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!РРЭМ\Цены для Биллинга\2024\03\"/>
    </mc:Choice>
  </mc:AlternateContent>
  <xr:revisionPtr revIDLastSave="0" documentId="8_{A5E5ED69-39DD-4082-9467-AB6EE1302DF2}" xr6:coauthVersionLast="47" xr6:coauthVersionMax="47" xr10:uidLastSave="{00000000-0000-0000-0000-000000000000}"/>
  <bookViews>
    <workbookView xWindow="-12" yWindow="300" windowWidth="23016" windowHeight="12336" firstSheet="7" xr2:uid="{64C30B69-0D50-4B73-8901-D01D1152D62E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9" r:id="rId9"/>
    <sheet name="4.1." sheetId="10" r:id="rId10"/>
    <sheet name="4.2." sheetId="11" r:id="rId11"/>
    <sheet name="4.3." sheetId="12" r:id="rId12"/>
    <sheet name="5.1." sheetId="13" r:id="rId13"/>
    <sheet name="5.2." sheetId="14" r:id="rId14"/>
    <sheet name="5.3." sheetId="15" r:id="rId15"/>
    <sheet name="6.1." sheetId="16" r:id="rId16"/>
    <sheet name="6.2." sheetId="17" r:id="rId17"/>
    <sheet name="6.3." sheetId="18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82" i="18" l="1"/>
  <c r="G782" i="18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B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B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B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B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B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B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B634" i="18"/>
  <c r="B629" i="18"/>
  <c r="B624" i="18"/>
  <c r="B619" i="18"/>
  <c r="B614" i="18"/>
  <c r="B609" i="18"/>
  <c r="B604" i="18"/>
  <c r="B599" i="18"/>
  <c r="B594" i="18"/>
  <c r="B589" i="18"/>
  <c r="B584" i="18"/>
  <c r="B579" i="18"/>
  <c r="B574" i="18"/>
  <c r="B569" i="18"/>
  <c r="B564" i="18"/>
  <c r="B559" i="18"/>
  <c r="B554" i="18"/>
  <c r="B549" i="18"/>
  <c r="B544" i="18"/>
  <c r="B539" i="18"/>
  <c r="B534" i="18"/>
  <c r="B529" i="18"/>
  <c r="B524" i="18"/>
  <c r="B519" i="18"/>
  <c r="B514" i="18"/>
  <c r="B509" i="18"/>
  <c r="B504" i="18"/>
  <c r="K501" i="18"/>
  <c r="E501" i="18"/>
  <c r="B499" i="18"/>
  <c r="Y496" i="18"/>
  <c r="X496" i="18"/>
  <c r="S496" i="18"/>
  <c r="R496" i="18"/>
  <c r="M496" i="18"/>
  <c r="L496" i="18"/>
  <c r="G496" i="18"/>
  <c r="F496" i="18"/>
  <c r="B494" i="18"/>
  <c r="Z491" i="18"/>
  <c r="Y491" i="18"/>
  <c r="T491" i="18"/>
  <c r="S491" i="18"/>
  <c r="N491" i="18"/>
  <c r="M491" i="18"/>
  <c r="H491" i="18"/>
  <c r="G491" i="18"/>
  <c r="B489" i="18"/>
  <c r="AA486" i="18"/>
  <c r="Z486" i="18"/>
  <c r="U486" i="18"/>
  <c r="T486" i="18"/>
  <c r="O486" i="18"/>
  <c r="N486" i="18"/>
  <c r="I486" i="18"/>
  <c r="H486" i="18"/>
  <c r="P631" i="18"/>
  <c r="B484" i="18"/>
  <c r="B475" i="18"/>
  <c r="B470" i="18"/>
  <c r="B465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H357" i="18"/>
  <c r="B355" i="18"/>
  <c r="AA352" i="18"/>
  <c r="I352" i="18"/>
  <c r="B350" i="18"/>
  <c r="Z347" i="18"/>
  <c r="V347" i="18"/>
  <c r="T347" i="18"/>
  <c r="P347" i="18"/>
  <c r="N347" i="18"/>
  <c r="J347" i="18"/>
  <c r="H347" i="18"/>
  <c r="D347" i="18"/>
  <c r="B345" i="18"/>
  <c r="AA342" i="18"/>
  <c r="W342" i="18"/>
  <c r="U342" i="18"/>
  <c r="Q342" i="18"/>
  <c r="O342" i="18"/>
  <c r="K342" i="18"/>
  <c r="I342" i="18"/>
  <c r="E342" i="18"/>
  <c r="B340" i="18"/>
  <c r="AA337" i="18"/>
  <c r="X337" i="18"/>
  <c r="V337" i="18"/>
  <c r="U337" i="18"/>
  <c r="R337" i="18"/>
  <c r="P337" i="18"/>
  <c r="O337" i="18"/>
  <c r="L337" i="18"/>
  <c r="J337" i="18"/>
  <c r="I337" i="18"/>
  <c r="F337" i="18"/>
  <c r="D337" i="18"/>
  <c r="B335" i="18"/>
  <c r="Y332" i="18"/>
  <c r="W332" i="18"/>
  <c r="V332" i="18"/>
  <c r="S332" i="18"/>
  <c r="Q332" i="18"/>
  <c r="P332" i="18"/>
  <c r="M332" i="18"/>
  <c r="K332" i="18"/>
  <c r="J332" i="18"/>
  <c r="G332" i="18"/>
  <c r="E332" i="18"/>
  <c r="D332" i="18"/>
  <c r="B330" i="18"/>
  <c r="AA327" i="18"/>
  <c r="Z327" i="18"/>
  <c r="X327" i="18"/>
  <c r="W327" i="18"/>
  <c r="U327" i="18"/>
  <c r="T327" i="18"/>
  <c r="R327" i="18"/>
  <c r="Q327" i="18"/>
  <c r="O327" i="18"/>
  <c r="N327" i="18"/>
  <c r="L327" i="18"/>
  <c r="K327" i="18"/>
  <c r="I327" i="18"/>
  <c r="H327" i="18"/>
  <c r="F327" i="18"/>
  <c r="E327" i="18"/>
  <c r="E372" i="18"/>
  <c r="B325" i="18"/>
  <c r="B316" i="18"/>
  <c r="B311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B206" i="18"/>
  <c r="B201" i="18"/>
  <c r="B196" i="18"/>
  <c r="B191" i="18"/>
  <c r="B186" i="18"/>
  <c r="B181" i="18"/>
  <c r="B176" i="18"/>
  <c r="G173" i="18"/>
  <c r="B171" i="18"/>
  <c r="Z168" i="18"/>
  <c r="T168" i="18"/>
  <c r="N168" i="18"/>
  <c r="H168" i="18"/>
  <c r="G168" i="18"/>
  <c r="T278" i="18"/>
  <c r="B166" i="18"/>
  <c r="B157" i="18"/>
  <c r="B152" i="18"/>
  <c r="B147" i="18"/>
  <c r="B142" i="18"/>
  <c r="B137" i="18"/>
  <c r="B132" i="18"/>
  <c r="B127" i="18"/>
  <c r="B122" i="18"/>
  <c r="B117" i="18"/>
  <c r="B112" i="18"/>
  <c r="B107" i="18"/>
  <c r="B102" i="18"/>
  <c r="B97" i="18"/>
  <c r="B92" i="18"/>
  <c r="B87" i="18"/>
  <c r="Q86" i="18"/>
  <c r="K86" i="18"/>
  <c r="E86" i="18"/>
  <c r="B82" i="18"/>
  <c r="X81" i="18"/>
  <c r="R81" i="18"/>
  <c r="L81" i="18"/>
  <c r="F81" i="18"/>
  <c r="X79" i="18"/>
  <c r="R79" i="18"/>
  <c r="L79" i="18"/>
  <c r="F79" i="18"/>
  <c r="X77" i="18"/>
  <c r="R77" i="18"/>
  <c r="L77" i="18"/>
  <c r="F77" i="18"/>
  <c r="B77" i="18"/>
  <c r="Y76" i="18"/>
  <c r="S76" i="18"/>
  <c r="M76" i="18"/>
  <c r="G76" i="18"/>
  <c r="Y74" i="18"/>
  <c r="S74" i="18"/>
  <c r="M74" i="18"/>
  <c r="G74" i="18"/>
  <c r="Y72" i="18"/>
  <c r="S72" i="18"/>
  <c r="M72" i="18"/>
  <c r="G72" i="18"/>
  <c r="B72" i="18"/>
  <c r="Z71" i="18"/>
  <c r="T71" i="18"/>
  <c r="N71" i="18"/>
  <c r="H71" i="18"/>
  <c r="Z69" i="18"/>
  <c r="T69" i="18"/>
  <c r="N69" i="18"/>
  <c r="H69" i="18"/>
  <c r="Z67" i="18"/>
  <c r="T67" i="18"/>
  <c r="N67" i="18"/>
  <c r="H67" i="18"/>
  <c r="B67" i="18"/>
  <c r="AA66" i="18"/>
  <c r="U66" i="18"/>
  <c r="O66" i="18"/>
  <c r="I66" i="18"/>
  <c r="AA64" i="18"/>
  <c r="U64" i="18"/>
  <c r="O64" i="18"/>
  <c r="I64" i="18"/>
  <c r="AA62" i="18"/>
  <c r="U62" i="18"/>
  <c r="O62" i="18"/>
  <c r="I62" i="18"/>
  <c r="B62" i="18"/>
  <c r="V61" i="18"/>
  <c r="P61" i="18"/>
  <c r="J61" i="18"/>
  <c r="D61" i="18"/>
  <c r="V59" i="18"/>
  <c r="P59" i="18"/>
  <c r="J59" i="18"/>
  <c r="D59" i="18"/>
  <c r="V57" i="18"/>
  <c r="P57" i="18"/>
  <c r="J57" i="18"/>
  <c r="D57" i="18"/>
  <c r="B57" i="18"/>
  <c r="W56" i="18"/>
  <c r="Q56" i="18"/>
  <c r="K56" i="18"/>
  <c r="E56" i="18"/>
  <c r="W54" i="18"/>
  <c r="Q54" i="18"/>
  <c r="K54" i="18"/>
  <c r="E54" i="18"/>
  <c r="W52" i="18"/>
  <c r="Q52" i="18"/>
  <c r="K52" i="18"/>
  <c r="E52" i="18"/>
  <c r="B52" i="18"/>
  <c r="X51" i="18"/>
  <c r="R51" i="18"/>
  <c r="L51" i="18"/>
  <c r="F51" i="18"/>
  <c r="X49" i="18"/>
  <c r="R49" i="18"/>
  <c r="L49" i="18"/>
  <c r="F49" i="18"/>
  <c r="X47" i="18"/>
  <c r="R47" i="18"/>
  <c r="L47" i="18"/>
  <c r="F47" i="18"/>
  <c r="B47" i="18"/>
  <c r="Y46" i="18"/>
  <c r="S46" i="18"/>
  <c r="M46" i="18"/>
  <c r="G46" i="18"/>
  <c r="Y44" i="18"/>
  <c r="S44" i="18"/>
  <c r="M44" i="18"/>
  <c r="G44" i="18"/>
  <c r="Y42" i="18"/>
  <c r="S42" i="18"/>
  <c r="M42" i="18"/>
  <c r="G42" i="18"/>
  <c r="B42" i="18"/>
  <c r="Z41" i="18"/>
  <c r="T41" i="18"/>
  <c r="N41" i="18"/>
  <c r="H41" i="18"/>
  <c r="Z39" i="18"/>
  <c r="T39" i="18"/>
  <c r="N39" i="18"/>
  <c r="H39" i="18"/>
  <c r="Z37" i="18"/>
  <c r="T37" i="18"/>
  <c r="N37" i="18"/>
  <c r="H37" i="18"/>
  <c r="B37" i="18"/>
  <c r="AA36" i="18"/>
  <c r="U36" i="18"/>
  <c r="O36" i="18"/>
  <c r="I36" i="18"/>
  <c r="AA34" i="18"/>
  <c r="U34" i="18"/>
  <c r="O34" i="18"/>
  <c r="I34" i="18"/>
  <c r="AA32" i="18"/>
  <c r="U32" i="18"/>
  <c r="O32" i="18"/>
  <c r="I32" i="18"/>
  <c r="B32" i="18"/>
  <c r="Y31" i="18"/>
  <c r="V31" i="18"/>
  <c r="S31" i="18"/>
  <c r="P31" i="18"/>
  <c r="M31" i="18"/>
  <c r="J31" i="18"/>
  <c r="G31" i="18"/>
  <c r="D31" i="18"/>
  <c r="V29" i="18"/>
  <c r="P29" i="18"/>
  <c r="J29" i="18"/>
  <c r="D29" i="18"/>
  <c r="V27" i="18"/>
  <c r="P27" i="18"/>
  <c r="J27" i="18"/>
  <c r="D27" i="18"/>
  <c r="B27" i="18"/>
  <c r="Z26" i="18"/>
  <c r="W26" i="18"/>
  <c r="T26" i="18"/>
  <c r="Q26" i="18"/>
  <c r="N26" i="18"/>
  <c r="K26" i="18"/>
  <c r="H26" i="18"/>
  <c r="E26" i="18"/>
  <c r="Z24" i="18"/>
  <c r="W24" i="18"/>
  <c r="T24" i="18"/>
  <c r="Q24" i="18"/>
  <c r="N24" i="18"/>
  <c r="K24" i="18"/>
  <c r="H24" i="18"/>
  <c r="E24" i="18"/>
  <c r="Z22" i="18"/>
  <c r="W22" i="18"/>
  <c r="T22" i="18"/>
  <c r="Q22" i="18"/>
  <c r="N22" i="18"/>
  <c r="K22" i="18"/>
  <c r="H22" i="18"/>
  <c r="E22" i="18"/>
  <c r="B22" i="18"/>
  <c r="AA21" i="18"/>
  <c r="X21" i="18"/>
  <c r="U21" i="18"/>
  <c r="R21" i="18"/>
  <c r="O21" i="18"/>
  <c r="L21" i="18"/>
  <c r="I21" i="18"/>
  <c r="F21" i="18"/>
  <c r="AA19" i="18"/>
  <c r="X19" i="18"/>
  <c r="U19" i="18"/>
  <c r="R19" i="18"/>
  <c r="O19" i="18"/>
  <c r="L19" i="18"/>
  <c r="I19" i="18"/>
  <c r="F19" i="18"/>
  <c r="AA17" i="18"/>
  <c r="X17" i="18"/>
  <c r="U17" i="18"/>
  <c r="R17" i="18"/>
  <c r="O17" i="18"/>
  <c r="L17" i="18"/>
  <c r="I17" i="18"/>
  <c r="F17" i="18"/>
  <c r="B17" i="18"/>
  <c r="Y16" i="18"/>
  <c r="V16" i="18"/>
  <c r="S16" i="18"/>
  <c r="P16" i="18"/>
  <c r="M16" i="18"/>
  <c r="J16" i="18"/>
  <c r="G16" i="18"/>
  <c r="D16" i="18"/>
  <c r="Y14" i="18"/>
  <c r="V14" i="18"/>
  <c r="S14" i="18"/>
  <c r="P14" i="18"/>
  <c r="M14" i="18"/>
  <c r="J14" i="18"/>
  <c r="G14" i="18"/>
  <c r="D14" i="18"/>
  <c r="Y12" i="18"/>
  <c r="V12" i="18"/>
  <c r="S12" i="18"/>
  <c r="P12" i="18"/>
  <c r="M12" i="18"/>
  <c r="J12" i="18"/>
  <c r="G12" i="18"/>
  <c r="D12" i="18"/>
  <c r="B12" i="18"/>
  <c r="Z11" i="18"/>
  <c r="W11" i="18"/>
  <c r="T11" i="18"/>
  <c r="Q11" i="18"/>
  <c r="N11" i="18"/>
  <c r="K11" i="18"/>
  <c r="H11" i="18"/>
  <c r="E11" i="18"/>
  <c r="E111" i="18"/>
  <c r="Z9" i="18"/>
  <c r="W9" i="18"/>
  <c r="T9" i="18"/>
  <c r="Q9" i="18"/>
  <c r="N9" i="18"/>
  <c r="K9" i="18"/>
  <c r="H9" i="18"/>
  <c r="E9" i="18"/>
  <c r="V114" i="18"/>
  <c r="Z7" i="18"/>
  <c r="W7" i="18"/>
  <c r="T7" i="18"/>
  <c r="Q7" i="18"/>
  <c r="N7" i="18"/>
  <c r="K7" i="18"/>
  <c r="H7" i="18"/>
  <c r="E7" i="18"/>
  <c r="D7" i="18"/>
  <c r="B7" i="18"/>
  <c r="B769" i="17"/>
  <c r="E782" i="17"/>
  <c r="G782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B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B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B634" i="17"/>
  <c r="B629" i="17"/>
  <c r="B624" i="17"/>
  <c r="B619" i="17"/>
  <c r="B614" i="17"/>
  <c r="B609" i="17"/>
  <c r="B604" i="17"/>
  <c r="B599" i="17"/>
  <c r="B594" i="17"/>
  <c r="B589" i="17"/>
  <c r="B584" i="17"/>
  <c r="B579" i="17"/>
  <c r="B574" i="17"/>
  <c r="B569" i="17"/>
  <c r="B564" i="17"/>
  <c r="B559" i="17"/>
  <c r="B554" i="17"/>
  <c r="B549" i="17"/>
  <c r="B544" i="17"/>
  <c r="B539" i="17"/>
  <c r="B534" i="17"/>
  <c r="B529" i="17"/>
  <c r="B524" i="17"/>
  <c r="B519" i="17"/>
  <c r="B514" i="17"/>
  <c r="B509" i="17"/>
  <c r="S506" i="17"/>
  <c r="M506" i="17"/>
  <c r="G506" i="17"/>
  <c r="B504" i="17"/>
  <c r="Z501" i="17"/>
  <c r="T501" i="17"/>
  <c r="N501" i="17"/>
  <c r="H501" i="17"/>
  <c r="B499" i="17"/>
  <c r="AA496" i="17"/>
  <c r="U496" i="17"/>
  <c r="O496" i="17"/>
  <c r="I496" i="17"/>
  <c r="B494" i="17"/>
  <c r="V491" i="17"/>
  <c r="P491" i="17"/>
  <c r="J491" i="17"/>
  <c r="D491" i="17"/>
  <c r="B489" i="17"/>
  <c r="Z486" i="17"/>
  <c r="Y486" i="17"/>
  <c r="W486" i="17"/>
  <c r="T486" i="17"/>
  <c r="S486" i="17"/>
  <c r="Q486" i="17"/>
  <c r="N486" i="17"/>
  <c r="M486" i="17"/>
  <c r="K486" i="17"/>
  <c r="H486" i="17"/>
  <c r="G486" i="17"/>
  <c r="E486" i="17"/>
  <c r="R636" i="17"/>
  <c r="B484" i="17"/>
  <c r="B475" i="17"/>
  <c r="S472" i="17"/>
  <c r="B470" i="17"/>
  <c r="B465" i="17"/>
  <c r="B460" i="17"/>
  <c r="F459" i="17"/>
  <c r="B455" i="17"/>
  <c r="G454" i="17"/>
  <c r="B450" i="17"/>
  <c r="H447" i="17"/>
  <c r="B445" i="17"/>
  <c r="I442" i="17"/>
  <c r="B440" i="17"/>
  <c r="B435" i="17"/>
  <c r="B430" i="17"/>
  <c r="F429" i="17"/>
  <c r="B425" i="17"/>
  <c r="G424" i="17"/>
  <c r="B420" i="17"/>
  <c r="H417" i="17"/>
  <c r="B415" i="17"/>
  <c r="I412" i="17"/>
  <c r="B410" i="17"/>
  <c r="B405" i="17"/>
  <c r="B400" i="17"/>
  <c r="F399" i="17"/>
  <c r="B395" i="17"/>
  <c r="G394" i="17"/>
  <c r="B390" i="17"/>
  <c r="H387" i="17"/>
  <c r="B385" i="17"/>
  <c r="I382" i="17"/>
  <c r="B380" i="17"/>
  <c r="B375" i="17"/>
  <c r="B370" i="17"/>
  <c r="F369" i="17"/>
  <c r="B365" i="17"/>
  <c r="G364" i="17"/>
  <c r="B360" i="17"/>
  <c r="H357" i="17"/>
  <c r="B355" i="17"/>
  <c r="I352" i="17"/>
  <c r="B350" i="17"/>
  <c r="B345" i="17"/>
  <c r="B340" i="17"/>
  <c r="F339" i="17"/>
  <c r="B335" i="17"/>
  <c r="J334" i="17"/>
  <c r="I332" i="17"/>
  <c r="B330" i="17"/>
  <c r="U329" i="17"/>
  <c r="AA327" i="17"/>
  <c r="I327" i="17"/>
  <c r="Q462" i="17"/>
  <c r="B325" i="17"/>
  <c r="V320" i="17"/>
  <c r="D320" i="17"/>
  <c r="J318" i="17"/>
  <c r="B316" i="17"/>
  <c r="X315" i="17"/>
  <c r="F315" i="17"/>
  <c r="L313" i="17"/>
  <c r="B311" i="17"/>
  <c r="L310" i="17"/>
  <c r="R308" i="17"/>
  <c r="B306" i="17"/>
  <c r="N305" i="17"/>
  <c r="T303" i="17"/>
  <c r="B301" i="17"/>
  <c r="T300" i="17"/>
  <c r="Z298" i="17"/>
  <c r="H298" i="17"/>
  <c r="B296" i="17"/>
  <c r="U295" i="17"/>
  <c r="AA293" i="17"/>
  <c r="I293" i="17"/>
  <c r="B291" i="17"/>
  <c r="V290" i="17"/>
  <c r="D290" i="17"/>
  <c r="J288" i="17"/>
  <c r="B286" i="17"/>
  <c r="X285" i="17"/>
  <c r="F285" i="17"/>
  <c r="L283" i="17"/>
  <c r="B281" i="17"/>
  <c r="L280" i="17"/>
  <c r="R278" i="17"/>
  <c r="B276" i="17"/>
  <c r="N275" i="17"/>
  <c r="T273" i="17"/>
  <c r="B271" i="17"/>
  <c r="T270" i="17"/>
  <c r="Z268" i="17"/>
  <c r="H268" i="17"/>
  <c r="B266" i="17"/>
  <c r="U265" i="17"/>
  <c r="AA263" i="17"/>
  <c r="I263" i="17"/>
  <c r="B261" i="17"/>
  <c r="V260" i="17"/>
  <c r="D260" i="17"/>
  <c r="J258" i="17"/>
  <c r="B256" i="17"/>
  <c r="X255" i="17"/>
  <c r="F255" i="17"/>
  <c r="L253" i="17"/>
  <c r="B251" i="17"/>
  <c r="L250" i="17"/>
  <c r="R248" i="17"/>
  <c r="B246" i="17"/>
  <c r="N245" i="17"/>
  <c r="T243" i="17"/>
  <c r="B241" i="17"/>
  <c r="T240" i="17"/>
  <c r="Z238" i="17"/>
  <c r="H238" i="17"/>
  <c r="B236" i="17"/>
  <c r="U235" i="17"/>
  <c r="AA233" i="17"/>
  <c r="I233" i="17"/>
  <c r="B231" i="17"/>
  <c r="V230" i="17"/>
  <c r="D230" i="17"/>
  <c r="J228" i="17"/>
  <c r="B226" i="17"/>
  <c r="X225" i="17"/>
  <c r="F225" i="17"/>
  <c r="L223" i="17"/>
  <c r="B221" i="17"/>
  <c r="L220" i="17"/>
  <c r="R218" i="17"/>
  <c r="B216" i="17"/>
  <c r="N215" i="17"/>
  <c r="T213" i="17"/>
  <c r="B211" i="17"/>
  <c r="T210" i="17"/>
  <c r="Z208" i="17"/>
  <c r="H208" i="17"/>
  <c r="B206" i="17"/>
  <c r="U205" i="17"/>
  <c r="AA203" i="17"/>
  <c r="I203" i="17"/>
  <c r="B201" i="17"/>
  <c r="V200" i="17"/>
  <c r="D200" i="17"/>
  <c r="J198" i="17"/>
  <c r="E198" i="17"/>
  <c r="B196" i="17"/>
  <c r="X195" i="17"/>
  <c r="F195" i="17"/>
  <c r="L193" i="17"/>
  <c r="K193" i="17"/>
  <c r="B191" i="17"/>
  <c r="L190" i="17"/>
  <c r="R188" i="17"/>
  <c r="M188" i="17"/>
  <c r="B186" i="17"/>
  <c r="N185" i="17"/>
  <c r="T183" i="17"/>
  <c r="S183" i="17"/>
  <c r="B181" i="17"/>
  <c r="T180" i="17"/>
  <c r="Z178" i="17"/>
  <c r="U178" i="17"/>
  <c r="H178" i="17"/>
  <c r="B176" i="17"/>
  <c r="U175" i="17"/>
  <c r="AA173" i="17"/>
  <c r="V173" i="17"/>
  <c r="I173" i="17"/>
  <c r="D173" i="17"/>
  <c r="B171" i="17"/>
  <c r="V170" i="17"/>
  <c r="D170" i="17"/>
  <c r="W168" i="17"/>
  <c r="J168" i="17"/>
  <c r="E168" i="17"/>
  <c r="Q318" i="17"/>
  <c r="D166" i="17"/>
  <c r="B166" i="17"/>
  <c r="X161" i="17"/>
  <c r="F161" i="17"/>
  <c r="L159" i="17"/>
  <c r="B157" i="17"/>
  <c r="L156" i="17"/>
  <c r="R154" i="17"/>
  <c r="B152" i="17"/>
  <c r="N151" i="17"/>
  <c r="T149" i="17"/>
  <c r="B147" i="17"/>
  <c r="T146" i="17"/>
  <c r="Z144" i="17"/>
  <c r="H144" i="17"/>
  <c r="B142" i="17"/>
  <c r="U141" i="17"/>
  <c r="AA139" i="17"/>
  <c r="I139" i="17"/>
  <c r="B137" i="17"/>
  <c r="V136" i="17"/>
  <c r="D136" i="17"/>
  <c r="J134" i="17"/>
  <c r="B132" i="17"/>
  <c r="X131" i="17"/>
  <c r="F131" i="17"/>
  <c r="L129" i="17"/>
  <c r="B127" i="17"/>
  <c r="L126" i="17"/>
  <c r="R124" i="17"/>
  <c r="B122" i="17"/>
  <c r="N121" i="17"/>
  <c r="T119" i="17"/>
  <c r="B117" i="17"/>
  <c r="T116" i="17"/>
  <c r="Z114" i="17"/>
  <c r="H114" i="17"/>
  <c r="B112" i="17"/>
  <c r="U111" i="17"/>
  <c r="AA109" i="17"/>
  <c r="I109" i="17"/>
  <c r="B107" i="17"/>
  <c r="V106" i="17"/>
  <c r="D106" i="17"/>
  <c r="J104" i="17"/>
  <c r="B102" i="17"/>
  <c r="X101" i="17"/>
  <c r="F101" i="17"/>
  <c r="L99" i="17"/>
  <c r="B97" i="17"/>
  <c r="L96" i="17"/>
  <c r="R94" i="17"/>
  <c r="B92" i="17"/>
  <c r="N91" i="17"/>
  <c r="T89" i="17"/>
  <c r="B87" i="17"/>
  <c r="T86" i="17"/>
  <c r="Z84" i="17"/>
  <c r="H84" i="17"/>
  <c r="B82" i="17"/>
  <c r="U81" i="17"/>
  <c r="AA79" i="17"/>
  <c r="I79" i="17"/>
  <c r="B77" i="17"/>
  <c r="V76" i="17"/>
  <c r="D76" i="17"/>
  <c r="J74" i="17"/>
  <c r="B72" i="17"/>
  <c r="X71" i="17"/>
  <c r="F71" i="17"/>
  <c r="L69" i="17"/>
  <c r="B67" i="17"/>
  <c r="P66" i="17"/>
  <c r="G66" i="17"/>
  <c r="Y64" i="17"/>
  <c r="S64" i="17"/>
  <c r="M64" i="17"/>
  <c r="G64" i="17"/>
  <c r="G62" i="17"/>
  <c r="B62" i="17"/>
  <c r="Z61" i="17"/>
  <c r="T61" i="17"/>
  <c r="N61" i="17"/>
  <c r="H61" i="17"/>
  <c r="H57" i="17"/>
  <c r="Z59" i="17"/>
  <c r="T59" i="17"/>
  <c r="T57" i="17" s="1"/>
  <c r="N59" i="17"/>
  <c r="H59" i="17"/>
  <c r="B57" i="17"/>
  <c r="AA56" i="17"/>
  <c r="U56" i="17"/>
  <c r="O56" i="17"/>
  <c r="I56" i="17"/>
  <c r="AA54" i="17"/>
  <c r="AA52" i="17" s="1"/>
  <c r="U54" i="17"/>
  <c r="O54" i="17"/>
  <c r="I54" i="17"/>
  <c r="I52" i="17"/>
  <c r="O52" i="17"/>
  <c r="B52" i="17"/>
  <c r="V51" i="17"/>
  <c r="P51" i="17"/>
  <c r="J51" i="17"/>
  <c r="D51" i="17"/>
  <c r="P47" i="17"/>
  <c r="V49" i="17"/>
  <c r="P49" i="17"/>
  <c r="J49" i="17"/>
  <c r="D49" i="17"/>
  <c r="B47" i="17"/>
  <c r="W46" i="17"/>
  <c r="Q46" i="17"/>
  <c r="K46" i="17"/>
  <c r="E46" i="17"/>
  <c r="W44" i="17"/>
  <c r="Q44" i="17"/>
  <c r="K44" i="17"/>
  <c r="E44" i="17"/>
  <c r="W42" i="17"/>
  <c r="B42" i="17"/>
  <c r="X41" i="17"/>
  <c r="R41" i="17"/>
  <c r="L41" i="17"/>
  <c r="F41" i="17"/>
  <c r="X39" i="17"/>
  <c r="R39" i="17"/>
  <c r="L39" i="17"/>
  <c r="F39" i="17"/>
  <c r="F37" i="17" s="1"/>
  <c r="B37" i="17"/>
  <c r="Y36" i="17"/>
  <c r="S36" i="17"/>
  <c r="M36" i="17"/>
  <c r="G36" i="17"/>
  <c r="Y34" i="17"/>
  <c r="S34" i="17"/>
  <c r="M34" i="17"/>
  <c r="M32" i="17" s="1"/>
  <c r="G34" i="17"/>
  <c r="Y32" i="17"/>
  <c r="S32" i="17"/>
  <c r="G32" i="17"/>
  <c r="B32" i="17"/>
  <c r="Z31" i="17"/>
  <c r="T31" i="17"/>
  <c r="N31" i="17"/>
  <c r="H31" i="17"/>
  <c r="H27" i="17"/>
  <c r="Z29" i="17"/>
  <c r="T29" i="17"/>
  <c r="T27" i="17" s="1"/>
  <c r="N29" i="17"/>
  <c r="H29" i="17"/>
  <c r="Z27" i="17"/>
  <c r="N27" i="17"/>
  <c r="B27" i="17"/>
  <c r="AA26" i="17"/>
  <c r="U26" i="17"/>
  <c r="O26" i="17"/>
  <c r="I26" i="17"/>
  <c r="O22" i="17"/>
  <c r="AA24" i="17"/>
  <c r="AA22" i="17" s="1"/>
  <c r="U24" i="17"/>
  <c r="O24" i="17"/>
  <c r="I24" i="17"/>
  <c r="B22" i="17"/>
  <c r="V21" i="17"/>
  <c r="P21" i="17"/>
  <c r="J21" i="17"/>
  <c r="D21" i="17"/>
  <c r="P17" i="17"/>
  <c r="V19" i="17"/>
  <c r="P19" i="17"/>
  <c r="J19" i="17"/>
  <c r="D19" i="17"/>
  <c r="B17" i="17"/>
  <c r="W16" i="17"/>
  <c r="V16" i="17"/>
  <c r="Q16" i="17"/>
  <c r="P16" i="17"/>
  <c r="K16" i="17"/>
  <c r="J16" i="17"/>
  <c r="E16" i="17"/>
  <c r="D16" i="17"/>
  <c r="W14" i="17"/>
  <c r="W12" i="17" s="1"/>
  <c r="Q14" i="17"/>
  <c r="K14" i="17"/>
  <c r="E14" i="17"/>
  <c r="Q12" i="17"/>
  <c r="E12" i="17"/>
  <c r="K12" i="17"/>
  <c r="B12" i="17"/>
  <c r="X11" i="17"/>
  <c r="W11" i="17"/>
  <c r="R11" i="17"/>
  <c r="Q11" i="17"/>
  <c r="L11" i="17"/>
  <c r="K11" i="17"/>
  <c r="F11" i="17"/>
  <c r="E11" i="17"/>
  <c r="L479" i="17"/>
  <c r="X9" i="17"/>
  <c r="W9" i="17"/>
  <c r="R9" i="17"/>
  <c r="Q9" i="17"/>
  <c r="L9" i="17"/>
  <c r="K9" i="17"/>
  <c r="F9" i="17"/>
  <c r="E9" i="17"/>
  <c r="W159" i="17"/>
  <c r="X7" i="17"/>
  <c r="R7" i="17"/>
  <c r="L7" i="17"/>
  <c r="F7" i="17"/>
  <c r="W7" i="17"/>
  <c r="Q7" i="17"/>
  <c r="K7" i="17"/>
  <c r="E7" i="17"/>
  <c r="D7" i="17"/>
  <c r="B7" i="17"/>
  <c r="F782" i="16"/>
  <c r="E782" i="16"/>
  <c r="G782" i="16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B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B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B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B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B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B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B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B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B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B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B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B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P636" i="16"/>
  <c r="B634" i="16"/>
  <c r="W631" i="16"/>
  <c r="B629" i="16"/>
  <c r="F626" i="16"/>
  <c r="B624" i="16"/>
  <c r="M621" i="16"/>
  <c r="B619" i="16"/>
  <c r="T616" i="16"/>
  <c r="H616" i="16"/>
  <c r="B614" i="16"/>
  <c r="AA611" i="16"/>
  <c r="O611" i="16"/>
  <c r="B609" i="16"/>
  <c r="P606" i="16"/>
  <c r="B604" i="16"/>
  <c r="W601" i="16"/>
  <c r="B599" i="16"/>
  <c r="F596" i="16"/>
  <c r="B594" i="16"/>
  <c r="M591" i="16"/>
  <c r="B589" i="16"/>
  <c r="T586" i="16"/>
  <c r="H586" i="16"/>
  <c r="B584" i="16"/>
  <c r="AA581" i="16"/>
  <c r="O581" i="16"/>
  <c r="B579" i="16"/>
  <c r="P576" i="16"/>
  <c r="B574" i="16"/>
  <c r="W571" i="16"/>
  <c r="B569" i="16"/>
  <c r="F566" i="16"/>
  <c r="B564" i="16"/>
  <c r="M561" i="16"/>
  <c r="B559" i="16"/>
  <c r="T556" i="16"/>
  <c r="H556" i="16"/>
  <c r="B554" i="16"/>
  <c r="AA551" i="16"/>
  <c r="O551" i="16"/>
  <c r="I551" i="16"/>
  <c r="B549" i="16"/>
  <c r="J548" i="16"/>
  <c r="P546" i="16"/>
  <c r="J546" i="16"/>
  <c r="B544" i="16"/>
  <c r="Q541" i="16"/>
  <c r="K541" i="16"/>
  <c r="B539" i="16"/>
  <c r="W536" i="16"/>
  <c r="Q536" i="16"/>
  <c r="E536" i="16"/>
  <c r="B534" i="16"/>
  <c r="Y531" i="16"/>
  <c r="S531" i="16"/>
  <c r="G531" i="16"/>
  <c r="B529" i="16"/>
  <c r="Y528" i="16"/>
  <c r="Y526" i="16"/>
  <c r="M526" i="16"/>
  <c r="G526" i="16"/>
  <c r="B524" i="16"/>
  <c r="AA521" i="16"/>
  <c r="O521" i="16"/>
  <c r="I521" i="16"/>
  <c r="B519" i="16"/>
  <c r="Y516" i="16"/>
  <c r="V516" i="16"/>
  <c r="P516" i="16"/>
  <c r="M516" i="16"/>
  <c r="G516" i="16"/>
  <c r="D516" i="16"/>
  <c r="B514" i="16"/>
  <c r="AA511" i="16"/>
  <c r="Y511" i="16"/>
  <c r="U511" i="16"/>
  <c r="S511" i="16"/>
  <c r="O511" i="16"/>
  <c r="M511" i="16"/>
  <c r="I511" i="16"/>
  <c r="G511" i="16"/>
  <c r="B509" i="16"/>
  <c r="Z506" i="16"/>
  <c r="V506" i="16"/>
  <c r="T506" i="16"/>
  <c r="P506" i="16"/>
  <c r="N506" i="16"/>
  <c r="J506" i="16"/>
  <c r="H506" i="16"/>
  <c r="D506" i="16"/>
  <c r="B504" i="16"/>
  <c r="W503" i="16"/>
  <c r="W499" i="16" s="1"/>
  <c r="AA501" i="16"/>
  <c r="W501" i="16"/>
  <c r="U501" i="16"/>
  <c r="Q501" i="16"/>
  <c r="O501" i="16"/>
  <c r="K501" i="16"/>
  <c r="I501" i="16"/>
  <c r="E501" i="16"/>
  <c r="B499" i="16"/>
  <c r="X496" i="16"/>
  <c r="V496" i="16"/>
  <c r="R496" i="16"/>
  <c r="P496" i="16"/>
  <c r="L496" i="16"/>
  <c r="J496" i="16"/>
  <c r="F496" i="16"/>
  <c r="D496" i="16"/>
  <c r="B494" i="16"/>
  <c r="Y491" i="16"/>
  <c r="W491" i="16"/>
  <c r="S491" i="16"/>
  <c r="Q491" i="16"/>
  <c r="M491" i="16"/>
  <c r="K491" i="16"/>
  <c r="G491" i="16"/>
  <c r="E491" i="16"/>
  <c r="B489" i="16"/>
  <c r="Z486" i="16"/>
  <c r="X486" i="16"/>
  <c r="T486" i="16"/>
  <c r="R486" i="16"/>
  <c r="N486" i="16"/>
  <c r="L486" i="16"/>
  <c r="H486" i="16"/>
  <c r="F486" i="16"/>
  <c r="E631" i="16"/>
  <c r="B484" i="16"/>
  <c r="AA477" i="16"/>
  <c r="U477" i="16"/>
  <c r="O477" i="16"/>
  <c r="I477" i="16"/>
  <c r="B475" i="16"/>
  <c r="V472" i="16"/>
  <c r="P472" i="16"/>
  <c r="J472" i="16"/>
  <c r="D472" i="16"/>
  <c r="B470" i="16"/>
  <c r="W467" i="16"/>
  <c r="Q467" i="16"/>
  <c r="K467" i="16"/>
  <c r="E467" i="16"/>
  <c r="B465" i="16"/>
  <c r="X462" i="16"/>
  <c r="R462" i="16"/>
  <c r="L462" i="16"/>
  <c r="F462" i="16"/>
  <c r="B460" i="16"/>
  <c r="Y457" i="16"/>
  <c r="S457" i="16"/>
  <c r="M457" i="16"/>
  <c r="G457" i="16"/>
  <c r="B455" i="16"/>
  <c r="Z452" i="16"/>
  <c r="T452" i="16"/>
  <c r="N452" i="16"/>
  <c r="H452" i="16"/>
  <c r="B450" i="16"/>
  <c r="AA447" i="16"/>
  <c r="U447" i="16"/>
  <c r="O447" i="16"/>
  <c r="I447" i="16"/>
  <c r="B445" i="16"/>
  <c r="J444" i="16"/>
  <c r="J440" i="16" s="1"/>
  <c r="V442" i="16"/>
  <c r="P442" i="16"/>
  <c r="J442" i="16"/>
  <c r="D442" i="16"/>
  <c r="B440" i="16"/>
  <c r="W437" i="16"/>
  <c r="Q437" i="16"/>
  <c r="K437" i="16"/>
  <c r="E437" i="16"/>
  <c r="B435" i="16"/>
  <c r="X432" i="16"/>
  <c r="R432" i="16"/>
  <c r="L432" i="16"/>
  <c r="F432" i="16"/>
  <c r="B430" i="16"/>
  <c r="Y427" i="16"/>
  <c r="S427" i="16"/>
  <c r="M427" i="16"/>
  <c r="G427" i="16"/>
  <c r="B425" i="16"/>
  <c r="Z422" i="16"/>
  <c r="T422" i="16"/>
  <c r="R422" i="16"/>
  <c r="N422" i="16"/>
  <c r="L422" i="16"/>
  <c r="H422" i="16"/>
  <c r="F422" i="16"/>
  <c r="B420" i="16"/>
  <c r="AA417" i="16"/>
  <c r="Y417" i="16"/>
  <c r="U417" i="16"/>
  <c r="S417" i="16"/>
  <c r="O417" i="16"/>
  <c r="M417" i="16"/>
  <c r="I417" i="16"/>
  <c r="G417" i="16"/>
  <c r="B415" i="16"/>
  <c r="Z412" i="16"/>
  <c r="V412" i="16"/>
  <c r="T412" i="16"/>
  <c r="P412" i="16"/>
  <c r="N412" i="16"/>
  <c r="J412" i="16"/>
  <c r="H412" i="16"/>
  <c r="D412" i="16"/>
  <c r="B410" i="16"/>
  <c r="AA407" i="16"/>
  <c r="W407" i="16"/>
  <c r="U407" i="16"/>
  <c r="Q407" i="16"/>
  <c r="O407" i="16"/>
  <c r="K407" i="16"/>
  <c r="I407" i="16"/>
  <c r="E407" i="16"/>
  <c r="B405" i="16"/>
  <c r="F404" i="16"/>
  <c r="X402" i="16"/>
  <c r="V402" i="16"/>
  <c r="R402" i="16"/>
  <c r="P402" i="16"/>
  <c r="L402" i="16"/>
  <c r="J402" i="16"/>
  <c r="F402" i="16"/>
  <c r="D402" i="16"/>
  <c r="F400" i="16"/>
  <c r="B400" i="16"/>
  <c r="Y397" i="16"/>
  <c r="W397" i="16"/>
  <c r="S397" i="16"/>
  <c r="Q397" i="16"/>
  <c r="M397" i="16"/>
  <c r="K397" i="16"/>
  <c r="G397" i="16"/>
  <c r="E397" i="16"/>
  <c r="B395" i="16"/>
  <c r="Z392" i="16"/>
  <c r="X392" i="16"/>
  <c r="T392" i="16"/>
  <c r="R392" i="16"/>
  <c r="N392" i="16"/>
  <c r="L392" i="16"/>
  <c r="H392" i="16"/>
  <c r="F392" i="16"/>
  <c r="B390" i="16"/>
  <c r="AA387" i="16"/>
  <c r="Y387" i="16"/>
  <c r="U387" i="16"/>
  <c r="S387" i="16"/>
  <c r="O387" i="16"/>
  <c r="M387" i="16"/>
  <c r="I387" i="16"/>
  <c r="G387" i="16"/>
  <c r="B385" i="16"/>
  <c r="Z382" i="16"/>
  <c r="V382" i="16"/>
  <c r="T382" i="16"/>
  <c r="P382" i="16"/>
  <c r="N382" i="16"/>
  <c r="J382" i="16"/>
  <c r="H382" i="16"/>
  <c r="D382" i="16"/>
  <c r="B380" i="16"/>
  <c r="AA377" i="16"/>
  <c r="W377" i="16"/>
  <c r="U377" i="16"/>
  <c r="Q377" i="16"/>
  <c r="O377" i="16"/>
  <c r="K377" i="16"/>
  <c r="I377" i="16"/>
  <c r="E377" i="16"/>
  <c r="B375" i="16"/>
  <c r="X372" i="16"/>
  <c r="V372" i="16"/>
  <c r="R372" i="16"/>
  <c r="P372" i="16"/>
  <c r="L372" i="16"/>
  <c r="J372" i="16"/>
  <c r="F372" i="16"/>
  <c r="D372" i="16"/>
  <c r="B370" i="16"/>
  <c r="Y367" i="16"/>
  <c r="W367" i="16"/>
  <c r="S367" i="16"/>
  <c r="Q367" i="16"/>
  <c r="M367" i="16"/>
  <c r="K367" i="16"/>
  <c r="G367" i="16"/>
  <c r="E367" i="16"/>
  <c r="B365" i="16"/>
  <c r="Z362" i="16"/>
  <c r="X362" i="16"/>
  <c r="T362" i="16"/>
  <c r="R362" i="16"/>
  <c r="N362" i="16"/>
  <c r="L362" i="16"/>
  <c r="H362" i="16"/>
  <c r="F362" i="16"/>
  <c r="B360" i="16"/>
  <c r="AA357" i="16"/>
  <c r="Y357" i="16"/>
  <c r="U357" i="16"/>
  <c r="S357" i="16"/>
  <c r="O357" i="16"/>
  <c r="M357" i="16"/>
  <c r="I357" i="16"/>
  <c r="G357" i="16"/>
  <c r="B355" i="16"/>
  <c r="V354" i="16"/>
  <c r="V350" i="16" s="1"/>
  <c r="Z352" i="16"/>
  <c r="V352" i="16"/>
  <c r="T352" i="16"/>
  <c r="P352" i="16"/>
  <c r="N352" i="16"/>
  <c r="J352" i="16"/>
  <c r="H352" i="16"/>
  <c r="D352" i="16"/>
  <c r="B350" i="16"/>
  <c r="AA349" i="16"/>
  <c r="AA345" i="16" s="1"/>
  <c r="AA347" i="16"/>
  <c r="W347" i="16"/>
  <c r="U347" i="16"/>
  <c r="Q347" i="16"/>
  <c r="O347" i="16"/>
  <c r="K347" i="16"/>
  <c r="I347" i="16"/>
  <c r="E347" i="16"/>
  <c r="B345" i="16"/>
  <c r="J344" i="16"/>
  <c r="J340" i="16" s="1"/>
  <c r="X342" i="16"/>
  <c r="V342" i="16"/>
  <c r="R342" i="16"/>
  <c r="P342" i="16"/>
  <c r="L342" i="16"/>
  <c r="J342" i="16"/>
  <c r="F342" i="16"/>
  <c r="D342" i="16"/>
  <c r="B340" i="16"/>
  <c r="M339" i="16"/>
  <c r="Y337" i="16"/>
  <c r="W337" i="16"/>
  <c r="S337" i="16"/>
  <c r="Q337" i="16"/>
  <c r="M337" i="16"/>
  <c r="K337" i="16"/>
  <c r="G337" i="16"/>
  <c r="E337" i="16"/>
  <c r="B335" i="16"/>
  <c r="R334" i="16"/>
  <c r="Z332" i="16"/>
  <c r="X332" i="16"/>
  <c r="T332" i="16"/>
  <c r="R332" i="16"/>
  <c r="N332" i="16"/>
  <c r="L332" i="16"/>
  <c r="H332" i="16"/>
  <c r="F332" i="16"/>
  <c r="B330" i="16"/>
  <c r="AA327" i="16"/>
  <c r="Y327" i="16"/>
  <c r="U327" i="16"/>
  <c r="S327" i="16"/>
  <c r="O327" i="16"/>
  <c r="M327" i="16"/>
  <c r="I327" i="16"/>
  <c r="G327" i="16"/>
  <c r="Z477" i="16"/>
  <c r="B325" i="16"/>
  <c r="H320" i="16"/>
  <c r="N318" i="16"/>
  <c r="B316" i="16"/>
  <c r="Q313" i="16"/>
  <c r="B311" i="16"/>
  <c r="R308" i="16"/>
  <c r="B306" i="16"/>
  <c r="W303" i="16"/>
  <c r="E303" i="16"/>
  <c r="B301" i="16"/>
  <c r="Z298" i="16"/>
  <c r="H298" i="16"/>
  <c r="B296" i="16"/>
  <c r="Y295" i="16"/>
  <c r="M293" i="16"/>
  <c r="B291" i="16"/>
  <c r="H290" i="16"/>
  <c r="N288" i="16"/>
  <c r="B286" i="16"/>
  <c r="Q283" i="16"/>
  <c r="B281" i="16"/>
  <c r="K280" i="16"/>
  <c r="K276" i="16" s="1"/>
  <c r="W278" i="16"/>
  <c r="Q278" i="16"/>
  <c r="K278" i="16"/>
  <c r="E278" i="16"/>
  <c r="B276" i="16"/>
  <c r="R275" i="16"/>
  <c r="X273" i="16"/>
  <c r="R273" i="16"/>
  <c r="L273" i="16"/>
  <c r="F273" i="16"/>
  <c r="B271" i="16"/>
  <c r="Y270" i="16"/>
  <c r="Y268" i="16"/>
  <c r="S268" i="16"/>
  <c r="M268" i="16"/>
  <c r="G268" i="16"/>
  <c r="B266" i="16"/>
  <c r="Z263" i="16"/>
  <c r="T263" i="16"/>
  <c r="N263" i="16"/>
  <c r="H263" i="16"/>
  <c r="B261" i="16"/>
  <c r="AA258" i="16"/>
  <c r="U258" i="16"/>
  <c r="O258" i="16"/>
  <c r="I258" i="16"/>
  <c r="B256" i="16"/>
  <c r="D255" i="16"/>
  <c r="V253" i="16"/>
  <c r="P253" i="16"/>
  <c r="J253" i="16"/>
  <c r="D253" i="16"/>
  <c r="B251" i="16"/>
  <c r="K250" i="16"/>
  <c r="W248" i="16"/>
  <c r="Q248" i="16"/>
  <c r="K248" i="16"/>
  <c r="E248" i="16"/>
  <c r="B246" i="16"/>
  <c r="R245" i="16"/>
  <c r="X243" i="16"/>
  <c r="R243" i="16"/>
  <c r="L243" i="16"/>
  <c r="F243" i="16"/>
  <c r="B241" i="16"/>
  <c r="Y240" i="16"/>
  <c r="Y238" i="16"/>
  <c r="S238" i="16"/>
  <c r="M238" i="16"/>
  <c r="G238" i="16"/>
  <c r="Y236" i="16"/>
  <c r="B236" i="16"/>
  <c r="Z233" i="16"/>
  <c r="T233" i="16"/>
  <c r="N233" i="16"/>
  <c r="H233" i="16"/>
  <c r="B231" i="16"/>
  <c r="AA228" i="16"/>
  <c r="U228" i="16"/>
  <c r="O228" i="16"/>
  <c r="I228" i="16"/>
  <c r="B226" i="16"/>
  <c r="D225" i="16"/>
  <c r="V223" i="16"/>
  <c r="P223" i="16"/>
  <c r="J223" i="16"/>
  <c r="D223" i="16"/>
  <c r="D221" i="16"/>
  <c r="B221" i="16"/>
  <c r="K220" i="16"/>
  <c r="W218" i="16"/>
  <c r="Q218" i="16"/>
  <c r="K218" i="16"/>
  <c r="E218" i="16"/>
  <c r="B216" i="16"/>
  <c r="R215" i="16"/>
  <c r="X213" i="16"/>
  <c r="R213" i="16"/>
  <c r="L213" i="16"/>
  <c r="F213" i="16"/>
  <c r="R211" i="16"/>
  <c r="B211" i="16"/>
  <c r="Y210" i="16"/>
  <c r="Y208" i="16"/>
  <c r="S208" i="16"/>
  <c r="M208" i="16"/>
  <c r="G208" i="16"/>
  <c r="Y206" i="16"/>
  <c r="B206" i="16"/>
  <c r="Z203" i="16"/>
  <c r="T203" i="16"/>
  <c r="N203" i="16"/>
  <c r="H203" i="16"/>
  <c r="B201" i="16"/>
  <c r="AA198" i="16"/>
  <c r="Z198" i="16"/>
  <c r="U198" i="16"/>
  <c r="T198" i="16"/>
  <c r="O198" i="16"/>
  <c r="N198" i="16"/>
  <c r="I198" i="16"/>
  <c r="H198" i="16"/>
  <c r="B196" i="16"/>
  <c r="AA193" i="16"/>
  <c r="V193" i="16"/>
  <c r="U193" i="16"/>
  <c r="P193" i="16"/>
  <c r="O193" i="16"/>
  <c r="J193" i="16"/>
  <c r="I193" i="16"/>
  <c r="D193" i="16"/>
  <c r="B191" i="16"/>
  <c r="W190" i="16"/>
  <c r="W188" i="16"/>
  <c r="V188" i="16"/>
  <c r="Q188" i="16"/>
  <c r="P188" i="16"/>
  <c r="K188" i="16"/>
  <c r="J188" i="16"/>
  <c r="E188" i="16"/>
  <c r="D188" i="16"/>
  <c r="W186" i="16"/>
  <c r="B186" i="16"/>
  <c r="R185" i="16"/>
  <c r="R181" i="16" s="1"/>
  <c r="X183" i="16"/>
  <c r="W183" i="16"/>
  <c r="R183" i="16"/>
  <c r="Q183" i="16"/>
  <c r="L183" i="16"/>
  <c r="K183" i="16"/>
  <c r="F183" i="16"/>
  <c r="E183" i="16"/>
  <c r="B181" i="16"/>
  <c r="M180" i="16"/>
  <c r="Y178" i="16"/>
  <c r="X178" i="16"/>
  <c r="S178" i="16"/>
  <c r="R178" i="16"/>
  <c r="M178" i="16"/>
  <c r="L178" i="16"/>
  <c r="G178" i="16"/>
  <c r="F178" i="16"/>
  <c r="M176" i="16"/>
  <c r="B176" i="16"/>
  <c r="H175" i="16"/>
  <c r="H171" i="16" s="1"/>
  <c r="Z173" i="16"/>
  <c r="Y173" i="16"/>
  <c r="T173" i="16"/>
  <c r="S173" i="16"/>
  <c r="N173" i="16"/>
  <c r="M173" i="16"/>
  <c r="H173" i="16"/>
  <c r="G173" i="16"/>
  <c r="B171" i="16"/>
  <c r="AA168" i="16"/>
  <c r="Z168" i="16"/>
  <c r="Y168" i="16"/>
  <c r="X168" i="16"/>
  <c r="U168" i="16"/>
  <c r="T168" i="16"/>
  <c r="S168" i="16"/>
  <c r="R168" i="16"/>
  <c r="O168" i="16"/>
  <c r="N168" i="16"/>
  <c r="M168" i="16"/>
  <c r="L168" i="16"/>
  <c r="I168" i="16"/>
  <c r="H168" i="16"/>
  <c r="G168" i="16"/>
  <c r="F168" i="16"/>
  <c r="B166" i="16"/>
  <c r="J161" i="16"/>
  <c r="B157" i="16"/>
  <c r="Q156" i="16"/>
  <c r="E154" i="16"/>
  <c r="B152" i="16"/>
  <c r="X151" i="16"/>
  <c r="L149" i="16"/>
  <c r="B147" i="16"/>
  <c r="S144" i="16"/>
  <c r="B142" i="16"/>
  <c r="Z139" i="16"/>
  <c r="B137" i="16"/>
  <c r="I136" i="16"/>
  <c r="B132" i="16"/>
  <c r="J131" i="16"/>
  <c r="B127" i="16"/>
  <c r="Q126" i="16"/>
  <c r="E124" i="16"/>
  <c r="B122" i="16"/>
  <c r="X121" i="16"/>
  <c r="L119" i="16"/>
  <c r="B117" i="16"/>
  <c r="S114" i="16"/>
  <c r="B112" i="16"/>
  <c r="Z109" i="16"/>
  <c r="B107" i="16"/>
  <c r="I106" i="16"/>
  <c r="B102" i="16"/>
  <c r="J101" i="16"/>
  <c r="B97" i="16"/>
  <c r="Q96" i="16"/>
  <c r="E94" i="16"/>
  <c r="B92" i="16"/>
  <c r="X91" i="16"/>
  <c r="L89" i="16"/>
  <c r="B87" i="16"/>
  <c r="S84" i="16"/>
  <c r="B82" i="16"/>
  <c r="Z79" i="16"/>
  <c r="B77" i="16"/>
  <c r="I76" i="16"/>
  <c r="B72" i="16"/>
  <c r="J71" i="16"/>
  <c r="B67" i="16"/>
  <c r="Q66" i="16"/>
  <c r="E64" i="16"/>
  <c r="B62" i="16"/>
  <c r="X61" i="16"/>
  <c r="L59" i="16"/>
  <c r="B57" i="16"/>
  <c r="S54" i="16"/>
  <c r="B52" i="16"/>
  <c r="Z49" i="16"/>
  <c r="B47" i="16"/>
  <c r="L46" i="16"/>
  <c r="X44" i="16"/>
  <c r="R44" i="16"/>
  <c r="L44" i="16"/>
  <c r="F44" i="16"/>
  <c r="L42" i="16"/>
  <c r="B42" i="16"/>
  <c r="Y41" i="16"/>
  <c r="S41" i="16"/>
  <c r="M41" i="16"/>
  <c r="G41" i="16"/>
  <c r="Y39" i="16"/>
  <c r="S39" i="16"/>
  <c r="M39" i="16"/>
  <c r="G39" i="16"/>
  <c r="Y37" i="16"/>
  <c r="M37" i="16"/>
  <c r="B37" i="16"/>
  <c r="Z36" i="16"/>
  <c r="T36" i="16"/>
  <c r="N36" i="16"/>
  <c r="H36" i="16"/>
  <c r="Z34" i="16"/>
  <c r="T34" i="16"/>
  <c r="N34" i="16"/>
  <c r="H34" i="16"/>
  <c r="Z32" i="16"/>
  <c r="N32" i="16"/>
  <c r="H32" i="16"/>
  <c r="T32" i="16"/>
  <c r="B32" i="16"/>
  <c r="AA31" i="16"/>
  <c r="U31" i="16"/>
  <c r="O31" i="16"/>
  <c r="I31" i="16"/>
  <c r="AA29" i="16"/>
  <c r="U29" i="16"/>
  <c r="O29" i="16"/>
  <c r="I29" i="16"/>
  <c r="O27" i="16"/>
  <c r="AA27" i="16"/>
  <c r="I27" i="16"/>
  <c r="B27" i="16"/>
  <c r="V26" i="16"/>
  <c r="P26" i="16"/>
  <c r="J26" i="16"/>
  <c r="D26" i="16"/>
  <c r="V24" i="16"/>
  <c r="P24" i="16"/>
  <c r="J24" i="16"/>
  <c r="D24" i="16"/>
  <c r="P22" i="16"/>
  <c r="D22" i="16"/>
  <c r="J22" i="16"/>
  <c r="B22" i="16"/>
  <c r="W21" i="16"/>
  <c r="Q21" i="16"/>
  <c r="K21" i="16"/>
  <c r="E21" i="16"/>
  <c r="W19" i="16"/>
  <c r="Q19" i="16"/>
  <c r="K19" i="16"/>
  <c r="E19" i="16"/>
  <c r="W17" i="16"/>
  <c r="K17" i="16"/>
  <c r="E17" i="16"/>
  <c r="Q17" i="16"/>
  <c r="B17" i="16"/>
  <c r="X16" i="16"/>
  <c r="R16" i="16"/>
  <c r="L16" i="16"/>
  <c r="F16" i="16"/>
  <c r="X14" i="16"/>
  <c r="R14" i="16"/>
  <c r="L14" i="16"/>
  <c r="F14" i="16"/>
  <c r="R12" i="16"/>
  <c r="X12" i="16"/>
  <c r="F12" i="16"/>
  <c r="B12" i="16"/>
  <c r="Y11" i="16"/>
  <c r="S11" i="16"/>
  <c r="M11" i="16"/>
  <c r="G11" i="16"/>
  <c r="K543" i="16"/>
  <c r="Y7" i="16"/>
  <c r="G7" i="16"/>
  <c r="Y9" i="16"/>
  <c r="S9" i="16"/>
  <c r="M9" i="16"/>
  <c r="M7" i="16" s="1"/>
  <c r="G9" i="16"/>
  <c r="J159" i="16"/>
  <c r="J157" i="16" s="1"/>
  <c r="D7" i="16"/>
  <c r="B7" i="16"/>
  <c r="F782" i="15"/>
  <c r="F781" i="15" s="1"/>
  <c r="G782" i="15"/>
  <c r="G781" i="15" s="1"/>
  <c r="D781" i="15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B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B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B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W636" i="15"/>
  <c r="Q636" i="15"/>
  <c r="K636" i="15"/>
  <c r="E636" i="15"/>
  <c r="Q634" i="15"/>
  <c r="X631" i="15"/>
  <c r="R631" i="15"/>
  <c r="L631" i="15"/>
  <c r="F631" i="15"/>
  <c r="Y626" i="15"/>
  <c r="S626" i="15"/>
  <c r="M626" i="15"/>
  <c r="G626" i="15"/>
  <c r="T623" i="15"/>
  <c r="Z621" i="15"/>
  <c r="T621" i="15"/>
  <c r="N621" i="15"/>
  <c r="H621" i="15"/>
  <c r="AA616" i="15"/>
  <c r="U616" i="15"/>
  <c r="O616" i="15"/>
  <c r="I616" i="15"/>
  <c r="B614" i="15"/>
  <c r="V611" i="15"/>
  <c r="P611" i="15"/>
  <c r="J611" i="15"/>
  <c r="D611" i="15"/>
  <c r="W606" i="15"/>
  <c r="Q606" i="15"/>
  <c r="K606" i="15"/>
  <c r="E606" i="15"/>
  <c r="X601" i="15"/>
  <c r="R601" i="15"/>
  <c r="L601" i="15"/>
  <c r="F601" i="15"/>
  <c r="Y596" i="15"/>
  <c r="S596" i="15"/>
  <c r="M596" i="15"/>
  <c r="G596" i="15"/>
  <c r="Z591" i="15"/>
  <c r="T591" i="15"/>
  <c r="N591" i="15"/>
  <c r="H591" i="15"/>
  <c r="AA588" i="15"/>
  <c r="AA584" i="15" s="1"/>
  <c r="AA586" i="15"/>
  <c r="U586" i="15"/>
  <c r="O586" i="15"/>
  <c r="I586" i="15"/>
  <c r="B584" i="15"/>
  <c r="V581" i="15"/>
  <c r="P581" i="15"/>
  <c r="J581" i="15"/>
  <c r="D581" i="15"/>
  <c r="W576" i="15"/>
  <c r="Q576" i="15"/>
  <c r="K576" i="15"/>
  <c r="E576" i="15"/>
  <c r="X571" i="15"/>
  <c r="R571" i="15"/>
  <c r="L571" i="15"/>
  <c r="F571" i="15"/>
  <c r="Y566" i="15"/>
  <c r="S566" i="15"/>
  <c r="M566" i="15"/>
  <c r="G566" i="15"/>
  <c r="Z561" i="15"/>
  <c r="T561" i="15"/>
  <c r="N561" i="15"/>
  <c r="H561" i="15"/>
  <c r="AA556" i="15"/>
  <c r="U556" i="15"/>
  <c r="O556" i="15"/>
  <c r="I556" i="15"/>
  <c r="B554" i="15"/>
  <c r="V551" i="15"/>
  <c r="P551" i="15"/>
  <c r="J551" i="15"/>
  <c r="D551" i="15"/>
  <c r="W546" i="15"/>
  <c r="Q546" i="15"/>
  <c r="K546" i="15"/>
  <c r="E546" i="15"/>
  <c r="X541" i="15"/>
  <c r="R541" i="15"/>
  <c r="L541" i="15"/>
  <c r="F541" i="15"/>
  <c r="Y536" i="15"/>
  <c r="S536" i="15"/>
  <c r="M536" i="15"/>
  <c r="G536" i="15"/>
  <c r="Z531" i="15"/>
  <c r="T531" i="15"/>
  <c r="N531" i="15"/>
  <c r="H531" i="15"/>
  <c r="AA526" i="15"/>
  <c r="U526" i="15"/>
  <c r="O526" i="15"/>
  <c r="I526" i="15"/>
  <c r="B524" i="15"/>
  <c r="V521" i="15"/>
  <c r="P521" i="15"/>
  <c r="J521" i="15"/>
  <c r="D521" i="15"/>
  <c r="W516" i="15"/>
  <c r="Q516" i="15"/>
  <c r="K516" i="15"/>
  <c r="E516" i="15"/>
  <c r="X511" i="15"/>
  <c r="R511" i="15"/>
  <c r="L511" i="15"/>
  <c r="F511" i="15"/>
  <c r="Y506" i="15"/>
  <c r="S506" i="15"/>
  <c r="M506" i="15"/>
  <c r="G506" i="15"/>
  <c r="Z501" i="15"/>
  <c r="T501" i="15"/>
  <c r="N501" i="15"/>
  <c r="H501" i="15"/>
  <c r="AA496" i="15"/>
  <c r="U496" i="15"/>
  <c r="O496" i="15"/>
  <c r="I496" i="15"/>
  <c r="B494" i="15"/>
  <c r="V491" i="15"/>
  <c r="P491" i="15"/>
  <c r="J491" i="15"/>
  <c r="D491" i="15"/>
  <c r="W486" i="15"/>
  <c r="Q486" i="15"/>
  <c r="K486" i="15"/>
  <c r="E486" i="15"/>
  <c r="V636" i="15"/>
  <c r="X477" i="15"/>
  <c r="R477" i="15"/>
  <c r="L477" i="15"/>
  <c r="F477" i="15"/>
  <c r="Y472" i="15"/>
  <c r="S472" i="15"/>
  <c r="M472" i="15"/>
  <c r="G472" i="15"/>
  <c r="Z467" i="15"/>
  <c r="T467" i="15"/>
  <c r="N467" i="15"/>
  <c r="H467" i="15"/>
  <c r="U464" i="15"/>
  <c r="AA462" i="15"/>
  <c r="U462" i="15"/>
  <c r="O462" i="15"/>
  <c r="I462" i="15"/>
  <c r="B460" i="15"/>
  <c r="V459" i="15"/>
  <c r="V457" i="15"/>
  <c r="P457" i="15"/>
  <c r="J457" i="15"/>
  <c r="D457" i="15"/>
  <c r="W452" i="15"/>
  <c r="Q452" i="15"/>
  <c r="K452" i="15"/>
  <c r="E452" i="15"/>
  <c r="X447" i="15"/>
  <c r="R447" i="15"/>
  <c r="L447" i="15"/>
  <c r="F447" i="15"/>
  <c r="Y442" i="15"/>
  <c r="S442" i="15"/>
  <c r="M442" i="15"/>
  <c r="G442" i="15"/>
  <c r="Z437" i="15"/>
  <c r="T437" i="15"/>
  <c r="N437" i="15"/>
  <c r="H437" i="15"/>
  <c r="AA432" i="15"/>
  <c r="U432" i="15"/>
  <c r="O432" i="15"/>
  <c r="I432" i="15"/>
  <c r="B430" i="15"/>
  <c r="V427" i="15"/>
  <c r="P427" i="15"/>
  <c r="J427" i="15"/>
  <c r="D427" i="15"/>
  <c r="W422" i="15"/>
  <c r="Q422" i="15"/>
  <c r="K422" i="15"/>
  <c r="E422" i="15"/>
  <c r="X417" i="15"/>
  <c r="R417" i="15"/>
  <c r="L417" i="15"/>
  <c r="F417" i="15"/>
  <c r="Y412" i="15"/>
  <c r="S412" i="15"/>
  <c r="M412" i="15"/>
  <c r="G412" i="15"/>
  <c r="Z407" i="15"/>
  <c r="T407" i="15"/>
  <c r="N407" i="15"/>
  <c r="H407" i="15"/>
  <c r="AA402" i="15"/>
  <c r="U402" i="15"/>
  <c r="O402" i="15"/>
  <c r="I402" i="15"/>
  <c r="B400" i="15"/>
  <c r="V397" i="15"/>
  <c r="P397" i="15"/>
  <c r="J397" i="15"/>
  <c r="D397" i="15"/>
  <c r="W392" i="15"/>
  <c r="Q392" i="15"/>
  <c r="K392" i="15"/>
  <c r="E392" i="15"/>
  <c r="X387" i="15"/>
  <c r="R387" i="15"/>
  <c r="L387" i="15"/>
  <c r="F387" i="15"/>
  <c r="Y382" i="15"/>
  <c r="S382" i="15"/>
  <c r="M382" i="15"/>
  <c r="G382" i="15"/>
  <c r="Z377" i="15"/>
  <c r="T377" i="15"/>
  <c r="N377" i="15"/>
  <c r="H377" i="15"/>
  <c r="AA372" i="15"/>
  <c r="U372" i="15"/>
  <c r="O372" i="15"/>
  <c r="I372" i="15"/>
  <c r="B370" i="15"/>
  <c r="V367" i="15"/>
  <c r="P367" i="15"/>
  <c r="J367" i="15"/>
  <c r="D367" i="15"/>
  <c r="W362" i="15"/>
  <c r="Q362" i="15"/>
  <c r="K362" i="15"/>
  <c r="E362" i="15"/>
  <c r="X357" i="15"/>
  <c r="R357" i="15"/>
  <c r="L357" i="15"/>
  <c r="F357" i="15"/>
  <c r="Y352" i="15"/>
  <c r="S352" i="15"/>
  <c r="M352" i="15"/>
  <c r="G352" i="15"/>
  <c r="Z347" i="15"/>
  <c r="T347" i="15"/>
  <c r="N347" i="15"/>
  <c r="H347" i="15"/>
  <c r="AA342" i="15"/>
  <c r="U342" i="15"/>
  <c r="O342" i="15"/>
  <c r="I342" i="15"/>
  <c r="B340" i="15"/>
  <c r="V337" i="15"/>
  <c r="P337" i="15"/>
  <c r="J337" i="15"/>
  <c r="D337" i="15"/>
  <c r="W332" i="15"/>
  <c r="Q332" i="15"/>
  <c r="K332" i="15"/>
  <c r="E332" i="15"/>
  <c r="X327" i="15"/>
  <c r="R327" i="15"/>
  <c r="L327" i="15"/>
  <c r="F327" i="15"/>
  <c r="W477" i="15"/>
  <c r="Y318" i="15"/>
  <c r="S318" i="15"/>
  <c r="M318" i="15"/>
  <c r="G318" i="15"/>
  <c r="Z313" i="15"/>
  <c r="T313" i="15"/>
  <c r="N313" i="15"/>
  <c r="H313" i="15"/>
  <c r="AA308" i="15"/>
  <c r="U308" i="15"/>
  <c r="O308" i="15"/>
  <c r="I308" i="15"/>
  <c r="B306" i="15"/>
  <c r="V303" i="15"/>
  <c r="P303" i="15"/>
  <c r="J303" i="15"/>
  <c r="D303" i="15"/>
  <c r="W298" i="15"/>
  <c r="Q298" i="15"/>
  <c r="K298" i="15"/>
  <c r="E298" i="15"/>
  <c r="X295" i="15"/>
  <c r="X291" i="15" s="1"/>
  <c r="X293" i="15"/>
  <c r="R293" i="15"/>
  <c r="L293" i="15"/>
  <c r="F293" i="15"/>
  <c r="Y288" i="15"/>
  <c r="S288" i="15"/>
  <c r="M288" i="15"/>
  <c r="G288" i="15"/>
  <c r="Z283" i="15"/>
  <c r="T283" i="15"/>
  <c r="N283" i="15"/>
  <c r="H283" i="15"/>
  <c r="AA278" i="15"/>
  <c r="U278" i="15"/>
  <c r="O278" i="15"/>
  <c r="I278" i="15"/>
  <c r="B276" i="15"/>
  <c r="V273" i="15"/>
  <c r="P273" i="15"/>
  <c r="J273" i="15"/>
  <c r="D273" i="15"/>
  <c r="W268" i="15"/>
  <c r="Q268" i="15"/>
  <c r="K268" i="15"/>
  <c r="E268" i="15"/>
  <c r="X263" i="15"/>
  <c r="R263" i="15"/>
  <c r="L263" i="15"/>
  <c r="F263" i="15"/>
  <c r="Y258" i="15"/>
  <c r="S258" i="15"/>
  <c r="M258" i="15"/>
  <c r="G258" i="15"/>
  <c r="Z253" i="15"/>
  <c r="T253" i="15"/>
  <c r="N253" i="15"/>
  <c r="H253" i="15"/>
  <c r="AA248" i="15"/>
  <c r="U248" i="15"/>
  <c r="O248" i="15"/>
  <c r="I248" i="15"/>
  <c r="B246" i="15"/>
  <c r="V243" i="15"/>
  <c r="P243" i="15"/>
  <c r="J243" i="15"/>
  <c r="D243" i="15"/>
  <c r="W238" i="15"/>
  <c r="Q238" i="15"/>
  <c r="K238" i="15"/>
  <c r="E238" i="15"/>
  <c r="X233" i="15"/>
  <c r="R233" i="15"/>
  <c r="L233" i="15"/>
  <c r="F233" i="15"/>
  <c r="Y228" i="15"/>
  <c r="S228" i="15"/>
  <c r="M228" i="15"/>
  <c r="G228" i="15"/>
  <c r="Z223" i="15"/>
  <c r="T223" i="15"/>
  <c r="N223" i="15"/>
  <c r="H223" i="15"/>
  <c r="AA218" i="15"/>
  <c r="U218" i="15"/>
  <c r="O218" i="15"/>
  <c r="I218" i="15"/>
  <c r="B216" i="15"/>
  <c r="V213" i="15"/>
  <c r="P213" i="15"/>
  <c r="J213" i="15"/>
  <c r="D213" i="15"/>
  <c r="W208" i="15"/>
  <c r="Q208" i="15"/>
  <c r="K208" i="15"/>
  <c r="E208" i="15"/>
  <c r="X203" i="15"/>
  <c r="R203" i="15"/>
  <c r="L203" i="15"/>
  <c r="F203" i="15"/>
  <c r="Y198" i="15"/>
  <c r="S198" i="15"/>
  <c r="M198" i="15"/>
  <c r="G198" i="15"/>
  <c r="Z193" i="15"/>
  <c r="T193" i="15"/>
  <c r="N193" i="15"/>
  <c r="H193" i="15"/>
  <c r="AA188" i="15"/>
  <c r="U188" i="15"/>
  <c r="O188" i="15"/>
  <c r="I188" i="15"/>
  <c r="B186" i="15"/>
  <c r="J185" i="15"/>
  <c r="V183" i="15"/>
  <c r="P183" i="15"/>
  <c r="J183" i="15"/>
  <c r="D183" i="15"/>
  <c r="K180" i="15"/>
  <c r="K176" i="15" s="1"/>
  <c r="W178" i="15"/>
  <c r="Q178" i="15"/>
  <c r="K178" i="15"/>
  <c r="E178" i="15"/>
  <c r="L175" i="15"/>
  <c r="X173" i="15"/>
  <c r="R173" i="15"/>
  <c r="L173" i="15"/>
  <c r="F173" i="15"/>
  <c r="M170" i="15"/>
  <c r="M166" i="15" s="1"/>
  <c r="Y168" i="15"/>
  <c r="S168" i="15"/>
  <c r="M168" i="15"/>
  <c r="G168" i="15"/>
  <c r="X318" i="15"/>
  <c r="T161" i="15"/>
  <c r="B157" i="15"/>
  <c r="W156" i="15"/>
  <c r="B152" i="15"/>
  <c r="R149" i="15"/>
  <c r="B147" i="15"/>
  <c r="B142" i="15"/>
  <c r="H141" i="15"/>
  <c r="B137" i="15"/>
  <c r="O136" i="15"/>
  <c r="B132" i="15"/>
  <c r="P131" i="15"/>
  <c r="B127" i="15"/>
  <c r="W126" i="15"/>
  <c r="B122" i="15"/>
  <c r="R119" i="15"/>
  <c r="B117" i="15"/>
  <c r="B112" i="15"/>
  <c r="H111" i="15"/>
  <c r="B107" i="15"/>
  <c r="O106" i="15"/>
  <c r="B102" i="15"/>
  <c r="P101" i="15"/>
  <c r="B97" i="15"/>
  <c r="W96" i="15"/>
  <c r="B92" i="15"/>
  <c r="R89" i="15"/>
  <c r="B87" i="15"/>
  <c r="B82" i="15"/>
  <c r="H81" i="15"/>
  <c r="B77" i="15"/>
  <c r="O76" i="15"/>
  <c r="B72" i="15"/>
  <c r="P71" i="15"/>
  <c r="B67" i="15"/>
  <c r="W66" i="15"/>
  <c r="B62" i="15"/>
  <c r="R59" i="15"/>
  <c r="B57" i="15"/>
  <c r="B52" i="15"/>
  <c r="H51" i="15"/>
  <c r="B47" i="15"/>
  <c r="O46" i="15"/>
  <c r="B42" i="15"/>
  <c r="P41" i="15"/>
  <c r="B37" i="15"/>
  <c r="W36" i="15"/>
  <c r="B32" i="15"/>
  <c r="R29" i="15"/>
  <c r="B27" i="15"/>
  <c r="B22" i="15"/>
  <c r="H21" i="15"/>
  <c r="B17" i="15"/>
  <c r="O16" i="15"/>
  <c r="B12" i="15"/>
  <c r="P11" i="15"/>
  <c r="Q638" i="15"/>
  <c r="Y144" i="15"/>
  <c r="D7" i="15"/>
  <c r="B7" i="15"/>
  <c r="G782" i="14"/>
  <c r="G781" i="14" s="1"/>
  <c r="F782" i="14"/>
  <c r="F781" i="14" s="1"/>
  <c r="E782" i="14"/>
  <c r="E781" i="14" s="1"/>
  <c r="D781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B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B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B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B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B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B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B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B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B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B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B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B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B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B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B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B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B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B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B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B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B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B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T638" i="14"/>
  <c r="T634" i="14" s="1"/>
  <c r="Z636" i="14"/>
  <c r="T636" i="14"/>
  <c r="N636" i="14"/>
  <c r="H636" i="14"/>
  <c r="B634" i="14"/>
  <c r="AA633" i="14"/>
  <c r="AA629" i="14" s="1"/>
  <c r="AA631" i="14"/>
  <c r="U631" i="14"/>
  <c r="O631" i="14"/>
  <c r="I631" i="14"/>
  <c r="B629" i="14"/>
  <c r="V626" i="14"/>
  <c r="P626" i="14"/>
  <c r="J626" i="14"/>
  <c r="D626" i="14"/>
  <c r="B624" i="14"/>
  <c r="W621" i="14"/>
  <c r="Q621" i="14"/>
  <c r="K621" i="14"/>
  <c r="E621" i="14"/>
  <c r="B619" i="14"/>
  <c r="F618" i="14"/>
  <c r="F614" i="14" s="1"/>
  <c r="X616" i="14"/>
  <c r="R616" i="14"/>
  <c r="L616" i="14"/>
  <c r="F616" i="14"/>
  <c r="B614" i="14"/>
  <c r="M613" i="14"/>
  <c r="M609" i="14" s="1"/>
  <c r="Y611" i="14"/>
  <c r="S611" i="14"/>
  <c r="M611" i="14"/>
  <c r="G611" i="14"/>
  <c r="B609" i="14"/>
  <c r="T608" i="14"/>
  <c r="T604" i="14" s="1"/>
  <c r="Z606" i="14"/>
  <c r="T606" i="14"/>
  <c r="N606" i="14"/>
  <c r="H606" i="14"/>
  <c r="B604" i="14"/>
  <c r="AA603" i="14"/>
  <c r="AA599" i="14" s="1"/>
  <c r="AA601" i="14"/>
  <c r="U601" i="14"/>
  <c r="O601" i="14"/>
  <c r="I601" i="14"/>
  <c r="B599" i="14"/>
  <c r="V596" i="14"/>
  <c r="P596" i="14"/>
  <c r="J596" i="14"/>
  <c r="D596" i="14"/>
  <c r="B594" i="14"/>
  <c r="W591" i="14"/>
  <c r="Q591" i="14"/>
  <c r="K591" i="14"/>
  <c r="E591" i="14"/>
  <c r="B589" i="14"/>
  <c r="F588" i="14"/>
  <c r="F584" i="14" s="1"/>
  <c r="X586" i="14"/>
  <c r="R586" i="14"/>
  <c r="L586" i="14"/>
  <c r="F586" i="14"/>
  <c r="B584" i="14"/>
  <c r="M583" i="14"/>
  <c r="M579" i="14" s="1"/>
  <c r="Y581" i="14"/>
  <c r="S581" i="14"/>
  <c r="M581" i="14"/>
  <c r="G581" i="14"/>
  <c r="B579" i="14"/>
  <c r="T578" i="14"/>
  <c r="T574" i="14" s="1"/>
  <c r="Z576" i="14"/>
  <c r="T576" i="14"/>
  <c r="N576" i="14"/>
  <c r="H576" i="14"/>
  <c r="B574" i="14"/>
  <c r="AA573" i="14"/>
  <c r="AA569" i="14" s="1"/>
  <c r="AA571" i="14"/>
  <c r="U571" i="14"/>
  <c r="O571" i="14"/>
  <c r="I571" i="14"/>
  <c r="B569" i="14"/>
  <c r="V566" i="14"/>
  <c r="P566" i="14"/>
  <c r="J566" i="14"/>
  <c r="D566" i="14"/>
  <c r="B564" i="14"/>
  <c r="W561" i="14"/>
  <c r="Q561" i="14"/>
  <c r="K561" i="14"/>
  <c r="E561" i="14"/>
  <c r="B559" i="14"/>
  <c r="F558" i="14"/>
  <c r="F554" i="14" s="1"/>
  <c r="X556" i="14"/>
  <c r="R556" i="14"/>
  <c r="L556" i="14"/>
  <c r="F556" i="14"/>
  <c r="B554" i="14"/>
  <c r="M553" i="14"/>
  <c r="M549" i="14" s="1"/>
  <c r="Y551" i="14"/>
  <c r="S551" i="14"/>
  <c r="M551" i="14"/>
  <c r="G551" i="14"/>
  <c r="B549" i="14"/>
  <c r="T548" i="14"/>
  <c r="T544" i="14" s="1"/>
  <c r="Z546" i="14"/>
  <c r="T546" i="14"/>
  <c r="N546" i="14"/>
  <c r="H546" i="14"/>
  <c r="B544" i="14"/>
  <c r="AA543" i="14"/>
  <c r="AA539" i="14" s="1"/>
  <c r="AA541" i="14"/>
  <c r="U541" i="14"/>
  <c r="O541" i="14"/>
  <c r="I541" i="14"/>
  <c r="B539" i="14"/>
  <c r="V536" i="14"/>
  <c r="P536" i="14"/>
  <c r="J536" i="14"/>
  <c r="D536" i="14"/>
  <c r="B534" i="14"/>
  <c r="W531" i="14"/>
  <c r="Q531" i="14"/>
  <c r="K531" i="14"/>
  <c r="E531" i="14"/>
  <c r="B529" i="14"/>
  <c r="F528" i="14"/>
  <c r="F524" i="14" s="1"/>
  <c r="X526" i="14"/>
  <c r="R526" i="14"/>
  <c r="L526" i="14"/>
  <c r="F526" i="14"/>
  <c r="B524" i="14"/>
  <c r="M523" i="14"/>
  <c r="M519" i="14" s="1"/>
  <c r="Y521" i="14"/>
  <c r="S521" i="14"/>
  <c r="M521" i="14"/>
  <c r="G521" i="14"/>
  <c r="B519" i="14"/>
  <c r="T518" i="14"/>
  <c r="T514" i="14" s="1"/>
  <c r="Z516" i="14"/>
  <c r="T516" i="14"/>
  <c r="N516" i="14"/>
  <c r="H516" i="14"/>
  <c r="B514" i="14"/>
  <c r="AA513" i="14"/>
  <c r="AA509" i="14" s="1"/>
  <c r="AA511" i="14"/>
  <c r="U511" i="14"/>
  <c r="O511" i="14"/>
  <c r="I511" i="14"/>
  <c r="B509" i="14"/>
  <c r="V506" i="14"/>
  <c r="P506" i="14"/>
  <c r="J506" i="14"/>
  <c r="D506" i="14"/>
  <c r="B504" i="14"/>
  <c r="W501" i="14"/>
  <c r="Q501" i="14"/>
  <c r="K501" i="14"/>
  <c r="E501" i="14"/>
  <c r="B499" i="14"/>
  <c r="F498" i="14"/>
  <c r="F494" i="14" s="1"/>
  <c r="X496" i="14"/>
  <c r="R496" i="14"/>
  <c r="L496" i="14"/>
  <c r="F496" i="14"/>
  <c r="B494" i="14"/>
  <c r="M493" i="14"/>
  <c r="M489" i="14" s="1"/>
  <c r="Y491" i="14"/>
  <c r="S491" i="14"/>
  <c r="M491" i="14"/>
  <c r="G491" i="14"/>
  <c r="B489" i="14"/>
  <c r="T488" i="14"/>
  <c r="AA486" i="14"/>
  <c r="Z486" i="14"/>
  <c r="U486" i="14"/>
  <c r="T486" i="14"/>
  <c r="T484" i="14" s="1"/>
  <c r="O486" i="14"/>
  <c r="N486" i="14"/>
  <c r="I486" i="14"/>
  <c r="H486" i="14"/>
  <c r="Y636" i="14"/>
  <c r="B484" i="14"/>
  <c r="U479" i="14"/>
  <c r="U475" i="14" s="1"/>
  <c r="AA477" i="14"/>
  <c r="U477" i="14"/>
  <c r="O477" i="14"/>
  <c r="I477" i="14"/>
  <c r="B475" i="14"/>
  <c r="V474" i="14"/>
  <c r="V470" i="14" s="1"/>
  <c r="V472" i="14"/>
  <c r="P472" i="14"/>
  <c r="J472" i="14"/>
  <c r="D472" i="14"/>
  <c r="B470" i="14"/>
  <c r="W467" i="14"/>
  <c r="Q467" i="14"/>
  <c r="K467" i="14"/>
  <c r="E467" i="14"/>
  <c r="B465" i="14"/>
  <c r="X462" i="14"/>
  <c r="R462" i="14"/>
  <c r="L462" i="14"/>
  <c r="F462" i="14"/>
  <c r="B460" i="14"/>
  <c r="G459" i="14"/>
  <c r="G455" i="14" s="1"/>
  <c r="Y457" i="14"/>
  <c r="S457" i="14"/>
  <c r="M457" i="14"/>
  <c r="G457" i="14"/>
  <c r="B455" i="14"/>
  <c r="N454" i="14"/>
  <c r="N450" i="14" s="1"/>
  <c r="Z452" i="14"/>
  <c r="T452" i="14"/>
  <c r="N452" i="14"/>
  <c r="H452" i="14"/>
  <c r="B450" i="14"/>
  <c r="U449" i="14"/>
  <c r="U445" i="14" s="1"/>
  <c r="AA447" i="14"/>
  <c r="U447" i="14"/>
  <c r="O447" i="14"/>
  <c r="I447" i="14"/>
  <c r="B445" i="14"/>
  <c r="V444" i="14"/>
  <c r="V440" i="14" s="1"/>
  <c r="V442" i="14"/>
  <c r="P442" i="14"/>
  <c r="J442" i="14"/>
  <c r="D442" i="14"/>
  <c r="B440" i="14"/>
  <c r="W437" i="14"/>
  <c r="Q437" i="14"/>
  <c r="K437" i="14"/>
  <c r="E437" i="14"/>
  <c r="B435" i="14"/>
  <c r="X432" i="14"/>
  <c r="R432" i="14"/>
  <c r="L432" i="14"/>
  <c r="F432" i="14"/>
  <c r="B430" i="14"/>
  <c r="G429" i="14"/>
  <c r="G425" i="14" s="1"/>
  <c r="Y427" i="14"/>
  <c r="S427" i="14"/>
  <c r="M427" i="14"/>
  <c r="G427" i="14"/>
  <c r="B425" i="14"/>
  <c r="N424" i="14"/>
  <c r="N420" i="14" s="1"/>
  <c r="Z422" i="14"/>
  <c r="T422" i="14"/>
  <c r="N422" i="14"/>
  <c r="H422" i="14"/>
  <c r="B420" i="14"/>
  <c r="U419" i="14"/>
  <c r="U415" i="14" s="1"/>
  <c r="AA417" i="14"/>
  <c r="U417" i="14"/>
  <c r="O417" i="14"/>
  <c r="I417" i="14"/>
  <c r="B415" i="14"/>
  <c r="V414" i="14"/>
  <c r="V410" i="14" s="1"/>
  <c r="V412" i="14"/>
  <c r="P412" i="14"/>
  <c r="J412" i="14"/>
  <c r="D412" i="14"/>
  <c r="B410" i="14"/>
  <c r="W407" i="14"/>
  <c r="Q407" i="14"/>
  <c r="K407" i="14"/>
  <c r="E407" i="14"/>
  <c r="B405" i="14"/>
  <c r="X402" i="14"/>
  <c r="R402" i="14"/>
  <c r="L402" i="14"/>
  <c r="F402" i="14"/>
  <c r="B400" i="14"/>
  <c r="G399" i="14"/>
  <c r="G395" i="14" s="1"/>
  <c r="Y397" i="14"/>
  <c r="S397" i="14"/>
  <c r="M397" i="14"/>
  <c r="G397" i="14"/>
  <c r="B395" i="14"/>
  <c r="N394" i="14"/>
  <c r="N390" i="14" s="1"/>
  <c r="Z392" i="14"/>
  <c r="T392" i="14"/>
  <c r="N392" i="14"/>
  <c r="H392" i="14"/>
  <c r="B390" i="14"/>
  <c r="U389" i="14"/>
  <c r="U385" i="14" s="1"/>
  <c r="AA387" i="14"/>
  <c r="U387" i="14"/>
  <c r="O387" i="14"/>
  <c r="I387" i="14"/>
  <c r="B385" i="14"/>
  <c r="V384" i="14"/>
  <c r="V380" i="14" s="1"/>
  <c r="V382" i="14"/>
  <c r="P382" i="14"/>
  <c r="J382" i="14"/>
  <c r="D382" i="14"/>
  <c r="B380" i="14"/>
  <c r="W377" i="14"/>
  <c r="Q377" i="14"/>
  <c r="K377" i="14"/>
  <c r="E377" i="14"/>
  <c r="B375" i="14"/>
  <c r="X372" i="14"/>
  <c r="R372" i="14"/>
  <c r="L372" i="14"/>
  <c r="F372" i="14"/>
  <c r="B370" i="14"/>
  <c r="G369" i="14"/>
  <c r="G365" i="14" s="1"/>
  <c r="Y367" i="14"/>
  <c r="S367" i="14"/>
  <c r="M367" i="14"/>
  <c r="G367" i="14"/>
  <c r="B365" i="14"/>
  <c r="N364" i="14"/>
  <c r="N360" i="14" s="1"/>
  <c r="Z362" i="14"/>
  <c r="T362" i="14"/>
  <c r="N362" i="14"/>
  <c r="H362" i="14"/>
  <c r="B360" i="14"/>
  <c r="U359" i="14"/>
  <c r="U355" i="14" s="1"/>
  <c r="AA357" i="14"/>
  <c r="U357" i="14"/>
  <c r="O357" i="14"/>
  <c r="I357" i="14"/>
  <c r="B355" i="14"/>
  <c r="V354" i="14"/>
  <c r="V350" i="14" s="1"/>
  <c r="V352" i="14"/>
  <c r="P352" i="14"/>
  <c r="J352" i="14"/>
  <c r="D352" i="14"/>
  <c r="B350" i="14"/>
  <c r="W347" i="14"/>
  <c r="Q347" i="14"/>
  <c r="K347" i="14"/>
  <c r="E347" i="14"/>
  <c r="B345" i="14"/>
  <c r="X342" i="14"/>
  <c r="R342" i="14"/>
  <c r="L342" i="14"/>
  <c r="F342" i="14"/>
  <c r="B340" i="14"/>
  <c r="G339" i="14"/>
  <c r="Y337" i="14"/>
  <c r="S337" i="14"/>
  <c r="M337" i="14"/>
  <c r="G337" i="14"/>
  <c r="G335" i="14"/>
  <c r="B335" i="14"/>
  <c r="N334" i="14"/>
  <c r="Z332" i="14"/>
  <c r="T332" i="14"/>
  <c r="N332" i="14"/>
  <c r="H332" i="14"/>
  <c r="N330" i="14"/>
  <c r="B330" i="14"/>
  <c r="U329" i="14"/>
  <c r="AA327" i="14"/>
  <c r="U327" i="14"/>
  <c r="O327" i="14"/>
  <c r="I327" i="14"/>
  <c r="Z477" i="14"/>
  <c r="U325" i="14"/>
  <c r="B325" i="14"/>
  <c r="P318" i="14"/>
  <c r="B316" i="14"/>
  <c r="W313" i="14"/>
  <c r="B311" i="14"/>
  <c r="F310" i="14"/>
  <c r="B306" i="14"/>
  <c r="M305" i="14"/>
  <c r="B301" i="14"/>
  <c r="T300" i="14"/>
  <c r="H298" i="14"/>
  <c r="B296" i="14"/>
  <c r="AA295" i="14"/>
  <c r="O293" i="14"/>
  <c r="B291" i="14"/>
  <c r="P288" i="14"/>
  <c r="B286" i="14"/>
  <c r="K285" i="14"/>
  <c r="X283" i="14"/>
  <c r="O283" i="14"/>
  <c r="H283" i="14"/>
  <c r="B281" i="14"/>
  <c r="Z280" i="14"/>
  <c r="T280" i="14"/>
  <c r="N280" i="14"/>
  <c r="H280" i="14"/>
  <c r="Z278" i="14"/>
  <c r="T278" i="14"/>
  <c r="T276" i="14" s="1"/>
  <c r="N278" i="14"/>
  <c r="N276" i="14" s="1"/>
  <c r="H278" i="14"/>
  <c r="Z276" i="14"/>
  <c r="H276" i="14"/>
  <c r="B276" i="14"/>
  <c r="AA275" i="14"/>
  <c r="U275" i="14"/>
  <c r="O275" i="14"/>
  <c r="I275" i="14"/>
  <c r="AA273" i="14"/>
  <c r="AA271" i="14" s="1"/>
  <c r="U273" i="14"/>
  <c r="U271" i="14" s="1"/>
  <c r="O273" i="14"/>
  <c r="I273" i="14"/>
  <c r="O271" i="14"/>
  <c r="I271" i="14"/>
  <c r="B271" i="14"/>
  <c r="V270" i="14"/>
  <c r="P270" i="14"/>
  <c r="J270" i="14"/>
  <c r="D270" i="14"/>
  <c r="D266" i="14" s="1"/>
  <c r="V268" i="14"/>
  <c r="V266" i="14" s="1"/>
  <c r="P268" i="14"/>
  <c r="J268" i="14"/>
  <c r="D268" i="14"/>
  <c r="P266" i="14"/>
  <c r="J266" i="14"/>
  <c r="B266" i="14"/>
  <c r="W265" i="14"/>
  <c r="Q265" i="14"/>
  <c r="K265" i="14"/>
  <c r="E265" i="14"/>
  <c r="W263" i="14"/>
  <c r="Q263" i="14"/>
  <c r="K263" i="14"/>
  <c r="E263" i="14"/>
  <c r="K261" i="14"/>
  <c r="E261" i="14"/>
  <c r="W261" i="14"/>
  <c r="Q261" i="14"/>
  <c r="B261" i="14"/>
  <c r="X260" i="14"/>
  <c r="R260" i="14"/>
  <c r="L260" i="14"/>
  <c r="F260" i="14"/>
  <c r="X258" i="14"/>
  <c r="R258" i="14"/>
  <c r="L258" i="14"/>
  <c r="F258" i="14"/>
  <c r="F256" i="14" s="1"/>
  <c r="R256" i="14"/>
  <c r="L256" i="14"/>
  <c r="X256" i="14"/>
  <c r="B256" i="14"/>
  <c r="Y255" i="14"/>
  <c r="S255" i="14"/>
  <c r="M255" i="14"/>
  <c r="G255" i="14"/>
  <c r="Y253" i="14"/>
  <c r="S253" i="14"/>
  <c r="M253" i="14"/>
  <c r="M251" i="14" s="1"/>
  <c r="G253" i="14"/>
  <c r="G251" i="14" s="1"/>
  <c r="Y251" i="14"/>
  <c r="S251" i="14"/>
  <c r="B251" i="14"/>
  <c r="Z250" i="14"/>
  <c r="T250" i="14"/>
  <c r="N250" i="14"/>
  <c r="H250" i="14"/>
  <c r="Z248" i="14"/>
  <c r="T248" i="14"/>
  <c r="T246" i="14" s="1"/>
  <c r="N248" i="14"/>
  <c r="N246" i="14" s="1"/>
  <c r="H248" i="14"/>
  <c r="H246" i="14"/>
  <c r="B246" i="14"/>
  <c r="AA245" i="14"/>
  <c r="U245" i="14"/>
  <c r="O245" i="14"/>
  <c r="I245" i="14"/>
  <c r="AA243" i="14"/>
  <c r="AA241" i="14" s="1"/>
  <c r="U243" i="14"/>
  <c r="U241" i="14" s="1"/>
  <c r="O243" i="14"/>
  <c r="I243" i="14"/>
  <c r="O241" i="14"/>
  <c r="I241" i="14"/>
  <c r="B241" i="14"/>
  <c r="V240" i="14"/>
  <c r="P240" i="14"/>
  <c r="J240" i="14"/>
  <c r="D240" i="14"/>
  <c r="V238" i="14"/>
  <c r="V236" i="14" s="1"/>
  <c r="P238" i="14"/>
  <c r="J238" i="14"/>
  <c r="D238" i="14"/>
  <c r="D236" i="14"/>
  <c r="P236" i="14"/>
  <c r="J236" i="14"/>
  <c r="B236" i="14"/>
  <c r="W235" i="14"/>
  <c r="Q235" i="14"/>
  <c r="K235" i="14"/>
  <c r="E235" i="14"/>
  <c r="W233" i="14"/>
  <c r="Q233" i="14"/>
  <c r="K233" i="14"/>
  <c r="E233" i="14"/>
  <c r="K231" i="14"/>
  <c r="W231" i="14"/>
  <c r="Q231" i="14"/>
  <c r="B231" i="14"/>
  <c r="X230" i="14"/>
  <c r="R230" i="14"/>
  <c r="L230" i="14"/>
  <c r="F230" i="14"/>
  <c r="X228" i="14"/>
  <c r="R228" i="14"/>
  <c r="L228" i="14"/>
  <c r="F228" i="14"/>
  <c r="F226" i="14" s="1"/>
  <c r="R226" i="14"/>
  <c r="L226" i="14"/>
  <c r="X226" i="14"/>
  <c r="B226" i="14"/>
  <c r="Y225" i="14"/>
  <c r="S225" i="14"/>
  <c r="M225" i="14"/>
  <c r="G225" i="14"/>
  <c r="Y223" i="14"/>
  <c r="S223" i="14"/>
  <c r="M223" i="14"/>
  <c r="M221" i="14" s="1"/>
  <c r="G223" i="14"/>
  <c r="G221" i="14" s="1"/>
  <c r="Y221" i="14"/>
  <c r="S221" i="14"/>
  <c r="B221" i="14"/>
  <c r="Z220" i="14"/>
  <c r="T220" i="14"/>
  <c r="N220" i="14"/>
  <c r="H220" i="14"/>
  <c r="Z218" i="14"/>
  <c r="T218" i="14"/>
  <c r="T216" i="14" s="1"/>
  <c r="N218" i="14"/>
  <c r="N216" i="14" s="1"/>
  <c r="H218" i="14"/>
  <c r="Z216" i="14"/>
  <c r="H216" i="14"/>
  <c r="B216" i="14"/>
  <c r="AA215" i="14"/>
  <c r="U215" i="14"/>
  <c r="O215" i="14"/>
  <c r="I215" i="14"/>
  <c r="AA213" i="14"/>
  <c r="AA211" i="14" s="1"/>
  <c r="U213" i="14"/>
  <c r="U211" i="14" s="1"/>
  <c r="O213" i="14"/>
  <c r="I213" i="14"/>
  <c r="O211" i="14"/>
  <c r="I211" i="14"/>
  <c r="B211" i="14"/>
  <c r="V210" i="14"/>
  <c r="P210" i="14"/>
  <c r="J210" i="14"/>
  <c r="D210" i="14"/>
  <c r="V208" i="14"/>
  <c r="V206" i="14" s="1"/>
  <c r="P208" i="14"/>
  <c r="J208" i="14"/>
  <c r="D208" i="14"/>
  <c r="D206" i="14"/>
  <c r="P206" i="14"/>
  <c r="J206" i="14"/>
  <c r="B206" i="14"/>
  <c r="W205" i="14"/>
  <c r="Q205" i="14"/>
  <c r="K205" i="14"/>
  <c r="E205" i="14"/>
  <c r="W203" i="14"/>
  <c r="Q203" i="14"/>
  <c r="K203" i="14"/>
  <c r="E203" i="14"/>
  <c r="K201" i="14"/>
  <c r="E201" i="14"/>
  <c r="W201" i="14"/>
  <c r="Q201" i="14"/>
  <c r="B201" i="14"/>
  <c r="X200" i="14"/>
  <c r="R200" i="14"/>
  <c r="L200" i="14"/>
  <c r="F200" i="14"/>
  <c r="X198" i="14"/>
  <c r="R198" i="14"/>
  <c r="L198" i="14"/>
  <c r="F198" i="14"/>
  <c r="F196" i="14" s="1"/>
  <c r="R196" i="14"/>
  <c r="X196" i="14"/>
  <c r="B196" i="14"/>
  <c r="Y195" i="14"/>
  <c r="S195" i="14"/>
  <c r="M195" i="14"/>
  <c r="G195" i="14"/>
  <c r="Y193" i="14"/>
  <c r="S193" i="14"/>
  <c r="M193" i="14"/>
  <c r="M191" i="14" s="1"/>
  <c r="G193" i="14"/>
  <c r="G191" i="14" s="1"/>
  <c r="Y191" i="14"/>
  <c r="S191" i="14"/>
  <c r="B191" i="14"/>
  <c r="Z190" i="14"/>
  <c r="T190" i="14"/>
  <c r="N190" i="14"/>
  <c r="H190" i="14"/>
  <c r="Z188" i="14"/>
  <c r="T188" i="14"/>
  <c r="T186" i="14" s="1"/>
  <c r="N188" i="14"/>
  <c r="N186" i="14" s="1"/>
  <c r="H188" i="14"/>
  <c r="Z186" i="14"/>
  <c r="H186" i="14"/>
  <c r="B186" i="14"/>
  <c r="AA185" i="14"/>
  <c r="U185" i="14"/>
  <c r="O185" i="14"/>
  <c r="I185" i="14"/>
  <c r="AA183" i="14"/>
  <c r="AA181" i="14" s="1"/>
  <c r="U183" i="14"/>
  <c r="U181" i="14" s="1"/>
  <c r="O183" i="14"/>
  <c r="I183" i="14"/>
  <c r="O181" i="14"/>
  <c r="I181" i="14"/>
  <c r="B181" i="14"/>
  <c r="V180" i="14"/>
  <c r="P180" i="14"/>
  <c r="J180" i="14"/>
  <c r="D180" i="14"/>
  <c r="V178" i="14"/>
  <c r="V176" i="14" s="1"/>
  <c r="P178" i="14"/>
  <c r="J178" i="14"/>
  <c r="D178" i="14"/>
  <c r="D176" i="14"/>
  <c r="P176" i="14"/>
  <c r="J176" i="14"/>
  <c r="B176" i="14"/>
  <c r="W175" i="14"/>
  <c r="Q175" i="14"/>
  <c r="K175" i="14"/>
  <c r="E175" i="14"/>
  <c r="W173" i="14"/>
  <c r="Q173" i="14"/>
  <c r="K173" i="14"/>
  <c r="E173" i="14"/>
  <c r="K171" i="14"/>
  <c r="E171" i="14"/>
  <c r="W171" i="14"/>
  <c r="Q171" i="14"/>
  <c r="B171" i="14"/>
  <c r="X170" i="14"/>
  <c r="R170" i="14"/>
  <c r="L170" i="14"/>
  <c r="F170" i="14"/>
  <c r="X168" i="14"/>
  <c r="R168" i="14"/>
  <c r="L168" i="14"/>
  <c r="F168" i="14"/>
  <c r="E313" i="14"/>
  <c r="X166" i="14"/>
  <c r="R166" i="14"/>
  <c r="L166" i="14"/>
  <c r="F166" i="14"/>
  <c r="B166" i="14"/>
  <c r="Y161" i="14"/>
  <c r="S161" i="14"/>
  <c r="M161" i="14"/>
  <c r="G161" i="14"/>
  <c r="Y159" i="14"/>
  <c r="S159" i="14"/>
  <c r="M159" i="14"/>
  <c r="M157" i="14" s="1"/>
  <c r="G159" i="14"/>
  <c r="Y157" i="14"/>
  <c r="S157" i="14"/>
  <c r="G157" i="14"/>
  <c r="B157" i="14"/>
  <c r="Z156" i="14"/>
  <c r="T156" i="14"/>
  <c r="N156" i="14"/>
  <c r="H156" i="14"/>
  <c r="H152" i="14"/>
  <c r="Z154" i="14"/>
  <c r="T154" i="14"/>
  <c r="T152" i="14" s="1"/>
  <c r="N154" i="14"/>
  <c r="H154" i="14"/>
  <c r="Z152" i="14"/>
  <c r="N152" i="14"/>
  <c r="B152" i="14"/>
  <c r="AA151" i="14"/>
  <c r="U151" i="14"/>
  <c r="O151" i="14"/>
  <c r="I151" i="14"/>
  <c r="AA149" i="14"/>
  <c r="AA147" i="14" s="1"/>
  <c r="U149" i="14"/>
  <c r="O149" i="14"/>
  <c r="I149" i="14"/>
  <c r="U147" i="14"/>
  <c r="I147" i="14"/>
  <c r="O147" i="14"/>
  <c r="B147" i="14"/>
  <c r="V146" i="14"/>
  <c r="P146" i="14"/>
  <c r="J146" i="14"/>
  <c r="D146" i="14"/>
  <c r="V144" i="14"/>
  <c r="P144" i="14"/>
  <c r="J144" i="14"/>
  <c r="D144" i="14"/>
  <c r="V142" i="14"/>
  <c r="J142" i="14"/>
  <c r="D142" i="14"/>
  <c r="P142" i="14"/>
  <c r="B142" i="14"/>
  <c r="W141" i="14"/>
  <c r="Q141" i="14"/>
  <c r="K141" i="14"/>
  <c r="E141" i="14"/>
  <c r="W139" i="14"/>
  <c r="Q139" i="14"/>
  <c r="K139" i="14"/>
  <c r="E139" i="14"/>
  <c r="Q137" i="14"/>
  <c r="K137" i="14"/>
  <c r="E137" i="14"/>
  <c r="W137" i="14"/>
  <c r="B137" i="14"/>
  <c r="X136" i="14"/>
  <c r="R136" i="14"/>
  <c r="L136" i="14"/>
  <c r="F136" i="14"/>
  <c r="X134" i="14"/>
  <c r="R134" i="14"/>
  <c r="L134" i="14"/>
  <c r="F134" i="14"/>
  <c r="F132" i="14" s="1"/>
  <c r="X132" i="14"/>
  <c r="R132" i="14"/>
  <c r="L132" i="14"/>
  <c r="B132" i="14"/>
  <c r="Y131" i="14"/>
  <c r="S131" i="14"/>
  <c r="M131" i="14"/>
  <c r="G131" i="14"/>
  <c r="Y129" i="14"/>
  <c r="S129" i="14"/>
  <c r="M129" i="14"/>
  <c r="M127" i="14" s="1"/>
  <c r="G129" i="14"/>
  <c r="Y127" i="14"/>
  <c r="S127" i="14"/>
  <c r="G127" i="14"/>
  <c r="B127" i="14"/>
  <c r="Z126" i="14"/>
  <c r="T126" i="14"/>
  <c r="N126" i="14"/>
  <c r="H126" i="14"/>
  <c r="H122" i="14"/>
  <c r="Z124" i="14"/>
  <c r="T124" i="14"/>
  <c r="T122" i="14" s="1"/>
  <c r="N124" i="14"/>
  <c r="H124" i="14"/>
  <c r="B122" i="14"/>
  <c r="AA121" i="14"/>
  <c r="U121" i="14"/>
  <c r="O121" i="14"/>
  <c r="I121" i="14"/>
  <c r="AA119" i="14"/>
  <c r="AA117" i="14" s="1"/>
  <c r="U119" i="14"/>
  <c r="O119" i="14"/>
  <c r="I119" i="14"/>
  <c r="U117" i="14"/>
  <c r="I117" i="14"/>
  <c r="O117" i="14"/>
  <c r="B117" i="14"/>
  <c r="V116" i="14"/>
  <c r="P116" i="14"/>
  <c r="J116" i="14"/>
  <c r="D116" i="14"/>
  <c r="P112" i="14"/>
  <c r="V114" i="14"/>
  <c r="P114" i="14"/>
  <c r="J114" i="14"/>
  <c r="D114" i="14"/>
  <c r="B112" i="14"/>
  <c r="W111" i="14"/>
  <c r="Q111" i="14"/>
  <c r="K111" i="14"/>
  <c r="E111" i="14"/>
  <c r="W109" i="14"/>
  <c r="Q109" i="14"/>
  <c r="K109" i="14"/>
  <c r="E109" i="14"/>
  <c r="Q107" i="14"/>
  <c r="K107" i="14"/>
  <c r="E107" i="14"/>
  <c r="W107" i="14"/>
  <c r="B107" i="14"/>
  <c r="X106" i="14"/>
  <c r="R106" i="14"/>
  <c r="L106" i="14"/>
  <c r="F106" i="14"/>
  <c r="X104" i="14"/>
  <c r="R104" i="14"/>
  <c r="L104" i="14"/>
  <c r="F104" i="14"/>
  <c r="F102" i="14" s="1"/>
  <c r="B102" i="14"/>
  <c r="Y101" i="14"/>
  <c r="S101" i="14"/>
  <c r="M101" i="14"/>
  <c r="G101" i="14"/>
  <c r="Y99" i="14"/>
  <c r="S99" i="14"/>
  <c r="M99" i="14"/>
  <c r="M97" i="14" s="1"/>
  <c r="G99" i="14"/>
  <c r="Y97" i="14"/>
  <c r="S97" i="14"/>
  <c r="G97" i="14"/>
  <c r="B97" i="14"/>
  <c r="Z96" i="14"/>
  <c r="T96" i="14"/>
  <c r="N96" i="14"/>
  <c r="H96" i="14"/>
  <c r="Z94" i="14"/>
  <c r="T94" i="14"/>
  <c r="T92" i="14" s="1"/>
  <c r="N94" i="14"/>
  <c r="H94" i="14"/>
  <c r="Z92" i="14"/>
  <c r="N92" i="14"/>
  <c r="H92" i="14"/>
  <c r="B92" i="14"/>
  <c r="AA91" i="14"/>
  <c r="U91" i="14"/>
  <c r="O91" i="14"/>
  <c r="I91" i="14"/>
  <c r="O87" i="14"/>
  <c r="AA89" i="14"/>
  <c r="AA87" i="14" s="1"/>
  <c r="U89" i="14"/>
  <c r="O89" i="14"/>
  <c r="I89" i="14"/>
  <c r="B87" i="14"/>
  <c r="V86" i="14"/>
  <c r="P86" i="14"/>
  <c r="J86" i="14"/>
  <c r="D86" i="14"/>
  <c r="P82" i="14"/>
  <c r="V84" i="14"/>
  <c r="P84" i="14"/>
  <c r="J84" i="14"/>
  <c r="D84" i="14"/>
  <c r="V82" i="14"/>
  <c r="J82" i="14"/>
  <c r="D82" i="14"/>
  <c r="B82" i="14"/>
  <c r="W81" i="14"/>
  <c r="Q81" i="14"/>
  <c r="K81" i="14"/>
  <c r="E81" i="14"/>
  <c r="W79" i="14"/>
  <c r="Q79" i="14"/>
  <c r="K79" i="14"/>
  <c r="E79" i="14"/>
  <c r="W77" i="14"/>
  <c r="B77" i="14"/>
  <c r="X76" i="14"/>
  <c r="R76" i="14"/>
  <c r="L76" i="14"/>
  <c r="F76" i="14"/>
  <c r="X74" i="14"/>
  <c r="R74" i="14"/>
  <c r="L74" i="14"/>
  <c r="F74" i="14"/>
  <c r="F72" i="14" s="1"/>
  <c r="X72" i="14"/>
  <c r="R72" i="14"/>
  <c r="L72" i="14"/>
  <c r="B72" i="14"/>
  <c r="Y71" i="14"/>
  <c r="S71" i="14"/>
  <c r="M71" i="14"/>
  <c r="G71" i="14"/>
  <c r="Y69" i="14"/>
  <c r="S69" i="14"/>
  <c r="M69" i="14"/>
  <c r="M67" i="14" s="1"/>
  <c r="G69" i="14"/>
  <c r="S67" i="14"/>
  <c r="G67" i="14"/>
  <c r="B67" i="14"/>
  <c r="Z66" i="14"/>
  <c r="T66" i="14"/>
  <c r="N66" i="14"/>
  <c r="H66" i="14"/>
  <c r="H62" i="14"/>
  <c r="Z64" i="14"/>
  <c r="T64" i="14"/>
  <c r="T62" i="14" s="1"/>
  <c r="N64" i="14"/>
  <c r="H64" i="14"/>
  <c r="Z62" i="14"/>
  <c r="N62" i="14"/>
  <c r="B62" i="14"/>
  <c r="AA61" i="14"/>
  <c r="U61" i="14"/>
  <c r="O61" i="14"/>
  <c r="I61" i="14"/>
  <c r="AA59" i="14"/>
  <c r="AA57" i="14" s="1"/>
  <c r="U59" i="14"/>
  <c r="O59" i="14"/>
  <c r="I59" i="14"/>
  <c r="O57" i="14"/>
  <c r="B57" i="14"/>
  <c r="V56" i="14"/>
  <c r="P56" i="14"/>
  <c r="J56" i="14"/>
  <c r="D56" i="14"/>
  <c r="V54" i="14"/>
  <c r="P54" i="14"/>
  <c r="J54" i="14"/>
  <c r="D54" i="14"/>
  <c r="V52" i="14"/>
  <c r="J52" i="14"/>
  <c r="D52" i="14"/>
  <c r="P52" i="14"/>
  <c r="B52" i="14"/>
  <c r="W51" i="14"/>
  <c r="Q51" i="14"/>
  <c r="K51" i="14"/>
  <c r="E51" i="14"/>
  <c r="W49" i="14"/>
  <c r="Q49" i="14"/>
  <c r="K49" i="14"/>
  <c r="E49" i="14"/>
  <c r="Q47" i="14"/>
  <c r="K47" i="14"/>
  <c r="E47" i="14"/>
  <c r="W47" i="14"/>
  <c r="B47" i="14"/>
  <c r="X46" i="14"/>
  <c r="R46" i="14"/>
  <c r="L46" i="14"/>
  <c r="F46" i="14"/>
  <c r="X44" i="14"/>
  <c r="R44" i="14"/>
  <c r="L44" i="14"/>
  <c r="F44" i="14"/>
  <c r="F42" i="14" s="1"/>
  <c r="X42" i="14"/>
  <c r="R42" i="14"/>
  <c r="L42" i="14"/>
  <c r="B42" i="14"/>
  <c r="Y41" i="14"/>
  <c r="S41" i="14"/>
  <c r="M41" i="14"/>
  <c r="G41" i="14"/>
  <c r="Y39" i="14"/>
  <c r="S39" i="14"/>
  <c r="M39" i="14"/>
  <c r="M37" i="14" s="1"/>
  <c r="G39" i="14"/>
  <c r="Y37" i="14"/>
  <c r="S37" i="14"/>
  <c r="G37" i="14"/>
  <c r="B37" i="14"/>
  <c r="Z36" i="14"/>
  <c r="T36" i="14"/>
  <c r="N36" i="14"/>
  <c r="H36" i="14"/>
  <c r="H32" i="14"/>
  <c r="Z34" i="14"/>
  <c r="T34" i="14"/>
  <c r="T32" i="14" s="1"/>
  <c r="N34" i="14"/>
  <c r="H34" i="14"/>
  <c r="B32" i="14"/>
  <c r="AA31" i="14"/>
  <c r="U31" i="14"/>
  <c r="O31" i="14"/>
  <c r="I31" i="14"/>
  <c r="AA29" i="14"/>
  <c r="AA27" i="14" s="1"/>
  <c r="U29" i="14"/>
  <c r="O29" i="14"/>
  <c r="I29" i="14"/>
  <c r="U27" i="14"/>
  <c r="I27" i="14"/>
  <c r="O27" i="14"/>
  <c r="B27" i="14"/>
  <c r="V26" i="14"/>
  <c r="P26" i="14"/>
  <c r="J26" i="14"/>
  <c r="D26" i="14"/>
  <c r="P22" i="14"/>
  <c r="V24" i="14"/>
  <c r="P24" i="14"/>
  <c r="J24" i="14"/>
  <c r="D24" i="14"/>
  <c r="B22" i="14"/>
  <c r="W21" i="14"/>
  <c r="Q21" i="14"/>
  <c r="K21" i="14"/>
  <c r="E21" i="14"/>
  <c r="W19" i="14"/>
  <c r="Q19" i="14"/>
  <c r="K19" i="14"/>
  <c r="E19" i="14"/>
  <c r="Q17" i="14"/>
  <c r="K17" i="14"/>
  <c r="E17" i="14"/>
  <c r="W17" i="14"/>
  <c r="B17" i="14"/>
  <c r="X16" i="14"/>
  <c r="R16" i="14"/>
  <c r="L16" i="14"/>
  <c r="F16" i="14"/>
  <c r="X14" i="14"/>
  <c r="R14" i="14"/>
  <c r="L14" i="14"/>
  <c r="F14" i="14"/>
  <c r="F12" i="14" s="1"/>
  <c r="B12" i="14"/>
  <c r="Y11" i="14"/>
  <c r="S11" i="14"/>
  <c r="M11" i="14"/>
  <c r="G11" i="14"/>
  <c r="D628" i="14"/>
  <c r="D624" i="14" s="1"/>
  <c r="Y9" i="14"/>
  <c r="S9" i="14"/>
  <c r="M9" i="14"/>
  <c r="G9" i="14"/>
  <c r="X159" i="14"/>
  <c r="Y7" i="14"/>
  <c r="S7" i="14"/>
  <c r="G7" i="14"/>
  <c r="M7" i="14"/>
  <c r="D7" i="14"/>
  <c r="B7" i="14"/>
  <c r="F782" i="13"/>
  <c r="F781" i="13" s="1"/>
  <c r="G782" i="13"/>
  <c r="G781" i="13"/>
  <c r="D781" i="13"/>
  <c r="AA769" i="13"/>
  <c r="Z769" i="13"/>
  <c r="Y769" i="13"/>
  <c r="X769" i="13"/>
  <c r="W769" i="13"/>
  <c r="V769" i="13"/>
  <c r="U769" i="13"/>
  <c r="T769" i="13"/>
  <c r="S769" i="13"/>
  <c r="R769" i="13"/>
  <c r="Q769" i="13"/>
  <c r="P769" i="13"/>
  <c r="O769" i="13"/>
  <c r="N769" i="13"/>
  <c r="M769" i="13"/>
  <c r="L769" i="13"/>
  <c r="K769" i="13"/>
  <c r="J769" i="13"/>
  <c r="I769" i="13"/>
  <c r="H769" i="13"/>
  <c r="G769" i="13"/>
  <c r="F769" i="13"/>
  <c r="E769" i="13"/>
  <c r="D769" i="13"/>
  <c r="B769" i="13"/>
  <c r="AA767" i="13"/>
  <c r="Z767" i="13"/>
  <c r="Y767" i="13"/>
  <c r="X767" i="13"/>
  <c r="W767" i="13"/>
  <c r="V767" i="13"/>
  <c r="U767" i="13"/>
  <c r="T767" i="13"/>
  <c r="S767" i="13"/>
  <c r="R767" i="13"/>
  <c r="Q767" i="13"/>
  <c r="P767" i="13"/>
  <c r="O767" i="13"/>
  <c r="N767" i="13"/>
  <c r="M767" i="13"/>
  <c r="L767" i="13"/>
  <c r="K767" i="13"/>
  <c r="J767" i="13"/>
  <c r="I767" i="13"/>
  <c r="H767" i="13"/>
  <c r="G767" i="13"/>
  <c r="F767" i="13"/>
  <c r="E767" i="13"/>
  <c r="D767" i="13"/>
  <c r="AA765" i="13"/>
  <c r="Z765" i="13"/>
  <c r="Y765" i="13"/>
  <c r="X765" i="13"/>
  <c r="W765" i="13"/>
  <c r="V765" i="13"/>
  <c r="U765" i="13"/>
  <c r="T765" i="13"/>
  <c r="S765" i="13"/>
  <c r="R765" i="13"/>
  <c r="Q765" i="13"/>
  <c r="P765" i="13"/>
  <c r="O765" i="13"/>
  <c r="N765" i="13"/>
  <c r="M765" i="13"/>
  <c r="L765" i="13"/>
  <c r="K765" i="13"/>
  <c r="J765" i="13"/>
  <c r="I765" i="13"/>
  <c r="H765" i="13"/>
  <c r="G765" i="13"/>
  <c r="F765" i="13"/>
  <c r="E765" i="13"/>
  <c r="D765" i="13"/>
  <c r="AA763" i="13"/>
  <c r="Z763" i="13"/>
  <c r="Y763" i="13"/>
  <c r="X763" i="13"/>
  <c r="W763" i="13"/>
  <c r="V763" i="13"/>
  <c r="U763" i="13"/>
  <c r="T763" i="13"/>
  <c r="S763" i="13"/>
  <c r="R763" i="13"/>
  <c r="Q763" i="13"/>
  <c r="P763" i="13"/>
  <c r="O763" i="13"/>
  <c r="N763" i="13"/>
  <c r="M763" i="13"/>
  <c r="L763" i="13"/>
  <c r="K763" i="13"/>
  <c r="J763" i="13"/>
  <c r="I763" i="13"/>
  <c r="H763" i="13"/>
  <c r="G763" i="13"/>
  <c r="F763" i="13"/>
  <c r="E763" i="13"/>
  <c r="D763" i="13"/>
  <c r="AA761" i="13"/>
  <c r="Z761" i="13"/>
  <c r="Y761" i="13"/>
  <c r="X761" i="13"/>
  <c r="W761" i="13"/>
  <c r="V761" i="13"/>
  <c r="U761" i="13"/>
  <c r="T761" i="13"/>
  <c r="S761" i="13"/>
  <c r="R761" i="13"/>
  <c r="Q761" i="13"/>
  <c r="P761" i="13"/>
  <c r="O761" i="13"/>
  <c r="N761" i="13"/>
  <c r="M761" i="13"/>
  <c r="L761" i="13"/>
  <c r="K761" i="13"/>
  <c r="J761" i="13"/>
  <c r="I761" i="13"/>
  <c r="H761" i="13"/>
  <c r="G761" i="13"/>
  <c r="F761" i="13"/>
  <c r="E761" i="13"/>
  <c r="D761" i="13"/>
  <c r="AA759" i="13"/>
  <c r="Z759" i="13"/>
  <c r="Y759" i="13"/>
  <c r="X759" i="13"/>
  <c r="W759" i="13"/>
  <c r="V759" i="13"/>
  <c r="U759" i="13"/>
  <c r="T759" i="13"/>
  <c r="S759" i="13"/>
  <c r="R759" i="13"/>
  <c r="Q759" i="13"/>
  <c r="P759" i="13"/>
  <c r="O759" i="13"/>
  <c r="N759" i="13"/>
  <c r="M759" i="13"/>
  <c r="L759" i="13"/>
  <c r="K759" i="13"/>
  <c r="J759" i="13"/>
  <c r="I759" i="13"/>
  <c r="H759" i="13"/>
  <c r="G759" i="13"/>
  <c r="F759" i="13"/>
  <c r="E759" i="13"/>
  <c r="D759" i="13"/>
  <c r="AA757" i="13"/>
  <c r="Z757" i="13"/>
  <c r="Y757" i="13"/>
  <c r="X757" i="13"/>
  <c r="W757" i="13"/>
  <c r="V757" i="13"/>
  <c r="U757" i="13"/>
  <c r="T757" i="13"/>
  <c r="S757" i="13"/>
  <c r="R757" i="13"/>
  <c r="Q757" i="13"/>
  <c r="P757" i="13"/>
  <c r="O757" i="13"/>
  <c r="N757" i="13"/>
  <c r="M757" i="13"/>
  <c r="L757" i="13"/>
  <c r="K757" i="13"/>
  <c r="J757" i="13"/>
  <c r="I757" i="13"/>
  <c r="H757" i="13"/>
  <c r="G757" i="13"/>
  <c r="F757" i="13"/>
  <c r="E757" i="13"/>
  <c r="D757" i="13"/>
  <c r="B757" i="13"/>
  <c r="AA755" i="13"/>
  <c r="Z755" i="13"/>
  <c r="Y755" i="13"/>
  <c r="X755" i="13"/>
  <c r="W755" i="13"/>
  <c r="V755" i="13"/>
  <c r="U755" i="13"/>
  <c r="T755" i="13"/>
  <c r="S755" i="13"/>
  <c r="R755" i="13"/>
  <c r="Q755" i="13"/>
  <c r="P755" i="13"/>
  <c r="O755" i="13"/>
  <c r="N755" i="13"/>
  <c r="M755" i="13"/>
  <c r="L755" i="13"/>
  <c r="K755" i="13"/>
  <c r="J755" i="13"/>
  <c r="I755" i="13"/>
  <c r="H755" i="13"/>
  <c r="G755" i="13"/>
  <c r="F755" i="13"/>
  <c r="E755" i="13"/>
  <c r="D755" i="13"/>
  <c r="AA753" i="13"/>
  <c r="Z753" i="13"/>
  <c r="Y753" i="13"/>
  <c r="X753" i="13"/>
  <c r="W753" i="13"/>
  <c r="V753" i="13"/>
  <c r="U753" i="13"/>
  <c r="T753" i="13"/>
  <c r="S753" i="13"/>
  <c r="R753" i="13"/>
  <c r="Q753" i="13"/>
  <c r="P753" i="13"/>
  <c r="O753" i="13"/>
  <c r="N753" i="13"/>
  <c r="M753" i="13"/>
  <c r="L753" i="13"/>
  <c r="K753" i="13"/>
  <c r="J753" i="13"/>
  <c r="I753" i="13"/>
  <c r="H753" i="13"/>
  <c r="G753" i="13"/>
  <c r="F753" i="13"/>
  <c r="E753" i="13"/>
  <c r="D753" i="13"/>
  <c r="AA751" i="13"/>
  <c r="Z751" i="13"/>
  <c r="Y751" i="13"/>
  <c r="X751" i="13"/>
  <c r="W751" i="13"/>
  <c r="V751" i="13"/>
  <c r="U751" i="13"/>
  <c r="T751" i="13"/>
  <c r="S751" i="13"/>
  <c r="R751" i="13"/>
  <c r="Q751" i="13"/>
  <c r="P751" i="13"/>
  <c r="O751" i="13"/>
  <c r="N751" i="13"/>
  <c r="M751" i="13"/>
  <c r="L751" i="13"/>
  <c r="K751" i="13"/>
  <c r="J751" i="13"/>
  <c r="I751" i="13"/>
  <c r="H751" i="13"/>
  <c r="G751" i="13"/>
  <c r="F751" i="13"/>
  <c r="E751" i="13"/>
  <c r="D751" i="13"/>
  <c r="AA749" i="13"/>
  <c r="Z749" i="13"/>
  <c r="Y749" i="13"/>
  <c r="X749" i="13"/>
  <c r="W749" i="13"/>
  <c r="V749" i="13"/>
  <c r="U749" i="13"/>
  <c r="T749" i="13"/>
  <c r="S749" i="13"/>
  <c r="R749" i="13"/>
  <c r="Q749" i="13"/>
  <c r="P749" i="13"/>
  <c r="O749" i="13"/>
  <c r="N749" i="13"/>
  <c r="M749" i="13"/>
  <c r="L749" i="13"/>
  <c r="K749" i="13"/>
  <c r="J749" i="13"/>
  <c r="I749" i="13"/>
  <c r="H749" i="13"/>
  <c r="G749" i="13"/>
  <c r="F749" i="13"/>
  <c r="E749" i="13"/>
  <c r="D749" i="13"/>
  <c r="AA747" i="13"/>
  <c r="Z747" i="13"/>
  <c r="Y747" i="13"/>
  <c r="X747" i="13"/>
  <c r="W747" i="13"/>
  <c r="V747" i="13"/>
  <c r="U747" i="13"/>
  <c r="T747" i="13"/>
  <c r="S747" i="13"/>
  <c r="R747" i="13"/>
  <c r="Q747" i="13"/>
  <c r="P747" i="13"/>
  <c r="O747" i="13"/>
  <c r="N747" i="13"/>
  <c r="M747" i="13"/>
  <c r="L747" i="13"/>
  <c r="K747" i="13"/>
  <c r="J747" i="13"/>
  <c r="I747" i="13"/>
  <c r="H747" i="13"/>
  <c r="G747" i="13"/>
  <c r="F747" i="13"/>
  <c r="E747" i="13"/>
  <c r="D747" i="13"/>
  <c r="AA745" i="13"/>
  <c r="Z745" i="13"/>
  <c r="Y745" i="13"/>
  <c r="X745" i="13"/>
  <c r="W745" i="13"/>
  <c r="V745" i="13"/>
  <c r="U745" i="13"/>
  <c r="T745" i="13"/>
  <c r="S745" i="13"/>
  <c r="R745" i="13"/>
  <c r="Q745" i="13"/>
  <c r="P745" i="13"/>
  <c r="O745" i="13"/>
  <c r="N745" i="13"/>
  <c r="M745" i="13"/>
  <c r="L745" i="13"/>
  <c r="K745" i="13"/>
  <c r="J745" i="13"/>
  <c r="I745" i="13"/>
  <c r="H745" i="13"/>
  <c r="G745" i="13"/>
  <c r="F745" i="13"/>
  <c r="E745" i="13"/>
  <c r="D745" i="13"/>
  <c r="B745" i="13"/>
  <c r="AA743" i="13"/>
  <c r="Z743" i="13"/>
  <c r="Y743" i="13"/>
  <c r="X743" i="13"/>
  <c r="W743" i="13"/>
  <c r="V743" i="13"/>
  <c r="U743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A741" i="13"/>
  <c r="Z741" i="13"/>
  <c r="Y741" i="13"/>
  <c r="X741" i="13"/>
  <c r="W741" i="13"/>
  <c r="V741" i="13"/>
  <c r="U741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A739" i="13"/>
  <c r="Z739" i="13"/>
  <c r="Y739" i="13"/>
  <c r="X739" i="13"/>
  <c r="W739" i="13"/>
  <c r="V739" i="13"/>
  <c r="U739" i="13"/>
  <c r="T739" i="13"/>
  <c r="S739" i="13"/>
  <c r="R739" i="13"/>
  <c r="Q739" i="13"/>
  <c r="P739" i="13"/>
  <c r="O739" i="13"/>
  <c r="N739" i="13"/>
  <c r="M739" i="13"/>
  <c r="L739" i="13"/>
  <c r="K739" i="13"/>
  <c r="J739" i="13"/>
  <c r="I739" i="13"/>
  <c r="H739" i="13"/>
  <c r="G739" i="13"/>
  <c r="F739" i="13"/>
  <c r="E739" i="13"/>
  <c r="D739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D737" i="13"/>
  <c r="AA735" i="13"/>
  <c r="Z735" i="13"/>
  <c r="Y735" i="13"/>
  <c r="X735" i="13"/>
  <c r="W735" i="13"/>
  <c r="V735" i="13"/>
  <c r="U735" i="13"/>
  <c r="T735" i="13"/>
  <c r="S735" i="13"/>
  <c r="R735" i="13"/>
  <c r="Q735" i="13"/>
  <c r="P735" i="13"/>
  <c r="O735" i="13"/>
  <c r="N735" i="13"/>
  <c r="M735" i="13"/>
  <c r="L735" i="13"/>
  <c r="K735" i="13"/>
  <c r="J735" i="13"/>
  <c r="I735" i="13"/>
  <c r="H735" i="13"/>
  <c r="G735" i="13"/>
  <c r="F735" i="13"/>
  <c r="E735" i="13"/>
  <c r="D735" i="13"/>
  <c r="AA733" i="13"/>
  <c r="Z733" i="13"/>
  <c r="Y733" i="13"/>
  <c r="X733" i="13"/>
  <c r="W733" i="13"/>
  <c r="V733" i="13"/>
  <c r="U733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B733" i="13"/>
  <c r="AA731" i="13"/>
  <c r="Z731" i="13"/>
  <c r="Y731" i="13"/>
  <c r="X731" i="13"/>
  <c r="W731" i="13"/>
  <c r="V731" i="13"/>
  <c r="U731" i="13"/>
  <c r="T731" i="13"/>
  <c r="S731" i="13"/>
  <c r="R731" i="13"/>
  <c r="Q731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1" i="13"/>
  <c r="AA729" i="13"/>
  <c r="Z729" i="13"/>
  <c r="Y729" i="13"/>
  <c r="X729" i="13"/>
  <c r="W729" i="13"/>
  <c r="V729" i="13"/>
  <c r="U729" i="13"/>
  <c r="T729" i="13"/>
  <c r="S729" i="13"/>
  <c r="R729" i="13"/>
  <c r="Q729" i="13"/>
  <c r="P729" i="13"/>
  <c r="O729" i="13"/>
  <c r="N729" i="13"/>
  <c r="M729" i="13"/>
  <c r="L729" i="13"/>
  <c r="K729" i="13"/>
  <c r="J729" i="13"/>
  <c r="I729" i="13"/>
  <c r="H729" i="13"/>
  <c r="G729" i="13"/>
  <c r="F729" i="13"/>
  <c r="E729" i="13"/>
  <c r="D729" i="13"/>
  <c r="AA727" i="13"/>
  <c r="Z727" i="13"/>
  <c r="Y727" i="13"/>
  <c r="X727" i="13"/>
  <c r="W727" i="13"/>
  <c r="V727" i="13"/>
  <c r="U727" i="13"/>
  <c r="T727" i="13"/>
  <c r="S727" i="13"/>
  <c r="R727" i="13"/>
  <c r="Q727" i="13"/>
  <c r="P727" i="13"/>
  <c r="O727" i="13"/>
  <c r="N727" i="13"/>
  <c r="M727" i="13"/>
  <c r="L727" i="13"/>
  <c r="K727" i="13"/>
  <c r="J727" i="13"/>
  <c r="I727" i="13"/>
  <c r="H727" i="13"/>
  <c r="G727" i="13"/>
  <c r="F727" i="13"/>
  <c r="E727" i="13"/>
  <c r="D727" i="13"/>
  <c r="AA725" i="13"/>
  <c r="Z725" i="13"/>
  <c r="Y725" i="13"/>
  <c r="X725" i="13"/>
  <c r="W725" i="13"/>
  <c r="V725" i="13"/>
  <c r="U725" i="13"/>
  <c r="T725" i="13"/>
  <c r="S725" i="13"/>
  <c r="R725" i="13"/>
  <c r="Q725" i="13"/>
  <c r="P725" i="13"/>
  <c r="O725" i="13"/>
  <c r="N725" i="13"/>
  <c r="M725" i="13"/>
  <c r="L725" i="13"/>
  <c r="K725" i="13"/>
  <c r="J725" i="13"/>
  <c r="I725" i="13"/>
  <c r="H725" i="13"/>
  <c r="G725" i="13"/>
  <c r="F725" i="13"/>
  <c r="E725" i="13"/>
  <c r="D725" i="13"/>
  <c r="AA723" i="13"/>
  <c r="Z723" i="13"/>
  <c r="Y723" i="13"/>
  <c r="X723" i="13"/>
  <c r="W723" i="13"/>
  <c r="V723" i="13"/>
  <c r="U723" i="13"/>
  <c r="T723" i="13"/>
  <c r="S723" i="13"/>
  <c r="R723" i="13"/>
  <c r="Q723" i="13"/>
  <c r="P723" i="13"/>
  <c r="O723" i="13"/>
  <c r="N723" i="13"/>
  <c r="M723" i="13"/>
  <c r="L723" i="13"/>
  <c r="K723" i="13"/>
  <c r="J723" i="13"/>
  <c r="I723" i="13"/>
  <c r="H723" i="13"/>
  <c r="G723" i="13"/>
  <c r="F723" i="13"/>
  <c r="E723" i="13"/>
  <c r="D723" i="13"/>
  <c r="AA721" i="13"/>
  <c r="Z721" i="13"/>
  <c r="Y721" i="13"/>
  <c r="X721" i="13"/>
  <c r="W721" i="13"/>
  <c r="V721" i="13"/>
  <c r="U721" i="13"/>
  <c r="T721" i="13"/>
  <c r="S721" i="13"/>
  <c r="R721" i="13"/>
  <c r="Q721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B721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AA717" i="13"/>
  <c r="Z717" i="13"/>
  <c r="Y717" i="13"/>
  <c r="X717" i="13"/>
  <c r="W717" i="13"/>
  <c r="V717" i="13"/>
  <c r="U717" i="13"/>
  <c r="T717" i="13"/>
  <c r="S717" i="13"/>
  <c r="R717" i="13"/>
  <c r="Q717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AA715" i="13"/>
  <c r="Z715" i="13"/>
  <c r="Y715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AA713" i="13"/>
  <c r="Z713" i="13"/>
  <c r="Y713" i="13"/>
  <c r="X713" i="13"/>
  <c r="W713" i="13"/>
  <c r="V713" i="13"/>
  <c r="U713" i="13"/>
  <c r="T713" i="13"/>
  <c r="S713" i="13"/>
  <c r="R713" i="13"/>
  <c r="Q713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AA711" i="13"/>
  <c r="Z711" i="13"/>
  <c r="Y711" i="13"/>
  <c r="X711" i="13"/>
  <c r="W711" i="13"/>
  <c r="V711" i="13"/>
  <c r="U711" i="13"/>
  <c r="T711" i="13"/>
  <c r="S711" i="13"/>
  <c r="R711" i="13"/>
  <c r="Q711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AA709" i="13"/>
  <c r="Z709" i="13"/>
  <c r="Y709" i="13"/>
  <c r="X709" i="13"/>
  <c r="W709" i="13"/>
  <c r="V709" i="13"/>
  <c r="U709" i="13"/>
  <c r="T709" i="13"/>
  <c r="S709" i="13"/>
  <c r="R709" i="13"/>
  <c r="Q709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B709" i="13"/>
  <c r="AA703" i="13"/>
  <c r="Z703" i="13"/>
  <c r="Y703" i="13"/>
  <c r="X703" i="13"/>
  <c r="W703" i="13"/>
  <c r="V703" i="13"/>
  <c r="U703" i="13"/>
  <c r="T703" i="13"/>
  <c r="S703" i="13"/>
  <c r="R703" i="13"/>
  <c r="Q703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AA701" i="13"/>
  <c r="Z701" i="13"/>
  <c r="Y701" i="13"/>
  <c r="X701" i="13"/>
  <c r="W701" i="13"/>
  <c r="V701" i="13"/>
  <c r="U701" i="13"/>
  <c r="T701" i="13"/>
  <c r="S701" i="13"/>
  <c r="R701" i="13"/>
  <c r="Q701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AA699" i="13"/>
  <c r="Z699" i="13"/>
  <c r="Y699" i="13"/>
  <c r="X699" i="13"/>
  <c r="W699" i="13"/>
  <c r="V699" i="13"/>
  <c r="U699" i="13"/>
  <c r="T699" i="13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B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AA685" i="13"/>
  <c r="Z685" i="13"/>
  <c r="Y685" i="13"/>
  <c r="X685" i="13"/>
  <c r="W685" i="13"/>
  <c r="V685" i="13"/>
  <c r="U685" i="13"/>
  <c r="T685" i="13"/>
  <c r="S685" i="13"/>
  <c r="R685" i="13"/>
  <c r="Q685" i="13"/>
  <c r="P685" i="13"/>
  <c r="O685" i="13"/>
  <c r="N685" i="13"/>
  <c r="M685" i="13"/>
  <c r="L685" i="13"/>
  <c r="K685" i="13"/>
  <c r="J685" i="13"/>
  <c r="I685" i="13"/>
  <c r="H685" i="13"/>
  <c r="G685" i="13"/>
  <c r="F685" i="13"/>
  <c r="E685" i="13"/>
  <c r="D685" i="13"/>
  <c r="AA683" i="13"/>
  <c r="Z683" i="13"/>
  <c r="Y683" i="13"/>
  <c r="X683" i="13"/>
  <c r="W683" i="13"/>
  <c r="V683" i="13"/>
  <c r="U683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B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B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AA663" i="13"/>
  <c r="Z663" i="13"/>
  <c r="Y663" i="13"/>
  <c r="X663" i="13"/>
  <c r="W663" i="13"/>
  <c r="V663" i="13"/>
  <c r="U663" i="13"/>
  <c r="T663" i="13"/>
  <c r="S663" i="13"/>
  <c r="R663" i="13"/>
  <c r="Q663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B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B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W636" i="13"/>
  <c r="Q636" i="13"/>
  <c r="K636" i="13"/>
  <c r="E636" i="13"/>
  <c r="X631" i="13"/>
  <c r="R631" i="13"/>
  <c r="L631" i="13"/>
  <c r="F631" i="13"/>
  <c r="Y626" i="13"/>
  <c r="S626" i="13"/>
  <c r="M626" i="13"/>
  <c r="G626" i="13"/>
  <c r="Z621" i="13"/>
  <c r="T621" i="13"/>
  <c r="N621" i="13"/>
  <c r="H621" i="13"/>
  <c r="AA618" i="13"/>
  <c r="AA616" i="13"/>
  <c r="U616" i="13"/>
  <c r="O616" i="13"/>
  <c r="I616" i="13"/>
  <c r="B614" i="13"/>
  <c r="V611" i="13"/>
  <c r="P611" i="13"/>
  <c r="J611" i="13"/>
  <c r="D611" i="13"/>
  <c r="W606" i="13"/>
  <c r="Q606" i="13"/>
  <c r="K606" i="13"/>
  <c r="E606" i="13"/>
  <c r="X601" i="13"/>
  <c r="R601" i="13"/>
  <c r="L601" i="13"/>
  <c r="F601" i="13"/>
  <c r="Y596" i="13"/>
  <c r="S596" i="13"/>
  <c r="M596" i="13"/>
  <c r="G596" i="13"/>
  <c r="Z591" i="13"/>
  <c r="T591" i="13"/>
  <c r="N591" i="13"/>
  <c r="H591" i="13"/>
  <c r="AA586" i="13"/>
  <c r="U586" i="13"/>
  <c r="O586" i="13"/>
  <c r="I586" i="13"/>
  <c r="B584" i="13"/>
  <c r="V581" i="13"/>
  <c r="P581" i="13"/>
  <c r="J581" i="13"/>
  <c r="D581" i="13"/>
  <c r="W576" i="13"/>
  <c r="Q576" i="13"/>
  <c r="K576" i="13"/>
  <c r="E576" i="13"/>
  <c r="X571" i="13"/>
  <c r="R571" i="13"/>
  <c r="L571" i="13"/>
  <c r="F571" i="13"/>
  <c r="Y566" i="13"/>
  <c r="S566" i="13"/>
  <c r="M566" i="13"/>
  <c r="G566" i="13"/>
  <c r="Z561" i="13"/>
  <c r="T561" i="13"/>
  <c r="N561" i="13"/>
  <c r="H561" i="13"/>
  <c r="AA556" i="13"/>
  <c r="U556" i="13"/>
  <c r="O556" i="13"/>
  <c r="I556" i="13"/>
  <c r="B554" i="13"/>
  <c r="V551" i="13"/>
  <c r="P551" i="13"/>
  <c r="J551" i="13"/>
  <c r="D551" i="13"/>
  <c r="W546" i="13"/>
  <c r="Q546" i="13"/>
  <c r="K546" i="13"/>
  <c r="E546" i="13"/>
  <c r="X541" i="13"/>
  <c r="R541" i="13"/>
  <c r="L541" i="13"/>
  <c r="F541" i="13"/>
  <c r="Y536" i="13"/>
  <c r="S536" i="13"/>
  <c r="M536" i="13"/>
  <c r="G536" i="13"/>
  <c r="Z531" i="13"/>
  <c r="T531" i="13"/>
  <c r="N531" i="13"/>
  <c r="H531" i="13"/>
  <c r="AA526" i="13"/>
  <c r="U526" i="13"/>
  <c r="O526" i="13"/>
  <c r="I526" i="13"/>
  <c r="B524" i="13"/>
  <c r="V521" i="13"/>
  <c r="P521" i="13"/>
  <c r="J521" i="13"/>
  <c r="D521" i="13"/>
  <c r="W516" i="13"/>
  <c r="Q516" i="13"/>
  <c r="K516" i="13"/>
  <c r="E516" i="13"/>
  <c r="X511" i="13"/>
  <c r="R511" i="13"/>
  <c r="L511" i="13"/>
  <c r="F511" i="13"/>
  <c r="Y506" i="13"/>
  <c r="S506" i="13"/>
  <c r="M506" i="13"/>
  <c r="G506" i="13"/>
  <c r="Z501" i="13"/>
  <c r="T501" i="13"/>
  <c r="N501" i="13"/>
  <c r="H501" i="13"/>
  <c r="AA496" i="13"/>
  <c r="U496" i="13"/>
  <c r="O496" i="13"/>
  <c r="I496" i="13"/>
  <c r="B494" i="13"/>
  <c r="V491" i="13"/>
  <c r="P491" i="13"/>
  <c r="J491" i="13"/>
  <c r="D491" i="13"/>
  <c r="W486" i="13"/>
  <c r="Q486" i="13"/>
  <c r="K486" i="13"/>
  <c r="E486" i="13"/>
  <c r="V636" i="13"/>
  <c r="L477" i="13"/>
  <c r="M472" i="13"/>
  <c r="N467" i="13"/>
  <c r="O462" i="13"/>
  <c r="B460" i="13"/>
  <c r="P457" i="13"/>
  <c r="Q452" i="13"/>
  <c r="R447" i="13"/>
  <c r="S442" i="13"/>
  <c r="T437" i="13"/>
  <c r="B435" i="13"/>
  <c r="W432" i="13"/>
  <c r="Q432" i="13"/>
  <c r="K432" i="13"/>
  <c r="E432" i="13"/>
  <c r="B430" i="13"/>
  <c r="X427" i="13"/>
  <c r="R427" i="13"/>
  <c r="L427" i="13"/>
  <c r="F427" i="13"/>
  <c r="B425" i="13"/>
  <c r="G424" i="13"/>
  <c r="Y422" i="13"/>
  <c r="S422" i="13"/>
  <c r="M422" i="13"/>
  <c r="G422" i="13"/>
  <c r="B420" i="13"/>
  <c r="N419" i="13"/>
  <c r="Z417" i="13"/>
  <c r="T417" i="13"/>
  <c r="N417" i="13"/>
  <c r="H417" i="13"/>
  <c r="N415" i="13"/>
  <c r="B415" i="13"/>
  <c r="U414" i="13"/>
  <c r="AA412" i="13"/>
  <c r="U412" i="13"/>
  <c r="O412" i="13"/>
  <c r="I412" i="13"/>
  <c r="U410" i="13"/>
  <c r="B410" i="13"/>
  <c r="V409" i="13"/>
  <c r="V407" i="13"/>
  <c r="P407" i="13"/>
  <c r="J407" i="13"/>
  <c r="D407" i="13"/>
  <c r="V405" i="13"/>
  <c r="B405" i="13"/>
  <c r="W402" i="13"/>
  <c r="Q402" i="13"/>
  <c r="K402" i="13"/>
  <c r="E402" i="13"/>
  <c r="B400" i="13"/>
  <c r="X397" i="13"/>
  <c r="R397" i="13"/>
  <c r="L397" i="13"/>
  <c r="F397" i="13"/>
  <c r="B395" i="13"/>
  <c r="G394" i="13"/>
  <c r="Y392" i="13"/>
  <c r="S392" i="13"/>
  <c r="M392" i="13"/>
  <c r="G392" i="13"/>
  <c r="G390" i="13"/>
  <c r="B390" i="13"/>
  <c r="N389" i="13"/>
  <c r="Z387" i="13"/>
  <c r="T387" i="13"/>
  <c r="N387" i="13"/>
  <c r="H387" i="13"/>
  <c r="N385" i="13"/>
  <c r="B385" i="13"/>
  <c r="U384" i="13"/>
  <c r="AA382" i="13"/>
  <c r="U382" i="13"/>
  <c r="O382" i="13"/>
  <c r="I382" i="13"/>
  <c r="U380" i="13"/>
  <c r="B380" i="13"/>
  <c r="V379" i="13"/>
  <c r="V377" i="13"/>
  <c r="P377" i="13"/>
  <c r="J377" i="13"/>
  <c r="D377" i="13"/>
  <c r="V375" i="13"/>
  <c r="B375" i="13"/>
  <c r="W372" i="13"/>
  <c r="Q372" i="13"/>
  <c r="K372" i="13"/>
  <c r="E372" i="13"/>
  <c r="B370" i="13"/>
  <c r="X367" i="13"/>
  <c r="R367" i="13"/>
  <c r="L367" i="13"/>
  <c r="F367" i="13"/>
  <c r="B365" i="13"/>
  <c r="G364" i="13"/>
  <c r="Y362" i="13"/>
  <c r="S362" i="13"/>
  <c r="M362" i="13"/>
  <c r="G362" i="13"/>
  <c r="G360" i="13"/>
  <c r="B360" i="13"/>
  <c r="N359" i="13"/>
  <c r="Z357" i="13"/>
  <c r="T357" i="13"/>
  <c r="N357" i="13"/>
  <c r="H357" i="13"/>
  <c r="N355" i="13"/>
  <c r="B355" i="13"/>
  <c r="U354" i="13"/>
  <c r="AA352" i="13"/>
  <c r="U352" i="13"/>
  <c r="O352" i="13"/>
  <c r="I352" i="13"/>
  <c r="U350" i="13"/>
  <c r="B350" i="13"/>
  <c r="V349" i="13"/>
  <c r="V347" i="13"/>
  <c r="P347" i="13"/>
  <c r="J347" i="13"/>
  <c r="D347" i="13"/>
  <c r="B345" i="13"/>
  <c r="W342" i="13"/>
  <c r="Q342" i="13"/>
  <c r="K342" i="13"/>
  <c r="E342" i="13"/>
  <c r="B340" i="13"/>
  <c r="X337" i="13"/>
  <c r="R337" i="13"/>
  <c r="L337" i="13"/>
  <c r="F337" i="13"/>
  <c r="B335" i="13"/>
  <c r="G334" i="13"/>
  <c r="Y332" i="13"/>
  <c r="S332" i="13"/>
  <c r="M332" i="13"/>
  <c r="G332" i="13"/>
  <c r="G330" i="13"/>
  <c r="B330" i="13"/>
  <c r="N329" i="13"/>
  <c r="N325" i="13" s="1"/>
  <c r="Z327" i="13"/>
  <c r="T327" i="13"/>
  <c r="N327" i="13"/>
  <c r="H327" i="13"/>
  <c r="R477" i="13"/>
  <c r="B325" i="13"/>
  <c r="AA320" i="13"/>
  <c r="AA316" i="13" s="1"/>
  <c r="AA318" i="13"/>
  <c r="U318" i="13"/>
  <c r="O318" i="13"/>
  <c r="I318" i="13"/>
  <c r="B316" i="13"/>
  <c r="V313" i="13"/>
  <c r="P313" i="13"/>
  <c r="J313" i="13"/>
  <c r="D313" i="13"/>
  <c r="B311" i="13"/>
  <c r="W308" i="13"/>
  <c r="Q308" i="13"/>
  <c r="K308" i="13"/>
  <c r="E308" i="13"/>
  <c r="B306" i="13"/>
  <c r="F305" i="13"/>
  <c r="F301" i="13" s="1"/>
  <c r="X303" i="13"/>
  <c r="R303" i="13"/>
  <c r="L303" i="13"/>
  <c r="F303" i="13"/>
  <c r="B301" i="13"/>
  <c r="M300" i="13"/>
  <c r="M296" i="13" s="1"/>
  <c r="Y298" i="13"/>
  <c r="S298" i="13"/>
  <c r="M298" i="13"/>
  <c r="G298" i="13"/>
  <c r="B296" i="13"/>
  <c r="T295" i="13"/>
  <c r="T291" i="13" s="1"/>
  <c r="Z293" i="13"/>
  <c r="T293" i="13"/>
  <c r="N293" i="13"/>
  <c r="H293" i="13"/>
  <c r="B291" i="13"/>
  <c r="AA290" i="13"/>
  <c r="AA286" i="13" s="1"/>
  <c r="AA288" i="13"/>
  <c r="U288" i="13"/>
  <c r="O288" i="13"/>
  <c r="I288" i="13"/>
  <c r="B286" i="13"/>
  <c r="V283" i="13"/>
  <c r="P283" i="13"/>
  <c r="J283" i="13"/>
  <c r="D283" i="13"/>
  <c r="B281" i="13"/>
  <c r="W278" i="13"/>
  <c r="Q278" i="13"/>
  <c r="K278" i="13"/>
  <c r="E278" i="13"/>
  <c r="B276" i="13"/>
  <c r="F275" i="13"/>
  <c r="F271" i="13" s="1"/>
  <c r="X273" i="13"/>
  <c r="R273" i="13"/>
  <c r="L273" i="13"/>
  <c r="F273" i="13"/>
  <c r="B271" i="13"/>
  <c r="M270" i="13"/>
  <c r="M266" i="13" s="1"/>
  <c r="Y268" i="13"/>
  <c r="S268" i="13"/>
  <c r="M268" i="13"/>
  <c r="G268" i="13"/>
  <c r="B266" i="13"/>
  <c r="T265" i="13"/>
  <c r="T261" i="13" s="1"/>
  <c r="Z263" i="13"/>
  <c r="T263" i="13"/>
  <c r="N263" i="13"/>
  <c r="H263" i="13"/>
  <c r="B261" i="13"/>
  <c r="AA260" i="13"/>
  <c r="AA256" i="13" s="1"/>
  <c r="AA258" i="13"/>
  <c r="U258" i="13"/>
  <c r="O258" i="13"/>
  <c r="I258" i="13"/>
  <c r="B256" i="13"/>
  <c r="V253" i="13"/>
  <c r="P253" i="13"/>
  <c r="J253" i="13"/>
  <c r="D253" i="13"/>
  <c r="B251" i="13"/>
  <c r="Y248" i="13"/>
  <c r="W248" i="13"/>
  <c r="S248" i="13"/>
  <c r="Q248" i="13"/>
  <c r="M248" i="13"/>
  <c r="K248" i="13"/>
  <c r="G248" i="13"/>
  <c r="E248" i="13"/>
  <c r="B246" i="13"/>
  <c r="Z243" i="13"/>
  <c r="X243" i="13"/>
  <c r="T243" i="13"/>
  <c r="R243" i="13"/>
  <c r="N243" i="13"/>
  <c r="L243" i="13"/>
  <c r="H243" i="13"/>
  <c r="F243" i="13"/>
  <c r="B241" i="13"/>
  <c r="Y240" i="13"/>
  <c r="Y236" i="13" s="1"/>
  <c r="AA238" i="13"/>
  <c r="Y238" i="13"/>
  <c r="U238" i="13"/>
  <c r="S238" i="13"/>
  <c r="O238" i="13"/>
  <c r="M238" i="13"/>
  <c r="I238" i="13"/>
  <c r="G238" i="13"/>
  <c r="B236" i="13"/>
  <c r="T235" i="13"/>
  <c r="Z233" i="13"/>
  <c r="V233" i="13"/>
  <c r="T233" i="13"/>
  <c r="P233" i="13"/>
  <c r="N233" i="13"/>
  <c r="J233" i="13"/>
  <c r="H233" i="13"/>
  <c r="D233" i="13"/>
  <c r="T231" i="13"/>
  <c r="B231" i="13"/>
  <c r="O230" i="13"/>
  <c r="AA228" i="13"/>
  <c r="W228" i="13"/>
  <c r="U228" i="13"/>
  <c r="Q228" i="13"/>
  <c r="O228" i="13"/>
  <c r="O226" i="13" s="1"/>
  <c r="K228" i="13"/>
  <c r="I228" i="13"/>
  <c r="E228" i="13"/>
  <c r="B226" i="13"/>
  <c r="D225" i="13"/>
  <c r="D221" i="13"/>
  <c r="X223" i="13"/>
  <c r="V223" i="13"/>
  <c r="R223" i="13"/>
  <c r="P223" i="13"/>
  <c r="L223" i="13"/>
  <c r="J223" i="13"/>
  <c r="F223" i="13"/>
  <c r="D223" i="13"/>
  <c r="B221" i="13"/>
  <c r="Y218" i="13"/>
  <c r="W218" i="13"/>
  <c r="S218" i="13"/>
  <c r="Q218" i="13"/>
  <c r="M218" i="13"/>
  <c r="K218" i="13"/>
  <c r="G218" i="13"/>
  <c r="E218" i="13"/>
  <c r="B216" i="13"/>
  <c r="Z213" i="13"/>
  <c r="X213" i="13"/>
  <c r="T213" i="13"/>
  <c r="R213" i="13"/>
  <c r="N213" i="13"/>
  <c r="L213" i="13"/>
  <c r="H213" i="13"/>
  <c r="F213" i="13"/>
  <c r="B211" i="13"/>
  <c r="Y210" i="13"/>
  <c r="AA208" i="13"/>
  <c r="Y208" i="13"/>
  <c r="U208" i="13"/>
  <c r="S208" i="13"/>
  <c r="O208" i="13"/>
  <c r="M208" i="13"/>
  <c r="I208" i="13"/>
  <c r="G208" i="13"/>
  <c r="Y206" i="13"/>
  <c r="B206" i="13"/>
  <c r="T205" i="13"/>
  <c r="Z203" i="13"/>
  <c r="V203" i="13"/>
  <c r="T203" i="13"/>
  <c r="P203" i="13"/>
  <c r="N203" i="13"/>
  <c r="J203" i="13"/>
  <c r="H203" i="13"/>
  <c r="D203" i="13"/>
  <c r="T201" i="13"/>
  <c r="B201" i="13"/>
  <c r="O200" i="13"/>
  <c r="AA198" i="13"/>
  <c r="W198" i="13"/>
  <c r="U198" i="13"/>
  <c r="Q198" i="13"/>
  <c r="O198" i="13"/>
  <c r="O196" i="13" s="1"/>
  <c r="K198" i="13"/>
  <c r="I198" i="13"/>
  <c r="E198" i="13"/>
  <c r="B196" i="13"/>
  <c r="D195" i="13"/>
  <c r="D191" i="13" s="1"/>
  <c r="X193" i="13"/>
  <c r="V193" i="13"/>
  <c r="R193" i="13"/>
  <c r="P193" i="13"/>
  <c r="L193" i="13"/>
  <c r="J193" i="13"/>
  <c r="F193" i="13"/>
  <c r="D193" i="13"/>
  <c r="B191" i="13"/>
  <c r="Y188" i="13"/>
  <c r="W188" i="13"/>
  <c r="S188" i="13"/>
  <c r="Q188" i="13"/>
  <c r="M188" i="13"/>
  <c r="K188" i="13"/>
  <c r="G188" i="13"/>
  <c r="E188" i="13"/>
  <c r="B186" i="13"/>
  <c r="Z183" i="13"/>
  <c r="X183" i="13"/>
  <c r="T183" i="13"/>
  <c r="R183" i="13"/>
  <c r="N183" i="13"/>
  <c r="L183" i="13"/>
  <c r="H183" i="13"/>
  <c r="F183" i="13"/>
  <c r="B181" i="13"/>
  <c r="Y180" i="13"/>
  <c r="Y176" i="13" s="1"/>
  <c r="AA178" i="13"/>
  <c r="Y178" i="13"/>
  <c r="U178" i="13"/>
  <c r="S178" i="13"/>
  <c r="O178" i="13"/>
  <c r="M178" i="13"/>
  <c r="I178" i="13"/>
  <c r="G178" i="13"/>
  <c r="B176" i="13"/>
  <c r="T175" i="13"/>
  <c r="Z173" i="13"/>
  <c r="V173" i="13"/>
  <c r="T173" i="13"/>
  <c r="P173" i="13"/>
  <c r="N173" i="13"/>
  <c r="J173" i="13"/>
  <c r="H173" i="13"/>
  <c r="D173" i="13"/>
  <c r="T171" i="13"/>
  <c r="B171" i="13"/>
  <c r="O170" i="13"/>
  <c r="AA168" i="13"/>
  <c r="W168" i="13"/>
  <c r="U168" i="13"/>
  <c r="Q168" i="13"/>
  <c r="O168" i="13"/>
  <c r="O166" i="13" s="1"/>
  <c r="K168" i="13"/>
  <c r="I168" i="13"/>
  <c r="E168" i="13"/>
  <c r="Z318" i="13"/>
  <c r="B166" i="13"/>
  <c r="J161" i="13"/>
  <c r="B157" i="13"/>
  <c r="Q156" i="13"/>
  <c r="E154" i="13"/>
  <c r="B152" i="13"/>
  <c r="X151" i="13"/>
  <c r="L149" i="13"/>
  <c r="F149" i="13"/>
  <c r="B147" i="13"/>
  <c r="S144" i="13"/>
  <c r="M144" i="13"/>
  <c r="B142" i="13"/>
  <c r="Z139" i="13"/>
  <c r="T139" i="13"/>
  <c r="B137" i="13"/>
  <c r="I136" i="13"/>
  <c r="AA134" i="13"/>
  <c r="B132" i="13"/>
  <c r="J131" i="13"/>
  <c r="B127" i="13"/>
  <c r="Q126" i="13"/>
  <c r="E124" i="13"/>
  <c r="B122" i="13"/>
  <c r="X121" i="13"/>
  <c r="L119" i="13"/>
  <c r="F119" i="13"/>
  <c r="B117" i="13"/>
  <c r="S114" i="13"/>
  <c r="M114" i="13"/>
  <c r="B112" i="13"/>
  <c r="Z109" i="13"/>
  <c r="T109" i="13"/>
  <c r="B107" i="13"/>
  <c r="I106" i="13"/>
  <c r="AA104" i="13"/>
  <c r="B102" i="13"/>
  <c r="J101" i="13"/>
  <c r="B97" i="13"/>
  <c r="Q96" i="13"/>
  <c r="E94" i="13"/>
  <c r="B92" i="13"/>
  <c r="X91" i="13"/>
  <c r="L89" i="13"/>
  <c r="F89" i="13"/>
  <c r="B87" i="13"/>
  <c r="S84" i="13"/>
  <c r="M84" i="13"/>
  <c r="B82" i="13"/>
  <c r="Z79" i="13"/>
  <c r="T79" i="13"/>
  <c r="B77" i="13"/>
  <c r="I76" i="13"/>
  <c r="AA74" i="13"/>
  <c r="B72" i="13"/>
  <c r="J71" i="13"/>
  <c r="B67" i="13"/>
  <c r="Q66" i="13"/>
  <c r="E64" i="13"/>
  <c r="B62" i="13"/>
  <c r="X61" i="13"/>
  <c r="L59" i="13"/>
  <c r="F59" i="13"/>
  <c r="B57" i="13"/>
  <c r="S54" i="13"/>
  <c r="M54" i="13"/>
  <c r="B52" i="13"/>
  <c r="Z49" i="13"/>
  <c r="T49" i="13"/>
  <c r="B47" i="13"/>
  <c r="I46" i="13"/>
  <c r="AA44" i="13"/>
  <c r="B42" i="13"/>
  <c r="J41" i="13"/>
  <c r="B37" i="13"/>
  <c r="Q36" i="13"/>
  <c r="E34" i="13"/>
  <c r="B32" i="13"/>
  <c r="X31" i="13"/>
  <c r="L29" i="13"/>
  <c r="F29" i="13"/>
  <c r="B27" i="13"/>
  <c r="S24" i="13"/>
  <c r="M24" i="13"/>
  <c r="B22" i="13"/>
  <c r="Z19" i="13"/>
  <c r="T19" i="13"/>
  <c r="B17" i="13"/>
  <c r="I16" i="13"/>
  <c r="AA14" i="13"/>
  <c r="B12" i="13"/>
  <c r="J11" i="13"/>
  <c r="Y628" i="13"/>
  <c r="D7" i="13"/>
  <c r="B7" i="13"/>
  <c r="P636" i="12"/>
  <c r="B634" i="12"/>
  <c r="W631" i="12"/>
  <c r="B629" i="12"/>
  <c r="B624" i="12"/>
  <c r="B619" i="12"/>
  <c r="H616" i="12"/>
  <c r="B614" i="12"/>
  <c r="O611" i="12"/>
  <c r="B609" i="12"/>
  <c r="P606" i="12"/>
  <c r="B604" i="12"/>
  <c r="W601" i="12"/>
  <c r="B599" i="12"/>
  <c r="B594" i="12"/>
  <c r="B589" i="12"/>
  <c r="H586" i="12"/>
  <c r="B584" i="12"/>
  <c r="O581" i="12"/>
  <c r="B579" i="12"/>
  <c r="P576" i="12"/>
  <c r="B574" i="12"/>
  <c r="W571" i="12"/>
  <c r="B569" i="12"/>
  <c r="X566" i="12"/>
  <c r="B564" i="12"/>
  <c r="R561" i="12"/>
  <c r="M561" i="12"/>
  <c r="B559" i="12"/>
  <c r="T556" i="12"/>
  <c r="S556" i="12"/>
  <c r="B554" i="12"/>
  <c r="Z551" i="12"/>
  <c r="U551" i="12"/>
  <c r="H551" i="12"/>
  <c r="B549" i="12"/>
  <c r="AA546" i="12"/>
  <c r="V546" i="12"/>
  <c r="J546" i="12"/>
  <c r="I546" i="12"/>
  <c r="B544" i="12"/>
  <c r="Z541" i="12"/>
  <c r="Y541" i="12"/>
  <c r="T541" i="12"/>
  <c r="S541" i="12"/>
  <c r="N541" i="12"/>
  <c r="M541" i="12"/>
  <c r="H541" i="12"/>
  <c r="G541" i="12"/>
  <c r="B539" i="12"/>
  <c r="AA536" i="12"/>
  <c r="Z536" i="12"/>
  <c r="U536" i="12"/>
  <c r="T536" i="12"/>
  <c r="O536" i="12"/>
  <c r="N536" i="12"/>
  <c r="I536" i="12"/>
  <c r="H536" i="12"/>
  <c r="B534" i="12"/>
  <c r="AA531" i="12"/>
  <c r="V531" i="12"/>
  <c r="U531" i="12"/>
  <c r="P531" i="12"/>
  <c r="O531" i="12"/>
  <c r="J531" i="12"/>
  <c r="I531" i="12"/>
  <c r="D531" i="12"/>
  <c r="B529" i="12"/>
  <c r="W526" i="12"/>
  <c r="V526" i="12"/>
  <c r="Q526" i="12"/>
  <c r="P526" i="12"/>
  <c r="K526" i="12"/>
  <c r="J526" i="12"/>
  <c r="E526" i="12"/>
  <c r="D526" i="12"/>
  <c r="B524" i="12"/>
  <c r="X521" i="12"/>
  <c r="W521" i="12"/>
  <c r="R521" i="12"/>
  <c r="Q521" i="12"/>
  <c r="L521" i="12"/>
  <c r="K521" i="12"/>
  <c r="F521" i="12"/>
  <c r="E521" i="12"/>
  <c r="B519" i="12"/>
  <c r="Y516" i="12"/>
  <c r="X516" i="12"/>
  <c r="S516" i="12"/>
  <c r="R516" i="12"/>
  <c r="M516" i="12"/>
  <c r="L516" i="12"/>
  <c r="G516" i="12"/>
  <c r="F516" i="12"/>
  <c r="B514" i="12"/>
  <c r="Z511" i="12"/>
  <c r="Y511" i="12"/>
  <c r="V511" i="12"/>
  <c r="T511" i="12"/>
  <c r="S511" i="12"/>
  <c r="P511" i="12"/>
  <c r="N511" i="12"/>
  <c r="M511" i="12"/>
  <c r="J511" i="12"/>
  <c r="H511" i="12"/>
  <c r="G511" i="12"/>
  <c r="D511" i="12"/>
  <c r="B509" i="12"/>
  <c r="AA506" i="12"/>
  <c r="Z506" i="12"/>
  <c r="W506" i="12"/>
  <c r="U506" i="12"/>
  <c r="T506" i="12"/>
  <c r="Q506" i="12"/>
  <c r="O506" i="12"/>
  <c r="N506" i="12"/>
  <c r="K506" i="12"/>
  <c r="I506" i="12"/>
  <c r="H506" i="12"/>
  <c r="E506" i="12"/>
  <c r="B504" i="12"/>
  <c r="AA501" i="12"/>
  <c r="X501" i="12"/>
  <c r="V501" i="12"/>
  <c r="U501" i="12"/>
  <c r="R501" i="12"/>
  <c r="P501" i="12"/>
  <c r="O501" i="12"/>
  <c r="L501" i="12"/>
  <c r="J501" i="12"/>
  <c r="I501" i="12"/>
  <c r="F501" i="12"/>
  <c r="D501" i="12"/>
  <c r="B499" i="12"/>
  <c r="Y496" i="12"/>
  <c r="W496" i="12"/>
  <c r="V496" i="12"/>
  <c r="S496" i="12"/>
  <c r="Q496" i="12"/>
  <c r="P496" i="12"/>
  <c r="M496" i="12"/>
  <c r="K496" i="12"/>
  <c r="J496" i="12"/>
  <c r="G496" i="12"/>
  <c r="E496" i="12"/>
  <c r="D496" i="12"/>
  <c r="B494" i="12"/>
  <c r="Z491" i="12"/>
  <c r="X491" i="12"/>
  <c r="W491" i="12"/>
  <c r="T491" i="12"/>
  <c r="R491" i="12"/>
  <c r="Q491" i="12"/>
  <c r="N491" i="12"/>
  <c r="L491" i="12"/>
  <c r="K491" i="12"/>
  <c r="H491" i="12"/>
  <c r="F491" i="12"/>
  <c r="E491" i="12"/>
  <c r="B489" i="12"/>
  <c r="AA486" i="12"/>
  <c r="Y486" i="12"/>
  <c r="X486" i="12"/>
  <c r="U486" i="12"/>
  <c r="S486" i="12"/>
  <c r="R486" i="12"/>
  <c r="O486" i="12"/>
  <c r="M486" i="12"/>
  <c r="L486" i="12"/>
  <c r="I486" i="12"/>
  <c r="G486" i="12"/>
  <c r="F486" i="12"/>
  <c r="F626" i="12"/>
  <c r="B484" i="12"/>
  <c r="Z477" i="12"/>
  <c r="T477" i="12"/>
  <c r="N477" i="12"/>
  <c r="H477" i="12"/>
  <c r="B475" i="12"/>
  <c r="AA472" i="12"/>
  <c r="U472" i="12"/>
  <c r="O472" i="12"/>
  <c r="I472" i="12"/>
  <c r="B470" i="12"/>
  <c r="V467" i="12"/>
  <c r="P467" i="12"/>
  <c r="J467" i="12"/>
  <c r="D467" i="12"/>
  <c r="B465" i="12"/>
  <c r="W462" i="12"/>
  <c r="Q462" i="12"/>
  <c r="K462" i="12"/>
  <c r="E462" i="12"/>
  <c r="B460" i="12"/>
  <c r="X457" i="12"/>
  <c r="R457" i="12"/>
  <c r="L457" i="12"/>
  <c r="F457" i="12"/>
  <c r="B455" i="12"/>
  <c r="Y452" i="12"/>
  <c r="S452" i="12"/>
  <c r="M452" i="12"/>
  <c r="G452" i="12"/>
  <c r="B450" i="12"/>
  <c r="Z447" i="12"/>
  <c r="T447" i="12"/>
  <c r="N447" i="12"/>
  <c r="H447" i="12"/>
  <c r="B445" i="12"/>
  <c r="AA442" i="12"/>
  <c r="U442" i="12"/>
  <c r="O442" i="12"/>
  <c r="I442" i="12"/>
  <c r="B440" i="12"/>
  <c r="V437" i="12"/>
  <c r="P437" i="12"/>
  <c r="J437" i="12"/>
  <c r="D437" i="12"/>
  <c r="B435" i="12"/>
  <c r="W432" i="12"/>
  <c r="Q432" i="12"/>
  <c r="K432" i="12"/>
  <c r="E432" i="12"/>
  <c r="B430" i="12"/>
  <c r="X427" i="12"/>
  <c r="R427" i="12"/>
  <c r="L427" i="12"/>
  <c r="F427" i="12"/>
  <c r="B425" i="12"/>
  <c r="Y422" i="12"/>
  <c r="S422" i="12"/>
  <c r="M422" i="12"/>
  <c r="G422" i="12"/>
  <c r="B420" i="12"/>
  <c r="Z417" i="12"/>
  <c r="T417" i="12"/>
  <c r="N417" i="12"/>
  <c r="H417" i="12"/>
  <c r="B415" i="12"/>
  <c r="AA412" i="12"/>
  <c r="U412" i="12"/>
  <c r="O412" i="12"/>
  <c r="I412" i="12"/>
  <c r="B410" i="12"/>
  <c r="V407" i="12"/>
  <c r="P407" i="12"/>
  <c r="J407" i="12"/>
  <c r="D407" i="12"/>
  <c r="B405" i="12"/>
  <c r="W402" i="12"/>
  <c r="Q402" i="12"/>
  <c r="K402" i="12"/>
  <c r="E402" i="12"/>
  <c r="B400" i="12"/>
  <c r="X397" i="12"/>
  <c r="R397" i="12"/>
  <c r="L397" i="12"/>
  <c r="F397" i="12"/>
  <c r="B395" i="12"/>
  <c r="Y392" i="12"/>
  <c r="S392" i="12"/>
  <c r="M392" i="12"/>
  <c r="G392" i="12"/>
  <c r="B390" i="12"/>
  <c r="Z387" i="12"/>
  <c r="T387" i="12"/>
  <c r="N387" i="12"/>
  <c r="H387" i="12"/>
  <c r="B385" i="12"/>
  <c r="AA382" i="12"/>
  <c r="U382" i="12"/>
  <c r="O382" i="12"/>
  <c r="I382" i="12"/>
  <c r="B380" i="12"/>
  <c r="V377" i="12"/>
  <c r="P377" i="12"/>
  <c r="J377" i="12"/>
  <c r="D377" i="12"/>
  <c r="B375" i="12"/>
  <c r="W372" i="12"/>
  <c r="Q372" i="12"/>
  <c r="K372" i="12"/>
  <c r="E372" i="12"/>
  <c r="B370" i="12"/>
  <c r="X367" i="12"/>
  <c r="R367" i="12"/>
  <c r="L367" i="12"/>
  <c r="F367" i="12"/>
  <c r="B365" i="12"/>
  <c r="Y362" i="12"/>
  <c r="S362" i="12"/>
  <c r="M362" i="12"/>
  <c r="G362" i="12"/>
  <c r="B360" i="12"/>
  <c r="Z357" i="12"/>
  <c r="T357" i="12"/>
  <c r="N357" i="12"/>
  <c r="H357" i="12"/>
  <c r="B355" i="12"/>
  <c r="AA352" i="12"/>
  <c r="U352" i="12"/>
  <c r="O352" i="12"/>
  <c r="I352" i="12"/>
  <c r="B350" i="12"/>
  <c r="V347" i="12"/>
  <c r="P347" i="12"/>
  <c r="J347" i="12"/>
  <c r="D347" i="12"/>
  <c r="B345" i="12"/>
  <c r="W342" i="12"/>
  <c r="Q342" i="12"/>
  <c r="K342" i="12"/>
  <c r="E342" i="12"/>
  <c r="B340" i="12"/>
  <c r="X337" i="12"/>
  <c r="R337" i="12"/>
  <c r="L337" i="12"/>
  <c r="F337" i="12"/>
  <c r="B335" i="12"/>
  <c r="Y332" i="12"/>
  <c r="S332" i="12"/>
  <c r="M332" i="12"/>
  <c r="G332" i="12"/>
  <c r="B330" i="12"/>
  <c r="Z327" i="12"/>
  <c r="T327" i="12"/>
  <c r="N327" i="12"/>
  <c r="H327" i="12"/>
  <c r="Y477" i="12"/>
  <c r="B325" i="12"/>
  <c r="AA318" i="12"/>
  <c r="U318" i="12"/>
  <c r="O318" i="12"/>
  <c r="I318" i="12"/>
  <c r="B316" i="12"/>
  <c r="V313" i="12"/>
  <c r="P313" i="12"/>
  <c r="J313" i="12"/>
  <c r="D313" i="12"/>
  <c r="B311" i="12"/>
  <c r="W308" i="12"/>
  <c r="Q308" i="12"/>
  <c r="K308" i="12"/>
  <c r="E308" i="12"/>
  <c r="B306" i="12"/>
  <c r="X303" i="12"/>
  <c r="R303" i="12"/>
  <c r="L303" i="12"/>
  <c r="F303" i="12"/>
  <c r="B301" i="12"/>
  <c r="Y298" i="12"/>
  <c r="S298" i="12"/>
  <c r="M298" i="12"/>
  <c r="G298" i="12"/>
  <c r="B296" i="12"/>
  <c r="Z293" i="12"/>
  <c r="T293" i="12"/>
  <c r="N293" i="12"/>
  <c r="H293" i="12"/>
  <c r="B291" i="12"/>
  <c r="AA288" i="12"/>
  <c r="U288" i="12"/>
  <c r="O288" i="12"/>
  <c r="I288" i="12"/>
  <c r="B286" i="12"/>
  <c r="V283" i="12"/>
  <c r="P283" i="12"/>
  <c r="J283" i="12"/>
  <c r="D283" i="12"/>
  <c r="B281" i="12"/>
  <c r="W278" i="12"/>
  <c r="Q278" i="12"/>
  <c r="K278" i="12"/>
  <c r="E278" i="12"/>
  <c r="B276" i="12"/>
  <c r="X273" i="12"/>
  <c r="R273" i="12"/>
  <c r="L273" i="12"/>
  <c r="F273" i="12"/>
  <c r="B271" i="12"/>
  <c r="Y268" i="12"/>
  <c r="S268" i="12"/>
  <c r="M268" i="12"/>
  <c r="G268" i="12"/>
  <c r="B266" i="12"/>
  <c r="Z263" i="12"/>
  <c r="T263" i="12"/>
  <c r="N263" i="12"/>
  <c r="H263" i="12"/>
  <c r="B261" i="12"/>
  <c r="AA258" i="12"/>
  <c r="U258" i="12"/>
  <c r="O258" i="12"/>
  <c r="I258" i="12"/>
  <c r="B256" i="12"/>
  <c r="V253" i="12"/>
  <c r="P253" i="12"/>
  <c r="J253" i="12"/>
  <c r="D253" i="12"/>
  <c r="B251" i="12"/>
  <c r="Q250" i="12"/>
  <c r="W248" i="12"/>
  <c r="Q248" i="12"/>
  <c r="K248" i="12"/>
  <c r="E248" i="12"/>
  <c r="Q246" i="12"/>
  <c r="B246" i="12"/>
  <c r="X245" i="12"/>
  <c r="X243" i="12"/>
  <c r="R243" i="12"/>
  <c r="L243" i="12"/>
  <c r="F243" i="12"/>
  <c r="X241" i="12"/>
  <c r="B241" i="12"/>
  <c r="Y238" i="12"/>
  <c r="S238" i="12"/>
  <c r="M238" i="12"/>
  <c r="G238" i="12"/>
  <c r="B236" i="12"/>
  <c r="Z233" i="12"/>
  <c r="Y233" i="12"/>
  <c r="T233" i="12"/>
  <c r="S233" i="12"/>
  <c r="N233" i="12"/>
  <c r="M233" i="12"/>
  <c r="H233" i="12"/>
  <c r="G233" i="12"/>
  <c r="B231" i="12"/>
  <c r="AA228" i="12"/>
  <c r="Z228" i="12"/>
  <c r="U228" i="12"/>
  <c r="T228" i="12"/>
  <c r="O228" i="12"/>
  <c r="N228" i="12"/>
  <c r="I228" i="12"/>
  <c r="H228" i="12"/>
  <c r="B226" i="12"/>
  <c r="V225" i="12"/>
  <c r="AA223" i="12"/>
  <c r="V223" i="12"/>
  <c r="U223" i="12"/>
  <c r="P223" i="12"/>
  <c r="O223" i="12"/>
  <c r="J223" i="12"/>
  <c r="I223" i="12"/>
  <c r="D223" i="12"/>
  <c r="V221" i="12"/>
  <c r="B221" i="12"/>
  <c r="Q220" i="12"/>
  <c r="W218" i="12"/>
  <c r="V218" i="12"/>
  <c r="Q218" i="12"/>
  <c r="P218" i="12"/>
  <c r="K218" i="12"/>
  <c r="J218" i="12"/>
  <c r="E218" i="12"/>
  <c r="D218" i="12"/>
  <c r="Q216" i="12"/>
  <c r="B216" i="12"/>
  <c r="L215" i="12"/>
  <c r="X213" i="12"/>
  <c r="W213" i="12"/>
  <c r="R213" i="12"/>
  <c r="Q213" i="12"/>
  <c r="L213" i="12"/>
  <c r="K213" i="12"/>
  <c r="F213" i="12"/>
  <c r="E213" i="12"/>
  <c r="L211" i="12"/>
  <c r="B211" i="12"/>
  <c r="G210" i="12"/>
  <c r="Y208" i="12"/>
  <c r="X208" i="12"/>
  <c r="S208" i="12"/>
  <c r="R208" i="12"/>
  <c r="M208" i="12"/>
  <c r="L208" i="12"/>
  <c r="G208" i="12"/>
  <c r="F208" i="12"/>
  <c r="G206" i="12"/>
  <c r="B206" i="12"/>
  <c r="Z203" i="12"/>
  <c r="Y203" i="12"/>
  <c r="T203" i="12"/>
  <c r="S203" i="12"/>
  <c r="N203" i="12"/>
  <c r="M203" i="12"/>
  <c r="H203" i="12"/>
  <c r="G203" i="12"/>
  <c r="B201" i="12"/>
  <c r="AA198" i="12"/>
  <c r="Z198" i="12"/>
  <c r="U198" i="12"/>
  <c r="T198" i="12"/>
  <c r="O198" i="12"/>
  <c r="N198" i="12"/>
  <c r="I198" i="12"/>
  <c r="H198" i="12"/>
  <c r="B196" i="12"/>
  <c r="V195" i="12"/>
  <c r="AA193" i="12"/>
  <c r="V193" i="12"/>
  <c r="U193" i="12"/>
  <c r="P193" i="12"/>
  <c r="O193" i="12"/>
  <c r="J193" i="12"/>
  <c r="I193" i="12"/>
  <c r="D193" i="12"/>
  <c r="V191" i="12"/>
  <c r="B191" i="12"/>
  <c r="Q190" i="12"/>
  <c r="W188" i="12"/>
  <c r="V188" i="12"/>
  <c r="Q188" i="12"/>
  <c r="P188" i="12"/>
  <c r="K188" i="12"/>
  <c r="J188" i="12"/>
  <c r="E188" i="12"/>
  <c r="D188" i="12"/>
  <c r="Q186" i="12"/>
  <c r="B186" i="12"/>
  <c r="L185" i="12"/>
  <c r="Z183" i="12"/>
  <c r="X183" i="12"/>
  <c r="W183" i="12"/>
  <c r="T183" i="12"/>
  <c r="R183" i="12"/>
  <c r="Q183" i="12"/>
  <c r="N183" i="12"/>
  <c r="L183" i="12"/>
  <c r="K183" i="12"/>
  <c r="H183" i="12"/>
  <c r="F183" i="12"/>
  <c r="E183" i="12"/>
  <c r="L181" i="12"/>
  <c r="B181" i="12"/>
  <c r="AA178" i="12"/>
  <c r="Y178" i="12"/>
  <c r="X178" i="12"/>
  <c r="U178" i="12"/>
  <c r="S178" i="12"/>
  <c r="R178" i="12"/>
  <c r="O178" i="12"/>
  <c r="M178" i="12"/>
  <c r="L178" i="12"/>
  <c r="I178" i="12"/>
  <c r="G178" i="12"/>
  <c r="F178" i="12"/>
  <c r="B176" i="12"/>
  <c r="N175" i="12"/>
  <c r="Z173" i="12"/>
  <c r="Y173" i="12"/>
  <c r="V173" i="12"/>
  <c r="T173" i="12"/>
  <c r="S173" i="12"/>
  <c r="P173" i="12"/>
  <c r="N173" i="12"/>
  <c r="M173" i="12"/>
  <c r="J173" i="12"/>
  <c r="H173" i="12"/>
  <c r="G173" i="12"/>
  <c r="D173" i="12"/>
  <c r="N171" i="12"/>
  <c r="B171" i="12"/>
  <c r="AA168" i="12"/>
  <c r="Z168" i="12"/>
  <c r="W168" i="12"/>
  <c r="U168" i="12"/>
  <c r="T168" i="12"/>
  <c r="Q168" i="12"/>
  <c r="O168" i="12"/>
  <c r="N168" i="12"/>
  <c r="K168" i="12"/>
  <c r="I168" i="12"/>
  <c r="H168" i="12"/>
  <c r="E168" i="12"/>
  <c r="Z318" i="12"/>
  <c r="B166" i="12"/>
  <c r="V161" i="12"/>
  <c r="P161" i="12"/>
  <c r="B157" i="12"/>
  <c r="W156" i="12"/>
  <c r="B152" i="12"/>
  <c r="B147" i="12"/>
  <c r="G146" i="12"/>
  <c r="B142" i="12"/>
  <c r="N141" i="12"/>
  <c r="H141" i="12"/>
  <c r="B137" i="12"/>
  <c r="U136" i="12"/>
  <c r="O136" i="12"/>
  <c r="B132" i="12"/>
  <c r="V131" i="12"/>
  <c r="P131" i="12"/>
  <c r="B127" i="12"/>
  <c r="W126" i="12"/>
  <c r="B122" i="12"/>
  <c r="B117" i="12"/>
  <c r="G116" i="12"/>
  <c r="B112" i="12"/>
  <c r="N111" i="12"/>
  <c r="H111" i="12"/>
  <c r="B107" i="12"/>
  <c r="U106" i="12"/>
  <c r="O106" i="12"/>
  <c r="B102" i="12"/>
  <c r="V101" i="12"/>
  <c r="P101" i="12"/>
  <c r="B97" i="12"/>
  <c r="W96" i="12"/>
  <c r="B92" i="12"/>
  <c r="B87" i="12"/>
  <c r="G86" i="12"/>
  <c r="B82" i="12"/>
  <c r="N81" i="12"/>
  <c r="H81" i="12"/>
  <c r="B77" i="12"/>
  <c r="U76" i="12"/>
  <c r="O76" i="12"/>
  <c r="B72" i="12"/>
  <c r="V71" i="12"/>
  <c r="P71" i="12"/>
  <c r="B67" i="12"/>
  <c r="W66" i="12"/>
  <c r="B62" i="12"/>
  <c r="B57" i="12"/>
  <c r="G56" i="12"/>
  <c r="B52" i="12"/>
  <c r="N51" i="12"/>
  <c r="H51" i="12"/>
  <c r="B47" i="12"/>
  <c r="U46" i="12"/>
  <c r="O46" i="12"/>
  <c r="B42" i="12"/>
  <c r="V41" i="12"/>
  <c r="P41" i="12"/>
  <c r="B37" i="12"/>
  <c r="W36" i="12"/>
  <c r="B32" i="12"/>
  <c r="B27" i="12"/>
  <c r="G26" i="12"/>
  <c r="B22" i="12"/>
  <c r="N21" i="12"/>
  <c r="H21" i="12"/>
  <c r="B17" i="12"/>
  <c r="U16" i="12"/>
  <c r="O16" i="12"/>
  <c r="B12" i="12"/>
  <c r="V11" i="12"/>
  <c r="P11" i="12"/>
  <c r="H543" i="12"/>
  <c r="H539" i="12" s="1"/>
  <c r="E154" i="12"/>
  <c r="D7" i="12"/>
  <c r="B7" i="12"/>
  <c r="B634" i="11"/>
  <c r="B629" i="11"/>
  <c r="B624" i="11"/>
  <c r="B619" i="11"/>
  <c r="B614" i="11"/>
  <c r="B609" i="11"/>
  <c r="B604" i="11"/>
  <c r="B599" i="11"/>
  <c r="B594" i="11"/>
  <c r="R591" i="11"/>
  <c r="B589" i="11"/>
  <c r="Y586" i="11"/>
  <c r="B584" i="11"/>
  <c r="B579" i="11"/>
  <c r="B574" i="11"/>
  <c r="D571" i="11"/>
  <c r="B569" i="11"/>
  <c r="L566" i="11"/>
  <c r="B564" i="11"/>
  <c r="R561" i="11"/>
  <c r="B559" i="11"/>
  <c r="T556" i="11"/>
  <c r="B554" i="11"/>
  <c r="Z551" i="11"/>
  <c r="H551" i="11"/>
  <c r="B549" i="11"/>
  <c r="AA546" i="11"/>
  <c r="I546" i="11"/>
  <c r="B544" i="11"/>
  <c r="J541" i="11"/>
  <c r="B539" i="11"/>
  <c r="Q536" i="11"/>
  <c r="J536" i="11"/>
  <c r="B534" i="11"/>
  <c r="AA531" i="11"/>
  <c r="U531" i="11"/>
  <c r="O531" i="11"/>
  <c r="I531" i="11"/>
  <c r="B529" i="11"/>
  <c r="V526" i="11"/>
  <c r="P526" i="11"/>
  <c r="J526" i="11"/>
  <c r="D526" i="11"/>
  <c r="B524" i="11"/>
  <c r="W521" i="11"/>
  <c r="Q521" i="11"/>
  <c r="K521" i="11"/>
  <c r="E521" i="11"/>
  <c r="B519" i="11"/>
  <c r="X516" i="11"/>
  <c r="R516" i="11"/>
  <c r="L516" i="11"/>
  <c r="F516" i="11"/>
  <c r="B514" i="11"/>
  <c r="Y511" i="11"/>
  <c r="S511" i="11"/>
  <c r="M511" i="11"/>
  <c r="G511" i="11"/>
  <c r="B509" i="11"/>
  <c r="Z506" i="11"/>
  <c r="T506" i="11"/>
  <c r="N506" i="11"/>
  <c r="H506" i="11"/>
  <c r="B504" i="11"/>
  <c r="AA501" i="11"/>
  <c r="U501" i="11"/>
  <c r="O501" i="11"/>
  <c r="I501" i="11"/>
  <c r="B499" i="11"/>
  <c r="V496" i="11"/>
  <c r="P496" i="11"/>
  <c r="J496" i="11"/>
  <c r="D496" i="11"/>
  <c r="B494" i="11"/>
  <c r="W491" i="11"/>
  <c r="Q491" i="11"/>
  <c r="K491" i="11"/>
  <c r="E491" i="11"/>
  <c r="B489" i="11"/>
  <c r="X486" i="11"/>
  <c r="R486" i="11"/>
  <c r="L486" i="11"/>
  <c r="F486" i="11"/>
  <c r="G616" i="11"/>
  <c r="B484" i="11"/>
  <c r="B475" i="11"/>
  <c r="B470" i="11"/>
  <c r="B465" i="11"/>
  <c r="B460" i="11"/>
  <c r="B455" i="11"/>
  <c r="B450" i="11"/>
  <c r="B445" i="11"/>
  <c r="B440" i="11"/>
  <c r="B435" i="11"/>
  <c r="B430" i="11"/>
  <c r="W427" i="11"/>
  <c r="Q427" i="11"/>
  <c r="K427" i="11"/>
  <c r="E427" i="11"/>
  <c r="B425" i="11"/>
  <c r="X422" i="11"/>
  <c r="R422" i="11"/>
  <c r="L422" i="11"/>
  <c r="F422" i="11"/>
  <c r="B420" i="11"/>
  <c r="Y417" i="11"/>
  <c r="S417" i="11"/>
  <c r="M417" i="11"/>
  <c r="G417" i="11"/>
  <c r="B415" i="11"/>
  <c r="Z412" i="11"/>
  <c r="T412" i="11"/>
  <c r="N412" i="11"/>
  <c r="H412" i="11"/>
  <c r="B410" i="11"/>
  <c r="AA407" i="11"/>
  <c r="U407" i="11"/>
  <c r="O407" i="11"/>
  <c r="I407" i="11"/>
  <c r="B405" i="11"/>
  <c r="V402" i="11"/>
  <c r="P402" i="11"/>
  <c r="J402" i="11"/>
  <c r="D402" i="11"/>
  <c r="B400" i="11"/>
  <c r="W397" i="11"/>
  <c r="Q397" i="11"/>
  <c r="K397" i="11"/>
  <c r="E397" i="11"/>
  <c r="B395" i="11"/>
  <c r="X392" i="11"/>
  <c r="R392" i="11"/>
  <c r="L392" i="11"/>
  <c r="F392" i="11"/>
  <c r="B390" i="11"/>
  <c r="Y387" i="11"/>
  <c r="S387" i="11"/>
  <c r="M387" i="11"/>
  <c r="G387" i="11"/>
  <c r="B385" i="11"/>
  <c r="Z382" i="11"/>
  <c r="T382" i="11"/>
  <c r="N382" i="11"/>
  <c r="H382" i="11"/>
  <c r="B380" i="11"/>
  <c r="AA377" i="11"/>
  <c r="U377" i="11"/>
  <c r="O377" i="11"/>
  <c r="I377" i="11"/>
  <c r="B375" i="11"/>
  <c r="V372" i="11"/>
  <c r="P372" i="11"/>
  <c r="J372" i="11"/>
  <c r="D372" i="11"/>
  <c r="B370" i="11"/>
  <c r="W367" i="11"/>
  <c r="Q367" i="11"/>
  <c r="K367" i="11"/>
  <c r="E367" i="11"/>
  <c r="B365" i="11"/>
  <c r="X362" i="11"/>
  <c r="R362" i="11"/>
  <c r="L362" i="11"/>
  <c r="F362" i="11"/>
  <c r="B360" i="11"/>
  <c r="Y357" i="11"/>
  <c r="S357" i="11"/>
  <c r="M357" i="11"/>
  <c r="G357" i="11"/>
  <c r="B355" i="11"/>
  <c r="Z352" i="11"/>
  <c r="T352" i="11"/>
  <c r="N352" i="11"/>
  <c r="H352" i="11"/>
  <c r="B350" i="11"/>
  <c r="AA347" i="11"/>
  <c r="U347" i="11"/>
  <c r="O347" i="11"/>
  <c r="I347" i="11"/>
  <c r="B345" i="11"/>
  <c r="V342" i="11"/>
  <c r="P342" i="11"/>
  <c r="J342" i="11"/>
  <c r="D342" i="11"/>
  <c r="B340" i="11"/>
  <c r="W337" i="11"/>
  <c r="Q337" i="11"/>
  <c r="K337" i="11"/>
  <c r="E337" i="11"/>
  <c r="B335" i="11"/>
  <c r="X332" i="11"/>
  <c r="R332" i="11"/>
  <c r="L332" i="11"/>
  <c r="F332" i="11"/>
  <c r="B330" i="11"/>
  <c r="Y327" i="11"/>
  <c r="S327" i="11"/>
  <c r="M327" i="11"/>
  <c r="G327" i="11"/>
  <c r="Y477" i="11"/>
  <c r="B325" i="11"/>
  <c r="B316" i="11"/>
  <c r="B311" i="11"/>
  <c r="B306" i="11"/>
  <c r="B301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B171" i="11"/>
  <c r="I313" i="11"/>
  <c r="B166" i="11"/>
  <c r="B157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V76" i="11"/>
  <c r="P76" i="11"/>
  <c r="J76" i="11"/>
  <c r="D76" i="11"/>
  <c r="B72" i="11"/>
  <c r="W71" i="11"/>
  <c r="Q71" i="11"/>
  <c r="K71" i="11"/>
  <c r="E71" i="11"/>
  <c r="W69" i="11"/>
  <c r="Q69" i="11"/>
  <c r="K69" i="11"/>
  <c r="E69" i="11"/>
  <c r="W67" i="11"/>
  <c r="Q67" i="11"/>
  <c r="K67" i="11"/>
  <c r="E67" i="11"/>
  <c r="B67" i="11"/>
  <c r="X66" i="11"/>
  <c r="R66" i="11"/>
  <c r="L66" i="11"/>
  <c r="F66" i="11"/>
  <c r="X64" i="11"/>
  <c r="R64" i="11"/>
  <c r="L64" i="11"/>
  <c r="F64" i="11"/>
  <c r="X62" i="11"/>
  <c r="R62" i="11"/>
  <c r="L62" i="11"/>
  <c r="F62" i="11"/>
  <c r="B62" i="11"/>
  <c r="Y61" i="11"/>
  <c r="S61" i="11"/>
  <c r="M61" i="11"/>
  <c r="G61" i="11"/>
  <c r="Y59" i="11"/>
  <c r="S59" i="11"/>
  <c r="M59" i="11"/>
  <c r="G59" i="11"/>
  <c r="Y57" i="11"/>
  <c r="S57" i="11"/>
  <c r="M57" i="11"/>
  <c r="G57" i="11"/>
  <c r="B57" i="11"/>
  <c r="Z56" i="11"/>
  <c r="T56" i="11"/>
  <c r="N56" i="11"/>
  <c r="H56" i="11"/>
  <c r="Z54" i="11"/>
  <c r="T54" i="11"/>
  <c r="N54" i="11"/>
  <c r="H54" i="11"/>
  <c r="Z52" i="11"/>
  <c r="T52" i="11"/>
  <c r="N52" i="11"/>
  <c r="H52" i="11"/>
  <c r="B52" i="11"/>
  <c r="AA51" i="11"/>
  <c r="U51" i="11"/>
  <c r="O51" i="11"/>
  <c r="I51" i="11"/>
  <c r="AA49" i="11"/>
  <c r="U49" i="11"/>
  <c r="O49" i="11"/>
  <c r="I49" i="11"/>
  <c r="AA47" i="11"/>
  <c r="U47" i="11"/>
  <c r="O47" i="11"/>
  <c r="I47" i="11"/>
  <c r="B47" i="11"/>
  <c r="V46" i="11"/>
  <c r="P46" i="11"/>
  <c r="J46" i="11"/>
  <c r="D46" i="11"/>
  <c r="V44" i="11"/>
  <c r="P44" i="11"/>
  <c r="J44" i="11"/>
  <c r="D44" i="11"/>
  <c r="V42" i="11"/>
  <c r="P42" i="11"/>
  <c r="J42" i="11"/>
  <c r="D42" i="11"/>
  <c r="B42" i="11"/>
  <c r="W41" i="11"/>
  <c r="Q41" i="11"/>
  <c r="K41" i="11"/>
  <c r="E41" i="11"/>
  <c r="W39" i="11"/>
  <c r="Q39" i="11"/>
  <c r="K39" i="11"/>
  <c r="E39" i="11"/>
  <c r="W37" i="11"/>
  <c r="Q37" i="11"/>
  <c r="K37" i="11"/>
  <c r="E37" i="11"/>
  <c r="B37" i="11"/>
  <c r="AA36" i="11"/>
  <c r="X36" i="11"/>
  <c r="U36" i="11"/>
  <c r="R36" i="11"/>
  <c r="O36" i="11"/>
  <c r="L36" i="11"/>
  <c r="I36" i="11"/>
  <c r="F36" i="11"/>
  <c r="X34" i="11"/>
  <c r="R34" i="11"/>
  <c r="L34" i="11"/>
  <c r="F34" i="11"/>
  <c r="X32" i="11"/>
  <c r="R32" i="11"/>
  <c r="L32" i="11"/>
  <c r="F32" i="11"/>
  <c r="B32" i="11"/>
  <c r="Y31" i="11"/>
  <c r="V31" i="11"/>
  <c r="S31" i="11"/>
  <c r="P31" i="11"/>
  <c r="M31" i="11"/>
  <c r="J31" i="11"/>
  <c r="G31" i="11"/>
  <c r="D31" i="11"/>
  <c r="Y29" i="11"/>
  <c r="V29" i="11"/>
  <c r="S29" i="11"/>
  <c r="P29" i="11"/>
  <c r="M29" i="11"/>
  <c r="J29" i="11"/>
  <c r="G29" i="11"/>
  <c r="D29" i="11"/>
  <c r="Y27" i="11"/>
  <c r="V27" i="11"/>
  <c r="S27" i="11"/>
  <c r="P27" i="11"/>
  <c r="M27" i="11"/>
  <c r="J27" i="11"/>
  <c r="G27" i="11"/>
  <c r="D27" i="11"/>
  <c r="B27" i="11"/>
  <c r="Z26" i="11"/>
  <c r="W26" i="11"/>
  <c r="T26" i="11"/>
  <c r="Q26" i="11"/>
  <c r="N26" i="11"/>
  <c r="K26" i="11"/>
  <c r="H26" i="11"/>
  <c r="E26" i="11"/>
  <c r="Z24" i="11"/>
  <c r="W24" i="11"/>
  <c r="T24" i="11"/>
  <c r="Q24" i="11"/>
  <c r="N24" i="11"/>
  <c r="K24" i="11"/>
  <c r="H24" i="11"/>
  <c r="E24" i="11"/>
  <c r="Z22" i="11"/>
  <c r="W22" i="11"/>
  <c r="T22" i="11"/>
  <c r="Q22" i="11"/>
  <c r="N22" i="11"/>
  <c r="K22" i="11"/>
  <c r="H22" i="11"/>
  <c r="E22" i="11"/>
  <c r="B22" i="11"/>
  <c r="AA21" i="11"/>
  <c r="X21" i="11"/>
  <c r="U21" i="11"/>
  <c r="R21" i="11"/>
  <c r="O21" i="11"/>
  <c r="L21" i="11"/>
  <c r="I21" i="11"/>
  <c r="F21" i="11"/>
  <c r="AA19" i="11"/>
  <c r="X19" i="11"/>
  <c r="U19" i="11"/>
  <c r="R19" i="11"/>
  <c r="O19" i="11"/>
  <c r="L19" i="11"/>
  <c r="I19" i="11"/>
  <c r="F19" i="11"/>
  <c r="AA17" i="11"/>
  <c r="X17" i="11"/>
  <c r="U17" i="11"/>
  <c r="R17" i="11"/>
  <c r="O17" i="11"/>
  <c r="L17" i="11"/>
  <c r="I17" i="11"/>
  <c r="F17" i="11"/>
  <c r="B17" i="11"/>
  <c r="Y16" i="11"/>
  <c r="V16" i="11"/>
  <c r="S16" i="11"/>
  <c r="P16" i="11"/>
  <c r="M16" i="11"/>
  <c r="J16" i="11"/>
  <c r="G16" i="11"/>
  <c r="D16" i="11"/>
  <c r="Y14" i="11"/>
  <c r="V14" i="11"/>
  <c r="S14" i="11"/>
  <c r="P14" i="11"/>
  <c r="M14" i="11"/>
  <c r="J14" i="11"/>
  <c r="G14" i="11"/>
  <c r="D14" i="11"/>
  <c r="Y12" i="11"/>
  <c r="V12" i="11"/>
  <c r="S12" i="11"/>
  <c r="P12" i="11"/>
  <c r="M12" i="11"/>
  <c r="J12" i="11"/>
  <c r="G12" i="11"/>
  <c r="D12" i="11"/>
  <c r="B12" i="11"/>
  <c r="Z11" i="11"/>
  <c r="W11" i="11"/>
  <c r="T11" i="11"/>
  <c r="Q11" i="11"/>
  <c r="N11" i="11"/>
  <c r="K11" i="11"/>
  <c r="H11" i="11"/>
  <c r="E11" i="11"/>
  <c r="I409" i="11"/>
  <c r="Z9" i="11"/>
  <c r="W9" i="11"/>
  <c r="T9" i="11"/>
  <c r="Q9" i="11"/>
  <c r="N9" i="11"/>
  <c r="K9" i="11"/>
  <c r="H9" i="11"/>
  <c r="E9" i="11"/>
  <c r="W159" i="11"/>
  <c r="Z7" i="11"/>
  <c r="W7" i="11"/>
  <c r="T7" i="11"/>
  <c r="Q7" i="11"/>
  <c r="N7" i="11"/>
  <c r="K7" i="11"/>
  <c r="H7" i="11"/>
  <c r="E7" i="11"/>
  <c r="D7" i="11"/>
  <c r="B7" i="11"/>
  <c r="B609" i="10"/>
  <c r="E644" i="10"/>
  <c r="G644" i="10"/>
  <c r="B629" i="10"/>
  <c r="B614" i="10"/>
  <c r="B599" i="10"/>
  <c r="B589" i="10"/>
  <c r="B584" i="10"/>
  <c r="V581" i="10"/>
  <c r="P581" i="10"/>
  <c r="J581" i="10"/>
  <c r="D581" i="10"/>
  <c r="B579" i="10"/>
  <c r="W576" i="10"/>
  <c r="Q576" i="10"/>
  <c r="K576" i="10"/>
  <c r="E576" i="10"/>
  <c r="B574" i="10"/>
  <c r="X571" i="10"/>
  <c r="R571" i="10"/>
  <c r="L571" i="10"/>
  <c r="F571" i="10"/>
  <c r="B569" i="10"/>
  <c r="Y566" i="10"/>
  <c r="S566" i="10"/>
  <c r="M566" i="10"/>
  <c r="G566" i="10"/>
  <c r="B564" i="10"/>
  <c r="Z561" i="10"/>
  <c r="T561" i="10"/>
  <c r="N561" i="10"/>
  <c r="H561" i="10"/>
  <c r="B559" i="10"/>
  <c r="AA556" i="10"/>
  <c r="U556" i="10"/>
  <c r="O556" i="10"/>
  <c r="I556" i="10"/>
  <c r="B554" i="10"/>
  <c r="V551" i="10"/>
  <c r="P551" i="10"/>
  <c r="J551" i="10"/>
  <c r="D551" i="10"/>
  <c r="B549" i="10"/>
  <c r="W546" i="10"/>
  <c r="Q546" i="10"/>
  <c r="K546" i="10"/>
  <c r="E546" i="10"/>
  <c r="B544" i="10"/>
  <c r="X541" i="10"/>
  <c r="R541" i="10"/>
  <c r="L541" i="10"/>
  <c r="F541" i="10"/>
  <c r="B539" i="10"/>
  <c r="Y536" i="10"/>
  <c r="S536" i="10"/>
  <c r="M536" i="10"/>
  <c r="G536" i="10"/>
  <c r="B534" i="10"/>
  <c r="Z531" i="10"/>
  <c r="T531" i="10"/>
  <c r="N531" i="10"/>
  <c r="H531" i="10"/>
  <c r="B529" i="10"/>
  <c r="AA526" i="10"/>
  <c r="U526" i="10"/>
  <c r="O526" i="10"/>
  <c r="I526" i="10"/>
  <c r="B524" i="10"/>
  <c r="V521" i="10"/>
  <c r="P521" i="10"/>
  <c r="J521" i="10"/>
  <c r="D521" i="10"/>
  <c r="B519" i="10"/>
  <c r="W516" i="10"/>
  <c r="Q516" i="10"/>
  <c r="K516" i="10"/>
  <c r="E516" i="10"/>
  <c r="B514" i="10"/>
  <c r="X511" i="10"/>
  <c r="R511" i="10"/>
  <c r="L511" i="10"/>
  <c r="F511" i="10"/>
  <c r="B509" i="10"/>
  <c r="Y506" i="10"/>
  <c r="S506" i="10"/>
  <c r="M506" i="10"/>
  <c r="G506" i="10"/>
  <c r="B504" i="10"/>
  <c r="Z501" i="10"/>
  <c r="W501" i="10"/>
  <c r="T501" i="10"/>
  <c r="Q501" i="10"/>
  <c r="N501" i="10"/>
  <c r="K501" i="10"/>
  <c r="H501" i="10"/>
  <c r="E501" i="10"/>
  <c r="B499" i="10"/>
  <c r="AA496" i="10"/>
  <c r="X496" i="10"/>
  <c r="U496" i="10"/>
  <c r="R496" i="10"/>
  <c r="O496" i="10"/>
  <c r="L496" i="10"/>
  <c r="I496" i="10"/>
  <c r="F496" i="10"/>
  <c r="B494" i="10"/>
  <c r="Y491" i="10"/>
  <c r="V491" i="10"/>
  <c r="S491" i="10"/>
  <c r="P491" i="10"/>
  <c r="M491" i="10"/>
  <c r="J491" i="10"/>
  <c r="G491" i="10"/>
  <c r="D491" i="10"/>
  <c r="B489" i="10"/>
  <c r="Z486" i="10"/>
  <c r="W486" i="10"/>
  <c r="T486" i="10"/>
  <c r="Q486" i="10"/>
  <c r="N486" i="10"/>
  <c r="K486" i="10"/>
  <c r="H486" i="10"/>
  <c r="E486" i="10"/>
  <c r="W636" i="10"/>
  <c r="B484" i="10"/>
  <c r="B475" i="10"/>
  <c r="B470" i="10"/>
  <c r="B465" i="10"/>
  <c r="B460" i="10"/>
  <c r="B455" i="10"/>
  <c r="B450" i="10"/>
  <c r="B445" i="10"/>
  <c r="B440" i="10"/>
  <c r="B435" i="10"/>
  <c r="B430" i="10"/>
  <c r="B425" i="10"/>
  <c r="B420" i="10"/>
  <c r="B415" i="10"/>
  <c r="B410" i="10"/>
  <c r="B405" i="10"/>
  <c r="B400" i="10"/>
  <c r="B395" i="10"/>
  <c r="B390" i="10"/>
  <c r="B385" i="10"/>
  <c r="B380" i="10"/>
  <c r="B375" i="10"/>
  <c r="B370" i="10"/>
  <c r="B365" i="10"/>
  <c r="B360" i="10"/>
  <c r="B355" i="10"/>
  <c r="B350" i="10"/>
  <c r="B345" i="10"/>
  <c r="B340" i="10"/>
  <c r="B335" i="10"/>
  <c r="B330" i="10"/>
  <c r="F477" i="10"/>
  <c r="B325" i="10"/>
  <c r="B316" i="10"/>
  <c r="B311" i="10"/>
  <c r="B306" i="10"/>
  <c r="B301" i="10"/>
  <c r="B296" i="10"/>
  <c r="B291" i="10"/>
  <c r="B286" i="10"/>
  <c r="B281" i="10"/>
  <c r="B276" i="10"/>
  <c r="B271" i="10"/>
  <c r="B266" i="10"/>
  <c r="B261" i="10"/>
  <c r="B256" i="10"/>
  <c r="P253" i="10"/>
  <c r="J253" i="10"/>
  <c r="D253" i="10"/>
  <c r="B251" i="10"/>
  <c r="W248" i="10"/>
  <c r="Q248" i="10"/>
  <c r="K248" i="10"/>
  <c r="E248" i="10"/>
  <c r="B246" i="10"/>
  <c r="X243" i="10"/>
  <c r="R243" i="10"/>
  <c r="L243" i="10"/>
  <c r="F243" i="10"/>
  <c r="B241" i="10"/>
  <c r="Y238" i="10"/>
  <c r="S238" i="10"/>
  <c r="M238" i="10"/>
  <c r="G238" i="10"/>
  <c r="B236" i="10"/>
  <c r="Z233" i="10"/>
  <c r="T233" i="10"/>
  <c r="N233" i="10"/>
  <c r="H233" i="10"/>
  <c r="B231" i="10"/>
  <c r="AA228" i="10"/>
  <c r="U228" i="10"/>
  <c r="O228" i="10"/>
  <c r="I228" i="10"/>
  <c r="B226" i="10"/>
  <c r="V223" i="10"/>
  <c r="P223" i="10"/>
  <c r="J223" i="10"/>
  <c r="D223" i="10"/>
  <c r="B221" i="10"/>
  <c r="W218" i="10"/>
  <c r="Q218" i="10"/>
  <c r="K218" i="10"/>
  <c r="E218" i="10"/>
  <c r="B216" i="10"/>
  <c r="X213" i="10"/>
  <c r="R213" i="10"/>
  <c r="L213" i="10"/>
  <c r="F213" i="10"/>
  <c r="B211" i="10"/>
  <c r="Y208" i="10"/>
  <c r="S208" i="10"/>
  <c r="M208" i="10"/>
  <c r="G208" i="10"/>
  <c r="B206" i="10"/>
  <c r="Z203" i="10"/>
  <c r="T203" i="10"/>
  <c r="N203" i="10"/>
  <c r="H203" i="10"/>
  <c r="B201" i="10"/>
  <c r="AA198" i="10"/>
  <c r="U198" i="10"/>
  <c r="O198" i="10"/>
  <c r="I198" i="10"/>
  <c r="B196" i="10"/>
  <c r="Y193" i="10"/>
  <c r="V193" i="10"/>
  <c r="S193" i="10"/>
  <c r="P193" i="10"/>
  <c r="M193" i="10"/>
  <c r="J193" i="10"/>
  <c r="G193" i="10"/>
  <c r="D193" i="10"/>
  <c r="B191" i="10"/>
  <c r="Z188" i="10"/>
  <c r="W188" i="10"/>
  <c r="T188" i="10"/>
  <c r="Q188" i="10"/>
  <c r="N188" i="10"/>
  <c r="K188" i="10"/>
  <c r="H188" i="10"/>
  <c r="E188" i="10"/>
  <c r="B186" i="10"/>
  <c r="AA183" i="10"/>
  <c r="X183" i="10"/>
  <c r="U183" i="10"/>
  <c r="R183" i="10"/>
  <c r="O183" i="10"/>
  <c r="L183" i="10"/>
  <c r="I183" i="10"/>
  <c r="F183" i="10"/>
  <c r="B181" i="10"/>
  <c r="Y178" i="10"/>
  <c r="V178" i="10"/>
  <c r="S178" i="10"/>
  <c r="P178" i="10"/>
  <c r="M178" i="10"/>
  <c r="J178" i="10"/>
  <c r="G178" i="10"/>
  <c r="D178" i="10"/>
  <c r="B176" i="10"/>
  <c r="Z173" i="10"/>
  <c r="W173" i="10"/>
  <c r="T173" i="10"/>
  <c r="Q173" i="10"/>
  <c r="N173" i="10"/>
  <c r="K173" i="10"/>
  <c r="H173" i="10"/>
  <c r="E173" i="10"/>
  <c r="B171" i="10"/>
  <c r="AA168" i="10"/>
  <c r="X168" i="10"/>
  <c r="U168" i="10"/>
  <c r="R168" i="10"/>
  <c r="O168" i="10"/>
  <c r="L168" i="10"/>
  <c r="I168" i="10"/>
  <c r="F168" i="10"/>
  <c r="AA31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B32" i="10"/>
  <c r="B27" i="10"/>
  <c r="B22" i="10"/>
  <c r="B17" i="10"/>
  <c r="B12" i="10"/>
  <c r="E488" i="10"/>
  <c r="E484" i="10" s="1"/>
  <c r="V159" i="10"/>
  <c r="D7" i="10"/>
  <c r="B7" i="10"/>
  <c r="F644" i="9"/>
  <c r="F643" i="9" s="1"/>
  <c r="E644" i="9"/>
  <c r="E643" i="9" s="1"/>
  <c r="D643" i="9"/>
  <c r="B634" i="9"/>
  <c r="B629" i="9"/>
  <c r="B624" i="9"/>
  <c r="B619" i="9"/>
  <c r="B614" i="9"/>
  <c r="B609" i="9"/>
  <c r="B604" i="9"/>
  <c r="B599" i="9"/>
  <c r="B594" i="9"/>
  <c r="B589" i="9"/>
  <c r="B584" i="9"/>
  <c r="B579" i="9"/>
  <c r="B574" i="9"/>
  <c r="B569" i="9"/>
  <c r="B564" i="9"/>
  <c r="B559" i="9"/>
  <c r="B554" i="9"/>
  <c r="B549" i="9"/>
  <c r="B544" i="9"/>
  <c r="B539" i="9"/>
  <c r="B534" i="9"/>
  <c r="B529" i="9"/>
  <c r="B524" i="9"/>
  <c r="B519" i="9"/>
  <c r="B514" i="9"/>
  <c r="B509" i="9"/>
  <c r="B504" i="9"/>
  <c r="B499" i="9"/>
  <c r="B494" i="9"/>
  <c r="B489" i="9"/>
  <c r="V636" i="9"/>
  <c r="B484" i="9"/>
  <c r="B475" i="9"/>
  <c r="B470" i="9"/>
  <c r="B465" i="9"/>
  <c r="B460" i="9"/>
  <c r="B455" i="9"/>
  <c r="B450" i="9"/>
  <c r="B445" i="9"/>
  <c r="B440" i="9"/>
  <c r="B435" i="9"/>
  <c r="B430" i="9"/>
  <c r="B425" i="9"/>
  <c r="B420" i="9"/>
  <c r="B415" i="9"/>
  <c r="B410" i="9"/>
  <c r="B405" i="9"/>
  <c r="B400" i="9"/>
  <c r="B395" i="9"/>
  <c r="B390" i="9"/>
  <c r="B385" i="9"/>
  <c r="B380" i="9"/>
  <c r="B375" i="9"/>
  <c r="B370" i="9"/>
  <c r="B365" i="9"/>
  <c r="V362" i="9"/>
  <c r="P362" i="9"/>
  <c r="J362" i="9"/>
  <c r="D362" i="9"/>
  <c r="B360" i="9"/>
  <c r="W357" i="9"/>
  <c r="Q357" i="9"/>
  <c r="K357" i="9"/>
  <c r="E357" i="9"/>
  <c r="B355" i="9"/>
  <c r="X352" i="9"/>
  <c r="R352" i="9"/>
  <c r="L352" i="9"/>
  <c r="F352" i="9"/>
  <c r="B350" i="9"/>
  <c r="Y347" i="9"/>
  <c r="S347" i="9"/>
  <c r="M347" i="9"/>
  <c r="G347" i="9"/>
  <c r="B345" i="9"/>
  <c r="Z342" i="9"/>
  <c r="T342" i="9"/>
  <c r="N342" i="9"/>
  <c r="H342" i="9"/>
  <c r="B340" i="9"/>
  <c r="AA337" i="9"/>
  <c r="U337" i="9"/>
  <c r="O337" i="9"/>
  <c r="I337" i="9"/>
  <c r="B335" i="9"/>
  <c r="V332" i="9"/>
  <c r="P332" i="9"/>
  <c r="J332" i="9"/>
  <c r="D332" i="9"/>
  <c r="B330" i="9"/>
  <c r="Z327" i="9"/>
  <c r="W327" i="9"/>
  <c r="T327" i="9"/>
  <c r="Q327" i="9"/>
  <c r="N327" i="9"/>
  <c r="K327" i="9"/>
  <c r="H327" i="9"/>
  <c r="E327" i="9"/>
  <c r="W477" i="9"/>
  <c r="B325" i="9"/>
  <c r="B316" i="9"/>
  <c r="B311" i="9"/>
  <c r="B306" i="9"/>
  <c r="B301" i="9"/>
  <c r="B296" i="9"/>
  <c r="B291" i="9"/>
  <c r="B286" i="9"/>
  <c r="B281" i="9"/>
  <c r="B276" i="9"/>
  <c r="B271" i="9"/>
  <c r="B266" i="9"/>
  <c r="B261" i="9"/>
  <c r="B256" i="9"/>
  <c r="B251" i="9"/>
  <c r="B246" i="9"/>
  <c r="B241" i="9"/>
  <c r="B236" i="9"/>
  <c r="B231" i="9"/>
  <c r="B226" i="9"/>
  <c r="B221" i="9"/>
  <c r="B216" i="9"/>
  <c r="B211" i="9"/>
  <c r="B206" i="9"/>
  <c r="B201" i="9"/>
  <c r="B196" i="9"/>
  <c r="B191" i="9"/>
  <c r="B186" i="9"/>
  <c r="B181" i="9"/>
  <c r="V178" i="9"/>
  <c r="P178" i="9"/>
  <c r="J178" i="9"/>
  <c r="D178" i="9"/>
  <c r="B176" i="9"/>
  <c r="W173" i="9"/>
  <c r="Q173" i="9"/>
  <c r="K173" i="9"/>
  <c r="E173" i="9"/>
  <c r="B171" i="9"/>
  <c r="X168" i="9"/>
  <c r="R168" i="9"/>
  <c r="L168" i="9"/>
  <c r="F168" i="9"/>
  <c r="X318" i="9"/>
  <c r="B166" i="9"/>
  <c r="B157" i="9"/>
  <c r="B152" i="9"/>
  <c r="B147" i="9"/>
  <c r="B142" i="9"/>
  <c r="B137" i="9"/>
  <c r="B132" i="9"/>
  <c r="B127" i="9"/>
  <c r="B122" i="9"/>
  <c r="B117" i="9"/>
  <c r="B112" i="9"/>
  <c r="B107" i="9"/>
  <c r="B102" i="9"/>
  <c r="B97" i="9"/>
  <c r="B92" i="9"/>
  <c r="B87" i="9"/>
  <c r="B82" i="9"/>
  <c r="B77" i="9"/>
  <c r="B72" i="9"/>
  <c r="B67" i="9"/>
  <c r="B62" i="9"/>
  <c r="B57" i="9"/>
  <c r="B52" i="9"/>
  <c r="B47" i="9"/>
  <c r="B42" i="9"/>
  <c r="B37" i="9"/>
  <c r="B32" i="9"/>
  <c r="B27" i="9"/>
  <c r="B22" i="9"/>
  <c r="W21" i="9"/>
  <c r="Q21" i="9"/>
  <c r="K21" i="9"/>
  <c r="E21" i="9"/>
  <c r="E19" i="9"/>
  <c r="E17" i="9"/>
  <c r="B17" i="9"/>
  <c r="X16" i="9"/>
  <c r="R16" i="9"/>
  <c r="L16" i="9"/>
  <c r="F16" i="9"/>
  <c r="X14" i="9"/>
  <c r="R14" i="9"/>
  <c r="L14" i="9"/>
  <c r="F14" i="9"/>
  <c r="X12" i="9"/>
  <c r="R12" i="9"/>
  <c r="L12" i="9"/>
  <c r="F12" i="9"/>
  <c r="B12" i="9"/>
  <c r="Y11" i="9"/>
  <c r="S11" i="9"/>
  <c r="M11" i="9"/>
  <c r="G11" i="9"/>
  <c r="V638" i="9"/>
  <c r="Y9" i="9"/>
  <c r="S9" i="9"/>
  <c r="M9" i="9"/>
  <c r="G9" i="9"/>
  <c r="Y159" i="9"/>
  <c r="Y7" i="9"/>
  <c r="S7" i="9"/>
  <c r="M7" i="9"/>
  <c r="G7" i="9"/>
  <c r="D7" i="9"/>
  <c r="B7" i="9"/>
  <c r="B170" i="8"/>
  <c r="D199" i="8"/>
  <c r="B176" i="8"/>
  <c r="B158" i="8"/>
  <c r="B140" i="8"/>
  <c r="B122" i="8"/>
  <c r="B110" i="8"/>
  <c r="B104" i="8"/>
  <c r="B98" i="8"/>
  <c r="B92" i="8"/>
  <c r="B86" i="8"/>
  <c r="B80" i="8"/>
  <c r="B74" i="8"/>
  <c r="B68" i="8"/>
  <c r="B62" i="8"/>
  <c r="B56" i="8"/>
  <c r="B50" i="8"/>
  <c r="B44" i="8"/>
  <c r="B38" i="8"/>
  <c r="B32" i="8"/>
  <c r="B26" i="8"/>
  <c r="B20" i="8"/>
  <c r="B14" i="8"/>
  <c r="Z187" i="8"/>
  <c r="N186" i="8"/>
  <c r="M190" i="8"/>
  <c r="D8" i="8"/>
  <c r="B8" i="8"/>
  <c r="F644" i="7"/>
  <c r="F643" i="7" s="1"/>
  <c r="G644" i="7"/>
  <c r="G643" i="7" s="1"/>
  <c r="D643" i="7"/>
  <c r="B634" i="7"/>
  <c r="B629" i="7"/>
  <c r="B624" i="7"/>
  <c r="B619" i="7"/>
  <c r="B614" i="7"/>
  <c r="B609" i="7"/>
  <c r="B604" i="7"/>
  <c r="B599" i="7"/>
  <c r="B594" i="7"/>
  <c r="B589" i="7"/>
  <c r="B584" i="7"/>
  <c r="B579" i="7"/>
  <c r="B574" i="7"/>
  <c r="B569" i="7"/>
  <c r="B564" i="7"/>
  <c r="B559" i="7"/>
  <c r="B554" i="7"/>
  <c r="B549" i="7"/>
  <c r="B544" i="7"/>
  <c r="B539" i="7"/>
  <c r="B534" i="7"/>
  <c r="B529" i="7"/>
  <c r="V526" i="7"/>
  <c r="P526" i="7"/>
  <c r="J526" i="7"/>
  <c r="D526" i="7"/>
  <c r="B524" i="7"/>
  <c r="W521" i="7"/>
  <c r="Q521" i="7"/>
  <c r="K521" i="7"/>
  <c r="E521" i="7"/>
  <c r="B519" i="7"/>
  <c r="X516" i="7"/>
  <c r="R516" i="7"/>
  <c r="L516" i="7"/>
  <c r="F516" i="7"/>
  <c r="B514" i="7"/>
  <c r="Y511" i="7"/>
  <c r="S511" i="7"/>
  <c r="M511" i="7"/>
  <c r="G511" i="7"/>
  <c r="B509" i="7"/>
  <c r="Z506" i="7"/>
  <c r="T506" i="7"/>
  <c r="N506" i="7"/>
  <c r="H506" i="7"/>
  <c r="B504" i="7"/>
  <c r="AA501" i="7"/>
  <c r="U501" i="7"/>
  <c r="O501" i="7"/>
  <c r="I501" i="7"/>
  <c r="B499" i="7"/>
  <c r="V496" i="7"/>
  <c r="P496" i="7"/>
  <c r="J496" i="7"/>
  <c r="D496" i="7"/>
  <c r="B494" i="7"/>
  <c r="W491" i="7"/>
  <c r="Q491" i="7"/>
  <c r="K491" i="7"/>
  <c r="E491" i="7"/>
  <c r="B489" i="7"/>
  <c r="X486" i="7"/>
  <c r="R486" i="7"/>
  <c r="L486" i="7"/>
  <c r="F486" i="7"/>
  <c r="Y636" i="7"/>
  <c r="B484" i="7"/>
  <c r="B475" i="7"/>
  <c r="B470" i="7"/>
  <c r="B465" i="7"/>
  <c r="B460" i="7"/>
  <c r="B455" i="7"/>
  <c r="B450" i="7"/>
  <c r="B445" i="7"/>
  <c r="B440" i="7"/>
  <c r="B435" i="7"/>
  <c r="B430" i="7"/>
  <c r="B425" i="7"/>
  <c r="B420" i="7"/>
  <c r="B415" i="7"/>
  <c r="B410" i="7"/>
  <c r="B405" i="7"/>
  <c r="B400" i="7"/>
  <c r="B395" i="7"/>
  <c r="B390" i="7"/>
  <c r="Y387" i="7"/>
  <c r="S387" i="7"/>
  <c r="M387" i="7"/>
  <c r="G387" i="7"/>
  <c r="B385" i="7"/>
  <c r="Z382" i="7"/>
  <c r="T382" i="7"/>
  <c r="N382" i="7"/>
  <c r="H382" i="7"/>
  <c r="B380" i="7"/>
  <c r="AA377" i="7"/>
  <c r="U377" i="7"/>
  <c r="O377" i="7"/>
  <c r="I377" i="7"/>
  <c r="B375" i="7"/>
  <c r="V372" i="7"/>
  <c r="P372" i="7"/>
  <c r="J372" i="7"/>
  <c r="D372" i="7"/>
  <c r="B370" i="7"/>
  <c r="W367" i="7"/>
  <c r="Q367" i="7"/>
  <c r="K367" i="7"/>
  <c r="E367" i="7"/>
  <c r="B365" i="7"/>
  <c r="X362" i="7"/>
  <c r="W362" i="7"/>
  <c r="R362" i="7"/>
  <c r="Q362" i="7"/>
  <c r="L362" i="7"/>
  <c r="K362" i="7"/>
  <c r="F362" i="7"/>
  <c r="E362" i="7"/>
  <c r="B360" i="7"/>
  <c r="Y357" i="7"/>
  <c r="X357" i="7"/>
  <c r="S357" i="7"/>
  <c r="R357" i="7"/>
  <c r="M357" i="7"/>
  <c r="L357" i="7"/>
  <c r="G357" i="7"/>
  <c r="F357" i="7"/>
  <c r="B355" i="7"/>
  <c r="Z352" i="7"/>
  <c r="Y352" i="7"/>
  <c r="T352" i="7"/>
  <c r="S352" i="7"/>
  <c r="N352" i="7"/>
  <c r="M352" i="7"/>
  <c r="H352" i="7"/>
  <c r="G352" i="7"/>
  <c r="B350" i="7"/>
  <c r="AA347" i="7"/>
  <c r="Z347" i="7"/>
  <c r="U347" i="7"/>
  <c r="T347" i="7"/>
  <c r="O347" i="7"/>
  <c r="N347" i="7"/>
  <c r="I347" i="7"/>
  <c r="H347" i="7"/>
  <c r="B345" i="7"/>
  <c r="AA342" i="7"/>
  <c r="V342" i="7"/>
  <c r="U342" i="7"/>
  <c r="P342" i="7"/>
  <c r="O342" i="7"/>
  <c r="J342" i="7"/>
  <c r="I342" i="7"/>
  <c r="D342" i="7"/>
  <c r="B340" i="7"/>
  <c r="W337" i="7"/>
  <c r="V337" i="7"/>
  <c r="Q337" i="7"/>
  <c r="P337" i="7"/>
  <c r="K337" i="7"/>
  <c r="J337" i="7"/>
  <c r="E337" i="7"/>
  <c r="D337" i="7"/>
  <c r="B335" i="7"/>
  <c r="X332" i="7"/>
  <c r="W332" i="7"/>
  <c r="R332" i="7"/>
  <c r="Q332" i="7"/>
  <c r="L332" i="7"/>
  <c r="K332" i="7"/>
  <c r="F332" i="7"/>
  <c r="E332" i="7"/>
  <c r="B330" i="7"/>
  <c r="Y327" i="7"/>
  <c r="X327" i="7"/>
  <c r="S327" i="7"/>
  <c r="R327" i="7"/>
  <c r="M327" i="7"/>
  <c r="L327" i="7"/>
  <c r="G327" i="7"/>
  <c r="F327" i="7"/>
  <c r="Z477" i="7"/>
  <c r="B325" i="7"/>
  <c r="B316" i="7"/>
  <c r="B311" i="7"/>
  <c r="B306" i="7"/>
  <c r="B301" i="7"/>
  <c r="B296" i="7"/>
  <c r="B291" i="7"/>
  <c r="B286" i="7"/>
  <c r="B281" i="7"/>
  <c r="B276" i="7"/>
  <c r="B271" i="7"/>
  <c r="B266" i="7"/>
  <c r="B261" i="7"/>
  <c r="B256" i="7"/>
  <c r="B251" i="7"/>
  <c r="B246" i="7"/>
  <c r="B241" i="7"/>
  <c r="B236" i="7"/>
  <c r="B231" i="7"/>
  <c r="B226" i="7"/>
  <c r="B221" i="7"/>
  <c r="B216" i="7"/>
  <c r="B211" i="7"/>
  <c r="B206" i="7"/>
  <c r="B201" i="7"/>
  <c r="B196" i="7"/>
  <c r="AA193" i="7"/>
  <c r="U193" i="7"/>
  <c r="O193" i="7"/>
  <c r="I193" i="7"/>
  <c r="B191" i="7"/>
  <c r="V188" i="7"/>
  <c r="P188" i="7"/>
  <c r="J188" i="7"/>
  <c r="D188" i="7"/>
  <c r="B186" i="7"/>
  <c r="W183" i="7"/>
  <c r="Q183" i="7"/>
  <c r="K183" i="7"/>
  <c r="E183" i="7"/>
  <c r="B181" i="7"/>
  <c r="X178" i="7"/>
  <c r="W178" i="7"/>
  <c r="R178" i="7"/>
  <c r="Q178" i="7"/>
  <c r="L178" i="7"/>
  <c r="K178" i="7"/>
  <c r="F178" i="7"/>
  <c r="E178" i="7"/>
  <c r="B176" i="7"/>
  <c r="Y173" i="7"/>
  <c r="X173" i="7"/>
  <c r="S173" i="7"/>
  <c r="R173" i="7"/>
  <c r="M173" i="7"/>
  <c r="L173" i="7"/>
  <c r="G173" i="7"/>
  <c r="F173" i="7"/>
  <c r="B171" i="7"/>
  <c r="Z168" i="7"/>
  <c r="Y168" i="7"/>
  <c r="T168" i="7"/>
  <c r="S168" i="7"/>
  <c r="N168" i="7"/>
  <c r="M168" i="7"/>
  <c r="H168" i="7"/>
  <c r="G168" i="7"/>
  <c r="AA318" i="7"/>
  <c r="B166" i="7"/>
  <c r="B157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W91" i="7"/>
  <c r="Q91" i="7"/>
  <c r="K91" i="7"/>
  <c r="E91" i="7"/>
  <c r="K89" i="7"/>
  <c r="E89" i="7"/>
  <c r="K87" i="7"/>
  <c r="E87" i="7"/>
  <c r="B87" i="7"/>
  <c r="X86" i="7"/>
  <c r="R86" i="7"/>
  <c r="L86" i="7"/>
  <c r="F86" i="7"/>
  <c r="X84" i="7"/>
  <c r="R84" i="7"/>
  <c r="L84" i="7"/>
  <c r="F84" i="7"/>
  <c r="X82" i="7"/>
  <c r="R82" i="7"/>
  <c r="L82" i="7"/>
  <c r="F82" i="7"/>
  <c r="B82" i="7"/>
  <c r="Y81" i="7"/>
  <c r="S81" i="7"/>
  <c r="M81" i="7"/>
  <c r="G81" i="7"/>
  <c r="Y79" i="7"/>
  <c r="S79" i="7"/>
  <c r="M79" i="7"/>
  <c r="G79" i="7"/>
  <c r="Y77" i="7"/>
  <c r="S77" i="7"/>
  <c r="M77" i="7"/>
  <c r="G77" i="7"/>
  <c r="B77" i="7"/>
  <c r="Z76" i="7"/>
  <c r="T76" i="7"/>
  <c r="N76" i="7"/>
  <c r="H76" i="7"/>
  <c r="Z74" i="7"/>
  <c r="T74" i="7"/>
  <c r="N74" i="7"/>
  <c r="H74" i="7"/>
  <c r="Z72" i="7"/>
  <c r="T72" i="7"/>
  <c r="N72" i="7"/>
  <c r="H72" i="7"/>
  <c r="B72" i="7"/>
  <c r="AA71" i="7"/>
  <c r="U71" i="7"/>
  <c r="O71" i="7"/>
  <c r="I71" i="7"/>
  <c r="AA69" i="7"/>
  <c r="U69" i="7"/>
  <c r="O69" i="7"/>
  <c r="I69" i="7"/>
  <c r="AA67" i="7"/>
  <c r="U67" i="7"/>
  <c r="O67" i="7"/>
  <c r="I67" i="7"/>
  <c r="B67" i="7"/>
  <c r="V66" i="7"/>
  <c r="P66" i="7"/>
  <c r="J66" i="7"/>
  <c r="D66" i="7"/>
  <c r="V64" i="7"/>
  <c r="P64" i="7"/>
  <c r="J64" i="7"/>
  <c r="D64" i="7"/>
  <c r="V62" i="7"/>
  <c r="P62" i="7"/>
  <c r="J62" i="7"/>
  <c r="D62" i="7"/>
  <c r="B62" i="7"/>
  <c r="W61" i="7"/>
  <c r="Q61" i="7"/>
  <c r="K61" i="7"/>
  <c r="E61" i="7"/>
  <c r="W59" i="7"/>
  <c r="Q59" i="7"/>
  <c r="K59" i="7"/>
  <c r="E59" i="7"/>
  <c r="W57" i="7"/>
  <c r="Q57" i="7"/>
  <c r="K57" i="7"/>
  <c r="E57" i="7"/>
  <c r="B57" i="7"/>
  <c r="X56" i="7"/>
  <c r="R56" i="7"/>
  <c r="L56" i="7"/>
  <c r="F56" i="7"/>
  <c r="X54" i="7"/>
  <c r="R54" i="7"/>
  <c r="L54" i="7"/>
  <c r="F54" i="7"/>
  <c r="X52" i="7"/>
  <c r="R52" i="7"/>
  <c r="L52" i="7"/>
  <c r="F52" i="7"/>
  <c r="B52" i="7"/>
  <c r="Y51" i="7"/>
  <c r="S51" i="7"/>
  <c r="M51" i="7"/>
  <c r="G51" i="7"/>
  <c r="Y49" i="7"/>
  <c r="S49" i="7"/>
  <c r="M49" i="7"/>
  <c r="G49" i="7"/>
  <c r="Y47" i="7"/>
  <c r="S47" i="7"/>
  <c r="M47" i="7"/>
  <c r="G47" i="7"/>
  <c r="B47" i="7"/>
  <c r="Z46" i="7"/>
  <c r="T46" i="7"/>
  <c r="N46" i="7"/>
  <c r="H46" i="7"/>
  <c r="Z44" i="7"/>
  <c r="T44" i="7"/>
  <c r="N44" i="7"/>
  <c r="H44" i="7"/>
  <c r="Z42" i="7"/>
  <c r="T42" i="7"/>
  <c r="N42" i="7"/>
  <c r="H42" i="7"/>
  <c r="B42" i="7"/>
  <c r="AA41" i="7"/>
  <c r="Z41" i="7"/>
  <c r="U41" i="7"/>
  <c r="T41" i="7"/>
  <c r="O41" i="7"/>
  <c r="N41" i="7"/>
  <c r="I41" i="7"/>
  <c r="H41" i="7"/>
  <c r="AA39" i="7"/>
  <c r="Z39" i="7"/>
  <c r="U39" i="7"/>
  <c r="T39" i="7"/>
  <c r="O39" i="7"/>
  <c r="N39" i="7"/>
  <c r="I39" i="7"/>
  <c r="H39" i="7"/>
  <c r="AA37" i="7"/>
  <c r="Z37" i="7"/>
  <c r="U37" i="7"/>
  <c r="T37" i="7"/>
  <c r="O37" i="7"/>
  <c r="N37" i="7"/>
  <c r="I37" i="7"/>
  <c r="H37" i="7"/>
  <c r="B37" i="7"/>
  <c r="AA36" i="7"/>
  <c r="V36" i="7"/>
  <c r="U36" i="7"/>
  <c r="P36" i="7"/>
  <c r="O36" i="7"/>
  <c r="J36" i="7"/>
  <c r="I36" i="7"/>
  <c r="D36" i="7"/>
  <c r="AA34" i="7"/>
  <c r="V34" i="7"/>
  <c r="U34" i="7"/>
  <c r="P34" i="7"/>
  <c r="O34" i="7"/>
  <c r="J34" i="7"/>
  <c r="I34" i="7"/>
  <c r="D34" i="7"/>
  <c r="AA32" i="7"/>
  <c r="V32" i="7"/>
  <c r="U32" i="7"/>
  <c r="P32" i="7"/>
  <c r="O32" i="7"/>
  <c r="J32" i="7"/>
  <c r="I32" i="7"/>
  <c r="D32" i="7"/>
  <c r="B32" i="7"/>
  <c r="W31" i="7"/>
  <c r="V31" i="7"/>
  <c r="Q31" i="7"/>
  <c r="P31" i="7"/>
  <c r="K31" i="7"/>
  <c r="J31" i="7"/>
  <c r="E31" i="7"/>
  <c r="D31" i="7"/>
  <c r="W29" i="7"/>
  <c r="V29" i="7"/>
  <c r="Q29" i="7"/>
  <c r="P29" i="7"/>
  <c r="K29" i="7"/>
  <c r="J29" i="7"/>
  <c r="E29" i="7"/>
  <c r="D29" i="7"/>
  <c r="W27" i="7"/>
  <c r="V27" i="7"/>
  <c r="Q27" i="7"/>
  <c r="P27" i="7"/>
  <c r="K27" i="7"/>
  <c r="J27" i="7"/>
  <c r="E27" i="7"/>
  <c r="D27" i="7"/>
  <c r="B27" i="7"/>
  <c r="X26" i="7"/>
  <c r="W26" i="7"/>
  <c r="R26" i="7"/>
  <c r="Q26" i="7"/>
  <c r="L26" i="7"/>
  <c r="K26" i="7"/>
  <c r="F26" i="7"/>
  <c r="E26" i="7"/>
  <c r="X24" i="7"/>
  <c r="W24" i="7"/>
  <c r="R24" i="7"/>
  <c r="Q24" i="7"/>
  <c r="L24" i="7"/>
  <c r="K24" i="7"/>
  <c r="F24" i="7"/>
  <c r="E24" i="7"/>
  <c r="X22" i="7"/>
  <c r="W22" i="7"/>
  <c r="R22" i="7"/>
  <c r="Q22" i="7"/>
  <c r="L22" i="7"/>
  <c r="K22" i="7"/>
  <c r="F22" i="7"/>
  <c r="E22" i="7"/>
  <c r="B22" i="7"/>
  <c r="Y21" i="7"/>
  <c r="X21" i="7"/>
  <c r="S21" i="7"/>
  <c r="R21" i="7"/>
  <c r="M21" i="7"/>
  <c r="L21" i="7"/>
  <c r="G21" i="7"/>
  <c r="F21" i="7"/>
  <c r="Y19" i="7"/>
  <c r="X19" i="7"/>
  <c r="S19" i="7"/>
  <c r="R19" i="7"/>
  <c r="M19" i="7"/>
  <c r="L19" i="7"/>
  <c r="G19" i="7"/>
  <c r="F19" i="7"/>
  <c r="Y17" i="7"/>
  <c r="X17" i="7"/>
  <c r="S17" i="7"/>
  <c r="R17" i="7"/>
  <c r="M17" i="7"/>
  <c r="L17" i="7"/>
  <c r="G17" i="7"/>
  <c r="F17" i="7"/>
  <c r="B17" i="7"/>
  <c r="Z16" i="7"/>
  <c r="Y16" i="7"/>
  <c r="T16" i="7"/>
  <c r="S16" i="7"/>
  <c r="N16" i="7"/>
  <c r="M16" i="7"/>
  <c r="H16" i="7"/>
  <c r="G16" i="7"/>
  <c r="Z14" i="7"/>
  <c r="Y14" i="7"/>
  <c r="T14" i="7"/>
  <c r="S14" i="7"/>
  <c r="N14" i="7"/>
  <c r="M14" i="7"/>
  <c r="H14" i="7"/>
  <c r="G14" i="7"/>
  <c r="Z12" i="7"/>
  <c r="Y12" i="7"/>
  <c r="T12" i="7"/>
  <c r="S12" i="7"/>
  <c r="N12" i="7"/>
  <c r="M12" i="7"/>
  <c r="H12" i="7"/>
  <c r="G12" i="7"/>
  <c r="B12" i="7"/>
  <c r="AA11" i="7"/>
  <c r="Z11" i="7"/>
  <c r="U11" i="7"/>
  <c r="T11" i="7"/>
  <c r="O11" i="7"/>
  <c r="N11" i="7"/>
  <c r="I11" i="7"/>
  <c r="H11" i="7"/>
  <c r="Y638" i="7"/>
  <c r="AA9" i="7"/>
  <c r="Z9" i="7"/>
  <c r="U9" i="7"/>
  <c r="T9" i="7"/>
  <c r="O9" i="7"/>
  <c r="N9" i="7"/>
  <c r="I9" i="7"/>
  <c r="H9" i="7"/>
  <c r="V159" i="7"/>
  <c r="AA7" i="7"/>
  <c r="Z7" i="7"/>
  <c r="U7" i="7"/>
  <c r="T7" i="7"/>
  <c r="O7" i="7"/>
  <c r="N7" i="7"/>
  <c r="I7" i="7"/>
  <c r="H7" i="7"/>
  <c r="D7" i="7"/>
  <c r="B7" i="7"/>
  <c r="B609" i="6"/>
  <c r="E644" i="6"/>
  <c r="E643" i="6" s="1"/>
  <c r="F644" i="6"/>
  <c r="F643" i="6" s="1"/>
  <c r="B634" i="6"/>
  <c r="B629" i="6"/>
  <c r="B604" i="6"/>
  <c r="B599" i="6"/>
  <c r="B589" i="6"/>
  <c r="B584" i="6"/>
  <c r="B579" i="6"/>
  <c r="B574" i="6"/>
  <c r="B569" i="6"/>
  <c r="B564" i="6"/>
  <c r="X561" i="6"/>
  <c r="R561" i="6"/>
  <c r="L561" i="6"/>
  <c r="F561" i="6"/>
  <c r="B559" i="6"/>
  <c r="Y556" i="6"/>
  <c r="S556" i="6"/>
  <c r="M556" i="6"/>
  <c r="G556" i="6"/>
  <c r="B554" i="6"/>
  <c r="Z551" i="6"/>
  <c r="T551" i="6"/>
  <c r="N551" i="6"/>
  <c r="H551" i="6"/>
  <c r="B549" i="6"/>
  <c r="AA546" i="6"/>
  <c r="U546" i="6"/>
  <c r="O546" i="6"/>
  <c r="I546" i="6"/>
  <c r="B544" i="6"/>
  <c r="V541" i="6"/>
  <c r="P541" i="6"/>
  <c r="J541" i="6"/>
  <c r="D541" i="6"/>
  <c r="B539" i="6"/>
  <c r="W536" i="6"/>
  <c r="Q536" i="6"/>
  <c r="K536" i="6"/>
  <c r="E536" i="6"/>
  <c r="B534" i="6"/>
  <c r="X531" i="6"/>
  <c r="R531" i="6"/>
  <c r="L531" i="6"/>
  <c r="F531" i="6"/>
  <c r="B529" i="6"/>
  <c r="Y526" i="6"/>
  <c r="S526" i="6"/>
  <c r="M526" i="6"/>
  <c r="G526" i="6"/>
  <c r="B524" i="6"/>
  <c r="Z521" i="6"/>
  <c r="T521" i="6"/>
  <c r="N521" i="6"/>
  <c r="H521" i="6"/>
  <c r="B519" i="6"/>
  <c r="AA516" i="6"/>
  <c r="U516" i="6"/>
  <c r="O516" i="6"/>
  <c r="I516" i="6"/>
  <c r="B514" i="6"/>
  <c r="V511" i="6"/>
  <c r="P511" i="6"/>
  <c r="J511" i="6"/>
  <c r="D511" i="6"/>
  <c r="B509" i="6"/>
  <c r="W506" i="6"/>
  <c r="Q506" i="6"/>
  <c r="K506" i="6"/>
  <c r="E506" i="6"/>
  <c r="B504" i="6"/>
  <c r="X501" i="6"/>
  <c r="R501" i="6"/>
  <c r="L501" i="6"/>
  <c r="F501" i="6"/>
  <c r="B499" i="6"/>
  <c r="Y496" i="6"/>
  <c r="X496" i="6"/>
  <c r="S496" i="6"/>
  <c r="R496" i="6"/>
  <c r="M496" i="6"/>
  <c r="L496" i="6"/>
  <c r="G496" i="6"/>
  <c r="F496" i="6"/>
  <c r="B494" i="6"/>
  <c r="Z491" i="6"/>
  <c r="Y491" i="6"/>
  <c r="T491" i="6"/>
  <c r="S491" i="6"/>
  <c r="N491" i="6"/>
  <c r="M491" i="6"/>
  <c r="H491" i="6"/>
  <c r="G491" i="6"/>
  <c r="B489" i="6"/>
  <c r="AA486" i="6"/>
  <c r="Z486" i="6"/>
  <c r="U486" i="6"/>
  <c r="T486" i="6"/>
  <c r="O486" i="6"/>
  <c r="N486" i="6"/>
  <c r="I486" i="6"/>
  <c r="H486" i="6"/>
  <c r="V636" i="6"/>
  <c r="B484" i="6"/>
  <c r="B475" i="6"/>
  <c r="B470" i="6"/>
  <c r="B465" i="6"/>
  <c r="B460" i="6"/>
  <c r="B455" i="6"/>
  <c r="B450" i="6"/>
  <c r="B445" i="6"/>
  <c r="B440" i="6"/>
  <c r="B435" i="6"/>
  <c r="B430" i="6"/>
  <c r="B425" i="6"/>
  <c r="B420" i="6"/>
  <c r="B415" i="6"/>
  <c r="B410" i="6"/>
  <c r="B405" i="6"/>
  <c r="B400" i="6"/>
  <c r="B395" i="6"/>
  <c r="B390" i="6"/>
  <c r="B385" i="6"/>
  <c r="B380" i="6"/>
  <c r="B375" i="6"/>
  <c r="B370" i="6"/>
  <c r="B365" i="6"/>
  <c r="B360" i="6"/>
  <c r="B355" i="6"/>
  <c r="W352" i="6"/>
  <c r="B350" i="6"/>
  <c r="B345" i="6"/>
  <c r="B340" i="6"/>
  <c r="H337" i="6"/>
  <c r="B335" i="6"/>
  <c r="O332" i="6"/>
  <c r="B330" i="6"/>
  <c r="P327" i="6"/>
  <c r="E352" i="6"/>
  <c r="B325" i="6"/>
  <c r="B316" i="6"/>
  <c r="B311" i="6"/>
  <c r="B306" i="6"/>
  <c r="B301" i="6"/>
  <c r="B296" i="6"/>
  <c r="B291" i="6"/>
  <c r="B286" i="6"/>
  <c r="B281" i="6"/>
  <c r="B276" i="6"/>
  <c r="B271" i="6"/>
  <c r="B266" i="6"/>
  <c r="B261" i="6"/>
  <c r="B256" i="6"/>
  <c r="B251" i="6"/>
  <c r="B246" i="6"/>
  <c r="B241" i="6"/>
  <c r="U238" i="6"/>
  <c r="B236" i="6"/>
  <c r="V233" i="6"/>
  <c r="D233" i="6"/>
  <c r="B231" i="6"/>
  <c r="W228" i="6"/>
  <c r="E228" i="6"/>
  <c r="B226" i="6"/>
  <c r="AA223" i="6"/>
  <c r="U223" i="6"/>
  <c r="O223" i="6"/>
  <c r="I223" i="6"/>
  <c r="B221" i="6"/>
  <c r="V218" i="6"/>
  <c r="P218" i="6"/>
  <c r="J218" i="6"/>
  <c r="D218" i="6"/>
  <c r="B216" i="6"/>
  <c r="W213" i="6"/>
  <c r="Q213" i="6"/>
  <c r="K213" i="6"/>
  <c r="E213" i="6"/>
  <c r="B211" i="6"/>
  <c r="X208" i="6"/>
  <c r="R208" i="6"/>
  <c r="L208" i="6"/>
  <c r="F208" i="6"/>
  <c r="B206" i="6"/>
  <c r="Y203" i="6"/>
  <c r="V203" i="6"/>
  <c r="S203" i="6"/>
  <c r="P203" i="6"/>
  <c r="M203" i="6"/>
  <c r="J203" i="6"/>
  <c r="G203" i="6"/>
  <c r="D203" i="6"/>
  <c r="B201" i="6"/>
  <c r="Z198" i="6"/>
  <c r="W198" i="6"/>
  <c r="T198" i="6"/>
  <c r="Q198" i="6"/>
  <c r="N198" i="6"/>
  <c r="K198" i="6"/>
  <c r="H198" i="6"/>
  <c r="E198" i="6"/>
  <c r="B196" i="6"/>
  <c r="AA193" i="6"/>
  <c r="X193" i="6"/>
  <c r="U193" i="6"/>
  <c r="R193" i="6"/>
  <c r="O193" i="6"/>
  <c r="L193" i="6"/>
  <c r="I193" i="6"/>
  <c r="F193" i="6"/>
  <c r="B191" i="6"/>
  <c r="Y188" i="6"/>
  <c r="V188" i="6"/>
  <c r="S188" i="6"/>
  <c r="P188" i="6"/>
  <c r="M188" i="6"/>
  <c r="J188" i="6"/>
  <c r="G188" i="6"/>
  <c r="D188" i="6"/>
  <c r="B186" i="6"/>
  <c r="Z183" i="6"/>
  <c r="W183" i="6"/>
  <c r="T183" i="6"/>
  <c r="Q183" i="6"/>
  <c r="N183" i="6"/>
  <c r="K183" i="6"/>
  <c r="H183" i="6"/>
  <c r="E183" i="6"/>
  <c r="B181" i="6"/>
  <c r="AA178" i="6"/>
  <c r="X178" i="6"/>
  <c r="U178" i="6"/>
  <c r="R178" i="6"/>
  <c r="O178" i="6"/>
  <c r="L178" i="6"/>
  <c r="I178" i="6"/>
  <c r="F178" i="6"/>
  <c r="B176" i="6"/>
  <c r="Y173" i="6"/>
  <c r="V173" i="6"/>
  <c r="S173" i="6"/>
  <c r="P173" i="6"/>
  <c r="M173" i="6"/>
  <c r="J173" i="6"/>
  <c r="G173" i="6"/>
  <c r="D173" i="6"/>
  <c r="B171" i="6"/>
  <c r="Z168" i="6"/>
  <c r="W168" i="6"/>
  <c r="T168" i="6"/>
  <c r="Q168" i="6"/>
  <c r="N168" i="6"/>
  <c r="K168" i="6"/>
  <c r="H168" i="6"/>
  <c r="E168" i="6"/>
  <c r="G308" i="6"/>
  <c r="B166" i="6"/>
  <c r="B157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E61" i="6"/>
  <c r="B57" i="6"/>
  <c r="X56" i="6"/>
  <c r="R56" i="6"/>
  <c r="L56" i="6"/>
  <c r="F56" i="6"/>
  <c r="X54" i="6"/>
  <c r="R54" i="6"/>
  <c r="L54" i="6"/>
  <c r="F54" i="6"/>
  <c r="X52" i="6"/>
  <c r="R52" i="6"/>
  <c r="L52" i="6"/>
  <c r="F52" i="6"/>
  <c r="B52" i="6"/>
  <c r="Y51" i="6"/>
  <c r="S51" i="6"/>
  <c r="M51" i="6"/>
  <c r="G51" i="6"/>
  <c r="Y49" i="6"/>
  <c r="S49" i="6"/>
  <c r="M49" i="6"/>
  <c r="G49" i="6"/>
  <c r="Y47" i="6"/>
  <c r="S47" i="6"/>
  <c r="M47" i="6"/>
  <c r="G47" i="6"/>
  <c r="B47" i="6"/>
  <c r="Z46" i="6"/>
  <c r="T46" i="6"/>
  <c r="N46" i="6"/>
  <c r="H46" i="6"/>
  <c r="Z44" i="6"/>
  <c r="T44" i="6"/>
  <c r="N44" i="6"/>
  <c r="H44" i="6"/>
  <c r="Z42" i="6"/>
  <c r="T42" i="6"/>
  <c r="N42" i="6"/>
  <c r="H42" i="6"/>
  <c r="B42" i="6"/>
  <c r="AA41" i="6"/>
  <c r="U41" i="6"/>
  <c r="O41" i="6"/>
  <c r="I41" i="6"/>
  <c r="AA39" i="6"/>
  <c r="U39" i="6"/>
  <c r="O39" i="6"/>
  <c r="I39" i="6"/>
  <c r="AA37" i="6"/>
  <c r="U37" i="6"/>
  <c r="O37" i="6"/>
  <c r="I37" i="6"/>
  <c r="B37" i="6"/>
  <c r="V36" i="6"/>
  <c r="P36" i="6"/>
  <c r="J36" i="6"/>
  <c r="D36" i="6"/>
  <c r="V34" i="6"/>
  <c r="P34" i="6"/>
  <c r="J34" i="6"/>
  <c r="D34" i="6"/>
  <c r="V32" i="6"/>
  <c r="P32" i="6"/>
  <c r="J32" i="6"/>
  <c r="D32" i="6"/>
  <c r="B32" i="6"/>
  <c r="W31" i="6"/>
  <c r="Q31" i="6"/>
  <c r="K31" i="6"/>
  <c r="E31" i="6"/>
  <c r="W29" i="6"/>
  <c r="Q29" i="6"/>
  <c r="K29" i="6"/>
  <c r="E29" i="6"/>
  <c r="W27" i="6"/>
  <c r="Q27" i="6"/>
  <c r="K27" i="6"/>
  <c r="E27" i="6"/>
  <c r="B27" i="6"/>
  <c r="X26" i="6"/>
  <c r="R26" i="6"/>
  <c r="L26" i="6"/>
  <c r="F26" i="6"/>
  <c r="X24" i="6"/>
  <c r="R24" i="6"/>
  <c r="L24" i="6"/>
  <c r="F24" i="6"/>
  <c r="X22" i="6"/>
  <c r="R22" i="6"/>
  <c r="L22" i="6"/>
  <c r="F22" i="6"/>
  <c r="B22" i="6"/>
  <c r="Y21" i="6"/>
  <c r="V21" i="6"/>
  <c r="S21" i="6"/>
  <c r="P21" i="6"/>
  <c r="M21" i="6"/>
  <c r="J21" i="6"/>
  <c r="G21" i="6"/>
  <c r="D21" i="6"/>
  <c r="Y19" i="6"/>
  <c r="S19" i="6"/>
  <c r="M19" i="6"/>
  <c r="G19" i="6"/>
  <c r="G17" i="6" s="1"/>
  <c r="Y17" i="6"/>
  <c r="S17" i="6"/>
  <c r="M17" i="6"/>
  <c r="B17" i="6"/>
  <c r="Z16" i="6"/>
  <c r="W16" i="6"/>
  <c r="T16" i="6"/>
  <c r="Q16" i="6"/>
  <c r="N16" i="6"/>
  <c r="K16" i="6"/>
  <c r="H16" i="6"/>
  <c r="E16" i="6"/>
  <c r="Z14" i="6"/>
  <c r="W14" i="6"/>
  <c r="T14" i="6"/>
  <c r="Q14" i="6"/>
  <c r="N14" i="6"/>
  <c r="K14" i="6"/>
  <c r="H14" i="6"/>
  <c r="E14" i="6"/>
  <c r="Z12" i="6"/>
  <c r="W12" i="6"/>
  <c r="T12" i="6"/>
  <c r="Q12" i="6"/>
  <c r="N12" i="6"/>
  <c r="K12" i="6"/>
  <c r="H12" i="6"/>
  <c r="E12" i="6"/>
  <c r="B12" i="6"/>
  <c r="AA11" i="6"/>
  <c r="X11" i="6"/>
  <c r="U11" i="6"/>
  <c r="R11" i="6"/>
  <c r="O11" i="6"/>
  <c r="L11" i="6"/>
  <c r="I11" i="6"/>
  <c r="F11" i="6"/>
  <c r="F349" i="6"/>
  <c r="AA9" i="6"/>
  <c r="X9" i="6"/>
  <c r="U9" i="6"/>
  <c r="R9" i="6"/>
  <c r="O9" i="6"/>
  <c r="L9" i="6"/>
  <c r="I9" i="6"/>
  <c r="F9" i="6"/>
  <c r="Z159" i="6"/>
  <c r="AA7" i="6"/>
  <c r="X7" i="6"/>
  <c r="U7" i="6"/>
  <c r="R7" i="6"/>
  <c r="O7" i="6"/>
  <c r="L7" i="6"/>
  <c r="I7" i="6"/>
  <c r="F7" i="6"/>
  <c r="D7" i="6"/>
  <c r="B7" i="6"/>
  <c r="F94" i="5"/>
  <c r="G94" i="5"/>
  <c r="E92" i="5"/>
  <c r="F89" i="5"/>
  <c r="E89" i="5"/>
  <c r="G89" i="5"/>
  <c r="G87" i="5"/>
  <c r="G83" i="5"/>
  <c r="F83" i="5"/>
  <c r="D80" i="5"/>
  <c r="F78" i="5"/>
  <c r="G78" i="5"/>
  <c r="E76" i="5"/>
  <c r="F75" i="5"/>
  <c r="F73" i="5"/>
  <c r="E73" i="5"/>
  <c r="G73" i="5"/>
  <c r="G71" i="5"/>
  <c r="D71" i="5"/>
  <c r="G66" i="5"/>
  <c r="F66" i="5"/>
  <c r="D63" i="5"/>
  <c r="F61" i="5"/>
  <c r="G61" i="5"/>
  <c r="E59" i="5"/>
  <c r="F55" i="5"/>
  <c r="E55" i="5"/>
  <c r="G55" i="5"/>
  <c r="G53" i="5"/>
  <c r="D53" i="5"/>
  <c r="G50" i="5"/>
  <c r="F50" i="5"/>
  <c r="D47" i="5"/>
  <c r="F45" i="5"/>
  <c r="G45" i="5"/>
  <c r="E43" i="5"/>
  <c r="F38" i="5"/>
  <c r="E38" i="5"/>
  <c r="G38" i="5"/>
  <c r="G36" i="5"/>
  <c r="D36" i="5"/>
  <c r="F35" i="5"/>
  <c r="F63" i="5" s="1"/>
  <c r="E35" i="5"/>
  <c r="E63" i="5" s="1"/>
  <c r="G35" i="5"/>
  <c r="G33" i="5"/>
  <c r="F33" i="5"/>
  <c r="G30" i="5"/>
  <c r="G58" i="5" s="1"/>
  <c r="D86" i="5"/>
  <c r="F27" i="5"/>
  <c r="G27" i="5"/>
  <c r="E25" i="5"/>
  <c r="F24" i="5"/>
  <c r="F80" i="5" s="1"/>
  <c r="D52" i="5"/>
  <c r="F22" i="5"/>
  <c r="E22" i="5"/>
  <c r="G22" i="5"/>
  <c r="G20" i="5"/>
  <c r="D20" i="5"/>
  <c r="F19" i="5"/>
  <c r="F47" i="5" s="1"/>
  <c r="E19" i="5"/>
  <c r="E47" i="5" s="1"/>
  <c r="G19" i="5"/>
  <c r="G17" i="5"/>
  <c r="F17" i="5"/>
  <c r="G81" i="5"/>
  <c r="F87" i="5"/>
  <c r="E87" i="5"/>
  <c r="D92" i="5"/>
  <c r="G14" i="5"/>
  <c r="G42" i="5" s="1"/>
  <c r="D70" i="5"/>
  <c r="I43" i="4"/>
  <c r="I42" i="4"/>
  <c r="I41" i="4"/>
  <c r="I40" i="4"/>
  <c r="F28" i="4"/>
  <c r="G28" i="4"/>
  <c r="G27" i="4"/>
  <c r="F27" i="4"/>
  <c r="G24" i="4"/>
  <c r="F22" i="4"/>
  <c r="G22" i="4"/>
  <c r="G21" i="4"/>
  <c r="F21" i="4"/>
  <c r="G18" i="4"/>
  <c r="F16" i="4"/>
  <c r="G16" i="4"/>
  <c r="G15" i="4"/>
  <c r="F15" i="4"/>
  <c r="F14" i="4"/>
  <c r="E14" i="4"/>
  <c r="D26" i="4"/>
  <c r="F24" i="4"/>
  <c r="F25" i="3"/>
  <c r="E25" i="3"/>
  <c r="G25" i="3"/>
  <c r="G20" i="3"/>
  <c r="F20" i="3"/>
  <c r="F15" i="3"/>
  <c r="G15" i="3"/>
  <c r="G14" i="3"/>
  <c r="D16" i="5"/>
  <c r="G10" i="2"/>
  <c r="F10" i="2"/>
  <c r="F9" i="2"/>
  <c r="E9" i="2"/>
  <c r="G9" i="2"/>
  <c r="N27" i="1"/>
  <c r="N10" i="1"/>
  <c r="O1" i="1"/>
  <c r="G91" i="5" l="1"/>
  <c r="G63" i="5"/>
  <c r="E26" i="4"/>
  <c r="G26" i="4"/>
  <c r="F26" i="4"/>
  <c r="G75" i="5"/>
  <c r="G47" i="5"/>
  <c r="D82" i="5"/>
  <c r="D65" i="5"/>
  <c r="D49" i="5"/>
  <c r="D32" i="5"/>
  <c r="D93" i="5"/>
  <c r="D77" i="5"/>
  <c r="D60" i="5"/>
  <c r="D44" i="5"/>
  <c r="D26" i="5"/>
  <c r="G16" i="5"/>
  <c r="D88" i="5"/>
  <c r="D72" i="5"/>
  <c r="D54" i="5"/>
  <c r="D37" i="5"/>
  <c r="D21" i="5"/>
  <c r="F16" i="5"/>
  <c r="E16" i="5"/>
  <c r="N7" i="1"/>
  <c r="D51" i="5"/>
  <c r="D34" i="5"/>
  <c r="D18" i="5"/>
  <c r="D69" i="5"/>
  <c r="E59" i="6"/>
  <c r="E57" i="6" s="1"/>
  <c r="K59" i="6"/>
  <c r="Q59" i="6"/>
  <c r="W59" i="6"/>
  <c r="K61" i="6"/>
  <c r="Q61" i="6"/>
  <c r="W61" i="6"/>
  <c r="D64" i="6"/>
  <c r="J64" i="6"/>
  <c r="P64" i="6"/>
  <c r="V64" i="6"/>
  <c r="V62" i="6" s="1"/>
  <c r="D66" i="6"/>
  <c r="J66" i="6"/>
  <c r="P66" i="6"/>
  <c r="V66" i="6"/>
  <c r="I69" i="6"/>
  <c r="O69" i="6"/>
  <c r="O67" i="6" s="1"/>
  <c r="U69" i="6"/>
  <c r="U67" i="6" s="1"/>
  <c r="AA69" i="6"/>
  <c r="I71" i="6"/>
  <c r="O71" i="6"/>
  <c r="U71" i="6"/>
  <c r="AA71" i="6"/>
  <c r="H74" i="6"/>
  <c r="H72" i="6" s="1"/>
  <c r="N74" i="6"/>
  <c r="T74" i="6"/>
  <c r="Z74" i="6"/>
  <c r="H76" i="6"/>
  <c r="N76" i="6"/>
  <c r="T76" i="6"/>
  <c r="Z76" i="6"/>
  <c r="G79" i="6"/>
  <c r="M79" i="6"/>
  <c r="S79" i="6"/>
  <c r="Y79" i="6"/>
  <c r="Y77" i="6" s="1"/>
  <c r="G81" i="6"/>
  <c r="M81" i="6"/>
  <c r="S81" i="6"/>
  <c r="Y81" i="6"/>
  <c r="F84" i="6"/>
  <c r="L84" i="6"/>
  <c r="L82" i="6" s="1"/>
  <c r="R84" i="6"/>
  <c r="R82" i="6" s="1"/>
  <c r="X84" i="6"/>
  <c r="F86" i="6"/>
  <c r="L86" i="6"/>
  <c r="R86" i="6"/>
  <c r="X86" i="6"/>
  <c r="E89" i="6"/>
  <c r="E87" i="6" s="1"/>
  <c r="K89" i="6"/>
  <c r="Q89" i="6"/>
  <c r="W89" i="6"/>
  <c r="E91" i="6"/>
  <c r="K91" i="6"/>
  <c r="Q91" i="6"/>
  <c r="W91" i="6"/>
  <c r="D94" i="6"/>
  <c r="J94" i="6"/>
  <c r="P94" i="6"/>
  <c r="V94" i="6"/>
  <c r="V92" i="6" s="1"/>
  <c r="D96" i="6"/>
  <c r="J96" i="6"/>
  <c r="P96" i="6"/>
  <c r="V96" i="6"/>
  <c r="I99" i="6"/>
  <c r="O99" i="6"/>
  <c r="O97" i="6" s="1"/>
  <c r="U99" i="6"/>
  <c r="U97" i="6" s="1"/>
  <c r="AA99" i="6"/>
  <c r="I101" i="6"/>
  <c r="O101" i="6"/>
  <c r="U101" i="6"/>
  <c r="AA101" i="6"/>
  <c r="H104" i="6"/>
  <c r="H102" i="6" s="1"/>
  <c r="N104" i="6"/>
  <c r="T104" i="6"/>
  <c r="Z104" i="6"/>
  <c r="H106" i="6"/>
  <c r="N106" i="6"/>
  <c r="T106" i="6"/>
  <c r="Z106" i="6"/>
  <c r="G109" i="6"/>
  <c r="M109" i="6"/>
  <c r="S109" i="6"/>
  <c r="Y109" i="6"/>
  <c r="Y107" i="6" s="1"/>
  <c r="G111" i="6"/>
  <c r="M111" i="6"/>
  <c r="S111" i="6"/>
  <c r="Y111" i="6"/>
  <c r="F114" i="6"/>
  <c r="L114" i="6"/>
  <c r="L112" i="6" s="1"/>
  <c r="R114" i="6"/>
  <c r="R112" i="6" s="1"/>
  <c r="X114" i="6"/>
  <c r="F116" i="6"/>
  <c r="L116" i="6"/>
  <c r="R116" i="6"/>
  <c r="X116" i="6"/>
  <c r="E119" i="6"/>
  <c r="E117" i="6" s="1"/>
  <c r="K119" i="6"/>
  <c r="Q119" i="6"/>
  <c r="W119" i="6"/>
  <c r="E121" i="6"/>
  <c r="K121" i="6"/>
  <c r="Q121" i="6"/>
  <c r="W121" i="6"/>
  <c r="D124" i="6"/>
  <c r="J124" i="6"/>
  <c r="P124" i="6"/>
  <c r="V124" i="6"/>
  <c r="V122" i="6" s="1"/>
  <c r="D126" i="6"/>
  <c r="J126" i="6"/>
  <c r="P126" i="6"/>
  <c r="V126" i="6"/>
  <c r="I129" i="6"/>
  <c r="O129" i="6"/>
  <c r="O127" i="6" s="1"/>
  <c r="U129" i="6"/>
  <c r="U127" i="6" s="1"/>
  <c r="AA129" i="6"/>
  <c r="I131" i="6"/>
  <c r="O131" i="6"/>
  <c r="U131" i="6"/>
  <c r="AA131" i="6"/>
  <c r="H134" i="6"/>
  <c r="H132" i="6" s="1"/>
  <c r="N134" i="6"/>
  <c r="T134" i="6"/>
  <c r="Z134" i="6"/>
  <c r="H136" i="6"/>
  <c r="N136" i="6"/>
  <c r="T136" i="6"/>
  <c r="Z136" i="6"/>
  <c r="G139" i="6"/>
  <c r="M139" i="6"/>
  <c r="S139" i="6"/>
  <c r="Y139" i="6"/>
  <c r="Y137" i="6" s="1"/>
  <c r="G141" i="6"/>
  <c r="M141" i="6"/>
  <c r="S141" i="6"/>
  <c r="Y141" i="6"/>
  <c r="F144" i="6"/>
  <c r="L144" i="6"/>
  <c r="L142" i="6" s="1"/>
  <c r="R144" i="6"/>
  <c r="R142" i="6" s="1"/>
  <c r="X144" i="6"/>
  <c r="F146" i="6"/>
  <c r="L146" i="6"/>
  <c r="R146" i="6"/>
  <c r="X146" i="6"/>
  <c r="E149" i="6"/>
  <c r="E147" i="6" s="1"/>
  <c r="K149" i="6"/>
  <c r="Q149" i="6"/>
  <c r="W149" i="6"/>
  <c r="E151" i="6"/>
  <c r="K151" i="6"/>
  <c r="Q151" i="6"/>
  <c r="W151" i="6"/>
  <c r="D154" i="6"/>
  <c r="J154" i="6"/>
  <c r="P154" i="6"/>
  <c r="V154" i="6"/>
  <c r="V152" i="6" s="1"/>
  <c r="D156" i="6"/>
  <c r="J156" i="6"/>
  <c r="P156" i="6"/>
  <c r="V156" i="6"/>
  <c r="I159" i="6"/>
  <c r="O159" i="6"/>
  <c r="O157" i="6" s="1"/>
  <c r="U159" i="6"/>
  <c r="U157" i="6" s="1"/>
  <c r="AA159" i="6"/>
  <c r="I161" i="6"/>
  <c r="O161" i="6"/>
  <c r="U161" i="6"/>
  <c r="AA161" i="6"/>
  <c r="H170" i="6"/>
  <c r="H166" i="6" s="1"/>
  <c r="N170" i="6"/>
  <c r="N166" i="6" s="1"/>
  <c r="T170" i="6"/>
  <c r="T166" i="6" s="1"/>
  <c r="Z170" i="6"/>
  <c r="Z166" i="6" s="1"/>
  <c r="G175" i="6"/>
  <c r="G171" i="6" s="1"/>
  <c r="M175" i="6"/>
  <c r="M171" i="6" s="1"/>
  <c r="S175" i="6"/>
  <c r="S171" i="6" s="1"/>
  <c r="Y175" i="6"/>
  <c r="Y171" i="6" s="1"/>
  <c r="F180" i="6"/>
  <c r="F176" i="6" s="1"/>
  <c r="L180" i="6"/>
  <c r="L176" i="6" s="1"/>
  <c r="R180" i="6"/>
  <c r="R176" i="6" s="1"/>
  <c r="X180" i="6"/>
  <c r="X176" i="6" s="1"/>
  <c r="E185" i="6"/>
  <c r="E181" i="6" s="1"/>
  <c r="K185" i="6"/>
  <c r="K181" i="6" s="1"/>
  <c r="Q185" i="6"/>
  <c r="Q181" i="6" s="1"/>
  <c r="W185" i="6"/>
  <c r="W181" i="6" s="1"/>
  <c r="D190" i="6"/>
  <c r="D186" i="6" s="1"/>
  <c r="J190" i="6"/>
  <c r="J186" i="6" s="1"/>
  <c r="P190" i="6"/>
  <c r="P186" i="6" s="1"/>
  <c r="V190" i="6"/>
  <c r="V186" i="6" s="1"/>
  <c r="I195" i="6"/>
  <c r="I191" i="6" s="1"/>
  <c r="O195" i="6"/>
  <c r="O191" i="6" s="1"/>
  <c r="U195" i="6"/>
  <c r="U191" i="6" s="1"/>
  <c r="AA195" i="6"/>
  <c r="AA191" i="6" s="1"/>
  <c r="H200" i="6"/>
  <c r="H196" i="6" s="1"/>
  <c r="N200" i="6"/>
  <c r="N196" i="6" s="1"/>
  <c r="T200" i="6"/>
  <c r="T196" i="6" s="1"/>
  <c r="Z200" i="6"/>
  <c r="Z196" i="6" s="1"/>
  <c r="G205" i="6"/>
  <c r="G201" i="6" s="1"/>
  <c r="M205" i="6"/>
  <c r="M201" i="6" s="1"/>
  <c r="S205" i="6"/>
  <c r="S201" i="6" s="1"/>
  <c r="Y205" i="6"/>
  <c r="Y201" i="6" s="1"/>
  <c r="F210" i="6"/>
  <c r="F206" i="6" s="1"/>
  <c r="L210" i="6"/>
  <c r="L206" i="6" s="1"/>
  <c r="R210" i="6"/>
  <c r="R206" i="6" s="1"/>
  <c r="X210" i="6"/>
  <c r="X206" i="6" s="1"/>
  <c r="E215" i="6"/>
  <c r="E211" i="6" s="1"/>
  <c r="K215" i="6"/>
  <c r="K211" i="6" s="1"/>
  <c r="Q215" i="6"/>
  <c r="Q211" i="6" s="1"/>
  <c r="W215" i="6"/>
  <c r="W211" i="6" s="1"/>
  <c r="D220" i="6"/>
  <c r="D216" i="6" s="1"/>
  <c r="J220" i="6"/>
  <c r="J216" i="6" s="1"/>
  <c r="P220" i="6"/>
  <c r="P216" i="6" s="1"/>
  <c r="V220" i="6"/>
  <c r="V216" i="6" s="1"/>
  <c r="L225" i="6"/>
  <c r="W225" i="6"/>
  <c r="Q230" i="6"/>
  <c r="P235" i="6"/>
  <c r="O240" i="6"/>
  <c r="S243" i="6"/>
  <c r="M245" i="6"/>
  <c r="M248" i="6"/>
  <c r="M246" i="6" s="1"/>
  <c r="G250" i="6"/>
  <c r="Y250" i="6"/>
  <c r="K253" i="6"/>
  <c r="E255" i="6"/>
  <c r="W255" i="6"/>
  <c r="E258" i="6"/>
  <c r="E256" i="6" s="1"/>
  <c r="W258" i="6"/>
  <c r="W256" i="6" s="1"/>
  <c r="Q260" i="6"/>
  <c r="D263" i="6"/>
  <c r="D261" i="6" s="1"/>
  <c r="V263" i="6"/>
  <c r="V261" i="6" s="1"/>
  <c r="O268" i="6"/>
  <c r="O266" i="6" s="1"/>
  <c r="AA270" i="6"/>
  <c r="H273" i="6"/>
  <c r="H271" i="6" s="1"/>
  <c r="T275" i="6"/>
  <c r="M280" i="6"/>
  <c r="F285" i="6"/>
  <c r="W288" i="6"/>
  <c r="W286" i="6" s="1"/>
  <c r="P293" i="6"/>
  <c r="P291" i="6" s="1"/>
  <c r="O298" i="6"/>
  <c r="O296" i="6" s="1"/>
  <c r="AA300" i="6"/>
  <c r="H303" i="6"/>
  <c r="H301" i="6" s="1"/>
  <c r="T305" i="6"/>
  <c r="M310" i="6"/>
  <c r="F315" i="6"/>
  <c r="W318" i="6"/>
  <c r="W316" i="6" s="1"/>
  <c r="AA334" i="6"/>
  <c r="T339" i="6"/>
  <c r="M344" i="6"/>
  <c r="D24" i="3"/>
  <c r="F25" i="5"/>
  <c r="D31" i="5"/>
  <c r="D42" i="5"/>
  <c r="F43" i="5"/>
  <c r="D48" i="5"/>
  <c r="D46" i="5" s="1"/>
  <c r="F52" i="5"/>
  <c r="D58" i="5"/>
  <c r="F59" i="5"/>
  <c r="D64" i="5"/>
  <c r="D62" i="5" s="1"/>
  <c r="D75" i="5"/>
  <c r="F76" i="5"/>
  <c r="D81" i="5"/>
  <c r="D79" i="5" s="1"/>
  <c r="D91" i="5"/>
  <c r="D90" i="5" s="1"/>
  <c r="F92" i="5"/>
  <c r="J9" i="6"/>
  <c r="P9" i="6"/>
  <c r="V9" i="6"/>
  <c r="V638" i="6"/>
  <c r="P638" i="6"/>
  <c r="J638" i="6"/>
  <c r="D638" i="6"/>
  <c r="W633" i="6"/>
  <c r="Q633" i="6"/>
  <c r="K633" i="6"/>
  <c r="E633" i="6"/>
  <c r="X628" i="6"/>
  <c r="R628" i="6"/>
  <c r="L628" i="6"/>
  <c r="F628" i="6"/>
  <c r="Y623" i="6"/>
  <c r="S623" i="6"/>
  <c r="M623" i="6"/>
  <c r="G623" i="6"/>
  <c r="Z618" i="6"/>
  <c r="T618" i="6"/>
  <c r="N618" i="6"/>
  <c r="H618" i="6"/>
  <c r="AA613" i="6"/>
  <c r="U613" i="6"/>
  <c r="O613" i="6"/>
  <c r="I613" i="6"/>
  <c r="V608" i="6"/>
  <c r="P608" i="6"/>
  <c r="J608" i="6"/>
  <c r="D608" i="6"/>
  <c r="W603" i="6"/>
  <c r="Q603" i="6"/>
  <c r="K603" i="6"/>
  <c r="E603" i="6"/>
  <c r="X598" i="6"/>
  <c r="R598" i="6"/>
  <c r="L598" i="6"/>
  <c r="F598" i="6"/>
  <c r="Y593" i="6"/>
  <c r="S593" i="6"/>
  <c r="M593" i="6"/>
  <c r="G593" i="6"/>
  <c r="Z588" i="6"/>
  <c r="T588" i="6"/>
  <c r="N588" i="6"/>
  <c r="H588" i="6"/>
  <c r="AA583" i="6"/>
  <c r="U583" i="6"/>
  <c r="O583" i="6"/>
  <c r="I583" i="6"/>
  <c r="V578" i="6"/>
  <c r="P578" i="6"/>
  <c r="J578" i="6"/>
  <c r="D578" i="6"/>
  <c r="W573" i="6"/>
  <c r="Q573" i="6"/>
  <c r="K573" i="6"/>
  <c r="E573" i="6"/>
  <c r="X568" i="6"/>
  <c r="R568" i="6"/>
  <c r="L568" i="6"/>
  <c r="F568" i="6"/>
  <c r="Y563" i="6"/>
  <c r="S563" i="6"/>
  <c r="M563" i="6"/>
  <c r="G563" i="6"/>
  <c r="Z558" i="6"/>
  <c r="T558" i="6"/>
  <c r="N558" i="6"/>
  <c r="H558" i="6"/>
  <c r="AA553" i="6"/>
  <c r="U553" i="6"/>
  <c r="O553" i="6"/>
  <c r="I553" i="6"/>
  <c r="V548" i="6"/>
  <c r="P548" i="6"/>
  <c r="J548" i="6"/>
  <c r="D548" i="6"/>
  <c r="W543" i="6"/>
  <c r="Q543" i="6"/>
  <c r="K543" i="6"/>
  <c r="E543" i="6"/>
  <c r="X538" i="6"/>
  <c r="R538" i="6"/>
  <c r="L538" i="6"/>
  <c r="F538" i="6"/>
  <c r="Y533" i="6"/>
  <c r="S533" i="6"/>
  <c r="M533" i="6"/>
  <c r="G533" i="6"/>
  <c r="Z528" i="6"/>
  <c r="T528" i="6"/>
  <c r="N528" i="6"/>
  <c r="H528" i="6"/>
  <c r="AA523" i="6"/>
  <c r="U523" i="6"/>
  <c r="O523" i="6"/>
  <c r="I523" i="6"/>
  <c r="V518" i="6"/>
  <c r="P518" i="6"/>
  <c r="J518" i="6"/>
  <c r="D518" i="6"/>
  <c r="W513" i="6"/>
  <c r="Q513" i="6"/>
  <c r="K513" i="6"/>
  <c r="E513" i="6"/>
  <c r="X508" i="6"/>
  <c r="R508" i="6"/>
  <c r="L508" i="6"/>
  <c r="F508" i="6"/>
  <c r="Y503" i="6"/>
  <c r="S503" i="6"/>
  <c r="M503" i="6"/>
  <c r="G503" i="6"/>
  <c r="Z498" i="6"/>
  <c r="T498" i="6"/>
  <c r="N498" i="6"/>
  <c r="H498" i="6"/>
  <c r="AA493" i="6"/>
  <c r="U493" i="6"/>
  <c r="O493" i="6"/>
  <c r="I493" i="6"/>
  <c r="V488" i="6"/>
  <c r="P488" i="6"/>
  <c r="J488" i="6"/>
  <c r="D488" i="6"/>
  <c r="D484" i="6" s="1"/>
  <c r="W479" i="6"/>
  <c r="Q479" i="6"/>
  <c r="K479" i="6"/>
  <c r="E479" i="6"/>
  <c r="X474" i="6"/>
  <c r="R474" i="6"/>
  <c r="L474" i="6"/>
  <c r="F474" i="6"/>
  <c r="Y469" i="6"/>
  <c r="S469" i="6"/>
  <c r="M469" i="6"/>
  <c r="G469" i="6"/>
  <c r="Z464" i="6"/>
  <c r="T464" i="6"/>
  <c r="N464" i="6"/>
  <c r="H464" i="6"/>
  <c r="AA459" i="6"/>
  <c r="U459" i="6"/>
  <c r="O459" i="6"/>
  <c r="I459" i="6"/>
  <c r="V454" i="6"/>
  <c r="P454" i="6"/>
  <c r="J454" i="6"/>
  <c r="D454" i="6"/>
  <c r="W449" i="6"/>
  <c r="Q449" i="6"/>
  <c r="K449" i="6"/>
  <c r="E449" i="6"/>
  <c r="X444" i="6"/>
  <c r="R444" i="6"/>
  <c r="L444" i="6"/>
  <c r="F444" i="6"/>
  <c r="Y439" i="6"/>
  <c r="S439" i="6"/>
  <c r="M439" i="6"/>
  <c r="G439" i="6"/>
  <c r="Z434" i="6"/>
  <c r="T434" i="6"/>
  <c r="N434" i="6"/>
  <c r="H434" i="6"/>
  <c r="AA429" i="6"/>
  <c r="U429" i="6"/>
  <c r="O429" i="6"/>
  <c r="I429" i="6"/>
  <c r="V424" i="6"/>
  <c r="P424" i="6"/>
  <c r="J424" i="6"/>
  <c r="D424" i="6"/>
  <c r="W419" i="6"/>
  <c r="Q419" i="6"/>
  <c r="K419" i="6"/>
  <c r="E419" i="6"/>
  <c r="X414" i="6"/>
  <c r="R414" i="6"/>
  <c r="L414" i="6"/>
  <c r="F414" i="6"/>
  <c r="Y409" i="6"/>
  <c r="S409" i="6"/>
  <c r="M409" i="6"/>
  <c r="G409" i="6"/>
  <c r="Z404" i="6"/>
  <c r="T404" i="6"/>
  <c r="N404" i="6"/>
  <c r="H404" i="6"/>
  <c r="AA399" i="6"/>
  <c r="U399" i="6"/>
  <c r="O399" i="6"/>
  <c r="I399" i="6"/>
  <c r="V394" i="6"/>
  <c r="P394" i="6"/>
  <c r="J394" i="6"/>
  <c r="D394" i="6"/>
  <c r="W389" i="6"/>
  <c r="Q389" i="6"/>
  <c r="K389" i="6"/>
  <c r="E389" i="6"/>
  <c r="X384" i="6"/>
  <c r="R384" i="6"/>
  <c r="L384" i="6"/>
  <c r="F384" i="6"/>
  <c r="Y379" i="6"/>
  <c r="S379" i="6"/>
  <c r="M379" i="6"/>
  <c r="G379" i="6"/>
  <c r="Z374" i="6"/>
  <c r="T374" i="6"/>
  <c r="N374" i="6"/>
  <c r="H374" i="6"/>
  <c r="AA369" i="6"/>
  <c r="U369" i="6"/>
  <c r="O369" i="6"/>
  <c r="I369" i="6"/>
  <c r="V364" i="6"/>
  <c r="P364" i="6"/>
  <c r="J364" i="6"/>
  <c r="D364" i="6"/>
  <c r="W359" i="6"/>
  <c r="Q359" i="6"/>
  <c r="K359" i="6"/>
  <c r="E359" i="6"/>
  <c r="X354" i="6"/>
  <c r="R354" i="6"/>
  <c r="L354" i="6"/>
  <c r="F354" i="6"/>
  <c r="Y349" i="6"/>
  <c r="S349" i="6"/>
  <c r="M349" i="6"/>
  <c r="G349" i="6"/>
  <c r="Z344" i="6"/>
  <c r="T344" i="6"/>
  <c r="N344" i="6"/>
  <c r="H344" i="6"/>
  <c r="AA339" i="6"/>
  <c r="U339" i="6"/>
  <c r="O339" i="6"/>
  <c r="I339" i="6"/>
  <c r="V334" i="6"/>
  <c r="P334" i="6"/>
  <c r="J334" i="6"/>
  <c r="D334" i="6"/>
  <c r="W329" i="6"/>
  <c r="Q329" i="6"/>
  <c r="K329" i="6"/>
  <c r="E329" i="6"/>
  <c r="X320" i="6"/>
  <c r="R320" i="6"/>
  <c r="L320" i="6"/>
  <c r="F320" i="6"/>
  <c r="Y315" i="6"/>
  <c r="S315" i="6"/>
  <c r="M315" i="6"/>
  <c r="G315" i="6"/>
  <c r="Z310" i="6"/>
  <c r="T310" i="6"/>
  <c r="N310" i="6"/>
  <c r="H310" i="6"/>
  <c r="AA305" i="6"/>
  <c r="U305" i="6"/>
  <c r="O305" i="6"/>
  <c r="I305" i="6"/>
  <c r="V300" i="6"/>
  <c r="P300" i="6"/>
  <c r="J300" i="6"/>
  <c r="D300" i="6"/>
  <c r="W295" i="6"/>
  <c r="Q295" i="6"/>
  <c r="K295" i="6"/>
  <c r="E295" i="6"/>
  <c r="X290" i="6"/>
  <c r="R290" i="6"/>
  <c r="L290" i="6"/>
  <c r="F290" i="6"/>
  <c r="Y285" i="6"/>
  <c r="S285" i="6"/>
  <c r="M285" i="6"/>
  <c r="G285" i="6"/>
  <c r="Z280" i="6"/>
  <c r="T280" i="6"/>
  <c r="N280" i="6"/>
  <c r="H280" i="6"/>
  <c r="AA275" i="6"/>
  <c r="U275" i="6"/>
  <c r="O275" i="6"/>
  <c r="I275" i="6"/>
  <c r="V270" i="6"/>
  <c r="P270" i="6"/>
  <c r="J270" i="6"/>
  <c r="D270" i="6"/>
  <c r="W265" i="6"/>
  <c r="Q265" i="6"/>
  <c r="K265" i="6"/>
  <c r="E265" i="6"/>
  <c r="X260" i="6"/>
  <c r="R260" i="6"/>
  <c r="L260" i="6"/>
  <c r="F260" i="6"/>
  <c r="Y255" i="6"/>
  <c r="S255" i="6"/>
  <c r="M255" i="6"/>
  <c r="G255" i="6"/>
  <c r="Z250" i="6"/>
  <c r="T250" i="6"/>
  <c r="N250" i="6"/>
  <c r="H250" i="6"/>
  <c r="AA245" i="6"/>
  <c r="U245" i="6"/>
  <c r="O245" i="6"/>
  <c r="I245" i="6"/>
  <c r="V240" i="6"/>
  <c r="P240" i="6"/>
  <c r="J240" i="6"/>
  <c r="D240" i="6"/>
  <c r="W235" i="6"/>
  <c r="Q235" i="6"/>
  <c r="K235" i="6"/>
  <c r="E235" i="6"/>
  <c r="X230" i="6"/>
  <c r="R230" i="6"/>
  <c r="L230" i="6"/>
  <c r="F230" i="6"/>
  <c r="Y225" i="6"/>
  <c r="S225" i="6"/>
  <c r="M225" i="6"/>
  <c r="G225" i="6"/>
  <c r="AA638" i="6"/>
  <c r="U638" i="6"/>
  <c r="O638" i="6"/>
  <c r="I638" i="6"/>
  <c r="V633" i="6"/>
  <c r="P633" i="6"/>
  <c r="J633" i="6"/>
  <c r="D633" i="6"/>
  <c r="W628" i="6"/>
  <c r="Q628" i="6"/>
  <c r="K628" i="6"/>
  <c r="E628" i="6"/>
  <c r="X623" i="6"/>
  <c r="R623" i="6"/>
  <c r="L623" i="6"/>
  <c r="F623" i="6"/>
  <c r="Y618" i="6"/>
  <c r="S618" i="6"/>
  <c r="M618" i="6"/>
  <c r="G618" i="6"/>
  <c r="Z613" i="6"/>
  <c r="T613" i="6"/>
  <c r="N613" i="6"/>
  <c r="H613" i="6"/>
  <c r="AA608" i="6"/>
  <c r="U608" i="6"/>
  <c r="O608" i="6"/>
  <c r="I608" i="6"/>
  <c r="V603" i="6"/>
  <c r="P603" i="6"/>
  <c r="J603" i="6"/>
  <c r="D603" i="6"/>
  <c r="W598" i="6"/>
  <c r="Q598" i="6"/>
  <c r="K598" i="6"/>
  <c r="E598" i="6"/>
  <c r="X593" i="6"/>
  <c r="R593" i="6"/>
  <c r="L593" i="6"/>
  <c r="F593" i="6"/>
  <c r="Y588" i="6"/>
  <c r="S588" i="6"/>
  <c r="M588" i="6"/>
  <c r="G588" i="6"/>
  <c r="Z583" i="6"/>
  <c r="T583" i="6"/>
  <c r="N583" i="6"/>
  <c r="H583" i="6"/>
  <c r="AA578" i="6"/>
  <c r="U578" i="6"/>
  <c r="O578" i="6"/>
  <c r="I578" i="6"/>
  <c r="V573" i="6"/>
  <c r="P573" i="6"/>
  <c r="J573" i="6"/>
  <c r="D573" i="6"/>
  <c r="W568" i="6"/>
  <c r="Q568" i="6"/>
  <c r="K568" i="6"/>
  <c r="E568" i="6"/>
  <c r="X563" i="6"/>
  <c r="X559" i="6" s="1"/>
  <c r="R563" i="6"/>
  <c r="R559" i="6" s="1"/>
  <c r="L563" i="6"/>
  <c r="L559" i="6" s="1"/>
  <c r="F563" i="6"/>
  <c r="F559" i="6" s="1"/>
  <c r="Y558" i="6"/>
  <c r="Y554" i="6" s="1"/>
  <c r="S558" i="6"/>
  <c r="S554" i="6" s="1"/>
  <c r="M558" i="6"/>
  <c r="M554" i="6" s="1"/>
  <c r="G558" i="6"/>
  <c r="G554" i="6" s="1"/>
  <c r="Z553" i="6"/>
  <c r="Z549" i="6" s="1"/>
  <c r="T553" i="6"/>
  <c r="T549" i="6" s="1"/>
  <c r="N553" i="6"/>
  <c r="N549" i="6" s="1"/>
  <c r="H553" i="6"/>
  <c r="H549" i="6" s="1"/>
  <c r="AA548" i="6"/>
  <c r="AA544" i="6" s="1"/>
  <c r="U548" i="6"/>
  <c r="U544" i="6" s="1"/>
  <c r="O548" i="6"/>
  <c r="O544" i="6" s="1"/>
  <c r="I548" i="6"/>
  <c r="I544" i="6" s="1"/>
  <c r="V543" i="6"/>
  <c r="V539" i="6" s="1"/>
  <c r="P543" i="6"/>
  <c r="P539" i="6" s="1"/>
  <c r="J543" i="6"/>
  <c r="J539" i="6" s="1"/>
  <c r="D543" i="6"/>
  <c r="D539" i="6" s="1"/>
  <c r="W538" i="6"/>
  <c r="W534" i="6" s="1"/>
  <c r="Q538" i="6"/>
  <c r="Q534" i="6" s="1"/>
  <c r="K538" i="6"/>
  <c r="K534" i="6" s="1"/>
  <c r="E538" i="6"/>
  <c r="E534" i="6" s="1"/>
  <c r="X533" i="6"/>
  <c r="X529" i="6" s="1"/>
  <c r="R533" i="6"/>
  <c r="R529" i="6" s="1"/>
  <c r="L533" i="6"/>
  <c r="L529" i="6" s="1"/>
  <c r="F533" i="6"/>
  <c r="F529" i="6" s="1"/>
  <c r="Y528" i="6"/>
  <c r="Y524" i="6" s="1"/>
  <c r="S528" i="6"/>
  <c r="S524" i="6" s="1"/>
  <c r="M528" i="6"/>
  <c r="M524" i="6" s="1"/>
  <c r="G528" i="6"/>
  <c r="G524" i="6" s="1"/>
  <c r="Z523" i="6"/>
  <c r="Z519" i="6" s="1"/>
  <c r="T523" i="6"/>
  <c r="T519" i="6" s="1"/>
  <c r="N523" i="6"/>
  <c r="N519" i="6" s="1"/>
  <c r="H523" i="6"/>
  <c r="H519" i="6" s="1"/>
  <c r="AA518" i="6"/>
  <c r="AA514" i="6" s="1"/>
  <c r="U518" i="6"/>
  <c r="U514" i="6" s="1"/>
  <c r="O518" i="6"/>
  <c r="O514" i="6" s="1"/>
  <c r="I518" i="6"/>
  <c r="I514" i="6" s="1"/>
  <c r="V513" i="6"/>
  <c r="V509" i="6" s="1"/>
  <c r="P513" i="6"/>
  <c r="P509" i="6" s="1"/>
  <c r="J513" i="6"/>
  <c r="J509" i="6" s="1"/>
  <c r="D513" i="6"/>
  <c r="D509" i="6" s="1"/>
  <c r="W508" i="6"/>
  <c r="W504" i="6" s="1"/>
  <c r="Q508" i="6"/>
  <c r="Q504" i="6" s="1"/>
  <c r="K508" i="6"/>
  <c r="K504" i="6" s="1"/>
  <c r="E508" i="6"/>
  <c r="E504" i="6" s="1"/>
  <c r="X503" i="6"/>
  <c r="X499" i="6" s="1"/>
  <c r="R503" i="6"/>
  <c r="R499" i="6" s="1"/>
  <c r="L503" i="6"/>
  <c r="L499" i="6" s="1"/>
  <c r="F503" i="6"/>
  <c r="F499" i="6" s="1"/>
  <c r="Y498" i="6"/>
  <c r="Y494" i="6" s="1"/>
  <c r="S498" i="6"/>
  <c r="S494" i="6" s="1"/>
  <c r="M498" i="6"/>
  <c r="M494" i="6" s="1"/>
  <c r="G498" i="6"/>
  <c r="G494" i="6" s="1"/>
  <c r="Z493" i="6"/>
  <c r="Z489" i="6" s="1"/>
  <c r="T493" i="6"/>
  <c r="T489" i="6" s="1"/>
  <c r="N493" i="6"/>
  <c r="N489" i="6" s="1"/>
  <c r="H493" i="6"/>
  <c r="H489" i="6" s="1"/>
  <c r="AA488" i="6"/>
  <c r="AA484" i="6" s="1"/>
  <c r="U488" i="6"/>
  <c r="U484" i="6" s="1"/>
  <c r="O488" i="6"/>
  <c r="O484" i="6" s="1"/>
  <c r="I488" i="6"/>
  <c r="I484" i="6" s="1"/>
  <c r="V479" i="6"/>
  <c r="P479" i="6"/>
  <c r="J479" i="6"/>
  <c r="D479" i="6"/>
  <c r="W474" i="6"/>
  <c r="Q474" i="6"/>
  <c r="K474" i="6"/>
  <c r="E474" i="6"/>
  <c r="X469" i="6"/>
  <c r="R469" i="6"/>
  <c r="L469" i="6"/>
  <c r="F469" i="6"/>
  <c r="Y464" i="6"/>
  <c r="S464" i="6"/>
  <c r="M464" i="6"/>
  <c r="G464" i="6"/>
  <c r="Z459" i="6"/>
  <c r="T459" i="6"/>
  <c r="N459" i="6"/>
  <c r="H459" i="6"/>
  <c r="AA454" i="6"/>
  <c r="U454" i="6"/>
  <c r="O454" i="6"/>
  <c r="I454" i="6"/>
  <c r="V449" i="6"/>
  <c r="P449" i="6"/>
  <c r="J449" i="6"/>
  <c r="D449" i="6"/>
  <c r="W444" i="6"/>
  <c r="Q444" i="6"/>
  <c r="K444" i="6"/>
  <c r="E444" i="6"/>
  <c r="X439" i="6"/>
  <c r="R439" i="6"/>
  <c r="L439" i="6"/>
  <c r="F439" i="6"/>
  <c r="Y434" i="6"/>
  <c r="S434" i="6"/>
  <c r="M434" i="6"/>
  <c r="G434" i="6"/>
  <c r="Z429" i="6"/>
  <c r="T429" i="6"/>
  <c r="N429" i="6"/>
  <c r="H429" i="6"/>
  <c r="AA424" i="6"/>
  <c r="U424" i="6"/>
  <c r="O424" i="6"/>
  <c r="I424" i="6"/>
  <c r="V419" i="6"/>
  <c r="P419" i="6"/>
  <c r="J419" i="6"/>
  <c r="D419" i="6"/>
  <c r="W414" i="6"/>
  <c r="Q414" i="6"/>
  <c r="K414" i="6"/>
  <c r="E414" i="6"/>
  <c r="X409" i="6"/>
  <c r="R409" i="6"/>
  <c r="L409" i="6"/>
  <c r="F409" i="6"/>
  <c r="Y404" i="6"/>
  <c r="S404" i="6"/>
  <c r="M404" i="6"/>
  <c r="G404" i="6"/>
  <c r="Z399" i="6"/>
  <c r="T399" i="6"/>
  <c r="N399" i="6"/>
  <c r="H399" i="6"/>
  <c r="AA394" i="6"/>
  <c r="U394" i="6"/>
  <c r="O394" i="6"/>
  <c r="I394" i="6"/>
  <c r="V389" i="6"/>
  <c r="P389" i="6"/>
  <c r="J389" i="6"/>
  <c r="D389" i="6"/>
  <c r="W384" i="6"/>
  <c r="Q384" i="6"/>
  <c r="K384" i="6"/>
  <c r="E384" i="6"/>
  <c r="X379" i="6"/>
  <c r="R379" i="6"/>
  <c r="L379" i="6"/>
  <c r="F379" i="6"/>
  <c r="Y374" i="6"/>
  <c r="S374" i="6"/>
  <c r="M374" i="6"/>
  <c r="G374" i="6"/>
  <c r="Z369" i="6"/>
  <c r="T369" i="6"/>
  <c r="N369" i="6"/>
  <c r="H369" i="6"/>
  <c r="AA364" i="6"/>
  <c r="U364" i="6"/>
  <c r="O364" i="6"/>
  <c r="I364" i="6"/>
  <c r="V359" i="6"/>
  <c r="P359" i="6"/>
  <c r="J359" i="6"/>
  <c r="D359" i="6"/>
  <c r="W354" i="6"/>
  <c r="W350" i="6" s="1"/>
  <c r="Q354" i="6"/>
  <c r="K354" i="6"/>
  <c r="E354" i="6"/>
  <c r="E350" i="6" s="1"/>
  <c r="Z638" i="6"/>
  <c r="T638" i="6"/>
  <c r="N638" i="6"/>
  <c r="H638" i="6"/>
  <c r="AA633" i="6"/>
  <c r="U633" i="6"/>
  <c r="O633" i="6"/>
  <c r="I633" i="6"/>
  <c r="V628" i="6"/>
  <c r="P628" i="6"/>
  <c r="J628" i="6"/>
  <c r="D628" i="6"/>
  <c r="W623" i="6"/>
  <c r="Q623" i="6"/>
  <c r="K623" i="6"/>
  <c r="E623" i="6"/>
  <c r="X618" i="6"/>
  <c r="R618" i="6"/>
  <c r="L618" i="6"/>
  <c r="F618" i="6"/>
  <c r="Y613" i="6"/>
  <c r="S613" i="6"/>
  <c r="M613" i="6"/>
  <c r="G613" i="6"/>
  <c r="Z608" i="6"/>
  <c r="T608" i="6"/>
  <c r="N608" i="6"/>
  <c r="H608" i="6"/>
  <c r="AA603" i="6"/>
  <c r="U603" i="6"/>
  <c r="O603" i="6"/>
  <c r="I603" i="6"/>
  <c r="V598" i="6"/>
  <c r="P598" i="6"/>
  <c r="J598" i="6"/>
  <c r="D598" i="6"/>
  <c r="W593" i="6"/>
  <c r="Q593" i="6"/>
  <c r="K593" i="6"/>
  <c r="E593" i="6"/>
  <c r="X588" i="6"/>
  <c r="R588" i="6"/>
  <c r="L588" i="6"/>
  <c r="F588" i="6"/>
  <c r="Y583" i="6"/>
  <c r="S583" i="6"/>
  <c r="M583" i="6"/>
  <c r="G583" i="6"/>
  <c r="Z578" i="6"/>
  <c r="T578" i="6"/>
  <c r="N578" i="6"/>
  <c r="H578" i="6"/>
  <c r="AA573" i="6"/>
  <c r="U573" i="6"/>
  <c r="O573" i="6"/>
  <c r="I573" i="6"/>
  <c r="V568" i="6"/>
  <c r="P568" i="6"/>
  <c r="J568" i="6"/>
  <c r="D568" i="6"/>
  <c r="W563" i="6"/>
  <c r="Q563" i="6"/>
  <c r="K563" i="6"/>
  <c r="E563" i="6"/>
  <c r="X558" i="6"/>
  <c r="R558" i="6"/>
  <c r="L558" i="6"/>
  <c r="F558" i="6"/>
  <c r="Y553" i="6"/>
  <c r="S553" i="6"/>
  <c r="M553" i="6"/>
  <c r="G553" i="6"/>
  <c r="Z548" i="6"/>
  <c r="T548" i="6"/>
  <c r="N548" i="6"/>
  <c r="H548" i="6"/>
  <c r="AA543" i="6"/>
  <c r="U543" i="6"/>
  <c r="O543" i="6"/>
  <c r="I543" i="6"/>
  <c r="V538" i="6"/>
  <c r="P538" i="6"/>
  <c r="J538" i="6"/>
  <c r="D538" i="6"/>
  <c r="W533" i="6"/>
  <c r="Q533" i="6"/>
  <c r="K533" i="6"/>
  <c r="E533" i="6"/>
  <c r="X528" i="6"/>
  <c r="R528" i="6"/>
  <c r="L528" i="6"/>
  <c r="F528" i="6"/>
  <c r="Y523" i="6"/>
  <c r="S523" i="6"/>
  <c r="M523" i="6"/>
  <c r="G523" i="6"/>
  <c r="Z518" i="6"/>
  <c r="T518" i="6"/>
  <c r="N518" i="6"/>
  <c r="H518" i="6"/>
  <c r="AA513" i="6"/>
  <c r="U513" i="6"/>
  <c r="O513" i="6"/>
  <c r="I513" i="6"/>
  <c r="V508" i="6"/>
  <c r="P508" i="6"/>
  <c r="J508" i="6"/>
  <c r="D508" i="6"/>
  <c r="W503" i="6"/>
  <c r="Q503" i="6"/>
  <c r="K503" i="6"/>
  <c r="E503" i="6"/>
  <c r="X498" i="6"/>
  <c r="X494" i="6" s="1"/>
  <c r="R498" i="6"/>
  <c r="R494" i="6" s="1"/>
  <c r="L498" i="6"/>
  <c r="L494" i="6" s="1"/>
  <c r="F498" i="6"/>
  <c r="F494" i="6" s="1"/>
  <c r="Y493" i="6"/>
  <c r="Y489" i="6" s="1"/>
  <c r="S493" i="6"/>
  <c r="S489" i="6" s="1"/>
  <c r="M493" i="6"/>
  <c r="M489" i="6" s="1"/>
  <c r="G493" i="6"/>
  <c r="G489" i="6" s="1"/>
  <c r="Z488" i="6"/>
  <c r="Z484" i="6" s="1"/>
  <c r="T488" i="6"/>
  <c r="T484" i="6" s="1"/>
  <c r="N488" i="6"/>
  <c r="N484" i="6" s="1"/>
  <c r="H488" i="6"/>
  <c r="H484" i="6" s="1"/>
  <c r="AA479" i="6"/>
  <c r="U479" i="6"/>
  <c r="O479" i="6"/>
  <c r="I479" i="6"/>
  <c r="V474" i="6"/>
  <c r="P474" i="6"/>
  <c r="J474" i="6"/>
  <c r="D474" i="6"/>
  <c r="W469" i="6"/>
  <c r="Q469" i="6"/>
  <c r="K469" i="6"/>
  <c r="E469" i="6"/>
  <c r="X464" i="6"/>
  <c r="R464" i="6"/>
  <c r="L464" i="6"/>
  <c r="F464" i="6"/>
  <c r="Y459" i="6"/>
  <c r="S459" i="6"/>
  <c r="M459" i="6"/>
  <c r="G459" i="6"/>
  <c r="Z454" i="6"/>
  <c r="T454" i="6"/>
  <c r="N454" i="6"/>
  <c r="H454" i="6"/>
  <c r="AA449" i="6"/>
  <c r="U449" i="6"/>
  <c r="O449" i="6"/>
  <c r="I449" i="6"/>
  <c r="V444" i="6"/>
  <c r="P444" i="6"/>
  <c r="J444" i="6"/>
  <c r="D444" i="6"/>
  <c r="W439" i="6"/>
  <c r="Q439" i="6"/>
  <c r="K439" i="6"/>
  <c r="E439" i="6"/>
  <c r="X434" i="6"/>
  <c r="R434" i="6"/>
  <c r="L434" i="6"/>
  <c r="F434" i="6"/>
  <c r="Y429" i="6"/>
  <c r="S429" i="6"/>
  <c r="M429" i="6"/>
  <c r="G429" i="6"/>
  <c r="Z424" i="6"/>
  <c r="T424" i="6"/>
  <c r="N424" i="6"/>
  <c r="H424" i="6"/>
  <c r="AA419" i="6"/>
  <c r="U419" i="6"/>
  <c r="O419" i="6"/>
  <c r="I419" i="6"/>
  <c r="V414" i="6"/>
  <c r="P414" i="6"/>
  <c r="J414" i="6"/>
  <c r="D414" i="6"/>
  <c r="W409" i="6"/>
  <c r="Q409" i="6"/>
  <c r="K409" i="6"/>
  <c r="E409" i="6"/>
  <c r="X404" i="6"/>
  <c r="R404" i="6"/>
  <c r="L404" i="6"/>
  <c r="F404" i="6"/>
  <c r="Y399" i="6"/>
  <c r="S399" i="6"/>
  <c r="M399" i="6"/>
  <c r="G399" i="6"/>
  <c r="Z394" i="6"/>
  <c r="T394" i="6"/>
  <c r="N394" i="6"/>
  <c r="H394" i="6"/>
  <c r="AA389" i="6"/>
  <c r="U389" i="6"/>
  <c r="O389" i="6"/>
  <c r="I389" i="6"/>
  <c r="V384" i="6"/>
  <c r="P384" i="6"/>
  <c r="J384" i="6"/>
  <c r="D384" i="6"/>
  <c r="W379" i="6"/>
  <c r="Q379" i="6"/>
  <c r="K379" i="6"/>
  <c r="E379" i="6"/>
  <c r="X374" i="6"/>
  <c r="R374" i="6"/>
  <c r="L374" i="6"/>
  <c r="F374" i="6"/>
  <c r="Y369" i="6"/>
  <c r="S369" i="6"/>
  <c r="M369" i="6"/>
  <c r="G369" i="6"/>
  <c r="Z364" i="6"/>
  <c r="T364" i="6"/>
  <c r="N364" i="6"/>
  <c r="H364" i="6"/>
  <c r="AA359" i="6"/>
  <c r="U359" i="6"/>
  <c r="O359" i="6"/>
  <c r="I359" i="6"/>
  <c r="V354" i="6"/>
  <c r="P354" i="6"/>
  <c r="J354" i="6"/>
  <c r="D354" i="6"/>
  <c r="W349" i="6"/>
  <c r="Q349" i="6"/>
  <c r="K349" i="6"/>
  <c r="E349" i="6"/>
  <c r="X344" i="6"/>
  <c r="R344" i="6"/>
  <c r="L344" i="6"/>
  <c r="F344" i="6"/>
  <c r="Y339" i="6"/>
  <c r="S339" i="6"/>
  <c r="M339" i="6"/>
  <c r="G339" i="6"/>
  <c r="Z334" i="6"/>
  <c r="T334" i="6"/>
  <c r="N334" i="6"/>
  <c r="H334" i="6"/>
  <c r="AA329" i="6"/>
  <c r="U329" i="6"/>
  <c r="O329" i="6"/>
  <c r="I329" i="6"/>
  <c r="V320" i="6"/>
  <c r="P320" i="6"/>
  <c r="J320" i="6"/>
  <c r="D320" i="6"/>
  <c r="W315" i="6"/>
  <c r="Q315" i="6"/>
  <c r="K315" i="6"/>
  <c r="E315" i="6"/>
  <c r="X310" i="6"/>
  <c r="R310" i="6"/>
  <c r="L310" i="6"/>
  <c r="F310" i="6"/>
  <c r="Y305" i="6"/>
  <c r="S305" i="6"/>
  <c r="M305" i="6"/>
  <c r="G305" i="6"/>
  <c r="Z300" i="6"/>
  <c r="T300" i="6"/>
  <c r="N300" i="6"/>
  <c r="H300" i="6"/>
  <c r="AA295" i="6"/>
  <c r="U295" i="6"/>
  <c r="O295" i="6"/>
  <c r="I295" i="6"/>
  <c r="V290" i="6"/>
  <c r="P290" i="6"/>
  <c r="J290" i="6"/>
  <c r="D290" i="6"/>
  <c r="W285" i="6"/>
  <c r="Q285" i="6"/>
  <c r="K285" i="6"/>
  <c r="E285" i="6"/>
  <c r="X280" i="6"/>
  <c r="R280" i="6"/>
  <c r="L280" i="6"/>
  <c r="F280" i="6"/>
  <c r="Y275" i="6"/>
  <c r="S275" i="6"/>
  <c r="M275" i="6"/>
  <c r="G275" i="6"/>
  <c r="Z270" i="6"/>
  <c r="T270" i="6"/>
  <c r="N270" i="6"/>
  <c r="H270" i="6"/>
  <c r="AA265" i="6"/>
  <c r="U265" i="6"/>
  <c r="O265" i="6"/>
  <c r="I265" i="6"/>
  <c r="Y638" i="6"/>
  <c r="S638" i="6"/>
  <c r="M638" i="6"/>
  <c r="G638" i="6"/>
  <c r="Z633" i="6"/>
  <c r="T633" i="6"/>
  <c r="N633" i="6"/>
  <c r="H633" i="6"/>
  <c r="AA628" i="6"/>
  <c r="U628" i="6"/>
  <c r="O628" i="6"/>
  <c r="I628" i="6"/>
  <c r="V623" i="6"/>
  <c r="P623" i="6"/>
  <c r="J623" i="6"/>
  <c r="D623" i="6"/>
  <c r="W618" i="6"/>
  <c r="Q618" i="6"/>
  <c r="K618" i="6"/>
  <c r="E618" i="6"/>
  <c r="X613" i="6"/>
  <c r="R613" i="6"/>
  <c r="L613" i="6"/>
  <c r="F613" i="6"/>
  <c r="Y608" i="6"/>
  <c r="S608" i="6"/>
  <c r="M608" i="6"/>
  <c r="G608" i="6"/>
  <c r="Z603" i="6"/>
  <c r="T603" i="6"/>
  <c r="N603" i="6"/>
  <c r="H603" i="6"/>
  <c r="AA598" i="6"/>
  <c r="U598" i="6"/>
  <c r="O598" i="6"/>
  <c r="I598" i="6"/>
  <c r="V593" i="6"/>
  <c r="P593" i="6"/>
  <c r="J593" i="6"/>
  <c r="D593" i="6"/>
  <c r="W588" i="6"/>
  <c r="Q588" i="6"/>
  <c r="K588" i="6"/>
  <c r="E588" i="6"/>
  <c r="X583" i="6"/>
  <c r="R583" i="6"/>
  <c r="L583" i="6"/>
  <c r="F583" i="6"/>
  <c r="Y578" i="6"/>
  <c r="S578" i="6"/>
  <c r="M578" i="6"/>
  <c r="G578" i="6"/>
  <c r="Z573" i="6"/>
  <c r="T573" i="6"/>
  <c r="N573" i="6"/>
  <c r="H573" i="6"/>
  <c r="AA568" i="6"/>
  <c r="U568" i="6"/>
  <c r="O568" i="6"/>
  <c r="I568" i="6"/>
  <c r="V563" i="6"/>
  <c r="P563" i="6"/>
  <c r="J563" i="6"/>
  <c r="D563" i="6"/>
  <c r="W558" i="6"/>
  <c r="Q558" i="6"/>
  <c r="K558" i="6"/>
  <c r="E558" i="6"/>
  <c r="X553" i="6"/>
  <c r="R553" i="6"/>
  <c r="L553" i="6"/>
  <c r="F553" i="6"/>
  <c r="Y548" i="6"/>
  <c r="S548" i="6"/>
  <c r="M548" i="6"/>
  <c r="G548" i="6"/>
  <c r="Z543" i="6"/>
  <c r="T543" i="6"/>
  <c r="N543" i="6"/>
  <c r="H543" i="6"/>
  <c r="AA538" i="6"/>
  <c r="U538" i="6"/>
  <c r="O538" i="6"/>
  <c r="I538" i="6"/>
  <c r="V533" i="6"/>
  <c r="P533" i="6"/>
  <c r="J533" i="6"/>
  <c r="D533" i="6"/>
  <c r="W528" i="6"/>
  <c r="Q528" i="6"/>
  <c r="K528" i="6"/>
  <c r="E528" i="6"/>
  <c r="X523" i="6"/>
  <c r="R523" i="6"/>
  <c r="L523" i="6"/>
  <c r="F523" i="6"/>
  <c r="Y518" i="6"/>
  <c r="S518" i="6"/>
  <c r="M518" i="6"/>
  <c r="G518" i="6"/>
  <c r="Z513" i="6"/>
  <c r="T513" i="6"/>
  <c r="N513" i="6"/>
  <c r="H513" i="6"/>
  <c r="AA508" i="6"/>
  <c r="U508" i="6"/>
  <c r="O508" i="6"/>
  <c r="I508" i="6"/>
  <c r="V503" i="6"/>
  <c r="P503" i="6"/>
  <c r="J503" i="6"/>
  <c r="D503" i="6"/>
  <c r="W498" i="6"/>
  <c r="Q498" i="6"/>
  <c r="K498" i="6"/>
  <c r="E498" i="6"/>
  <c r="X493" i="6"/>
  <c r="R493" i="6"/>
  <c r="L493" i="6"/>
  <c r="F493" i="6"/>
  <c r="Y488" i="6"/>
  <c r="S488" i="6"/>
  <c r="M488" i="6"/>
  <c r="G488" i="6"/>
  <c r="Z479" i="6"/>
  <c r="T479" i="6"/>
  <c r="N479" i="6"/>
  <c r="H479" i="6"/>
  <c r="AA474" i="6"/>
  <c r="U474" i="6"/>
  <c r="O474" i="6"/>
  <c r="I474" i="6"/>
  <c r="V469" i="6"/>
  <c r="P469" i="6"/>
  <c r="J469" i="6"/>
  <c r="D469" i="6"/>
  <c r="W464" i="6"/>
  <c r="Q464" i="6"/>
  <c r="K464" i="6"/>
  <c r="E464" i="6"/>
  <c r="X459" i="6"/>
  <c r="R459" i="6"/>
  <c r="L459" i="6"/>
  <c r="F459" i="6"/>
  <c r="Y454" i="6"/>
  <c r="S454" i="6"/>
  <c r="M454" i="6"/>
  <c r="G454" i="6"/>
  <c r="Z449" i="6"/>
  <c r="T449" i="6"/>
  <c r="N449" i="6"/>
  <c r="H449" i="6"/>
  <c r="AA444" i="6"/>
  <c r="U444" i="6"/>
  <c r="O444" i="6"/>
  <c r="I444" i="6"/>
  <c r="V439" i="6"/>
  <c r="P439" i="6"/>
  <c r="J439" i="6"/>
  <c r="D439" i="6"/>
  <c r="W434" i="6"/>
  <c r="Q434" i="6"/>
  <c r="K434" i="6"/>
  <c r="E434" i="6"/>
  <c r="X429" i="6"/>
  <c r="R429" i="6"/>
  <c r="L429" i="6"/>
  <c r="F429" i="6"/>
  <c r="Y424" i="6"/>
  <c r="S424" i="6"/>
  <c r="M424" i="6"/>
  <c r="G424" i="6"/>
  <c r="Z419" i="6"/>
  <c r="T419" i="6"/>
  <c r="N419" i="6"/>
  <c r="H419" i="6"/>
  <c r="AA414" i="6"/>
  <c r="U414" i="6"/>
  <c r="O414" i="6"/>
  <c r="I414" i="6"/>
  <c r="V409" i="6"/>
  <c r="P409" i="6"/>
  <c r="J409" i="6"/>
  <c r="D409" i="6"/>
  <c r="W404" i="6"/>
  <c r="Q404" i="6"/>
  <c r="K404" i="6"/>
  <c r="E404" i="6"/>
  <c r="X399" i="6"/>
  <c r="R399" i="6"/>
  <c r="L399" i="6"/>
  <c r="F399" i="6"/>
  <c r="Y394" i="6"/>
  <c r="S394" i="6"/>
  <c r="M394" i="6"/>
  <c r="G394" i="6"/>
  <c r="Z389" i="6"/>
  <c r="T389" i="6"/>
  <c r="N389" i="6"/>
  <c r="H389" i="6"/>
  <c r="AA384" i="6"/>
  <c r="U384" i="6"/>
  <c r="O384" i="6"/>
  <c r="I384" i="6"/>
  <c r="V379" i="6"/>
  <c r="P379" i="6"/>
  <c r="J379" i="6"/>
  <c r="D379" i="6"/>
  <c r="W374" i="6"/>
  <c r="Q374" i="6"/>
  <c r="K374" i="6"/>
  <c r="E374" i="6"/>
  <c r="X369" i="6"/>
  <c r="R369" i="6"/>
  <c r="L369" i="6"/>
  <c r="F369" i="6"/>
  <c r="Y364" i="6"/>
  <c r="S364" i="6"/>
  <c r="M364" i="6"/>
  <c r="G364" i="6"/>
  <c r="Z359" i="6"/>
  <c r="T359" i="6"/>
  <c r="N359" i="6"/>
  <c r="H359" i="6"/>
  <c r="AA354" i="6"/>
  <c r="U354" i="6"/>
  <c r="O354" i="6"/>
  <c r="I354" i="6"/>
  <c r="V349" i="6"/>
  <c r="P349" i="6"/>
  <c r="J349" i="6"/>
  <c r="D349" i="6"/>
  <c r="W344" i="6"/>
  <c r="Q344" i="6"/>
  <c r="K344" i="6"/>
  <c r="E344" i="6"/>
  <c r="X339" i="6"/>
  <c r="R339" i="6"/>
  <c r="L339" i="6"/>
  <c r="F339" i="6"/>
  <c r="Y334" i="6"/>
  <c r="S334" i="6"/>
  <c r="M334" i="6"/>
  <c r="G334" i="6"/>
  <c r="Z329" i="6"/>
  <c r="T329" i="6"/>
  <c r="N329" i="6"/>
  <c r="H329" i="6"/>
  <c r="AA320" i="6"/>
  <c r="U320" i="6"/>
  <c r="O320" i="6"/>
  <c r="I320" i="6"/>
  <c r="V315" i="6"/>
  <c r="P315" i="6"/>
  <c r="J315" i="6"/>
  <c r="D315" i="6"/>
  <c r="W310" i="6"/>
  <c r="Q310" i="6"/>
  <c r="K310" i="6"/>
  <c r="E310" i="6"/>
  <c r="X305" i="6"/>
  <c r="R305" i="6"/>
  <c r="L305" i="6"/>
  <c r="F305" i="6"/>
  <c r="Y300" i="6"/>
  <c r="S300" i="6"/>
  <c r="M300" i="6"/>
  <c r="G300" i="6"/>
  <c r="Z295" i="6"/>
  <c r="T295" i="6"/>
  <c r="N295" i="6"/>
  <c r="H295" i="6"/>
  <c r="AA290" i="6"/>
  <c r="U290" i="6"/>
  <c r="O290" i="6"/>
  <c r="I290" i="6"/>
  <c r="V285" i="6"/>
  <c r="P285" i="6"/>
  <c r="J285" i="6"/>
  <c r="D285" i="6"/>
  <c r="W280" i="6"/>
  <c r="Q280" i="6"/>
  <c r="K280" i="6"/>
  <c r="E280" i="6"/>
  <c r="X275" i="6"/>
  <c r="R275" i="6"/>
  <c r="L275" i="6"/>
  <c r="F275" i="6"/>
  <c r="Y270" i="6"/>
  <c r="S270" i="6"/>
  <c r="M270" i="6"/>
  <c r="G270" i="6"/>
  <c r="Z265" i="6"/>
  <c r="T265" i="6"/>
  <c r="N265" i="6"/>
  <c r="H265" i="6"/>
  <c r="AA260" i="6"/>
  <c r="U260" i="6"/>
  <c r="O260" i="6"/>
  <c r="I260" i="6"/>
  <c r="V255" i="6"/>
  <c r="P255" i="6"/>
  <c r="J255" i="6"/>
  <c r="D255" i="6"/>
  <c r="W250" i="6"/>
  <c r="Q250" i="6"/>
  <c r="K250" i="6"/>
  <c r="E250" i="6"/>
  <c r="X245" i="6"/>
  <c r="R245" i="6"/>
  <c r="L245" i="6"/>
  <c r="F245" i="6"/>
  <c r="Y240" i="6"/>
  <c r="S240" i="6"/>
  <c r="M240" i="6"/>
  <c r="G240" i="6"/>
  <c r="Z235" i="6"/>
  <c r="T235" i="6"/>
  <c r="N235" i="6"/>
  <c r="H235" i="6"/>
  <c r="AA230" i="6"/>
  <c r="U230" i="6"/>
  <c r="O230" i="6"/>
  <c r="I230" i="6"/>
  <c r="V225" i="6"/>
  <c r="P225" i="6"/>
  <c r="J225" i="6"/>
  <c r="D225" i="6"/>
  <c r="X638" i="6"/>
  <c r="R638" i="6"/>
  <c r="L638" i="6"/>
  <c r="F638" i="6"/>
  <c r="Y633" i="6"/>
  <c r="S633" i="6"/>
  <c r="M633" i="6"/>
  <c r="G633" i="6"/>
  <c r="Z628" i="6"/>
  <c r="T628" i="6"/>
  <c r="N628" i="6"/>
  <c r="H628" i="6"/>
  <c r="AA623" i="6"/>
  <c r="U623" i="6"/>
  <c r="O623" i="6"/>
  <c r="I623" i="6"/>
  <c r="V618" i="6"/>
  <c r="P618" i="6"/>
  <c r="J618" i="6"/>
  <c r="D618" i="6"/>
  <c r="W613" i="6"/>
  <c r="Q613" i="6"/>
  <c r="K613" i="6"/>
  <c r="E613" i="6"/>
  <c r="X608" i="6"/>
  <c r="R608" i="6"/>
  <c r="L608" i="6"/>
  <c r="F608" i="6"/>
  <c r="Y603" i="6"/>
  <c r="S603" i="6"/>
  <c r="M603" i="6"/>
  <c r="G603" i="6"/>
  <c r="Z598" i="6"/>
  <c r="T598" i="6"/>
  <c r="N598" i="6"/>
  <c r="H598" i="6"/>
  <c r="AA593" i="6"/>
  <c r="U593" i="6"/>
  <c r="O593" i="6"/>
  <c r="I593" i="6"/>
  <c r="V588" i="6"/>
  <c r="P588" i="6"/>
  <c r="J588" i="6"/>
  <c r="D588" i="6"/>
  <c r="W583" i="6"/>
  <c r="Q583" i="6"/>
  <c r="K583" i="6"/>
  <c r="E583" i="6"/>
  <c r="X578" i="6"/>
  <c r="R578" i="6"/>
  <c r="L578" i="6"/>
  <c r="F578" i="6"/>
  <c r="Y573" i="6"/>
  <c r="S573" i="6"/>
  <c r="M573" i="6"/>
  <c r="G573" i="6"/>
  <c r="Z568" i="6"/>
  <c r="T568" i="6"/>
  <c r="N568" i="6"/>
  <c r="H568" i="6"/>
  <c r="AA563" i="6"/>
  <c r="U563" i="6"/>
  <c r="O563" i="6"/>
  <c r="I563" i="6"/>
  <c r="V558" i="6"/>
  <c r="P558" i="6"/>
  <c r="J558" i="6"/>
  <c r="D558" i="6"/>
  <c r="W553" i="6"/>
  <c r="Q553" i="6"/>
  <c r="K553" i="6"/>
  <c r="E553" i="6"/>
  <c r="X548" i="6"/>
  <c r="R548" i="6"/>
  <c r="L548" i="6"/>
  <c r="F548" i="6"/>
  <c r="Y543" i="6"/>
  <c r="S543" i="6"/>
  <c r="M543" i="6"/>
  <c r="G543" i="6"/>
  <c r="Z538" i="6"/>
  <c r="T538" i="6"/>
  <c r="N538" i="6"/>
  <c r="H538" i="6"/>
  <c r="AA533" i="6"/>
  <c r="U533" i="6"/>
  <c r="O533" i="6"/>
  <c r="I533" i="6"/>
  <c r="V528" i="6"/>
  <c r="P528" i="6"/>
  <c r="J528" i="6"/>
  <c r="D528" i="6"/>
  <c r="W523" i="6"/>
  <c r="Q523" i="6"/>
  <c r="K523" i="6"/>
  <c r="E523" i="6"/>
  <c r="X518" i="6"/>
  <c r="R518" i="6"/>
  <c r="L518" i="6"/>
  <c r="F518" i="6"/>
  <c r="Y513" i="6"/>
  <c r="S513" i="6"/>
  <c r="M513" i="6"/>
  <c r="G513" i="6"/>
  <c r="Z508" i="6"/>
  <c r="T508" i="6"/>
  <c r="N508" i="6"/>
  <c r="H508" i="6"/>
  <c r="AA503" i="6"/>
  <c r="U503" i="6"/>
  <c r="O503" i="6"/>
  <c r="I503" i="6"/>
  <c r="V498" i="6"/>
  <c r="P498" i="6"/>
  <c r="J498" i="6"/>
  <c r="D498" i="6"/>
  <c r="W493" i="6"/>
  <c r="Q493" i="6"/>
  <c r="K493" i="6"/>
  <c r="E493" i="6"/>
  <c r="X488" i="6"/>
  <c r="R488" i="6"/>
  <c r="L488" i="6"/>
  <c r="F488" i="6"/>
  <c r="Y479" i="6"/>
  <c r="S479" i="6"/>
  <c r="M479" i="6"/>
  <c r="G479" i="6"/>
  <c r="Z474" i="6"/>
  <c r="T474" i="6"/>
  <c r="N474" i="6"/>
  <c r="H474" i="6"/>
  <c r="AA469" i="6"/>
  <c r="U469" i="6"/>
  <c r="O469" i="6"/>
  <c r="I469" i="6"/>
  <c r="V464" i="6"/>
  <c r="P464" i="6"/>
  <c r="J464" i="6"/>
  <c r="D464" i="6"/>
  <c r="W459" i="6"/>
  <c r="Q459" i="6"/>
  <c r="K459" i="6"/>
  <c r="E459" i="6"/>
  <c r="X454" i="6"/>
  <c r="R454" i="6"/>
  <c r="L454" i="6"/>
  <c r="F454" i="6"/>
  <c r="Y449" i="6"/>
  <c r="S449" i="6"/>
  <c r="M449" i="6"/>
  <c r="G449" i="6"/>
  <c r="Z444" i="6"/>
  <c r="T444" i="6"/>
  <c r="N444" i="6"/>
  <c r="H444" i="6"/>
  <c r="AA439" i="6"/>
  <c r="U439" i="6"/>
  <c r="O439" i="6"/>
  <c r="I439" i="6"/>
  <c r="V434" i="6"/>
  <c r="P434" i="6"/>
  <c r="J434" i="6"/>
  <c r="D434" i="6"/>
  <c r="W429" i="6"/>
  <c r="Q429" i="6"/>
  <c r="K429" i="6"/>
  <c r="E429" i="6"/>
  <c r="X424" i="6"/>
  <c r="R424" i="6"/>
  <c r="L424" i="6"/>
  <c r="F424" i="6"/>
  <c r="Y419" i="6"/>
  <c r="S419" i="6"/>
  <c r="M419" i="6"/>
  <c r="G419" i="6"/>
  <c r="Z414" i="6"/>
  <c r="T414" i="6"/>
  <c r="N414" i="6"/>
  <c r="H414" i="6"/>
  <c r="AA409" i="6"/>
  <c r="U409" i="6"/>
  <c r="O409" i="6"/>
  <c r="I409" i="6"/>
  <c r="V404" i="6"/>
  <c r="P404" i="6"/>
  <c r="J404" i="6"/>
  <c r="D404" i="6"/>
  <c r="W399" i="6"/>
  <c r="Q399" i="6"/>
  <c r="K399" i="6"/>
  <c r="E399" i="6"/>
  <c r="X394" i="6"/>
  <c r="R394" i="6"/>
  <c r="L394" i="6"/>
  <c r="F394" i="6"/>
  <c r="Y389" i="6"/>
  <c r="S389" i="6"/>
  <c r="M389" i="6"/>
  <c r="G389" i="6"/>
  <c r="Z384" i="6"/>
  <c r="T384" i="6"/>
  <c r="N384" i="6"/>
  <c r="H384" i="6"/>
  <c r="AA379" i="6"/>
  <c r="U379" i="6"/>
  <c r="O379" i="6"/>
  <c r="I379" i="6"/>
  <c r="V374" i="6"/>
  <c r="P374" i="6"/>
  <c r="J374" i="6"/>
  <c r="D374" i="6"/>
  <c r="W369" i="6"/>
  <c r="Q369" i="6"/>
  <c r="K369" i="6"/>
  <c r="E369" i="6"/>
  <c r="X364" i="6"/>
  <c r="R364" i="6"/>
  <c r="L364" i="6"/>
  <c r="F364" i="6"/>
  <c r="Y359" i="6"/>
  <c r="S359" i="6"/>
  <c r="M359" i="6"/>
  <c r="G359" i="6"/>
  <c r="Z354" i="6"/>
  <c r="T354" i="6"/>
  <c r="N354" i="6"/>
  <c r="H354" i="6"/>
  <c r="AA349" i="6"/>
  <c r="U349" i="6"/>
  <c r="O349" i="6"/>
  <c r="I349" i="6"/>
  <c r="V344" i="6"/>
  <c r="P344" i="6"/>
  <c r="J344" i="6"/>
  <c r="D344" i="6"/>
  <c r="W339" i="6"/>
  <c r="Q339" i="6"/>
  <c r="K339" i="6"/>
  <c r="E339" i="6"/>
  <c r="X334" i="6"/>
  <c r="R334" i="6"/>
  <c r="L334" i="6"/>
  <c r="F334" i="6"/>
  <c r="Y329" i="6"/>
  <c r="S329" i="6"/>
  <c r="M329" i="6"/>
  <c r="G329" i="6"/>
  <c r="Z320" i="6"/>
  <c r="T320" i="6"/>
  <c r="N320" i="6"/>
  <c r="H320" i="6"/>
  <c r="AA315" i="6"/>
  <c r="U315" i="6"/>
  <c r="O315" i="6"/>
  <c r="I315" i="6"/>
  <c r="V310" i="6"/>
  <c r="P310" i="6"/>
  <c r="J310" i="6"/>
  <c r="D310" i="6"/>
  <c r="W305" i="6"/>
  <c r="Q305" i="6"/>
  <c r="K305" i="6"/>
  <c r="E305" i="6"/>
  <c r="X300" i="6"/>
  <c r="R300" i="6"/>
  <c r="L300" i="6"/>
  <c r="F300" i="6"/>
  <c r="Y295" i="6"/>
  <c r="S295" i="6"/>
  <c r="M295" i="6"/>
  <c r="G295" i="6"/>
  <c r="Z290" i="6"/>
  <c r="T290" i="6"/>
  <c r="N290" i="6"/>
  <c r="H290" i="6"/>
  <c r="AA285" i="6"/>
  <c r="U285" i="6"/>
  <c r="O285" i="6"/>
  <c r="I285" i="6"/>
  <c r="V280" i="6"/>
  <c r="P280" i="6"/>
  <c r="J280" i="6"/>
  <c r="D280" i="6"/>
  <c r="W275" i="6"/>
  <c r="Q275" i="6"/>
  <c r="K275" i="6"/>
  <c r="E275" i="6"/>
  <c r="X270" i="6"/>
  <c r="R270" i="6"/>
  <c r="L270" i="6"/>
  <c r="F270" i="6"/>
  <c r="Y265" i="6"/>
  <c r="S265" i="6"/>
  <c r="M265" i="6"/>
  <c r="G265" i="6"/>
  <c r="Z260" i="6"/>
  <c r="T260" i="6"/>
  <c r="N260" i="6"/>
  <c r="H260" i="6"/>
  <c r="AA255" i="6"/>
  <c r="U255" i="6"/>
  <c r="O255" i="6"/>
  <c r="I255" i="6"/>
  <c r="V250" i="6"/>
  <c r="P250" i="6"/>
  <c r="J250" i="6"/>
  <c r="D250" i="6"/>
  <c r="W245" i="6"/>
  <c r="Q245" i="6"/>
  <c r="K245" i="6"/>
  <c r="E245" i="6"/>
  <c r="X240" i="6"/>
  <c r="R240" i="6"/>
  <c r="L240" i="6"/>
  <c r="F240" i="6"/>
  <c r="Y235" i="6"/>
  <c r="S235" i="6"/>
  <c r="M235" i="6"/>
  <c r="G235" i="6"/>
  <c r="Z230" i="6"/>
  <c r="T230" i="6"/>
  <c r="N230" i="6"/>
  <c r="H230" i="6"/>
  <c r="AA225" i="6"/>
  <c r="AA221" i="6" s="1"/>
  <c r="W638" i="6"/>
  <c r="Q638" i="6"/>
  <c r="K638" i="6"/>
  <c r="E638" i="6"/>
  <c r="X633" i="6"/>
  <c r="R633" i="6"/>
  <c r="L633" i="6"/>
  <c r="F633" i="6"/>
  <c r="Y628" i="6"/>
  <c r="S628" i="6"/>
  <c r="M628" i="6"/>
  <c r="G628" i="6"/>
  <c r="Z623" i="6"/>
  <c r="T623" i="6"/>
  <c r="N623" i="6"/>
  <c r="H623" i="6"/>
  <c r="AA618" i="6"/>
  <c r="U618" i="6"/>
  <c r="O618" i="6"/>
  <c r="I618" i="6"/>
  <c r="V613" i="6"/>
  <c r="P613" i="6"/>
  <c r="J613" i="6"/>
  <c r="D613" i="6"/>
  <c r="W608" i="6"/>
  <c r="Q608" i="6"/>
  <c r="K608" i="6"/>
  <c r="E608" i="6"/>
  <c r="X603" i="6"/>
  <c r="R603" i="6"/>
  <c r="L603" i="6"/>
  <c r="F603" i="6"/>
  <c r="Y598" i="6"/>
  <c r="S598" i="6"/>
  <c r="M598" i="6"/>
  <c r="G598" i="6"/>
  <c r="Z593" i="6"/>
  <c r="T593" i="6"/>
  <c r="N593" i="6"/>
  <c r="H593" i="6"/>
  <c r="AA588" i="6"/>
  <c r="U588" i="6"/>
  <c r="O588" i="6"/>
  <c r="I588" i="6"/>
  <c r="V583" i="6"/>
  <c r="P583" i="6"/>
  <c r="J583" i="6"/>
  <c r="D583" i="6"/>
  <c r="W578" i="6"/>
  <c r="Q578" i="6"/>
  <c r="K578" i="6"/>
  <c r="E578" i="6"/>
  <c r="X573" i="6"/>
  <c r="R573" i="6"/>
  <c r="L573" i="6"/>
  <c r="F573" i="6"/>
  <c r="Y568" i="6"/>
  <c r="S568" i="6"/>
  <c r="M568" i="6"/>
  <c r="G568" i="6"/>
  <c r="Z563" i="6"/>
  <c r="T563" i="6"/>
  <c r="N563" i="6"/>
  <c r="H563" i="6"/>
  <c r="AA558" i="6"/>
  <c r="U558" i="6"/>
  <c r="O558" i="6"/>
  <c r="I558" i="6"/>
  <c r="V553" i="6"/>
  <c r="P553" i="6"/>
  <c r="J553" i="6"/>
  <c r="D553" i="6"/>
  <c r="W548" i="6"/>
  <c r="Q548" i="6"/>
  <c r="K548" i="6"/>
  <c r="E548" i="6"/>
  <c r="X543" i="6"/>
  <c r="R543" i="6"/>
  <c r="L543" i="6"/>
  <c r="F543" i="6"/>
  <c r="Y538" i="6"/>
  <c r="S538" i="6"/>
  <c r="M538" i="6"/>
  <c r="G538" i="6"/>
  <c r="Z533" i="6"/>
  <c r="T533" i="6"/>
  <c r="N533" i="6"/>
  <c r="H533" i="6"/>
  <c r="AA528" i="6"/>
  <c r="U528" i="6"/>
  <c r="O528" i="6"/>
  <c r="I528" i="6"/>
  <c r="V523" i="6"/>
  <c r="P523" i="6"/>
  <c r="J523" i="6"/>
  <c r="D523" i="6"/>
  <c r="W518" i="6"/>
  <c r="Q518" i="6"/>
  <c r="K518" i="6"/>
  <c r="E518" i="6"/>
  <c r="X513" i="6"/>
  <c r="R513" i="6"/>
  <c r="L513" i="6"/>
  <c r="F513" i="6"/>
  <c r="Y508" i="6"/>
  <c r="S508" i="6"/>
  <c r="M508" i="6"/>
  <c r="G508" i="6"/>
  <c r="Z503" i="6"/>
  <c r="T503" i="6"/>
  <c r="N503" i="6"/>
  <c r="H503" i="6"/>
  <c r="AA498" i="6"/>
  <c r="U498" i="6"/>
  <c r="O498" i="6"/>
  <c r="I498" i="6"/>
  <c r="V493" i="6"/>
  <c r="P493" i="6"/>
  <c r="J493" i="6"/>
  <c r="D493" i="6"/>
  <c r="W488" i="6"/>
  <c r="Q488" i="6"/>
  <c r="K488" i="6"/>
  <c r="E488" i="6"/>
  <c r="X479" i="6"/>
  <c r="R479" i="6"/>
  <c r="L479" i="6"/>
  <c r="F479" i="6"/>
  <c r="Y474" i="6"/>
  <c r="S474" i="6"/>
  <c r="M474" i="6"/>
  <c r="G474" i="6"/>
  <c r="Z469" i="6"/>
  <c r="T469" i="6"/>
  <c r="N469" i="6"/>
  <c r="H469" i="6"/>
  <c r="AA464" i="6"/>
  <c r="U464" i="6"/>
  <c r="O464" i="6"/>
  <c r="I464" i="6"/>
  <c r="V459" i="6"/>
  <c r="P459" i="6"/>
  <c r="J459" i="6"/>
  <c r="D459" i="6"/>
  <c r="W454" i="6"/>
  <c r="Q454" i="6"/>
  <c r="K454" i="6"/>
  <c r="E454" i="6"/>
  <c r="X449" i="6"/>
  <c r="R449" i="6"/>
  <c r="L449" i="6"/>
  <c r="F449" i="6"/>
  <c r="Y444" i="6"/>
  <c r="S444" i="6"/>
  <c r="M444" i="6"/>
  <c r="G444" i="6"/>
  <c r="Z439" i="6"/>
  <c r="T439" i="6"/>
  <c r="N439" i="6"/>
  <c r="H439" i="6"/>
  <c r="AA434" i="6"/>
  <c r="U434" i="6"/>
  <c r="O434" i="6"/>
  <c r="I434" i="6"/>
  <c r="V429" i="6"/>
  <c r="P429" i="6"/>
  <c r="J429" i="6"/>
  <c r="D429" i="6"/>
  <c r="W424" i="6"/>
  <c r="Q424" i="6"/>
  <c r="K424" i="6"/>
  <c r="E424" i="6"/>
  <c r="X419" i="6"/>
  <c r="R419" i="6"/>
  <c r="L419" i="6"/>
  <c r="F419" i="6"/>
  <c r="Y414" i="6"/>
  <c r="S414" i="6"/>
  <c r="M414" i="6"/>
  <c r="G414" i="6"/>
  <c r="Z409" i="6"/>
  <c r="T409" i="6"/>
  <c r="N409" i="6"/>
  <c r="H409" i="6"/>
  <c r="AA404" i="6"/>
  <c r="U404" i="6"/>
  <c r="O404" i="6"/>
  <c r="I404" i="6"/>
  <c r="V399" i="6"/>
  <c r="P399" i="6"/>
  <c r="J399" i="6"/>
  <c r="D399" i="6"/>
  <c r="W394" i="6"/>
  <c r="Q394" i="6"/>
  <c r="K394" i="6"/>
  <c r="E394" i="6"/>
  <c r="X389" i="6"/>
  <c r="R389" i="6"/>
  <c r="L389" i="6"/>
  <c r="F389" i="6"/>
  <c r="Y384" i="6"/>
  <c r="S384" i="6"/>
  <c r="M384" i="6"/>
  <c r="G384" i="6"/>
  <c r="Z379" i="6"/>
  <c r="T379" i="6"/>
  <c r="N379" i="6"/>
  <c r="H379" i="6"/>
  <c r="AA374" i="6"/>
  <c r="U374" i="6"/>
  <c r="O374" i="6"/>
  <c r="I374" i="6"/>
  <c r="V369" i="6"/>
  <c r="P369" i="6"/>
  <c r="J369" i="6"/>
  <c r="D369" i="6"/>
  <c r="W364" i="6"/>
  <c r="Q364" i="6"/>
  <c r="K364" i="6"/>
  <c r="E364" i="6"/>
  <c r="X359" i="6"/>
  <c r="R359" i="6"/>
  <c r="L359" i="6"/>
  <c r="F359" i="6"/>
  <c r="Y354" i="6"/>
  <c r="S354" i="6"/>
  <c r="M354" i="6"/>
  <c r="G354" i="6"/>
  <c r="Z349" i="6"/>
  <c r="T349" i="6"/>
  <c r="N349" i="6"/>
  <c r="H349" i="6"/>
  <c r="AA344" i="6"/>
  <c r="U344" i="6"/>
  <c r="O344" i="6"/>
  <c r="I344" i="6"/>
  <c r="V339" i="6"/>
  <c r="P339" i="6"/>
  <c r="J339" i="6"/>
  <c r="D339" i="6"/>
  <c r="W334" i="6"/>
  <c r="Q334" i="6"/>
  <c r="K334" i="6"/>
  <c r="E334" i="6"/>
  <c r="X329" i="6"/>
  <c r="R329" i="6"/>
  <c r="L329" i="6"/>
  <c r="F329" i="6"/>
  <c r="Y320" i="6"/>
  <c r="S320" i="6"/>
  <c r="M320" i="6"/>
  <c r="G320" i="6"/>
  <c r="Z315" i="6"/>
  <c r="T315" i="6"/>
  <c r="N315" i="6"/>
  <c r="H315" i="6"/>
  <c r="AA310" i="6"/>
  <c r="U310" i="6"/>
  <c r="O310" i="6"/>
  <c r="I310" i="6"/>
  <c r="V305" i="6"/>
  <c r="P305" i="6"/>
  <c r="J305" i="6"/>
  <c r="D305" i="6"/>
  <c r="W300" i="6"/>
  <c r="Q300" i="6"/>
  <c r="K300" i="6"/>
  <c r="E300" i="6"/>
  <c r="X295" i="6"/>
  <c r="R295" i="6"/>
  <c r="L295" i="6"/>
  <c r="F295" i="6"/>
  <c r="Y290" i="6"/>
  <c r="S290" i="6"/>
  <c r="M290" i="6"/>
  <c r="G290" i="6"/>
  <c r="Z285" i="6"/>
  <c r="T285" i="6"/>
  <c r="N285" i="6"/>
  <c r="H285" i="6"/>
  <c r="AA280" i="6"/>
  <c r="U280" i="6"/>
  <c r="O280" i="6"/>
  <c r="I280" i="6"/>
  <c r="V275" i="6"/>
  <c r="P275" i="6"/>
  <c r="J275" i="6"/>
  <c r="D275" i="6"/>
  <c r="W270" i="6"/>
  <c r="Q270" i="6"/>
  <c r="K270" i="6"/>
  <c r="E270" i="6"/>
  <c r="X265" i="6"/>
  <c r="R265" i="6"/>
  <c r="L265" i="6"/>
  <c r="F265" i="6"/>
  <c r="Y260" i="6"/>
  <c r="S260" i="6"/>
  <c r="M260" i="6"/>
  <c r="G260" i="6"/>
  <c r="Z255" i="6"/>
  <c r="T255" i="6"/>
  <c r="N255" i="6"/>
  <c r="H255" i="6"/>
  <c r="AA250" i="6"/>
  <c r="U250" i="6"/>
  <c r="O250" i="6"/>
  <c r="I250" i="6"/>
  <c r="V245" i="6"/>
  <c r="P245" i="6"/>
  <c r="J245" i="6"/>
  <c r="D245" i="6"/>
  <c r="W240" i="6"/>
  <c r="Q240" i="6"/>
  <c r="K240" i="6"/>
  <c r="E240" i="6"/>
  <c r="X235" i="6"/>
  <c r="R235" i="6"/>
  <c r="L235" i="6"/>
  <c r="F235" i="6"/>
  <c r="Y230" i="6"/>
  <c r="S230" i="6"/>
  <c r="M230" i="6"/>
  <c r="G230" i="6"/>
  <c r="Z225" i="6"/>
  <c r="T225" i="6"/>
  <c r="J11" i="6"/>
  <c r="P11" i="6"/>
  <c r="V11" i="6"/>
  <c r="I14" i="6"/>
  <c r="I12" i="6" s="1"/>
  <c r="O14" i="6"/>
  <c r="U14" i="6"/>
  <c r="AA14" i="6"/>
  <c r="I16" i="6"/>
  <c r="O16" i="6"/>
  <c r="U16" i="6"/>
  <c r="AA16" i="6"/>
  <c r="H19" i="6"/>
  <c r="N19" i="6"/>
  <c r="T19" i="6"/>
  <c r="Z19" i="6"/>
  <c r="Z17" i="6" s="1"/>
  <c r="H21" i="6"/>
  <c r="N21" i="6"/>
  <c r="T21" i="6"/>
  <c r="Z21" i="6"/>
  <c r="G24" i="6"/>
  <c r="M24" i="6"/>
  <c r="M22" i="6" s="1"/>
  <c r="S24" i="6"/>
  <c r="S22" i="6" s="1"/>
  <c r="Y24" i="6"/>
  <c r="G26" i="6"/>
  <c r="M26" i="6"/>
  <c r="S26" i="6"/>
  <c r="Y26" i="6"/>
  <c r="F29" i="6"/>
  <c r="F27" i="6" s="1"/>
  <c r="L29" i="6"/>
  <c r="R29" i="6"/>
  <c r="X29" i="6"/>
  <c r="F31" i="6"/>
  <c r="L31" i="6"/>
  <c r="R31" i="6"/>
  <c r="X31" i="6"/>
  <c r="E34" i="6"/>
  <c r="K34" i="6"/>
  <c r="Q34" i="6"/>
  <c r="W34" i="6"/>
  <c r="W32" i="6" s="1"/>
  <c r="E36" i="6"/>
  <c r="K36" i="6"/>
  <c r="Q36" i="6"/>
  <c r="W36" i="6"/>
  <c r="D39" i="6"/>
  <c r="J39" i="6"/>
  <c r="J37" i="6" s="1"/>
  <c r="P39" i="6"/>
  <c r="P37" i="6" s="1"/>
  <c r="V39" i="6"/>
  <c r="D41" i="6"/>
  <c r="J41" i="6"/>
  <c r="P41" i="6"/>
  <c r="V41" i="6"/>
  <c r="I44" i="6"/>
  <c r="I42" i="6" s="1"/>
  <c r="O44" i="6"/>
  <c r="U44" i="6"/>
  <c r="AA44" i="6"/>
  <c r="I46" i="6"/>
  <c r="O46" i="6"/>
  <c r="U46" i="6"/>
  <c r="AA46" i="6"/>
  <c r="H49" i="6"/>
  <c r="N49" i="6"/>
  <c r="T49" i="6"/>
  <c r="Z49" i="6"/>
  <c r="Z47" i="6" s="1"/>
  <c r="H51" i="6"/>
  <c r="N51" i="6"/>
  <c r="T51" i="6"/>
  <c r="Z51" i="6"/>
  <c r="G54" i="6"/>
  <c r="M54" i="6"/>
  <c r="M52" i="6" s="1"/>
  <c r="S54" i="6"/>
  <c r="S52" i="6" s="1"/>
  <c r="Y54" i="6"/>
  <c r="G56" i="6"/>
  <c r="M56" i="6"/>
  <c r="S56" i="6"/>
  <c r="Y56" i="6"/>
  <c r="F59" i="6"/>
  <c r="F57" i="6" s="1"/>
  <c r="L59" i="6"/>
  <c r="R59" i="6"/>
  <c r="X59" i="6"/>
  <c r="F61" i="6"/>
  <c r="L61" i="6"/>
  <c r="R61" i="6"/>
  <c r="X61" i="6"/>
  <c r="E64" i="6"/>
  <c r="K64" i="6"/>
  <c r="Q64" i="6"/>
  <c r="W64" i="6"/>
  <c r="W62" i="6" s="1"/>
  <c r="E66" i="6"/>
  <c r="K66" i="6"/>
  <c r="Q66" i="6"/>
  <c r="W66" i="6"/>
  <c r="D69" i="6"/>
  <c r="J69" i="6"/>
  <c r="J67" i="6" s="1"/>
  <c r="P69" i="6"/>
  <c r="P67" i="6" s="1"/>
  <c r="V69" i="6"/>
  <c r="D71" i="6"/>
  <c r="J71" i="6"/>
  <c r="P71" i="6"/>
  <c r="V71" i="6"/>
  <c r="I74" i="6"/>
  <c r="I72" i="6" s="1"/>
  <c r="O74" i="6"/>
  <c r="U74" i="6"/>
  <c r="AA74" i="6"/>
  <c r="I76" i="6"/>
  <c r="O76" i="6"/>
  <c r="U76" i="6"/>
  <c r="AA76" i="6"/>
  <c r="H79" i="6"/>
  <c r="N79" i="6"/>
  <c r="T79" i="6"/>
  <c r="Z79" i="6"/>
  <c r="Z77" i="6" s="1"/>
  <c r="H81" i="6"/>
  <c r="N81" i="6"/>
  <c r="T81" i="6"/>
  <c r="Z81" i="6"/>
  <c r="G84" i="6"/>
  <c r="M84" i="6"/>
  <c r="M82" i="6" s="1"/>
  <c r="S84" i="6"/>
  <c r="S82" i="6" s="1"/>
  <c r="Y84" i="6"/>
  <c r="G86" i="6"/>
  <c r="M86" i="6"/>
  <c r="S86" i="6"/>
  <c r="Y86" i="6"/>
  <c r="F89" i="6"/>
  <c r="F87" i="6" s="1"/>
  <c r="L89" i="6"/>
  <c r="R89" i="6"/>
  <c r="X89" i="6"/>
  <c r="F91" i="6"/>
  <c r="L91" i="6"/>
  <c r="R91" i="6"/>
  <c r="X91" i="6"/>
  <c r="E94" i="6"/>
  <c r="K94" i="6"/>
  <c r="Q94" i="6"/>
  <c r="W94" i="6"/>
  <c r="W92" i="6" s="1"/>
  <c r="E96" i="6"/>
  <c r="K96" i="6"/>
  <c r="Q96" i="6"/>
  <c r="W96" i="6"/>
  <c r="D99" i="6"/>
  <c r="J99" i="6"/>
  <c r="J97" i="6" s="1"/>
  <c r="P99" i="6"/>
  <c r="P97" i="6" s="1"/>
  <c r="V99" i="6"/>
  <c r="D101" i="6"/>
  <c r="J101" i="6"/>
  <c r="P101" i="6"/>
  <c r="V101" i="6"/>
  <c r="I104" i="6"/>
  <c r="I102" i="6" s="1"/>
  <c r="O104" i="6"/>
  <c r="U104" i="6"/>
  <c r="AA104" i="6"/>
  <c r="I106" i="6"/>
  <c r="O106" i="6"/>
  <c r="U106" i="6"/>
  <c r="AA106" i="6"/>
  <c r="H109" i="6"/>
  <c r="N109" i="6"/>
  <c r="T109" i="6"/>
  <c r="Z109" i="6"/>
  <c r="Z107" i="6" s="1"/>
  <c r="H111" i="6"/>
  <c r="N111" i="6"/>
  <c r="T111" i="6"/>
  <c r="Z111" i="6"/>
  <c r="G114" i="6"/>
  <c r="M114" i="6"/>
  <c r="M112" i="6" s="1"/>
  <c r="S114" i="6"/>
  <c r="S112" i="6" s="1"/>
  <c r="Y114" i="6"/>
  <c r="G116" i="6"/>
  <c r="M116" i="6"/>
  <c r="S116" i="6"/>
  <c r="Y116" i="6"/>
  <c r="F119" i="6"/>
  <c r="F117" i="6" s="1"/>
  <c r="L119" i="6"/>
  <c r="R119" i="6"/>
  <c r="X119" i="6"/>
  <c r="F121" i="6"/>
  <c r="L121" i="6"/>
  <c r="R121" i="6"/>
  <c r="X121" i="6"/>
  <c r="E124" i="6"/>
  <c r="K124" i="6"/>
  <c r="Q124" i="6"/>
  <c r="W124" i="6"/>
  <c r="W122" i="6" s="1"/>
  <c r="E126" i="6"/>
  <c r="K126" i="6"/>
  <c r="Q126" i="6"/>
  <c r="W126" i="6"/>
  <c r="D129" i="6"/>
  <c r="J129" i="6"/>
  <c r="J127" i="6" s="1"/>
  <c r="P129" i="6"/>
  <c r="P127" i="6" s="1"/>
  <c r="V129" i="6"/>
  <c r="D131" i="6"/>
  <c r="J131" i="6"/>
  <c r="P131" i="6"/>
  <c r="V131" i="6"/>
  <c r="I134" i="6"/>
  <c r="I132" i="6" s="1"/>
  <c r="O134" i="6"/>
  <c r="U134" i="6"/>
  <c r="AA134" i="6"/>
  <c r="I136" i="6"/>
  <c r="O136" i="6"/>
  <c r="U136" i="6"/>
  <c r="AA136" i="6"/>
  <c r="H139" i="6"/>
  <c r="N139" i="6"/>
  <c r="T139" i="6"/>
  <c r="Z139" i="6"/>
  <c r="Z137" i="6" s="1"/>
  <c r="H141" i="6"/>
  <c r="N141" i="6"/>
  <c r="T141" i="6"/>
  <c r="Z141" i="6"/>
  <c r="G144" i="6"/>
  <c r="M144" i="6"/>
  <c r="M142" i="6" s="1"/>
  <c r="S144" i="6"/>
  <c r="S142" i="6" s="1"/>
  <c r="Y144" i="6"/>
  <c r="G146" i="6"/>
  <c r="M146" i="6"/>
  <c r="S146" i="6"/>
  <c r="Y146" i="6"/>
  <c r="F149" i="6"/>
  <c r="F147" i="6" s="1"/>
  <c r="L149" i="6"/>
  <c r="R149" i="6"/>
  <c r="X149" i="6"/>
  <c r="F151" i="6"/>
  <c r="L151" i="6"/>
  <c r="R151" i="6"/>
  <c r="X151" i="6"/>
  <c r="E154" i="6"/>
  <c r="K154" i="6"/>
  <c r="Q154" i="6"/>
  <c r="W154" i="6"/>
  <c r="W152" i="6" s="1"/>
  <c r="E156" i="6"/>
  <c r="K156" i="6"/>
  <c r="Q156" i="6"/>
  <c r="W156" i="6"/>
  <c r="D159" i="6"/>
  <c r="J159" i="6"/>
  <c r="J157" i="6" s="1"/>
  <c r="P159" i="6"/>
  <c r="P157" i="6" s="1"/>
  <c r="V159" i="6"/>
  <c r="D161" i="6"/>
  <c r="J161" i="6"/>
  <c r="P161" i="6"/>
  <c r="V161" i="6"/>
  <c r="I168" i="6"/>
  <c r="I166" i="6" s="1"/>
  <c r="O168" i="6"/>
  <c r="U168" i="6"/>
  <c r="AA168" i="6"/>
  <c r="I170" i="6"/>
  <c r="O170" i="6"/>
  <c r="U170" i="6"/>
  <c r="AA170" i="6"/>
  <c r="H173" i="6"/>
  <c r="N173" i="6"/>
  <c r="T173" i="6"/>
  <c r="Z173" i="6"/>
  <c r="Z171" i="6" s="1"/>
  <c r="H175" i="6"/>
  <c r="N175" i="6"/>
  <c r="T175" i="6"/>
  <c r="Z175" i="6"/>
  <c r="G178" i="6"/>
  <c r="M178" i="6"/>
  <c r="M176" i="6" s="1"/>
  <c r="S178" i="6"/>
  <c r="S176" i="6" s="1"/>
  <c r="Y178" i="6"/>
  <c r="G180" i="6"/>
  <c r="M180" i="6"/>
  <c r="S180" i="6"/>
  <c r="Y180" i="6"/>
  <c r="F183" i="6"/>
  <c r="F181" i="6" s="1"/>
  <c r="L183" i="6"/>
  <c r="R183" i="6"/>
  <c r="X183" i="6"/>
  <c r="F185" i="6"/>
  <c r="L185" i="6"/>
  <c r="R185" i="6"/>
  <c r="X185" i="6"/>
  <c r="E188" i="6"/>
  <c r="K188" i="6"/>
  <c r="Q188" i="6"/>
  <c r="W188" i="6"/>
  <c r="W186" i="6" s="1"/>
  <c r="E190" i="6"/>
  <c r="K190" i="6"/>
  <c r="Q190" i="6"/>
  <c r="W190" i="6"/>
  <c r="D193" i="6"/>
  <c r="J193" i="6"/>
  <c r="J191" i="6" s="1"/>
  <c r="P193" i="6"/>
  <c r="P191" i="6" s="1"/>
  <c r="V193" i="6"/>
  <c r="D195" i="6"/>
  <c r="J195" i="6"/>
  <c r="P195" i="6"/>
  <c r="V195" i="6"/>
  <c r="I198" i="6"/>
  <c r="I196" i="6" s="1"/>
  <c r="O198" i="6"/>
  <c r="U198" i="6"/>
  <c r="AA198" i="6"/>
  <c r="I200" i="6"/>
  <c r="O200" i="6"/>
  <c r="U200" i="6"/>
  <c r="AA200" i="6"/>
  <c r="H203" i="6"/>
  <c r="N203" i="6"/>
  <c r="T203" i="6"/>
  <c r="Z203" i="6"/>
  <c r="Z201" i="6" s="1"/>
  <c r="H205" i="6"/>
  <c r="N205" i="6"/>
  <c r="T205" i="6"/>
  <c r="Z205" i="6"/>
  <c r="G208" i="6"/>
  <c r="M208" i="6"/>
  <c r="M206" i="6" s="1"/>
  <c r="S208" i="6"/>
  <c r="S206" i="6" s="1"/>
  <c r="Y208" i="6"/>
  <c r="G210" i="6"/>
  <c r="M210" i="6"/>
  <c r="S210" i="6"/>
  <c r="Y210" i="6"/>
  <c r="F213" i="6"/>
  <c r="F211" i="6" s="1"/>
  <c r="L213" i="6"/>
  <c r="R213" i="6"/>
  <c r="X213" i="6"/>
  <c r="F215" i="6"/>
  <c r="L215" i="6"/>
  <c r="R215" i="6"/>
  <c r="X215" i="6"/>
  <c r="E218" i="6"/>
  <c r="K218" i="6"/>
  <c r="Q218" i="6"/>
  <c r="W218" i="6"/>
  <c r="W216" i="6" s="1"/>
  <c r="E220" i="6"/>
  <c r="K220" i="6"/>
  <c r="Q220" i="6"/>
  <c r="W220" i="6"/>
  <c r="D223" i="6"/>
  <c r="D221" i="6" s="1"/>
  <c r="J223" i="6"/>
  <c r="J221" i="6" s="1"/>
  <c r="P223" i="6"/>
  <c r="P221" i="6" s="1"/>
  <c r="V223" i="6"/>
  <c r="V221" i="6" s="1"/>
  <c r="E225" i="6"/>
  <c r="N225" i="6"/>
  <c r="X225" i="6"/>
  <c r="J228" i="6"/>
  <c r="D230" i="6"/>
  <c r="V230" i="6"/>
  <c r="I233" i="6"/>
  <c r="AA233" i="6"/>
  <c r="U235" i="6"/>
  <c r="H238" i="6"/>
  <c r="Z238" i="6"/>
  <c r="T240" i="6"/>
  <c r="T243" i="6"/>
  <c r="T241" i="6" s="1"/>
  <c r="N245" i="6"/>
  <c r="R248" i="6"/>
  <c r="L250" i="6"/>
  <c r="L253" i="6"/>
  <c r="L251" i="6" s="1"/>
  <c r="F255" i="6"/>
  <c r="X255" i="6"/>
  <c r="J258" i="6"/>
  <c r="D260" i="6"/>
  <c r="V260" i="6"/>
  <c r="I263" i="6"/>
  <c r="I261" i="6" s="1"/>
  <c r="AA263" i="6"/>
  <c r="AA261" i="6" s="1"/>
  <c r="U268" i="6"/>
  <c r="U266" i="6" s="1"/>
  <c r="N273" i="6"/>
  <c r="N271" i="6" s="1"/>
  <c r="Z275" i="6"/>
  <c r="G278" i="6"/>
  <c r="G276" i="6" s="1"/>
  <c r="S280" i="6"/>
  <c r="L285" i="6"/>
  <c r="E290" i="6"/>
  <c r="V293" i="6"/>
  <c r="V291" i="6" s="1"/>
  <c r="U298" i="6"/>
  <c r="U296" i="6" s="1"/>
  <c r="N303" i="6"/>
  <c r="N301" i="6" s="1"/>
  <c r="Z305" i="6"/>
  <c r="S310" i="6"/>
  <c r="L315" i="6"/>
  <c r="E320" i="6"/>
  <c r="V327" i="6"/>
  <c r="V325" i="6" s="1"/>
  <c r="U332" i="6"/>
  <c r="U330" i="6" s="1"/>
  <c r="N337" i="6"/>
  <c r="N335" i="6" s="1"/>
  <c r="Z339" i="6"/>
  <c r="G342" i="6"/>
  <c r="G340" i="6" s="1"/>
  <c r="S344" i="6"/>
  <c r="L349" i="6"/>
  <c r="Y634" i="7"/>
  <c r="A1" i="2"/>
  <c r="A1" i="3"/>
  <c r="E15" i="3"/>
  <c r="G14" i="4"/>
  <c r="E16" i="4"/>
  <c r="E22" i="4"/>
  <c r="E28" i="4"/>
  <c r="G13" i="5"/>
  <c r="E24" i="5"/>
  <c r="G25" i="5"/>
  <c r="E27" i="5"/>
  <c r="E31" i="5"/>
  <c r="G43" i="5"/>
  <c r="E45" i="5"/>
  <c r="E48" i="5"/>
  <c r="G59" i="5"/>
  <c r="E61" i="5"/>
  <c r="E64" i="5"/>
  <c r="G70" i="5"/>
  <c r="E75" i="5"/>
  <c r="G76" i="5"/>
  <c r="E78" i="5"/>
  <c r="E81" i="5"/>
  <c r="G86" i="5"/>
  <c r="E91" i="5"/>
  <c r="G92" i="5"/>
  <c r="E94" i="5"/>
  <c r="E9" i="6"/>
  <c r="E7" i="6" s="1"/>
  <c r="K9" i="6"/>
  <c r="Q9" i="6"/>
  <c r="W9" i="6"/>
  <c r="E11" i="6"/>
  <c r="K11" i="6"/>
  <c r="Q11" i="6"/>
  <c r="W11" i="6"/>
  <c r="D14" i="6"/>
  <c r="J14" i="6"/>
  <c r="P14" i="6"/>
  <c r="V14" i="6"/>
  <c r="V12" i="6" s="1"/>
  <c r="D16" i="6"/>
  <c r="J16" i="6"/>
  <c r="P16" i="6"/>
  <c r="V16" i="6"/>
  <c r="I19" i="6"/>
  <c r="O19" i="6"/>
  <c r="O17" i="6" s="1"/>
  <c r="U19" i="6"/>
  <c r="U17" i="6" s="1"/>
  <c r="AA19" i="6"/>
  <c r="I21" i="6"/>
  <c r="O21" i="6"/>
  <c r="U21" i="6"/>
  <c r="AA21" i="6"/>
  <c r="H24" i="6"/>
  <c r="H22" i="6" s="1"/>
  <c r="N24" i="6"/>
  <c r="T24" i="6"/>
  <c r="Z24" i="6"/>
  <c r="H26" i="6"/>
  <c r="N26" i="6"/>
  <c r="T26" i="6"/>
  <c r="Z26" i="6"/>
  <c r="G29" i="6"/>
  <c r="M29" i="6"/>
  <c r="S29" i="6"/>
  <c r="Y29" i="6"/>
  <c r="Y27" i="6" s="1"/>
  <c r="G31" i="6"/>
  <c r="M31" i="6"/>
  <c r="S31" i="6"/>
  <c r="Y31" i="6"/>
  <c r="F34" i="6"/>
  <c r="L34" i="6"/>
  <c r="L32" i="6" s="1"/>
  <c r="R34" i="6"/>
  <c r="R32" i="6" s="1"/>
  <c r="X34" i="6"/>
  <c r="F36" i="6"/>
  <c r="L36" i="6"/>
  <c r="R36" i="6"/>
  <c r="X36" i="6"/>
  <c r="E39" i="6"/>
  <c r="E37" i="6" s="1"/>
  <c r="K39" i="6"/>
  <c r="Q39" i="6"/>
  <c r="W39" i="6"/>
  <c r="E41" i="6"/>
  <c r="K41" i="6"/>
  <c r="Q41" i="6"/>
  <c r="W41" i="6"/>
  <c r="D44" i="6"/>
  <c r="J44" i="6"/>
  <c r="P44" i="6"/>
  <c r="V44" i="6"/>
  <c r="V42" i="6" s="1"/>
  <c r="D46" i="6"/>
  <c r="J46" i="6"/>
  <c r="P46" i="6"/>
  <c r="V46" i="6"/>
  <c r="I49" i="6"/>
  <c r="O49" i="6"/>
  <c r="O47" i="6" s="1"/>
  <c r="U49" i="6"/>
  <c r="U47" i="6" s="1"/>
  <c r="AA49" i="6"/>
  <c r="I51" i="6"/>
  <c r="O51" i="6"/>
  <c r="U51" i="6"/>
  <c r="AA51" i="6"/>
  <c r="H54" i="6"/>
  <c r="H52" i="6" s="1"/>
  <c r="N54" i="6"/>
  <c r="T54" i="6"/>
  <c r="Z54" i="6"/>
  <c r="H56" i="6"/>
  <c r="N56" i="6"/>
  <c r="T56" i="6"/>
  <c r="Z56" i="6"/>
  <c r="G59" i="6"/>
  <c r="M59" i="6"/>
  <c r="S59" i="6"/>
  <c r="Y59" i="6"/>
  <c r="Y57" i="6" s="1"/>
  <c r="G61" i="6"/>
  <c r="M61" i="6"/>
  <c r="S61" i="6"/>
  <c r="Y61" i="6"/>
  <c r="F64" i="6"/>
  <c r="L64" i="6"/>
  <c r="L62" i="6" s="1"/>
  <c r="R64" i="6"/>
  <c r="R62" i="6" s="1"/>
  <c r="X64" i="6"/>
  <c r="F66" i="6"/>
  <c r="L66" i="6"/>
  <c r="R66" i="6"/>
  <c r="X66" i="6"/>
  <c r="E69" i="6"/>
  <c r="E67" i="6" s="1"/>
  <c r="K69" i="6"/>
  <c r="Q69" i="6"/>
  <c r="W69" i="6"/>
  <c r="E71" i="6"/>
  <c r="K71" i="6"/>
  <c r="Q71" i="6"/>
  <c r="W71" i="6"/>
  <c r="D74" i="6"/>
  <c r="J74" i="6"/>
  <c r="P74" i="6"/>
  <c r="V74" i="6"/>
  <c r="V72" i="6" s="1"/>
  <c r="D76" i="6"/>
  <c r="J76" i="6"/>
  <c r="P76" i="6"/>
  <c r="V76" i="6"/>
  <c r="I79" i="6"/>
  <c r="O79" i="6"/>
  <c r="O77" i="6" s="1"/>
  <c r="U79" i="6"/>
  <c r="U77" i="6" s="1"/>
  <c r="AA79" i="6"/>
  <c r="I81" i="6"/>
  <c r="O81" i="6"/>
  <c r="U81" i="6"/>
  <c r="AA81" i="6"/>
  <c r="H84" i="6"/>
  <c r="H82" i="6" s="1"/>
  <c r="N84" i="6"/>
  <c r="T84" i="6"/>
  <c r="Z84" i="6"/>
  <c r="H86" i="6"/>
  <c r="N86" i="6"/>
  <c r="T86" i="6"/>
  <c r="Z86" i="6"/>
  <c r="G89" i="6"/>
  <c r="M89" i="6"/>
  <c r="S89" i="6"/>
  <c r="Y89" i="6"/>
  <c r="Y87" i="6" s="1"/>
  <c r="G91" i="6"/>
  <c r="M91" i="6"/>
  <c r="S91" i="6"/>
  <c r="Y91" i="6"/>
  <c r="F94" i="6"/>
  <c r="L94" i="6"/>
  <c r="L92" i="6" s="1"/>
  <c r="R94" i="6"/>
  <c r="R92" i="6" s="1"/>
  <c r="X94" i="6"/>
  <c r="F96" i="6"/>
  <c r="L96" i="6"/>
  <c r="R96" i="6"/>
  <c r="X96" i="6"/>
  <c r="E99" i="6"/>
  <c r="E97" i="6" s="1"/>
  <c r="K99" i="6"/>
  <c r="Q99" i="6"/>
  <c r="W99" i="6"/>
  <c r="E101" i="6"/>
  <c r="K101" i="6"/>
  <c r="Q101" i="6"/>
  <c r="W101" i="6"/>
  <c r="D104" i="6"/>
  <c r="J104" i="6"/>
  <c r="P104" i="6"/>
  <c r="V104" i="6"/>
  <c r="V102" i="6" s="1"/>
  <c r="D106" i="6"/>
  <c r="J106" i="6"/>
  <c r="P106" i="6"/>
  <c r="V106" i="6"/>
  <c r="I109" i="6"/>
  <c r="O109" i="6"/>
  <c r="O107" i="6" s="1"/>
  <c r="U109" i="6"/>
  <c r="U107" i="6" s="1"/>
  <c r="AA109" i="6"/>
  <c r="I111" i="6"/>
  <c r="O111" i="6"/>
  <c r="U111" i="6"/>
  <c r="AA111" i="6"/>
  <c r="H114" i="6"/>
  <c r="H112" i="6" s="1"/>
  <c r="N114" i="6"/>
  <c r="T114" i="6"/>
  <c r="Z114" i="6"/>
  <c r="H116" i="6"/>
  <c r="N116" i="6"/>
  <c r="T116" i="6"/>
  <c r="Z116" i="6"/>
  <c r="G119" i="6"/>
  <c r="M119" i="6"/>
  <c r="S119" i="6"/>
  <c r="Y119" i="6"/>
  <c r="Y117" i="6" s="1"/>
  <c r="G121" i="6"/>
  <c r="M121" i="6"/>
  <c r="S121" i="6"/>
  <c r="Y121" i="6"/>
  <c r="F124" i="6"/>
  <c r="L124" i="6"/>
  <c r="L122" i="6" s="1"/>
  <c r="R124" i="6"/>
  <c r="R122" i="6" s="1"/>
  <c r="X124" i="6"/>
  <c r="F126" i="6"/>
  <c r="L126" i="6"/>
  <c r="R126" i="6"/>
  <c r="X126" i="6"/>
  <c r="E129" i="6"/>
  <c r="E127" i="6" s="1"/>
  <c r="K129" i="6"/>
  <c r="Q129" i="6"/>
  <c r="W129" i="6"/>
  <c r="E131" i="6"/>
  <c r="K131" i="6"/>
  <c r="Q131" i="6"/>
  <c r="W131" i="6"/>
  <c r="D134" i="6"/>
  <c r="J134" i="6"/>
  <c r="P134" i="6"/>
  <c r="V134" i="6"/>
  <c r="V132" i="6" s="1"/>
  <c r="D136" i="6"/>
  <c r="J136" i="6"/>
  <c r="P136" i="6"/>
  <c r="V136" i="6"/>
  <c r="I139" i="6"/>
  <c r="O139" i="6"/>
  <c r="O137" i="6" s="1"/>
  <c r="U139" i="6"/>
  <c r="U137" i="6" s="1"/>
  <c r="AA139" i="6"/>
  <c r="I141" i="6"/>
  <c r="O141" i="6"/>
  <c r="U141" i="6"/>
  <c r="AA141" i="6"/>
  <c r="H144" i="6"/>
  <c r="H142" i="6" s="1"/>
  <c r="N144" i="6"/>
  <c r="T144" i="6"/>
  <c r="Z144" i="6"/>
  <c r="H146" i="6"/>
  <c r="N146" i="6"/>
  <c r="T146" i="6"/>
  <c r="Z146" i="6"/>
  <c r="G149" i="6"/>
  <c r="M149" i="6"/>
  <c r="S149" i="6"/>
  <c r="Y149" i="6"/>
  <c r="Y147" i="6" s="1"/>
  <c r="G151" i="6"/>
  <c r="M151" i="6"/>
  <c r="S151" i="6"/>
  <c r="Y151" i="6"/>
  <c r="F154" i="6"/>
  <c r="L154" i="6"/>
  <c r="L152" i="6" s="1"/>
  <c r="R154" i="6"/>
  <c r="R152" i="6" s="1"/>
  <c r="X154" i="6"/>
  <c r="F156" i="6"/>
  <c r="L156" i="6"/>
  <c r="R156" i="6"/>
  <c r="X156" i="6"/>
  <c r="E159" i="6"/>
  <c r="E157" i="6" s="1"/>
  <c r="K159" i="6"/>
  <c r="Q159" i="6"/>
  <c r="W159" i="6"/>
  <c r="E161" i="6"/>
  <c r="K161" i="6"/>
  <c r="Q161" i="6"/>
  <c r="W161" i="6"/>
  <c r="X318" i="6"/>
  <c r="X316" i="6" s="1"/>
  <c r="R318" i="6"/>
  <c r="R316" i="6" s="1"/>
  <c r="L318" i="6"/>
  <c r="L316" i="6" s="1"/>
  <c r="F318" i="6"/>
  <c r="F316" i="6" s="1"/>
  <c r="Y313" i="6"/>
  <c r="Y311" i="6" s="1"/>
  <c r="S313" i="6"/>
  <c r="S311" i="6" s="1"/>
  <c r="M313" i="6"/>
  <c r="M311" i="6" s="1"/>
  <c r="G313" i="6"/>
  <c r="G311" i="6" s="1"/>
  <c r="Z308" i="6"/>
  <c r="Z306" i="6" s="1"/>
  <c r="T308" i="6"/>
  <c r="T306" i="6" s="1"/>
  <c r="N308" i="6"/>
  <c r="N306" i="6" s="1"/>
  <c r="H308" i="6"/>
  <c r="H306" i="6" s="1"/>
  <c r="AA303" i="6"/>
  <c r="AA301" i="6" s="1"/>
  <c r="U303" i="6"/>
  <c r="U301" i="6" s="1"/>
  <c r="O303" i="6"/>
  <c r="O301" i="6" s="1"/>
  <c r="I303" i="6"/>
  <c r="I301" i="6" s="1"/>
  <c r="V298" i="6"/>
  <c r="V296" i="6" s="1"/>
  <c r="P298" i="6"/>
  <c r="P296" i="6" s="1"/>
  <c r="J298" i="6"/>
  <c r="J296" i="6" s="1"/>
  <c r="D298" i="6"/>
  <c r="D296" i="6" s="1"/>
  <c r="W293" i="6"/>
  <c r="W291" i="6" s="1"/>
  <c r="Q293" i="6"/>
  <c r="Q291" i="6" s="1"/>
  <c r="K293" i="6"/>
  <c r="K291" i="6" s="1"/>
  <c r="E293" i="6"/>
  <c r="E291" i="6" s="1"/>
  <c r="X288" i="6"/>
  <c r="X286" i="6" s="1"/>
  <c r="R288" i="6"/>
  <c r="R286" i="6" s="1"/>
  <c r="L288" i="6"/>
  <c r="L286" i="6" s="1"/>
  <c r="F288" i="6"/>
  <c r="F286" i="6" s="1"/>
  <c r="Y283" i="6"/>
  <c r="Y281" i="6" s="1"/>
  <c r="S283" i="6"/>
  <c r="S281" i="6" s="1"/>
  <c r="M283" i="6"/>
  <c r="M281" i="6" s="1"/>
  <c r="G283" i="6"/>
  <c r="G281" i="6" s="1"/>
  <c r="Z278" i="6"/>
  <c r="Z276" i="6" s="1"/>
  <c r="T278" i="6"/>
  <c r="T276" i="6" s="1"/>
  <c r="N278" i="6"/>
  <c r="N276" i="6" s="1"/>
  <c r="H278" i="6"/>
  <c r="H276" i="6" s="1"/>
  <c r="AA273" i="6"/>
  <c r="AA271" i="6" s="1"/>
  <c r="U273" i="6"/>
  <c r="U271" i="6" s="1"/>
  <c r="O273" i="6"/>
  <c r="O271" i="6" s="1"/>
  <c r="I273" i="6"/>
  <c r="I271" i="6" s="1"/>
  <c r="V268" i="6"/>
  <c r="V266" i="6" s="1"/>
  <c r="P268" i="6"/>
  <c r="P266" i="6" s="1"/>
  <c r="J268" i="6"/>
  <c r="J266" i="6" s="1"/>
  <c r="D268" i="6"/>
  <c r="D266" i="6" s="1"/>
  <c r="W263" i="6"/>
  <c r="W261" i="6" s="1"/>
  <c r="Q263" i="6"/>
  <c r="Q261" i="6" s="1"/>
  <c r="K263" i="6"/>
  <c r="K261" i="6" s="1"/>
  <c r="E263" i="6"/>
  <c r="E261" i="6" s="1"/>
  <c r="X258" i="6"/>
  <c r="X256" i="6" s="1"/>
  <c r="R258" i="6"/>
  <c r="R256" i="6" s="1"/>
  <c r="L258" i="6"/>
  <c r="L256" i="6" s="1"/>
  <c r="F258" i="6"/>
  <c r="F256" i="6" s="1"/>
  <c r="Y253" i="6"/>
  <c r="Y251" i="6" s="1"/>
  <c r="S253" i="6"/>
  <c r="S251" i="6" s="1"/>
  <c r="M253" i="6"/>
  <c r="M251" i="6" s="1"/>
  <c r="G253" i="6"/>
  <c r="G251" i="6" s="1"/>
  <c r="Z248" i="6"/>
  <c r="Z246" i="6" s="1"/>
  <c r="T248" i="6"/>
  <c r="T246" i="6" s="1"/>
  <c r="N248" i="6"/>
  <c r="N246" i="6" s="1"/>
  <c r="H248" i="6"/>
  <c r="H246" i="6" s="1"/>
  <c r="AA243" i="6"/>
  <c r="AA241" i="6" s="1"/>
  <c r="U243" i="6"/>
  <c r="U241" i="6" s="1"/>
  <c r="O243" i="6"/>
  <c r="O241" i="6" s="1"/>
  <c r="I243" i="6"/>
  <c r="I241" i="6" s="1"/>
  <c r="V238" i="6"/>
  <c r="V236" i="6" s="1"/>
  <c r="P238" i="6"/>
  <c r="P236" i="6" s="1"/>
  <c r="J238" i="6"/>
  <c r="J236" i="6" s="1"/>
  <c r="D238" i="6"/>
  <c r="D236" i="6" s="1"/>
  <c r="W233" i="6"/>
  <c r="W231" i="6" s="1"/>
  <c r="Q233" i="6"/>
  <c r="Q231" i="6" s="1"/>
  <c r="K233" i="6"/>
  <c r="K231" i="6" s="1"/>
  <c r="E233" i="6"/>
  <c r="E231" i="6" s="1"/>
  <c r="X228" i="6"/>
  <c r="X226" i="6" s="1"/>
  <c r="R228" i="6"/>
  <c r="R226" i="6" s="1"/>
  <c r="L228" i="6"/>
  <c r="L226" i="6" s="1"/>
  <c r="F228" i="6"/>
  <c r="F226" i="6" s="1"/>
  <c r="V318" i="6"/>
  <c r="V316" i="6" s="1"/>
  <c r="P318" i="6"/>
  <c r="P316" i="6" s="1"/>
  <c r="J318" i="6"/>
  <c r="J316" i="6" s="1"/>
  <c r="D318" i="6"/>
  <c r="D316" i="6" s="1"/>
  <c r="W313" i="6"/>
  <c r="W311" i="6" s="1"/>
  <c r="Q313" i="6"/>
  <c r="Q311" i="6" s="1"/>
  <c r="K313" i="6"/>
  <c r="K311" i="6" s="1"/>
  <c r="E313" i="6"/>
  <c r="E311" i="6" s="1"/>
  <c r="X308" i="6"/>
  <c r="X306" i="6" s="1"/>
  <c r="R308" i="6"/>
  <c r="R306" i="6" s="1"/>
  <c r="L308" i="6"/>
  <c r="L306" i="6" s="1"/>
  <c r="F308" i="6"/>
  <c r="F306" i="6" s="1"/>
  <c r="Y303" i="6"/>
  <c r="Y301" i="6" s="1"/>
  <c r="S303" i="6"/>
  <c r="S301" i="6" s="1"/>
  <c r="M303" i="6"/>
  <c r="M301" i="6" s="1"/>
  <c r="G303" i="6"/>
  <c r="G301" i="6" s="1"/>
  <c r="Z298" i="6"/>
  <c r="Z296" i="6" s="1"/>
  <c r="T298" i="6"/>
  <c r="T296" i="6" s="1"/>
  <c r="N298" i="6"/>
  <c r="N296" i="6" s="1"/>
  <c r="H298" i="6"/>
  <c r="H296" i="6" s="1"/>
  <c r="AA293" i="6"/>
  <c r="AA291" i="6" s="1"/>
  <c r="U293" i="6"/>
  <c r="U291" i="6" s="1"/>
  <c r="O293" i="6"/>
  <c r="O291" i="6" s="1"/>
  <c r="I293" i="6"/>
  <c r="I291" i="6" s="1"/>
  <c r="V288" i="6"/>
  <c r="V286" i="6" s="1"/>
  <c r="P288" i="6"/>
  <c r="P286" i="6" s="1"/>
  <c r="J288" i="6"/>
  <c r="J286" i="6" s="1"/>
  <c r="D288" i="6"/>
  <c r="D286" i="6" s="1"/>
  <c r="W283" i="6"/>
  <c r="W281" i="6" s="1"/>
  <c r="Q283" i="6"/>
  <c r="Q281" i="6" s="1"/>
  <c r="K283" i="6"/>
  <c r="K281" i="6" s="1"/>
  <c r="E283" i="6"/>
  <c r="E281" i="6" s="1"/>
  <c r="X278" i="6"/>
  <c r="X276" i="6" s="1"/>
  <c r="R278" i="6"/>
  <c r="R276" i="6" s="1"/>
  <c r="L278" i="6"/>
  <c r="L276" i="6" s="1"/>
  <c r="F278" i="6"/>
  <c r="F276" i="6" s="1"/>
  <c r="Y273" i="6"/>
  <c r="Y271" i="6" s="1"/>
  <c r="S273" i="6"/>
  <c r="S271" i="6" s="1"/>
  <c r="M273" i="6"/>
  <c r="M271" i="6" s="1"/>
  <c r="G273" i="6"/>
  <c r="G271" i="6" s="1"/>
  <c r="Z268" i="6"/>
  <c r="Z266" i="6" s="1"/>
  <c r="T268" i="6"/>
  <c r="T266" i="6" s="1"/>
  <c r="N268" i="6"/>
  <c r="N266" i="6" s="1"/>
  <c r="H268" i="6"/>
  <c r="H266" i="6" s="1"/>
  <c r="AA318" i="6"/>
  <c r="AA316" i="6" s="1"/>
  <c r="U318" i="6"/>
  <c r="U316" i="6" s="1"/>
  <c r="O318" i="6"/>
  <c r="O316" i="6" s="1"/>
  <c r="I318" i="6"/>
  <c r="I316" i="6" s="1"/>
  <c r="V313" i="6"/>
  <c r="V311" i="6" s="1"/>
  <c r="P313" i="6"/>
  <c r="P311" i="6" s="1"/>
  <c r="J313" i="6"/>
  <c r="J311" i="6" s="1"/>
  <c r="D313" i="6"/>
  <c r="D311" i="6" s="1"/>
  <c r="W308" i="6"/>
  <c r="W306" i="6" s="1"/>
  <c r="Q308" i="6"/>
  <c r="Q306" i="6" s="1"/>
  <c r="K308" i="6"/>
  <c r="K306" i="6" s="1"/>
  <c r="E308" i="6"/>
  <c r="E306" i="6" s="1"/>
  <c r="X303" i="6"/>
  <c r="X301" i="6" s="1"/>
  <c r="R303" i="6"/>
  <c r="R301" i="6" s="1"/>
  <c r="L303" i="6"/>
  <c r="L301" i="6" s="1"/>
  <c r="F303" i="6"/>
  <c r="F301" i="6" s="1"/>
  <c r="Y298" i="6"/>
  <c r="Y296" i="6" s="1"/>
  <c r="S298" i="6"/>
  <c r="S296" i="6" s="1"/>
  <c r="M298" i="6"/>
  <c r="M296" i="6" s="1"/>
  <c r="G298" i="6"/>
  <c r="G296" i="6" s="1"/>
  <c r="Z293" i="6"/>
  <c r="Z291" i="6" s="1"/>
  <c r="T293" i="6"/>
  <c r="T291" i="6" s="1"/>
  <c r="N293" i="6"/>
  <c r="N291" i="6" s="1"/>
  <c r="H293" i="6"/>
  <c r="H291" i="6" s="1"/>
  <c r="AA288" i="6"/>
  <c r="AA286" i="6" s="1"/>
  <c r="U288" i="6"/>
  <c r="U286" i="6" s="1"/>
  <c r="O288" i="6"/>
  <c r="O286" i="6" s="1"/>
  <c r="I288" i="6"/>
  <c r="I286" i="6" s="1"/>
  <c r="V283" i="6"/>
  <c r="V281" i="6" s="1"/>
  <c r="P283" i="6"/>
  <c r="P281" i="6" s="1"/>
  <c r="J283" i="6"/>
  <c r="J281" i="6" s="1"/>
  <c r="D283" i="6"/>
  <c r="D281" i="6" s="1"/>
  <c r="W278" i="6"/>
  <c r="W276" i="6" s="1"/>
  <c r="Q278" i="6"/>
  <c r="Q276" i="6" s="1"/>
  <c r="K278" i="6"/>
  <c r="K276" i="6" s="1"/>
  <c r="E278" i="6"/>
  <c r="E276" i="6" s="1"/>
  <c r="X273" i="6"/>
  <c r="X271" i="6" s="1"/>
  <c r="R273" i="6"/>
  <c r="R271" i="6" s="1"/>
  <c r="L273" i="6"/>
  <c r="L271" i="6" s="1"/>
  <c r="F273" i="6"/>
  <c r="F271" i="6" s="1"/>
  <c r="Y268" i="6"/>
  <c r="Y266" i="6" s="1"/>
  <c r="S268" i="6"/>
  <c r="S266" i="6" s="1"/>
  <c r="M268" i="6"/>
  <c r="M266" i="6" s="1"/>
  <c r="G268" i="6"/>
  <c r="G266" i="6" s="1"/>
  <c r="Z263" i="6"/>
  <c r="Z261" i="6" s="1"/>
  <c r="T263" i="6"/>
  <c r="T261" i="6" s="1"/>
  <c r="N263" i="6"/>
  <c r="N261" i="6" s="1"/>
  <c r="H263" i="6"/>
  <c r="H261" i="6" s="1"/>
  <c r="AA258" i="6"/>
  <c r="AA256" i="6" s="1"/>
  <c r="U258" i="6"/>
  <c r="U256" i="6" s="1"/>
  <c r="O258" i="6"/>
  <c r="O256" i="6" s="1"/>
  <c r="I258" i="6"/>
  <c r="I256" i="6" s="1"/>
  <c r="V253" i="6"/>
  <c r="V251" i="6" s="1"/>
  <c r="P253" i="6"/>
  <c r="P251" i="6" s="1"/>
  <c r="J253" i="6"/>
  <c r="J251" i="6" s="1"/>
  <c r="D253" i="6"/>
  <c r="D251" i="6" s="1"/>
  <c r="W248" i="6"/>
  <c r="W246" i="6" s="1"/>
  <c r="Q248" i="6"/>
  <c r="Q246" i="6" s="1"/>
  <c r="K248" i="6"/>
  <c r="K246" i="6" s="1"/>
  <c r="E248" i="6"/>
  <c r="E246" i="6" s="1"/>
  <c r="X243" i="6"/>
  <c r="X241" i="6" s="1"/>
  <c r="R243" i="6"/>
  <c r="R241" i="6" s="1"/>
  <c r="L243" i="6"/>
  <c r="L241" i="6" s="1"/>
  <c r="F243" i="6"/>
  <c r="F241" i="6" s="1"/>
  <c r="Y238" i="6"/>
  <c r="Y236" i="6" s="1"/>
  <c r="S238" i="6"/>
  <c r="S236" i="6" s="1"/>
  <c r="M238" i="6"/>
  <c r="M236" i="6" s="1"/>
  <c r="G238" i="6"/>
  <c r="G236" i="6" s="1"/>
  <c r="Z233" i="6"/>
  <c r="Z231" i="6" s="1"/>
  <c r="T233" i="6"/>
  <c r="T231" i="6" s="1"/>
  <c r="N233" i="6"/>
  <c r="N231" i="6" s="1"/>
  <c r="H233" i="6"/>
  <c r="H231" i="6" s="1"/>
  <c r="AA228" i="6"/>
  <c r="AA226" i="6" s="1"/>
  <c r="U228" i="6"/>
  <c r="U226" i="6" s="1"/>
  <c r="O228" i="6"/>
  <c r="O226" i="6" s="1"/>
  <c r="I228" i="6"/>
  <c r="I226" i="6" s="1"/>
  <c r="Z318" i="6"/>
  <c r="Z316" i="6" s="1"/>
  <c r="T318" i="6"/>
  <c r="T316" i="6" s="1"/>
  <c r="N318" i="6"/>
  <c r="N316" i="6" s="1"/>
  <c r="H318" i="6"/>
  <c r="H316" i="6" s="1"/>
  <c r="AA313" i="6"/>
  <c r="AA311" i="6" s="1"/>
  <c r="U313" i="6"/>
  <c r="U311" i="6" s="1"/>
  <c r="O313" i="6"/>
  <c r="O311" i="6" s="1"/>
  <c r="I313" i="6"/>
  <c r="I311" i="6" s="1"/>
  <c r="V308" i="6"/>
  <c r="V306" i="6" s="1"/>
  <c r="P308" i="6"/>
  <c r="P306" i="6" s="1"/>
  <c r="J308" i="6"/>
  <c r="J306" i="6" s="1"/>
  <c r="D308" i="6"/>
  <c r="D306" i="6" s="1"/>
  <c r="W303" i="6"/>
  <c r="W301" i="6" s="1"/>
  <c r="Q303" i="6"/>
  <c r="Q301" i="6" s="1"/>
  <c r="K303" i="6"/>
  <c r="K301" i="6" s="1"/>
  <c r="E303" i="6"/>
  <c r="E301" i="6" s="1"/>
  <c r="X298" i="6"/>
  <c r="X296" i="6" s="1"/>
  <c r="R298" i="6"/>
  <c r="R296" i="6" s="1"/>
  <c r="L298" i="6"/>
  <c r="L296" i="6" s="1"/>
  <c r="F298" i="6"/>
  <c r="F296" i="6" s="1"/>
  <c r="Y293" i="6"/>
  <c r="Y291" i="6" s="1"/>
  <c r="S293" i="6"/>
  <c r="S291" i="6" s="1"/>
  <c r="M293" i="6"/>
  <c r="M291" i="6" s="1"/>
  <c r="G293" i="6"/>
  <c r="G291" i="6" s="1"/>
  <c r="Z288" i="6"/>
  <c r="Z286" i="6" s="1"/>
  <c r="T288" i="6"/>
  <c r="T286" i="6" s="1"/>
  <c r="N288" i="6"/>
  <c r="N286" i="6" s="1"/>
  <c r="H288" i="6"/>
  <c r="H286" i="6" s="1"/>
  <c r="AA283" i="6"/>
  <c r="AA281" i="6" s="1"/>
  <c r="U283" i="6"/>
  <c r="U281" i="6" s="1"/>
  <c r="O283" i="6"/>
  <c r="O281" i="6" s="1"/>
  <c r="I283" i="6"/>
  <c r="I281" i="6" s="1"/>
  <c r="V278" i="6"/>
  <c r="V276" i="6" s="1"/>
  <c r="P278" i="6"/>
  <c r="P276" i="6" s="1"/>
  <c r="J278" i="6"/>
  <c r="J276" i="6" s="1"/>
  <c r="D278" i="6"/>
  <c r="D276" i="6" s="1"/>
  <c r="W273" i="6"/>
  <c r="W271" i="6" s="1"/>
  <c r="Q273" i="6"/>
  <c r="Q271" i="6" s="1"/>
  <c r="K273" i="6"/>
  <c r="K271" i="6" s="1"/>
  <c r="E273" i="6"/>
  <c r="E271" i="6" s="1"/>
  <c r="X268" i="6"/>
  <c r="X266" i="6" s="1"/>
  <c r="R268" i="6"/>
  <c r="R266" i="6" s="1"/>
  <c r="L268" i="6"/>
  <c r="L266" i="6" s="1"/>
  <c r="F268" i="6"/>
  <c r="F266" i="6" s="1"/>
  <c r="Y263" i="6"/>
  <c r="Y261" i="6" s="1"/>
  <c r="S263" i="6"/>
  <c r="S261" i="6" s="1"/>
  <c r="M263" i="6"/>
  <c r="M261" i="6" s="1"/>
  <c r="G263" i="6"/>
  <c r="G261" i="6" s="1"/>
  <c r="Z258" i="6"/>
  <c r="Z256" i="6" s="1"/>
  <c r="T258" i="6"/>
  <c r="T256" i="6" s="1"/>
  <c r="N258" i="6"/>
  <c r="N256" i="6" s="1"/>
  <c r="H258" i="6"/>
  <c r="H256" i="6" s="1"/>
  <c r="AA253" i="6"/>
  <c r="AA251" i="6" s="1"/>
  <c r="U253" i="6"/>
  <c r="U251" i="6" s="1"/>
  <c r="O253" i="6"/>
  <c r="O251" i="6" s="1"/>
  <c r="I253" i="6"/>
  <c r="I251" i="6" s="1"/>
  <c r="V248" i="6"/>
  <c r="V246" i="6" s="1"/>
  <c r="P248" i="6"/>
  <c r="P246" i="6" s="1"/>
  <c r="J248" i="6"/>
  <c r="J246" i="6" s="1"/>
  <c r="D248" i="6"/>
  <c r="D246" i="6" s="1"/>
  <c r="W243" i="6"/>
  <c r="W241" i="6" s="1"/>
  <c r="Q243" i="6"/>
  <c r="Q241" i="6" s="1"/>
  <c r="K243" i="6"/>
  <c r="K241" i="6" s="1"/>
  <c r="E243" i="6"/>
  <c r="E241" i="6" s="1"/>
  <c r="X238" i="6"/>
  <c r="X236" i="6" s="1"/>
  <c r="R238" i="6"/>
  <c r="R236" i="6" s="1"/>
  <c r="L238" i="6"/>
  <c r="L236" i="6" s="1"/>
  <c r="F238" i="6"/>
  <c r="F236" i="6" s="1"/>
  <c r="Y233" i="6"/>
  <c r="Y231" i="6" s="1"/>
  <c r="S233" i="6"/>
  <c r="S231" i="6" s="1"/>
  <c r="M233" i="6"/>
  <c r="M231" i="6" s="1"/>
  <c r="G233" i="6"/>
  <c r="G231" i="6" s="1"/>
  <c r="Z228" i="6"/>
  <c r="Z226" i="6" s="1"/>
  <c r="T228" i="6"/>
  <c r="T226" i="6" s="1"/>
  <c r="N228" i="6"/>
  <c r="N226" i="6" s="1"/>
  <c r="H228" i="6"/>
  <c r="H226" i="6" s="1"/>
  <c r="Y318" i="6"/>
  <c r="Y316" i="6" s="1"/>
  <c r="S318" i="6"/>
  <c r="S316" i="6" s="1"/>
  <c r="M318" i="6"/>
  <c r="M316" i="6" s="1"/>
  <c r="G318" i="6"/>
  <c r="G316" i="6" s="1"/>
  <c r="Z313" i="6"/>
  <c r="Z311" i="6" s="1"/>
  <c r="T313" i="6"/>
  <c r="T311" i="6" s="1"/>
  <c r="N313" i="6"/>
  <c r="N311" i="6" s="1"/>
  <c r="H313" i="6"/>
  <c r="H311" i="6" s="1"/>
  <c r="AA308" i="6"/>
  <c r="AA306" i="6" s="1"/>
  <c r="U308" i="6"/>
  <c r="U306" i="6" s="1"/>
  <c r="O308" i="6"/>
  <c r="O306" i="6" s="1"/>
  <c r="I308" i="6"/>
  <c r="I306" i="6" s="1"/>
  <c r="V303" i="6"/>
  <c r="V301" i="6" s="1"/>
  <c r="P303" i="6"/>
  <c r="P301" i="6" s="1"/>
  <c r="J303" i="6"/>
  <c r="J301" i="6" s="1"/>
  <c r="D303" i="6"/>
  <c r="D301" i="6" s="1"/>
  <c r="W298" i="6"/>
  <c r="W296" i="6" s="1"/>
  <c r="Q298" i="6"/>
  <c r="Q296" i="6" s="1"/>
  <c r="K298" i="6"/>
  <c r="K296" i="6" s="1"/>
  <c r="E298" i="6"/>
  <c r="E296" i="6" s="1"/>
  <c r="X293" i="6"/>
  <c r="X291" i="6" s="1"/>
  <c r="R293" i="6"/>
  <c r="R291" i="6" s="1"/>
  <c r="L293" i="6"/>
  <c r="L291" i="6" s="1"/>
  <c r="F293" i="6"/>
  <c r="F291" i="6" s="1"/>
  <c r="Y288" i="6"/>
  <c r="Y286" i="6" s="1"/>
  <c r="S288" i="6"/>
  <c r="S286" i="6" s="1"/>
  <c r="M288" i="6"/>
  <c r="M286" i="6" s="1"/>
  <c r="G288" i="6"/>
  <c r="G286" i="6" s="1"/>
  <c r="Z283" i="6"/>
  <c r="Z281" i="6" s="1"/>
  <c r="T283" i="6"/>
  <c r="T281" i="6" s="1"/>
  <c r="N283" i="6"/>
  <c r="N281" i="6" s="1"/>
  <c r="H283" i="6"/>
  <c r="H281" i="6" s="1"/>
  <c r="AA278" i="6"/>
  <c r="AA276" i="6" s="1"/>
  <c r="U278" i="6"/>
  <c r="U276" i="6" s="1"/>
  <c r="O278" i="6"/>
  <c r="O276" i="6" s="1"/>
  <c r="I278" i="6"/>
  <c r="I276" i="6" s="1"/>
  <c r="V273" i="6"/>
  <c r="V271" i="6" s="1"/>
  <c r="P273" i="6"/>
  <c r="P271" i="6" s="1"/>
  <c r="J273" i="6"/>
  <c r="J271" i="6" s="1"/>
  <c r="D273" i="6"/>
  <c r="D271" i="6" s="1"/>
  <c r="W268" i="6"/>
  <c r="W266" i="6" s="1"/>
  <c r="Q268" i="6"/>
  <c r="Q266" i="6" s="1"/>
  <c r="K268" i="6"/>
  <c r="K266" i="6" s="1"/>
  <c r="E268" i="6"/>
  <c r="E266" i="6" s="1"/>
  <c r="X263" i="6"/>
  <c r="X261" i="6" s="1"/>
  <c r="R263" i="6"/>
  <c r="R261" i="6" s="1"/>
  <c r="L263" i="6"/>
  <c r="L261" i="6" s="1"/>
  <c r="F263" i="6"/>
  <c r="F261" i="6" s="1"/>
  <c r="Y258" i="6"/>
  <c r="Y256" i="6" s="1"/>
  <c r="S258" i="6"/>
  <c r="S256" i="6" s="1"/>
  <c r="M258" i="6"/>
  <c r="M256" i="6" s="1"/>
  <c r="G258" i="6"/>
  <c r="G256" i="6" s="1"/>
  <c r="Z253" i="6"/>
  <c r="Z251" i="6" s="1"/>
  <c r="T253" i="6"/>
  <c r="T251" i="6" s="1"/>
  <c r="N253" i="6"/>
  <c r="N251" i="6" s="1"/>
  <c r="H253" i="6"/>
  <c r="H251" i="6" s="1"/>
  <c r="AA248" i="6"/>
  <c r="AA246" i="6" s="1"/>
  <c r="U248" i="6"/>
  <c r="U246" i="6" s="1"/>
  <c r="O248" i="6"/>
  <c r="O246" i="6" s="1"/>
  <c r="I248" i="6"/>
  <c r="I246" i="6" s="1"/>
  <c r="V243" i="6"/>
  <c r="V241" i="6" s="1"/>
  <c r="P243" i="6"/>
  <c r="P241" i="6" s="1"/>
  <c r="J243" i="6"/>
  <c r="J241" i="6" s="1"/>
  <c r="D243" i="6"/>
  <c r="D241" i="6" s="1"/>
  <c r="W238" i="6"/>
  <c r="W236" i="6" s="1"/>
  <c r="Q238" i="6"/>
  <c r="Q236" i="6" s="1"/>
  <c r="K238" i="6"/>
  <c r="K236" i="6" s="1"/>
  <c r="E238" i="6"/>
  <c r="E236" i="6" s="1"/>
  <c r="X233" i="6"/>
  <c r="X231" i="6" s="1"/>
  <c r="R233" i="6"/>
  <c r="R231" i="6" s="1"/>
  <c r="L233" i="6"/>
  <c r="L231" i="6" s="1"/>
  <c r="F233" i="6"/>
  <c r="F231" i="6" s="1"/>
  <c r="Y228" i="6"/>
  <c r="Y226" i="6" s="1"/>
  <c r="S228" i="6"/>
  <c r="S226" i="6" s="1"/>
  <c r="M228" i="6"/>
  <c r="M226" i="6" s="1"/>
  <c r="G228" i="6"/>
  <c r="G226" i="6" s="1"/>
  <c r="J168" i="6"/>
  <c r="P168" i="6"/>
  <c r="V168" i="6"/>
  <c r="D170" i="6"/>
  <c r="D166" i="6" s="1"/>
  <c r="J170" i="6"/>
  <c r="P170" i="6"/>
  <c r="V170" i="6"/>
  <c r="I173" i="6"/>
  <c r="O173" i="6"/>
  <c r="U173" i="6"/>
  <c r="U171" i="6" s="1"/>
  <c r="AA173" i="6"/>
  <c r="AA171" i="6" s="1"/>
  <c r="I175" i="6"/>
  <c r="O175" i="6"/>
  <c r="U175" i="6"/>
  <c r="AA175" i="6"/>
  <c r="H178" i="6"/>
  <c r="H176" i="6" s="1"/>
  <c r="N178" i="6"/>
  <c r="N176" i="6" s="1"/>
  <c r="T178" i="6"/>
  <c r="Z178" i="6"/>
  <c r="H180" i="6"/>
  <c r="N180" i="6"/>
  <c r="T180" i="6"/>
  <c r="Z180" i="6"/>
  <c r="G183" i="6"/>
  <c r="M183" i="6"/>
  <c r="S183" i="6"/>
  <c r="Y183" i="6"/>
  <c r="G185" i="6"/>
  <c r="M185" i="6"/>
  <c r="S185" i="6"/>
  <c r="Y185" i="6"/>
  <c r="F188" i="6"/>
  <c r="L188" i="6"/>
  <c r="R188" i="6"/>
  <c r="R186" i="6" s="1"/>
  <c r="X188" i="6"/>
  <c r="X186" i="6" s="1"/>
  <c r="F190" i="6"/>
  <c r="L190" i="6"/>
  <c r="R190" i="6"/>
  <c r="X190" i="6"/>
  <c r="E193" i="6"/>
  <c r="E191" i="6" s="1"/>
  <c r="K193" i="6"/>
  <c r="K191" i="6" s="1"/>
  <c r="Q193" i="6"/>
  <c r="W193" i="6"/>
  <c r="E195" i="6"/>
  <c r="K195" i="6"/>
  <c r="Q195" i="6"/>
  <c r="W195" i="6"/>
  <c r="D198" i="6"/>
  <c r="J198" i="6"/>
  <c r="P198" i="6"/>
  <c r="V198" i="6"/>
  <c r="D200" i="6"/>
  <c r="J200" i="6"/>
  <c r="P200" i="6"/>
  <c r="V200" i="6"/>
  <c r="I203" i="6"/>
  <c r="O203" i="6"/>
  <c r="U203" i="6"/>
  <c r="U201" i="6" s="1"/>
  <c r="AA203" i="6"/>
  <c r="AA201" i="6" s="1"/>
  <c r="I205" i="6"/>
  <c r="O205" i="6"/>
  <c r="U205" i="6"/>
  <c r="AA205" i="6"/>
  <c r="H208" i="6"/>
  <c r="H206" i="6" s="1"/>
  <c r="N208" i="6"/>
  <c r="N206" i="6" s="1"/>
  <c r="T208" i="6"/>
  <c r="Z208" i="6"/>
  <c r="H210" i="6"/>
  <c r="N210" i="6"/>
  <c r="T210" i="6"/>
  <c r="Z210" i="6"/>
  <c r="G213" i="6"/>
  <c r="M213" i="6"/>
  <c r="S213" i="6"/>
  <c r="Y213" i="6"/>
  <c r="G215" i="6"/>
  <c r="M215" i="6"/>
  <c r="S215" i="6"/>
  <c r="Y215" i="6"/>
  <c r="F218" i="6"/>
  <c r="L218" i="6"/>
  <c r="R218" i="6"/>
  <c r="R216" i="6" s="1"/>
  <c r="X218" i="6"/>
  <c r="X216" i="6" s="1"/>
  <c r="F220" i="6"/>
  <c r="L220" i="6"/>
  <c r="R220" i="6"/>
  <c r="X220" i="6"/>
  <c r="E223" i="6"/>
  <c r="E221" i="6" s="1"/>
  <c r="K223" i="6"/>
  <c r="Q223" i="6"/>
  <c r="W223" i="6"/>
  <c r="W221" i="6" s="1"/>
  <c r="F225" i="6"/>
  <c r="O225" i="6"/>
  <c r="O221" i="6" s="1"/>
  <c r="K228" i="6"/>
  <c r="E230" i="6"/>
  <c r="E226" i="6" s="1"/>
  <c r="W230" i="6"/>
  <c r="W226" i="6" s="1"/>
  <c r="J233" i="6"/>
  <c r="D235" i="6"/>
  <c r="D231" i="6" s="1"/>
  <c r="V235" i="6"/>
  <c r="V231" i="6" s="1"/>
  <c r="I238" i="6"/>
  <c r="AA238" i="6"/>
  <c r="U240" i="6"/>
  <c r="U236" i="6" s="1"/>
  <c r="G243" i="6"/>
  <c r="Y243" i="6"/>
  <c r="S245" i="6"/>
  <c r="S248" i="6"/>
  <c r="M250" i="6"/>
  <c r="Q253" i="6"/>
  <c r="K255" i="6"/>
  <c r="K258" i="6"/>
  <c r="E260" i="6"/>
  <c r="W260" i="6"/>
  <c r="J263" i="6"/>
  <c r="J261" i="6" s="1"/>
  <c r="D265" i="6"/>
  <c r="AA268" i="6"/>
  <c r="AA266" i="6" s="1"/>
  <c r="T273" i="6"/>
  <c r="T271" i="6" s="1"/>
  <c r="M278" i="6"/>
  <c r="M276" i="6" s="1"/>
  <c r="Y280" i="6"/>
  <c r="F283" i="6"/>
  <c r="F281" i="6" s="1"/>
  <c r="R285" i="6"/>
  <c r="K290" i="6"/>
  <c r="D295" i="6"/>
  <c r="AA298" i="6"/>
  <c r="AA296" i="6" s="1"/>
  <c r="T303" i="6"/>
  <c r="T301" i="6" s="1"/>
  <c r="M308" i="6"/>
  <c r="M306" i="6" s="1"/>
  <c r="Y310" i="6"/>
  <c r="F313" i="6"/>
  <c r="F311" i="6" s="1"/>
  <c r="R315" i="6"/>
  <c r="K320" i="6"/>
  <c r="D329" i="6"/>
  <c r="D325" i="6" s="1"/>
  <c r="AA332" i="6"/>
  <c r="AA330" i="6" s="1"/>
  <c r="T337" i="6"/>
  <c r="T335" i="6" s="1"/>
  <c r="M342" i="6"/>
  <c r="M340" i="6" s="1"/>
  <c r="Y344" i="6"/>
  <c r="F347" i="6"/>
  <c r="F345" i="6" s="1"/>
  <c r="R349" i="6"/>
  <c r="F31" i="5"/>
  <c r="F48" i="5"/>
  <c r="F64" i="5"/>
  <c r="F81" i="5"/>
  <c r="D87" i="5"/>
  <c r="D85" i="5" s="1"/>
  <c r="F91" i="5"/>
  <c r="D19" i="6"/>
  <c r="D17" i="6" s="1"/>
  <c r="J19" i="6"/>
  <c r="J17" i="6" s="1"/>
  <c r="P19" i="6"/>
  <c r="P17" i="6" s="1"/>
  <c r="V19" i="6"/>
  <c r="V17" i="6" s="1"/>
  <c r="I24" i="6"/>
  <c r="I22" i="6" s="1"/>
  <c r="O24" i="6"/>
  <c r="O22" i="6" s="1"/>
  <c r="U24" i="6"/>
  <c r="AA24" i="6"/>
  <c r="I26" i="6"/>
  <c r="O26" i="6"/>
  <c r="U26" i="6"/>
  <c r="AA26" i="6"/>
  <c r="H29" i="6"/>
  <c r="N29" i="6"/>
  <c r="T29" i="6"/>
  <c r="Z29" i="6"/>
  <c r="H31" i="6"/>
  <c r="N31" i="6"/>
  <c r="T31" i="6"/>
  <c r="Z31" i="6"/>
  <c r="G34" i="6"/>
  <c r="M34" i="6"/>
  <c r="S34" i="6"/>
  <c r="S32" i="6" s="1"/>
  <c r="Y34" i="6"/>
  <c r="Y32" i="6" s="1"/>
  <c r="G36" i="6"/>
  <c r="M36" i="6"/>
  <c r="S36" i="6"/>
  <c r="Y36" i="6"/>
  <c r="F39" i="6"/>
  <c r="F37" i="6" s="1"/>
  <c r="L39" i="6"/>
  <c r="L37" i="6" s="1"/>
  <c r="R39" i="6"/>
  <c r="X39" i="6"/>
  <c r="F41" i="6"/>
  <c r="L41" i="6"/>
  <c r="R41" i="6"/>
  <c r="X41" i="6"/>
  <c r="E44" i="6"/>
  <c r="K44" i="6"/>
  <c r="Q44" i="6"/>
  <c r="W44" i="6"/>
  <c r="E46" i="6"/>
  <c r="K46" i="6"/>
  <c r="Q46" i="6"/>
  <c r="W46" i="6"/>
  <c r="D49" i="6"/>
  <c r="J49" i="6"/>
  <c r="P49" i="6"/>
  <c r="P47" i="6" s="1"/>
  <c r="V49" i="6"/>
  <c r="V47" i="6" s="1"/>
  <c r="D51" i="6"/>
  <c r="J51" i="6"/>
  <c r="P51" i="6"/>
  <c r="V51" i="6"/>
  <c r="I54" i="6"/>
  <c r="I52" i="6" s="1"/>
  <c r="O54" i="6"/>
  <c r="O52" i="6" s="1"/>
  <c r="U54" i="6"/>
  <c r="AA54" i="6"/>
  <c r="I56" i="6"/>
  <c r="O56" i="6"/>
  <c r="U56" i="6"/>
  <c r="AA56" i="6"/>
  <c r="H59" i="6"/>
  <c r="N59" i="6"/>
  <c r="T59" i="6"/>
  <c r="Z59" i="6"/>
  <c r="H61" i="6"/>
  <c r="N61" i="6"/>
  <c r="T61" i="6"/>
  <c r="Z61" i="6"/>
  <c r="G64" i="6"/>
  <c r="M64" i="6"/>
  <c r="S64" i="6"/>
  <c r="S62" i="6" s="1"/>
  <c r="Y64" i="6"/>
  <c r="Y62" i="6" s="1"/>
  <c r="G66" i="6"/>
  <c r="M66" i="6"/>
  <c r="S66" i="6"/>
  <c r="Y66" i="6"/>
  <c r="F69" i="6"/>
  <c r="F67" i="6" s="1"/>
  <c r="L69" i="6"/>
  <c r="L67" i="6" s="1"/>
  <c r="R69" i="6"/>
  <c r="X69" i="6"/>
  <c r="F71" i="6"/>
  <c r="L71" i="6"/>
  <c r="R71" i="6"/>
  <c r="X71" i="6"/>
  <c r="E74" i="6"/>
  <c r="K74" i="6"/>
  <c r="Q74" i="6"/>
  <c r="W74" i="6"/>
  <c r="E76" i="6"/>
  <c r="K76" i="6"/>
  <c r="Q76" i="6"/>
  <c r="W76" i="6"/>
  <c r="D79" i="6"/>
  <c r="J79" i="6"/>
  <c r="P79" i="6"/>
  <c r="P77" i="6" s="1"/>
  <c r="V79" i="6"/>
  <c r="V77" i="6" s="1"/>
  <c r="D81" i="6"/>
  <c r="J81" i="6"/>
  <c r="P81" i="6"/>
  <c r="V81" i="6"/>
  <c r="I84" i="6"/>
  <c r="I82" i="6" s="1"/>
  <c r="O84" i="6"/>
  <c r="O82" i="6" s="1"/>
  <c r="U84" i="6"/>
  <c r="AA84" i="6"/>
  <c r="I86" i="6"/>
  <c r="O86" i="6"/>
  <c r="U86" i="6"/>
  <c r="AA86" i="6"/>
  <c r="H89" i="6"/>
  <c r="N89" i="6"/>
  <c r="T89" i="6"/>
  <c r="Z89" i="6"/>
  <c r="H91" i="6"/>
  <c r="N91" i="6"/>
  <c r="T91" i="6"/>
  <c r="Z91" i="6"/>
  <c r="G94" i="6"/>
  <c r="M94" i="6"/>
  <c r="S94" i="6"/>
  <c r="S92" i="6" s="1"/>
  <c r="Y94" i="6"/>
  <c r="Y92" i="6" s="1"/>
  <c r="G96" i="6"/>
  <c r="M96" i="6"/>
  <c r="S96" i="6"/>
  <c r="Y96" i="6"/>
  <c r="F99" i="6"/>
  <c r="F97" i="6" s="1"/>
  <c r="L99" i="6"/>
  <c r="L97" i="6" s="1"/>
  <c r="R99" i="6"/>
  <c r="X99" i="6"/>
  <c r="F101" i="6"/>
  <c r="L101" i="6"/>
  <c r="R101" i="6"/>
  <c r="X101" i="6"/>
  <c r="E104" i="6"/>
  <c r="K104" i="6"/>
  <c r="Q104" i="6"/>
  <c r="W104" i="6"/>
  <c r="E106" i="6"/>
  <c r="K106" i="6"/>
  <c r="Q106" i="6"/>
  <c r="W106" i="6"/>
  <c r="D109" i="6"/>
  <c r="J109" i="6"/>
  <c r="P109" i="6"/>
  <c r="P107" i="6" s="1"/>
  <c r="V109" i="6"/>
  <c r="V107" i="6" s="1"/>
  <c r="D111" i="6"/>
  <c r="J111" i="6"/>
  <c r="P111" i="6"/>
  <c r="V111" i="6"/>
  <c r="I114" i="6"/>
  <c r="I112" i="6" s="1"/>
  <c r="O114" i="6"/>
  <c r="O112" i="6" s="1"/>
  <c r="U114" i="6"/>
  <c r="AA114" i="6"/>
  <c r="I116" i="6"/>
  <c r="O116" i="6"/>
  <c r="U116" i="6"/>
  <c r="AA116" i="6"/>
  <c r="H119" i="6"/>
  <c r="N119" i="6"/>
  <c r="T119" i="6"/>
  <c r="Z119" i="6"/>
  <c r="H121" i="6"/>
  <c r="N121" i="6"/>
  <c r="T121" i="6"/>
  <c r="Z121" i="6"/>
  <c r="G124" i="6"/>
  <c r="M124" i="6"/>
  <c r="S124" i="6"/>
  <c r="S122" i="6" s="1"/>
  <c r="Y124" i="6"/>
  <c r="Y122" i="6" s="1"/>
  <c r="G126" i="6"/>
  <c r="M126" i="6"/>
  <c r="S126" i="6"/>
  <c r="Y126" i="6"/>
  <c r="F129" i="6"/>
  <c r="F127" i="6" s="1"/>
  <c r="L129" i="6"/>
  <c r="L127" i="6" s="1"/>
  <c r="R129" i="6"/>
  <c r="X129" i="6"/>
  <c r="F131" i="6"/>
  <c r="L131" i="6"/>
  <c r="R131" i="6"/>
  <c r="X131" i="6"/>
  <c r="E134" i="6"/>
  <c r="K134" i="6"/>
  <c r="Q134" i="6"/>
  <c r="W134" i="6"/>
  <c r="E136" i="6"/>
  <c r="K136" i="6"/>
  <c r="Q136" i="6"/>
  <c r="W136" i="6"/>
  <c r="D139" i="6"/>
  <c r="J139" i="6"/>
  <c r="P139" i="6"/>
  <c r="P137" i="6" s="1"/>
  <c r="V139" i="6"/>
  <c r="V137" i="6" s="1"/>
  <c r="D141" i="6"/>
  <c r="J141" i="6"/>
  <c r="P141" i="6"/>
  <c r="V141" i="6"/>
  <c r="I144" i="6"/>
  <c r="I142" i="6" s="1"/>
  <c r="O144" i="6"/>
  <c r="O142" i="6" s="1"/>
  <c r="U144" i="6"/>
  <c r="AA144" i="6"/>
  <c r="I146" i="6"/>
  <c r="O146" i="6"/>
  <c r="U146" i="6"/>
  <c r="AA146" i="6"/>
  <c r="H149" i="6"/>
  <c r="N149" i="6"/>
  <c r="T149" i="6"/>
  <c r="Z149" i="6"/>
  <c r="H151" i="6"/>
  <c r="N151" i="6"/>
  <c r="T151" i="6"/>
  <c r="Z151" i="6"/>
  <c r="G154" i="6"/>
  <c r="M154" i="6"/>
  <c r="S154" i="6"/>
  <c r="S152" i="6" s="1"/>
  <c r="Y154" i="6"/>
  <c r="Y152" i="6" s="1"/>
  <c r="G156" i="6"/>
  <c r="M156" i="6"/>
  <c r="S156" i="6"/>
  <c r="Y156" i="6"/>
  <c r="F159" i="6"/>
  <c r="F157" i="6" s="1"/>
  <c r="L159" i="6"/>
  <c r="L157" i="6" s="1"/>
  <c r="R159" i="6"/>
  <c r="X159" i="6"/>
  <c r="F161" i="6"/>
  <c r="L161" i="6"/>
  <c r="R161" i="6"/>
  <c r="X161" i="6"/>
  <c r="E170" i="6"/>
  <c r="E166" i="6" s="1"/>
  <c r="K170" i="6"/>
  <c r="K166" i="6" s="1"/>
  <c r="Q170" i="6"/>
  <c r="Q166" i="6" s="1"/>
  <c r="W170" i="6"/>
  <c r="W166" i="6" s="1"/>
  <c r="D175" i="6"/>
  <c r="D171" i="6" s="1"/>
  <c r="J175" i="6"/>
  <c r="J171" i="6" s="1"/>
  <c r="P175" i="6"/>
  <c r="P171" i="6" s="1"/>
  <c r="V175" i="6"/>
  <c r="V171" i="6" s="1"/>
  <c r="I180" i="6"/>
  <c r="I176" i="6" s="1"/>
  <c r="O180" i="6"/>
  <c r="O176" i="6" s="1"/>
  <c r="U180" i="6"/>
  <c r="U176" i="6" s="1"/>
  <c r="AA180" i="6"/>
  <c r="AA176" i="6" s="1"/>
  <c r="H185" i="6"/>
  <c r="H181" i="6" s="1"/>
  <c r="N185" i="6"/>
  <c r="N181" i="6" s="1"/>
  <c r="T185" i="6"/>
  <c r="T181" i="6" s="1"/>
  <c r="Z185" i="6"/>
  <c r="Z181" i="6" s="1"/>
  <c r="G190" i="6"/>
  <c r="G186" i="6" s="1"/>
  <c r="M190" i="6"/>
  <c r="M186" i="6" s="1"/>
  <c r="S190" i="6"/>
  <c r="S186" i="6" s="1"/>
  <c r="Y190" i="6"/>
  <c r="Y186" i="6" s="1"/>
  <c r="F195" i="6"/>
  <c r="F191" i="6" s="1"/>
  <c r="L195" i="6"/>
  <c r="L191" i="6" s="1"/>
  <c r="R195" i="6"/>
  <c r="R191" i="6" s="1"/>
  <c r="X195" i="6"/>
  <c r="X191" i="6" s="1"/>
  <c r="E200" i="6"/>
  <c r="E196" i="6" s="1"/>
  <c r="K200" i="6"/>
  <c r="K196" i="6" s="1"/>
  <c r="Q200" i="6"/>
  <c r="Q196" i="6" s="1"/>
  <c r="W200" i="6"/>
  <c r="W196" i="6" s="1"/>
  <c r="D205" i="6"/>
  <c r="D201" i="6" s="1"/>
  <c r="J205" i="6"/>
  <c r="J201" i="6" s="1"/>
  <c r="P205" i="6"/>
  <c r="P201" i="6" s="1"/>
  <c r="V205" i="6"/>
  <c r="V201" i="6" s="1"/>
  <c r="I208" i="6"/>
  <c r="O208" i="6"/>
  <c r="U208" i="6"/>
  <c r="U206" i="6" s="1"/>
  <c r="AA208" i="6"/>
  <c r="AA206" i="6" s="1"/>
  <c r="I210" i="6"/>
  <c r="O210" i="6"/>
  <c r="U210" i="6"/>
  <c r="AA210" i="6"/>
  <c r="H213" i="6"/>
  <c r="H211" i="6" s="1"/>
  <c r="N213" i="6"/>
  <c r="N211" i="6" s="1"/>
  <c r="T213" i="6"/>
  <c r="Z213" i="6"/>
  <c r="H215" i="6"/>
  <c r="N215" i="6"/>
  <c r="T215" i="6"/>
  <c r="Z215" i="6"/>
  <c r="G218" i="6"/>
  <c r="M218" i="6"/>
  <c r="S218" i="6"/>
  <c r="Y218" i="6"/>
  <c r="G220" i="6"/>
  <c r="M220" i="6"/>
  <c r="S220" i="6"/>
  <c r="Y220" i="6"/>
  <c r="F223" i="6"/>
  <c r="F221" i="6" s="1"/>
  <c r="L223" i="6"/>
  <c r="L221" i="6" s="1"/>
  <c r="R223" i="6"/>
  <c r="X223" i="6"/>
  <c r="X221" i="6" s="1"/>
  <c r="H225" i="6"/>
  <c r="Q225" i="6"/>
  <c r="P228" i="6"/>
  <c r="J230" i="6"/>
  <c r="O233" i="6"/>
  <c r="I235" i="6"/>
  <c r="AA235" i="6"/>
  <c r="N238" i="6"/>
  <c r="H240" i="6"/>
  <c r="Z240" i="6"/>
  <c r="H243" i="6"/>
  <c r="H241" i="6" s="1"/>
  <c r="Z243" i="6"/>
  <c r="Z241" i="6" s="1"/>
  <c r="T245" i="6"/>
  <c r="F248" i="6"/>
  <c r="X248" i="6"/>
  <c r="R250" i="6"/>
  <c r="R253" i="6"/>
  <c r="R251" i="6" s="1"/>
  <c r="L255" i="6"/>
  <c r="P258" i="6"/>
  <c r="J260" i="6"/>
  <c r="O263" i="6"/>
  <c r="O261" i="6" s="1"/>
  <c r="J265" i="6"/>
  <c r="I270" i="6"/>
  <c r="Z273" i="6"/>
  <c r="Z271" i="6" s="1"/>
  <c r="S278" i="6"/>
  <c r="S276" i="6" s="1"/>
  <c r="L283" i="6"/>
  <c r="L281" i="6" s="1"/>
  <c r="X285" i="6"/>
  <c r="E288" i="6"/>
  <c r="E286" i="6" s="1"/>
  <c r="Q290" i="6"/>
  <c r="J295" i="6"/>
  <c r="I300" i="6"/>
  <c r="Z303" i="6"/>
  <c r="Z301" i="6" s="1"/>
  <c r="S308" i="6"/>
  <c r="S306" i="6" s="1"/>
  <c r="L313" i="6"/>
  <c r="L311" i="6" s="1"/>
  <c r="X315" i="6"/>
  <c r="E318" i="6"/>
  <c r="E316" i="6" s="1"/>
  <c r="Q320" i="6"/>
  <c r="J329" i="6"/>
  <c r="I334" i="6"/>
  <c r="Z337" i="6"/>
  <c r="Z335" i="6" s="1"/>
  <c r="S342" i="6"/>
  <c r="S340" i="6" s="1"/>
  <c r="L347" i="6"/>
  <c r="L345" i="6" s="1"/>
  <c r="X349" i="6"/>
  <c r="V634" i="6"/>
  <c r="E10" i="2"/>
  <c r="E14" i="3"/>
  <c r="E20" i="3"/>
  <c r="E12" i="4"/>
  <c r="E15" i="4"/>
  <c r="E18" i="4"/>
  <c r="E21" i="4"/>
  <c r="E24" i="4"/>
  <c r="E27" i="4"/>
  <c r="E14" i="5"/>
  <c r="E17" i="5"/>
  <c r="E20" i="5"/>
  <c r="G24" i="5"/>
  <c r="E30" i="5"/>
  <c r="G31" i="5"/>
  <c r="E33" i="5"/>
  <c r="E36" i="5"/>
  <c r="G48" i="5"/>
  <c r="E50" i="5"/>
  <c r="E53" i="5"/>
  <c r="G64" i="5"/>
  <c r="E66" i="5"/>
  <c r="E71" i="5"/>
  <c r="E83" i="5"/>
  <c r="G9" i="6"/>
  <c r="G7" i="6" s="1"/>
  <c r="M9" i="6"/>
  <c r="S9" i="6"/>
  <c r="Y9" i="6"/>
  <c r="G11" i="6"/>
  <c r="M11" i="6"/>
  <c r="S11" i="6"/>
  <c r="Y11" i="6"/>
  <c r="F14" i="6"/>
  <c r="L14" i="6"/>
  <c r="R14" i="6"/>
  <c r="X14" i="6"/>
  <c r="X12" i="6" s="1"/>
  <c r="F16" i="6"/>
  <c r="L16" i="6"/>
  <c r="R16" i="6"/>
  <c r="X16" i="6"/>
  <c r="E19" i="6"/>
  <c r="K19" i="6"/>
  <c r="K17" i="6" s="1"/>
  <c r="Q19" i="6"/>
  <c r="Q17" i="6" s="1"/>
  <c r="W19" i="6"/>
  <c r="E21" i="6"/>
  <c r="K21" i="6"/>
  <c r="Q21" i="6"/>
  <c r="W21" i="6"/>
  <c r="D24" i="6"/>
  <c r="D22" i="6" s="1"/>
  <c r="J24" i="6"/>
  <c r="P24" i="6"/>
  <c r="V24" i="6"/>
  <c r="D26" i="6"/>
  <c r="J26" i="6"/>
  <c r="P26" i="6"/>
  <c r="V26" i="6"/>
  <c r="I29" i="6"/>
  <c r="O29" i="6"/>
  <c r="U29" i="6"/>
  <c r="AA29" i="6"/>
  <c r="AA27" i="6" s="1"/>
  <c r="I31" i="6"/>
  <c r="O31" i="6"/>
  <c r="U31" i="6"/>
  <c r="AA31" i="6"/>
  <c r="H34" i="6"/>
  <c r="N34" i="6"/>
  <c r="N32" i="6" s="1"/>
  <c r="T34" i="6"/>
  <c r="T32" i="6" s="1"/>
  <c r="Z34" i="6"/>
  <c r="H36" i="6"/>
  <c r="N36" i="6"/>
  <c r="T36" i="6"/>
  <c r="Z36" i="6"/>
  <c r="G39" i="6"/>
  <c r="G37" i="6" s="1"/>
  <c r="M39" i="6"/>
  <c r="S39" i="6"/>
  <c r="Y39" i="6"/>
  <c r="G41" i="6"/>
  <c r="M41" i="6"/>
  <c r="S41" i="6"/>
  <c r="Y41" i="6"/>
  <c r="F44" i="6"/>
  <c r="L44" i="6"/>
  <c r="R44" i="6"/>
  <c r="X44" i="6"/>
  <c r="X42" i="6" s="1"/>
  <c r="F46" i="6"/>
  <c r="L46" i="6"/>
  <c r="R46" i="6"/>
  <c r="X46" i="6"/>
  <c r="E49" i="6"/>
  <c r="K49" i="6"/>
  <c r="K47" i="6" s="1"/>
  <c r="Q49" i="6"/>
  <c r="Q47" i="6" s="1"/>
  <c r="W49" i="6"/>
  <c r="E51" i="6"/>
  <c r="K51" i="6"/>
  <c r="Q51" i="6"/>
  <c r="W51" i="6"/>
  <c r="D54" i="6"/>
  <c r="D52" i="6" s="1"/>
  <c r="J54" i="6"/>
  <c r="P54" i="6"/>
  <c r="V54" i="6"/>
  <c r="D56" i="6"/>
  <c r="J56" i="6"/>
  <c r="P56" i="6"/>
  <c r="V56" i="6"/>
  <c r="I59" i="6"/>
  <c r="O59" i="6"/>
  <c r="U59" i="6"/>
  <c r="AA59" i="6"/>
  <c r="AA57" i="6" s="1"/>
  <c r="I61" i="6"/>
  <c r="O61" i="6"/>
  <c r="U61" i="6"/>
  <c r="AA61" i="6"/>
  <c r="H64" i="6"/>
  <c r="N64" i="6"/>
  <c r="N62" i="6" s="1"/>
  <c r="T64" i="6"/>
  <c r="T62" i="6" s="1"/>
  <c r="Z64" i="6"/>
  <c r="H66" i="6"/>
  <c r="N66" i="6"/>
  <c r="T66" i="6"/>
  <c r="Z66" i="6"/>
  <c r="G69" i="6"/>
  <c r="G67" i="6" s="1"/>
  <c r="M69" i="6"/>
  <c r="S69" i="6"/>
  <c r="Y69" i="6"/>
  <c r="G71" i="6"/>
  <c r="M71" i="6"/>
  <c r="S71" i="6"/>
  <c r="Y71" i="6"/>
  <c r="F74" i="6"/>
  <c r="L74" i="6"/>
  <c r="R74" i="6"/>
  <c r="X74" i="6"/>
  <c r="X72" i="6" s="1"/>
  <c r="F76" i="6"/>
  <c r="L76" i="6"/>
  <c r="R76" i="6"/>
  <c r="X76" i="6"/>
  <c r="E79" i="6"/>
  <c r="K79" i="6"/>
  <c r="K77" i="6" s="1"/>
  <c r="Q79" i="6"/>
  <c r="Q77" i="6" s="1"/>
  <c r="W79" i="6"/>
  <c r="E81" i="6"/>
  <c r="K81" i="6"/>
  <c r="Q81" i="6"/>
  <c r="W81" i="6"/>
  <c r="D84" i="6"/>
  <c r="D82" i="6" s="1"/>
  <c r="J84" i="6"/>
  <c r="P84" i="6"/>
  <c r="V84" i="6"/>
  <c r="D86" i="6"/>
  <c r="J86" i="6"/>
  <c r="P86" i="6"/>
  <c r="V86" i="6"/>
  <c r="I89" i="6"/>
  <c r="O89" i="6"/>
  <c r="U89" i="6"/>
  <c r="AA89" i="6"/>
  <c r="AA87" i="6" s="1"/>
  <c r="I91" i="6"/>
  <c r="O91" i="6"/>
  <c r="U91" i="6"/>
  <c r="AA91" i="6"/>
  <c r="H94" i="6"/>
  <c r="N94" i="6"/>
  <c r="N92" i="6" s="1"/>
  <c r="T94" i="6"/>
  <c r="T92" i="6" s="1"/>
  <c r="Z94" i="6"/>
  <c r="H96" i="6"/>
  <c r="N96" i="6"/>
  <c r="T96" i="6"/>
  <c r="Z96" i="6"/>
  <c r="G99" i="6"/>
  <c r="G97" i="6" s="1"/>
  <c r="M99" i="6"/>
  <c r="S99" i="6"/>
  <c r="Y99" i="6"/>
  <c r="G101" i="6"/>
  <c r="M101" i="6"/>
  <c r="S101" i="6"/>
  <c r="Y101" i="6"/>
  <c r="F104" i="6"/>
  <c r="L104" i="6"/>
  <c r="R104" i="6"/>
  <c r="X104" i="6"/>
  <c r="X102" i="6" s="1"/>
  <c r="F106" i="6"/>
  <c r="L106" i="6"/>
  <c r="R106" i="6"/>
  <c r="X106" i="6"/>
  <c r="E109" i="6"/>
  <c r="K109" i="6"/>
  <c r="K107" i="6" s="1"/>
  <c r="Q109" i="6"/>
  <c r="Q107" i="6" s="1"/>
  <c r="W109" i="6"/>
  <c r="E111" i="6"/>
  <c r="K111" i="6"/>
  <c r="Q111" i="6"/>
  <c r="W111" i="6"/>
  <c r="D114" i="6"/>
  <c r="D112" i="6" s="1"/>
  <c r="J114" i="6"/>
  <c r="P114" i="6"/>
  <c r="V114" i="6"/>
  <c r="D116" i="6"/>
  <c r="J116" i="6"/>
  <c r="P116" i="6"/>
  <c r="V116" i="6"/>
  <c r="I119" i="6"/>
  <c r="O119" i="6"/>
  <c r="U119" i="6"/>
  <c r="AA119" i="6"/>
  <c r="AA117" i="6" s="1"/>
  <c r="I121" i="6"/>
  <c r="O121" i="6"/>
  <c r="U121" i="6"/>
  <c r="AA121" i="6"/>
  <c r="H124" i="6"/>
  <c r="N124" i="6"/>
  <c r="N122" i="6" s="1"/>
  <c r="T124" i="6"/>
  <c r="T122" i="6" s="1"/>
  <c r="Z124" i="6"/>
  <c r="H126" i="6"/>
  <c r="N126" i="6"/>
  <c r="T126" i="6"/>
  <c r="Z126" i="6"/>
  <c r="G129" i="6"/>
  <c r="G127" i="6" s="1"/>
  <c r="M129" i="6"/>
  <c r="S129" i="6"/>
  <c r="Y129" i="6"/>
  <c r="G131" i="6"/>
  <c r="M131" i="6"/>
  <c r="S131" i="6"/>
  <c r="Y131" i="6"/>
  <c r="F134" i="6"/>
  <c r="L134" i="6"/>
  <c r="R134" i="6"/>
  <c r="X134" i="6"/>
  <c r="X132" i="6" s="1"/>
  <c r="F136" i="6"/>
  <c r="L136" i="6"/>
  <c r="R136" i="6"/>
  <c r="X136" i="6"/>
  <c r="E139" i="6"/>
  <c r="K139" i="6"/>
  <c r="K137" i="6" s="1"/>
  <c r="Q139" i="6"/>
  <c r="Q137" i="6" s="1"/>
  <c r="W139" i="6"/>
  <c r="E141" i="6"/>
  <c r="K141" i="6"/>
  <c r="Q141" i="6"/>
  <c r="W141" i="6"/>
  <c r="D144" i="6"/>
  <c r="D142" i="6" s="1"/>
  <c r="J144" i="6"/>
  <c r="P144" i="6"/>
  <c r="V144" i="6"/>
  <c r="D146" i="6"/>
  <c r="J146" i="6"/>
  <c r="P146" i="6"/>
  <c r="V146" i="6"/>
  <c r="I149" i="6"/>
  <c r="O149" i="6"/>
  <c r="U149" i="6"/>
  <c r="AA149" i="6"/>
  <c r="AA147" i="6" s="1"/>
  <c r="I151" i="6"/>
  <c r="O151" i="6"/>
  <c r="U151" i="6"/>
  <c r="AA151" i="6"/>
  <c r="H154" i="6"/>
  <c r="N154" i="6"/>
  <c r="N152" i="6" s="1"/>
  <c r="T154" i="6"/>
  <c r="T152" i="6" s="1"/>
  <c r="Z154" i="6"/>
  <c r="H156" i="6"/>
  <c r="N156" i="6"/>
  <c r="T156" i="6"/>
  <c r="Z156" i="6"/>
  <c r="G159" i="6"/>
  <c r="G157" i="6" s="1"/>
  <c r="M159" i="6"/>
  <c r="S159" i="6"/>
  <c r="Y159" i="6"/>
  <c r="G161" i="6"/>
  <c r="M161" i="6"/>
  <c r="S161" i="6"/>
  <c r="Y161" i="6"/>
  <c r="F168" i="6"/>
  <c r="L168" i="6"/>
  <c r="R168" i="6"/>
  <c r="X168" i="6"/>
  <c r="X166" i="6" s="1"/>
  <c r="F170" i="6"/>
  <c r="L170" i="6"/>
  <c r="R170" i="6"/>
  <c r="X170" i="6"/>
  <c r="E173" i="6"/>
  <c r="K173" i="6"/>
  <c r="K171" i="6" s="1"/>
  <c r="Q173" i="6"/>
  <c r="Q171" i="6" s="1"/>
  <c r="W173" i="6"/>
  <c r="E175" i="6"/>
  <c r="K175" i="6"/>
  <c r="Q175" i="6"/>
  <c r="W175" i="6"/>
  <c r="D178" i="6"/>
  <c r="D176" i="6" s="1"/>
  <c r="J178" i="6"/>
  <c r="P178" i="6"/>
  <c r="V178" i="6"/>
  <c r="D180" i="6"/>
  <c r="J180" i="6"/>
  <c r="P180" i="6"/>
  <c r="V180" i="6"/>
  <c r="I183" i="6"/>
  <c r="O183" i="6"/>
  <c r="U183" i="6"/>
  <c r="AA183" i="6"/>
  <c r="AA181" i="6" s="1"/>
  <c r="I185" i="6"/>
  <c r="O185" i="6"/>
  <c r="U185" i="6"/>
  <c r="AA185" i="6"/>
  <c r="H188" i="6"/>
  <c r="N188" i="6"/>
  <c r="N186" i="6" s="1"/>
  <c r="T188" i="6"/>
  <c r="T186" i="6" s="1"/>
  <c r="Z188" i="6"/>
  <c r="H190" i="6"/>
  <c r="N190" i="6"/>
  <c r="T190" i="6"/>
  <c r="Z190" i="6"/>
  <c r="G193" i="6"/>
  <c r="G191" i="6" s="1"/>
  <c r="M193" i="6"/>
  <c r="S193" i="6"/>
  <c r="Y193" i="6"/>
  <c r="G195" i="6"/>
  <c r="M195" i="6"/>
  <c r="S195" i="6"/>
  <c r="Y195" i="6"/>
  <c r="F198" i="6"/>
  <c r="L198" i="6"/>
  <c r="R198" i="6"/>
  <c r="X198" i="6"/>
  <c r="X196" i="6" s="1"/>
  <c r="F200" i="6"/>
  <c r="L200" i="6"/>
  <c r="R200" i="6"/>
  <c r="X200" i="6"/>
  <c r="E203" i="6"/>
  <c r="K203" i="6"/>
  <c r="K201" i="6" s="1"/>
  <c r="Q203" i="6"/>
  <c r="Q201" i="6" s="1"/>
  <c r="W203" i="6"/>
  <c r="E205" i="6"/>
  <c r="K205" i="6"/>
  <c r="Q205" i="6"/>
  <c r="W205" i="6"/>
  <c r="D208" i="6"/>
  <c r="D206" i="6" s="1"/>
  <c r="J208" i="6"/>
  <c r="P208" i="6"/>
  <c r="V208" i="6"/>
  <c r="D210" i="6"/>
  <c r="J210" i="6"/>
  <c r="P210" i="6"/>
  <c r="V210" i="6"/>
  <c r="I213" i="6"/>
  <c r="O213" i="6"/>
  <c r="U213" i="6"/>
  <c r="AA213" i="6"/>
  <c r="AA211" i="6" s="1"/>
  <c r="I215" i="6"/>
  <c r="O215" i="6"/>
  <c r="U215" i="6"/>
  <c r="AA215" i="6"/>
  <c r="H218" i="6"/>
  <c r="N218" i="6"/>
  <c r="N216" i="6" s="1"/>
  <c r="T218" i="6"/>
  <c r="T216" i="6" s="1"/>
  <c r="Z218" i="6"/>
  <c r="H220" i="6"/>
  <c r="N220" i="6"/>
  <c r="T220" i="6"/>
  <c r="Z220" i="6"/>
  <c r="G223" i="6"/>
  <c r="G221" i="6" s="1"/>
  <c r="M223" i="6"/>
  <c r="M221" i="6" s="1"/>
  <c r="S223" i="6"/>
  <c r="S221" i="6" s="1"/>
  <c r="Y223" i="6"/>
  <c r="Y221" i="6" s="1"/>
  <c r="I225" i="6"/>
  <c r="I221" i="6" s="1"/>
  <c r="R225" i="6"/>
  <c r="Q228" i="6"/>
  <c r="Q226" i="6" s="1"/>
  <c r="K230" i="6"/>
  <c r="P233" i="6"/>
  <c r="P231" i="6" s="1"/>
  <c r="J235" i="6"/>
  <c r="O238" i="6"/>
  <c r="O236" i="6" s="1"/>
  <c r="I240" i="6"/>
  <c r="AA240" i="6"/>
  <c r="M243" i="6"/>
  <c r="M241" i="6" s="1"/>
  <c r="G245" i="6"/>
  <c r="Y245" i="6"/>
  <c r="G248" i="6"/>
  <c r="G246" i="6" s="1"/>
  <c r="Y248" i="6"/>
  <c r="Y246" i="6" s="1"/>
  <c r="S250" i="6"/>
  <c r="E253" i="6"/>
  <c r="E251" i="6" s="1"/>
  <c r="W253" i="6"/>
  <c r="W251" i="6" s="1"/>
  <c r="Q255" i="6"/>
  <c r="Q258" i="6"/>
  <c r="Q256" i="6" s="1"/>
  <c r="K260" i="6"/>
  <c r="P263" i="6"/>
  <c r="P261" i="6" s="1"/>
  <c r="P265" i="6"/>
  <c r="O270" i="6"/>
  <c r="H275" i="6"/>
  <c r="Y278" i="6"/>
  <c r="Y276" i="6" s="1"/>
  <c r="R283" i="6"/>
  <c r="R281" i="6" s="1"/>
  <c r="K288" i="6"/>
  <c r="K286" i="6" s="1"/>
  <c r="W290" i="6"/>
  <c r="D293" i="6"/>
  <c r="D291" i="6" s="1"/>
  <c r="P295" i="6"/>
  <c r="O300" i="6"/>
  <c r="H305" i="6"/>
  <c r="Y308" i="6"/>
  <c r="Y306" i="6" s="1"/>
  <c r="R313" i="6"/>
  <c r="R311" i="6" s="1"/>
  <c r="K318" i="6"/>
  <c r="K316" i="6" s="1"/>
  <c r="W320" i="6"/>
  <c r="W477" i="6"/>
  <c r="W475" i="6" s="1"/>
  <c r="Q477" i="6"/>
  <c r="Q475" i="6" s="1"/>
  <c r="K477" i="6"/>
  <c r="K475" i="6" s="1"/>
  <c r="E477" i="6"/>
  <c r="E475" i="6" s="1"/>
  <c r="X472" i="6"/>
  <c r="X470" i="6" s="1"/>
  <c r="R472" i="6"/>
  <c r="R470" i="6" s="1"/>
  <c r="L472" i="6"/>
  <c r="L470" i="6" s="1"/>
  <c r="F472" i="6"/>
  <c r="F470" i="6" s="1"/>
  <c r="Y467" i="6"/>
  <c r="Y465" i="6" s="1"/>
  <c r="S467" i="6"/>
  <c r="S465" i="6" s="1"/>
  <c r="M467" i="6"/>
  <c r="M465" i="6" s="1"/>
  <c r="G467" i="6"/>
  <c r="G465" i="6" s="1"/>
  <c r="Z462" i="6"/>
  <c r="Z460" i="6" s="1"/>
  <c r="T462" i="6"/>
  <c r="T460" i="6" s="1"/>
  <c r="N462" i="6"/>
  <c r="N460" i="6" s="1"/>
  <c r="H462" i="6"/>
  <c r="H460" i="6" s="1"/>
  <c r="AA457" i="6"/>
  <c r="AA455" i="6" s="1"/>
  <c r="U457" i="6"/>
  <c r="U455" i="6" s="1"/>
  <c r="O457" i="6"/>
  <c r="O455" i="6" s="1"/>
  <c r="I457" i="6"/>
  <c r="I455" i="6" s="1"/>
  <c r="V452" i="6"/>
  <c r="V450" i="6" s="1"/>
  <c r="P452" i="6"/>
  <c r="P450" i="6" s="1"/>
  <c r="J452" i="6"/>
  <c r="J450" i="6" s="1"/>
  <c r="D452" i="6"/>
  <c r="D450" i="6" s="1"/>
  <c r="W447" i="6"/>
  <c r="W445" i="6" s="1"/>
  <c r="Q447" i="6"/>
  <c r="Q445" i="6" s="1"/>
  <c r="K447" i="6"/>
  <c r="K445" i="6" s="1"/>
  <c r="E447" i="6"/>
  <c r="E445" i="6" s="1"/>
  <c r="X442" i="6"/>
  <c r="X440" i="6" s="1"/>
  <c r="R442" i="6"/>
  <c r="R440" i="6" s="1"/>
  <c r="L442" i="6"/>
  <c r="L440" i="6" s="1"/>
  <c r="F442" i="6"/>
  <c r="F440" i="6" s="1"/>
  <c r="Y437" i="6"/>
  <c r="Y435" i="6" s="1"/>
  <c r="S437" i="6"/>
  <c r="S435" i="6" s="1"/>
  <c r="M437" i="6"/>
  <c r="M435" i="6" s="1"/>
  <c r="G437" i="6"/>
  <c r="G435" i="6" s="1"/>
  <c r="Z432" i="6"/>
  <c r="Z430" i="6" s="1"/>
  <c r="T432" i="6"/>
  <c r="T430" i="6" s="1"/>
  <c r="N432" i="6"/>
  <c r="N430" i="6" s="1"/>
  <c r="H432" i="6"/>
  <c r="H430" i="6" s="1"/>
  <c r="AA427" i="6"/>
  <c r="AA425" i="6" s="1"/>
  <c r="U427" i="6"/>
  <c r="U425" i="6" s="1"/>
  <c r="O427" i="6"/>
  <c r="O425" i="6" s="1"/>
  <c r="I427" i="6"/>
  <c r="I425" i="6" s="1"/>
  <c r="V422" i="6"/>
  <c r="V420" i="6" s="1"/>
  <c r="P422" i="6"/>
  <c r="P420" i="6" s="1"/>
  <c r="J422" i="6"/>
  <c r="J420" i="6" s="1"/>
  <c r="D422" i="6"/>
  <c r="D420" i="6" s="1"/>
  <c r="W417" i="6"/>
  <c r="W415" i="6" s="1"/>
  <c r="Q417" i="6"/>
  <c r="Q415" i="6" s="1"/>
  <c r="K417" i="6"/>
  <c r="K415" i="6" s="1"/>
  <c r="E417" i="6"/>
  <c r="E415" i="6" s="1"/>
  <c r="X412" i="6"/>
  <c r="X410" i="6" s="1"/>
  <c r="R412" i="6"/>
  <c r="R410" i="6" s="1"/>
  <c r="L412" i="6"/>
  <c r="L410" i="6" s="1"/>
  <c r="F412" i="6"/>
  <c r="F410" i="6" s="1"/>
  <c r="Y407" i="6"/>
  <c r="Y405" i="6" s="1"/>
  <c r="S407" i="6"/>
  <c r="S405" i="6" s="1"/>
  <c r="M407" i="6"/>
  <c r="M405" i="6" s="1"/>
  <c r="G407" i="6"/>
  <c r="G405" i="6" s="1"/>
  <c r="Z402" i="6"/>
  <c r="Z400" i="6" s="1"/>
  <c r="T402" i="6"/>
  <c r="T400" i="6" s="1"/>
  <c r="N402" i="6"/>
  <c r="N400" i="6" s="1"/>
  <c r="H402" i="6"/>
  <c r="H400" i="6" s="1"/>
  <c r="AA397" i="6"/>
  <c r="AA395" i="6" s="1"/>
  <c r="U397" i="6"/>
  <c r="U395" i="6" s="1"/>
  <c r="O397" i="6"/>
  <c r="O395" i="6" s="1"/>
  <c r="I397" i="6"/>
  <c r="I395" i="6" s="1"/>
  <c r="V392" i="6"/>
  <c r="V390" i="6" s="1"/>
  <c r="P392" i="6"/>
  <c r="P390" i="6" s="1"/>
  <c r="J392" i="6"/>
  <c r="J390" i="6" s="1"/>
  <c r="D392" i="6"/>
  <c r="D390" i="6" s="1"/>
  <c r="W387" i="6"/>
  <c r="W385" i="6" s="1"/>
  <c r="Q387" i="6"/>
  <c r="Q385" i="6" s="1"/>
  <c r="K387" i="6"/>
  <c r="K385" i="6" s="1"/>
  <c r="E387" i="6"/>
  <c r="E385" i="6" s="1"/>
  <c r="X382" i="6"/>
  <c r="X380" i="6" s="1"/>
  <c r="R382" i="6"/>
  <c r="R380" i="6" s="1"/>
  <c r="L382" i="6"/>
  <c r="L380" i="6" s="1"/>
  <c r="F382" i="6"/>
  <c r="F380" i="6" s="1"/>
  <c r="Y377" i="6"/>
  <c r="Y375" i="6" s="1"/>
  <c r="S377" i="6"/>
  <c r="S375" i="6" s="1"/>
  <c r="M377" i="6"/>
  <c r="M375" i="6" s="1"/>
  <c r="G377" i="6"/>
  <c r="G375" i="6" s="1"/>
  <c r="Z372" i="6"/>
  <c r="Z370" i="6" s="1"/>
  <c r="T372" i="6"/>
  <c r="T370" i="6" s="1"/>
  <c r="N372" i="6"/>
  <c r="N370" i="6" s="1"/>
  <c r="H372" i="6"/>
  <c r="H370" i="6" s="1"/>
  <c r="AA367" i="6"/>
  <c r="AA365" i="6" s="1"/>
  <c r="U367" i="6"/>
  <c r="U365" i="6" s="1"/>
  <c r="O367" i="6"/>
  <c r="O365" i="6" s="1"/>
  <c r="I367" i="6"/>
  <c r="I365" i="6" s="1"/>
  <c r="V362" i="6"/>
  <c r="V360" i="6" s="1"/>
  <c r="P362" i="6"/>
  <c r="P360" i="6" s="1"/>
  <c r="J362" i="6"/>
  <c r="J360" i="6" s="1"/>
  <c r="D362" i="6"/>
  <c r="D360" i="6" s="1"/>
  <c r="W357" i="6"/>
  <c r="W355" i="6" s="1"/>
  <c r="Q357" i="6"/>
  <c r="Q355" i="6" s="1"/>
  <c r="K357" i="6"/>
  <c r="K355" i="6" s="1"/>
  <c r="E357" i="6"/>
  <c r="E355" i="6" s="1"/>
  <c r="X352" i="6"/>
  <c r="X350" i="6" s="1"/>
  <c r="R352" i="6"/>
  <c r="R350" i="6" s="1"/>
  <c r="L352" i="6"/>
  <c r="L350" i="6" s="1"/>
  <c r="F352" i="6"/>
  <c r="F350" i="6" s="1"/>
  <c r="Y347" i="6"/>
  <c r="Y345" i="6" s="1"/>
  <c r="S347" i="6"/>
  <c r="S345" i="6" s="1"/>
  <c r="M347" i="6"/>
  <c r="M345" i="6" s="1"/>
  <c r="G347" i="6"/>
  <c r="G345" i="6" s="1"/>
  <c r="Z342" i="6"/>
  <c r="Z340" i="6" s="1"/>
  <c r="T342" i="6"/>
  <c r="T340" i="6" s="1"/>
  <c r="N342" i="6"/>
  <c r="N340" i="6" s="1"/>
  <c r="H342" i="6"/>
  <c r="H340" i="6" s="1"/>
  <c r="AA337" i="6"/>
  <c r="AA335" i="6" s="1"/>
  <c r="U337" i="6"/>
  <c r="U335" i="6" s="1"/>
  <c r="O337" i="6"/>
  <c r="O335" i="6" s="1"/>
  <c r="I337" i="6"/>
  <c r="I335" i="6" s="1"/>
  <c r="V332" i="6"/>
  <c r="V330" i="6" s="1"/>
  <c r="P332" i="6"/>
  <c r="P330" i="6" s="1"/>
  <c r="J332" i="6"/>
  <c r="J330" i="6" s="1"/>
  <c r="D332" i="6"/>
  <c r="D330" i="6" s="1"/>
  <c r="W327" i="6"/>
  <c r="W325" i="6" s="1"/>
  <c r="Q327" i="6"/>
  <c r="Q325" i="6" s="1"/>
  <c r="K327" i="6"/>
  <c r="K325" i="6" s="1"/>
  <c r="E327" i="6"/>
  <c r="E325" i="6" s="1"/>
  <c r="V477" i="6"/>
  <c r="V475" i="6" s="1"/>
  <c r="P477" i="6"/>
  <c r="P475" i="6" s="1"/>
  <c r="J477" i="6"/>
  <c r="J475" i="6" s="1"/>
  <c r="D477" i="6"/>
  <c r="D475" i="6" s="1"/>
  <c r="W472" i="6"/>
  <c r="W470" i="6" s="1"/>
  <c r="Q472" i="6"/>
  <c r="Q470" i="6" s="1"/>
  <c r="K472" i="6"/>
  <c r="K470" i="6" s="1"/>
  <c r="E472" i="6"/>
  <c r="E470" i="6" s="1"/>
  <c r="X467" i="6"/>
  <c r="X465" i="6" s="1"/>
  <c r="R467" i="6"/>
  <c r="R465" i="6" s="1"/>
  <c r="L467" i="6"/>
  <c r="L465" i="6" s="1"/>
  <c r="F467" i="6"/>
  <c r="F465" i="6" s="1"/>
  <c r="Y462" i="6"/>
  <c r="Y460" i="6" s="1"/>
  <c r="S462" i="6"/>
  <c r="S460" i="6" s="1"/>
  <c r="M462" i="6"/>
  <c r="M460" i="6" s="1"/>
  <c r="G462" i="6"/>
  <c r="G460" i="6" s="1"/>
  <c r="Z457" i="6"/>
  <c r="Z455" i="6" s="1"/>
  <c r="T457" i="6"/>
  <c r="T455" i="6" s="1"/>
  <c r="N457" i="6"/>
  <c r="N455" i="6" s="1"/>
  <c r="H457" i="6"/>
  <c r="H455" i="6" s="1"/>
  <c r="AA452" i="6"/>
  <c r="AA450" i="6" s="1"/>
  <c r="U452" i="6"/>
  <c r="U450" i="6" s="1"/>
  <c r="O452" i="6"/>
  <c r="O450" i="6" s="1"/>
  <c r="I452" i="6"/>
  <c r="I450" i="6" s="1"/>
  <c r="V447" i="6"/>
  <c r="V445" i="6" s="1"/>
  <c r="P447" i="6"/>
  <c r="P445" i="6" s="1"/>
  <c r="J447" i="6"/>
  <c r="J445" i="6" s="1"/>
  <c r="D447" i="6"/>
  <c r="D445" i="6" s="1"/>
  <c r="W442" i="6"/>
  <c r="W440" i="6" s="1"/>
  <c r="Q442" i="6"/>
  <c r="Q440" i="6" s="1"/>
  <c r="K442" i="6"/>
  <c r="K440" i="6" s="1"/>
  <c r="E442" i="6"/>
  <c r="E440" i="6" s="1"/>
  <c r="X437" i="6"/>
  <c r="X435" i="6" s="1"/>
  <c r="R437" i="6"/>
  <c r="R435" i="6" s="1"/>
  <c r="L437" i="6"/>
  <c r="L435" i="6" s="1"/>
  <c r="F437" i="6"/>
  <c r="F435" i="6" s="1"/>
  <c r="Y432" i="6"/>
  <c r="Y430" i="6" s="1"/>
  <c r="S432" i="6"/>
  <c r="S430" i="6" s="1"/>
  <c r="M432" i="6"/>
  <c r="M430" i="6" s="1"/>
  <c r="G432" i="6"/>
  <c r="G430" i="6" s="1"/>
  <c r="Z427" i="6"/>
  <c r="Z425" i="6" s="1"/>
  <c r="T427" i="6"/>
  <c r="T425" i="6" s="1"/>
  <c r="N427" i="6"/>
  <c r="N425" i="6" s="1"/>
  <c r="H427" i="6"/>
  <c r="H425" i="6" s="1"/>
  <c r="AA422" i="6"/>
  <c r="AA420" i="6" s="1"/>
  <c r="U422" i="6"/>
  <c r="U420" i="6" s="1"/>
  <c r="O422" i="6"/>
  <c r="O420" i="6" s="1"/>
  <c r="I422" i="6"/>
  <c r="I420" i="6" s="1"/>
  <c r="V417" i="6"/>
  <c r="V415" i="6" s="1"/>
  <c r="P417" i="6"/>
  <c r="P415" i="6" s="1"/>
  <c r="J417" i="6"/>
  <c r="J415" i="6" s="1"/>
  <c r="D417" i="6"/>
  <c r="D415" i="6" s="1"/>
  <c r="W412" i="6"/>
  <c r="W410" i="6" s="1"/>
  <c r="Q412" i="6"/>
  <c r="Q410" i="6" s="1"/>
  <c r="K412" i="6"/>
  <c r="K410" i="6" s="1"/>
  <c r="E412" i="6"/>
  <c r="E410" i="6" s="1"/>
  <c r="X407" i="6"/>
  <c r="X405" i="6" s="1"/>
  <c r="R407" i="6"/>
  <c r="R405" i="6" s="1"/>
  <c r="L407" i="6"/>
  <c r="L405" i="6" s="1"/>
  <c r="F407" i="6"/>
  <c r="F405" i="6" s="1"/>
  <c r="Y402" i="6"/>
  <c r="Y400" i="6" s="1"/>
  <c r="S402" i="6"/>
  <c r="S400" i="6" s="1"/>
  <c r="M402" i="6"/>
  <c r="M400" i="6" s="1"/>
  <c r="G402" i="6"/>
  <c r="G400" i="6" s="1"/>
  <c r="Z397" i="6"/>
  <c r="Z395" i="6" s="1"/>
  <c r="T397" i="6"/>
  <c r="T395" i="6" s="1"/>
  <c r="N397" i="6"/>
  <c r="N395" i="6" s="1"/>
  <c r="H397" i="6"/>
  <c r="H395" i="6" s="1"/>
  <c r="AA392" i="6"/>
  <c r="AA390" i="6" s="1"/>
  <c r="U392" i="6"/>
  <c r="U390" i="6" s="1"/>
  <c r="O392" i="6"/>
  <c r="O390" i="6" s="1"/>
  <c r="I392" i="6"/>
  <c r="I390" i="6" s="1"/>
  <c r="V387" i="6"/>
  <c r="V385" i="6" s="1"/>
  <c r="P387" i="6"/>
  <c r="P385" i="6" s="1"/>
  <c r="J387" i="6"/>
  <c r="J385" i="6" s="1"/>
  <c r="D387" i="6"/>
  <c r="D385" i="6" s="1"/>
  <c r="W382" i="6"/>
  <c r="W380" i="6" s="1"/>
  <c r="Q382" i="6"/>
  <c r="Q380" i="6" s="1"/>
  <c r="K382" i="6"/>
  <c r="K380" i="6" s="1"/>
  <c r="E382" i="6"/>
  <c r="E380" i="6" s="1"/>
  <c r="X377" i="6"/>
  <c r="X375" i="6" s="1"/>
  <c r="R377" i="6"/>
  <c r="R375" i="6" s="1"/>
  <c r="L377" i="6"/>
  <c r="L375" i="6" s="1"/>
  <c r="F377" i="6"/>
  <c r="F375" i="6" s="1"/>
  <c r="Y372" i="6"/>
  <c r="Y370" i="6" s="1"/>
  <c r="S372" i="6"/>
  <c r="S370" i="6" s="1"/>
  <c r="M372" i="6"/>
  <c r="M370" i="6" s="1"/>
  <c r="G372" i="6"/>
  <c r="G370" i="6" s="1"/>
  <c r="Z367" i="6"/>
  <c r="Z365" i="6" s="1"/>
  <c r="T367" i="6"/>
  <c r="T365" i="6" s="1"/>
  <c r="N367" i="6"/>
  <c r="N365" i="6" s="1"/>
  <c r="H367" i="6"/>
  <c r="H365" i="6" s="1"/>
  <c r="AA362" i="6"/>
  <c r="AA360" i="6" s="1"/>
  <c r="U362" i="6"/>
  <c r="U360" i="6" s="1"/>
  <c r="O362" i="6"/>
  <c r="O360" i="6" s="1"/>
  <c r="I362" i="6"/>
  <c r="I360" i="6" s="1"/>
  <c r="V357" i="6"/>
  <c r="V355" i="6" s="1"/>
  <c r="P357" i="6"/>
  <c r="P355" i="6" s="1"/>
  <c r="J357" i="6"/>
  <c r="J355" i="6" s="1"/>
  <c r="D357" i="6"/>
  <c r="D355" i="6" s="1"/>
  <c r="AA477" i="6"/>
  <c r="AA475" i="6" s="1"/>
  <c r="U477" i="6"/>
  <c r="U475" i="6" s="1"/>
  <c r="O477" i="6"/>
  <c r="O475" i="6" s="1"/>
  <c r="I477" i="6"/>
  <c r="I475" i="6" s="1"/>
  <c r="V472" i="6"/>
  <c r="V470" i="6" s="1"/>
  <c r="P472" i="6"/>
  <c r="P470" i="6" s="1"/>
  <c r="J472" i="6"/>
  <c r="J470" i="6" s="1"/>
  <c r="D472" i="6"/>
  <c r="D470" i="6" s="1"/>
  <c r="W467" i="6"/>
  <c r="W465" i="6" s="1"/>
  <c r="Q467" i="6"/>
  <c r="Q465" i="6" s="1"/>
  <c r="K467" i="6"/>
  <c r="K465" i="6" s="1"/>
  <c r="E467" i="6"/>
  <c r="E465" i="6" s="1"/>
  <c r="X462" i="6"/>
  <c r="X460" i="6" s="1"/>
  <c r="R462" i="6"/>
  <c r="R460" i="6" s="1"/>
  <c r="L462" i="6"/>
  <c r="L460" i="6" s="1"/>
  <c r="F462" i="6"/>
  <c r="F460" i="6" s="1"/>
  <c r="Y457" i="6"/>
  <c r="Y455" i="6" s="1"/>
  <c r="S457" i="6"/>
  <c r="S455" i="6" s="1"/>
  <c r="M457" i="6"/>
  <c r="M455" i="6" s="1"/>
  <c r="G457" i="6"/>
  <c r="G455" i="6" s="1"/>
  <c r="Z452" i="6"/>
  <c r="Z450" i="6" s="1"/>
  <c r="T452" i="6"/>
  <c r="T450" i="6" s="1"/>
  <c r="N452" i="6"/>
  <c r="N450" i="6" s="1"/>
  <c r="H452" i="6"/>
  <c r="H450" i="6" s="1"/>
  <c r="AA447" i="6"/>
  <c r="AA445" i="6" s="1"/>
  <c r="U447" i="6"/>
  <c r="U445" i="6" s="1"/>
  <c r="O447" i="6"/>
  <c r="O445" i="6" s="1"/>
  <c r="I447" i="6"/>
  <c r="I445" i="6" s="1"/>
  <c r="V442" i="6"/>
  <c r="V440" i="6" s="1"/>
  <c r="P442" i="6"/>
  <c r="P440" i="6" s="1"/>
  <c r="J442" i="6"/>
  <c r="J440" i="6" s="1"/>
  <c r="D442" i="6"/>
  <c r="D440" i="6" s="1"/>
  <c r="W437" i="6"/>
  <c r="W435" i="6" s="1"/>
  <c r="Q437" i="6"/>
  <c r="Q435" i="6" s="1"/>
  <c r="K437" i="6"/>
  <c r="K435" i="6" s="1"/>
  <c r="E437" i="6"/>
  <c r="E435" i="6" s="1"/>
  <c r="X432" i="6"/>
  <c r="X430" i="6" s="1"/>
  <c r="R432" i="6"/>
  <c r="R430" i="6" s="1"/>
  <c r="L432" i="6"/>
  <c r="L430" i="6" s="1"/>
  <c r="F432" i="6"/>
  <c r="F430" i="6" s="1"/>
  <c r="Y427" i="6"/>
  <c r="Y425" i="6" s="1"/>
  <c r="S427" i="6"/>
  <c r="S425" i="6" s="1"/>
  <c r="M427" i="6"/>
  <c r="M425" i="6" s="1"/>
  <c r="G427" i="6"/>
  <c r="G425" i="6" s="1"/>
  <c r="Z422" i="6"/>
  <c r="Z420" i="6" s="1"/>
  <c r="T422" i="6"/>
  <c r="T420" i="6" s="1"/>
  <c r="N422" i="6"/>
  <c r="N420" i="6" s="1"/>
  <c r="H422" i="6"/>
  <c r="H420" i="6" s="1"/>
  <c r="AA417" i="6"/>
  <c r="AA415" i="6" s="1"/>
  <c r="U417" i="6"/>
  <c r="U415" i="6" s="1"/>
  <c r="O417" i="6"/>
  <c r="O415" i="6" s="1"/>
  <c r="I417" i="6"/>
  <c r="I415" i="6" s="1"/>
  <c r="V412" i="6"/>
  <c r="V410" i="6" s="1"/>
  <c r="P412" i="6"/>
  <c r="P410" i="6" s="1"/>
  <c r="J412" i="6"/>
  <c r="J410" i="6" s="1"/>
  <c r="D412" i="6"/>
  <c r="D410" i="6" s="1"/>
  <c r="W407" i="6"/>
  <c r="W405" i="6" s="1"/>
  <c r="Q407" i="6"/>
  <c r="Q405" i="6" s="1"/>
  <c r="K407" i="6"/>
  <c r="K405" i="6" s="1"/>
  <c r="E407" i="6"/>
  <c r="E405" i="6" s="1"/>
  <c r="X402" i="6"/>
  <c r="X400" i="6" s="1"/>
  <c r="R402" i="6"/>
  <c r="R400" i="6" s="1"/>
  <c r="L402" i="6"/>
  <c r="L400" i="6" s="1"/>
  <c r="F402" i="6"/>
  <c r="F400" i="6" s="1"/>
  <c r="Y397" i="6"/>
  <c r="Y395" i="6" s="1"/>
  <c r="S397" i="6"/>
  <c r="S395" i="6" s="1"/>
  <c r="M397" i="6"/>
  <c r="M395" i="6" s="1"/>
  <c r="G397" i="6"/>
  <c r="G395" i="6" s="1"/>
  <c r="Z392" i="6"/>
  <c r="Z390" i="6" s="1"/>
  <c r="T392" i="6"/>
  <c r="T390" i="6" s="1"/>
  <c r="N392" i="6"/>
  <c r="N390" i="6" s="1"/>
  <c r="H392" i="6"/>
  <c r="H390" i="6" s="1"/>
  <c r="AA387" i="6"/>
  <c r="AA385" i="6" s="1"/>
  <c r="U387" i="6"/>
  <c r="U385" i="6" s="1"/>
  <c r="O387" i="6"/>
  <c r="O385" i="6" s="1"/>
  <c r="I387" i="6"/>
  <c r="I385" i="6" s="1"/>
  <c r="V382" i="6"/>
  <c r="V380" i="6" s="1"/>
  <c r="P382" i="6"/>
  <c r="P380" i="6" s="1"/>
  <c r="J382" i="6"/>
  <c r="J380" i="6" s="1"/>
  <c r="D382" i="6"/>
  <c r="D380" i="6" s="1"/>
  <c r="W377" i="6"/>
  <c r="W375" i="6" s="1"/>
  <c r="Q377" i="6"/>
  <c r="Q375" i="6" s="1"/>
  <c r="K377" i="6"/>
  <c r="K375" i="6" s="1"/>
  <c r="E377" i="6"/>
  <c r="E375" i="6" s="1"/>
  <c r="X372" i="6"/>
  <c r="X370" i="6" s="1"/>
  <c r="R372" i="6"/>
  <c r="R370" i="6" s="1"/>
  <c r="L372" i="6"/>
  <c r="L370" i="6" s="1"/>
  <c r="F372" i="6"/>
  <c r="F370" i="6" s="1"/>
  <c r="Y367" i="6"/>
  <c r="Y365" i="6" s="1"/>
  <c r="S367" i="6"/>
  <c r="S365" i="6" s="1"/>
  <c r="M367" i="6"/>
  <c r="M365" i="6" s="1"/>
  <c r="G367" i="6"/>
  <c r="G365" i="6" s="1"/>
  <c r="Z362" i="6"/>
  <c r="Z360" i="6" s="1"/>
  <c r="T362" i="6"/>
  <c r="T360" i="6" s="1"/>
  <c r="N362" i="6"/>
  <c r="N360" i="6" s="1"/>
  <c r="H362" i="6"/>
  <c r="H360" i="6" s="1"/>
  <c r="AA357" i="6"/>
  <c r="AA355" i="6" s="1"/>
  <c r="U357" i="6"/>
  <c r="U355" i="6" s="1"/>
  <c r="O357" i="6"/>
  <c r="O355" i="6" s="1"/>
  <c r="I357" i="6"/>
  <c r="I355" i="6" s="1"/>
  <c r="V352" i="6"/>
  <c r="V350" i="6" s="1"/>
  <c r="P352" i="6"/>
  <c r="P350" i="6" s="1"/>
  <c r="J352" i="6"/>
  <c r="J350" i="6" s="1"/>
  <c r="D352" i="6"/>
  <c r="D350" i="6" s="1"/>
  <c r="W347" i="6"/>
  <c r="W345" i="6" s="1"/>
  <c r="Q347" i="6"/>
  <c r="Q345" i="6" s="1"/>
  <c r="K347" i="6"/>
  <c r="K345" i="6" s="1"/>
  <c r="E347" i="6"/>
  <c r="E345" i="6" s="1"/>
  <c r="X342" i="6"/>
  <c r="X340" i="6" s="1"/>
  <c r="R342" i="6"/>
  <c r="R340" i="6" s="1"/>
  <c r="L342" i="6"/>
  <c r="L340" i="6" s="1"/>
  <c r="F342" i="6"/>
  <c r="F340" i="6" s="1"/>
  <c r="Y337" i="6"/>
  <c r="Y335" i="6" s="1"/>
  <c r="S337" i="6"/>
  <c r="S335" i="6" s="1"/>
  <c r="M337" i="6"/>
  <c r="M335" i="6" s="1"/>
  <c r="G337" i="6"/>
  <c r="G335" i="6" s="1"/>
  <c r="Z332" i="6"/>
  <c r="Z330" i="6" s="1"/>
  <c r="T332" i="6"/>
  <c r="T330" i="6" s="1"/>
  <c r="N332" i="6"/>
  <c r="N330" i="6" s="1"/>
  <c r="H332" i="6"/>
  <c r="H330" i="6" s="1"/>
  <c r="AA327" i="6"/>
  <c r="AA325" i="6" s="1"/>
  <c r="U327" i="6"/>
  <c r="U325" i="6" s="1"/>
  <c r="O327" i="6"/>
  <c r="O325" i="6" s="1"/>
  <c r="I327" i="6"/>
  <c r="I325" i="6" s="1"/>
  <c r="Z477" i="6"/>
  <c r="Z475" i="6" s="1"/>
  <c r="T477" i="6"/>
  <c r="T475" i="6" s="1"/>
  <c r="N477" i="6"/>
  <c r="N475" i="6" s="1"/>
  <c r="H477" i="6"/>
  <c r="H475" i="6" s="1"/>
  <c r="AA472" i="6"/>
  <c r="AA470" i="6" s="1"/>
  <c r="U472" i="6"/>
  <c r="U470" i="6" s="1"/>
  <c r="O472" i="6"/>
  <c r="O470" i="6" s="1"/>
  <c r="I472" i="6"/>
  <c r="I470" i="6" s="1"/>
  <c r="V467" i="6"/>
  <c r="V465" i="6" s="1"/>
  <c r="P467" i="6"/>
  <c r="P465" i="6" s="1"/>
  <c r="J467" i="6"/>
  <c r="J465" i="6" s="1"/>
  <c r="D467" i="6"/>
  <c r="D465" i="6" s="1"/>
  <c r="W462" i="6"/>
  <c r="W460" i="6" s="1"/>
  <c r="Q462" i="6"/>
  <c r="Q460" i="6" s="1"/>
  <c r="K462" i="6"/>
  <c r="K460" i="6" s="1"/>
  <c r="E462" i="6"/>
  <c r="E460" i="6" s="1"/>
  <c r="X457" i="6"/>
  <c r="X455" i="6" s="1"/>
  <c r="R457" i="6"/>
  <c r="R455" i="6" s="1"/>
  <c r="L457" i="6"/>
  <c r="L455" i="6" s="1"/>
  <c r="F457" i="6"/>
  <c r="F455" i="6" s="1"/>
  <c r="Y452" i="6"/>
  <c r="Y450" i="6" s="1"/>
  <c r="S452" i="6"/>
  <c r="S450" i="6" s="1"/>
  <c r="M452" i="6"/>
  <c r="M450" i="6" s="1"/>
  <c r="G452" i="6"/>
  <c r="G450" i="6" s="1"/>
  <c r="Z447" i="6"/>
  <c r="Z445" i="6" s="1"/>
  <c r="T447" i="6"/>
  <c r="T445" i="6" s="1"/>
  <c r="N447" i="6"/>
  <c r="N445" i="6" s="1"/>
  <c r="H447" i="6"/>
  <c r="H445" i="6" s="1"/>
  <c r="AA442" i="6"/>
  <c r="AA440" i="6" s="1"/>
  <c r="U442" i="6"/>
  <c r="U440" i="6" s="1"/>
  <c r="O442" i="6"/>
  <c r="O440" i="6" s="1"/>
  <c r="I442" i="6"/>
  <c r="I440" i="6" s="1"/>
  <c r="V437" i="6"/>
  <c r="V435" i="6" s="1"/>
  <c r="P437" i="6"/>
  <c r="P435" i="6" s="1"/>
  <c r="J437" i="6"/>
  <c r="J435" i="6" s="1"/>
  <c r="D437" i="6"/>
  <c r="D435" i="6" s="1"/>
  <c r="W432" i="6"/>
  <c r="W430" i="6" s="1"/>
  <c r="Q432" i="6"/>
  <c r="Q430" i="6" s="1"/>
  <c r="K432" i="6"/>
  <c r="K430" i="6" s="1"/>
  <c r="E432" i="6"/>
  <c r="E430" i="6" s="1"/>
  <c r="X427" i="6"/>
  <c r="X425" i="6" s="1"/>
  <c r="R427" i="6"/>
  <c r="R425" i="6" s="1"/>
  <c r="L427" i="6"/>
  <c r="L425" i="6" s="1"/>
  <c r="F427" i="6"/>
  <c r="F425" i="6" s="1"/>
  <c r="Y422" i="6"/>
  <c r="Y420" i="6" s="1"/>
  <c r="S422" i="6"/>
  <c r="S420" i="6" s="1"/>
  <c r="M422" i="6"/>
  <c r="M420" i="6" s="1"/>
  <c r="G422" i="6"/>
  <c r="G420" i="6" s="1"/>
  <c r="Z417" i="6"/>
  <c r="Z415" i="6" s="1"/>
  <c r="T417" i="6"/>
  <c r="T415" i="6" s="1"/>
  <c r="N417" i="6"/>
  <c r="N415" i="6" s="1"/>
  <c r="H417" i="6"/>
  <c r="H415" i="6" s="1"/>
  <c r="AA412" i="6"/>
  <c r="AA410" i="6" s="1"/>
  <c r="U412" i="6"/>
  <c r="U410" i="6" s="1"/>
  <c r="O412" i="6"/>
  <c r="O410" i="6" s="1"/>
  <c r="I412" i="6"/>
  <c r="I410" i="6" s="1"/>
  <c r="V407" i="6"/>
  <c r="V405" i="6" s="1"/>
  <c r="P407" i="6"/>
  <c r="P405" i="6" s="1"/>
  <c r="J407" i="6"/>
  <c r="J405" i="6" s="1"/>
  <c r="D407" i="6"/>
  <c r="D405" i="6" s="1"/>
  <c r="W402" i="6"/>
  <c r="W400" i="6" s="1"/>
  <c r="Q402" i="6"/>
  <c r="Q400" i="6" s="1"/>
  <c r="K402" i="6"/>
  <c r="K400" i="6" s="1"/>
  <c r="E402" i="6"/>
  <c r="E400" i="6" s="1"/>
  <c r="X397" i="6"/>
  <c r="X395" i="6" s="1"/>
  <c r="R397" i="6"/>
  <c r="R395" i="6" s="1"/>
  <c r="L397" i="6"/>
  <c r="L395" i="6" s="1"/>
  <c r="F397" i="6"/>
  <c r="F395" i="6" s="1"/>
  <c r="Y392" i="6"/>
  <c r="Y390" i="6" s="1"/>
  <c r="S392" i="6"/>
  <c r="S390" i="6" s="1"/>
  <c r="M392" i="6"/>
  <c r="M390" i="6" s="1"/>
  <c r="G392" i="6"/>
  <c r="G390" i="6" s="1"/>
  <c r="Z387" i="6"/>
  <c r="Z385" i="6" s="1"/>
  <c r="T387" i="6"/>
  <c r="T385" i="6" s="1"/>
  <c r="N387" i="6"/>
  <c r="N385" i="6" s="1"/>
  <c r="H387" i="6"/>
  <c r="H385" i="6" s="1"/>
  <c r="AA382" i="6"/>
  <c r="AA380" i="6" s="1"/>
  <c r="U382" i="6"/>
  <c r="U380" i="6" s="1"/>
  <c r="O382" i="6"/>
  <c r="O380" i="6" s="1"/>
  <c r="I382" i="6"/>
  <c r="I380" i="6" s="1"/>
  <c r="V377" i="6"/>
  <c r="V375" i="6" s="1"/>
  <c r="P377" i="6"/>
  <c r="P375" i="6" s="1"/>
  <c r="J377" i="6"/>
  <c r="J375" i="6" s="1"/>
  <c r="D377" i="6"/>
  <c r="D375" i="6" s="1"/>
  <c r="W372" i="6"/>
  <c r="W370" i="6" s="1"/>
  <c r="Q372" i="6"/>
  <c r="Q370" i="6" s="1"/>
  <c r="K372" i="6"/>
  <c r="K370" i="6" s="1"/>
  <c r="E372" i="6"/>
  <c r="E370" i="6" s="1"/>
  <c r="X367" i="6"/>
  <c r="X365" i="6" s="1"/>
  <c r="R367" i="6"/>
  <c r="R365" i="6" s="1"/>
  <c r="L367" i="6"/>
  <c r="L365" i="6" s="1"/>
  <c r="F367" i="6"/>
  <c r="F365" i="6" s="1"/>
  <c r="Y362" i="6"/>
  <c r="Y360" i="6" s="1"/>
  <c r="S362" i="6"/>
  <c r="S360" i="6" s="1"/>
  <c r="M362" i="6"/>
  <c r="M360" i="6" s="1"/>
  <c r="G362" i="6"/>
  <c r="G360" i="6" s="1"/>
  <c r="Z357" i="6"/>
  <c r="Z355" i="6" s="1"/>
  <c r="T357" i="6"/>
  <c r="T355" i="6" s="1"/>
  <c r="N357" i="6"/>
  <c r="N355" i="6" s="1"/>
  <c r="H357" i="6"/>
  <c r="H355" i="6" s="1"/>
  <c r="AA352" i="6"/>
  <c r="AA350" i="6" s="1"/>
  <c r="U352" i="6"/>
  <c r="U350" i="6" s="1"/>
  <c r="O352" i="6"/>
  <c r="O350" i="6" s="1"/>
  <c r="I352" i="6"/>
  <c r="I350" i="6" s="1"/>
  <c r="V347" i="6"/>
  <c r="V345" i="6" s="1"/>
  <c r="P347" i="6"/>
  <c r="P345" i="6" s="1"/>
  <c r="J347" i="6"/>
  <c r="J345" i="6" s="1"/>
  <c r="D347" i="6"/>
  <c r="D345" i="6" s="1"/>
  <c r="W342" i="6"/>
  <c r="W340" i="6" s="1"/>
  <c r="Q342" i="6"/>
  <c r="Q340" i="6" s="1"/>
  <c r="K342" i="6"/>
  <c r="K340" i="6" s="1"/>
  <c r="E342" i="6"/>
  <c r="E340" i="6" s="1"/>
  <c r="X337" i="6"/>
  <c r="X335" i="6" s="1"/>
  <c r="R337" i="6"/>
  <c r="R335" i="6" s="1"/>
  <c r="L337" i="6"/>
  <c r="L335" i="6" s="1"/>
  <c r="F337" i="6"/>
  <c r="F335" i="6" s="1"/>
  <c r="Y332" i="6"/>
  <c r="Y330" i="6" s="1"/>
  <c r="S332" i="6"/>
  <c r="S330" i="6" s="1"/>
  <c r="M332" i="6"/>
  <c r="M330" i="6" s="1"/>
  <c r="G332" i="6"/>
  <c r="G330" i="6" s="1"/>
  <c r="Z327" i="6"/>
  <c r="Z325" i="6" s="1"/>
  <c r="T327" i="6"/>
  <c r="T325" i="6" s="1"/>
  <c r="N327" i="6"/>
  <c r="N325" i="6" s="1"/>
  <c r="H327" i="6"/>
  <c r="H325" i="6" s="1"/>
  <c r="Y477" i="6"/>
  <c r="Y475" i="6" s="1"/>
  <c r="S477" i="6"/>
  <c r="S475" i="6" s="1"/>
  <c r="M477" i="6"/>
  <c r="M475" i="6" s="1"/>
  <c r="G477" i="6"/>
  <c r="G475" i="6" s="1"/>
  <c r="Z472" i="6"/>
  <c r="Z470" i="6" s="1"/>
  <c r="T472" i="6"/>
  <c r="T470" i="6" s="1"/>
  <c r="N472" i="6"/>
  <c r="N470" i="6" s="1"/>
  <c r="H472" i="6"/>
  <c r="H470" i="6" s="1"/>
  <c r="AA467" i="6"/>
  <c r="AA465" i="6" s="1"/>
  <c r="U467" i="6"/>
  <c r="U465" i="6" s="1"/>
  <c r="O467" i="6"/>
  <c r="O465" i="6" s="1"/>
  <c r="I467" i="6"/>
  <c r="I465" i="6" s="1"/>
  <c r="V462" i="6"/>
  <c r="V460" i="6" s="1"/>
  <c r="P462" i="6"/>
  <c r="P460" i="6" s="1"/>
  <c r="J462" i="6"/>
  <c r="J460" i="6" s="1"/>
  <c r="D462" i="6"/>
  <c r="D460" i="6" s="1"/>
  <c r="W457" i="6"/>
  <c r="W455" i="6" s="1"/>
  <c r="Q457" i="6"/>
  <c r="Q455" i="6" s="1"/>
  <c r="K457" i="6"/>
  <c r="K455" i="6" s="1"/>
  <c r="E457" i="6"/>
  <c r="E455" i="6" s="1"/>
  <c r="X452" i="6"/>
  <c r="X450" i="6" s="1"/>
  <c r="R452" i="6"/>
  <c r="R450" i="6" s="1"/>
  <c r="L452" i="6"/>
  <c r="L450" i="6" s="1"/>
  <c r="F452" i="6"/>
  <c r="F450" i="6" s="1"/>
  <c r="Y447" i="6"/>
  <c r="Y445" i="6" s="1"/>
  <c r="S447" i="6"/>
  <c r="S445" i="6" s="1"/>
  <c r="M447" i="6"/>
  <c r="M445" i="6" s="1"/>
  <c r="G447" i="6"/>
  <c r="G445" i="6" s="1"/>
  <c r="Z442" i="6"/>
  <c r="Z440" i="6" s="1"/>
  <c r="T442" i="6"/>
  <c r="T440" i="6" s="1"/>
  <c r="N442" i="6"/>
  <c r="N440" i="6" s="1"/>
  <c r="H442" i="6"/>
  <c r="H440" i="6" s="1"/>
  <c r="AA437" i="6"/>
  <c r="AA435" i="6" s="1"/>
  <c r="U437" i="6"/>
  <c r="U435" i="6" s="1"/>
  <c r="O437" i="6"/>
  <c r="O435" i="6" s="1"/>
  <c r="I437" i="6"/>
  <c r="I435" i="6" s="1"/>
  <c r="V432" i="6"/>
  <c r="V430" i="6" s="1"/>
  <c r="P432" i="6"/>
  <c r="P430" i="6" s="1"/>
  <c r="J432" i="6"/>
  <c r="J430" i="6" s="1"/>
  <c r="D432" i="6"/>
  <c r="D430" i="6" s="1"/>
  <c r="W427" i="6"/>
  <c r="W425" i="6" s="1"/>
  <c r="Q427" i="6"/>
  <c r="Q425" i="6" s="1"/>
  <c r="K427" i="6"/>
  <c r="K425" i="6" s="1"/>
  <c r="E427" i="6"/>
  <c r="E425" i="6" s="1"/>
  <c r="X422" i="6"/>
  <c r="X420" i="6" s="1"/>
  <c r="R422" i="6"/>
  <c r="R420" i="6" s="1"/>
  <c r="L422" i="6"/>
  <c r="L420" i="6" s="1"/>
  <c r="F422" i="6"/>
  <c r="F420" i="6" s="1"/>
  <c r="Y417" i="6"/>
  <c r="Y415" i="6" s="1"/>
  <c r="S417" i="6"/>
  <c r="S415" i="6" s="1"/>
  <c r="M417" i="6"/>
  <c r="M415" i="6" s="1"/>
  <c r="G417" i="6"/>
  <c r="G415" i="6" s="1"/>
  <c r="Z412" i="6"/>
  <c r="Z410" i="6" s="1"/>
  <c r="T412" i="6"/>
  <c r="T410" i="6" s="1"/>
  <c r="N412" i="6"/>
  <c r="N410" i="6" s="1"/>
  <c r="H412" i="6"/>
  <c r="H410" i="6" s="1"/>
  <c r="AA407" i="6"/>
  <c r="AA405" i="6" s="1"/>
  <c r="U407" i="6"/>
  <c r="U405" i="6" s="1"/>
  <c r="O407" i="6"/>
  <c r="O405" i="6" s="1"/>
  <c r="I407" i="6"/>
  <c r="I405" i="6" s="1"/>
  <c r="V402" i="6"/>
  <c r="V400" i="6" s="1"/>
  <c r="P402" i="6"/>
  <c r="P400" i="6" s="1"/>
  <c r="J402" i="6"/>
  <c r="J400" i="6" s="1"/>
  <c r="D402" i="6"/>
  <c r="D400" i="6" s="1"/>
  <c r="W397" i="6"/>
  <c r="W395" i="6" s="1"/>
  <c r="Q397" i="6"/>
  <c r="Q395" i="6" s="1"/>
  <c r="K397" i="6"/>
  <c r="K395" i="6" s="1"/>
  <c r="E397" i="6"/>
  <c r="E395" i="6" s="1"/>
  <c r="X392" i="6"/>
  <c r="X390" i="6" s="1"/>
  <c r="R392" i="6"/>
  <c r="R390" i="6" s="1"/>
  <c r="L392" i="6"/>
  <c r="L390" i="6" s="1"/>
  <c r="F392" i="6"/>
  <c r="F390" i="6" s="1"/>
  <c r="Y387" i="6"/>
  <c r="Y385" i="6" s="1"/>
  <c r="S387" i="6"/>
  <c r="S385" i="6" s="1"/>
  <c r="M387" i="6"/>
  <c r="M385" i="6" s="1"/>
  <c r="G387" i="6"/>
  <c r="G385" i="6" s="1"/>
  <c r="Z382" i="6"/>
  <c r="Z380" i="6" s="1"/>
  <c r="T382" i="6"/>
  <c r="T380" i="6" s="1"/>
  <c r="N382" i="6"/>
  <c r="N380" i="6" s="1"/>
  <c r="H382" i="6"/>
  <c r="H380" i="6" s="1"/>
  <c r="AA377" i="6"/>
  <c r="AA375" i="6" s="1"/>
  <c r="U377" i="6"/>
  <c r="U375" i="6" s="1"/>
  <c r="O377" i="6"/>
  <c r="O375" i="6" s="1"/>
  <c r="I377" i="6"/>
  <c r="I375" i="6" s="1"/>
  <c r="V372" i="6"/>
  <c r="V370" i="6" s="1"/>
  <c r="P372" i="6"/>
  <c r="P370" i="6" s="1"/>
  <c r="J372" i="6"/>
  <c r="J370" i="6" s="1"/>
  <c r="D372" i="6"/>
  <c r="D370" i="6" s="1"/>
  <c r="W367" i="6"/>
  <c r="W365" i="6" s="1"/>
  <c r="Q367" i="6"/>
  <c r="Q365" i="6" s="1"/>
  <c r="K367" i="6"/>
  <c r="K365" i="6" s="1"/>
  <c r="E367" i="6"/>
  <c r="E365" i="6" s="1"/>
  <c r="X362" i="6"/>
  <c r="X360" i="6" s="1"/>
  <c r="R362" i="6"/>
  <c r="R360" i="6" s="1"/>
  <c r="L362" i="6"/>
  <c r="L360" i="6" s="1"/>
  <c r="F362" i="6"/>
  <c r="F360" i="6" s="1"/>
  <c r="Y357" i="6"/>
  <c r="Y355" i="6" s="1"/>
  <c r="S357" i="6"/>
  <c r="S355" i="6" s="1"/>
  <c r="M357" i="6"/>
  <c r="M355" i="6" s="1"/>
  <c r="G357" i="6"/>
  <c r="G355" i="6" s="1"/>
  <c r="Z352" i="6"/>
  <c r="Z350" i="6" s="1"/>
  <c r="T352" i="6"/>
  <c r="T350" i="6" s="1"/>
  <c r="N352" i="6"/>
  <c r="N350" i="6" s="1"/>
  <c r="H352" i="6"/>
  <c r="H350" i="6" s="1"/>
  <c r="AA347" i="6"/>
  <c r="AA345" i="6" s="1"/>
  <c r="U347" i="6"/>
  <c r="U345" i="6" s="1"/>
  <c r="O347" i="6"/>
  <c r="O345" i="6" s="1"/>
  <c r="I347" i="6"/>
  <c r="I345" i="6" s="1"/>
  <c r="V342" i="6"/>
  <c r="V340" i="6" s="1"/>
  <c r="P342" i="6"/>
  <c r="P340" i="6" s="1"/>
  <c r="J342" i="6"/>
  <c r="J340" i="6" s="1"/>
  <c r="D342" i="6"/>
  <c r="D340" i="6" s="1"/>
  <c r="W337" i="6"/>
  <c r="W335" i="6" s="1"/>
  <c r="Q337" i="6"/>
  <c r="Q335" i="6" s="1"/>
  <c r="K337" i="6"/>
  <c r="K335" i="6" s="1"/>
  <c r="E337" i="6"/>
  <c r="E335" i="6" s="1"/>
  <c r="X332" i="6"/>
  <c r="X330" i="6" s="1"/>
  <c r="R332" i="6"/>
  <c r="R330" i="6" s="1"/>
  <c r="L332" i="6"/>
  <c r="L330" i="6" s="1"/>
  <c r="F332" i="6"/>
  <c r="F330" i="6" s="1"/>
  <c r="Y327" i="6"/>
  <c r="Y325" i="6" s="1"/>
  <c r="S327" i="6"/>
  <c r="S325" i="6" s="1"/>
  <c r="M327" i="6"/>
  <c r="M325" i="6" s="1"/>
  <c r="G327" i="6"/>
  <c r="G325" i="6" s="1"/>
  <c r="X477" i="6"/>
  <c r="X475" i="6" s="1"/>
  <c r="R477" i="6"/>
  <c r="R475" i="6" s="1"/>
  <c r="L477" i="6"/>
  <c r="L475" i="6" s="1"/>
  <c r="F477" i="6"/>
  <c r="F475" i="6" s="1"/>
  <c r="Y472" i="6"/>
  <c r="Y470" i="6" s="1"/>
  <c r="S472" i="6"/>
  <c r="S470" i="6" s="1"/>
  <c r="M472" i="6"/>
  <c r="M470" i="6" s="1"/>
  <c r="G472" i="6"/>
  <c r="G470" i="6" s="1"/>
  <c r="Z467" i="6"/>
  <c r="Z465" i="6" s="1"/>
  <c r="T467" i="6"/>
  <c r="T465" i="6" s="1"/>
  <c r="N467" i="6"/>
  <c r="N465" i="6" s="1"/>
  <c r="H467" i="6"/>
  <c r="H465" i="6" s="1"/>
  <c r="AA462" i="6"/>
  <c r="AA460" i="6" s="1"/>
  <c r="U462" i="6"/>
  <c r="U460" i="6" s="1"/>
  <c r="O462" i="6"/>
  <c r="O460" i="6" s="1"/>
  <c r="I462" i="6"/>
  <c r="I460" i="6" s="1"/>
  <c r="V457" i="6"/>
  <c r="V455" i="6" s="1"/>
  <c r="P457" i="6"/>
  <c r="P455" i="6" s="1"/>
  <c r="J457" i="6"/>
  <c r="J455" i="6" s="1"/>
  <c r="D457" i="6"/>
  <c r="D455" i="6" s="1"/>
  <c r="W452" i="6"/>
  <c r="W450" i="6" s="1"/>
  <c r="Q452" i="6"/>
  <c r="Q450" i="6" s="1"/>
  <c r="K452" i="6"/>
  <c r="K450" i="6" s="1"/>
  <c r="E452" i="6"/>
  <c r="E450" i="6" s="1"/>
  <c r="X447" i="6"/>
  <c r="X445" i="6" s="1"/>
  <c r="R447" i="6"/>
  <c r="R445" i="6" s="1"/>
  <c r="L447" i="6"/>
  <c r="L445" i="6" s="1"/>
  <c r="F447" i="6"/>
  <c r="F445" i="6" s="1"/>
  <c r="Y442" i="6"/>
  <c r="Y440" i="6" s="1"/>
  <c r="S442" i="6"/>
  <c r="S440" i="6" s="1"/>
  <c r="M442" i="6"/>
  <c r="M440" i="6" s="1"/>
  <c r="G442" i="6"/>
  <c r="G440" i="6" s="1"/>
  <c r="Z437" i="6"/>
  <c r="Z435" i="6" s="1"/>
  <c r="T437" i="6"/>
  <c r="T435" i="6" s="1"/>
  <c r="N437" i="6"/>
  <c r="N435" i="6" s="1"/>
  <c r="H437" i="6"/>
  <c r="H435" i="6" s="1"/>
  <c r="AA432" i="6"/>
  <c r="AA430" i="6" s="1"/>
  <c r="U432" i="6"/>
  <c r="U430" i="6" s="1"/>
  <c r="O432" i="6"/>
  <c r="O430" i="6" s="1"/>
  <c r="I432" i="6"/>
  <c r="I430" i="6" s="1"/>
  <c r="V427" i="6"/>
  <c r="V425" i="6" s="1"/>
  <c r="P427" i="6"/>
  <c r="P425" i="6" s="1"/>
  <c r="J427" i="6"/>
  <c r="J425" i="6" s="1"/>
  <c r="D427" i="6"/>
  <c r="D425" i="6" s="1"/>
  <c r="W422" i="6"/>
  <c r="W420" i="6" s="1"/>
  <c r="Q422" i="6"/>
  <c r="Q420" i="6" s="1"/>
  <c r="K422" i="6"/>
  <c r="K420" i="6" s="1"/>
  <c r="E422" i="6"/>
  <c r="E420" i="6" s="1"/>
  <c r="X417" i="6"/>
  <c r="X415" i="6" s="1"/>
  <c r="R417" i="6"/>
  <c r="R415" i="6" s="1"/>
  <c r="L417" i="6"/>
  <c r="L415" i="6" s="1"/>
  <c r="F417" i="6"/>
  <c r="F415" i="6" s="1"/>
  <c r="Y412" i="6"/>
  <c r="Y410" i="6" s="1"/>
  <c r="S412" i="6"/>
  <c r="S410" i="6" s="1"/>
  <c r="M412" i="6"/>
  <c r="M410" i="6" s="1"/>
  <c r="G412" i="6"/>
  <c r="G410" i="6" s="1"/>
  <c r="Z407" i="6"/>
  <c r="Z405" i="6" s="1"/>
  <c r="T407" i="6"/>
  <c r="T405" i="6" s="1"/>
  <c r="N407" i="6"/>
  <c r="N405" i="6" s="1"/>
  <c r="H407" i="6"/>
  <c r="H405" i="6" s="1"/>
  <c r="AA402" i="6"/>
  <c r="AA400" i="6" s="1"/>
  <c r="U402" i="6"/>
  <c r="U400" i="6" s="1"/>
  <c r="O402" i="6"/>
  <c r="O400" i="6" s="1"/>
  <c r="I402" i="6"/>
  <c r="I400" i="6" s="1"/>
  <c r="V397" i="6"/>
  <c r="V395" i="6" s="1"/>
  <c r="P397" i="6"/>
  <c r="P395" i="6" s="1"/>
  <c r="J397" i="6"/>
  <c r="J395" i="6" s="1"/>
  <c r="D397" i="6"/>
  <c r="D395" i="6" s="1"/>
  <c r="W392" i="6"/>
  <c r="W390" i="6" s="1"/>
  <c r="Q392" i="6"/>
  <c r="Q390" i="6" s="1"/>
  <c r="K392" i="6"/>
  <c r="K390" i="6" s="1"/>
  <c r="E392" i="6"/>
  <c r="E390" i="6" s="1"/>
  <c r="X387" i="6"/>
  <c r="X385" i="6" s="1"/>
  <c r="R387" i="6"/>
  <c r="R385" i="6" s="1"/>
  <c r="L387" i="6"/>
  <c r="L385" i="6" s="1"/>
  <c r="F387" i="6"/>
  <c r="F385" i="6" s="1"/>
  <c r="Y382" i="6"/>
  <c r="Y380" i="6" s="1"/>
  <c r="S382" i="6"/>
  <c r="S380" i="6" s="1"/>
  <c r="M382" i="6"/>
  <c r="M380" i="6" s="1"/>
  <c r="G382" i="6"/>
  <c r="G380" i="6" s="1"/>
  <c r="Z377" i="6"/>
  <c r="Z375" i="6" s="1"/>
  <c r="T377" i="6"/>
  <c r="T375" i="6" s="1"/>
  <c r="N377" i="6"/>
  <c r="N375" i="6" s="1"/>
  <c r="H377" i="6"/>
  <c r="H375" i="6" s="1"/>
  <c r="AA372" i="6"/>
  <c r="AA370" i="6" s="1"/>
  <c r="U372" i="6"/>
  <c r="U370" i="6" s="1"/>
  <c r="O372" i="6"/>
  <c r="O370" i="6" s="1"/>
  <c r="I372" i="6"/>
  <c r="I370" i="6" s="1"/>
  <c r="V367" i="6"/>
  <c r="V365" i="6" s="1"/>
  <c r="P367" i="6"/>
  <c r="P365" i="6" s="1"/>
  <c r="J367" i="6"/>
  <c r="J365" i="6" s="1"/>
  <c r="D367" i="6"/>
  <c r="D365" i="6" s="1"/>
  <c r="W362" i="6"/>
  <c r="W360" i="6" s="1"/>
  <c r="Q362" i="6"/>
  <c r="Q360" i="6" s="1"/>
  <c r="K362" i="6"/>
  <c r="K360" i="6" s="1"/>
  <c r="E362" i="6"/>
  <c r="E360" i="6" s="1"/>
  <c r="X357" i="6"/>
  <c r="X355" i="6" s="1"/>
  <c r="R357" i="6"/>
  <c r="R355" i="6" s="1"/>
  <c r="L357" i="6"/>
  <c r="L355" i="6" s="1"/>
  <c r="F357" i="6"/>
  <c r="F355" i="6" s="1"/>
  <c r="Y352" i="6"/>
  <c r="Y350" i="6" s="1"/>
  <c r="S352" i="6"/>
  <c r="S350" i="6" s="1"/>
  <c r="M352" i="6"/>
  <c r="M350" i="6" s="1"/>
  <c r="G352" i="6"/>
  <c r="G350" i="6" s="1"/>
  <c r="Z347" i="6"/>
  <c r="Z345" i="6" s="1"/>
  <c r="T347" i="6"/>
  <c r="T345" i="6" s="1"/>
  <c r="N347" i="6"/>
  <c r="N345" i="6" s="1"/>
  <c r="H347" i="6"/>
  <c r="H345" i="6" s="1"/>
  <c r="AA342" i="6"/>
  <c r="AA340" i="6" s="1"/>
  <c r="U342" i="6"/>
  <c r="U340" i="6" s="1"/>
  <c r="O342" i="6"/>
  <c r="O340" i="6" s="1"/>
  <c r="I342" i="6"/>
  <c r="I340" i="6" s="1"/>
  <c r="V337" i="6"/>
  <c r="V335" i="6" s="1"/>
  <c r="P337" i="6"/>
  <c r="P335" i="6" s="1"/>
  <c r="J337" i="6"/>
  <c r="J335" i="6" s="1"/>
  <c r="D337" i="6"/>
  <c r="D335" i="6" s="1"/>
  <c r="W332" i="6"/>
  <c r="W330" i="6" s="1"/>
  <c r="Q332" i="6"/>
  <c r="Q330" i="6" s="1"/>
  <c r="K332" i="6"/>
  <c r="K330" i="6" s="1"/>
  <c r="E332" i="6"/>
  <c r="E330" i="6" s="1"/>
  <c r="X327" i="6"/>
  <c r="X325" i="6" s="1"/>
  <c r="R327" i="6"/>
  <c r="R325" i="6" s="1"/>
  <c r="L327" i="6"/>
  <c r="L325" i="6" s="1"/>
  <c r="F327" i="6"/>
  <c r="F325" i="6" s="1"/>
  <c r="P329" i="6"/>
  <c r="P325" i="6" s="1"/>
  <c r="O334" i="6"/>
  <c r="O330" i="6" s="1"/>
  <c r="H339" i="6"/>
  <c r="H335" i="6" s="1"/>
  <c r="Y342" i="6"/>
  <c r="Y340" i="6" s="1"/>
  <c r="R347" i="6"/>
  <c r="R345" i="6" s="1"/>
  <c r="K352" i="6"/>
  <c r="K350" i="6" s="1"/>
  <c r="D18" i="4"/>
  <c r="D24" i="4"/>
  <c r="F14" i="3"/>
  <c r="D19" i="3"/>
  <c r="F18" i="4"/>
  <c r="D20" i="4"/>
  <c r="D13" i="5"/>
  <c r="F14" i="5"/>
  <c r="F20" i="5"/>
  <c r="D25" i="5"/>
  <c r="D23" i="5" s="1"/>
  <c r="D29" i="5"/>
  <c r="F30" i="5"/>
  <c r="F36" i="5"/>
  <c r="D43" i="5"/>
  <c r="F53" i="5"/>
  <c r="D59" i="5"/>
  <c r="F71" i="5"/>
  <c r="D76" i="5"/>
  <c r="H9" i="6"/>
  <c r="H7" i="6" s="1"/>
  <c r="N9" i="6"/>
  <c r="N7" i="6" s="1"/>
  <c r="T9" i="6"/>
  <c r="Z9" i="6"/>
  <c r="H11" i="6"/>
  <c r="N11" i="6"/>
  <c r="T11" i="6"/>
  <c r="Z11" i="6"/>
  <c r="G14" i="6"/>
  <c r="M14" i="6"/>
  <c r="S14" i="6"/>
  <c r="S12" i="6" s="1"/>
  <c r="Y14" i="6"/>
  <c r="Y12" i="6" s="1"/>
  <c r="G16" i="6"/>
  <c r="M16" i="6"/>
  <c r="S16" i="6"/>
  <c r="Y16" i="6"/>
  <c r="F19" i="6"/>
  <c r="F17" i="6" s="1"/>
  <c r="L19" i="6"/>
  <c r="L17" i="6" s="1"/>
  <c r="R19" i="6"/>
  <c r="R17" i="6" s="1"/>
  <c r="X19" i="6"/>
  <c r="X17" i="6" s="1"/>
  <c r="F21" i="6"/>
  <c r="L21" i="6"/>
  <c r="R21" i="6"/>
  <c r="X21" i="6"/>
  <c r="E24" i="6"/>
  <c r="E22" i="6" s="1"/>
  <c r="K24" i="6"/>
  <c r="K22" i="6" s="1"/>
  <c r="Q24" i="6"/>
  <c r="W24" i="6"/>
  <c r="E26" i="6"/>
  <c r="K26" i="6"/>
  <c r="Q26" i="6"/>
  <c r="W26" i="6"/>
  <c r="D29" i="6"/>
  <c r="J29" i="6"/>
  <c r="P29" i="6"/>
  <c r="P27" i="6" s="1"/>
  <c r="V29" i="6"/>
  <c r="V27" i="6" s="1"/>
  <c r="D31" i="6"/>
  <c r="J31" i="6"/>
  <c r="P31" i="6"/>
  <c r="V31" i="6"/>
  <c r="I34" i="6"/>
  <c r="I32" i="6" s="1"/>
  <c r="O34" i="6"/>
  <c r="O32" i="6" s="1"/>
  <c r="U34" i="6"/>
  <c r="U32" i="6" s="1"/>
  <c r="AA34" i="6"/>
  <c r="AA32" i="6" s="1"/>
  <c r="I36" i="6"/>
  <c r="O36" i="6"/>
  <c r="U36" i="6"/>
  <c r="AA36" i="6"/>
  <c r="H39" i="6"/>
  <c r="H37" i="6" s="1"/>
  <c r="N39" i="6"/>
  <c r="N37" i="6" s="1"/>
  <c r="T39" i="6"/>
  <c r="Z39" i="6"/>
  <c r="H41" i="6"/>
  <c r="N41" i="6"/>
  <c r="T41" i="6"/>
  <c r="Z41" i="6"/>
  <c r="G44" i="6"/>
  <c r="M44" i="6"/>
  <c r="S44" i="6"/>
  <c r="S42" i="6" s="1"/>
  <c r="Y44" i="6"/>
  <c r="Y42" i="6" s="1"/>
  <c r="G46" i="6"/>
  <c r="M46" i="6"/>
  <c r="S46" i="6"/>
  <c r="Y46" i="6"/>
  <c r="F49" i="6"/>
  <c r="F47" i="6" s="1"/>
  <c r="L49" i="6"/>
  <c r="L47" i="6" s="1"/>
  <c r="R49" i="6"/>
  <c r="R47" i="6" s="1"/>
  <c r="X49" i="6"/>
  <c r="X47" i="6" s="1"/>
  <c r="F51" i="6"/>
  <c r="L51" i="6"/>
  <c r="R51" i="6"/>
  <c r="X51" i="6"/>
  <c r="E54" i="6"/>
  <c r="E52" i="6" s="1"/>
  <c r="K54" i="6"/>
  <c r="K52" i="6" s="1"/>
  <c r="Q54" i="6"/>
  <c r="W54" i="6"/>
  <c r="E56" i="6"/>
  <c r="K56" i="6"/>
  <c r="Q56" i="6"/>
  <c r="W56" i="6"/>
  <c r="D59" i="6"/>
  <c r="J59" i="6"/>
  <c r="P59" i="6"/>
  <c r="P57" i="6" s="1"/>
  <c r="V59" i="6"/>
  <c r="V57" i="6" s="1"/>
  <c r="D61" i="6"/>
  <c r="J61" i="6"/>
  <c r="P61" i="6"/>
  <c r="V61" i="6"/>
  <c r="I64" i="6"/>
  <c r="I62" i="6" s="1"/>
  <c r="O64" i="6"/>
  <c r="O62" i="6" s="1"/>
  <c r="U64" i="6"/>
  <c r="U62" i="6" s="1"/>
  <c r="AA64" i="6"/>
  <c r="AA62" i="6" s="1"/>
  <c r="I66" i="6"/>
  <c r="O66" i="6"/>
  <c r="U66" i="6"/>
  <c r="AA66" i="6"/>
  <c r="H69" i="6"/>
  <c r="H67" i="6" s="1"/>
  <c r="N69" i="6"/>
  <c r="N67" i="6" s="1"/>
  <c r="T69" i="6"/>
  <c r="Z69" i="6"/>
  <c r="H71" i="6"/>
  <c r="N71" i="6"/>
  <c r="T71" i="6"/>
  <c r="Z71" i="6"/>
  <c r="G74" i="6"/>
  <c r="M74" i="6"/>
  <c r="S74" i="6"/>
  <c r="S72" i="6" s="1"/>
  <c r="Y74" i="6"/>
  <c r="Y72" i="6" s="1"/>
  <c r="G76" i="6"/>
  <c r="M76" i="6"/>
  <c r="S76" i="6"/>
  <c r="Y76" i="6"/>
  <c r="F79" i="6"/>
  <c r="F77" i="6" s="1"/>
  <c r="L79" i="6"/>
  <c r="L77" i="6" s="1"/>
  <c r="R79" i="6"/>
  <c r="R77" i="6" s="1"/>
  <c r="X79" i="6"/>
  <c r="X77" i="6" s="1"/>
  <c r="F81" i="6"/>
  <c r="L81" i="6"/>
  <c r="R81" i="6"/>
  <c r="X81" i="6"/>
  <c r="E84" i="6"/>
  <c r="E82" i="6" s="1"/>
  <c r="K84" i="6"/>
  <c r="K82" i="6" s="1"/>
  <c r="Q84" i="6"/>
  <c r="W84" i="6"/>
  <c r="E86" i="6"/>
  <c r="K86" i="6"/>
  <c r="Q86" i="6"/>
  <c r="W86" i="6"/>
  <c r="D89" i="6"/>
  <c r="J89" i="6"/>
  <c r="P89" i="6"/>
  <c r="P87" i="6" s="1"/>
  <c r="V89" i="6"/>
  <c r="V87" i="6" s="1"/>
  <c r="D91" i="6"/>
  <c r="J91" i="6"/>
  <c r="P91" i="6"/>
  <c r="V91" i="6"/>
  <c r="I94" i="6"/>
  <c r="I92" i="6" s="1"/>
  <c r="O94" i="6"/>
  <c r="O92" i="6" s="1"/>
  <c r="U94" i="6"/>
  <c r="U92" i="6" s="1"/>
  <c r="AA94" i="6"/>
  <c r="AA92" i="6" s="1"/>
  <c r="I96" i="6"/>
  <c r="O96" i="6"/>
  <c r="U96" i="6"/>
  <c r="AA96" i="6"/>
  <c r="H99" i="6"/>
  <c r="H97" i="6" s="1"/>
  <c r="N99" i="6"/>
  <c r="N97" i="6" s="1"/>
  <c r="T99" i="6"/>
  <c r="Z99" i="6"/>
  <c r="H101" i="6"/>
  <c r="N101" i="6"/>
  <c r="T101" i="6"/>
  <c r="Z101" i="6"/>
  <c r="G104" i="6"/>
  <c r="M104" i="6"/>
  <c r="S104" i="6"/>
  <c r="S102" i="6" s="1"/>
  <c r="Y104" i="6"/>
  <c r="Y102" i="6" s="1"/>
  <c r="G106" i="6"/>
  <c r="M106" i="6"/>
  <c r="S106" i="6"/>
  <c r="Y106" i="6"/>
  <c r="F109" i="6"/>
  <c r="F107" i="6" s="1"/>
  <c r="L109" i="6"/>
  <c r="L107" i="6" s="1"/>
  <c r="R109" i="6"/>
  <c r="R107" i="6" s="1"/>
  <c r="X109" i="6"/>
  <c r="X107" i="6" s="1"/>
  <c r="F111" i="6"/>
  <c r="L111" i="6"/>
  <c r="R111" i="6"/>
  <c r="X111" i="6"/>
  <c r="E114" i="6"/>
  <c r="E112" i="6" s="1"/>
  <c r="K114" i="6"/>
  <c r="K112" i="6" s="1"/>
  <c r="Q114" i="6"/>
  <c r="W114" i="6"/>
  <c r="E116" i="6"/>
  <c r="K116" i="6"/>
  <c r="Q116" i="6"/>
  <c r="W116" i="6"/>
  <c r="D119" i="6"/>
  <c r="J119" i="6"/>
  <c r="P119" i="6"/>
  <c r="P117" i="6" s="1"/>
  <c r="V119" i="6"/>
  <c r="V117" i="6" s="1"/>
  <c r="D121" i="6"/>
  <c r="J121" i="6"/>
  <c r="P121" i="6"/>
  <c r="V121" i="6"/>
  <c r="I124" i="6"/>
  <c r="I122" i="6" s="1"/>
  <c r="O124" i="6"/>
  <c r="O122" i="6" s="1"/>
  <c r="U124" i="6"/>
  <c r="U122" i="6" s="1"/>
  <c r="AA124" i="6"/>
  <c r="AA122" i="6" s="1"/>
  <c r="I126" i="6"/>
  <c r="O126" i="6"/>
  <c r="U126" i="6"/>
  <c r="AA126" i="6"/>
  <c r="H129" i="6"/>
  <c r="H127" i="6" s="1"/>
  <c r="N129" i="6"/>
  <c r="N127" i="6" s="1"/>
  <c r="T129" i="6"/>
  <c r="Z129" i="6"/>
  <c r="H131" i="6"/>
  <c r="N131" i="6"/>
  <c r="T131" i="6"/>
  <c r="Z131" i="6"/>
  <c r="G134" i="6"/>
  <c r="M134" i="6"/>
  <c r="S134" i="6"/>
  <c r="S132" i="6" s="1"/>
  <c r="Y134" i="6"/>
  <c r="Y132" i="6" s="1"/>
  <c r="G136" i="6"/>
  <c r="M136" i="6"/>
  <c r="S136" i="6"/>
  <c r="Y136" i="6"/>
  <c r="F139" i="6"/>
  <c r="F137" i="6" s="1"/>
  <c r="L139" i="6"/>
  <c r="L137" i="6" s="1"/>
  <c r="R139" i="6"/>
  <c r="R137" i="6" s="1"/>
  <c r="X139" i="6"/>
  <c r="X137" i="6" s="1"/>
  <c r="F141" i="6"/>
  <c r="L141" i="6"/>
  <c r="R141" i="6"/>
  <c r="X141" i="6"/>
  <c r="E144" i="6"/>
  <c r="E142" i="6" s="1"/>
  <c r="K144" i="6"/>
  <c r="K142" i="6" s="1"/>
  <c r="Q144" i="6"/>
  <c r="W144" i="6"/>
  <c r="E146" i="6"/>
  <c r="K146" i="6"/>
  <c r="Q146" i="6"/>
  <c r="W146" i="6"/>
  <c r="D149" i="6"/>
  <c r="J149" i="6"/>
  <c r="P149" i="6"/>
  <c r="P147" i="6" s="1"/>
  <c r="V149" i="6"/>
  <c r="V147" i="6" s="1"/>
  <c r="D151" i="6"/>
  <c r="J151" i="6"/>
  <c r="P151" i="6"/>
  <c r="V151" i="6"/>
  <c r="I154" i="6"/>
  <c r="I152" i="6" s="1"/>
  <c r="O154" i="6"/>
  <c r="O152" i="6" s="1"/>
  <c r="U154" i="6"/>
  <c r="U152" i="6" s="1"/>
  <c r="AA154" i="6"/>
  <c r="AA152" i="6" s="1"/>
  <c r="I156" i="6"/>
  <c r="O156" i="6"/>
  <c r="U156" i="6"/>
  <c r="AA156" i="6"/>
  <c r="H159" i="6"/>
  <c r="H157" i="6" s="1"/>
  <c r="N159" i="6"/>
  <c r="N157" i="6" s="1"/>
  <c r="T159" i="6"/>
  <c r="H161" i="6"/>
  <c r="N161" i="6"/>
  <c r="T161" i="6"/>
  <c r="Z161" i="6"/>
  <c r="Z157" i="6" s="1"/>
  <c r="G168" i="6"/>
  <c r="G166" i="6" s="1"/>
  <c r="M168" i="6"/>
  <c r="S168" i="6"/>
  <c r="Y168" i="6"/>
  <c r="Y166" i="6" s="1"/>
  <c r="G170" i="6"/>
  <c r="M170" i="6"/>
  <c r="S170" i="6"/>
  <c r="Y170" i="6"/>
  <c r="F173" i="6"/>
  <c r="L173" i="6"/>
  <c r="L171" i="6" s="1"/>
  <c r="R173" i="6"/>
  <c r="R171" i="6" s="1"/>
  <c r="X173" i="6"/>
  <c r="X171" i="6" s="1"/>
  <c r="F175" i="6"/>
  <c r="L175" i="6"/>
  <c r="R175" i="6"/>
  <c r="X175" i="6"/>
  <c r="E178" i="6"/>
  <c r="E176" i="6" s="1"/>
  <c r="K178" i="6"/>
  <c r="K176" i="6" s="1"/>
  <c r="Q178" i="6"/>
  <c r="Q176" i="6" s="1"/>
  <c r="W178" i="6"/>
  <c r="E180" i="6"/>
  <c r="K180" i="6"/>
  <c r="Q180" i="6"/>
  <c r="W180" i="6"/>
  <c r="D183" i="6"/>
  <c r="D181" i="6" s="1"/>
  <c r="J183" i="6"/>
  <c r="P183" i="6"/>
  <c r="V183" i="6"/>
  <c r="V181" i="6" s="1"/>
  <c r="D185" i="6"/>
  <c r="J185" i="6"/>
  <c r="P185" i="6"/>
  <c r="V185" i="6"/>
  <c r="I188" i="6"/>
  <c r="O188" i="6"/>
  <c r="O186" i="6" s="1"/>
  <c r="U188" i="6"/>
  <c r="U186" i="6" s="1"/>
  <c r="AA188" i="6"/>
  <c r="AA186" i="6" s="1"/>
  <c r="I190" i="6"/>
  <c r="O190" i="6"/>
  <c r="U190" i="6"/>
  <c r="AA190" i="6"/>
  <c r="H193" i="6"/>
  <c r="H191" i="6" s="1"/>
  <c r="N193" i="6"/>
  <c r="N191" i="6" s="1"/>
  <c r="T193" i="6"/>
  <c r="T191" i="6" s="1"/>
  <c r="Z193" i="6"/>
  <c r="H195" i="6"/>
  <c r="N195" i="6"/>
  <c r="T195" i="6"/>
  <c r="Z195" i="6"/>
  <c r="G198" i="6"/>
  <c r="G196" i="6" s="1"/>
  <c r="M198" i="6"/>
  <c r="S198" i="6"/>
  <c r="Y198" i="6"/>
  <c r="Y196" i="6" s="1"/>
  <c r="G200" i="6"/>
  <c r="M200" i="6"/>
  <c r="S200" i="6"/>
  <c r="Y200" i="6"/>
  <c r="F203" i="6"/>
  <c r="L203" i="6"/>
  <c r="L201" i="6" s="1"/>
  <c r="R203" i="6"/>
  <c r="R201" i="6" s="1"/>
  <c r="X203" i="6"/>
  <c r="X201" i="6" s="1"/>
  <c r="F205" i="6"/>
  <c r="L205" i="6"/>
  <c r="R205" i="6"/>
  <c r="X205" i="6"/>
  <c r="E208" i="6"/>
  <c r="E206" i="6" s="1"/>
  <c r="K208" i="6"/>
  <c r="K206" i="6" s="1"/>
  <c r="Q208" i="6"/>
  <c r="Q206" i="6" s="1"/>
  <c r="W208" i="6"/>
  <c r="E210" i="6"/>
  <c r="K210" i="6"/>
  <c r="Q210" i="6"/>
  <c r="W210" i="6"/>
  <c r="D213" i="6"/>
  <c r="D211" i="6" s="1"/>
  <c r="J213" i="6"/>
  <c r="P213" i="6"/>
  <c r="V213" i="6"/>
  <c r="V211" i="6" s="1"/>
  <c r="D215" i="6"/>
  <c r="J215" i="6"/>
  <c r="P215" i="6"/>
  <c r="V215" i="6"/>
  <c r="I218" i="6"/>
  <c r="O218" i="6"/>
  <c r="O216" i="6" s="1"/>
  <c r="U218" i="6"/>
  <c r="U216" i="6" s="1"/>
  <c r="AA218" i="6"/>
  <c r="AA216" i="6" s="1"/>
  <c r="I220" i="6"/>
  <c r="O220" i="6"/>
  <c r="U220" i="6"/>
  <c r="AA220" i="6"/>
  <c r="H223" i="6"/>
  <c r="H221" i="6" s="1"/>
  <c r="N223" i="6"/>
  <c r="N221" i="6" s="1"/>
  <c r="T223" i="6"/>
  <c r="T221" i="6" s="1"/>
  <c r="Z223" i="6"/>
  <c r="Z221" i="6" s="1"/>
  <c r="K225" i="6"/>
  <c r="U225" i="6"/>
  <c r="U221" i="6" s="1"/>
  <c r="D228" i="6"/>
  <c r="D226" i="6" s="1"/>
  <c r="V228" i="6"/>
  <c r="V226" i="6" s="1"/>
  <c r="P230" i="6"/>
  <c r="U233" i="6"/>
  <c r="U231" i="6" s="1"/>
  <c r="O235" i="6"/>
  <c r="T238" i="6"/>
  <c r="T236" i="6" s="1"/>
  <c r="N240" i="6"/>
  <c r="N243" i="6"/>
  <c r="N241" i="6" s="1"/>
  <c r="H245" i="6"/>
  <c r="Z245" i="6"/>
  <c r="L248" i="6"/>
  <c r="L246" i="6" s="1"/>
  <c r="F250" i="6"/>
  <c r="X250" i="6"/>
  <c r="F253" i="6"/>
  <c r="F251" i="6" s="1"/>
  <c r="X253" i="6"/>
  <c r="X251" i="6" s="1"/>
  <c r="R255" i="6"/>
  <c r="D258" i="6"/>
  <c r="D256" i="6" s="1"/>
  <c r="V258" i="6"/>
  <c r="V256" i="6" s="1"/>
  <c r="P260" i="6"/>
  <c r="U263" i="6"/>
  <c r="U261" i="6" s="1"/>
  <c r="V265" i="6"/>
  <c r="I268" i="6"/>
  <c r="I266" i="6" s="1"/>
  <c r="U270" i="6"/>
  <c r="N275" i="6"/>
  <c r="G280" i="6"/>
  <c r="X283" i="6"/>
  <c r="X281" i="6" s="1"/>
  <c r="Q288" i="6"/>
  <c r="Q286" i="6" s="1"/>
  <c r="J293" i="6"/>
  <c r="J291" i="6" s="1"/>
  <c r="V295" i="6"/>
  <c r="I298" i="6"/>
  <c r="I296" i="6" s="1"/>
  <c r="U300" i="6"/>
  <c r="N305" i="6"/>
  <c r="G310" i="6"/>
  <c r="G306" i="6" s="1"/>
  <c r="X313" i="6"/>
  <c r="X311" i="6" s="1"/>
  <c r="Q318" i="6"/>
  <c r="Q316" i="6" s="1"/>
  <c r="J327" i="6"/>
  <c r="J325" i="6" s="1"/>
  <c r="V329" i="6"/>
  <c r="I332" i="6"/>
  <c r="I330" i="6" s="1"/>
  <c r="U334" i="6"/>
  <c r="N339" i="6"/>
  <c r="G344" i="6"/>
  <c r="X347" i="6"/>
  <c r="X345" i="6" s="1"/>
  <c r="Q352" i="6"/>
  <c r="Q350" i="6" s="1"/>
  <c r="E486" i="6"/>
  <c r="E484" i="6" s="1"/>
  <c r="K486" i="6"/>
  <c r="K484" i="6" s="1"/>
  <c r="Q486" i="6"/>
  <c r="Q484" i="6" s="1"/>
  <c r="W486" i="6"/>
  <c r="W484" i="6" s="1"/>
  <c r="D491" i="6"/>
  <c r="D489" i="6" s="1"/>
  <c r="J491" i="6"/>
  <c r="J489" i="6" s="1"/>
  <c r="P491" i="6"/>
  <c r="P489" i="6" s="1"/>
  <c r="V491" i="6"/>
  <c r="V489" i="6" s="1"/>
  <c r="I496" i="6"/>
  <c r="I494" i="6" s="1"/>
  <c r="O496" i="6"/>
  <c r="O494" i="6" s="1"/>
  <c r="U496" i="6"/>
  <c r="U494" i="6" s="1"/>
  <c r="AA496" i="6"/>
  <c r="AA494" i="6" s="1"/>
  <c r="H501" i="6"/>
  <c r="H499" i="6" s="1"/>
  <c r="N501" i="6"/>
  <c r="N499" i="6" s="1"/>
  <c r="T501" i="6"/>
  <c r="T499" i="6" s="1"/>
  <c r="Z501" i="6"/>
  <c r="Z499" i="6" s="1"/>
  <c r="G506" i="6"/>
  <c r="G504" i="6" s="1"/>
  <c r="M506" i="6"/>
  <c r="M504" i="6" s="1"/>
  <c r="S506" i="6"/>
  <c r="S504" i="6" s="1"/>
  <c r="Y506" i="6"/>
  <c r="Y504" i="6" s="1"/>
  <c r="F511" i="6"/>
  <c r="F509" i="6" s="1"/>
  <c r="L511" i="6"/>
  <c r="L509" i="6" s="1"/>
  <c r="R511" i="6"/>
  <c r="R509" i="6" s="1"/>
  <c r="X511" i="6"/>
  <c r="X509" i="6" s="1"/>
  <c r="E516" i="6"/>
  <c r="E514" i="6" s="1"/>
  <c r="K516" i="6"/>
  <c r="K514" i="6" s="1"/>
  <c r="Q516" i="6"/>
  <c r="Q514" i="6" s="1"/>
  <c r="W516" i="6"/>
  <c r="W514" i="6" s="1"/>
  <c r="D521" i="6"/>
  <c r="D519" i="6" s="1"/>
  <c r="J521" i="6"/>
  <c r="J519" i="6" s="1"/>
  <c r="P521" i="6"/>
  <c r="P519" i="6" s="1"/>
  <c r="V521" i="6"/>
  <c r="V519" i="6" s="1"/>
  <c r="I526" i="6"/>
  <c r="I524" i="6" s="1"/>
  <c r="O526" i="6"/>
  <c r="O524" i="6" s="1"/>
  <c r="U526" i="6"/>
  <c r="U524" i="6" s="1"/>
  <c r="AA526" i="6"/>
  <c r="AA524" i="6" s="1"/>
  <c r="H531" i="6"/>
  <c r="H529" i="6" s="1"/>
  <c r="N531" i="6"/>
  <c r="N529" i="6" s="1"/>
  <c r="T531" i="6"/>
  <c r="T529" i="6" s="1"/>
  <c r="Z531" i="6"/>
  <c r="Z529" i="6" s="1"/>
  <c r="G536" i="6"/>
  <c r="G534" i="6" s="1"/>
  <c r="M536" i="6"/>
  <c r="M534" i="6" s="1"/>
  <c r="S536" i="6"/>
  <c r="S534" i="6" s="1"/>
  <c r="Y536" i="6"/>
  <c r="Y534" i="6" s="1"/>
  <c r="F541" i="6"/>
  <c r="F539" i="6" s="1"/>
  <c r="L541" i="6"/>
  <c r="L539" i="6" s="1"/>
  <c r="R541" i="6"/>
  <c r="R539" i="6" s="1"/>
  <c r="X541" i="6"/>
  <c r="X539" i="6" s="1"/>
  <c r="E546" i="6"/>
  <c r="E544" i="6" s="1"/>
  <c r="K546" i="6"/>
  <c r="K544" i="6" s="1"/>
  <c r="Q546" i="6"/>
  <c r="Q544" i="6" s="1"/>
  <c r="W546" i="6"/>
  <c r="W544" i="6" s="1"/>
  <c r="D551" i="6"/>
  <c r="D549" i="6" s="1"/>
  <c r="J551" i="6"/>
  <c r="J549" i="6" s="1"/>
  <c r="P551" i="6"/>
  <c r="P549" i="6" s="1"/>
  <c r="V551" i="6"/>
  <c r="V549" i="6" s="1"/>
  <c r="I556" i="6"/>
  <c r="I554" i="6" s="1"/>
  <c r="O556" i="6"/>
  <c r="O554" i="6" s="1"/>
  <c r="U556" i="6"/>
  <c r="U554" i="6" s="1"/>
  <c r="AA556" i="6"/>
  <c r="AA554" i="6" s="1"/>
  <c r="H561" i="6"/>
  <c r="H559" i="6" s="1"/>
  <c r="N561" i="6"/>
  <c r="N559" i="6" s="1"/>
  <c r="T561" i="6"/>
  <c r="T559" i="6" s="1"/>
  <c r="Z561" i="6"/>
  <c r="Z559" i="6" s="1"/>
  <c r="G566" i="6"/>
  <c r="G564" i="6" s="1"/>
  <c r="M566" i="6"/>
  <c r="M564" i="6" s="1"/>
  <c r="S566" i="6"/>
  <c r="S564" i="6" s="1"/>
  <c r="Y566" i="6"/>
  <c r="Y564" i="6" s="1"/>
  <c r="F571" i="6"/>
  <c r="F569" i="6" s="1"/>
  <c r="L571" i="6"/>
  <c r="L569" i="6" s="1"/>
  <c r="R571" i="6"/>
  <c r="R569" i="6" s="1"/>
  <c r="X571" i="6"/>
  <c r="X569" i="6" s="1"/>
  <c r="E576" i="6"/>
  <c r="E574" i="6" s="1"/>
  <c r="K576" i="6"/>
  <c r="K574" i="6" s="1"/>
  <c r="Q576" i="6"/>
  <c r="Q574" i="6" s="1"/>
  <c r="W576" i="6"/>
  <c r="W574" i="6" s="1"/>
  <c r="D581" i="6"/>
  <c r="D579" i="6" s="1"/>
  <c r="J581" i="6"/>
  <c r="J579" i="6" s="1"/>
  <c r="P581" i="6"/>
  <c r="P579" i="6" s="1"/>
  <c r="V581" i="6"/>
  <c r="V579" i="6" s="1"/>
  <c r="I586" i="6"/>
  <c r="I584" i="6" s="1"/>
  <c r="O586" i="6"/>
  <c r="O584" i="6" s="1"/>
  <c r="U586" i="6"/>
  <c r="U584" i="6" s="1"/>
  <c r="AA586" i="6"/>
  <c r="AA584" i="6" s="1"/>
  <c r="H591" i="6"/>
  <c r="H589" i="6" s="1"/>
  <c r="N591" i="6"/>
  <c r="N589" i="6" s="1"/>
  <c r="T591" i="6"/>
  <c r="T589" i="6" s="1"/>
  <c r="Z591" i="6"/>
  <c r="Z589" i="6" s="1"/>
  <c r="G596" i="6"/>
  <c r="G594" i="6" s="1"/>
  <c r="M596" i="6"/>
  <c r="M594" i="6" s="1"/>
  <c r="S596" i="6"/>
  <c r="S594" i="6" s="1"/>
  <c r="Y596" i="6"/>
  <c r="Y594" i="6" s="1"/>
  <c r="F601" i="6"/>
  <c r="F599" i="6" s="1"/>
  <c r="L601" i="6"/>
  <c r="L599" i="6" s="1"/>
  <c r="R601" i="6"/>
  <c r="R599" i="6" s="1"/>
  <c r="X601" i="6"/>
  <c r="X599" i="6" s="1"/>
  <c r="E606" i="6"/>
  <c r="E604" i="6" s="1"/>
  <c r="K606" i="6"/>
  <c r="K604" i="6" s="1"/>
  <c r="Q606" i="6"/>
  <c r="Q604" i="6" s="1"/>
  <c r="W606" i="6"/>
  <c r="W604" i="6" s="1"/>
  <c r="D611" i="6"/>
  <c r="D609" i="6" s="1"/>
  <c r="J611" i="6"/>
  <c r="J609" i="6" s="1"/>
  <c r="P611" i="6"/>
  <c r="P609" i="6" s="1"/>
  <c r="V611" i="6"/>
  <c r="V609" i="6" s="1"/>
  <c r="B614" i="6"/>
  <c r="I616" i="6"/>
  <c r="I614" i="6" s="1"/>
  <c r="O616" i="6"/>
  <c r="O614" i="6" s="1"/>
  <c r="U616" i="6"/>
  <c r="U614" i="6" s="1"/>
  <c r="AA616" i="6"/>
  <c r="AA614" i="6" s="1"/>
  <c r="H621" i="6"/>
  <c r="H619" i="6" s="1"/>
  <c r="N621" i="6"/>
  <c r="N619" i="6" s="1"/>
  <c r="T621" i="6"/>
  <c r="T619" i="6" s="1"/>
  <c r="Z621" i="6"/>
  <c r="Z619" i="6" s="1"/>
  <c r="G626" i="6"/>
  <c r="G624" i="6" s="1"/>
  <c r="M626" i="6"/>
  <c r="M624" i="6" s="1"/>
  <c r="S626" i="6"/>
  <c r="S624" i="6" s="1"/>
  <c r="Y626" i="6"/>
  <c r="Y624" i="6" s="1"/>
  <c r="F631" i="6"/>
  <c r="F629" i="6" s="1"/>
  <c r="L631" i="6"/>
  <c r="L629" i="6" s="1"/>
  <c r="R631" i="6"/>
  <c r="R629" i="6" s="1"/>
  <c r="X631" i="6"/>
  <c r="X629" i="6" s="1"/>
  <c r="E636" i="6"/>
  <c r="E634" i="6" s="1"/>
  <c r="K636" i="6"/>
  <c r="K634" i="6" s="1"/>
  <c r="Q636" i="6"/>
  <c r="Q634" i="6" s="1"/>
  <c r="W636" i="6"/>
  <c r="W634" i="6" s="1"/>
  <c r="G644" i="6"/>
  <c r="G643" i="6" s="1"/>
  <c r="E9" i="7"/>
  <c r="E7" i="7" s="1"/>
  <c r="K9" i="7"/>
  <c r="K7" i="7" s="1"/>
  <c r="Q9" i="7"/>
  <c r="Q7" i="7" s="1"/>
  <c r="W9" i="7"/>
  <c r="W7" i="7" s="1"/>
  <c r="E11" i="7"/>
  <c r="K11" i="7"/>
  <c r="Q11" i="7"/>
  <c r="W11" i="7"/>
  <c r="D14" i="7"/>
  <c r="D12" i="7" s="1"/>
  <c r="J14" i="7"/>
  <c r="J12" i="7" s="1"/>
  <c r="P14" i="7"/>
  <c r="V14" i="7"/>
  <c r="D16" i="7"/>
  <c r="J16" i="7"/>
  <c r="P16" i="7"/>
  <c r="V16" i="7"/>
  <c r="I19" i="7"/>
  <c r="O19" i="7"/>
  <c r="U19" i="7"/>
  <c r="U17" i="7" s="1"/>
  <c r="AA19" i="7"/>
  <c r="AA17" i="7" s="1"/>
  <c r="I21" i="7"/>
  <c r="O21" i="7"/>
  <c r="U21" i="7"/>
  <c r="AA21" i="7"/>
  <c r="H24" i="7"/>
  <c r="H22" i="7" s="1"/>
  <c r="N24" i="7"/>
  <c r="N22" i="7" s="1"/>
  <c r="T24" i="7"/>
  <c r="T22" i="7" s="1"/>
  <c r="Z24" i="7"/>
  <c r="Z22" i="7" s="1"/>
  <c r="H26" i="7"/>
  <c r="N26" i="7"/>
  <c r="T26" i="7"/>
  <c r="Z26" i="7"/>
  <c r="G29" i="7"/>
  <c r="G27" i="7" s="1"/>
  <c r="M29" i="7"/>
  <c r="M27" i="7" s="1"/>
  <c r="S29" i="7"/>
  <c r="Y29" i="7"/>
  <c r="G31" i="7"/>
  <c r="M31" i="7"/>
  <c r="S31" i="7"/>
  <c r="Y31" i="7"/>
  <c r="F34" i="7"/>
  <c r="L34" i="7"/>
  <c r="R34" i="7"/>
  <c r="R32" i="7" s="1"/>
  <c r="X34" i="7"/>
  <c r="X32" i="7" s="1"/>
  <c r="F36" i="7"/>
  <c r="L36" i="7"/>
  <c r="R36" i="7"/>
  <c r="X36" i="7"/>
  <c r="E39" i="7"/>
  <c r="E37" i="7" s="1"/>
  <c r="K39" i="7"/>
  <c r="K37" i="7" s="1"/>
  <c r="Q39" i="7"/>
  <c r="Q37" i="7" s="1"/>
  <c r="W39" i="7"/>
  <c r="W37" i="7" s="1"/>
  <c r="E41" i="7"/>
  <c r="K41" i="7"/>
  <c r="Q41" i="7"/>
  <c r="W41" i="7"/>
  <c r="D44" i="7"/>
  <c r="D42" i="7" s="1"/>
  <c r="J44" i="7"/>
  <c r="J42" i="7" s="1"/>
  <c r="P44" i="7"/>
  <c r="V44" i="7"/>
  <c r="D46" i="7"/>
  <c r="J46" i="7"/>
  <c r="P46" i="7"/>
  <c r="V46" i="7"/>
  <c r="I49" i="7"/>
  <c r="O49" i="7"/>
  <c r="U49" i="7"/>
  <c r="U47" i="7" s="1"/>
  <c r="AA49" i="7"/>
  <c r="AA47" i="7" s="1"/>
  <c r="I51" i="7"/>
  <c r="O51" i="7"/>
  <c r="U51" i="7"/>
  <c r="AA51" i="7"/>
  <c r="H54" i="7"/>
  <c r="H52" i="7" s="1"/>
  <c r="N54" i="7"/>
  <c r="N52" i="7" s="1"/>
  <c r="T54" i="7"/>
  <c r="T52" i="7" s="1"/>
  <c r="Z54" i="7"/>
  <c r="Z52" i="7" s="1"/>
  <c r="H56" i="7"/>
  <c r="N56" i="7"/>
  <c r="T56" i="7"/>
  <c r="Z56" i="7"/>
  <c r="G59" i="7"/>
  <c r="G57" i="7" s="1"/>
  <c r="M59" i="7"/>
  <c r="M57" i="7" s="1"/>
  <c r="S59" i="7"/>
  <c r="Y59" i="7"/>
  <c r="G61" i="7"/>
  <c r="M61" i="7"/>
  <c r="S61" i="7"/>
  <c r="Y61" i="7"/>
  <c r="F64" i="7"/>
  <c r="L64" i="7"/>
  <c r="R64" i="7"/>
  <c r="R62" i="7" s="1"/>
  <c r="X64" i="7"/>
  <c r="X62" i="7" s="1"/>
  <c r="F66" i="7"/>
  <c r="L66" i="7"/>
  <c r="R66" i="7"/>
  <c r="X66" i="7"/>
  <c r="E69" i="7"/>
  <c r="E67" i="7" s="1"/>
  <c r="K69" i="7"/>
  <c r="K67" i="7" s="1"/>
  <c r="Q69" i="7"/>
  <c r="Q67" i="7" s="1"/>
  <c r="W69" i="7"/>
  <c r="W67" i="7" s="1"/>
  <c r="E71" i="7"/>
  <c r="K71" i="7"/>
  <c r="Q71" i="7"/>
  <c r="W71" i="7"/>
  <c r="D74" i="7"/>
  <c r="D72" i="7" s="1"/>
  <c r="J74" i="7"/>
  <c r="J72" i="7" s="1"/>
  <c r="P74" i="7"/>
  <c r="V74" i="7"/>
  <c r="D76" i="7"/>
  <c r="J76" i="7"/>
  <c r="P76" i="7"/>
  <c r="V76" i="7"/>
  <c r="I79" i="7"/>
  <c r="O79" i="7"/>
  <c r="U79" i="7"/>
  <c r="U77" i="7" s="1"/>
  <c r="AA79" i="7"/>
  <c r="AA77" i="7" s="1"/>
  <c r="I81" i="7"/>
  <c r="O81" i="7"/>
  <c r="U81" i="7"/>
  <c r="AA81" i="7"/>
  <c r="H84" i="7"/>
  <c r="H82" i="7" s="1"/>
  <c r="N84" i="7"/>
  <c r="N82" i="7" s="1"/>
  <c r="T84" i="7"/>
  <c r="T82" i="7" s="1"/>
  <c r="Z84" i="7"/>
  <c r="Z82" i="7" s="1"/>
  <c r="H86" i="7"/>
  <c r="N86" i="7"/>
  <c r="T86" i="7"/>
  <c r="Z86" i="7"/>
  <c r="G89" i="7"/>
  <c r="G87" i="7" s="1"/>
  <c r="M89" i="7"/>
  <c r="M87" i="7" s="1"/>
  <c r="S89" i="7"/>
  <c r="Y89" i="7"/>
  <c r="G91" i="7"/>
  <c r="M91" i="7"/>
  <c r="S91" i="7"/>
  <c r="Y91" i="7"/>
  <c r="F94" i="7"/>
  <c r="L94" i="7"/>
  <c r="R94" i="7"/>
  <c r="R92" i="7" s="1"/>
  <c r="X94" i="7"/>
  <c r="X92" i="7" s="1"/>
  <c r="F96" i="7"/>
  <c r="L96" i="7"/>
  <c r="R96" i="7"/>
  <c r="X96" i="7"/>
  <c r="E99" i="7"/>
  <c r="E97" i="7" s="1"/>
  <c r="K99" i="7"/>
  <c r="K97" i="7" s="1"/>
  <c r="Q99" i="7"/>
  <c r="Q97" i="7" s="1"/>
  <c r="W99" i="7"/>
  <c r="W97" i="7" s="1"/>
  <c r="E101" i="7"/>
  <c r="K101" i="7"/>
  <c r="Q101" i="7"/>
  <c r="W101" i="7"/>
  <c r="D104" i="7"/>
  <c r="D102" i="7" s="1"/>
  <c r="J104" i="7"/>
  <c r="J102" i="7" s="1"/>
  <c r="P104" i="7"/>
  <c r="V104" i="7"/>
  <c r="D106" i="7"/>
  <c r="J106" i="7"/>
  <c r="P106" i="7"/>
  <c r="V106" i="7"/>
  <c r="I109" i="7"/>
  <c r="O109" i="7"/>
  <c r="U109" i="7"/>
  <c r="U107" i="7" s="1"/>
  <c r="AA109" i="7"/>
  <c r="AA107" i="7" s="1"/>
  <c r="I111" i="7"/>
  <c r="O111" i="7"/>
  <c r="U111" i="7"/>
  <c r="AA111" i="7"/>
  <c r="H114" i="7"/>
  <c r="H112" i="7" s="1"/>
  <c r="N114" i="7"/>
  <c r="N112" i="7" s="1"/>
  <c r="T114" i="7"/>
  <c r="T112" i="7" s="1"/>
  <c r="Z114" i="7"/>
  <c r="Z112" i="7" s="1"/>
  <c r="H116" i="7"/>
  <c r="N116" i="7"/>
  <c r="T116" i="7"/>
  <c r="Z116" i="7"/>
  <c r="G119" i="7"/>
  <c r="G117" i="7" s="1"/>
  <c r="M119" i="7"/>
  <c r="M117" i="7" s="1"/>
  <c r="S119" i="7"/>
  <c r="Y119" i="7"/>
  <c r="G121" i="7"/>
  <c r="M121" i="7"/>
  <c r="S121" i="7"/>
  <c r="Y121" i="7"/>
  <c r="F124" i="7"/>
  <c r="L124" i="7"/>
  <c r="R124" i="7"/>
  <c r="R122" i="7" s="1"/>
  <c r="X124" i="7"/>
  <c r="X122" i="7" s="1"/>
  <c r="F126" i="7"/>
  <c r="L126" i="7"/>
  <c r="R126" i="7"/>
  <c r="X126" i="7"/>
  <c r="E129" i="7"/>
  <c r="E127" i="7" s="1"/>
  <c r="K129" i="7"/>
  <c r="K127" i="7" s="1"/>
  <c r="Q129" i="7"/>
  <c r="Q127" i="7" s="1"/>
  <c r="W129" i="7"/>
  <c r="W127" i="7" s="1"/>
  <c r="E131" i="7"/>
  <c r="K131" i="7"/>
  <c r="Q131" i="7"/>
  <c r="W131" i="7"/>
  <c r="D134" i="7"/>
  <c r="D132" i="7" s="1"/>
  <c r="J134" i="7"/>
  <c r="J132" i="7" s="1"/>
  <c r="P134" i="7"/>
  <c r="V134" i="7"/>
  <c r="D136" i="7"/>
  <c r="J136" i="7"/>
  <c r="P136" i="7"/>
  <c r="V136" i="7"/>
  <c r="I139" i="7"/>
  <c r="O139" i="7"/>
  <c r="U139" i="7"/>
  <c r="U137" i="7" s="1"/>
  <c r="AA139" i="7"/>
  <c r="AA137" i="7" s="1"/>
  <c r="I141" i="7"/>
  <c r="O141" i="7"/>
  <c r="U141" i="7"/>
  <c r="AA141" i="7"/>
  <c r="H144" i="7"/>
  <c r="H142" i="7" s="1"/>
  <c r="N144" i="7"/>
  <c r="N142" i="7" s="1"/>
  <c r="T144" i="7"/>
  <c r="T142" i="7" s="1"/>
  <c r="Z144" i="7"/>
  <c r="Z142" i="7" s="1"/>
  <c r="H146" i="7"/>
  <c r="N146" i="7"/>
  <c r="T146" i="7"/>
  <c r="Z146" i="7"/>
  <c r="G149" i="7"/>
  <c r="G147" i="7" s="1"/>
  <c r="M149" i="7"/>
  <c r="M147" i="7" s="1"/>
  <c r="S149" i="7"/>
  <c r="Y149" i="7"/>
  <c r="G151" i="7"/>
  <c r="M151" i="7"/>
  <c r="S151" i="7"/>
  <c r="Y151" i="7"/>
  <c r="F154" i="7"/>
  <c r="L154" i="7"/>
  <c r="R154" i="7"/>
  <c r="R152" i="7" s="1"/>
  <c r="X154" i="7"/>
  <c r="X152" i="7" s="1"/>
  <c r="F156" i="7"/>
  <c r="L156" i="7"/>
  <c r="R156" i="7"/>
  <c r="X156" i="7"/>
  <c r="E159" i="7"/>
  <c r="E157" i="7" s="1"/>
  <c r="K159" i="7"/>
  <c r="K157" i="7" s="1"/>
  <c r="Q159" i="7"/>
  <c r="Q157" i="7" s="1"/>
  <c r="W159" i="7"/>
  <c r="W157" i="7" s="1"/>
  <c r="E161" i="7"/>
  <c r="K161" i="7"/>
  <c r="Q161" i="7"/>
  <c r="W161" i="7"/>
  <c r="J168" i="7"/>
  <c r="J166" i="7" s="1"/>
  <c r="P168" i="7"/>
  <c r="P166" i="7" s="1"/>
  <c r="V168" i="7"/>
  <c r="D170" i="7"/>
  <c r="D166" i="7" s="1"/>
  <c r="J170" i="7"/>
  <c r="P170" i="7"/>
  <c r="V170" i="7"/>
  <c r="I173" i="7"/>
  <c r="I171" i="7" s="1"/>
  <c r="O173" i="7"/>
  <c r="U173" i="7"/>
  <c r="AA173" i="7"/>
  <c r="AA171" i="7" s="1"/>
  <c r="I175" i="7"/>
  <c r="O175" i="7"/>
  <c r="U175" i="7"/>
  <c r="AA175" i="7"/>
  <c r="H178" i="7"/>
  <c r="N178" i="7"/>
  <c r="N176" i="7" s="1"/>
  <c r="T178" i="7"/>
  <c r="T176" i="7" s="1"/>
  <c r="Z178" i="7"/>
  <c r="Z176" i="7" s="1"/>
  <c r="H180" i="7"/>
  <c r="N180" i="7"/>
  <c r="T180" i="7"/>
  <c r="Z180" i="7"/>
  <c r="G183" i="7"/>
  <c r="G181" i="7" s="1"/>
  <c r="M183" i="7"/>
  <c r="M181" i="7" s="1"/>
  <c r="S183" i="7"/>
  <c r="S181" i="7" s="1"/>
  <c r="Y183" i="7"/>
  <c r="G185" i="7"/>
  <c r="M185" i="7"/>
  <c r="S185" i="7"/>
  <c r="Y185" i="7"/>
  <c r="F188" i="7"/>
  <c r="F186" i="7" s="1"/>
  <c r="L188" i="7"/>
  <c r="R188" i="7"/>
  <c r="X188" i="7"/>
  <c r="X186" i="7" s="1"/>
  <c r="F190" i="7"/>
  <c r="L190" i="7"/>
  <c r="R190" i="7"/>
  <c r="X190" i="7"/>
  <c r="E193" i="7"/>
  <c r="K193" i="7"/>
  <c r="K191" i="7" s="1"/>
  <c r="Q193" i="7"/>
  <c r="Q191" i="7" s="1"/>
  <c r="W193" i="7"/>
  <c r="W191" i="7" s="1"/>
  <c r="E195" i="7"/>
  <c r="K195" i="7"/>
  <c r="Q195" i="7"/>
  <c r="W195" i="7"/>
  <c r="D198" i="7"/>
  <c r="D196" i="7" s="1"/>
  <c r="J198" i="7"/>
  <c r="J196" i="7" s="1"/>
  <c r="P198" i="7"/>
  <c r="P196" i="7" s="1"/>
  <c r="V198" i="7"/>
  <c r="D200" i="7"/>
  <c r="J200" i="7"/>
  <c r="P200" i="7"/>
  <c r="V200" i="7"/>
  <c r="I203" i="7"/>
  <c r="I201" i="7" s="1"/>
  <c r="O203" i="7"/>
  <c r="U203" i="7"/>
  <c r="AA203" i="7"/>
  <c r="AA201" i="7" s="1"/>
  <c r="I205" i="7"/>
  <c r="O205" i="7"/>
  <c r="U205" i="7"/>
  <c r="AA205" i="7"/>
  <c r="H208" i="7"/>
  <c r="N208" i="7"/>
  <c r="N206" i="7" s="1"/>
  <c r="T208" i="7"/>
  <c r="T206" i="7" s="1"/>
  <c r="Z208" i="7"/>
  <c r="Z206" i="7" s="1"/>
  <c r="H210" i="7"/>
  <c r="N210" i="7"/>
  <c r="T210" i="7"/>
  <c r="Z210" i="7"/>
  <c r="G213" i="7"/>
  <c r="G211" i="7" s="1"/>
  <c r="M213" i="7"/>
  <c r="M211" i="7" s="1"/>
  <c r="S213" i="7"/>
  <c r="S211" i="7" s="1"/>
  <c r="Y213" i="7"/>
  <c r="G215" i="7"/>
  <c r="M215" i="7"/>
  <c r="S215" i="7"/>
  <c r="Y215" i="7"/>
  <c r="F218" i="7"/>
  <c r="F216" i="7" s="1"/>
  <c r="L218" i="7"/>
  <c r="R218" i="7"/>
  <c r="X218" i="7"/>
  <c r="X216" i="7" s="1"/>
  <c r="F220" i="7"/>
  <c r="L220" i="7"/>
  <c r="R220" i="7"/>
  <c r="X220" i="7"/>
  <c r="E223" i="7"/>
  <c r="K223" i="7"/>
  <c r="K221" i="7" s="1"/>
  <c r="Q223" i="7"/>
  <c r="Q221" i="7" s="1"/>
  <c r="W223" i="7"/>
  <c r="W221" i="7" s="1"/>
  <c r="E225" i="7"/>
  <c r="K225" i="7"/>
  <c r="Q225" i="7"/>
  <c r="W225" i="7"/>
  <c r="D228" i="7"/>
  <c r="D226" i="7" s="1"/>
  <c r="J228" i="7"/>
  <c r="J226" i="7" s="1"/>
  <c r="P228" i="7"/>
  <c r="P226" i="7" s="1"/>
  <c r="V228" i="7"/>
  <c r="D230" i="7"/>
  <c r="J230" i="7"/>
  <c r="P230" i="7"/>
  <c r="V230" i="7"/>
  <c r="I233" i="7"/>
  <c r="I231" i="7" s="1"/>
  <c r="O233" i="7"/>
  <c r="U233" i="7"/>
  <c r="AA233" i="7"/>
  <c r="AA231" i="7" s="1"/>
  <c r="I235" i="7"/>
  <c r="O235" i="7"/>
  <c r="U235" i="7"/>
  <c r="AA235" i="7"/>
  <c r="H238" i="7"/>
  <c r="N238" i="7"/>
  <c r="N236" i="7" s="1"/>
  <c r="T238" i="7"/>
  <c r="T236" i="7" s="1"/>
  <c r="Z238" i="7"/>
  <c r="Z236" i="7" s="1"/>
  <c r="H240" i="7"/>
  <c r="N240" i="7"/>
  <c r="T240" i="7"/>
  <c r="Z240" i="7"/>
  <c r="G243" i="7"/>
  <c r="G241" i="7" s="1"/>
  <c r="M243" i="7"/>
  <c r="M241" i="7" s="1"/>
  <c r="S243" i="7"/>
  <c r="S241" i="7" s="1"/>
  <c r="Y243" i="7"/>
  <c r="G245" i="7"/>
  <c r="M245" i="7"/>
  <c r="S245" i="7"/>
  <c r="Y245" i="7"/>
  <c r="F248" i="7"/>
  <c r="F246" i="7" s="1"/>
  <c r="L248" i="7"/>
  <c r="R248" i="7"/>
  <c r="X248" i="7"/>
  <c r="X246" i="7" s="1"/>
  <c r="F250" i="7"/>
  <c r="L250" i="7"/>
  <c r="R250" i="7"/>
  <c r="X250" i="7"/>
  <c r="E253" i="7"/>
  <c r="K253" i="7"/>
  <c r="K251" i="7" s="1"/>
  <c r="Q253" i="7"/>
  <c r="Q251" i="7" s="1"/>
  <c r="W253" i="7"/>
  <c r="W251" i="7" s="1"/>
  <c r="E255" i="7"/>
  <c r="K255" i="7"/>
  <c r="Q255" i="7"/>
  <c r="W255" i="7"/>
  <c r="D258" i="7"/>
  <c r="D256" i="7" s="1"/>
  <c r="J258" i="7"/>
  <c r="J256" i="7" s="1"/>
  <c r="P258" i="7"/>
  <c r="P256" i="7" s="1"/>
  <c r="V258" i="7"/>
  <c r="D260" i="7"/>
  <c r="J260" i="7"/>
  <c r="P260" i="7"/>
  <c r="V260" i="7"/>
  <c r="I263" i="7"/>
  <c r="I261" i="7" s="1"/>
  <c r="O263" i="7"/>
  <c r="U263" i="7"/>
  <c r="AA263" i="7"/>
  <c r="AA261" i="7" s="1"/>
  <c r="I265" i="7"/>
  <c r="O265" i="7"/>
  <c r="U265" i="7"/>
  <c r="AA265" i="7"/>
  <c r="H268" i="7"/>
  <c r="N268" i="7"/>
  <c r="N266" i="7" s="1"/>
  <c r="T268" i="7"/>
  <c r="T266" i="7" s="1"/>
  <c r="Z268" i="7"/>
  <c r="Z266" i="7" s="1"/>
  <c r="H270" i="7"/>
  <c r="N270" i="7"/>
  <c r="T270" i="7"/>
  <c r="Z270" i="7"/>
  <c r="G273" i="7"/>
  <c r="G271" i="7" s="1"/>
  <c r="M273" i="7"/>
  <c r="M271" i="7" s="1"/>
  <c r="S273" i="7"/>
  <c r="S271" i="7" s="1"/>
  <c r="Y273" i="7"/>
  <c r="G275" i="7"/>
  <c r="M275" i="7"/>
  <c r="S275" i="7"/>
  <c r="Y275" i="7"/>
  <c r="F278" i="7"/>
  <c r="F276" i="7" s="1"/>
  <c r="L278" i="7"/>
  <c r="R278" i="7"/>
  <c r="X278" i="7"/>
  <c r="X276" i="7" s="1"/>
  <c r="F280" i="7"/>
  <c r="L280" i="7"/>
  <c r="R280" i="7"/>
  <c r="X280" i="7"/>
  <c r="E283" i="7"/>
  <c r="K283" i="7"/>
  <c r="K281" i="7" s="1"/>
  <c r="Q283" i="7"/>
  <c r="Q281" i="7" s="1"/>
  <c r="W283" i="7"/>
  <c r="W281" i="7" s="1"/>
  <c r="E285" i="7"/>
  <c r="K285" i="7"/>
  <c r="Q285" i="7"/>
  <c r="W285" i="7"/>
  <c r="D288" i="7"/>
  <c r="D286" i="7" s="1"/>
  <c r="J288" i="7"/>
  <c r="J286" i="7" s="1"/>
  <c r="P288" i="7"/>
  <c r="P286" i="7" s="1"/>
  <c r="V288" i="7"/>
  <c r="D290" i="7"/>
  <c r="J290" i="7"/>
  <c r="P290" i="7"/>
  <c r="V290" i="7"/>
  <c r="I293" i="7"/>
  <c r="I291" i="7" s="1"/>
  <c r="O293" i="7"/>
  <c r="U293" i="7"/>
  <c r="AA293" i="7"/>
  <c r="AA291" i="7" s="1"/>
  <c r="I295" i="7"/>
  <c r="O295" i="7"/>
  <c r="U295" i="7"/>
  <c r="AA295" i="7"/>
  <c r="H298" i="7"/>
  <c r="N298" i="7"/>
  <c r="N296" i="7" s="1"/>
  <c r="T298" i="7"/>
  <c r="T296" i="7" s="1"/>
  <c r="Z298" i="7"/>
  <c r="Z296" i="7" s="1"/>
  <c r="H300" i="7"/>
  <c r="N300" i="7"/>
  <c r="T300" i="7"/>
  <c r="Z300" i="7"/>
  <c r="G303" i="7"/>
  <c r="G301" i="7" s="1"/>
  <c r="M303" i="7"/>
  <c r="M301" i="7" s="1"/>
  <c r="S303" i="7"/>
  <c r="S301" i="7" s="1"/>
  <c r="Y303" i="7"/>
  <c r="G305" i="7"/>
  <c r="M305" i="7"/>
  <c r="S305" i="7"/>
  <c r="Y305" i="7"/>
  <c r="F308" i="7"/>
  <c r="F306" i="7" s="1"/>
  <c r="L308" i="7"/>
  <c r="R308" i="7"/>
  <c r="X308" i="7"/>
  <c r="X306" i="7" s="1"/>
  <c r="F310" i="7"/>
  <c r="L310" i="7"/>
  <c r="R310" i="7"/>
  <c r="X310" i="7"/>
  <c r="E313" i="7"/>
  <c r="K313" i="7"/>
  <c r="K311" i="7" s="1"/>
  <c r="Q313" i="7"/>
  <c r="Q311" i="7" s="1"/>
  <c r="W313" i="7"/>
  <c r="W311" i="7" s="1"/>
  <c r="E315" i="7"/>
  <c r="K315" i="7"/>
  <c r="Q315" i="7"/>
  <c r="W315" i="7"/>
  <c r="D318" i="7"/>
  <c r="D316" i="7" s="1"/>
  <c r="J318" i="7"/>
  <c r="J316" i="7" s="1"/>
  <c r="P318" i="7"/>
  <c r="P316" i="7" s="1"/>
  <c r="V318" i="7"/>
  <c r="D320" i="7"/>
  <c r="J320" i="7"/>
  <c r="P320" i="7"/>
  <c r="V320" i="7"/>
  <c r="I327" i="7"/>
  <c r="I325" i="7" s="1"/>
  <c r="O327" i="7"/>
  <c r="U327" i="7"/>
  <c r="AA327" i="7"/>
  <c r="AA325" i="7" s="1"/>
  <c r="I329" i="7"/>
  <c r="O329" i="7"/>
  <c r="U329" i="7"/>
  <c r="AA329" i="7"/>
  <c r="H332" i="7"/>
  <c r="N332" i="7"/>
  <c r="N330" i="7" s="1"/>
  <c r="T332" i="7"/>
  <c r="T330" i="7" s="1"/>
  <c r="Z332" i="7"/>
  <c r="Z330" i="7" s="1"/>
  <c r="H334" i="7"/>
  <c r="N334" i="7"/>
  <c r="T334" i="7"/>
  <c r="Z334" i="7"/>
  <c r="G337" i="7"/>
  <c r="G335" i="7" s="1"/>
  <c r="M337" i="7"/>
  <c r="M335" i="7" s="1"/>
  <c r="S337" i="7"/>
  <c r="S335" i="7" s="1"/>
  <c r="Y337" i="7"/>
  <c r="G339" i="7"/>
  <c r="M339" i="7"/>
  <c r="S339" i="7"/>
  <c r="Y339" i="7"/>
  <c r="F342" i="7"/>
  <c r="F340" i="7" s="1"/>
  <c r="L342" i="7"/>
  <c r="R342" i="7"/>
  <c r="X342" i="7"/>
  <c r="X340" i="7" s="1"/>
  <c r="F344" i="7"/>
  <c r="L344" i="7"/>
  <c r="R344" i="7"/>
  <c r="X344" i="7"/>
  <c r="E347" i="7"/>
  <c r="K347" i="7"/>
  <c r="K345" i="7" s="1"/>
  <c r="Q347" i="7"/>
  <c r="Q345" i="7" s="1"/>
  <c r="W347" i="7"/>
  <c r="W345" i="7" s="1"/>
  <c r="E349" i="7"/>
  <c r="K349" i="7"/>
  <c r="Q349" i="7"/>
  <c r="W349" i="7"/>
  <c r="D352" i="7"/>
  <c r="D350" i="7" s="1"/>
  <c r="J352" i="7"/>
  <c r="J350" i="7" s="1"/>
  <c r="P352" i="7"/>
  <c r="P350" i="7" s="1"/>
  <c r="V352" i="7"/>
  <c r="D354" i="7"/>
  <c r="J354" i="7"/>
  <c r="P354" i="7"/>
  <c r="V354" i="7"/>
  <c r="I357" i="7"/>
  <c r="I355" i="7" s="1"/>
  <c r="O357" i="7"/>
  <c r="U357" i="7"/>
  <c r="AA357" i="7"/>
  <c r="AA355" i="7" s="1"/>
  <c r="I359" i="7"/>
  <c r="O359" i="7"/>
  <c r="U359" i="7"/>
  <c r="AA359" i="7"/>
  <c r="H362" i="7"/>
  <c r="N362" i="7"/>
  <c r="N360" i="7" s="1"/>
  <c r="T362" i="7"/>
  <c r="T360" i="7" s="1"/>
  <c r="Z362" i="7"/>
  <c r="Z360" i="7" s="1"/>
  <c r="H364" i="7"/>
  <c r="N364" i="7"/>
  <c r="T364" i="7"/>
  <c r="Z364" i="7"/>
  <c r="G367" i="7"/>
  <c r="G365" i="7" s="1"/>
  <c r="M367" i="7"/>
  <c r="M365" i="7" s="1"/>
  <c r="S367" i="7"/>
  <c r="S365" i="7" s="1"/>
  <c r="Y367" i="7"/>
  <c r="G369" i="7"/>
  <c r="M369" i="7"/>
  <c r="S369" i="7"/>
  <c r="Y369" i="7"/>
  <c r="F372" i="7"/>
  <c r="F370" i="7" s="1"/>
  <c r="L372" i="7"/>
  <c r="R372" i="7"/>
  <c r="X372" i="7"/>
  <c r="X370" i="7" s="1"/>
  <c r="F374" i="7"/>
  <c r="L374" i="7"/>
  <c r="R374" i="7"/>
  <c r="X374" i="7"/>
  <c r="E377" i="7"/>
  <c r="K377" i="7"/>
  <c r="K375" i="7" s="1"/>
  <c r="Q377" i="7"/>
  <c r="Q375" i="7" s="1"/>
  <c r="W377" i="7"/>
  <c r="W375" i="7" s="1"/>
  <c r="E379" i="7"/>
  <c r="K379" i="7"/>
  <c r="Q379" i="7"/>
  <c r="W379" i="7"/>
  <c r="D382" i="7"/>
  <c r="D380" i="7" s="1"/>
  <c r="J382" i="7"/>
  <c r="J380" i="7" s="1"/>
  <c r="P382" i="7"/>
  <c r="P380" i="7" s="1"/>
  <c r="V382" i="7"/>
  <c r="D384" i="7"/>
  <c r="J384" i="7"/>
  <c r="P384" i="7"/>
  <c r="V384" i="7"/>
  <c r="I387" i="7"/>
  <c r="I385" i="7" s="1"/>
  <c r="O387" i="7"/>
  <c r="U387" i="7"/>
  <c r="AA387" i="7"/>
  <c r="AA385" i="7" s="1"/>
  <c r="I389" i="7"/>
  <c r="O389" i="7"/>
  <c r="U389" i="7"/>
  <c r="AA389" i="7"/>
  <c r="H392" i="7"/>
  <c r="N392" i="7"/>
  <c r="N390" i="7" s="1"/>
  <c r="T392" i="7"/>
  <c r="T390" i="7" s="1"/>
  <c r="Z392" i="7"/>
  <c r="Z390" i="7" s="1"/>
  <c r="H394" i="7"/>
  <c r="N394" i="7"/>
  <c r="T394" i="7"/>
  <c r="Z394" i="7"/>
  <c r="G397" i="7"/>
  <c r="G395" i="7" s="1"/>
  <c r="M397" i="7"/>
  <c r="M395" i="7" s="1"/>
  <c r="S397" i="7"/>
  <c r="S395" i="7" s="1"/>
  <c r="Y397" i="7"/>
  <c r="G399" i="7"/>
  <c r="M399" i="7"/>
  <c r="S399" i="7"/>
  <c r="Y399" i="7"/>
  <c r="F402" i="7"/>
  <c r="F400" i="7" s="1"/>
  <c r="L402" i="7"/>
  <c r="R402" i="7"/>
  <c r="X402" i="7"/>
  <c r="X400" i="7" s="1"/>
  <c r="F404" i="7"/>
  <c r="L404" i="7"/>
  <c r="R404" i="7"/>
  <c r="X404" i="7"/>
  <c r="E407" i="7"/>
  <c r="K407" i="7"/>
  <c r="K405" i="7" s="1"/>
  <c r="Q407" i="7"/>
  <c r="Q405" i="7" s="1"/>
  <c r="W407" i="7"/>
  <c r="W405" i="7" s="1"/>
  <c r="E409" i="7"/>
  <c r="K409" i="7"/>
  <c r="Q409" i="7"/>
  <c r="W409" i="7"/>
  <c r="D412" i="7"/>
  <c r="D410" i="7" s="1"/>
  <c r="J412" i="7"/>
  <c r="J410" i="7" s="1"/>
  <c r="P412" i="7"/>
  <c r="P410" i="7" s="1"/>
  <c r="V412" i="7"/>
  <c r="D414" i="7"/>
  <c r="J414" i="7"/>
  <c r="P414" i="7"/>
  <c r="V414" i="7"/>
  <c r="I417" i="7"/>
  <c r="I415" i="7" s="1"/>
  <c r="O417" i="7"/>
  <c r="U417" i="7"/>
  <c r="AA417" i="7"/>
  <c r="AA415" i="7" s="1"/>
  <c r="I419" i="7"/>
  <c r="O419" i="7"/>
  <c r="U419" i="7"/>
  <c r="AA419" i="7"/>
  <c r="H422" i="7"/>
  <c r="N422" i="7"/>
  <c r="N420" i="7" s="1"/>
  <c r="T422" i="7"/>
  <c r="T420" i="7" s="1"/>
  <c r="Z422" i="7"/>
  <c r="Z420" i="7" s="1"/>
  <c r="H424" i="7"/>
  <c r="N424" i="7"/>
  <c r="T424" i="7"/>
  <c r="Z424" i="7"/>
  <c r="G427" i="7"/>
  <c r="G425" i="7" s="1"/>
  <c r="M427" i="7"/>
  <c r="M425" i="7" s="1"/>
  <c r="S427" i="7"/>
  <c r="S425" i="7" s="1"/>
  <c r="Y427" i="7"/>
  <c r="G429" i="7"/>
  <c r="M429" i="7"/>
  <c r="S429" i="7"/>
  <c r="Y429" i="7"/>
  <c r="F432" i="7"/>
  <c r="F430" i="7" s="1"/>
  <c r="L432" i="7"/>
  <c r="R432" i="7"/>
  <c r="X432" i="7"/>
  <c r="X430" i="7" s="1"/>
  <c r="F434" i="7"/>
  <c r="L434" i="7"/>
  <c r="R434" i="7"/>
  <c r="X434" i="7"/>
  <c r="E437" i="7"/>
  <c r="K437" i="7"/>
  <c r="K435" i="7" s="1"/>
  <c r="Q437" i="7"/>
  <c r="Q435" i="7" s="1"/>
  <c r="W437" i="7"/>
  <c r="W435" i="7" s="1"/>
  <c r="E439" i="7"/>
  <c r="K439" i="7"/>
  <c r="Q439" i="7"/>
  <c r="W439" i="7"/>
  <c r="D442" i="7"/>
  <c r="D440" i="7" s="1"/>
  <c r="J442" i="7"/>
  <c r="J440" i="7" s="1"/>
  <c r="P442" i="7"/>
  <c r="P440" i="7" s="1"/>
  <c r="V442" i="7"/>
  <c r="D444" i="7"/>
  <c r="J444" i="7"/>
  <c r="P444" i="7"/>
  <c r="V444" i="7"/>
  <c r="I447" i="7"/>
  <c r="I445" i="7" s="1"/>
  <c r="O447" i="7"/>
  <c r="U447" i="7"/>
  <c r="AA447" i="7"/>
  <c r="AA445" i="7" s="1"/>
  <c r="I449" i="7"/>
  <c r="O449" i="7"/>
  <c r="U449" i="7"/>
  <c r="AA449" i="7"/>
  <c r="H452" i="7"/>
  <c r="N452" i="7"/>
  <c r="N450" i="7" s="1"/>
  <c r="T452" i="7"/>
  <c r="T450" i="7" s="1"/>
  <c r="Z452" i="7"/>
  <c r="Z450" i="7" s="1"/>
  <c r="H454" i="7"/>
  <c r="N454" i="7"/>
  <c r="T454" i="7"/>
  <c r="Z454" i="7"/>
  <c r="G457" i="7"/>
  <c r="G455" i="7" s="1"/>
  <c r="M457" i="7"/>
  <c r="M455" i="7" s="1"/>
  <c r="S457" i="7"/>
  <c r="S455" i="7" s="1"/>
  <c r="Y457" i="7"/>
  <c r="G459" i="7"/>
  <c r="M459" i="7"/>
  <c r="S459" i="7"/>
  <c r="Y459" i="7"/>
  <c r="F462" i="7"/>
  <c r="F460" i="7" s="1"/>
  <c r="L462" i="7"/>
  <c r="R462" i="7"/>
  <c r="X462" i="7"/>
  <c r="X460" i="7" s="1"/>
  <c r="F464" i="7"/>
  <c r="L464" i="7"/>
  <c r="R464" i="7"/>
  <c r="X464" i="7"/>
  <c r="E467" i="7"/>
  <c r="K467" i="7"/>
  <c r="K465" i="7" s="1"/>
  <c r="Q467" i="7"/>
  <c r="Q465" i="7" s="1"/>
  <c r="W467" i="7"/>
  <c r="W465" i="7" s="1"/>
  <c r="E469" i="7"/>
  <c r="K469" i="7"/>
  <c r="Q469" i="7"/>
  <c r="W469" i="7"/>
  <c r="D472" i="7"/>
  <c r="D470" i="7" s="1"/>
  <c r="J472" i="7"/>
  <c r="J470" i="7" s="1"/>
  <c r="P472" i="7"/>
  <c r="P470" i="7" s="1"/>
  <c r="V472" i="7"/>
  <c r="D474" i="7"/>
  <c r="J474" i="7"/>
  <c r="P474" i="7"/>
  <c r="V474" i="7"/>
  <c r="I477" i="7"/>
  <c r="I475" i="7" s="1"/>
  <c r="O477" i="7"/>
  <c r="U477" i="7"/>
  <c r="AA477" i="7"/>
  <c r="AA475" i="7" s="1"/>
  <c r="I479" i="7"/>
  <c r="O479" i="7"/>
  <c r="U479" i="7"/>
  <c r="AA479" i="7"/>
  <c r="H486" i="7"/>
  <c r="N486" i="7"/>
  <c r="N484" i="7" s="1"/>
  <c r="T486" i="7"/>
  <c r="T484" i="7" s="1"/>
  <c r="Z486" i="7"/>
  <c r="Z484" i="7" s="1"/>
  <c r="H488" i="7"/>
  <c r="N488" i="7"/>
  <c r="T488" i="7"/>
  <c r="Z488" i="7"/>
  <c r="G491" i="7"/>
  <c r="G489" i="7" s="1"/>
  <c r="M491" i="7"/>
  <c r="M489" i="7" s="1"/>
  <c r="S491" i="7"/>
  <c r="S489" i="7" s="1"/>
  <c r="Y491" i="7"/>
  <c r="G493" i="7"/>
  <c r="M493" i="7"/>
  <c r="S493" i="7"/>
  <c r="Y493" i="7"/>
  <c r="F496" i="7"/>
  <c r="F494" i="7" s="1"/>
  <c r="L496" i="7"/>
  <c r="R496" i="7"/>
  <c r="X496" i="7"/>
  <c r="X494" i="7" s="1"/>
  <c r="F498" i="7"/>
  <c r="L498" i="7"/>
  <c r="R498" i="7"/>
  <c r="X498" i="7"/>
  <c r="E501" i="7"/>
  <c r="K501" i="7"/>
  <c r="K499" i="7" s="1"/>
  <c r="Q501" i="7"/>
  <c r="Q499" i="7" s="1"/>
  <c r="W501" i="7"/>
  <c r="W499" i="7" s="1"/>
  <c r="E503" i="7"/>
  <c r="K503" i="7"/>
  <c r="Q503" i="7"/>
  <c r="W503" i="7"/>
  <c r="D506" i="7"/>
  <c r="D504" i="7" s="1"/>
  <c r="J506" i="7"/>
  <c r="J504" i="7" s="1"/>
  <c r="P506" i="7"/>
  <c r="P504" i="7" s="1"/>
  <c r="V506" i="7"/>
  <c r="D508" i="7"/>
  <c r="J508" i="7"/>
  <c r="P508" i="7"/>
  <c r="V508" i="7"/>
  <c r="I511" i="7"/>
  <c r="I509" i="7" s="1"/>
  <c r="O511" i="7"/>
  <c r="U511" i="7"/>
  <c r="AA511" i="7"/>
  <c r="AA509" i="7" s="1"/>
  <c r="I513" i="7"/>
  <c r="O513" i="7"/>
  <c r="U513" i="7"/>
  <c r="AA513" i="7"/>
  <c r="H516" i="7"/>
  <c r="N516" i="7"/>
  <c r="N514" i="7" s="1"/>
  <c r="T516" i="7"/>
  <c r="T514" i="7" s="1"/>
  <c r="Z516" i="7"/>
  <c r="Z514" i="7" s="1"/>
  <c r="H518" i="7"/>
  <c r="N518" i="7"/>
  <c r="T518" i="7"/>
  <c r="Z518" i="7"/>
  <c r="G521" i="7"/>
  <c r="G519" i="7" s="1"/>
  <c r="M521" i="7"/>
  <c r="M519" i="7" s="1"/>
  <c r="S521" i="7"/>
  <c r="S519" i="7" s="1"/>
  <c r="Y521" i="7"/>
  <c r="G523" i="7"/>
  <c r="M523" i="7"/>
  <c r="S523" i="7"/>
  <c r="Y523" i="7"/>
  <c r="F526" i="7"/>
  <c r="F524" i="7" s="1"/>
  <c r="L526" i="7"/>
  <c r="R526" i="7"/>
  <c r="X526" i="7"/>
  <c r="X524" i="7" s="1"/>
  <c r="F528" i="7"/>
  <c r="L528" i="7"/>
  <c r="R528" i="7"/>
  <c r="X528" i="7"/>
  <c r="E531" i="7"/>
  <c r="K531" i="7"/>
  <c r="K529" i="7" s="1"/>
  <c r="Q531" i="7"/>
  <c r="Q529" i="7" s="1"/>
  <c r="W531" i="7"/>
  <c r="W529" i="7" s="1"/>
  <c r="E533" i="7"/>
  <c r="K533" i="7"/>
  <c r="Q533" i="7"/>
  <c r="W533" i="7"/>
  <c r="D536" i="7"/>
  <c r="D534" i="7" s="1"/>
  <c r="J536" i="7"/>
  <c r="J534" i="7" s="1"/>
  <c r="P536" i="7"/>
  <c r="P534" i="7" s="1"/>
  <c r="V536" i="7"/>
  <c r="D538" i="7"/>
  <c r="J538" i="7"/>
  <c r="P538" i="7"/>
  <c r="V538" i="7"/>
  <c r="I541" i="7"/>
  <c r="I539" i="7" s="1"/>
  <c r="O541" i="7"/>
  <c r="U541" i="7"/>
  <c r="AA541" i="7"/>
  <c r="AA539" i="7" s="1"/>
  <c r="I543" i="7"/>
  <c r="O543" i="7"/>
  <c r="U543" i="7"/>
  <c r="AA543" i="7"/>
  <c r="H546" i="7"/>
  <c r="N546" i="7"/>
  <c r="N544" i="7" s="1"/>
  <c r="T546" i="7"/>
  <c r="T544" i="7" s="1"/>
  <c r="Z546" i="7"/>
  <c r="Z544" i="7" s="1"/>
  <c r="H548" i="7"/>
  <c r="N548" i="7"/>
  <c r="T548" i="7"/>
  <c r="Z548" i="7"/>
  <c r="G551" i="7"/>
  <c r="G549" i="7" s="1"/>
  <c r="M551" i="7"/>
  <c r="M549" i="7" s="1"/>
  <c r="S551" i="7"/>
  <c r="S549" i="7" s="1"/>
  <c r="Y551" i="7"/>
  <c r="G553" i="7"/>
  <c r="M553" i="7"/>
  <c r="S553" i="7"/>
  <c r="Y553" i="7"/>
  <c r="F556" i="7"/>
  <c r="F554" i="7" s="1"/>
  <c r="L556" i="7"/>
  <c r="R556" i="7"/>
  <c r="X556" i="7"/>
  <c r="X554" i="7" s="1"/>
  <c r="F558" i="7"/>
  <c r="L558" i="7"/>
  <c r="R558" i="7"/>
  <c r="X558" i="7"/>
  <c r="E561" i="7"/>
  <c r="K561" i="7"/>
  <c r="K559" i="7" s="1"/>
  <c r="Q561" i="7"/>
  <c r="Q559" i="7" s="1"/>
  <c r="W561" i="7"/>
  <c r="W559" i="7" s="1"/>
  <c r="E563" i="7"/>
  <c r="K563" i="7"/>
  <c r="Q563" i="7"/>
  <c r="W563" i="7"/>
  <c r="D566" i="7"/>
  <c r="D564" i="7" s="1"/>
  <c r="J566" i="7"/>
  <c r="J564" i="7" s="1"/>
  <c r="P566" i="7"/>
  <c r="P564" i="7" s="1"/>
  <c r="V566" i="7"/>
  <c r="D568" i="7"/>
  <c r="J568" i="7"/>
  <c r="P568" i="7"/>
  <c r="V568" i="7"/>
  <c r="I571" i="7"/>
  <c r="I569" i="7" s="1"/>
  <c r="O571" i="7"/>
  <c r="U571" i="7"/>
  <c r="AA571" i="7"/>
  <c r="AA569" i="7" s="1"/>
  <c r="I573" i="7"/>
  <c r="O573" i="7"/>
  <c r="U573" i="7"/>
  <c r="AA573" i="7"/>
  <c r="H576" i="7"/>
  <c r="N576" i="7"/>
  <c r="N574" i="7" s="1"/>
  <c r="T576" i="7"/>
  <c r="T574" i="7" s="1"/>
  <c r="Z576" i="7"/>
  <c r="Z574" i="7" s="1"/>
  <c r="H578" i="7"/>
  <c r="N578" i="7"/>
  <c r="T578" i="7"/>
  <c r="Z578" i="7"/>
  <c r="G581" i="7"/>
  <c r="G579" i="7" s="1"/>
  <c r="M581" i="7"/>
  <c r="M579" i="7" s="1"/>
  <c r="S581" i="7"/>
  <c r="S579" i="7" s="1"/>
  <c r="Y581" i="7"/>
  <c r="G583" i="7"/>
  <c r="M583" i="7"/>
  <c r="S583" i="7"/>
  <c r="Y583" i="7"/>
  <c r="F586" i="7"/>
  <c r="F584" i="7" s="1"/>
  <c r="L586" i="7"/>
  <c r="R586" i="7"/>
  <c r="X586" i="7"/>
  <c r="X584" i="7" s="1"/>
  <c r="F588" i="7"/>
  <c r="L588" i="7"/>
  <c r="R588" i="7"/>
  <c r="X588" i="7"/>
  <c r="E591" i="7"/>
  <c r="K591" i="7"/>
  <c r="K589" i="7" s="1"/>
  <c r="Q591" i="7"/>
  <c r="Q589" i="7" s="1"/>
  <c r="W591" i="7"/>
  <c r="W589" i="7" s="1"/>
  <c r="E593" i="7"/>
  <c r="K593" i="7"/>
  <c r="Q593" i="7"/>
  <c r="W593" i="7"/>
  <c r="D596" i="7"/>
  <c r="D594" i="7" s="1"/>
  <c r="J596" i="7"/>
  <c r="J594" i="7" s="1"/>
  <c r="P596" i="7"/>
  <c r="P594" i="7" s="1"/>
  <c r="V596" i="7"/>
  <c r="D598" i="7"/>
  <c r="J598" i="7"/>
  <c r="P598" i="7"/>
  <c r="V598" i="7"/>
  <c r="I601" i="7"/>
  <c r="I599" i="7" s="1"/>
  <c r="O601" i="7"/>
  <c r="U601" i="7"/>
  <c r="AA601" i="7"/>
  <c r="AA599" i="7" s="1"/>
  <c r="I603" i="7"/>
  <c r="O603" i="7"/>
  <c r="U603" i="7"/>
  <c r="AA603" i="7"/>
  <c r="H606" i="7"/>
  <c r="N606" i="7"/>
  <c r="N604" i="7" s="1"/>
  <c r="T606" i="7"/>
  <c r="T604" i="7" s="1"/>
  <c r="Z606" i="7"/>
  <c r="Z604" i="7" s="1"/>
  <c r="H608" i="7"/>
  <c r="N608" i="7"/>
  <c r="T608" i="7"/>
  <c r="Z608" i="7"/>
  <c r="G611" i="7"/>
  <c r="G609" i="7" s="1"/>
  <c r="M611" i="7"/>
  <c r="M609" i="7" s="1"/>
  <c r="S611" i="7"/>
  <c r="S609" i="7" s="1"/>
  <c r="Y611" i="7"/>
  <c r="G613" i="7"/>
  <c r="M613" i="7"/>
  <c r="S613" i="7"/>
  <c r="Y613" i="7"/>
  <c r="F616" i="7"/>
  <c r="F614" i="7" s="1"/>
  <c r="L616" i="7"/>
  <c r="R616" i="7"/>
  <c r="X616" i="7"/>
  <c r="X614" i="7" s="1"/>
  <c r="F618" i="7"/>
  <c r="L618" i="7"/>
  <c r="R618" i="7"/>
  <c r="X618" i="7"/>
  <c r="E621" i="7"/>
  <c r="K621" i="7"/>
  <c r="K619" i="7" s="1"/>
  <c r="Q621" i="7"/>
  <c r="Q619" i="7" s="1"/>
  <c r="W621" i="7"/>
  <c r="W619" i="7" s="1"/>
  <c r="E623" i="7"/>
  <c r="K623" i="7"/>
  <c r="Q623" i="7"/>
  <c r="W623" i="7"/>
  <c r="D626" i="7"/>
  <c r="D624" i="7" s="1"/>
  <c r="J626" i="7"/>
  <c r="J624" i="7" s="1"/>
  <c r="P626" i="7"/>
  <c r="P624" i="7" s="1"/>
  <c r="V626" i="7"/>
  <c r="D628" i="7"/>
  <c r="J628" i="7"/>
  <c r="P628" i="7"/>
  <c r="V628" i="7"/>
  <c r="I631" i="7"/>
  <c r="I629" i="7" s="1"/>
  <c r="O631" i="7"/>
  <c r="U631" i="7"/>
  <c r="AA631" i="7"/>
  <c r="AA629" i="7" s="1"/>
  <c r="I633" i="7"/>
  <c r="O633" i="7"/>
  <c r="U633" i="7"/>
  <c r="AA633" i="7"/>
  <c r="H636" i="7"/>
  <c r="N636" i="7"/>
  <c r="N634" i="7" s="1"/>
  <c r="T636" i="7"/>
  <c r="T634" i="7" s="1"/>
  <c r="Z636" i="7"/>
  <c r="Z634" i="7" s="1"/>
  <c r="H638" i="7"/>
  <c r="N638" i="7"/>
  <c r="T638" i="7"/>
  <c r="Z638" i="7"/>
  <c r="H10" i="8"/>
  <c r="N10" i="8"/>
  <c r="N8" i="8" s="1"/>
  <c r="T10" i="8"/>
  <c r="T8" i="8" s="1"/>
  <c r="Z10" i="8"/>
  <c r="H12" i="8"/>
  <c r="N12" i="8"/>
  <c r="T12" i="8"/>
  <c r="Z12" i="8"/>
  <c r="H13" i="8"/>
  <c r="N13" i="8"/>
  <c r="T13" i="8"/>
  <c r="Z13" i="8"/>
  <c r="G16" i="8"/>
  <c r="M16" i="8"/>
  <c r="M14" i="8" s="1"/>
  <c r="S16" i="8"/>
  <c r="S14" i="8" s="1"/>
  <c r="Y16" i="8"/>
  <c r="G18" i="8"/>
  <c r="M18" i="8"/>
  <c r="S18" i="8"/>
  <c r="Y18" i="8"/>
  <c r="G19" i="8"/>
  <c r="M19" i="8"/>
  <c r="S19" i="8"/>
  <c r="Y19" i="8"/>
  <c r="F22" i="8"/>
  <c r="L22" i="8"/>
  <c r="L20" i="8" s="1"/>
  <c r="R22" i="8"/>
  <c r="R20" i="8" s="1"/>
  <c r="X22" i="8"/>
  <c r="F24" i="8"/>
  <c r="L24" i="8"/>
  <c r="R24" i="8"/>
  <c r="X24" i="8"/>
  <c r="F25" i="8"/>
  <c r="L25" i="8"/>
  <c r="R25" i="8"/>
  <c r="X25" i="8"/>
  <c r="E28" i="8"/>
  <c r="K28" i="8"/>
  <c r="K26" i="8" s="1"/>
  <c r="Q28" i="8"/>
  <c r="Q26" i="8" s="1"/>
  <c r="W28" i="8"/>
  <c r="E30" i="8"/>
  <c r="K30" i="8"/>
  <c r="Q30" i="8"/>
  <c r="W30" i="8"/>
  <c r="E31" i="8"/>
  <c r="K31" i="8"/>
  <c r="Q31" i="8"/>
  <c r="W31" i="8"/>
  <c r="D34" i="8"/>
  <c r="J34" i="8"/>
  <c r="J32" i="8" s="1"/>
  <c r="P34" i="8"/>
  <c r="P32" i="8" s="1"/>
  <c r="V34" i="8"/>
  <c r="D36" i="8"/>
  <c r="J36" i="8"/>
  <c r="P36" i="8"/>
  <c r="V36" i="8"/>
  <c r="D37" i="8"/>
  <c r="J37" i="8"/>
  <c r="P37" i="8"/>
  <c r="V37" i="8"/>
  <c r="I40" i="8"/>
  <c r="O40" i="8"/>
  <c r="O38" i="8" s="1"/>
  <c r="U40" i="8"/>
  <c r="U38" i="8" s="1"/>
  <c r="AA40" i="8"/>
  <c r="I42" i="8"/>
  <c r="O42" i="8"/>
  <c r="U42" i="8"/>
  <c r="AA42" i="8"/>
  <c r="I43" i="8"/>
  <c r="O43" i="8"/>
  <c r="U43" i="8"/>
  <c r="AA43" i="8"/>
  <c r="H46" i="8"/>
  <c r="N46" i="8"/>
  <c r="N44" i="8" s="1"/>
  <c r="T46" i="8"/>
  <c r="T44" i="8" s="1"/>
  <c r="Z46" i="8"/>
  <c r="H48" i="8"/>
  <c r="N48" i="8"/>
  <c r="T48" i="8"/>
  <c r="Z48" i="8"/>
  <c r="H49" i="8"/>
  <c r="N49" i="8"/>
  <c r="T49" i="8"/>
  <c r="Z49" i="8"/>
  <c r="G52" i="8"/>
  <c r="M52" i="8"/>
  <c r="M50" i="8" s="1"/>
  <c r="S52" i="8"/>
  <c r="S50" i="8" s="1"/>
  <c r="Y52" i="8"/>
  <c r="G54" i="8"/>
  <c r="M54" i="8"/>
  <c r="S54" i="8"/>
  <c r="Y54" i="8"/>
  <c r="G55" i="8"/>
  <c r="M55" i="8"/>
  <c r="S55" i="8"/>
  <c r="Y55" i="8"/>
  <c r="F58" i="8"/>
  <c r="L58" i="8"/>
  <c r="L56" i="8" s="1"/>
  <c r="R58" i="8"/>
  <c r="R56" i="8" s="1"/>
  <c r="X58" i="8"/>
  <c r="F60" i="8"/>
  <c r="L60" i="8"/>
  <c r="R60" i="8"/>
  <c r="X60" i="8"/>
  <c r="F61" i="8"/>
  <c r="L61" i="8"/>
  <c r="R61" i="8"/>
  <c r="X61" i="8"/>
  <c r="E64" i="8"/>
  <c r="K64" i="8"/>
  <c r="K62" i="8" s="1"/>
  <c r="Q64" i="8"/>
  <c r="Q62" i="8" s="1"/>
  <c r="W64" i="8"/>
  <c r="E66" i="8"/>
  <c r="K66" i="8"/>
  <c r="Q66" i="8"/>
  <c r="W66" i="8"/>
  <c r="E67" i="8"/>
  <c r="K67" i="8"/>
  <c r="Q67" i="8"/>
  <c r="W67" i="8"/>
  <c r="D70" i="8"/>
  <c r="J70" i="8"/>
  <c r="P70" i="8"/>
  <c r="V70" i="8"/>
  <c r="D72" i="8"/>
  <c r="O72" i="8"/>
  <c r="I73" i="8"/>
  <c r="AA73" i="8"/>
  <c r="K76" i="8"/>
  <c r="E78" i="8"/>
  <c r="W78" i="8"/>
  <c r="Q79" i="8"/>
  <c r="S82" i="8"/>
  <c r="M84" i="8"/>
  <c r="G85" i="8"/>
  <c r="Y85" i="8"/>
  <c r="L88" i="8"/>
  <c r="F90" i="8"/>
  <c r="X90" i="8"/>
  <c r="R91" i="8"/>
  <c r="T94" i="8"/>
  <c r="N96" i="8"/>
  <c r="H97" i="8"/>
  <c r="Z97" i="8"/>
  <c r="J100" i="8"/>
  <c r="D102" i="8"/>
  <c r="V102" i="8"/>
  <c r="P103" i="8"/>
  <c r="U106" i="8"/>
  <c r="O108" i="8"/>
  <c r="I109" i="8"/>
  <c r="AA109" i="8"/>
  <c r="K112" i="8"/>
  <c r="E114" i="8"/>
  <c r="W114" i="8"/>
  <c r="Q115" i="8"/>
  <c r="D118" i="8"/>
  <c r="V118" i="8"/>
  <c r="P120" i="8"/>
  <c r="J121" i="8"/>
  <c r="O124" i="8"/>
  <c r="I126" i="8"/>
  <c r="AA126" i="8"/>
  <c r="U127" i="8"/>
  <c r="H130" i="8"/>
  <c r="H128" i="8" s="1"/>
  <c r="Z130" i="8"/>
  <c r="Z128" i="8" s="1"/>
  <c r="T132" i="8"/>
  <c r="N133" i="8"/>
  <c r="V136" i="8"/>
  <c r="V134" i="8" s="1"/>
  <c r="J139" i="8"/>
  <c r="I144" i="8"/>
  <c r="U145" i="8"/>
  <c r="H148" i="8"/>
  <c r="H146" i="8" s="1"/>
  <c r="T150" i="8"/>
  <c r="S154" i="8"/>
  <c r="S152" i="8" s="1"/>
  <c r="G157" i="8"/>
  <c r="X160" i="8"/>
  <c r="X158" i="8" s="1"/>
  <c r="L163" i="8"/>
  <c r="K168" i="8"/>
  <c r="W169" i="8"/>
  <c r="J172" i="8"/>
  <c r="J170" i="8" s="1"/>
  <c r="V174" i="8"/>
  <c r="U178" i="8"/>
  <c r="U176" i="8" s="1"/>
  <c r="I181" i="8"/>
  <c r="H186" i="8"/>
  <c r="T187" i="8"/>
  <c r="G190" i="8"/>
  <c r="G188" i="8" s="1"/>
  <c r="V634" i="9"/>
  <c r="F486" i="6"/>
  <c r="F484" i="6" s="1"/>
  <c r="L486" i="6"/>
  <c r="L484" i="6" s="1"/>
  <c r="R486" i="6"/>
  <c r="R484" i="6" s="1"/>
  <c r="X486" i="6"/>
  <c r="X484" i="6" s="1"/>
  <c r="E491" i="6"/>
  <c r="E489" i="6" s="1"/>
  <c r="K491" i="6"/>
  <c r="K489" i="6" s="1"/>
  <c r="Q491" i="6"/>
  <c r="Q489" i="6" s="1"/>
  <c r="W491" i="6"/>
  <c r="W489" i="6" s="1"/>
  <c r="D496" i="6"/>
  <c r="D494" i="6" s="1"/>
  <c r="J496" i="6"/>
  <c r="J494" i="6" s="1"/>
  <c r="P496" i="6"/>
  <c r="P494" i="6" s="1"/>
  <c r="V496" i="6"/>
  <c r="V494" i="6" s="1"/>
  <c r="I501" i="6"/>
  <c r="I499" i="6" s="1"/>
  <c r="O501" i="6"/>
  <c r="O499" i="6" s="1"/>
  <c r="U501" i="6"/>
  <c r="U499" i="6" s="1"/>
  <c r="AA501" i="6"/>
  <c r="AA499" i="6" s="1"/>
  <c r="H506" i="6"/>
  <c r="H504" i="6" s="1"/>
  <c r="N506" i="6"/>
  <c r="N504" i="6" s="1"/>
  <c r="T506" i="6"/>
  <c r="T504" i="6" s="1"/>
  <c r="Z506" i="6"/>
  <c r="Z504" i="6" s="1"/>
  <c r="G511" i="6"/>
  <c r="G509" i="6" s="1"/>
  <c r="M511" i="6"/>
  <c r="M509" i="6" s="1"/>
  <c r="S511" i="6"/>
  <c r="S509" i="6" s="1"/>
  <c r="Y511" i="6"/>
  <c r="Y509" i="6" s="1"/>
  <c r="F516" i="6"/>
  <c r="F514" i="6" s="1"/>
  <c r="L516" i="6"/>
  <c r="L514" i="6" s="1"/>
  <c r="R516" i="6"/>
  <c r="R514" i="6" s="1"/>
  <c r="X516" i="6"/>
  <c r="X514" i="6" s="1"/>
  <c r="E521" i="6"/>
  <c r="E519" i="6" s="1"/>
  <c r="K521" i="6"/>
  <c r="K519" i="6" s="1"/>
  <c r="Q521" i="6"/>
  <c r="Q519" i="6" s="1"/>
  <c r="W521" i="6"/>
  <c r="W519" i="6" s="1"/>
  <c r="D526" i="6"/>
  <c r="D524" i="6" s="1"/>
  <c r="J526" i="6"/>
  <c r="J524" i="6" s="1"/>
  <c r="P526" i="6"/>
  <c r="P524" i="6" s="1"/>
  <c r="V526" i="6"/>
  <c r="V524" i="6" s="1"/>
  <c r="I531" i="6"/>
  <c r="I529" i="6" s="1"/>
  <c r="O531" i="6"/>
  <c r="O529" i="6" s="1"/>
  <c r="U531" i="6"/>
  <c r="U529" i="6" s="1"/>
  <c r="AA531" i="6"/>
  <c r="AA529" i="6" s="1"/>
  <c r="H536" i="6"/>
  <c r="H534" i="6" s="1"/>
  <c r="N536" i="6"/>
  <c r="N534" i="6" s="1"/>
  <c r="T536" i="6"/>
  <c r="T534" i="6" s="1"/>
  <c r="Z536" i="6"/>
  <c r="Z534" i="6" s="1"/>
  <c r="G541" i="6"/>
  <c r="G539" i="6" s="1"/>
  <c r="M541" i="6"/>
  <c r="M539" i="6" s="1"/>
  <c r="S541" i="6"/>
  <c r="S539" i="6" s="1"/>
  <c r="Y541" i="6"/>
  <c r="Y539" i="6" s="1"/>
  <c r="F546" i="6"/>
  <c r="F544" i="6" s="1"/>
  <c r="L546" i="6"/>
  <c r="L544" i="6" s="1"/>
  <c r="R546" i="6"/>
  <c r="R544" i="6" s="1"/>
  <c r="X546" i="6"/>
  <c r="X544" i="6" s="1"/>
  <c r="E551" i="6"/>
  <c r="E549" i="6" s="1"/>
  <c r="K551" i="6"/>
  <c r="K549" i="6" s="1"/>
  <c r="Q551" i="6"/>
  <c r="Q549" i="6" s="1"/>
  <c r="W551" i="6"/>
  <c r="W549" i="6" s="1"/>
  <c r="D556" i="6"/>
  <c r="D554" i="6" s="1"/>
  <c r="J556" i="6"/>
  <c r="J554" i="6" s="1"/>
  <c r="P556" i="6"/>
  <c r="P554" i="6" s="1"/>
  <c r="V556" i="6"/>
  <c r="V554" i="6" s="1"/>
  <c r="I561" i="6"/>
  <c r="I559" i="6" s="1"/>
  <c r="O561" i="6"/>
  <c r="O559" i="6" s="1"/>
  <c r="U561" i="6"/>
  <c r="U559" i="6" s="1"/>
  <c r="AA561" i="6"/>
  <c r="AA559" i="6" s="1"/>
  <c r="H566" i="6"/>
  <c r="H564" i="6" s="1"/>
  <c r="N566" i="6"/>
  <c r="N564" i="6" s="1"/>
  <c r="T566" i="6"/>
  <c r="T564" i="6" s="1"/>
  <c r="Z566" i="6"/>
  <c r="Z564" i="6" s="1"/>
  <c r="G571" i="6"/>
  <c r="G569" i="6" s="1"/>
  <c r="M571" i="6"/>
  <c r="M569" i="6" s="1"/>
  <c r="S571" i="6"/>
  <c r="S569" i="6" s="1"/>
  <c r="Y571" i="6"/>
  <c r="Y569" i="6" s="1"/>
  <c r="F576" i="6"/>
  <c r="F574" i="6" s="1"/>
  <c r="L576" i="6"/>
  <c r="L574" i="6" s="1"/>
  <c r="R576" i="6"/>
  <c r="R574" i="6" s="1"/>
  <c r="X576" i="6"/>
  <c r="X574" i="6" s="1"/>
  <c r="E581" i="6"/>
  <c r="E579" i="6" s="1"/>
  <c r="K581" i="6"/>
  <c r="K579" i="6" s="1"/>
  <c r="Q581" i="6"/>
  <c r="Q579" i="6" s="1"/>
  <c r="W581" i="6"/>
  <c r="W579" i="6" s="1"/>
  <c r="D586" i="6"/>
  <c r="D584" i="6" s="1"/>
  <c r="J586" i="6"/>
  <c r="J584" i="6" s="1"/>
  <c r="P586" i="6"/>
  <c r="P584" i="6" s="1"/>
  <c r="V586" i="6"/>
  <c r="V584" i="6" s="1"/>
  <c r="I591" i="6"/>
  <c r="I589" i="6" s="1"/>
  <c r="O591" i="6"/>
  <c r="O589" i="6" s="1"/>
  <c r="U591" i="6"/>
  <c r="U589" i="6" s="1"/>
  <c r="AA591" i="6"/>
  <c r="AA589" i="6" s="1"/>
  <c r="H596" i="6"/>
  <c r="H594" i="6" s="1"/>
  <c r="N596" i="6"/>
  <c r="N594" i="6" s="1"/>
  <c r="T596" i="6"/>
  <c r="T594" i="6" s="1"/>
  <c r="Z596" i="6"/>
  <c r="Z594" i="6" s="1"/>
  <c r="G601" i="6"/>
  <c r="G599" i="6" s="1"/>
  <c r="M601" i="6"/>
  <c r="M599" i="6" s="1"/>
  <c r="S601" i="6"/>
  <c r="S599" i="6" s="1"/>
  <c r="Y601" i="6"/>
  <c r="Y599" i="6" s="1"/>
  <c r="F606" i="6"/>
  <c r="F604" i="6" s="1"/>
  <c r="L606" i="6"/>
  <c r="L604" i="6" s="1"/>
  <c r="R606" i="6"/>
  <c r="R604" i="6" s="1"/>
  <c r="X606" i="6"/>
  <c r="X604" i="6" s="1"/>
  <c r="E611" i="6"/>
  <c r="E609" i="6" s="1"/>
  <c r="K611" i="6"/>
  <c r="K609" i="6" s="1"/>
  <c r="Q611" i="6"/>
  <c r="Q609" i="6" s="1"/>
  <c r="W611" i="6"/>
  <c r="W609" i="6" s="1"/>
  <c r="D616" i="6"/>
  <c r="D614" i="6" s="1"/>
  <c r="J616" i="6"/>
  <c r="J614" i="6" s="1"/>
  <c r="P616" i="6"/>
  <c r="P614" i="6" s="1"/>
  <c r="V616" i="6"/>
  <c r="V614" i="6" s="1"/>
  <c r="B619" i="6"/>
  <c r="I621" i="6"/>
  <c r="I619" i="6" s="1"/>
  <c r="O621" i="6"/>
  <c r="O619" i="6" s="1"/>
  <c r="U621" i="6"/>
  <c r="U619" i="6" s="1"/>
  <c r="AA621" i="6"/>
  <c r="AA619" i="6" s="1"/>
  <c r="H626" i="6"/>
  <c r="H624" i="6" s="1"/>
  <c r="N626" i="6"/>
  <c r="N624" i="6" s="1"/>
  <c r="T626" i="6"/>
  <c r="T624" i="6" s="1"/>
  <c r="Z626" i="6"/>
  <c r="Z624" i="6" s="1"/>
  <c r="G631" i="6"/>
  <c r="G629" i="6" s="1"/>
  <c r="M631" i="6"/>
  <c r="M629" i="6" s="1"/>
  <c r="S631" i="6"/>
  <c r="S629" i="6" s="1"/>
  <c r="Y631" i="6"/>
  <c r="Y629" i="6" s="1"/>
  <c r="F636" i="6"/>
  <c r="F634" i="6" s="1"/>
  <c r="L636" i="6"/>
  <c r="L634" i="6" s="1"/>
  <c r="R636" i="6"/>
  <c r="R634" i="6" s="1"/>
  <c r="X636" i="6"/>
  <c r="X634" i="6" s="1"/>
  <c r="F9" i="7"/>
  <c r="F7" i="7" s="1"/>
  <c r="L9" i="7"/>
  <c r="R9" i="7"/>
  <c r="X9" i="7"/>
  <c r="F11" i="7"/>
  <c r="L11" i="7"/>
  <c r="R11" i="7"/>
  <c r="X11" i="7"/>
  <c r="E14" i="7"/>
  <c r="K14" i="7"/>
  <c r="Q14" i="7"/>
  <c r="Q12" i="7" s="1"/>
  <c r="W14" i="7"/>
  <c r="W12" i="7" s="1"/>
  <c r="E16" i="7"/>
  <c r="K16" i="7"/>
  <c r="Q16" i="7"/>
  <c r="W16" i="7"/>
  <c r="D19" i="7"/>
  <c r="D17" i="7" s="1"/>
  <c r="J19" i="7"/>
  <c r="J17" i="7" s="1"/>
  <c r="P19" i="7"/>
  <c r="P17" i="7" s="1"/>
  <c r="V19" i="7"/>
  <c r="D21" i="7"/>
  <c r="J21" i="7"/>
  <c r="P21" i="7"/>
  <c r="V21" i="7"/>
  <c r="I24" i="7"/>
  <c r="I22" i="7" s="1"/>
  <c r="O24" i="7"/>
  <c r="U24" i="7"/>
  <c r="AA24" i="7"/>
  <c r="I26" i="7"/>
  <c r="O26" i="7"/>
  <c r="U26" i="7"/>
  <c r="AA26" i="7"/>
  <c r="H29" i="7"/>
  <c r="N29" i="7"/>
  <c r="T29" i="7"/>
  <c r="T27" i="7" s="1"/>
  <c r="Z29" i="7"/>
  <c r="Z27" i="7" s="1"/>
  <c r="H31" i="7"/>
  <c r="N31" i="7"/>
  <c r="T31" i="7"/>
  <c r="Z31" i="7"/>
  <c r="G34" i="7"/>
  <c r="G32" i="7" s="1"/>
  <c r="M34" i="7"/>
  <c r="M32" i="7" s="1"/>
  <c r="S34" i="7"/>
  <c r="S32" i="7" s="1"/>
  <c r="Y34" i="7"/>
  <c r="G36" i="7"/>
  <c r="M36" i="7"/>
  <c r="S36" i="7"/>
  <c r="Y36" i="7"/>
  <c r="F39" i="7"/>
  <c r="F37" i="7" s="1"/>
  <c r="L39" i="7"/>
  <c r="R39" i="7"/>
  <c r="X39" i="7"/>
  <c r="F41" i="7"/>
  <c r="L41" i="7"/>
  <c r="R41" i="7"/>
  <c r="X41" i="7"/>
  <c r="E44" i="7"/>
  <c r="K44" i="7"/>
  <c r="Q44" i="7"/>
  <c r="Q42" i="7" s="1"/>
  <c r="W44" i="7"/>
  <c r="W42" i="7" s="1"/>
  <c r="E46" i="7"/>
  <c r="K46" i="7"/>
  <c r="Q46" i="7"/>
  <c r="W46" i="7"/>
  <c r="D49" i="7"/>
  <c r="D47" i="7" s="1"/>
  <c r="J49" i="7"/>
  <c r="J47" i="7" s="1"/>
  <c r="P49" i="7"/>
  <c r="P47" i="7" s="1"/>
  <c r="V49" i="7"/>
  <c r="D51" i="7"/>
  <c r="J51" i="7"/>
  <c r="P51" i="7"/>
  <c r="V51" i="7"/>
  <c r="I54" i="7"/>
  <c r="I52" i="7" s="1"/>
  <c r="O54" i="7"/>
  <c r="U54" i="7"/>
  <c r="AA54" i="7"/>
  <c r="I56" i="7"/>
  <c r="O56" i="7"/>
  <c r="U56" i="7"/>
  <c r="AA56" i="7"/>
  <c r="H59" i="7"/>
  <c r="N59" i="7"/>
  <c r="T59" i="7"/>
  <c r="T57" i="7" s="1"/>
  <c r="Z59" i="7"/>
  <c r="Z57" i="7" s="1"/>
  <c r="H61" i="7"/>
  <c r="N61" i="7"/>
  <c r="T61" i="7"/>
  <c r="Z61" i="7"/>
  <c r="G64" i="7"/>
  <c r="G62" i="7" s="1"/>
  <c r="M64" i="7"/>
  <c r="M62" i="7" s="1"/>
  <c r="S64" i="7"/>
  <c r="S62" i="7" s="1"/>
  <c r="Y64" i="7"/>
  <c r="G66" i="7"/>
  <c r="M66" i="7"/>
  <c r="S66" i="7"/>
  <c r="Y66" i="7"/>
  <c r="F69" i="7"/>
  <c r="F67" i="7" s="1"/>
  <c r="L69" i="7"/>
  <c r="R69" i="7"/>
  <c r="X69" i="7"/>
  <c r="F71" i="7"/>
  <c r="L71" i="7"/>
  <c r="R71" i="7"/>
  <c r="X71" i="7"/>
  <c r="E74" i="7"/>
  <c r="K74" i="7"/>
  <c r="Q74" i="7"/>
  <c r="Q72" i="7" s="1"/>
  <c r="W74" i="7"/>
  <c r="W72" i="7" s="1"/>
  <c r="E76" i="7"/>
  <c r="K76" i="7"/>
  <c r="Q76" i="7"/>
  <c r="W76" i="7"/>
  <c r="D79" i="7"/>
  <c r="D77" i="7" s="1"/>
  <c r="J79" i="7"/>
  <c r="J77" i="7" s="1"/>
  <c r="P79" i="7"/>
  <c r="P77" i="7" s="1"/>
  <c r="V79" i="7"/>
  <c r="D81" i="7"/>
  <c r="J81" i="7"/>
  <c r="P81" i="7"/>
  <c r="V81" i="7"/>
  <c r="I84" i="7"/>
  <c r="I82" i="7" s="1"/>
  <c r="O84" i="7"/>
  <c r="U84" i="7"/>
  <c r="AA84" i="7"/>
  <c r="I86" i="7"/>
  <c r="O86" i="7"/>
  <c r="U86" i="7"/>
  <c r="AA86" i="7"/>
  <c r="H89" i="7"/>
  <c r="N89" i="7"/>
  <c r="T89" i="7"/>
  <c r="T87" i="7" s="1"/>
  <c r="Z89" i="7"/>
  <c r="Z87" i="7" s="1"/>
  <c r="H91" i="7"/>
  <c r="N91" i="7"/>
  <c r="T91" i="7"/>
  <c r="Z91" i="7"/>
  <c r="G94" i="7"/>
  <c r="G92" i="7" s="1"/>
  <c r="M94" i="7"/>
  <c r="M92" i="7" s="1"/>
  <c r="S94" i="7"/>
  <c r="S92" i="7" s="1"/>
  <c r="Y94" i="7"/>
  <c r="G96" i="7"/>
  <c r="M96" i="7"/>
  <c r="S96" i="7"/>
  <c r="Y96" i="7"/>
  <c r="F99" i="7"/>
  <c r="F97" i="7" s="1"/>
  <c r="L99" i="7"/>
  <c r="R99" i="7"/>
  <c r="X99" i="7"/>
  <c r="F101" i="7"/>
  <c r="L101" i="7"/>
  <c r="R101" i="7"/>
  <c r="X101" i="7"/>
  <c r="E104" i="7"/>
  <c r="K104" i="7"/>
  <c r="Q104" i="7"/>
  <c r="Q102" i="7" s="1"/>
  <c r="W104" i="7"/>
  <c r="W102" i="7" s="1"/>
  <c r="E106" i="7"/>
  <c r="K106" i="7"/>
  <c r="Q106" i="7"/>
  <c r="W106" i="7"/>
  <c r="D109" i="7"/>
  <c r="D107" i="7" s="1"/>
  <c r="J109" i="7"/>
  <c r="J107" i="7" s="1"/>
  <c r="P109" i="7"/>
  <c r="P107" i="7" s="1"/>
  <c r="V109" i="7"/>
  <c r="D111" i="7"/>
  <c r="J111" i="7"/>
  <c r="P111" i="7"/>
  <c r="V111" i="7"/>
  <c r="I114" i="7"/>
  <c r="I112" i="7" s="1"/>
  <c r="O114" i="7"/>
  <c r="U114" i="7"/>
  <c r="AA114" i="7"/>
  <c r="I116" i="7"/>
  <c r="O116" i="7"/>
  <c r="U116" i="7"/>
  <c r="AA116" i="7"/>
  <c r="H119" i="7"/>
  <c r="N119" i="7"/>
  <c r="T119" i="7"/>
  <c r="T117" i="7" s="1"/>
  <c r="Z119" i="7"/>
  <c r="Z117" i="7" s="1"/>
  <c r="H121" i="7"/>
  <c r="N121" i="7"/>
  <c r="T121" i="7"/>
  <c r="Z121" i="7"/>
  <c r="G124" i="7"/>
  <c r="G122" i="7" s="1"/>
  <c r="M124" i="7"/>
  <c r="M122" i="7" s="1"/>
  <c r="S124" i="7"/>
  <c r="S122" i="7" s="1"/>
  <c r="Y124" i="7"/>
  <c r="G126" i="7"/>
  <c r="M126" i="7"/>
  <c r="S126" i="7"/>
  <c r="Y126" i="7"/>
  <c r="F129" i="7"/>
  <c r="F127" i="7" s="1"/>
  <c r="L129" i="7"/>
  <c r="R129" i="7"/>
  <c r="X129" i="7"/>
  <c r="F131" i="7"/>
  <c r="L131" i="7"/>
  <c r="R131" i="7"/>
  <c r="X131" i="7"/>
  <c r="E134" i="7"/>
  <c r="K134" i="7"/>
  <c r="Q134" i="7"/>
  <c r="Q132" i="7" s="1"/>
  <c r="W134" i="7"/>
  <c r="W132" i="7" s="1"/>
  <c r="E136" i="7"/>
  <c r="K136" i="7"/>
  <c r="Q136" i="7"/>
  <c r="W136" i="7"/>
  <c r="D139" i="7"/>
  <c r="D137" i="7" s="1"/>
  <c r="J139" i="7"/>
  <c r="J137" i="7" s="1"/>
  <c r="P139" i="7"/>
  <c r="P137" i="7" s="1"/>
  <c r="V139" i="7"/>
  <c r="D141" i="7"/>
  <c r="J141" i="7"/>
  <c r="P141" i="7"/>
  <c r="V141" i="7"/>
  <c r="I144" i="7"/>
  <c r="I142" i="7" s="1"/>
  <c r="O144" i="7"/>
  <c r="U144" i="7"/>
  <c r="AA144" i="7"/>
  <c r="I146" i="7"/>
  <c r="O146" i="7"/>
  <c r="U146" i="7"/>
  <c r="AA146" i="7"/>
  <c r="H149" i="7"/>
  <c r="N149" i="7"/>
  <c r="T149" i="7"/>
  <c r="T147" i="7" s="1"/>
  <c r="Z149" i="7"/>
  <c r="Z147" i="7" s="1"/>
  <c r="H151" i="7"/>
  <c r="N151" i="7"/>
  <c r="T151" i="7"/>
  <c r="Z151" i="7"/>
  <c r="G154" i="7"/>
  <c r="G152" i="7" s="1"/>
  <c r="M154" i="7"/>
  <c r="M152" i="7" s="1"/>
  <c r="S154" i="7"/>
  <c r="S152" i="7" s="1"/>
  <c r="Y154" i="7"/>
  <c r="G156" i="7"/>
  <c r="M156" i="7"/>
  <c r="S156" i="7"/>
  <c r="Y156" i="7"/>
  <c r="F159" i="7"/>
  <c r="F157" i="7" s="1"/>
  <c r="L159" i="7"/>
  <c r="R159" i="7"/>
  <c r="X159" i="7"/>
  <c r="F161" i="7"/>
  <c r="L161" i="7"/>
  <c r="R161" i="7"/>
  <c r="X161" i="7"/>
  <c r="E168" i="7"/>
  <c r="K168" i="7"/>
  <c r="Q168" i="7"/>
  <c r="Q166" i="7" s="1"/>
  <c r="W168" i="7"/>
  <c r="W166" i="7" s="1"/>
  <c r="E170" i="7"/>
  <c r="K170" i="7"/>
  <c r="Q170" i="7"/>
  <c r="W170" i="7"/>
  <c r="D173" i="7"/>
  <c r="D171" i="7" s="1"/>
  <c r="J173" i="7"/>
  <c r="J171" i="7" s="1"/>
  <c r="P173" i="7"/>
  <c r="P171" i="7" s="1"/>
  <c r="V173" i="7"/>
  <c r="D175" i="7"/>
  <c r="J175" i="7"/>
  <c r="P175" i="7"/>
  <c r="V175" i="7"/>
  <c r="I178" i="7"/>
  <c r="I176" i="7" s="1"/>
  <c r="O178" i="7"/>
  <c r="U178" i="7"/>
  <c r="AA178" i="7"/>
  <c r="I180" i="7"/>
  <c r="O180" i="7"/>
  <c r="U180" i="7"/>
  <c r="AA180" i="7"/>
  <c r="H183" i="7"/>
  <c r="N183" i="7"/>
  <c r="T183" i="7"/>
  <c r="T181" i="7" s="1"/>
  <c r="Z183" i="7"/>
  <c r="Z181" i="7" s="1"/>
  <c r="H185" i="7"/>
  <c r="N185" i="7"/>
  <c r="T185" i="7"/>
  <c r="Z185" i="7"/>
  <c r="G188" i="7"/>
  <c r="G186" i="7" s="1"/>
  <c r="M188" i="7"/>
  <c r="M186" i="7" s="1"/>
  <c r="S188" i="7"/>
  <c r="S186" i="7" s="1"/>
  <c r="Y188" i="7"/>
  <c r="G190" i="7"/>
  <c r="M190" i="7"/>
  <c r="S190" i="7"/>
  <c r="Y190" i="7"/>
  <c r="F193" i="7"/>
  <c r="F191" i="7" s="1"/>
  <c r="L193" i="7"/>
  <c r="R193" i="7"/>
  <c r="X193" i="7"/>
  <c r="F195" i="7"/>
  <c r="L195" i="7"/>
  <c r="R195" i="7"/>
  <c r="X195" i="7"/>
  <c r="E198" i="7"/>
  <c r="K198" i="7"/>
  <c r="Q198" i="7"/>
  <c r="Q196" i="7" s="1"/>
  <c r="W198" i="7"/>
  <c r="W196" i="7" s="1"/>
  <c r="E200" i="7"/>
  <c r="K200" i="7"/>
  <c r="Q200" i="7"/>
  <c r="W200" i="7"/>
  <c r="D203" i="7"/>
  <c r="D201" i="7" s="1"/>
  <c r="J203" i="7"/>
  <c r="J201" i="7" s="1"/>
  <c r="P203" i="7"/>
  <c r="P201" i="7" s="1"/>
  <c r="V203" i="7"/>
  <c r="D205" i="7"/>
  <c r="J205" i="7"/>
  <c r="P205" i="7"/>
  <c r="V205" i="7"/>
  <c r="I208" i="7"/>
  <c r="I206" i="7" s="1"/>
  <c r="O208" i="7"/>
  <c r="U208" i="7"/>
  <c r="AA208" i="7"/>
  <c r="I210" i="7"/>
  <c r="O210" i="7"/>
  <c r="U210" i="7"/>
  <c r="AA210" i="7"/>
  <c r="H213" i="7"/>
  <c r="N213" i="7"/>
  <c r="T213" i="7"/>
  <c r="T211" i="7" s="1"/>
  <c r="Z213" i="7"/>
  <c r="Z211" i="7" s="1"/>
  <c r="H215" i="7"/>
  <c r="N215" i="7"/>
  <c r="T215" i="7"/>
  <c r="Z215" i="7"/>
  <c r="G218" i="7"/>
  <c r="G216" i="7" s="1"/>
  <c r="M218" i="7"/>
  <c r="M216" i="7" s="1"/>
  <c r="S218" i="7"/>
  <c r="S216" i="7" s="1"/>
  <c r="Y218" i="7"/>
  <c r="G220" i="7"/>
  <c r="M220" i="7"/>
  <c r="S220" i="7"/>
  <c r="Y220" i="7"/>
  <c r="F223" i="7"/>
  <c r="F221" i="7" s="1"/>
  <c r="L223" i="7"/>
  <c r="R223" i="7"/>
  <c r="X223" i="7"/>
  <c r="F225" i="7"/>
  <c r="L225" i="7"/>
  <c r="R225" i="7"/>
  <c r="X225" i="7"/>
  <c r="E228" i="7"/>
  <c r="K228" i="7"/>
  <c r="Q228" i="7"/>
  <c r="Q226" i="7" s="1"/>
  <c r="W228" i="7"/>
  <c r="W226" i="7" s="1"/>
  <c r="E230" i="7"/>
  <c r="K230" i="7"/>
  <c r="Q230" i="7"/>
  <c r="W230" i="7"/>
  <c r="D233" i="7"/>
  <c r="D231" i="7" s="1"/>
  <c r="J233" i="7"/>
  <c r="J231" i="7" s="1"/>
  <c r="P233" i="7"/>
  <c r="P231" i="7" s="1"/>
  <c r="V233" i="7"/>
  <c r="D235" i="7"/>
  <c r="J235" i="7"/>
  <c r="P235" i="7"/>
  <c r="V235" i="7"/>
  <c r="I238" i="7"/>
  <c r="I236" i="7" s="1"/>
  <c r="O238" i="7"/>
  <c r="U238" i="7"/>
  <c r="AA238" i="7"/>
  <c r="I240" i="7"/>
  <c r="O240" i="7"/>
  <c r="U240" i="7"/>
  <c r="AA240" i="7"/>
  <c r="H243" i="7"/>
  <c r="N243" i="7"/>
  <c r="T243" i="7"/>
  <c r="T241" i="7" s="1"/>
  <c r="Z243" i="7"/>
  <c r="Z241" i="7" s="1"/>
  <c r="H245" i="7"/>
  <c r="N245" i="7"/>
  <c r="T245" i="7"/>
  <c r="Z245" i="7"/>
  <c r="G248" i="7"/>
  <c r="G246" i="7" s="1"/>
  <c r="M248" i="7"/>
  <c r="M246" i="7" s="1"/>
  <c r="S248" i="7"/>
  <c r="S246" i="7" s="1"/>
  <c r="Y248" i="7"/>
  <c r="G250" i="7"/>
  <c r="M250" i="7"/>
  <c r="S250" i="7"/>
  <c r="Y250" i="7"/>
  <c r="F253" i="7"/>
  <c r="F251" i="7" s="1"/>
  <c r="L253" i="7"/>
  <c r="R253" i="7"/>
  <c r="X253" i="7"/>
  <c r="F255" i="7"/>
  <c r="L255" i="7"/>
  <c r="R255" i="7"/>
  <c r="X255" i="7"/>
  <c r="E258" i="7"/>
  <c r="K258" i="7"/>
  <c r="Q258" i="7"/>
  <c r="Q256" i="7" s="1"/>
  <c r="W258" i="7"/>
  <c r="W256" i="7" s="1"/>
  <c r="E260" i="7"/>
  <c r="K260" i="7"/>
  <c r="Q260" i="7"/>
  <c r="W260" i="7"/>
  <c r="D263" i="7"/>
  <c r="D261" i="7" s="1"/>
  <c r="J263" i="7"/>
  <c r="J261" i="7" s="1"/>
  <c r="P263" i="7"/>
  <c r="P261" i="7" s="1"/>
  <c r="V263" i="7"/>
  <c r="D265" i="7"/>
  <c r="J265" i="7"/>
  <c r="P265" i="7"/>
  <c r="V265" i="7"/>
  <c r="I268" i="7"/>
  <c r="I266" i="7" s="1"/>
  <c r="O268" i="7"/>
  <c r="U268" i="7"/>
  <c r="AA268" i="7"/>
  <c r="I270" i="7"/>
  <c r="O270" i="7"/>
  <c r="U270" i="7"/>
  <c r="AA270" i="7"/>
  <c r="H273" i="7"/>
  <c r="N273" i="7"/>
  <c r="T273" i="7"/>
  <c r="T271" i="7" s="1"/>
  <c r="Z273" i="7"/>
  <c r="Z271" i="7" s="1"/>
  <c r="H275" i="7"/>
  <c r="N275" i="7"/>
  <c r="T275" i="7"/>
  <c r="Z275" i="7"/>
  <c r="G278" i="7"/>
  <c r="G276" i="7" s="1"/>
  <c r="M278" i="7"/>
  <c r="M276" i="7" s="1"/>
  <c r="S278" i="7"/>
  <c r="S276" i="7" s="1"/>
  <c r="Y278" i="7"/>
  <c r="G280" i="7"/>
  <c r="M280" i="7"/>
  <c r="S280" i="7"/>
  <c r="Y280" i="7"/>
  <c r="F283" i="7"/>
  <c r="F281" i="7" s="1"/>
  <c r="L283" i="7"/>
  <c r="R283" i="7"/>
  <c r="X283" i="7"/>
  <c r="F285" i="7"/>
  <c r="L285" i="7"/>
  <c r="R285" i="7"/>
  <c r="X285" i="7"/>
  <c r="E288" i="7"/>
  <c r="K288" i="7"/>
  <c r="Q288" i="7"/>
  <c r="Q286" i="7" s="1"/>
  <c r="W288" i="7"/>
  <c r="W286" i="7" s="1"/>
  <c r="E290" i="7"/>
  <c r="K290" i="7"/>
  <c r="Q290" i="7"/>
  <c r="W290" i="7"/>
  <c r="D293" i="7"/>
  <c r="D291" i="7" s="1"/>
  <c r="J293" i="7"/>
  <c r="J291" i="7" s="1"/>
  <c r="P293" i="7"/>
  <c r="P291" i="7" s="1"/>
  <c r="V293" i="7"/>
  <c r="D295" i="7"/>
  <c r="J295" i="7"/>
  <c r="P295" i="7"/>
  <c r="V295" i="7"/>
  <c r="I298" i="7"/>
  <c r="I296" i="7" s="1"/>
  <c r="O298" i="7"/>
  <c r="U298" i="7"/>
  <c r="AA298" i="7"/>
  <c r="I300" i="7"/>
  <c r="O300" i="7"/>
  <c r="U300" i="7"/>
  <c r="AA300" i="7"/>
  <c r="H303" i="7"/>
  <c r="N303" i="7"/>
  <c r="T303" i="7"/>
  <c r="T301" i="7" s="1"/>
  <c r="Z303" i="7"/>
  <c r="Z301" i="7" s="1"/>
  <c r="H305" i="7"/>
  <c r="N305" i="7"/>
  <c r="T305" i="7"/>
  <c r="Z305" i="7"/>
  <c r="G308" i="7"/>
  <c r="G306" i="7" s="1"/>
  <c r="M308" i="7"/>
  <c r="M306" i="7" s="1"/>
  <c r="S308" i="7"/>
  <c r="S306" i="7" s="1"/>
  <c r="Y308" i="7"/>
  <c r="G310" i="7"/>
  <c r="M310" i="7"/>
  <c r="S310" i="7"/>
  <c r="Y310" i="7"/>
  <c r="F313" i="7"/>
  <c r="F311" i="7" s="1"/>
  <c r="L313" i="7"/>
  <c r="R313" i="7"/>
  <c r="X313" i="7"/>
  <c r="F315" i="7"/>
  <c r="L315" i="7"/>
  <c r="R315" i="7"/>
  <c r="X315" i="7"/>
  <c r="E318" i="7"/>
  <c r="K318" i="7"/>
  <c r="Q318" i="7"/>
  <c r="Q316" i="7" s="1"/>
  <c r="W318" i="7"/>
  <c r="W316" i="7" s="1"/>
  <c r="E320" i="7"/>
  <c r="K320" i="7"/>
  <c r="Q320" i="7"/>
  <c r="W320" i="7"/>
  <c r="J327" i="7"/>
  <c r="J325" i="7" s="1"/>
  <c r="P327" i="7"/>
  <c r="P325" i="7" s="1"/>
  <c r="V327" i="7"/>
  <c r="V325" i="7" s="1"/>
  <c r="D329" i="7"/>
  <c r="D325" i="7" s="1"/>
  <c r="J329" i="7"/>
  <c r="P329" i="7"/>
  <c r="V329" i="7"/>
  <c r="I332" i="7"/>
  <c r="I330" i="7" s="1"/>
  <c r="O332" i="7"/>
  <c r="O330" i="7" s="1"/>
  <c r="U332" i="7"/>
  <c r="AA332" i="7"/>
  <c r="I334" i="7"/>
  <c r="O334" i="7"/>
  <c r="U334" i="7"/>
  <c r="AA334" i="7"/>
  <c r="H337" i="7"/>
  <c r="N337" i="7"/>
  <c r="T337" i="7"/>
  <c r="Z337" i="7"/>
  <c r="Z335" i="7" s="1"/>
  <c r="H339" i="7"/>
  <c r="N339" i="7"/>
  <c r="T339" i="7"/>
  <c r="Z339" i="7"/>
  <c r="G342" i="7"/>
  <c r="M342" i="7"/>
  <c r="M340" i="7" s="1"/>
  <c r="S342" i="7"/>
  <c r="S340" i="7" s="1"/>
  <c r="Y342" i="7"/>
  <c r="Y340" i="7" s="1"/>
  <c r="G344" i="7"/>
  <c r="M344" i="7"/>
  <c r="S344" i="7"/>
  <c r="Y344" i="7"/>
  <c r="F347" i="7"/>
  <c r="F345" i="7" s="1"/>
  <c r="L347" i="7"/>
  <c r="L345" i="7" s="1"/>
  <c r="R347" i="7"/>
  <c r="X347" i="7"/>
  <c r="F349" i="7"/>
  <c r="L349" i="7"/>
  <c r="R349" i="7"/>
  <c r="X349" i="7"/>
  <c r="E352" i="7"/>
  <c r="K352" i="7"/>
  <c r="Q352" i="7"/>
  <c r="W352" i="7"/>
  <c r="W350" i="7" s="1"/>
  <c r="E354" i="7"/>
  <c r="K354" i="7"/>
  <c r="Q354" i="7"/>
  <c r="W354" i="7"/>
  <c r="D357" i="7"/>
  <c r="J357" i="7"/>
  <c r="J355" i="7" s="1"/>
  <c r="P357" i="7"/>
  <c r="P355" i="7" s="1"/>
  <c r="V357" i="7"/>
  <c r="V355" i="7" s="1"/>
  <c r="D359" i="7"/>
  <c r="J359" i="7"/>
  <c r="P359" i="7"/>
  <c r="V359" i="7"/>
  <c r="I362" i="7"/>
  <c r="I360" i="7" s="1"/>
  <c r="O362" i="7"/>
  <c r="O360" i="7" s="1"/>
  <c r="U362" i="7"/>
  <c r="AA362" i="7"/>
  <c r="I364" i="7"/>
  <c r="O364" i="7"/>
  <c r="U364" i="7"/>
  <c r="AA364" i="7"/>
  <c r="H367" i="7"/>
  <c r="N367" i="7"/>
  <c r="T367" i="7"/>
  <c r="Z367" i="7"/>
  <c r="Z365" i="7" s="1"/>
  <c r="H369" i="7"/>
  <c r="N369" i="7"/>
  <c r="T369" i="7"/>
  <c r="Z369" i="7"/>
  <c r="G372" i="7"/>
  <c r="M372" i="7"/>
  <c r="M370" i="7" s="1"/>
  <c r="S372" i="7"/>
  <c r="S370" i="7" s="1"/>
  <c r="Y372" i="7"/>
  <c r="Y370" i="7" s="1"/>
  <c r="G374" i="7"/>
  <c r="M374" i="7"/>
  <c r="S374" i="7"/>
  <c r="Y374" i="7"/>
  <c r="F377" i="7"/>
  <c r="F375" i="7" s="1"/>
  <c r="L377" i="7"/>
  <c r="L375" i="7" s="1"/>
  <c r="R377" i="7"/>
  <c r="X377" i="7"/>
  <c r="F379" i="7"/>
  <c r="L379" i="7"/>
  <c r="R379" i="7"/>
  <c r="X379" i="7"/>
  <c r="E382" i="7"/>
  <c r="K382" i="7"/>
  <c r="Q382" i="7"/>
  <c r="W382" i="7"/>
  <c r="W380" i="7" s="1"/>
  <c r="E384" i="7"/>
  <c r="K384" i="7"/>
  <c r="Q384" i="7"/>
  <c r="W384" i="7"/>
  <c r="D387" i="7"/>
  <c r="J387" i="7"/>
  <c r="J385" i="7" s="1"/>
  <c r="P387" i="7"/>
  <c r="P385" i="7" s="1"/>
  <c r="V387" i="7"/>
  <c r="V385" i="7" s="1"/>
  <c r="D389" i="7"/>
  <c r="J389" i="7"/>
  <c r="P389" i="7"/>
  <c r="V389" i="7"/>
  <c r="I392" i="7"/>
  <c r="I390" i="7" s="1"/>
  <c r="O392" i="7"/>
  <c r="O390" i="7" s="1"/>
  <c r="U392" i="7"/>
  <c r="AA392" i="7"/>
  <c r="I394" i="7"/>
  <c r="O394" i="7"/>
  <c r="U394" i="7"/>
  <c r="AA394" i="7"/>
  <c r="H397" i="7"/>
  <c r="N397" i="7"/>
  <c r="T397" i="7"/>
  <c r="Z397" i="7"/>
  <c r="Z395" i="7" s="1"/>
  <c r="H399" i="7"/>
  <c r="N399" i="7"/>
  <c r="T399" i="7"/>
  <c r="Z399" i="7"/>
  <c r="G402" i="7"/>
  <c r="M402" i="7"/>
  <c r="M400" i="7" s="1"/>
  <c r="S402" i="7"/>
  <c r="S400" i="7" s="1"/>
  <c r="Y402" i="7"/>
  <c r="Y400" i="7" s="1"/>
  <c r="G404" i="7"/>
  <c r="M404" i="7"/>
  <c r="S404" i="7"/>
  <c r="Y404" i="7"/>
  <c r="F407" i="7"/>
  <c r="F405" i="7" s="1"/>
  <c r="L407" i="7"/>
  <c r="L405" i="7" s="1"/>
  <c r="R407" i="7"/>
  <c r="X407" i="7"/>
  <c r="F409" i="7"/>
  <c r="L409" i="7"/>
  <c r="R409" i="7"/>
  <c r="X409" i="7"/>
  <c r="E412" i="7"/>
  <c r="K412" i="7"/>
  <c r="Q412" i="7"/>
  <c r="W412" i="7"/>
  <c r="W410" i="7" s="1"/>
  <c r="E414" i="7"/>
  <c r="K414" i="7"/>
  <c r="Q414" i="7"/>
  <c r="W414" i="7"/>
  <c r="D417" i="7"/>
  <c r="J417" i="7"/>
  <c r="J415" i="7" s="1"/>
  <c r="P417" i="7"/>
  <c r="P415" i="7" s="1"/>
  <c r="V417" i="7"/>
  <c r="V415" i="7" s="1"/>
  <c r="D419" i="7"/>
  <c r="J419" i="7"/>
  <c r="P419" i="7"/>
  <c r="V419" i="7"/>
  <c r="I422" i="7"/>
  <c r="I420" i="7" s="1"/>
  <c r="O422" i="7"/>
  <c r="O420" i="7" s="1"/>
  <c r="U422" i="7"/>
  <c r="AA422" i="7"/>
  <c r="I424" i="7"/>
  <c r="O424" i="7"/>
  <c r="U424" i="7"/>
  <c r="AA424" i="7"/>
  <c r="H427" i="7"/>
  <c r="N427" i="7"/>
  <c r="T427" i="7"/>
  <c r="Z427" i="7"/>
  <c r="Z425" i="7" s="1"/>
  <c r="H429" i="7"/>
  <c r="N429" i="7"/>
  <c r="T429" i="7"/>
  <c r="Z429" i="7"/>
  <c r="G432" i="7"/>
  <c r="M432" i="7"/>
  <c r="M430" i="7" s="1"/>
  <c r="S432" i="7"/>
  <c r="S430" i="7" s="1"/>
  <c r="Y432" i="7"/>
  <c r="Y430" i="7" s="1"/>
  <c r="G434" i="7"/>
  <c r="M434" i="7"/>
  <c r="S434" i="7"/>
  <c r="Y434" i="7"/>
  <c r="F437" i="7"/>
  <c r="F435" i="7" s="1"/>
  <c r="L437" i="7"/>
  <c r="L435" i="7" s="1"/>
  <c r="R437" i="7"/>
  <c r="X437" i="7"/>
  <c r="F439" i="7"/>
  <c r="L439" i="7"/>
  <c r="R439" i="7"/>
  <c r="X439" i="7"/>
  <c r="E442" i="7"/>
  <c r="K442" i="7"/>
  <c r="Q442" i="7"/>
  <c r="W442" i="7"/>
  <c r="W440" i="7" s="1"/>
  <c r="E444" i="7"/>
  <c r="K444" i="7"/>
  <c r="Q444" i="7"/>
  <c r="W444" i="7"/>
  <c r="D447" i="7"/>
  <c r="J447" i="7"/>
  <c r="J445" i="7" s="1"/>
  <c r="P447" i="7"/>
  <c r="P445" i="7" s="1"/>
  <c r="V447" i="7"/>
  <c r="V445" i="7" s="1"/>
  <c r="D449" i="7"/>
  <c r="J449" i="7"/>
  <c r="P449" i="7"/>
  <c r="V449" i="7"/>
  <c r="I452" i="7"/>
  <c r="I450" i="7" s="1"/>
  <c r="O452" i="7"/>
  <c r="O450" i="7" s="1"/>
  <c r="U452" i="7"/>
  <c r="AA452" i="7"/>
  <c r="I454" i="7"/>
  <c r="O454" i="7"/>
  <c r="U454" i="7"/>
  <c r="AA454" i="7"/>
  <c r="H457" i="7"/>
  <c r="N457" i="7"/>
  <c r="T457" i="7"/>
  <c r="Z457" i="7"/>
  <c r="Z455" i="7" s="1"/>
  <c r="H459" i="7"/>
  <c r="N459" i="7"/>
  <c r="T459" i="7"/>
  <c r="Z459" i="7"/>
  <c r="G462" i="7"/>
  <c r="M462" i="7"/>
  <c r="M460" i="7" s="1"/>
  <c r="S462" i="7"/>
  <c r="S460" i="7" s="1"/>
  <c r="Y462" i="7"/>
  <c r="Y460" i="7" s="1"/>
  <c r="G464" i="7"/>
  <c r="M464" i="7"/>
  <c r="S464" i="7"/>
  <c r="Y464" i="7"/>
  <c r="F467" i="7"/>
  <c r="F465" i="7" s="1"/>
  <c r="L467" i="7"/>
  <c r="L465" i="7" s="1"/>
  <c r="R467" i="7"/>
  <c r="X467" i="7"/>
  <c r="F469" i="7"/>
  <c r="L469" i="7"/>
  <c r="R469" i="7"/>
  <c r="X469" i="7"/>
  <c r="E472" i="7"/>
  <c r="K472" i="7"/>
  <c r="Q472" i="7"/>
  <c r="W472" i="7"/>
  <c r="W470" i="7" s="1"/>
  <c r="E474" i="7"/>
  <c r="K474" i="7"/>
  <c r="Q474" i="7"/>
  <c r="W474" i="7"/>
  <c r="D477" i="7"/>
  <c r="J477" i="7"/>
  <c r="J475" i="7" s="1"/>
  <c r="P477" i="7"/>
  <c r="P475" i="7" s="1"/>
  <c r="V477" i="7"/>
  <c r="V475" i="7" s="1"/>
  <c r="D479" i="7"/>
  <c r="J479" i="7"/>
  <c r="P479" i="7"/>
  <c r="V479" i="7"/>
  <c r="I486" i="7"/>
  <c r="I484" i="7" s="1"/>
  <c r="O486" i="7"/>
  <c r="O484" i="7" s="1"/>
  <c r="U486" i="7"/>
  <c r="AA486" i="7"/>
  <c r="I488" i="7"/>
  <c r="O488" i="7"/>
  <c r="U488" i="7"/>
  <c r="AA488" i="7"/>
  <c r="H491" i="7"/>
  <c r="N491" i="7"/>
  <c r="T491" i="7"/>
  <c r="Z491" i="7"/>
  <c r="Z489" i="7" s="1"/>
  <c r="H493" i="7"/>
  <c r="N493" i="7"/>
  <c r="T493" i="7"/>
  <c r="Z493" i="7"/>
  <c r="G496" i="7"/>
  <c r="M496" i="7"/>
  <c r="M494" i="7" s="1"/>
  <c r="S496" i="7"/>
  <c r="S494" i="7" s="1"/>
  <c r="Y496" i="7"/>
  <c r="Y494" i="7" s="1"/>
  <c r="G498" i="7"/>
  <c r="M498" i="7"/>
  <c r="S498" i="7"/>
  <c r="Y498" i="7"/>
  <c r="F501" i="7"/>
  <c r="F499" i="7" s="1"/>
  <c r="L501" i="7"/>
  <c r="L499" i="7" s="1"/>
  <c r="R501" i="7"/>
  <c r="X501" i="7"/>
  <c r="F503" i="7"/>
  <c r="L503" i="7"/>
  <c r="R503" i="7"/>
  <c r="X503" i="7"/>
  <c r="E506" i="7"/>
  <c r="K506" i="7"/>
  <c r="Q506" i="7"/>
  <c r="W506" i="7"/>
  <c r="W504" i="7" s="1"/>
  <c r="E508" i="7"/>
  <c r="K508" i="7"/>
  <c r="Q508" i="7"/>
  <c r="W508" i="7"/>
  <c r="D511" i="7"/>
  <c r="J511" i="7"/>
  <c r="J509" i="7" s="1"/>
  <c r="P511" i="7"/>
  <c r="P509" i="7" s="1"/>
  <c r="V511" i="7"/>
  <c r="V509" i="7" s="1"/>
  <c r="D513" i="7"/>
  <c r="J513" i="7"/>
  <c r="P513" i="7"/>
  <c r="V513" i="7"/>
  <c r="I516" i="7"/>
  <c r="I514" i="7" s="1"/>
  <c r="O516" i="7"/>
  <c r="O514" i="7" s="1"/>
  <c r="U516" i="7"/>
  <c r="AA516" i="7"/>
  <c r="I518" i="7"/>
  <c r="O518" i="7"/>
  <c r="U518" i="7"/>
  <c r="AA518" i="7"/>
  <c r="H521" i="7"/>
  <c r="N521" i="7"/>
  <c r="T521" i="7"/>
  <c r="Z521" i="7"/>
  <c r="Z519" i="7" s="1"/>
  <c r="H523" i="7"/>
  <c r="N523" i="7"/>
  <c r="T523" i="7"/>
  <c r="Z523" i="7"/>
  <c r="G526" i="7"/>
  <c r="M526" i="7"/>
  <c r="M524" i="7" s="1"/>
  <c r="S526" i="7"/>
  <c r="S524" i="7" s="1"/>
  <c r="Y526" i="7"/>
  <c r="Y524" i="7" s="1"/>
  <c r="G528" i="7"/>
  <c r="M528" i="7"/>
  <c r="S528" i="7"/>
  <c r="Y528" i="7"/>
  <c r="F531" i="7"/>
  <c r="F529" i="7" s="1"/>
  <c r="L531" i="7"/>
  <c r="L529" i="7" s="1"/>
  <c r="R531" i="7"/>
  <c r="X531" i="7"/>
  <c r="F533" i="7"/>
  <c r="L533" i="7"/>
  <c r="R533" i="7"/>
  <c r="X533" i="7"/>
  <c r="E536" i="7"/>
  <c r="K536" i="7"/>
  <c r="Q536" i="7"/>
  <c r="W536" i="7"/>
  <c r="W534" i="7" s="1"/>
  <c r="E538" i="7"/>
  <c r="K538" i="7"/>
  <c r="Q538" i="7"/>
  <c r="W538" i="7"/>
  <c r="D541" i="7"/>
  <c r="J541" i="7"/>
  <c r="J539" i="7" s="1"/>
  <c r="P541" i="7"/>
  <c r="P539" i="7" s="1"/>
  <c r="V541" i="7"/>
  <c r="V539" i="7" s="1"/>
  <c r="D543" i="7"/>
  <c r="J543" i="7"/>
  <c r="P543" i="7"/>
  <c r="V543" i="7"/>
  <c r="I546" i="7"/>
  <c r="I544" i="7" s="1"/>
  <c r="O546" i="7"/>
  <c r="O544" i="7" s="1"/>
  <c r="U546" i="7"/>
  <c r="AA546" i="7"/>
  <c r="I548" i="7"/>
  <c r="O548" i="7"/>
  <c r="U548" i="7"/>
  <c r="AA548" i="7"/>
  <c r="H551" i="7"/>
  <c r="N551" i="7"/>
  <c r="T551" i="7"/>
  <c r="Z551" i="7"/>
  <c r="Z549" i="7" s="1"/>
  <c r="H553" i="7"/>
  <c r="N553" i="7"/>
  <c r="T553" i="7"/>
  <c r="Z553" i="7"/>
  <c r="G556" i="7"/>
  <c r="M556" i="7"/>
  <c r="M554" i="7" s="1"/>
  <c r="S556" i="7"/>
  <c r="S554" i="7" s="1"/>
  <c r="Y556" i="7"/>
  <c r="Y554" i="7" s="1"/>
  <c r="G558" i="7"/>
  <c r="M558" i="7"/>
  <c r="S558" i="7"/>
  <c r="Y558" i="7"/>
  <c r="F561" i="7"/>
  <c r="F559" i="7" s="1"/>
  <c r="L561" i="7"/>
  <c r="L559" i="7" s="1"/>
  <c r="R561" i="7"/>
  <c r="X561" i="7"/>
  <c r="F563" i="7"/>
  <c r="L563" i="7"/>
  <c r="R563" i="7"/>
  <c r="X563" i="7"/>
  <c r="E566" i="7"/>
  <c r="K566" i="7"/>
  <c r="Q566" i="7"/>
  <c r="W566" i="7"/>
  <c r="W564" i="7" s="1"/>
  <c r="E568" i="7"/>
  <c r="K568" i="7"/>
  <c r="Q568" i="7"/>
  <c r="W568" i="7"/>
  <c r="D571" i="7"/>
  <c r="J571" i="7"/>
  <c r="J569" i="7" s="1"/>
  <c r="P571" i="7"/>
  <c r="P569" i="7" s="1"/>
  <c r="V571" i="7"/>
  <c r="V569" i="7" s="1"/>
  <c r="D573" i="7"/>
  <c r="J573" i="7"/>
  <c r="P573" i="7"/>
  <c r="V573" i="7"/>
  <c r="I576" i="7"/>
  <c r="I574" i="7" s="1"/>
  <c r="O576" i="7"/>
  <c r="O574" i="7" s="1"/>
  <c r="U576" i="7"/>
  <c r="AA576" i="7"/>
  <c r="I578" i="7"/>
  <c r="O578" i="7"/>
  <c r="U578" i="7"/>
  <c r="AA578" i="7"/>
  <c r="H581" i="7"/>
  <c r="N581" i="7"/>
  <c r="T581" i="7"/>
  <c r="Z581" i="7"/>
  <c r="Z579" i="7" s="1"/>
  <c r="H583" i="7"/>
  <c r="N583" i="7"/>
  <c r="T583" i="7"/>
  <c r="Z583" i="7"/>
  <c r="G586" i="7"/>
  <c r="M586" i="7"/>
  <c r="M584" i="7" s="1"/>
  <c r="S586" i="7"/>
  <c r="S584" i="7" s="1"/>
  <c r="Y586" i="7"/>
  <c r="Y584" i="7" s="1"/>
  <c r="G588" i="7"/>
  <c r="M588" i="7"/>
  <c r="S588" i="7"/>
  <c r="Y588" i="7"/>
  <c r="F591" i="7"/>
  <c r="F589" i="7" s="1"/>
  <c r="L591" i="7"/>
  <c r="L589" i="7" s="1"/>
  <c r="R591" i="7"/>
  <c r="X591" i="7"/>
  <c r="F593" i="7"/>
  <c r="L593" i="7"/>
  <c r="R593" i="7"/>
  <c r="X593" i="7"/>
  <c r="E596" i="7"/>
  <c r="K596" i="7"/>
  <c r="Q596" i="7"/>
  <c r="W596" i="7"/>
  <c r="W594" i="7" s="1"/>
  <c r="E598" i="7"/>
  <c r="K598" i="7"/>
  <c r="Q598" i="7"/>
  <c r="W598" i="7"/>
  <c r="D601" i="7"/>
  <c r="J601" i="7"/>
  <c r="J599" i="7" s="1"/>
  <c r="P601" i="7"/>
  <c r="P599" i="7" s="1"/>
  <c r="V601" i="7"/>
  <c r="V599" i="7" s="1"/>
  <c r="D603" i="7"/>
  <c r="J603" i="7"/>
  <c r="P603" i="7"/>
  <c r="V603" i="7"/>
  <c r="I606" i="7"/>
  <c r="I604" i="7" s="1"/>
  <c r="O606" i="7"/>
  <c r="O604" i="7" s="1"/>
  <c r="U606" i="7"/>
  <c r="AA606" i="7"/>
  <c r="I608" i="7"/>
  <c r="O608" i="7"/>
  <c r="U608" i="7"/>
  <c r="AA608" i="7"/>
  <c r="H611" i="7"/>
  <c r="N611" i="7"/>
  <c r="T611" i="7"/>
  <c r="Z611" i="7"/>
  <c r="Z609" i="7" s="1"/>
  <c r="H613" i="7"/>
  <c r="N613" i="7"/>
  <c r="T613" i="7"/>
  <c r="Z613" i="7"/>
  <c r="G616" i="7"/>
  <c r="M616" i="7"/>
  <c r="M614" i="7" s="1"/>
  <c r="S616" i="7"/>
  <c r="S614" i="7" s="1"/>
  <c r="Y616" i="7"/>
  <c r="Y614" i="7" s="1"/>
  <c r="G618" i="7"/>
  <c r="M618" i="7"/>
  <c r="S618" i="7"/>
  <c r="Y618" i="7"/>
  <c r="F621" i="7"/>
  <c r="F619" i="7" s="1"/>
  <c r="L621" i="7"/>
  <c r="L619" i="7" s="1"/>
  <c r="R621" i="7"/>
  <c r="X621" i="7"/>
  <c r="F623" i="7"/>
  <c r="L623" i="7"/>
  <c r="R623" i="7"/>
  <c r="X623" i="7"/>
  <c r="E626" i="7"/>
  <c r="K626" i="7"/>
  <c r="Q626" i="7"/>
  <c r="W626" i="7"/>
  <c r="W624" i="7" s="1"/>
  <c r="E628" i="7"/>
  <c r="K628" i="7"/>
  <c r="Q628" i="7"/>
  <c r="W628" i="7"/>
  <c r="D631" i="7"/>
  <c r="J631" i="7"/>
  <c r="J629" i="7" s="1"/>
  <c r="P631" i="7"/>
  <c r="P629" i="7" s="1"/>
  <c r="V631" i="7"/>
  <c r="V629" i="7" s="1"/>
  <c r="D633" i="7"/>
  <c r="J633" i="7"/>
  <c r="P633" i="7"/>
  <c r="V633" i="7"/>
  <c r="I636" i="7"/>
  <c r="I634" i="7" s="1"/>
  <c r="O636" i="7"/>
  <c r="O634" i="7" s="1"/>
  <c r="U636" i="7"/>
  <c r="AA636" i="7"/>
  <c r="I638" i="7"/>
  <c r="O638" i="7"/>
  <c r="U638" i="7"/>
  <c r="AA638" i="7"/>
  <c r="E644" i="7"/>
  <c r="E643" i="7" s="1"/>
  <c r="I10" i="8"/>
  <c r="O10" i="8"/>
  <c r="U10" i="8"/>
  <c r="AA10" i="8"/>
  <c r="AA8" i="8" s="1"/>
  <c r="I12" i="8"/>
  <c r="O12" i="8"/>
  <c r="U12" i="8"/>
  <c r="AA12" i="8"/>
  <c r="I13" i="8"/>
  <c r="O13" i="8"/>
  <c r="U13" i="8"/>
  <c r="AA13" i="8"/>
  <c r="H16" i="8"/>
  <c r="N16" i="8"/>
  <c r="T16" i="8"/>
  <c r="Z16" i="8"/>
  <c r="Z14" i="8" s="1"/>
  <c r="H18" i="8"/>
  <c r="N18" i="8"/>
  <c r="T18" i="8"/>
  <c r="Z18" i="8"/>
  <c r="H19" i="8"/>
  <c r="N19" i="8"/>
  <c r="T19" i="8"/>
  <c r="Z19" i="8"/>
  <c r="G22" i="8"/>
  <c r="M22" i="8"/>
  <c r="S22" i="8"/>
  <c r="Y22" i="8"/>
  <c r="Y20" i="8" s="1"/>
  <c r="G24" i="8"/>
  <c r="M24" i="8"/>
  <c r="S24" i="8"/>
  <c r="Y24" i="8"/>
  <c r="G25" i="8"/>
  <c r="M25" i="8"/>
  <c r="S25" i="8"/>
  <c r="Y25" i="8"/>
  <c r="F28" i="8"/>
  <c r="L28" i="8"/>
  <c r="R28" i="8"/>
  <c r="X28" i="8"/>
  <c r="X26" i="8" s="1"/>
  <c r="F30" i="8"/>
  <c r="L30" i="8"/>
  <c r="R30" i="8"/>
  <c r="X30" i="8"/>
  <c r="F31" i="8"/>
  <c r="L31" i="8"/>
  <c r="R31" i="8"/>
  <c r="X31" i="8"/>
  <c r="E34" i="8"/>
  <c r="K34" i="8"/>
  <c r="Q34" i="8"/>
  <c r="W34" i="8"/>
  <c r="W32" i="8" s="1"/>
  <c r="E36" i="8"/>
  <c r="K36" i="8"/>
  <c r="Q36" i="8"/>
  <c r="W36" i="8"/>
  <c r="E37" i="8"/>
  <c r="K37" i="8"/>
  <c r="Q37" i="8"/>
  <c r="W37" i="8"/>
  <c r="D40" i="8"/>
  <c r="J40" i="8"/>
  <c r="P40" i="8"/>
  <c r="V40" i="8"/>
  <c r="V38" i="8" s="1"/>
  <c r="D42" i="8"/>
  <c r="J42" i="8"/>
  <c r="P42" i="8"/>
  <c r="V42" i="8"/>
  <c r="D43" i="8"/>
  <c r="J43" i="8"/>
  <c r="P43" i="8"/>
  <c r="V43" i="8"/>
  <c r="I46" i="8"/>
  <c r="O46" i="8"/>
  <c r="U46" i="8"/>
  <c r="AA46" i="8"/>
  <c r="AA44" i="8" s="1"/>
  <c r="I48" i="8"/>
  <c r="O48" i="8"/>
  <c r="U48" i="8"/>
  <c r="AA48" i="8"/>
  <c r="I49" i="8"/>
  <c r="O49" i="8"/>
  <c r="U49" i="8"/>
  <c r="AA49" i="8"/>
  <c r="H52" i="8"/>
  <c r="N52" i="8"/>
  <c r="T52" i="8"/>
  <c r="Z52" i="8"/>
  <c r="Z50" i="8" s="1"/>
  <c r="H54" i="8"/>
  <c r="N54" i="8"/>
  <c r="T54" i="8"/>
  <c r="Z54" i="8"/>
  <c r="H55" i="8"/>
  <c r="N55" i="8"/>
  <c r="T55" i="8"/>
  <c r="Z55" i="8"/>
  <c r="G58" i="8"/>
  <c r="M58" i="8"/>
  <c r="S58" i="8"/>
  <c r="Y58" i="8"/>
  <c r="Y56" i="8" s="1"/>
  <c r="G60" i="8"/>
  <c r="M60" i="8"/>
  <c r="S60" i="8"/>
  <c r="Y60" i="8"/>
  <c r="G61" i="8"/>
  <c r="M61" i="8"/>
  <c r="S61" i="8"/>
  <c r="Y61" i="8"/>
  <c r="F64" i="8"/>
  <c r="L64" i="8"/>
  <c r="R64" i="8"/>
  <c r="X64" i="8"/>
  <c r="X62" i="8" s="1"/>
  <c r="F66" i="8"/>
  <c r="L66" i="8"/>
  <c r="R66" i="8"/>
  <c r="X66" i="8"/>
  <c r="F67" i="8"/>
  <c r="L67" i="8"/>
  <c r="R67" i="8"/>
  <c r="X67" i="8"/>
  <c r="E70" i="8"/>
  <c r="K70" i="8"/>
  <c r="Q70" i="8"/>
  <c r="W70" i="8"/>
  <c r="F72" i="8"/>
  <c r="R72" i="8"/>
  <c r="L73" i="8"/>
  <c r="N76" i="8"/>
  <c r="H78" i="8"/>
  <c r="Z78" i="8"/>
  <c r="T79" i="8"/>
  <c r="D82" i="8"/>
  <c r="D80" i="8" s="1"/>
  <c r="V82" i="8"/>
  <c r="V80" i="8" s="1"/>
  <c r="P84" i="8"/>
  <c r="J85" i="8"/>
  <c r="O88" i="8"/>
  <c r="O86" i="8" s="1"/>
  <c r="I90" i="8"/>
  <c r="AA90" i="8"/>
  <c r="U91" i="8"/>
  <c r="E94" i="8"/>
  <c r="W94" i="8"/>
  <c r="Q96" i="8"/>
  <c r="K97" i="8"/>
  <c r="M100" i="8"/>
  <c r="G102" i="8"/>
  <c r="Y102" i="8"/>
  <c r="S103" i="8"/>
  <c r="F106" i="8"/>
  <c r="F104" i="8" s="1"/>
  <c r="X106" i="8"/>
  <c r="X104" i="8" s="1"/>
  <c r="R108" i="8"/>
  <c r="L109" i="8"/>
  <c r="N112" i="8"/>
  <c r="H114" i="8"/>
  <c r="Z114" i="8"/>
  <c r="T115" i="8"/>
  <c r="G118" i="8"/>
  <c r="G116" i="8" s="1"/>
  <c r="Y118" i="8"/>
  <c r="Y116" i="8" s="1"/>
  <c r="S120" i="8"/>
  <c r="M121" i="8"/>
  <c r="R124" i="8"/>
  <c r="L126" i="8"/>
  <c r="F127" i="8"/>
  <c r="X127" i="8"/>
  <c r="K130" i="8"/>
  <c r="E132" i="8"/>
  <c r="W132" i="8"/>
  <c r="Q133" i="8"/>
  <c r="D136" i="8"/>
  <c r="D134" i="8" s="1"/>
  <c r="D138" i="8"/>
  <c r="P139" i="8"/>
  <c r="O144" i="8"/>
  <c r="AA145" i="8"/>
  <c r="N148" i="8"/>
  <c r="N146" i="8" s="1"/>
  <c r="Z150" i="8"/>
  <c r="Y154" i="8"/>
  <c r="M157" i="8"/>
  <c r="F162" i="8"/>
  <c r="R163" i="8"/>
  <c r="E166" i="8"/>
  <c r="Q168" i="8"/>
  <c r="P172" i="8"/>
  <c r="D175" i="8"/>
  <c r="AA178" i="8"/>
  <c r="O181" i="8"/>
  <c r="G486" i="6"/>
  <c r="G484" i="6" s="1"/>
  <c r="M486" i="6"/>
  <c r="M484" i="6" s="1"/>
  <c r="S486" i="6"/>
  <c r="S484" i="6" s="1"/>
  <c r="Y486" i="6"/>
  <c r="Y484" i="6" s="1"/>
  <c r="F491" i="6"/>
  <c r="F489" i="6" s="1"/>
  <c r="L491" i="6"/>
  <c r="L489" i="6" s="1"/>
  <c r="R491" i="6"/>
  <c r="R489" i="6" s="1"/>
  <c r="X491" i="6"/>
  <c r="X489" i="6" s="1"/>
  <c r="E496" i="6"/>
  <c r="E494" i="6" s="1"/>
  <c r="K496" i="6"/>
  <c r="K494" i="6" s="1"/>
  <c r="Q496" i="6"/>
  <c r="Q494" i="6" s="1"/>
  <c r="W496" i="6"/>
  <c r="W494" i="6" s="1"/>
  <c r="D501" i="6"/>
  <c r="D499" i="6" s="1"/>
  <c r="J501" i="6"/>
  <c r="J499" i="6" s="1"/>
  <c r="P501" i="6"/>
  <c r="P499" i="6" s="1"/>
  <c r="V501" i="6"/>
  <c r="V499" i="6" s="1"/>
  <c r="I506" i="6"/>
  <c r="I504" i="6" s="1"/>
  <c r="O506" i="6"/>
  <c r="O504" i="6" s="1"/>
  <c r="U506" i="6"/>
  <c r="U504" i="6" s="1"/>
  <c r="AA506" i="6"/>
  <c r="AA504" i="6" s="1"/>
  <c r="H511" i="6"/>
  <c r="H509" i="6" s="1"/>
  <c r="N511" i="6"/>
  <c r="N509" i="6" s="1"/>
  <c r="T511" i="6"/>
  <c r="T509" i="6" s="1"/>
  <c r="Z511" i="6"/>
  <c r="Z509" i="6" s="1"/>
  <c r="G516" i="6"/>
  <c r="G514" i="6" s="1"/>
  <c r="M516" i="6"/>
  <c r="M514" i="6" s="1"/>
  <c r="S516" i="6"/>
  <c r="S514" i="6" s="1"/>
  <c r="Y516" i="6"/>
  <c r="Y514" i="6" s="1"/>
  <c r="F521" i="6"/>
  <c r="F519" i="6" s="1"/>
  <c r="L521" i="6"/>
  <c r="L519" i="6" s="1"/>
  <c r="R521" i="6"/>
  <c r="R519" i="6" s="1"/>
  <c r="X521" i="6"/>
  <c r="X519" i="6" s="1"/>
  <c r="E526" i="6"/>
  <c r="E524" i="6" s="1"/>
  <c r="K526" i="6"/>
  <c r="K524" i="6" s="1"/>
  <c r="Q526" i="6"/>
  <c r="Q524" i="6" s="1"/>
  <c r="W526" i="6"/>
  <c r="W524" i="6" s="1"/>
  <c r="D531" i="6"/>
  <c r="D529" i="6" s="1"/>
  <c r="J531" i="6"/>
  <c r="J529" i="6" s="1"/>
  <c r="P531" i="6"/>
  <c r="P529" i="6" s="1"/>
  <c r="V531" i="6"/>
  <c r="V529" i="6" s="1"/>
  <c r="I536" i="6"/>
  <c r="I534" i="6" s="1"/>
  <c r="O536" i="6"/>
  <c r="O534" i="6" s="1"/>
  <c r="U536" i="6"/>
  <c r="U534" i="6" s="1"/>
  <c r="AA536" i="6"/>
  <c r="AA534" i="6" s="1"/>
  <c r="H541" i="6"/>
  <c r="H539" i="6" s="1"/>
  <c r="N541" i="6"/>
  <c r="N539" i="6" s="1"/>
  <c r="T541" i="6"/>
  <c r="T539" i="6" s="1"/>
  <c r="Z541" i="6"/>
  <c r="Z539" i="6" s="1"/>
  <c r="G546" i="6"/>
  <c r="G544" i="6" s="1"/>
  <c r="M546" i="6"/>
  <c r="M544" i="6" s="1"/>
  <c r="S546" i="6"/>
  <c r="S544" i="6" s="1"/>
  <c r="Y546" i="6"/>
  <c r="Y544" i="6" s="1"/>
  <c r="F551" i="6"/>
  <c r="F549" i="6" s="1"/>
  <c r="L551" i="6"/>
  <c r="L549" i="6" s="1"/>
  <c r="R551" i="6"/>
  <c r="R549" i="6" s="1"/>
  <c r="X551" i="6"/>
  <c r="X549" i="6" s="1"/>
  <c r="E556" i="6"/>
  <c r="E554" i="6" s="1"/>
  <c r="K556" i="6"/>
  <c r="K554" i="6" s="1"/>
  <c r="Q556" i="6"/>
  <c r="Q554" i="6" s="1"/>
  <c r="W556" i="6"/>
  <c r="W554" i="6" s="1"/>
  <c r="D561" i="6"/>
  <c r="D559" i="6" s="1"/>
  <c r="J561" i="6"/>
  <c r="J559" i="6" s="1"/>
  <c r="P561" i="6"/>
  <c r="P559" i="6" s="1"/>
  <c r="V561" i="6"/>
  <c r="V559" i="6" s="1"/>
  <c r="I566" i="6"/>
  <c r="I564" i="6" s="1"/>
  <c r="O566" i="6"/>
  <c r="O564" i="6" s="1"/>
  <c r="U566" i="6"/>
  <c r="U564" i="6" s="1"/>
  <c r="AA566" i="6"/>
  <c r="AA564" i="6" s="1"/>
  <c r="H571" i="6"/>
  <c r="H569" i="6" s="1"/>
  <c r="N571" i="6"/>
  <c r="N569" i="6" s="1"/>
  <c r="T571" i="6"/>
  <c r="T569" i="6" s="1"/>
  <c r="Z571" i="6"/>
  <c r="Z569" i="6" s="1"/>
  <c r="G576" i="6"/>
  <c r="G574" i="6" s="1"/>
  <c r="M576" i="6"/>
  <c r="M574" i="6" s="1"/>
  <c r="S576" i="6"/>
  <c r="S574" i="6" s="1"/>
  <c r="Y576" i="6"/>
  <c r="Y574" i="6" s="1"/>
  <c r="F581" i="6"/>
  <c r="F579" i="6" s="1"/>
  <c r="L581" i="6"/>
  <c r="L579" i="6" s="1"/>
  <c r="R581" i="6"/>
  <c r="R579" i="6" s="1"/>
  <c r="X581" i="6"/>
  <c r="X579" i="6" s="1"/>
  <c r="E586" i="6"/>
  <c r="E584" i="6" s="1"/>
  <c r="K586" i="6"/>
  <c r="K584" i="6" s="1"/>
  <c r="Q586" i="6"/>
  <c r="Q584" i="6" s="1"/>
  <c r="W586" i="6"/>
  <c r="W584" i="6" s="1"/>
  <c r="D591" i="6"/>
  <c r="D589" i="6" s="1"/>
  <c r="J591" i="6"/>
  <c r="J589" i="6" s="1"/>
  <c r="P591" i="6"/>
  <c r="P589" i="6" s="1"/>
  <c r="V591" i="6"/>
  <c r="V589" i="6" s="1"/>
  <c r="B594" i="6"/>
  <c r="I596" i="6"/>
  <c r="I594" i="6" s="1"/>
  <c r="O596" i="6"/>
  <c r="O594" i="6" s="1"/>
  <c r="U596" i="6"/>
  <c r="U594" i="6" s="1"/>
  <c r="AA596" i="6"/>
  <c r="AA594" i="6" s="1"/>
  <c r="H601" i="6"/>
  <c r="H599" i="6" s="1"/>
  <c r="N601" i="6"/>
  <c r="N599" i="6" s="1"/>
  <c r="T601" i="6"/>
  <c r="T599" i="6" s="1"/>
  <c r="Z601" i="6"/>
  <c r="Z599" i="6" s="1"/>
  <c r="G606" i="6"/>
  <c r="G604" i="6" s="1"/>
  <c r="M606" i="6"/>
  <c r="M604" i="6" s="1"/>
  <c r="S606" i="6"/>
  <c r="S604" i="6" s="1"/>
  <c r="Y606" i="6"/>
  <c r="Y604" i="6" s="1"/>
  <c r="F611" i="6"/>
  <c r="F609" i="6" s="1"/>
  <c r="L611" i="6"/>
  <c r="L609" i="6" s="1"/>
  <c r="R611" i="6"/>
  <c r="R609" i="6" s="1"/>
  <c r="X611" i="6"/>
  <c r="X609" i="6" s="1"/>
  <c r="E616" i="6"/>
  <c r="E614" i="6" s="1"/>
  <c r="K616" i="6"/>
  <c r="K614" i="6" s="1"/>
  <c r="Q616" i="6"/>
  <c r="Q614" i="6" s="1"/>
  <c r="W616" i="6"/>
  <c r="W614" i="6" s="1"/>
  <c r="D621" i="6"/>
  <c r="D619" i="6" s="1"/>
  <c r="J621" i="6"/>
  <c r="J619" i="6" s="1"/>
  <c r="P621" i="6"/>
  <c r="P619" i="6" s="1"/>
  <c r="V621" i="6"/>
  <c r="V619" i="6" s="1"/>
  <c r="B624" i="6"/>
  <c r="I626" i="6"/>
  <c r="I624" i="6" s="1"/>
  <c r="O626" i="6"/>
  <c r="O624" i="6" s="1"/>
  <c r="U626" i="6"/>
  <c r="U624" i="6" s="1"/>
  <c r="AA626" i="6"/>
  <c r="AA624" i="6" s="1"/>
  <c r="H631" i="6"/>
  <c r="H629" i="6" s="1"/>
  <c r="N631" i="6"/>
  <c r="N629" i="6" s="1"/>
  <c r="T631" i="6"/>
  <c r="T629" i="6" s="1"/>
  <c r="Z631" i="6"/>
  <c r="Z629" i="6" s="1"/>
  <c r="G636" i="6"/>
  <c r="G634" i="6" s="1"/>
  <c r="M636" i="6"/>
  <c r="M634" i="6" s="1"/>
  <c r="S636" i="6"/>
  <c r="S634" i="6" s="1"/>
  <c r="Y636" i="6"/>
  <c r="Y634" i="6" s="1"/>
  <c r="G9" i="7"/>
  <c r="G7" i="7" s="1"/>
  <c r="M9" i="7"/>
  <c r="S9" i="7"/>
  <c r="Y9" i="7"/>
  <c r="G11" i="7"/>
  <c r="M11" i="7"/>
  <c r="S11" i="7"/>
  <c r="Y11" i="7"/>
  <c r="F14" i="7"/>
  <c r="L14" i="7"/>
  <c r="R14" i="7"/>
  <c r="R12" i="7" s="1"/>
  <c r="X14" i="7"/>
  <c r="X12" i="7" s="1"/>
  <c r="F16" i="7"/>
  <c r="L16" i="7"/>
  <c r="R16" i="7"/>
  <c r="X16" i="7"/>
  <c r="E19" i="7"/>
  <c r="E17" i="7" s="1"/>
  <c r="K19" i="7"/>
  <c r="K17" i="7" s="1"/>
  <c r="Q19" i="7"/>
  <c r="Q17" i="7" s="1"/>
  <c r="W19" i="7"/>
  <c r="E21" i="7"/>
  <c r="K21" i="7"/>
  <c r="Q21" i="7"/>
  <c r="W21" i="7"/>
  <c r="D24" i="7"/>
  <c r="D22" i="7" s="1"/>
  <c r="J24" i="7"/>
  <c r="P24" i="7"/>
  <c r="V24" i="7"/>
  <c r="D26" i="7"/>
  <c r="J26" i="7"/>
  <c r="P26" i="7"/>
  <c r="V26" i="7"/>
  <c r="I29" i="7"/>
  <c r="O29" i="7"/>
  <c r="U29" i="7"/>
  <c r="U27" i="7" s="1"/>
  <c r="AA29" i="7"/>
  <c r="AA27" i="7" s="1"/>
  <c r="I31" i="7"/>
  <c r="O31" i="7"/>
  <c r="U31" i="7"/>
  <c r="AA31" i="7"/>
  <c r="H34" i="7"/>
  <c r="H32" i="7" s="1"/>
  <c r="N34" i="7"/>
  <c r="N32" i="7" s="1"/>
  <c r="T34" i="7"/>
  <c r="T32" i="7" s="1"/>
  <c r="Z34" i="7"/>
  <c r="H36" i="7"/>
  <c r="N36" i="7"/>
  <c r="T36" i="7"/>
  <c r="Z36" i="7"/>
  <c r="G39" i="7"/>
  <c r="G37" i="7" s="1"/>
  <c r="M39" i="7"/>
  <c r="S39" i="7"/>
  <c r="Y39" i="7"/>
  <c r="G41" i="7"/>
  <c r="M41" i="7"/>
  <c r="S41" i="7"/>
  <c r="Y41" i="7"/>
  <c r="F44" i="7"/>
  <c r="L44" i="7"/>
  <c r="R44" i="7"/>
  <c r="R42" i="7" s="1"/>
  <c r="X44" i="7"/>
  <c r="X42" i="7" s="1"/>
  <c r="F46" i="7"/>
  <c r="L46" i="7"/>
  <c r="R46" i="7"/>
  <c r="X46" i="7"/>
  <c r="E49" i="7"/>
  <c r="E47" i="7" s="1"/>
  <c r="K49" i="7"/>
  <c r="K47" i="7" s="1"/>
  <c r="Q49" i="7"/>
  <c r="Q47" i="7" s="1"/>
  <c r="W49" i="7"/>
  <c r="E51" i="7"/>
  <c r="K51" i="7"/>
  <c r="Q51" i="7"/>
  <c r="W51" i="7"/>
  <c r="D54" i="7"/>
  <c r="D52" i="7" s="1"/>
  <c r="J54" i="7"/>
  <c r="P54" i="7"/>
  <c r="V54" i="7"/>
  <c r="D56" i="7"/>
  <c r="J56" i="7"/>
  <c r="P56" i="7"/>
  <c r="V56" i="7"/>
  <c r="I59" i="7"/>
  <c r="O59" i="7"/>
  <c r="U59" i="7"/>
  <c r="U57" i="7" s="1"/>
  <c r="AA59" i="7"/>
  <c r="AA57" i="7" s="1"/>
  <c r="I61" i="7"/>
  <c r="O61" i="7"/>
  <c r="U61" i="7"/>
  <c r="AA61" i="7"/>
  <c r="H64" i="7"/>
  <c r="H62" i="7" s="1"/>
  <c r="N64" i="7"/>
  <c r="N62" i="7" s="1"/>
  <c r="T64" i="7"/>
  <c r="T62" i="7" s="1"/>
  <c r="Z64" i="7"/>
  <c r="H66" i="7"/>
  <c r="N66" i="7"/>
  <c r="T66" i="7"/>
  <c r="Z66" i="7"/>
  <c r="G69" i="7"/>
  <c r="G67" i="7" s="1"/>
  <c r="M69" i="7"/>
  <c r="S69" i="7"/>
  <c r="Y69" i="7"/>
  <c r="G71" i="7"/>
  <c r="M71" i="7"/>
  <c r="S71" i="7"/>
  <c r="Y71" i="7"/>
  <c r="F74" i="7"/>
  <c r="L74" i="7"/>
  <c r="R74" i="7"/>
  <c r="R72" i="7" s="1"/>
  <c r="X74" i="7"/>
  <c r="X72" i="7" s="1"/>
  <c r="F76" i="7"/>
  <c r="L76" i="7"/>
  <c r="R76" i="7"/>
  <c r="X76" i="7"/>
  <c r="E79" i="7"/>
  <c r="E77" i="7" s="1"/>
  <c r="K79" i="7"/>
  <c r="K77" i="7" s="1"/>
  <c r="Q79" i="7"/>
  <c r="Q77" i="7" s="1"/>
  <c r="W79" i="7"/>
  <c r="E81" i="7"/>
  <c r="K81" i="7"/>
  <c r="Q81" i="7"/>
  <c r="W81" i="7"/>
  <c r="D84" i="7"/>
  <c r="D82" i="7" s="1"/>
  <c r="J84" i="7"/>
  <c r="P84" i="7"/>
  <c r="V84" i="7"/>
  <c r="D86" i="7"/>
  <c r="J86" i="7"/>
  <c r="P86" i="7"/>
  <c r="V86" i="7"/>
  <c r="I89" i="7"/>
  <c r="O89" i="7"/>
  <c r="U89" i="7"/>
  <c r="U87" i="7" s="1"/>
  <c r="AA89" i="7"/>
  <c r="AA87" i="7" s="1"/>
  <c r="I91" i="7"/>
  <c r="O91" i="7"/>
  <c r="U91" i="7"/>
  <c r="AA91" i="7"/>
  <c r="H94" i="7"/>
  <c r="H92" i="7" s="1"/>
  <c r="N94" i="7"/>
  <c r="N92" i="7" s="1"/>
  <c r="T94" i="7"/>
  <c r="T92" i="7" s="1"/>
  <c r="Z94" i="7"/>
  <c r="H96" i="7"/>
  <c r="N96" i="7"/>
  <c r="T96" i="7"/>
  <c r="Z96" i="7"/>
  <c r="G99" i="7"/>
  <c r="G97" i="7" s="1"/>
  <c r="M99" i="7"/>
  <c r="S99" i="7"/>
  <c r="Y99" i="7"/>
  <c r="G101" i="7"/>
  <c r="M101" i="7"/>
  <c r="S101" i="7"/>
  <c r="Y101" i="7"/>
  <c r="F104" i="7"/>
  <c r="L104" i="7"/>
  <c r="R104" i="7"/>
  <c r="R102" i="7" s="1"/>
  <c r="X104" i="7"/>
  <c r="X102" i="7" s="1"/>
  <c r="F106" i="7"/>
  <c r="L106" i="7"/>
  <c r="R106" i="7"/>
  <c r="X106" i="7"/>
  <c r="E109" i="7"/>
  <c r="E107" i="7" s="1"/>
  <c r="K109" i="7"/>
  <c r="K107" i="7" s="1"/>
  <c r="Q109" i="7"/>
  <c r="Q107" i="7" s="1"/>
  <c r="W109" i="7"/>
  <c r="E111" i="7"/>
  <c r="K111" i="7"/>
  <c r="Q111" i="7"/>
  <c r="W111" i="7"/>
  <c r="D114" i="7"/>
  <c r="D112" i="7" s="1"/>
  <c r="J114" i="7"/>
  <c r="P114" i="7"/>
  <c r="V114" i="7"/>
  <c r="D116" i="7"/>
  <c r="J116" i="7"/>
  <c r="P116" i="7"/>
  <c r="V116" i="7"/>
  <c r="I119" i="7"/>
  <c r="O119" i="7"/>
  <c r="U119" i="7"/>
  <c r="U117" i="7" s="1"/>
  <c r="AA119" i="7"/>
  <c r="AA117" i="7" s="1"/>
  <c r="I121" i="7"/>
  <c r="O121" i="7"/>
  <c r="U121" i="7"/>
  <c r="AA121" i="7"/>
  <c r="H124" i="7"/>
  <c r="H122" i="7" s="1"/>
  <c r="N124" i="7"/>
  <c r="N122" i="7" s="1"/>
  <c r="T124" i="7"/>
  <c r="T122" i="7" s="1"/>
  <c r="Z124" i="7"/>
  <c r="H126" i="7"/>
  <c r="N126" i="7"/>
  <c r="T126" i="7"/>
  <c r="Z126" i="7"/>
  <c r="G129" i="7"/>
  <c r="G127" i="7" s="1"/>
  <c r="M129" i="7"/>
  <c r="S129" i="7"/>
  <c r="Y129" i="7"/>
  <c r="G131" i="7"/>
  <c r="M131" i="7"/>
  <c r="S131" i="7"/>
  <c r="Y131" i="7"/>
  <c r="F134" i="7"/>
  <c r="L134" i="7"/>
  <c r="R134" i="7"/>
  <c r="R132" i="7" s="1"/>
  <c r="X134" i="7"/>
  <c r="X132" i="7" s="1"/>
  <c r="F136" i="7"/>
  <c r="L136" i="7"/>
  <c r="R136" i="7"/>
  <c r="X136" i="7"/>
  <c r="E139" i="7"/>
  <c r="E137" i="7" s="1"/>
  <c r="K139" i="7"/>
  <c r="K137" i="7" s="1"/>
  <c r="Q139" i="7"/>
  <c r="Q137" i="7" s="1"/>
  <c r="W139" i="7"/>
  <c r="E141" i="7"/>
  <c r="K141" i="7"/>
  <c r="Q141" i="7"/>
  <c r="W141" i="7"/>
  <c r="D144" i="7"/>
  <c r="D142" i="7" s="1"/>
  <c r="J144" i="7"/>
  <c r="P144" i="7"/>
  <c r="V144" i="7"/>
  <c r="D146" i="7"/>
  <c r="J146" i="7"/>
  <c r="P146" i="7"/>
  <c r="V146" i="7"/>
  <c r="I149" i="7"/>
  <c r="O149" i="7"/>
  <c r="U149" i="7"/>
  <c r="U147" i="7" s="1"/>
  <c r="AA149" i="7"/>
  <c r="AA147" i="7" s="1"/>
  <c r="I151" i="7"/>
  <c r="O151" i="7"/>
  <c r="U151" i="7"/>
  <c r="AA151" i="7"/>
  <c r="H154" i="7"/>
  <c r="H152" i="7" s="1"/>
  <c r="N154" i="7"/>
  <c r="N152" i="7" s="1"/>
  <c r="T154" i="7"/>
  <c r="T152" i="7" s="1"/>
  <c r="Z154" i="7"/>
  <c r="H156" i="7"/>
  <c r="N156" i="7"/>
  <c r="T156" i="7"/>
  <c r="Z156" i="7"/>
  <c r="G159" i="7"/>
  <c r="G157" i="7" s="1"/>
  <c r="M159" i="7"/>
  <c r="S159" i="7"/>
  <c r="Y159" i="7"/>
  <c r="G161" i="7"/>
  <c r="M161" i="7"/>
  <c r="S161" i="7"/>
  <c r="Y161" i="7"/>
  <c r="F168" i="7"/>
  <c r="L168" i="7"/>
  <c r="R168" i="7"/>
  <c r="R166" i="7" s="1"/>
  <c r="X168" i="7"/>
  <c r="X166" i="7" s="1"/>
  <c r="F170" i="7"/>
  <c r="L170" i="7"/>
  <c r="R170" i="7"/>
  <c r="X170" i="7"/>
  <c r="E173" i="7"/>
  <c r="E171" i="7" s="1"/>
  <c r="K173" i="7"/>
  <c r="K171" i="7" s="1"/>
  <c r="Q173" i="7"/>
  <c r="Q171" i="7" s="1"/>
  <c r="W173" i="7"/>
  <c r="E175" i="7"/>
  <c r="K175" i="7"/>
  <c r="Q175" i="7"/>
  <c r="W175" i="7"/>
  <c r="D178" i="7"/>
  <c r="D176" i="7" s="1"/>
  <c r="J178" i="7"/>
  <c r="P178" i="7"/>
  <c r="V178" i="7"/>
  <c r="D180" i="7"/>
  <c r="J180" i="7"/>
  <c r="P180" i="7"/>
  <c r="V180" i="7"/>
  <c r="I183" i="7"/>
  <c r="O183" i="7"/>
  <c r="U183" i="7"/>
  <c r="U181" i="7" s="1"/>
  <c r="AA183" i="7"/>
  <c r="AA181" i="7" s="1"/>
  <c r="I185" i="7"/>
  <c r="O185" i="7"/>
  <c r="U185" i="7"/>
  <c r="AA185" i="7"/>
  <c r="H188" i="7"/>
  <c r="H186" i="7" s="1"/>
  <c r="N188" i="7"/>
  <c r="N186" i="7" s="1"/>
  <c r="T188" i="7"/>
  <c r="T186" i="7" s="1"/>
  <c r="Z188" i="7"/>
  <c r="H190" i="7"/>
  <c r="N190" i="7"/>
  <c r="T190" i="7"/>
  <c r="Z190" i="7"/>
  <c r="G193" i="7"/>
  <c r="G191" i="7" s="1"/>
  <c r="M193" i="7"/>
  <c r="S193" i="7"/>
  <c r="Y193" i="7"/>
  <c r="G195" i="7"/>
  <c r="M195" i="7"/>
  <c r="S195" i="7"/>
  <c r="Y195" i="7"/>
  <c r="F198" i="7"/>
  <c r="L198" i="7"/>
  <c r="R198" i="7"/>
  <c r="R196" i="7" s="1"/>
  <c r="X198" i="7"/>
  <c r="X196" i="7" s="1"/>
  <c r="F200" i="7"/>
  <c r="L200" i="7"/>
  <c r="R200" i="7"/>
  <c r="X200" i="7"/>
  <c r="E203" i="7"/>
  <c r="E201" i="7" s="1"/>
  <c r="K203" i="7"/>
  <c r="K201" i="7" s="1"/>
  <c r="Q203" i="7"/>
  <c r="Q201" i="7" s="1"/>
  <c r="W203" i="7"/>
  <c r="E205" i="7"/>
  <c r="K205" i="7"/>
  <c r="Q205" i="7"/>
  <c r="W205" i="7"/>
  <c r="D208" i="7"/>
  <c r="D206" i="7" s="1"/>
  <c r="J208" i="7"/>
  <c r="P208" i="7"/>
  <c r="V208" i="7"/>
  <c r="D210" i="7"/>
  <c r="J210" i="7"/>
  <c r="P210" i="7"/>
  <c r="V210" i="7"/>
  <c r="I213" i="7"/>
  <c r="O213" i="7"/>
  <c r="U213" i="7"/>
  <c r="U211" i="7" s="1"/>
  <c r="AA213" i="7"/>
  <c r="AA211" i="7" s="1"/>
  <c r="I215" i="7"/>
  <c r="O215" i="7"/>
  <c r="U215" i="7"/>
  <c r="AA215" i="7"/>
  <c r="H218" i="7"/>
  <c r="H216" i="7" s="1"/>
  <c r="N218" i="7"/>
  <c r="N216" i="7" s="1"/>
  <c r="T218" i="7"/>
  <c r="T216" i="7" s="1"/>
  <c r="Z218" i="7"/>
  <c r="H220" i="7"/>
  <c r="N220" i="7"/>
  <c r="T220" i="7"/>
  <c r="Z220" i="7"/>
  <c r="G223" i="7"/>
  <c r="G221" i="7" s="1"/>
  <c r="M223" i="7"/>
  <c r="S223" i="7"/>
  <c r="Y223" i="7"/>
  <c r="G225" i="7"/>
  <c r="M225" i="7"/>
  <c r="S225" i="7"/>
  <c r="Y225" i="7"/>
  <c r="F228" i="7"/>
  <c r="L228" i="7"/>
  <c r="R228" i="7"/>
  <c r="R226" i="7" s="1"/>
  <c r="X228" i="7"/>
  <c r="X226" i="7" s="1"/>
  <c r="F230" i="7"/>
  <c r="L230" i="7"/>
  <c r="R230" i="7"/>
  <c r="X230" i="7"/>
  <c r="E233" i="7"/>
  <c r="E231" i="7" s="1"/>
  <c r="K233" i="7"/>
  <c r="K231" i="7" s="1"/>
  <c r="Q233" i="7"/>
  <c r="Q231" i="7" s="1"/>
  <c r="W233" i="7"/>
  <c r="E235" i="7"/>
  <c r="K235" i="7"/>
  <c r="Q235" i="7"/>
  <c r="W235" i="7"/>
  <c r="D238" i="7"/>
  <c r="D236" i="7" s="1"/>
  <c r="J238" i="7"/>
  <c r="P238" i="7"/>
  <c r="V238" i="7"/>
  <c r="D240" i="7"/>
  <c r="J240" i="7"/>
  <c r="P240" i="7"/>
  <c r="V240" i="7"/>
  <c r="I243" i="7"/>
  <c r="O243" i="7"/>
  <c r="U243" i="7"/>
  <c r="U241" i="7" s="1"/>
  <c r="AA243" i="7"/>
  <c r="AA241" i="7" s="1"/>
  <c r="I245" i="7"/>
  <c r="O245" i="7"/>
  <c r="U245" i="7"/>
  <c r="AA245" i="7"/>
  <c r="H248" i="7"/>
  <c r="H246" i="7" s="1"/>
  <c r="N248" i="7"/>
  <c r="N246" i="7" s="1"/>
  <c r="T248" i="7"/>
  <c r="T246" i="7" s="1"/>
  <c r="Z248" i="7"/>
  <c r="H250" i="7"/>
  <c r="N250" i="7"/>
  <c r="T250" i="7"/>
  <c r="Z250" i="7"/>
  <c r="G253" i="7"/>
  <c r="G251" i="7" s="1"/>
  <c r="M253" i="7"/>
  <c r="S253" i="7"/>
  <c r="Y253" i="7"/>
  <c r="G255" i="7"/>
  <c r="M255" i="7"/>
  <c r="S255" i="7"/>
  <c r="Y255" i="7"/>
  <c r="F258" i="7"/>
  <c r="L258" i="7"/>
  <c r="R258" i="7"/>
  <c r="R256" i="7" s="1"/>
  <c r="X258" i="7"/>
  <c r="X256" i="7" s="1"/>
  <c r="F260" i="7"/>
  <c r="L260" i="7"/>
  <c r="R260" i="7"/>
  <c r="X260" i="7"/>
  <c r="E263" i="7"/>
  <c r="E261" i="7" s="1"/>
  <c r="K263" i="7"/>
  <c r="K261" i="7" s="1"/>
  <c r="Q263" i="7"/>
  <c r="Q261" i="7" s="1"/>
  <c r="W263" i="7"/>
  <c r="E265" i="7"/>
  <c r="K265" i="7"/>
  <c r="Q265" i="7"/>
  <c r="W265" i="7"/>
  <c r="D268" i="7"/>
  <c r="D266" i="7" s="1"/>
  <c r="J268" i="7"/>
  <c r="P268" i="7"/>
  <c r="V268" i="7"/>
  <c r="D270" i="7"/>
  <c r="J270" i="7"/>
  <c r="P270" i="7"/>
  <c r="V270" i="7"/>
  <c r="I273" i="7"/>
  <c r="O273" i="7"/>
  <c r="U273" i="7"/>
  <c r="U271" i="7" s="1"/>
  <c r="AA273" i="7"/>
  <c r="AA271" i="7" s="1"/>
  <c r="I275" i="7"/>
  <c r="O275" i="7"/>
  <c r="U275" i="7"/>
  <c r="AA275" i="7"/>
  <c r="H278" i="7"/>
  <c r="H276" i="7" s="1"/>
  <c r="N278" i="7"/>
  <c r="N276" i="7" s="1"/>
  <c r="T278" i="7"/>
  <c r="T276" i="7" s="1"/>
  <c r="Z278" i="7"/>
  <c r="H280" i="7"/>
  <c r="N280" i="7"/>
  <c r="T280" i="7"/>
  <c r="Z280" i="7"/>
  <c r="G283" i="7"/>
  <c r="G281" i="7" s="1"/>
  <c r="M283" i="7"/>
  <c r="S283" i="7"/>
  <c r="Y283" i="7"/>
  <c r="G285" i="7"/>
  <c r="M285" i="7"/>
  <c r="S285" i="7"/>
  <c r="Y285" i="7"/>
  <c r="F288" i="7"/>
  <c r="L288" i="7"/>
  <c r="R288" i="7"/>
  <c r="R286" i="7" s="1"/>
  <c r="X288" i="7"/>
  <c r="X286" i="7" s="1"/>
  <c r="F290" i="7"/>
  <c r="L290" i="7"/>
  <c r="R290" i="7"/>
  <c r="X290" i="7"/>
  <c r="E293" i="7"/>
  <c r="E291" i="7" s="1"/>
  <c r="K293" i="7"/>
  <c r="K291" i="7" s="1"/>
  <c r="Q293" i="7"/>
  <c r="Q291" i="7" s="1"/>
  <c r="W293" i="7"/>
  <c r="E295" i="7"/>
  <c r="K295" i="7"/>
  <c r="Q295" i="7"/>
  <c r="W295" i="7"/>
  <c r="D298" i="7"/>
  <c r="D296" i="7" s="1"/>
  <c r="J298" i="7"/>
  <c r="P298" i="7"/>
  <c r="V298" i="7"/>
  <c r="D300" i="7"/>
  <c r="J300" i="7"/>
  <c r="P300" i="7"/>
  <c r="V300" i="7"/>
  <c r="I303" i="7"/>
  <c r="O303" i="7"/>
  <c r="U303" i="7"/>
  <c r="U301" i="7" s="1"/>
  <c r="AA303" i="7"/>
  <c r="AA301" i="7" s="1"/>
  <c r="I305" i="7"/>
  <c r="O305" i="7"/>
  <c r="U305" i="7"/>
  <c r="AA305" i="7"/>
  <c r="H308" i="7"/>
  <c r="H306" i="7" s="1"/>
  <c r="N308" i="7"/>
  <c r="N306" i="7" s="1"/>
  <c r="T308" i="7"/>
  <c r="T306" i="7" s="1"/>
  <c r="Z308" i="7"/>
  <c r="H310" i="7"/>
  <c r="N310" i="7"/>
  <c r="T310" i="7"/>
  <c r="Z310" i="7"/>
  <c r="G313" i="7"/>
  <c r="G311" i="7" s="1"/>
  <c r="M313" i="7"/>
  <c r="S313" i="7"/>
  <c r="Y313" i="7"/>
  <c r="G315" i="7"/>
  <c r="M315" i="7"/>
  <c r="S315" i="7"/>
  <c r="Y315" i="7"/>
  <c r="F318" i="7"/>
  <c r="L318" i="7"/>
  <c r="R318" i="7"/>
  <c r="R316" i="7" s="1"/>
  <c r="X318" i="7"/>
  <c r="X316" i="7" s="1"/>
  <c r="F320" i="7"/>
  <c r="L320" i="7"/>
  <c r="R320" i="7"/>
  <c r="X320" i="7"/>
  <c r="E327" i="7"/>
  <c r="E325" i="7" s="1"/>
  <c r="K327" i="7"/>
  <c r="K325" i="7" s="1"/>
  <c r="Q327" i="7"/>
  <c r="Q325" i="7" s="1"/>
  <c r="W327" i="7"/>
  <c r="E329" i="7"/>
  <c r="K329" i="7"/>
  <c r="Q329" i="7"/>
  <c r="W329" i="7"/>
  <c r="D332" i="7"/>
  <c r="D330" i="7" s="1"/>
  <c r="J332" i="7"/>
  <c r="P332" i="7"/>
  <c r="V332" i="7"/>
  <c r="D334" i="7"/>
  <c r="J334" i="7"/>
  <c r="P334" i="7"/>
  <c r="V334" i="7"/>
  <c r="I337" i="7"/>
  <c r="O337" i="7"/>
  <c r="U337" i="7"/>
  <c r="U335" i="7" s="1"/>
  <c r="AA337" i="7"/>
  <c r="AA335" i="7" s="1"/>
  <c r="I339" i="7"/>
  <c r="O339" i="7"/>
  <c r="U339" i="7"/>
  <c r="AA339" i="7"/>
  <c r="H342" i="7"/>
  <c r="H340" i="7" s="1"/>
  <c r="N342" i="7"/>
  <c r="N340" i="7" s="1"/>
  <c r="T342" i="7"/>
  <c r="T340" i="7" s="1"/>
  <c r="Z342" i="7"/>
  <c r="H344" i="7"/>
  <c r="N344" i="7"/>
  <c r="T344" i="7"/>
  <c r="Z344" i="7"/>
  <c r="G347" i="7"/>
  <c r="G345" i="7" s="1"/>
  <c r="M347" i="7"/>
  <c r="S347" i="7"/>
  <c r="Y347" i="7"/>
  <c r="G349" i="7"/>
  <c r="M349" i="7"/>
  <c r="S349" i="7"/>
  <c r="Y349" i="7"/>
  <c r="F352" i="7"/>
  <c r="L352" i="7"/>
  <c r="R352" i="7"/>
  <c r="R350" i="7" s="1"/>
  <c r="X352" i="7"/>
  <c r="X350" i="7" s="1"/>
  <c r="F354" i="7"/>
  <c r="L354" i="7"/>
  <c r="R354" i="7"/>
  <c r="X354" i="7"/>
  <c r="E357" i="7"/>
  <c r="E355" i="7" s="1"/>
  <c r="K357" i="7"/>
  <c r="K355" i="7" s="1"/>
  <c r="Q357" i="7"/>
  <c r="Q355" i="7" s="1"/>
  <c r="W357" i="7"/>
  <c r="E359" i="7"/>
  <c r="K359" i="7"/>
  <c r="Q359" i="7"/>
  <c r="W359" i="7"/>
  <c r="D362" i="7"/>
  <c r="D360" i="7" s="1"/>
  <c r="J362" i="7"/>
  <c r="P362" i="7"/>
  <c r="V362" i="7"/>
  <c r="D364" i="7"/>
  <c r="J364" i="7"/>
  <c r="P364" i="7"/>
  <c r="V364" i="7"/>
  <c r="I367" i="7"/>
  <c r="O367" i="7"/>
  <c r="U367" i="7"/>
  <c r="U365" i="7" s="1"/>
  <c r="AA367" i="7"/>
  <c r="AA365" i="7" s="1"/>
  <c r="I369" i="7"/>
  <c r="O369" i="7"/>
  <c r="U369" i="7"/>
  <c r="AA369" i="7"/>
  <c r="H372" i="7"/>
  <c r="H370" i="7" s="1"/>
  <c r="N372" i="7"/>
  <c r="N370" i="7" s="1"/>
  <c r="T372" i="7"/>
  <c r="T370" i="7" s="1"/>
  <c r="Z372" i="7"/>
  <c r="H374" i="7"/>
  <c r="N374" i="7"/>
  <c r="T374" i="7"/>
  <c r="Z374" i="7"/>
  <c r="G377" i="7"/>
  <c r="G375" i="7" s="1"/>
  <c r="M377" i="7"/>
  <c r="S377" i="7"/>
  <c r="Y377" i="7"/>
  <c r="G379" i="7"/>
  <c r="M379" i="7"/>
  <c r="S379" i="7"/>
  <c r="Y379" i="7"/>
  <c r="F382" i="7"/>
  <c r="L382" i="7"/>
  <c r="R382" i="7"/>
  <c r="R380" i="7" s="1"/>
  <c r="X382" i="7"/>
  <c r="X380" i="7" s="1"/>
  <c r="F384" i="7"/>
  <c r="L384" i="7"/>
  <c r="R384" i="7"/>
  <c r="X384" i="7"/>
  <c r="E387" i="7"/>
  <c r="E385" i="7" s="1"/>
  <c r="K387" i="7"/>
  <c r="K385" i="7" s="1"/>
  <c r="Q387" i="7"/>
  <c r="Q385" i="7" s="1"/>
  <c r="W387" i="7"/>
  <c r="E389" i="7"/>
  <c r="K389" i="7"/>
  <c r="Q389" i="7"/>
  <c r="W389" i="7"/>
  <c r="D392" i="7"/>
  <c r="D390" i="7" s="1"/>
  <c r="J392" i="7"/>
  <c r="P392" i="7"/>
  <c r="V392" i="7"/>
  <c r="D394" i="7"/>
  <c r="J394" i="7"/>
  <c r="P394" i="7"/>
  <c r="V394" i="7"/>
  <c r="I397" i="7"/>
  <c r="O397" i="7"/>
  <c r="U397" i="7"/>
  <c r="U395" i="7" s="1"/>
  <c r="AA397" i="7"/>
  <c r="AA395" i="7" s="1"/>
  <c r="I399" i="7"/>
  <c r="O399" i="7"/>
  <c r="U399" i="7"/>
  <c r="AA399" i="7"/>
  <c r="H402" i="7"/>
  <c r="H400" i="7" s="1"/>
  <c r="N402" i="7"/>
  <c r="N400" i="7" s="1"/>
  <c r="T402" i="7"/>
  <c r="T400" i="7" s="1"/>
  <c r="Z402" i="7"/>
  <c r="H404" i="7"/>
  <c r="N404" i="7"/>
  <c r="T404" i="7"/>
  <c r="Z404" i="7"/>
  <c r="G407" i="7"/>
  <c r="G405" i="7" s="1"/>
  <c r="M407" i="7"/>
  <c r="S407" i="7"/>
  <c r="Y407" i="7"/>
  <c r="G409" i="7"/>
  <c r="M409" i="7"/>
  <c r="S409" i="7"/>
  <c r="Y409" i="7"/>
  <c r="F412" i="7"/>
  <c r="L412" i="7"/>
  <c r="R412" i="7"/>
  <c r="R410" i="7" s="1"/>
  <c r="X412" i="7"/>
  <c r="X410" i="7" s="1"/>
  <c r="F414" i="7"/>
  <c r="L414" i="7"/>
  <c r="R414" i="7"/>
  <c r="X414" i="7"/>
  <c r="E417" i="7"/>
  <c r="E415" i="7" s="1"/>
  <c r="K417" i="7"/>
  <c r="K415" i="7" s="1"/>
  <c r="Q417" i="7"/>
  <c r="Q415" i="7" s="1"/>
  <c r="W417" i="7"/>
  <c r="E419" i="7"/>
  <c r="K419" i="7"/>
  <c r="Q419" i="7"/>
  <c r="W419" i="7"/>
  <c r="D422" i="7"/>
  <c r="D420" i="7" s="1"/>
  <c r="J422" i="7"/>
  <c r="P422" i="7"/>
  <c r="V422" i="7"/>
  <c r="D424" i="7"/>
  <c r="J424" i="7"/>
  <c r="P424" i="7"/>
  <c r="V424" i="7"/>
  <c r="I427" i="7"/>
  <c r="O427" i="7"/>
  <c r="U427" i="7"/>
  <c r="U425" i="7" s="1"/>
  <c r="AA427" i="7"/>
  <c r="AA425" i="7" s="1"/>
  <c r="I429" i="7"/>
  <c r="O429" i="7"/>
  <c r="U429" i="7"/>
  <c r="AA429" i="7"/>
  <c r="H432" i="7"/>
  <c r="H430" i="7" s="1"/>
  <c r="N432" i="7"/>
  <c r="N430" i="7" s="1"/>
  <c r="T432" i="7"/>
  <c r="T430" i="7" s="1"/>
  <c r="Z432" i="7"/>
  <c r="H434" i="7"/>
  <c r="N434" i="7"/>
  <c r="T434" i="7"/>
  <c r="Z434" i="7"/>
  <c r="G437" i="7"/>
  <c r="G435" i="7" s="1"/>
  <c r="M437" i="7"/>
  <c r="S437" i="7"/>
  <c r="Y437" i="7"/>
  <c r="G439" i="7"/>
  <c r="M439" i="7"/>
  <c r="S439" i="7"/>
  <c r="Y439" i="7"/>
  <c r="F442" i="7"/>
  <c r="L442" i="7"/>
  <c r="R442" i="7"/>
  <c r="R440" i="7" s="1"/>
  <c r="X442" i="7"/>
  <c r="X440" i="7" s="1"/>
  <c r="F444" i="7"/>
  <c r="L444" i="7"/>
  <c r="R444" i="7"/>
  <c r="X444" i="7"/>
  <c r="E447" i="7"/>
  <c r="E445" i="7" s="1"/>
  <c r="K447" i="7"/>
  <c r="K445" i="7" s="1"/>
  <c r="Q447" i="7"/>
  <c r="Q445" i="7" s="1"/>
  <c r="W447" i="7"/>
  <c r="E449" i="7"/>
  <c r="K449" i="7"/>
  <c r="Q449" i="7"/>
  <c r="W449" i="7"/>
  <c r="D452" i="7"/>
  <c r="D450" i="7" s="1"/>
  <c r="J452" i="7"/>
  <c r="P452" i="7"/>
  <c r="V452" i="7"/>
  <c r="D454" i="7"/>
  <c r="J454" i="7"/>
  <c r="P454" i="7"/>
  <c r="V454" i="7"/>
  <c r="I457" i="7"/>
  <c r="O457" i="7"/>
  <c r="U457" i="7"/>
  <c r="U455" i="7" s="1"/>
  <c r="AA457" i="7"/>
  <c r="AA455" i="7" s="1"/>
  <c r="I459" i="7"/>
  <c r="O459" i="7"/>
  <c r="U459" i="7"/>
  <c r="AA459" i="7"/>
  <c r="H462" i="7"/>
  <c r="H460" i="7" s="1"/>
  <c r="N462" i="7"/>
  <c r="N460" i="7" s="1"/>
  <c r="T462" i="7"/>
  <c r="T460" i="7" s="1"/>
  <c r="Z462" i="7"/>
  <c r="H464" i="7"/>
  <c r="N464" i="7"/>
  <c r="T464" i="7"/>
  <c r="Z464" i="7"/>
  <c r="G467" i="7"/>
  <c r="G465" i="7" s="1"/>
  <c r="M467" i="7"/>
  <c r="S467" i="7"/>
  <c r="Y467" i="7"/>
  <c r="G469" i="7"/>
  <c r="M469" i="7"/>
  <c r="S469" i="7"/>
  <c r="Y469" i="7"/>
  <c r="F472" i="7"/>
  <c r="L472" i="7"/>
  <c r="R472" i="7"/>
  <c r="R470" i="7" s="1"/>
  <c r="X472" i="7"/>
  <c r="X470" i="7" s="1"/>
  <c r="F474" i="7"/>
  <c r="L474" i="7"/>
  <c r="R474" i="7"/>
  <c r="X474" i="7"/>
  <c r="E477" i="7"/>
  <c r="E475" i="7" s="1"/>
  <c r="K477" i="7"/>
  <c r="K475" i="7" s="1"/>
  <c r="Q477" i="7"/>
  <c r="Q475" i="7" s="1"/>
  <c r="W477" i="7"/>
  <c r="E479" i="7"/>
  <c r="K479" i="7"/>
  <c r="Q479" i="7"/>
  <c r="W479" i="7"/>
  <c r="J486" i="7"/>
  <c r="J484" i="7" s="1"/>
  <c r="P486" i="7"/>
  <c r="V486" i="7"/>
  <c r="D488" i="7"/>
  <c r="D484" i="7" s="1"/>
  <c r="J488" i="7"/>
  <c r="P488" i="7"/>
  <c r="V488" i="7"/>
  <c r="I491" i="7"/>
  <c r="O491" i="7"/>
  <c r="U491" i="7"/>
  <c r="AA491" i="7"/>
  <c r="AA489" i="7" s="1"/>
  <c r="I493" i="7"/>
  <c r="O493" i="7"/>
  <c r="U493" i="7"/>
  <c r="AA493" i="7"/>
  <c r="H496" i="7"/>
  <c r="N496" i="7"/>
  <c r="N494" i="7" s="1"/>
  <c r="T496" i="7"/>
  <c r="T494" i="7" s="1"/>
  <c r="Z496" i="7"/>
  <c r="Z494" i="7" s="1"/>
  <c r="H498" i="7"/>
  <c r="N498" i="7"/>
  <c r="T498" i="7"/>
  <c r="Z498" i="7"/>
  <c r="G501" i="7"/>
  <c r="G499" i="7" s="1"/>
  <c r="M501" i="7"/>
  <c r="M499" i="7" s="1"/>
  <c r="S501" i="7"/>
  <c r="Y501" i="7"/>
  <c r="G503" i="7"/>
  <c r="M503" i="7"/>
  <c r="S503" i="7"/>
  <c r="Y503" i="7"/>
  <c r="F506" i="7"/>
  <c r="L506" i="7"/>
  <c r="R506" i="7"/>
  <c r="X506" i="7"/>
  <c r="X504" i="7" s="1"/>
  <c r="F508" i="7"/>
  <c r="L508" i="7"/>
  <c r="R508" i="7"/>
  <c r="X508" i="7"/>
  <c r="E511" i="7"/>
  <c r="K511" i="7"/>
  <c r="K509" i="7" s="1"/>
  <c r="Q511" i="7"/>
  <c r="Q509" i="7" s="1"/>
  <c r="W511" i="7"/>
  <c r="W509" i="7" s="1"/>
  <c r="E513" i="7"/>
  <c r="K513" i="7"/>
  <c r="Q513" i="7"/>
  <c r="W513" i="7"/>
  <c r="D516" i="7"/>
  <c r="D514" i="7" s="1"/>
  <c r="J516" i="7"/>
  <c r="J514" i="7" s="1"/>
  <c r="P516" i="7"/>
  <c r="V516" i="7"/>
  <c r="D518" i="7"/>
  <c r="J518" i="7"/>
  <c r="P518" i="7"/>
  <c r="V518" i="7"/>
  <c r="I521" i="7"/>
  <c r="O521" i="7"/>
  <c r="U521" i="7"/>
  <c r="AA521" i="7"/>
  <c r="AA519" i="7" s="1"/>
  <c r="I523" i="7"/>
  <c r="O523" i="7"/>
  <c r="U523" i="7"/>
  <c r="AA523" i="7"/>
  <c r="H526" i="7"/>
  <c r="N526" i="7"/>
  <c r="N524" i="7" s="1"/>
  <c r="T526" i="7"/>
  <c r="T524" i="7" s="1"/>
  <c r="Z526" i="7"/>
  <c r="Z524" i="7" s="1"/>
  <c r="H528" i="7"/>
  <c r="N528" i="7"/>
  <c r="T528" i="7"/>
  <c r="Z528" i="7"/>
  <c r="G531" i="7"/>
  <c r="G529" i="7" s="1"/>
  <c r="M531" i="7"/>
  <c r="M529" i="7" s="1"/>
  <c r="S531" i="7"/>
  <c r="Y531" i="7"/>
  <c r="G533" i="7"/>
  <c r="M533" i="7"/>
  <c r="S533" i="7"/>
  <c r="Y533" i="7"/>
  <c r="F536" i="7"/>
  <c r="L536" i="7"/>
  <c r="R536" i="7"/>
  <c r="X536" i="7"/>
  <c r="X534" i="7" s="1"/>
  <c r="F538" i="7"/>
  <c r="L538" i="7"/>
  <c r="R538" i="7"/>
  <c r="X538" i="7"/>
  <c r="E541" i="7"/>
  <c r="K541" i="7"/>
  <c r="K539" i="7" s="1"/>
  <c r="Q541" i="7"/>
  <c r="Q539" i="7" s="1"/>
  <c r="W541" i="7"/>
  <c r="W539" i="7" s="1"/>
  <c r="E543" i="7"/>
  <c r="K543" i="7"/>
  <c r="Q543" i="7"/>
  <c r="W543" i="7"/>
  <c r="D546" i="7"/>
  <c r="D544" i="7" s="1"/>
  <c r="J546" i="7"/>
  <c r="J544" i="7" s="1"/>
  <c r="P546" i="7"/>
  <c r="V546" i="7"/>
  <c r="D548" i="7"/>
  <c r="J548" i="7"/>
  <c r="P548" i="7"/>
  <c r="V548" i="7"/>
  <c r="I551" i="7"/>
  <c r="O551" i="7"/>
  <c r="U551" i="7"/>
  <c r="AA551" i="7"/>
  <c r="AA549" i="7" s="1"/>
  <c r="I553" i="7"/>
  <c r="O553" i="7"/>
  <c r="U553" i="7"/>
  <c r="AA553" i="7"/>
  <c r="H556" i="7"/>
  <c r="N556" i="7"/>
  <c r="N554" i="7" s="1"/>
  <c r="T556" i="7"/>
  <c r="T554" i="7" s="1"/>
  <c r="Z556" i="7"/>
  <c r="Z554" i="7" s="1"/>
  <c r="H558" i="7"/>
  <c r="N558" i="7"/>
  <c r="T558" i="7"/>
  <c r="Z558" i="7"/>
  <c r="G561" i="7"/>
  <c r="G559" i="7" s="1"/>
  <c r="M561" i="7"/>
  <c r="M559" i="7" s="1"/>
  <c r="S561" i="7"/>
  <c r="Y561" i="7"/>
  <c r="G563" i="7"/>
  <c r="M563" i="7"/>
  <c r="S563" i="7"/>
  <c r="Y563" i="7"/>
  <c r="F566" i="7"/>
  <c r="L566" i="7"/>
  <c r="R566" i="7"/>
  <c r="X566" i="7"/>
  <c r="X564" i="7" s="1"/>
  <c r="F568" i="7"/>
  <c r="L568" i="7"/>
  <c r="R568" i="7"/>
  <c r="X568" i="7"/>
  <c r="E571" i="7"/>
  <c r="K571" i="7"/>
  <c r="K569" i="7" s="1"/>
  <c r="Q571" i="7"/>
  <c r="Q569" i="7" s="1"/>
  <c r="W571" i="7"/>
  <c r="W569" i="7" s="1"/>
  <c r="E573" i="7"/>
  <c r="K573" i="7"/>
  <c r="Q573" i="7"/>
  <c r="W573" i="7"/>
  <c r="D576" i="7"/>
  <c r="D574" i="7" s="1"/>
  <c r="J576" i="7"/>
  <c r="J574" i="7" s="1"/>
  <c r="P576" i="7"/>
  <c r="V576" i="7"/>
  <c r="D578" i="7"/>
  <c r="J578" i="7"/>
  <c r="P578" i="7"/>
  <c r="V578" i="7"/>
  <c r="I581" i="7"/>
  <c r="O581" i="7"/>
  <c r="U581" i="7"/>
  <c r="AA581" i="7"/>
  <c r="AA579" i="7" s="1"/>
  <c r="I583" i="7"/>
  <c r="O583" i="7"/>
  <c r="U583" i="7"/>
  <c r="AA583" i="7"/>
  <c r="H586" i="7"/>
  <c r="N586" i="7"/>
  <c r="N584" i="7" s="1"/>
  <c r="T586" i="7"/>
  <c r="T584" i="7" s="1"/>
  <c r="Z586" i="7"/>
  <c r="Z584" i="7" s="1"/>
  <c r="H588" i="7"/>
  <c r="N588" i="7"/>
  <c r="T588" i="7"/>
  <c r="Z588" i="7"/>
  <c r="G591" i="7"/>
  <c r="G589" i="7" s="1"/>
  <c r="M591" i="7"/>
  <c r="M589" i="7" s="1"/>
  <c r="S591" i="7"/>
  <c r="Y591" i="7"/>
  <c r="G593" i="7"/>
  <c r="M593" i="7"/>
  <c r="S593" i="7"/>
  <c r="Y593" i="7"/>
  <c r="F596" i="7"/>
  <c r="L596" i="7"/>
  <c r="R596" i="7"/>
  <c r="X596" i="7"/>
  <c r="X594" i="7" s="1"/>
  <c r="F598" i="7"/>
  <c r="L598" i="7"/>
  <c r="R598" i="7"/>
  <c r="X598" i="7"/>
  <c r="E601" i="7"/>
  <c r="K601" i="7"/>
  <c r="K599" i="7" s="1"/>
  <c r="Q601" i="7"/>
  <c r="Q599" i="7" s="1"/>
  <c r="W601" i="7"/>
  <c r="W599" i="7" s="1"/>
  <c r="E603" i="7"/>
  <c r="K603" i="7"/>
  <c r="Q603" i="7"/>
  <c r="W603" i="7"/>
  <c r="D606" i="7"/>
  <c r="D604" i="7" s="1"/>
  <c r="J606" i="7"/>
  <c r="J604" i="7" s="1"/>
  <c r="P606" i="7"/>
  <c r="V606" i="7"/>
  <c r="D608" i="7"/>
  <c r="J608" i="7"/>
  <c r="P608" i="7"/>
  <c r="V608" i="7"/>
  <c r="I611" i="7"/>
  <c r="O611" i="7"/>
  <c r="U611" i="7"/>
  <c r="AA611" i="7"/>
  <c r="AA609" i="7" s="1"/>
  <c r="I613" i="7"/>
  <c r="O613" i="7"/>
  <c r="U613" i="7"/>
  <c r="AA613" i="7"/>
  <c r="H616" i="7"/>
  <c r="N616" i="7"/>
  <c r="N614" i="7" s="1"/>
  <c r="T616" i="7"/>
  <c r="T614" i="7" s="1"/>
  <c r="Z616" i="7"/>
  <c r="Z614" i="7" s="1"/>
  <c r="H618" i="7"/>
  <c r="N618" i="7"/>
  <c r="T618" i="7"/>
  <c r="Z618" i="7"/>
  <c r="G621" i="7"/>
  <c r="G619" i="7" s="1"/>
  <c r="M621" i="7"/>
  <c r="M619" i="7" s="1"/>
  <c r="S621" i="7"/>
  <c r="Y621" i="7"/>
  <c r="G623" i="7"/>
  <c r="M623" i="7"/>
  <c r="S623" i="7"/>
  <c r="Y623" i="7"/>
  <c r="F626" i="7"/>
  <c r="L626" i="7"/>
  <c r="R626" i="7"/>
  <c r="X626" i="7"/>
  <c r="X624" i="7" s="1"/>
  <c r="F628" i="7"/>
  <c r="L628" i="7"/>
  <c r="R628" i="7"/>
  <c r="X628" i="7"/>
  <c r="E631" i="7"/>
  <c r="K631" i="7"/>
  <c r="K629" i="7" s="1"/>
  <c r="Q631" i="7"/>
  <c r="Q629" i="7" s="1"/>
  <c r="W631" i="7"/>
  <c r="W629" i="7" s="1"/>
  <c r="E633" i="7"/>
  <c r="K633" i="7"/>
  <c r="Q633" i="7"/>
  <c r="W633" i="7"/>
  <c r="D636" i="7"/>
  <c r="D634" i="7" s="1"/>
  <c r="J636" i="7"/>
  <c r="J634" i="7" s="1"/>
  <c r="P636" i="7"/>
  <c r="V636" i="7"/>
  <c r="D638" i="7"/>
  <c r="J638" i="7"/>
  <c r="P638" i="7"/>
  <c r="V638" i="7"/>
  <c r="X190" i="8"/>
  <c r="R190" i="8"/>
  <c r="L190" i="8"/>
  <c r="F190" i="8"/>
  <c r="Y184" i="8"/>
  <c r="S184" i="8"/>
  <c r="M184" i="8"/>
  <c r="G184" i="8"/>
  <c r="Z178" i="8"/>
  <c r="T178" i="8"/>
  <c r="N178" i="8"/>
  <c r="H178" i="8"/>
  <c r="AA172" i="8"/>
  <c r="U172" i="8"/>
  <c r="O172" i="8"/>
  <c r="I172" i="8"/>
  <c r="V166" i="8"/>
  <c r="P166" i="8"/>
  <c r="J166" i="8"/>
  <c r="D166" i="8"/>
  <c r="W160" i="8"/>
  <c r="Q160" i="8"/>
  <c r="K160" i="8"/>
  <c r="E160" i="8"/>
  <c r="X154" i="8"/>
  <c r="R154" i="8"/>
  <c r="L154" i="8"/>
  <c r="F154" i="8"/>
  <c r="Y148" i="8"/>
  <c r="S148" i="8"/>
  <c r="M148" i="8"/>
  <c r="G148" i="8"/>
  <c r="Z142" i="8"/>
  <c r="T142" i="8"/>
  <c r="N142" i="8"/>
  <c r="H142" i="8"/>
  <c r="AA136" i="8"/>
  <c r="U136" i="8"/>
  <c r="O136" i="8"/>
  <c r="I136" i="8"/>
  <c r="V130" i="8"/>
  <c r="P130" i="8"/>
  <c r="J130" i="8"/>
  <c r="D130" i="8"/>
  <c r="W124" i="8"/>
  <c r="Q124" i="8"/>
  <c r="K124" i="8"/>
  <c r="E124" i="8"/>
  <c r="X118" i="8"/>
  <c r="R118" i="8"/>
  <c r="L118" i="8"/>
  <c r="F118" i="8"/>
  <c r="Y112" i="8"/>
  <c r="S112" i="8"/>
  <c r="M112" i="8"/>
  <c r="G112" i="8"/>
  <c r="Z106" i="8"/>
  <c r="T106" i="8"/>
  <c r="N106" i="8"/>
  <c r="H106" i="8"/>
  <c r="AA100" i="8"/>
  <c r="U100" i="8"/>
  <c r="O100" i="8"/>
  <c r="I100" i="8"/>
  <c r="V94" i="8"/>
  <c r="P94" i="8"/>
  <c r="J94" i="8"/>
  <c r="D94" i="8"/>
  <c r="W88" i="8"/>
  <c r="Q88" i="8"/>
  <c r="K88" i="8"/>
  <c r="E88" i="8"/>
  <c r="X82" i="8"/>
  <c r="R82" i="8"/>
  <c r="L82" i="8"/>
  <c r="F82" i="8"/>
  <c r="Y76" i="8"/>
  <c r="S76" i="8"/>
  <c r="M76" i="8"/>
  <c r="G76" i="8"/>
  <c r="W190" i="8"/>
  <c r="Q190" i="8"/>
  <c r="K190" i="8"/>
  <c r="E190" i="8"/>
  <c r="X184" i="8"/>
  <c r="R184" i="8"/>
  <c r="L184" i="8"/>
  <c r="F184" i="8"/>
  <c r="Y178" i="8"/>
  <c r="S178" i="8"/>
  <c r="M178" i="8"/>
  <c r="G178" i="8"/>
  <c r="Z172" i="8"/>
  <c r="T172" i="8"/>
  <c r="N172" i="8"/>
  <c r="H172" i="8"/>
  <c r="AA166" i="8"/>
  <c r="U166" i="8"/>
  <c r="O166" i="8"/>
  <c r="I166" i="8"/>
  <c r="V160" i="8"/>
  <c r="P160" i="8"/>
  <c r="J160" i="8"/>
  <c r="D160" i="8"/>
  <c r="W154" i="8"/>
  <c r="Q154" i="8"/>
  <c r="K154" i="8"/>
  <c r="E154" i="8"/>
  <c r="X148" i="8"/>
  <c r="R148" i="8"/>
  <c r="L148" i="8"/>
  <c r="F148" i="8"/>
  <c r="Y142" i="8"/>
  <c r="S142" i="8"/>
  <c r="M142" i="8"/>
  <c r="G142" i="8"/>
  <c r="Z136" i="8"/>
  <c r="T136" i="8"/>
  <c r="N136" i="8"/>
  <c r="H136" i="8"/>
  <c r="AA130" i="8"/>
  <c r="U130" i="8"/>
  <c r="O130" i="8"/>
  <c r="I130" i="8"/>
  <c r="V124" i="8"/>
  <c r="P124" i="8"/>
  <c r="J124" i="8"/>
  <c r="D124" i="8"/>
  <c r="W118" i="8"/>
  <c r="Q118" i="8"/>
  <c r="K118" i="8"/>
  <c r="E118" i="8"/>
  <c r="X112" i="8"/>
  <c r="R112" i="8"/>
  <c r="L112" i="8"/>
  <c r="F112" i="8"/>
  <c r="Y106" i="8"/>
  <c r="S106" i="8"/>
  <c r="M106" i="8"/>
  <c r="G106" i="8"/>
  <c r="Z100" i="8"/>
  <c r="T100" i="8"/>
  <c r="N100" i="8"/>
  <c r="H100" i="8"/>
  <c r="AA94" i="8"/>
  <c r="U94" i="8"/>
  <c r="O94" i="8"/>
  <c r="I94" i="8"/>
  <c r="V88" i="8"/>
  <c r="P88" i="8"/>
  <c r="J88" i="8"/>
  <c r="D88" i="8"/>
  <c r="W82" i="8"/>
  <c r="Q82" i="8"/>
  <c r="K82" i="8"/>
  <c r="E82" i="8"/>
  <c r="X76" i="8"/>
  <c r="R76" i="8"/>
  <c r="L76" i="8"/>
  <c r="F76" i="8"/>
  <c r="V190" i="8"/>
  <c r="V188" i="8" s="1"/>
  <c r="P190" i="8"/>
  <c r="J190" i="8"/>
  <c r="D190" i="8"/>
  <c r="W184" i="8"/>
  <c r="Q184" i="8"/>
  <c r="Q182" i="8" s="1"/>
  <c r="K184" i="8"/>
  <c r="K182" i="8" s="1"/>
  <c r="E184" i="8"/>
  <c r="X178" i="8"/>
  <c r="R178" i="8"/>
  <c r="L178" i="8"/>
  <c r="F178" i="8"/>
  <c r="F176" i="8" s="1"/>
  <c r="Y172" i="8"/>
  <c r="Y170" i="8" s="1"/>
  <c r="S172" i="8"/>
  <c r="M172" i="8"/>
  <c r="G172" i="8"/>
  <c r="Z166" i="8"/>
  <c r="T166" i="8"/>
  <c r="T164" i="8" s="1"/>
  <c r="N166" i="8"/>
  <c r="N164" i="8" s="1"/>
  <c r="H166" i="8"/>
  <c r="AA160" i="8"/>
  <c r="U160" i="8"/>
  <c r="O160" i="8"/>
  <c r="I160" i="8"/>
  <c r="I158" i="8" s="1"/>
  <c r="V154" i="8"/>
  <c r="V152" i="8" s="1"/>
  <c r="P154" i="8"/>
  <c r="J154" i="8"/>
  <c r="D154" i="8"/>
  <c r="W148" i="8"/>
  <c r="Q148" i="8"/>
  <c r="Q146" i="8" s="1"/>
  <c r="K148" i="8"/>
  <c r="K146" i="8" s="1"/>
  <c r="E148" i="8"/>
  <c r="X142" i="8"/>
  <c r="R142" i="8"/>
  <c r="L142" i="8"/>
  <c r="F142" i="8"/>
  <c r="F140" i="8" s="1"/>
  <c r="Y136" i="8"/>
  <c r="Y134" i="8" s="1"/>
  <c r="S136" i="8"/>
  <c r="AA190" i="8"/>
  <c r="U190" i="8"/>
  <c r="O190" i="8"/>
  <c r="I190" i="8"/>
  <c r="V184" i="8"/>
  <c r="V182" i="8" s="1"/>
  <c r="P184" i="8"/>
  <c r="J184" i="8"/>
  <c r="D184" i="8"/>
  <c r="W178" i="8"/>
  <c r="Q178" i="8"/>
  <c r="K178" i="8"/>
  <c r="K176" i="8" s="1"/>
  <c r="E178" i="8"/>
  <c r="X172" i="8"/>
  <c r="R172" i="8"/>
  <c r="L172" i="8"/>
  <c r="F172" i="8"/>
  <c r="Y166" i="8"/>
  <c r="Y164" i="8" s="1"/>
  <c r="S166" i="8"/>
  <c r="M166" i="8"/>
  <c r="G166" i="8"/>
  <c r="Z160" i="8"/>
  <c r="T160" i="8"/>
  <c r="N160" i="8"/>
  <c r="N158" i="8" s="1"/>
  <c r="H160" i="8"/>
  <c r="AA154" i="8"/>
  <c r="U154" i="8"/>
  <c r="O154" i="8"/>
  <c r="I154" i="8"/>
  <c r="V148" i="8"/>
  <c r="V146" i="8" s="1"/>
  <c r="P148" i="8"/>
  <c r="J148" i="8"/>
  <c r="D148" i="8"/>
  <c r="W142" i="8"/>
  <c r="Q142" i="8"/>
  <c r="K142" i="8"/>
  <c r="K140" i="8" s="1"/>
  <c r="E142" i="8"/>
  <c r="X136" i="8"/>
  <c r="R136" i="8"/>
  <c r="L136" i="8"/>
  <c r="F136" i="8"/>
  <c r="Y130" i="8"/>
  <c r="Y128" i="8" s="1"/>
  <c r="S130" i="8"/>
  <c r="M130" i="8"/>
  <c r="G130" i="8"/>
  <c r="Z124" i="8"/>
  <c r="T124" i="8"/>
  <c r="N124" i="8"/>
  <c r="N122" i="8" s="1"/>
  <c r="H124" i="8"/>
  <c r="AA118" i="8"/>
  <c r="U118" i="8"/>
  <c r="O118" i="8"/>
  <c r="I118" i="8"/>
  <c r="V112" i="8"/>
  <c r="V110" i="8" s="1"/>
  <c r="P112" i="8"/>
  <c r="J112" i="8"/>
  <c r="D112" i="8"/>
  <c r="W106" i="8"/>
  <c r="Q106" i="8"/>
  <c r="K106" i="8"/>
  <c r="K104" i="8" s="1"/>
  <c r="E106" i="8"/>
  <c r="X100" i="8"/>
  <c r="R100" i="8"/>
  <c r="L100" i="8"/>
  <c r="F100" i="8"/>
  <c r="Y94" i="8"/>
  <c r="Y92" i="8" s="1"/>
  <c r="S94" i="8"/>
  <c r="M94" i="8"/>
  <c r="G94" i="8"/>
  <c r="Z88" i="8"/>
  <c r="T88" i="8"/>
  <c r="N88" i="8"/>
  <c r="N86" i="8" s="1"/>
  <c r="H88" i="8"/>
  <c r="AA82" i="8"/>
  <c r="U82" i="8"/>
  <c r="O82" i="8"/>
  <c r="I82" i="8"/>
  <c r="V76" i="8"/>
  <c r="V74" i="8" s="1"/>
  <c r="P76" i="8"/>
  <c r="J76" i="8"/>
  <c r="D76" i="8"/>
  <c r="Z190" i="8"/>
  <c r="T190" i="8"/>
  <c r="T188" i="8" s="1"/>
  <c r="N190" i="8"/>
  <c r="N188" i="8" s="1"/>
  <c r="H190" i="8"/>
  <c r="AA184" i="8"/>
  <c r="U184" i="8"/>
  <c r="O184" i="8"/>
  <c r="I184" i="8"/>
  <c r="I182" i="8" s="1"/>
  <c r="V178" i="8"/>
  <c r="V176" i="8" s="1"/>
  <c r="P178" i="8"/>
  <c r="J178" i="8"/>
  <c r="D178" i="8"/>
  <c r="W172" i="8"/>
  <c r="Q172" i="8"/>
  <c r="Q170" i="8" s="1"/>
  <c r="K172" i="8"/>
  <c r="K170" i="8" s="1"/>
  <c r="E172" i="8"/>
  <c r="X166" i="8"/>
  <c r="R166" i="8"/>
  <c r="L166" i="8"/>
  <c r="F166" i="8"/>
  <c r="F164" i="8" s="1"/>
  <c r="Y160" i="8"/>
  <c r="Y158" i="8" s="1"/>
  <c r="S160" i="8"/>
  <c r="M160" i="8"/>
  <c r="G160" i="8"/>
  <c r="Z154" i="8"/>
  <c r="T154" i="8"/>
  <c r="T152" i="8" s="1"/>
  <c r="N154" i="8"/>
  <c r="N152" i="8" s="1"/>
  <c r="H154" i="8"/>
  <c r="AA148" i="8"/>
  <c r="U148" i="8"/>
  <c r="O148" i="8"/>
  <c r="I148" i="8"/>
  <c r="I146" i="8" s="1"/>
  <c r="V142" i="8"/>
  <c r="V140" i="8" s="1"/>
  <c r="P142" i="8"/>
  <c r="J142" i="8"/>
  <c r="D142" i="8"/>
  <c r="W136" i="8"/>
  <c r="Q136" i="8"/>
  <c r="Q134" i="8" s="1"/>
  <c r="K136" i="8"/>
  <c r="K134" i="8" s="1"/>
  <c r="E136" i="8"/>
  <c r="X130" i="8"/>
  <c r="R130" i="8"/>
  <c r="L130" i="8"/>
  <c r="F130" i="8"/>
  <c r="F128" i="8" s="1"/>
  <c r="Y124" i="8"/>
  <c r="Y122" i="8" s="1"/>
  <c r="S124" i="8"/>
  <c r="M124" i="8"/>
  <c r="G124" i="8"/>
  <c r="Z118" i="8"/>
  <c r="T118" i="8"/>
  <c r="T116" i="8" s="1"/>
  <c r="N118" i="8"/>
  <c r="N116" i="8" s="1"/>
  <c r="H118" i="8"/>
  <c r="AA112" i="8"/>
  <c r="U112" i="8"/>
  <c r="O112" i="8"/>
  <c r="I112" i="8"/>
  <c r="I110" i="8" s="1"/>
  <c r="V106" i="8"/>
  <c r="V104" i="8" s="1"/>
  <c r="P106" i="8"/>
  <c r="J106" i="8"/>
  <c r="D106" i="8"/>
  <c r="W100" i="8"/>
  <c r="Q100" i="8"/>
  <c r="Q98" i="8" s="1"/>
  <c r="K100" i="8"/>
  <c r="K98" i="8" s="1"/>
  <c r="E100" i="8"/>
  <c r="X94" i="8"/>
  <c r="R94" i="8"/>
  <c r="L94" i="8"/>
  <c r="F94" i="8"/>
  <c r="F92" i="8" s="1"/>
  <c r="Y88" i="8"/>
  <c r="Y86" i="8" s="1"/>
  <c r="S88" i="8"/>
  <c r="M88" i="8"/>
  <c r="G88" i="8"/>
  <c r="Z82" i="8"/>
  <c r="T82" i="8"/>
  <c r="T80" i="8" s="1"/>
  <c r="N82" i="8"/>
  <c r="N80" i="8" s="1"/>
  <c r="H82" i="8"/>
  <c r="AA76" i="8"/>
  <c r="U76" i="8"/>
  <c r="O76" i="8"/>
  <c r="I76" i="8"/>
  <c r="I74" i="8" s="1"/>
  <c r="J10" i="8"/>
  <c r="J8" i="8" s="1"/>
  <c r="P10" i="8"/>
  <c r="P8" i="8" s="1"/>
  <c r="V10" i="8"/>
  <c r="Y192" i="8"/>
  <c r="S192" i="8"/>
  <c r="M192" i="8"/>
  <c r="M188" i="8" s="1"/>
  <c r="G192" i="8"/>
  <c r="X192" i="8"/>
  <c r="R192" i="8"/>
  <c r="L192" i="8"/>
  <c r="F192" i="8"/>
  <c r="Y186" i="8"/>
  <c r="S186" i="8"/>
  <c r="M186" i="8"/>
  <c r="G186" i="8"/>
  <c r="Z180" i="8"/>
  <c r="T180" i="8"/>
  <c r="N180" i="8"/>
  <c r="H180" i="8"/>
  <c r="AA174" i="8"/>
  <c r="U174" i="8"/>
  <c r="O174" i="8"/>
  <c r="I174" i="8"/>
  <c r="V168" i="8"/>
  <c r="P168" i="8"/>
  <c r="J168" i="8"/>
  <c r="D168" i="8"/>
  <c r="W162" i="8"/>
  <c r="Q162" i="8"/>
  <c r="K162" i="8"/>
  <c r="E162" i="8"/>
  <c r="X156" i="8"/>
  <c r="R156" i="8"/>
  <c r="L156" i="8"/>
  <c r="F156" i="8"/>
  <c r="Y150" i="8"/>
  <c r="S150" i="8"/>
  <c r="M150" i="8"/>
  <c r="G150" i="8"/>
  <c r="Z144" i="8"/>
  <c r="T144" i="8"/>
  <c r="N144" i="8"/>
  <c r="H144" i="8"/>
  <c r="AA138" i="8"/>
  <c r="U138" i="8"/>
  <c r="O138" i="8"/>
  <c r="I138" i="8"/>
  <c r="V132" i="8"/>
  <c r="P132" i="8"/>
  <c r="J132" i="8"/>
  <c r="D132" i="8"/>
  <c r="W126" i="8"/>
  <c r="Q126" i="8"/>
  <c r="K126" i="8"/>
  <c r="E126" i="8"/>
  <c r="X120" i="8"/>
  <c r="R120" i="8"/>
  <c r="L120" i="8"/>
  <c r="F120" i="8"/>
  <c r="Y114" i="8"/>
  <c r="S114" i="8"/>
  <c r="M114" i="8"/>
  <c r="G114" i="8"/>
  <c r="Z108" i="8"/>
  <c r="T108" i="8"/>
  <c r="N108" i="8"/>
  <c r="H108" i="8"/>
  <c r="AA102" i="8"/>
  <c r="U102" i="8"/>
  <c r="O102" i="8"/>
  <c r="I102" i="8"/>
  <c r="V96" i="8"/>
  <c r="P96" i="8"/>
  <c r="J96" i="8"/>
  <c r="D96" i="8"/>
  <c r="W90" i="8"/>
  <c r="Q90" i="8"/>
  <c r="K90" i="8"/>
  <c r="E90" i="8"/>
  <c r="X84" i="8"/>
  <c r="R84" i="8"/>
  <c r="L84" i="8"/>
  <c r="F84" i="8"/>
  <c r="Y78" i="8"/>
  <c r="S78" i="8"/>
  <c r="M78" i="8"/>
  <c r="G78" i="8"/>
  <c r="Z72" i="8"/>
  <c r="T72" i="8"/>
  <c r="W192" i="8"/>
  <c r="Q192" i="8"/>
  <c r="K192" i="8"/>
  <c r="E192" i="8"/>
  <c r="X186" i="8"/>
  <c r="R186" i="8"/>
  <c r="L186" i="8"/>
  <c r="F186" i="8"/>
  <c r="Y180" i="8"/>
  <c r="S180" i="8"/>
  <c r="M180" i="8"/>
  <c r="G180" i="8"/>
  <c r="Z174" i="8"/>
  <c r="T174" i="8"/>
  <c r="N174" i="8"/>
  <c r="H174" i="8"/>
  <c r="AA168" i="8"/>
  <c r="U168" i="8"/>
  <c r="O168" i="8"/>
  <c r="I168" i="8"/>
  <c r="V162" i="8"/>
  <c r="P162" i="8"/>
  <c r="J162" i="8"/>
  <c r="D162" i="8"/>
  <c r="W156" i="8"/>
  <c r="Q156" i="8"/>
  <c r="K156" i="8"/>
  <c r="E156" i="8"/>
  <c r="X150" i="8"/>
  <c r="R150" i="8"/>
  <c r="L150" i="8"/>
  <c r="F150" i="8"/>
  <c r="Y144" i="8"/>
  <c r="S144" i="8"/>
  <c r="M144" i="8"/>
  <c r="G144" i="8"/>
  <c r="Z138" i="8"/>
  <c r="T138" i="8"/>
  <c r="N138" i="8"/>
  <c r="H138" i="8"/>
  <c r="AA132" i="8"/>
  <c r="U132" i="8"/>
  <c r="O132" i="8"/>
  <c r="I132" i="8"/>
  <c r="V126" i="8"/>
  <c r="P126" i="8"/>
  <c r="J126" i="8"/>
  <c r="D126" i="8"/>
  <c r="W120" i="8"/>
  <c r="Q120" i="8"/>
  <c r="K120" i="8"/>
  <c r="E120" i="8"/>
  <c r="X114" i="8"/>
  <c r="R114" i="8"/>
  <c r="L114" i="8"/>
  <c r="F114" i="8"/>
  <c r="Y108" i="8"/>
  <c r="S108" i="8"/>
  <c r="M108" i="8"/>
  <c r="G108" i="8"/>
  <c r="Z102" i="8"/>
  <c r="T102" i="8"/>
  <c r="N102" i="8"/>
  <c r="H102" i="8"/>
  <c r="AA96" i="8"/>
  <c r="U96" i="8"/>
  <c r="O96" i="8"/>
  <c r="I96" i="8"/>
  <c r="V90" i="8"/>
  <c r="P90" i="8"/>
  <c r="J90" i="8"/>
  <c r="D90" i="8"/>
  <c r="W84" i="8"/>
  <c r="Q84" i="8"/>
  <c r="K84" i="8"/>
  <c r="E84" i="8"/>
  <c r="X78" i="8"/>
  <c r="R78" i="8"/>
  <c r="L78" i="8"/>
  <c r="F78" i="8"/>
  <c r="Y72" i="8"/>
  <c r="S72" i="8"/>
  <c r="M72" i="8"/>
  <c r="G72" i="8"/>
  <c r="V192" i="8"/>
  <c r="P192" i="8"/>
  <c r="J192" i="8"/>
  <c r="D192" i="8"/>
  <c r="W186" i="8"/>
  <c r="Q186" i="8"/>
  <c r="K186" i="8"/>
  <c r="E186" i="8"/>
  <c r="X180" i="8"/>
  <c r="R180" i="8"/>
  <c r="L180" i="8"/>
  <c r="F180" i="8"/>
  <c r="Y174" i="8"/>
  <c r="S174" i="8"/>
  <c r="M174" i="8"/>
  <c r="G174" i="8"/>
  <c r="Z168" i="8"/>
  <c r="T168" i="8"/>
  <c r="N168" i="8"/>
  <c r="H168" i="8"/>
  <c r="AA162" i="8"/>
  <c r="U162" i="8"/>
  <c r="O162" i="8"/>
  <c r="I162" i="8"/>
  <c r="V156" i="8"/>
  <c r="P156" i="8"/>
  <c r="J156" i="8"/>
  <c r="D156" i="8"/>
  <c r="W150" i="8"/>
  <c r="Q150" i="8"/>
  <c r="K150" i="8"/>
  <c r="E150" i="8"/>
  <c r="X144" i="8"/>
  <c r="R144" i="8"/>
  <c r="L144" i="8"/>
  <c r="F144" i="8"/>
  <c r="Y138" i="8"/>
  <c r="S138" i="8"/>
  <c r="M138" i="8"/>
  <c r="G138" i="8"/>
  <c r="AA192" i="8"/>
  <c r="U192" i="8"/>
  <c r="O192" i="8"/>
  <c r="I192" i="8"/>
  <c r="V186" i="8"/>
  <c r="P186" i="8"/>
  <c r="J186" i="8"/>
  <c r="D186" i="8"/>
  <c r="W180" i="8"/>
  <c r="Q180" i="8"/>
  <c r="K180" i="8"/>
  <c r="E180" i="8"/>
  <c r="X174" i="8"/>
  <c r="R174" i="8"/>
  <c r="L174" i="8"/>
  <c r="F174" i="8"/>
  <c r="Y168" i="8"/>
  <c r="S168" i="8"/>
  <c r="M168" i="8"/>
  <c r="G168" i="8"/>
  <c r="Z162" i="8"/>
  <c r="T162" i="8"/>
  <c r="N162" i="8"/>
  <c r="H162" i="8"/>
  <c r="AA156" i="8"/>
  <c r="U156" i="8"/>
  <c r="O156" i="8"/>
  <c r="I156" i="8"/>
  <c r="V150" i="8"/>
  <c r="P150" i="8"/>
  <c r="J150" i="8"/>
  <c r="D150" i="8"/>
  <c r="W144" i="8"/>
  <c r="Q144" i="8"/>
  <c r="K144" i="8"/>
  <c r="E144" i="8"/>
  <c r="X138" i="8"/>
  <c r="R138" i="8"/>
  <c r="L138" i="8"/>
  <c r="F138" i="8"/>
  <c r="Y132" i="8"/>
  <c r="S132" i="8"/>
  <c r="M132" i="8"/>
  <c r="G132" i="8"/>
  <c r="Z126" i="8"/>
  <c r="T126" i="8"/>
  <c r="N126" i="8"/>
  <c r="H126" i="8"/>
  <c r="AA120" i="8"/>
  <c r="U120" i="8"/>
  <c r="O120" i="8"/>
  <c r="I120" i="8"/>
  <c r="V114" i="8"/>
  <c r="P114" i="8"/>
  <c r="J114" i="8"/>
  <c r="D114" i="8"/>
  <c r="W108" i="8"/>
  <c r="Q108" i="8"/>
  <c r="K108" i="8"/>
  <c r="E108" i="8"/>
  <c r="X102" i="8"/>
  <c r="R102" i="8"/>
  <c r="L102" i="8"/>
  <c r="F102" i="8"/>
  <c r="Y96" i="8"/>
  <c r="S96" i="8"/>
  <c r="M96" i="8"/>
  <c r="G96" i="8"/>
  <c r="Z90" i="8"/>
  <c r="T90" i="8"/>
  <c r="N90" i="8"/>
  <c r="H90" i="8"/>
  <c r="AA84" i="8"/>
  <c r="U84" i="8"/>
  <c r="O84" i="8"/>
  <c r="I84" i="8"/>
  <c r="V78" i="8"/>
  <c r="P78" i="8"/>
  <c r="J78" i="8"/>
  <c r="D78" i="8"/>
  <c r="W72" i="8"/>
  <c r="Q72" i="8"/>
  <c r="K72" i="8"/>
  <c r="E72" i="8"/>
  <c r="Z192" i="8"/>
  <c r="T192" i="8"/>
  <c r="N192" i="8"/>
  <c r="H192" i="8"/>
  <c r="AA186" i="8"/>
  <c r="U186" i="8"/>
  <c r="O186" i="8"/>
  <c r="I186" i="8"/>
  <c r="V180" i="8"/>
  <c r="P180" i="8"/>
  <c r="J180" i="8"/>
  <c r="D180" i="8"/>
  <c r="W174" i="8"/>
  <c r="Q174" i="8"/>
  <c r="K174" i="8"/>
  <c r="E174" i="8"/>
  <c r="X168" i="8"/>
  <c r="R168" i="8"/>
  <c r="L168" i="8"/>
  <c r="F168" i="8"/>
  <c r="Y162" i="8"/>
  <c r="S162" i="8"/>
  <c r="M162" i="8"/>
  <c r="G162" i="8"/>
  <c r="Z156" i="8"/>
  <c r="T156" i="8"/>
  <c r="N156" i="8"/>
  <c r="H156" i="8"/>
  <c r="AA150" i="8"/>
  <c r="U150" i="8"/>
  <c r="O150" i="8"/>
  <c r="I150" i="8"/>
  <c r="V144" i="8"/>
  <c r="P144" i="8"/>
  <c r="J144" i="8"/>
  <c r="D144" i="8"/>
  <c r="W138" i="8"/>
  <c r="Q138" i="8"/>
  <c r="K138" i="8"/>
  <c r="E138" i="8"/>
  <c r="X132" i="8"/>
  <c r="R132" i="8"/>
  <c r="L132" i="8"/>
  <c r="F132" i="8"/>
  <c r="Y126" i="8"/>
  <c r="S126" i="8"/>
  <c r="M126" i="8"/>
  <c r="G126" i="8"/>
  <c r="Z120" i="8"/>
  <c r="T120" i="8"/>
  <c r="N120" i="8"/>
  <c r="H120" i="8"/>
  <c r="AA114" i="8"/>
  <c r="U114" i="8"/>
  <c r="O114" i="8"/>
  <c r="I114" i="8"/>
  <c r="V108" i="8"/>
  <c r="P108" i="8"/>
  <c r="J108" i="8"/>
  <c r="D108" i="8"/>
  <c r="W102" i="8"/>
  <c r="Q102" i="8"/>
  <c r="K102" i="8"/>
  <c r="E102" i="8"/>
  <c r="X96" i="8"/>
  <c r="R96" i="8"/>
  <c r="L96" i="8"/>
  <c r="F96" i="8"/>
  <c r="Y90" i="8"/>
  <c r="S90" i="8"/>
  <c r="M90" i="8"/>
  <c r="G90" i="8"/>
  <c r="Z84" i="8"/>
  <c r="T84" i="8"/>
  <c r="N84" i="8"/>
  <c r="H84" i="8"/>
  <c r="AA78" i="8"/>
  <c r="U78" i="8"/>
  <c r="O78" i="8"/>
  <c r="I78" i="8"/>
  <c r="V72" i="8"/>
  <c r="P72" i="8"/>
  <c r="J72" i="8"/>
  <c r="J12" i="8"/>
  <c r="P12" i="8"/>
  <c r="V12" i="8"/>
  <c r="Y193" i="8"/>
  <c r="S193" i="8"/>
  <c r="M193" i="8"/>
  <c r="G193" i="8"/>
  <c r="X193" i="8"/>
  <c r="R193" i="8"/>
  <c r="L193" i="8"/>
  <c r="F193" i="8"/>
  <c r="Y187" i="8"/>
  <c r="S187" i="8"/>
  <c r="M187" i="8"/>
  <c r="G187" i="8"/>
  <c r="Z181" i="8"/>
  <c r="T181" i="8"/>
  <c r="N181" i="8"/>
  <c r="H181" i="8"/>
  <c r="AA175" i="8"/>
  <c r="U175" i="8"/>
  <c r="O175" i="8"/>
  <c r="I175" i="8"/>
  <c r="V169" i="8"/>
  <c r="P169" i="8"/>
  <c r="J169" i="8"/>
  <c r="D169" i="8"/>
  <c r="W163" i="8"/>
  <c r="Q163" i="8"/>
  <c r="K163" i="8"/>
  <c r="E163" i="8"/>
  <c r="X157" i="8"/>
  <c r="R157" i="8"/>
  <c r="L157" i="8"/>
  <c r="F157" i="8"/>
  <c r="Y151" i="8"/>
  <c r="S151" i="8"/>
  <c r="M151" i="8"/>
  <c r="G151" i="8"/>
  <c r="Z145" i="8"/>
  <c r="T145" i="8"/>
  <c r="N145" i="8"/>
  <c r="H145" i="8"/>
  <c r="AA139" i="8"/>
  <c r="U139" i="8"/>
  <c r="O139" i="8"/>
  <c r="I139" i="8"/>
  <c r="V133" i="8"/>
  <c r="P133" i="8"/>
  <c r="J133" i="8"/>
  <c r="D133" i="8"/>
  <c r="W127" i="8"/>
  <c r="Q127" i="8"/>
  <c r="K127" i="8"/>
  <c r="E127" i="8"/>
  <c r="X121" i="8"/>
  <c r="R121" i="8"/>
  <c r="L121" i="8"/>
  <c r="F121" i="8"/>
  <c r="Y115" i="8"/>
  <c r="S115" i="8"/>
  <c r="M115" i="8"/>
  <c r="G115" i="8"/>
  <c r="Z109" i="8"/>
  <c r="T109" i="8"/>
  <c r="N109" i="8"/>
  <c r="H109" i="8"/>
  <c r="AA103" i="8"/>
  <c r="U103" i="8"/>
  <c r="O103" i="8"/>
  <c r="I103" i="8"/>
  <c r="V97" i="8"/>
  <c r="P97" i="8"/>
  <c r="J97" i="8"/>
  <c r="D97" i="8"/>
  <c r="W91" i="8"/>
  <c r="Q91" i="8"/>
  <c r="K91" i="8"/>
  <c r="E91" i="8"/>
  <c r="X85" i="8"/>
  <c r="R85" i="8"/>
  <c r="L85" i="8"/>
  <c r="F85" i="8"/>
  <c r="Y79" i="8"/>
  <c r="S79" i="8"/>
  <c r="M79" i="8"/>
  <c r="G79" i="8"/>
  <c r="Z73" i="8"/>
  <c r="T73" i="8"/>
  <c r="N73" i="8"/>
  <c r="H73" i="8"/>
  <c r="W193" i="8"/>
  <c r="Q193" i="8"/>
  <c r="K193" i="8"/>
  <c r="E193" i="8"/>
  <c r="X187" i="8"/>
  <c r="R187" i="8"/>
  <c r="L187" i="8"/>
  <c r="F187" i="8"/>
  <c r="Y181" i="8"/>
  <c r="S181" i="8"/>
  <c r="M181" i="8"/>
  <c r="G181" i="8"/>
  <c r="Z175" i="8"/>
  <c r="T175" i="8"/>
  <c r="N175" i="8"/>
  <c r="H175" i="8"/>
  <c r="AA169" i="8"/>
  <c r="U169" i="8"/>
  <c r="O169" i="8"/>
  <c r="I169" i="8"/>
  <c r="V163" i="8"/>
  <c r="P163" i="8"/>
  <c r="J163" i="8"/>
  <c r="D163" i="8"/>
  <c r="W157" i="8"/>
  <c r="Q157" i="8"/>
  <c r="K157" i="8"/>
  <c r="E157" i="8"/>
  <c r="X151" i="8"/>
  <c r="R151" i="8"/>
  <c r="L151" i="8"/>
  <c r="F151" i="8"/>
  <c r="Y145" i="8"/>
  <c r="S145" i="8"/>
  <c r="M145" i="8"/>
  <c r="G145" i="8"/>
  <c r="Z139" i="8"/>
  <c r="T139" i="8"/>
  <c r="N139" i="8"/>
  <c r="H139" i="8"/>
  <c r="AA133" i="8"/>
  <c r="U133" i="8"/>
  <c r="O133" i="8"/>
  <c r="I133" i="8"/>
  <c r="V127" i="8"/>
  <c r="P127" i="8"/>
  <c r="J127" i="8"/>
  <c r="D127" i="8"/>
  <c r="W121" i="8"/>
  <c r="Q121" i="8"/>
  <c r="K121" i="8"/>
  <c r="E121" i="8"/>
  <c r="X115" i="8"/>
  <c r="R115" i="8"/>
  <c r="L115" i="8"/>
  <c r="F115" i="8"/>
  <c r="Y109" i="8"/>
  <c r="S109" i="8"/>
  <c r="M109" i="8"/>
  <c r="G109" i="8"/>
  <c r="Z103" i="8"/>
  <c r="T103" i="8"/>
  <c r="N103" i="8"/>
  <c r="H103" i="8"/>
  <c r="AA97" i="8"/>
  <c r="U97" i="8"/>
  <c r="O97" i="8"/>
  <c r="I97" i="8"/>
  <c r="V91" i="8"/>
  <c r="P91" i="8"/>
  <c r="J91" i="8"/>
  <c r="D91" i="8"/>
  <c r="W85" i="8"/>
  <c r="Q85" i="8"/>
  <c r="K85" i="8"/>
  <c r="E85" i="8"/>
  <c r="X79" i="8"/>
  <c r="R79" i="8"/>
  <c r="L79" i="8"/>
  <c r="F79" i="8"/>
  <c r="Y73" i="8"/>
  <c r="S73" i="8"/>
  <c r="M73" i="8"/>
  <c r="G73" i="8"/>
  <c r="V193" i="8"/>
  <c r="P193" i="8"/>
  <c r="J193" i="8"/>
  <c r="D193" i="8"/>
  <c r="W187" i="8"/>
  <c r="Q187" i="8"/>
  <c r="K187" i="8"/>
  <c r="E187" i="8"/>
  <c r="X181" i="8"/>
  <c r="R181" i="8"/>
  <c r="L181" i="8"/>
  <c r="F181" i="8"/>
  <c r="Y175" i="8"/>
  <c r="S175" i="8"/>
  <c r="M175" i="8"/>
  <c r="G175" i="8"/>
  <c r="Z169" i="8"/>
  <c r="T169" i="8"/>
  <c r="N169" i="8"/>
  <c r="H169" i="8"/>
  <c r="AA163" i="8"/>
  <c r="U163" i="8"/>
  <c r="O163" i="8"/>
  <c r="I163" i="8"/>
  <c r="V157" i="8"/>
  <c r="P157" i="8"/>
  <c r="J157" i="8"/>
  <c r="D157" i="8"/>
  <c r="W151" i="8"/>
  <c r="Q151" i="8"/>
  <c r="K151" i="8"/>
  <c r="E151" i="8"/>
  <c r="X145" i="8"/>
  <c r="R145" i="8"/>
  <c r="L145" i="8"/>
  <c r="F145" i="8"/>
  <c r="Y139" i="8"/>
  <c r="S139" i="8"/>
  <c r="M139" i="8"/>
  <c r="G139" i="8"/>
  <c r="AA193" i="8"/>
  <c r="U193" i="8"/>
  <c r="O193" i="8"/>
  <c r="I193" i="8"/>
  <c r="V187" i="8"/>
  <c r="P187" i="8"/>
  <c r="J187" i="8"/>
  <c r="D187" i="8"/>
  <c r="W181" i="8"/>
  <c r="Q181" i="8"/>
  <c r="K181" i="8"/>
  <c r="E181" i="8"/>
  <c r="X175" i="8"/>
  <c r="R175" i="8"/>
  <c r="L175" i="8"/>
  <c r="F175" i="8"/>
  <c r="Y169" i="8"/>
  <c r="S169" i="8"/>
  <c r="M169" i="8"/>
  <c r="G169" i="8"/>
  <c r="Z163" i="8"/>
  <c r="T163" i="8"/>
  <c r="N163" i="8"/>
  <c r="H163" i="8"/>
  <c r="AA157" i="8"/>
  <c r="U157" i="8"/>
  <c r="O157" i="8"/>
  <c r="I157" i="8"/>
  <c r="V151" i="8"/>
  <c r="P151" i="8"/>
  <c r="J151" i="8"/>
  <c r="D151" i="8"/>
  <c r="W145" i="8"/>
  <c r="Q145" i="8"/>
  <c r="K145" i="8"/>
  <c r="E145" i="8"/>
  <c r="X139" i="8"/>
  <c r="R139" i="8"/>
  <c r="L139" i="8"/>
  <c r="F139" i="8"/>
  <c r="Y133" i="8"/>
  <c r="S133" i="8"/>
  <c r="M133" i="8"/>
  <c r="G133" i="8"/>
  <c r="Z127" i="8"/>
  <c r="T127" i="8"/>
  <c r="N127" i="8"/>
  <c r="H127" i="8"/>
  <c r="AA121" i="8"/>
  <c r="U121" i="8"/>
  <c r="O121" i="8"/>
  <c r="I121" i="8"/>
  <c r="V115" i="8"/>
  <c r="P115" i="8"/>
  <c r="J115" i="8"/>
  <c r="D115" i="8"/>
  <c r="W109" i="8"/>
  <c r="Q109" i="8"/>
  <c r="K109" i="8"/>
  <c r="E109" i="8"/>
  <c r="X103" i="8"/>
  <c r="R103" i="8"/>
  <c r="L103" i="8"/>
  <c r="F103" i="8"/>
  <c r="Y97" i="8"/>
  <c r="S97" i="8"/>
  <c r="M97" i="8"/>
  <c r="G97" i="8"/>
  <c r="Z91" i="8"/>
  <c r="T91" i="8"/>
  <c r="N91" i="8"/>
  <c r="H91" i="8"/>
  <c r="AA85" i="8"/>
  <c r="U85" i="8"/>
  <c r="O85" i="8"/>
  <c r="I85" i="8"/>
  <c r="V79" i="8"/>
  <c r="P79" i="8"/>
  <c r="J79" i="8"/>
  <c r="D79" i="8"/>
  <c r="W73" i="8"/>
  <c r="Q73" i="8"/>
  <c r="K73" i="8"/>
  <c r="E73" i="8"/>
  <c r="Z193" i="8"/>
  <c r="T193" i="8"/>
  <c r="N193" i="8"/>
  <c r="H193" i="8"/>
  <c r="AA187" i="8"/>
  <c r="U187" i="8"/>
  <c r="O187" i="8"/>
  <c r="I187" i="8"/>
  <c r="V181" i="8"/>
  <c r="P181" i="8"/>
  <c r="J181" i="8"/>
  <c r="D181" i="8"/>
  <c r="W175" i="8"/>
  <c r="Q175" i="8"/>
  <c r="K175" i="8"/>
  <c r="E175" i="8"/>
  <c r="X169" i="8"/>
  <c r="R169" i="8"/>
  <c r="L169" i="8"/>
  <c r="F169" i="8"/>
  <c r="Y163" i="8"/>
  <c r="S163" i="8"/>
  <c r="M163" i="8"/>
  <c r="G163" i="8"/>
  <c r="Z157" i="8"/>
  <c r="T157" i="8"/>
  <c r="N157" i="8"/>
  <c r="H157" i="8"/>
  <c r="AA151" i="8"/>
  <c r="U151" i="8"/>
  <c r="O151" i="8"/>
  <c r="I151" i="8"/>
  <c r="V145" i="8"/>
  <c r="P145" i="8"/>
  <c r="J145" i="8"/>
  <c r="D145" i="8"/>
  <c r="W139" i="8"/>
  <c r="Q139" i="8"/>
  <c r="K139" i="8"/>
  <c r="E139" i="8"/>
  <c r="X133" i="8"/>
  <c r="R133" i="8"/>
  <c r="L133" i="8"/>
  <c r="F133" i="8"/>
  <c r="Y127" i="8"/>
  <c r="S127" i="8"/>
  <c r="M127" i="8"/>
  <c r="G127" i="8"/>
  <c r="Z121" i="8"/>
  <c r="T121" i="8"/>
  <c r="N121" i="8"/>
  <c r="H121" i="8"/>
  <c r="AA115" i="8"/>
  <c r="U115" i="8"/>
  <c r="O115" i="8"/>
  <c r="I115" i="8"/>
  <c r="V109" i="8"/>
  <c r="P109" i="8"/>
  <c r="J109" i="8"/>
  <c r="D109" i="8"/>
  <c r="W103" i="8"/>
  <c r="Q103" i="8"/>
  <c r="K103" i="8"/>
  <c r="E103" i="8"/>
  <c r="X97" i="8"/>
  <c r="R97" i="8"/>
  <c r="L97" i="8"/>
  <c r="F97" i="8"/>
  <c r="Y91" i="8"/>
  <c r="S91" i="8"/>
  <c r="M91" i="8"/>
  <c r="G91" i="8"/>
  <c r="Z85" i="8"/>
  <c r="T85" i="8"/>
  <c r="N85" i="8"/>
  <c r="H85" i="8"/>
  <c r="AA79" i="8"/>
  <c r="U79" i="8"/>
  <c r="O79" i="8"/>
  <c r="I79" i="8"/>
  <c r="V73" i="8"/>
  <c r="P73" i="8"/>
  <c r="J73" i="8"/>
  <c r="D73" i="8"/>
  <c r="J13" i="8"/>
  <c r="P13" i="8"/>
  <c r="V13" i="8"/>
  <c r="I16" i="8"/>
  <c r="O16" i="8"/>
  <c r="U16" i="8"/>
  <c r="U14" i="8" s="1"/>
  <c r="AA16" i="8"/>
  <c r="AA14" i="8" s="1"/>
  <c r="I18" i="8"/>
  <c r="O18" i="8"/>
  <c r="U18" i="8"/>
  <c r="AA18" i="8"/>
  <c r="I19" i="8"/>
  <c r="O19" i="8"/>
  <c r="U19" i="8"/>
  <c r="AA19" i="8"/>
  <c r="H22" i="8"/>
  <c r="N22" i="8"/>
  <c r="T22" i="8"/>
  <c r="T20" i="8" s="1"/>
  <c r="Z22" i="8"/>
  <c r="Z20" i="8" s="1"/>
  <c r="H24" i="8"/>
  <c r="N24" i="8"/>
  <c r="T24" i="8"/>
  <c r="Z24" i="8"/>
  <c r="H25" i="8"/>
  <c r="N25" i="8"/>
  <c r="T25" i="8"/>
  <c r="Z25" i="8"/>
  <c r="G28" i="8"/>
  <c r="M28" i="8"/>
  <c r="S28" i="8"/>
  <c r="S26" i="8" s="1"/>
  <c r="Y28" i="8"/>
  <c r="Y26" i="8" s="1"/>
  <c r="G30" i="8"/>
  <c r="M30" i="8"/>
  <c r="S30" i="8"/>
  <c r="Y30" i="8"/>
  <c r="G31" i="8"/>
  <c r="M31" i="8"/>
  <c r="S31" i="8"/>
  <c r="Y31" i="8"/>
  <c r="F34" i="8"/>
  <c r="L34" i="8"/>
  <c r="R34" i="8"/>
  <c r="R32" i="8" s="1"/>
  <c r="X34" i="8"/>
  <c r="X32" i="8" s="1"/>
  <c r="F36" i="8"/>
  <c r="L36" i="8"/>
  <c r="R36" i="8"/>
  <c r="X36" i="8"/>
  <c r="F37" i="8"/>
  <c r="L37" i="8"/>
  <c r="R37" i="8"/>
  <c r="X37" i="8"/>
  <c r="E40" i="8"/>
  <c r="K40" i="8"/>
  <c r="Q40" i="8"/>
  <c r="Q38" i="8" s="1"/>
  <c r="W40" i="8"/>
  <c r="W38" i="8" s="1"/>
  <c r="E42" i="8"/>
  <c r="K42" i="8"/>
  <c r="Q42" i="8"/>
  <c r="W42" i="8"/>
  <c r="E43" i="8"/>
  <c r="K43" i="8"/>
  <c r="Q43" i="8"/>
  <c r="W43" i="8"/>
  <c r="D46" i="8"/>
  <c r="J46" i="8"/>
  <c r="P46" i="8"/>
  <c r="P44" i="8" s="1"/>
  <c r="V46" i="8"/>
  <c r="V44" i="8" s="1"/>
  <c r="D48" i="8"/>
  <c r="J48" i="8"/>
  <c r="P48" i="8"/>
  <c r="V48" i="8"/>
  <c r="D49" i="8"/>
  <c r="J49" i="8"/>
  <c r="P49" i="8"/>
  <c r="V49" i="8"/>
  <c r="I52" i="8"/>
  <c r="O52" i="8"/>
  <c r="U52" i="8"/>
  <c r="U50" i="8" s="1"/>
  <c r="AA52" i="8"/>
  <c r="AA50" i="8" s="1"/>
  <c r="I54" i="8"/>
  <c r="O54" i="8"/>
  <c r="U54" i="8"/>
  <c r="AA54" i="8"/>
  <c r="I55" i="8"/>
  <c r="O55" i="8"/>
  <c r="U55" i="8"/>
  <c r="AA55" i="8"/>
  <c r="H58" i="8"/>
  <c r="N58" i="8"/>
  <c r="T58" i="8"/>
  <c r="T56" i="8" s="1"/>
  <c r="Z58" i="8"/>
  <c r="Z56" i="8" s="1"/>
  <c r="H60" i="8"/>
  <c r="N60" i="8"/>
  <c r="T60" i="8"/>
  <c r="Z60" i="8"/>
  <c r="H61" i="8"/>
  <c r="N61" i="8"/>
  <c r="T61" i="8"/>
  <c r="Z61" i="8"/>
  <c r="G64" i="8"/>
  <c r="M64" i="8"/>
  <c r="S64" i="8"/>
  <c r="S62" i="8" s="1"/>
  <c r="Y64" i="8"/>
  <c r="Y62" i="8" s="1"/>
  <c r="G66" i="8"/>
  <c r="M66" i="8"/>
  <c r="S66" i="8"/>
  <c r="Y66" i="8"/>
  <c r="G67" i="8"/>
  <c r="M67" i="8"/>
  <c r="S67" i="8"/>
  <c r="Y67" i="8"/>
  <c r="F70" i="8"/>
  <c r="L70" i="8"/>
  <c r="R70" i="8"/>
  <c r="X70" i="8"/>
  <c r="H72" i="8"/>
  <c r="U72" i="8"/>
  <c r="O73" i="8"/>
  <c r="Q76" i="8"/>
  <c r="K78" i="8"/>
  <c r="E79" i="8"/>
  <c r="W79" i="8"/>
  <c r="G82" i="8"/>
  <c r="G80" i="8" s="1"/>
  <c r="Y82" i="8"/>
  <c r="Y80" i="8" s="1"/>
  <c r="S84" i="8"/>
  <c r="M85" i="8"/>
  <c r="R88" i="8"/>
  <c r="L90" i="8"/>
  <c r="F91" i="8"/>
  <c r="X91" i="8"/>
  <c r="H94" i="8"/>
  <c r="Z94" i="8"/>
  <c r="T96" i="8"/>
  <c r="N97" i="8"/>
  <c r="P100" i="8"/>
  <c r="P98" i="8" s="1"/>
  <c r="J102" i="8"/>
  <c r="D103" i="8"/>
  <c r="V103" i="8"/>
  <c r="I106" i="8"/>
  <c r="AA106" i="8"/>
  <c r="U108" i="8"/>
  <c r="O109" i="8"/>
  <c r="Q112" i="8"/>
  <c r="K114" i="8"/>
  <c r="E115" i="8"/>
  <c r="W115" i="8"/>
  <c r="J118" i="8"/>
  <c r="D120" i="8"/>
  <c r="V120" i="8"/>
  <c r="P121" i="8"/>
  <c r="U124" i="8"/>
  <c r="U122" i="8" s="1"/>
  <c r="O126" i="8"/>
  <c r="I127" i="8"/>
  <c r="AA127" i="8"/>
  <c r="N130" i="8"/>
  <c r="N128" i="8" s="1"/>
  <c r="H132" i="8"/>
  <c r="Z132" i="8"/>
  <c r="T133" i="8"/>
  <c r="G136" i="8"/>
  <c r="G134" i="8" s="1"/>
  <c r="J138" i="8"/>
  <c r="V139" i="8"/>
  <c r="I142" i="8"/>
  <c r="U144" i="8"/>
  <c r="T148" i="8"/>
  <c r="H151" i="8"/>
  <c r="G156" i="8"/>
  <c r="S157" i="8"/>
  <c r="L162" i="8"/>
  <c r="X163" i="8"/>
  <c r="K166" i="8"/>
  <c r="W168" i="8"/>
  <c r="V172" i="8"/>
  <c r="J175" i="8"/>
  <c r="I180" i="8"/>
  <c r="U181" i="8"/>
  <c r="H184" i="8"/>
  <c r="T186" i="8"/>
  <c r="S190" i="8"/>
  <c r="E501" i="6"/>
  <c r="E499" i="6" s="1"/>
  <c r="K501" i="6"/>
  <c r="K499" i="6" s="1"/>
  <c r="Q501" i="6"/>
  <c r="Q499" i="6" s="1"/>
  <c r="W501" i="6"/>
  <c r="W499" i="6" s="1"/>
  <c r="D506" i="6"/>
  <c r="D504" i="6" s="1"/>
  <c r="J506" i="6"/>
  <c r="J504" i="6" s="1"/>
  <c r="P506" i="6"/>
  <c r="P504" i="6" s="1"/>
  <c r="V506" i="6"/>
  <c r="V504" i="6" s="1"/>
  <c r="I511" i="6"/>
  <c r="I509" i="6" s="1"/>
  <c r="O511" i="6"/>
  <c r="O509" i="6" s="1"/>
  <c r="U511" i="6"/>
  <c r="U509" i="6" s="1"/>
  <c r="AA511" i="6"/>
  <c r="AA509" i="6" s="1"/>
  <c r="H516" i="6"/>
  <c r="H514" i="6" s="1"/>
  <c r="N516" i="6"/>
  <c r="N514" i="6" s="1"/>
  <c r="T516" i="6"/>
  <c r="T514" i="6" s="1"/>
  <c r="Z516" i="6"/>
  <c r="Z514" i="6" s="1"/>
  <c r="G521" i="6"/>
  <c r="G519" i="6" s="1"/>
  <c r="M521" i="6"/>
  <c r="M519" i="6" s="1"/>
  <c r="S521" i="6"/>
  <c r="S519" i="6" s="1"/>
  <c r="Y521" i="6"/>
  <c r="Y519" i="6" s="1"/>
  <c r="F526" i="6"/>
  <c r="F524" i="6" s="1"/>
  <c r="L526" i="6"/>
  <c r="L524" i="6" s="1"/>
  <c r="R526" i="6"/>
  <c r="R524" i="6" s="1"/>
  <c r="X526" i="6"/>
  <c r="X524" i="6" s="1"/>
  <c r="E531" i="6"/>
  <c r="E529" i="6" s="1"/>
  <c r="K531" i="6"/>
  <c r="K529" i="6" s="1"/>
  <c r="Q531" i="6"/>
  <c r="Q529" i="6" s="1"/>
  <c r="W531" i="6"/>
  <c r="W529" i="6" s="1"/>
  <c r="D536" i="6"/>
  <c r="D534" i="6" s="1"/>
  <c r="J536" i="6"/>
  <c r="J534" i="6" s="1"/>
  <c r="P536" i="6"/>
  <c r="P534" i="6" s="1"/>
  <c r="V536" i="6"/>
  <c r="V534" i="6" s="1"/>
  <c r="I541" i="6"/>
  <c r="I539" i="6" s="1"/>
  <c r="O541" i="6"/>
  <c r="O539" i="6" s="1"/>
  <c r="U541" i="6"/>
  <c r="U539" i="6" s="1"/>
  <c r="AA541" i="6"/>
  <c r="AA539" i="6" s="1"/>
  <c r="H546" i="6"/>
  <c r="H544" i="6" s="1"/>
  <c r="N546" i="6"/>
  <c r="N544" i="6" s="1"/>
  <c r="T546" i="6"/>
  <c r="T544" i="6" s="1"/>
  <c r="Z546" i="6"/>
  <c r="Z544" i="6" s="1"/>
  <c r="G551" i="6"/>
  <c r="G549" i="6" s="1"/>
  <c r="M551" i="6"/>
  <c r="M549" i="6" s="1"/>
  <c r="S551" i="6"/>
  <c r="S549" i="6" s="1"/>
  <c r="Y551" i="6"/>
  <c r="Y549" i="6" s="1"/>
  <c r="F556" i="6"/>
  <c r="F554" i="6" s="1"/>
  <c r="L556" i="6"/>
  <c r="L554" i="6" s="1"/>
  <c r="R556" i="6"/>
  <c r="R554" i="6" s="1"/>
  <c r="X556" i="6"/>
  <c r="X554" i="6" s="1"/>
  <c r="E561" i="6"/>
  <c r="E559" i="6" s="1"/>
  <c r="K561" i="6"/>
  <c r="K559" i="6" s="1"/>
  <c r="Q561" i="6"/>
  <c r="Q559" i="6" s="1"/>
  <c r="W561" i="6"/>
  <c r="W559" i="6" s="1"/>
  <c r="D566" i="6"/>
  <c r="D564" i="6" s="1"/>
  <c r="J566" i="6"/>
  <c r="J564" i="6" s="1"/>
  <c r="P566" i="6"/>
  <c r="P564" i="6" s="1"/>
  <c r="V566" i="6"/>
  <c r="V564" i="6" s="1"/>
  <c r="I571" i="6"/>
  <c r="I569" i="6" s="1"/>
  <c r="O571" i="6"/>
  <c r="O569" i="6" s="1"/>
  <c r="U571" i="6"/>
  <c r="U569" i="6" s="1"/>
  <c r="AA571" i="6"/>
  <c r="AA569" i="6" s="1"/>
  <c r="H576" i="6"/>
  <c r="H574" i="6" s="1"/>
  <c r="N576" i="6"/>
  <c r="N574" i="6" s="1"/>
  <c r="T576" i="6"/>
  <c r="T574" i="6" s="1"/>
  <c r="Z576" i="6"/>
  <c r="Z574" i="6" s="1"/>
  <c r="G581" i="6"/>
  <c r="G579" i="6" s="1"/>
  <c r="M581" i="6"/>
  <c r="M579" i="6" s="1"/>
  <c r="S581" i="6"/>
  <c r="S579" i="6" s="1"/>
  <c r="Y581" i="6"/>
  <c r="Y579" i="6" s="1"/>
  <c r="F586" i="6"/>
  <c r="F584" i="6" s="1"/>
  <c r="L586" i="6"/>
  <c r="L584" i="6" s="1"/>
  <c r="R586" i="6"/>
  <c r="R584" i="6" s="1"/>
  <c r="X586" i="6"/>
  <c r="X584" i="6" s="1"/>
  <c r="E591" i="6"/>
  <c r="E589" i="6" s="1"/>
  <c r="K591" i="6"/>
  <c r="K589" i="6" s="1"/>
  <c r="Q591" i="6"/>
  <c r="Q589" i="6" s="1"/>
  <c r="W591" i="6"/>
  <c r="W589" i="6" s="1"/>
  <c r="D596" i="6"/>
  <c r="D594" i="6" s="1"/>
  <c r="J596" i="6"/>
  <c r="J594" i="6" s="1"/>
  <c r="P596" i="6"/>
  <c r="P594" i="6" s="1"/>
  <c r="V596" i="6"/>
  <c r="V594" i="6" s="1"/>
  <c r="I601" i="6"/>
  <c r="I599" i="6" s="1"/>
  <c r="O601" i="6"/>
  <c r="O599" i="6" s="1"/>
  <c r="U601" i="6"/>
  <c r="U599" i="6" s="1"/>
  <c r="AA601" i="6"/>
  <c r="AA599" i="6" s="1"/>
  <c r="H606" i="6"/>
  <c r="H604" i="6" s="1"/>
  <c r="N606" i="6"/>
  <c r="N604" i="6" s="1"/>
  <c r="T606" i="6"/>
  <c r="T604" i="6" s="1"/>
  <c r="Z606" i="6"/>
  <c r="Z604" i="6" s="1"/>
  <c r="G611" i="6"/>
  <c r="G609" i="6" s="1"/>
  <c r="M611" i="6"/>
  <c r="M609" i="6" s="1"/>
  <c r="S611" i="6"/>
  <c r="S609" i="6" s="1"/>
  <c r="Y611" i="6"/>
  <c r="Y609" i="6" s="1"/>
  <c r="F616" i="6"/>
  <c r="F614" i="6" s="1"/>
  <c r="L616" i="6"/>
  <c r="L614" i="6" s="1"/>
  <c r="R616" i="6"/>
  <c r="R614" i="6" s="1"/>
  <c r="X616" i="6"/>
  <c r="X614" i="6" s="1"/>
  <c r="E621" i="6"/>
  <c r="E619" i="6" s="1"/>
  <c r="K621" i="6"/>
  <c r="K619" i="6" s="1"/>
  <c r="Q621" i="6"/>
  <c r="Q619" i="6" s="1"/>
  <c r="W621" i="6"/>
  <c r="W619" i="6" s="1"/>
  <c r="D626" i="6"/>
  <c r="D624" i="6" s="1"/>
  <c r="J626" i="6"/>
  <c r="J624" i="6" s="1"/>
  <c r="P626" i="6"/>
  <c r="P624" i="6" s="1"/>
  <c r="V626" i="6"/>
  <c r="V624" i="6" s="1"/>
  <c r="I631" i="6"/>
  <c r="I629" i="6" s="1"/>
  <c r="O631" i="6"/>
  <c r="O629" i="6" s="1"/>
  <c r="U631" i="6"/>
  <c r="U629" i="6" s="1"/>
  <c r="AA631" i="6"/>
  <c r="AA629" i="6" s="1"/>
  <c r="H636" i="6"/>
  <c r="H634" i="6" s="1"/>
  <c r="N636" i="6"/>
  <c r="N634" i="6" s="1"/>
  <c r="T636" i="6"/>
  <c r="T634" i="6" s="1"/>
  <c r="Z636" i="6"/>
  <c r="Z634" i="6" s="1"/>
  <c r="G44" i="7"/>
  <c r="M44" i="7"/>
  <c r="S44" i="7"/>
  <c r="S42" i="7" s="1"/>
  <c r="Y44" i="7"/>
  <c r="Y42" i="7" s="1"/>
  <c r="G46" i="7"/>
  <c r="M46" i="7"/>
  <c r="S46" i="7"/>
  <c r="Y46" i="7"/>
  <c r="F49" i="7"/>
  <c r="F47" i="7" s="1"/>
  <c r="L49" i="7"/>
  <c r="L47" i="7" s="1"/>
  <c r="R49" i="7"/>
  <c r="R47" i="7" s="1"/>
  <c r="X49" i="7"/>
  <c r="X47" i="7" s="1"/>
  <c r="F51" i="7"/>
  <c r="L51" i="7"/>
  <c r="R51" i="7"/>
  <c r="X51" i="7"/>
  <c r="E54" i="7"/>
  <c r="E52" i="7" s="1"/>
  <c r="K54" i="7"/>
  <c r="K52" i="7" s="1"/>
  <c r="Q54" i="7"/>
  <c r="W54" i="7"/>
  <c r="E56" i="7"/>
  <c r="K56" i="7"/>
  <c r="Q56" i="7"/>
  <c r="W56" i="7"/>
  <c r="D59" i="7"/>
  <c r="J59" i="7"/>
  <c r="P59" i="7"/>
  <c r="P57" i="7" s="1"/>
  <c r="V59" i="7"/>
  <c r="V57" i="7" s="1"/>
  <c r="D61" i="7"/>
  <c r="J61" i="7"/>
  <c r="P61" i="7"/>
  <c r="V61" i="7"/>
  <c r="I64" i="7"/>
  <c r="I62" i="7" s="1"/>
  <c r="O64" i="7"/>
  <c r="O62" i="7" s="1"/>
  <c r="U64" i="7"/>
  <c r="U62" i="7" s="1"/>
  <c r="AA64" i="7"/>
  <c r="AA62" i="7" s="1"/>
  <c r="I66" i="7"/>
  <c r="O66" i="7"/>
  <c r="U66" i="7"/>
  <c r="AA66" i="7"/>
  <c r="H69" i="7"/>
  <c r="H67" i="7" s="1"/>
  <c r="N69" i="7"/>
  <c r="N67" i="7" s="1"/>
  <c r="T69" i="7"/>
  <c r="Z69" i="7"/>
  <c r="H71" i="7"/>
  <c r="N71" i="7"/>
  <c r="T71" i="7"/>
  <c r="Z71" i="7"/>
  <c r="G74" i="7"/>
  <c r="M74" i="7"/>
  <c r="S74" i="7"/>
  <c r="S72" i="7" s="1"/>
  <c r="Y74" i="7"/>
  <c r="Y72" i="7" s="1"/>
  <c r="G76" i="7"/>
  <c r="M76" i="7"/>
  <c r="S76" i="7"/>
  <c r="Y76" i="7"/>
  <c r="F79" i="7"/>
  <c r="F77" i="7" s="1"/>
  <c r="L79" i="7"/>
  <c r="L77" i="7" s="1"/>
  <c r="R79" i="7"/>
  <c r="R77" i="7" s="1"/>
  <c r="X79" i="7"/>
  <c r="X77" i="7" s="1"/>
  <c r="F81" i="7"/>
  <c r="L81" i="7"/>
  <c r="R81" i="7"/>
  <c r="X81" i="7"/>
  <c r="E84" i="7"/>
  <c r="E82" i="7" s="1"/>
  <c r="K84" i="7"/>
  <c r="K82" i="7" s="1"/>
  <c r="Q84" i="7"/>
  <c r="W84" i="7"/>
  <c r="E86" i="7"/>
  <c r="K86" i="7"/>
  <c r="Q86" i="7"/>
  <c r="W86" i="7"/>
  <c r="D89" i="7"/>
  <c r="J89" i="7"/>
  <c r="P89" i="7"/>
  <c r="P87" i="7" s="1"/>
  <c r="V89" i="7"/>
  <c r="V87" i="7" s="1"/>
  <c r="D91" i="7"/>
  <c r="J91" i="7"/>
  <c r="P91" i="7"/>
  <c r="V91" i="7"/>
  <c r="I94" i="7"/>
  <c r="I92" i="7" s="1"/>
  <c r="O94" i="7"/>
  <c r="O92" i="7" s="1"/>
  <c r="U94" i="7"/>
  <c r="U92" i="7" s="1"/>
  <c r="AA94" i="7"/>
  <c r="AA92" i="7" s="1"/>
  <c r="I96" i="7"/>
  <c r="O96" i="7"/>
  <c r="U96" i="7"/>
  <c r="AA96" i="7"/>
  <c r="H99" i="7"/>
  <c r="H97" i="7" s="1"/>
  <c r="N99" i="7"/>
  <c r="N97" i="7" s="1"/>
  <c r="T99" i="7"/>
  <c r="Z99" i="7"/>
  <c r="H101" i="7"/>
  <c r="N101" i="7"/>
  <c r="T101" i="7"/>
  <c r="Z101" i="7"/>
  <c r="G104" i="7"/>
  <c r="M104" i="7"/>
  <c r="S104" i="7"/>
  <c r="S102" i="7" s="1"/>
  <c r="Y104" i="7"/>
  <c r="Y102" i="7" s="1"/>
  <c r="G106" i="7"/>
  <c r="M106" i="7"/>
  <c r="S106" i="7"/>
  <c r="Y106" i="7"/>
  <c r="F109" i="7"/>
  <c r="F107" i="7" s="1"/>
  <c r="L109" i="7"/>
  <c r="L107" i="7" s="1"/>
  <c r="R109" i="7"/>
  <c r="R107" i="7" s="1"/>
  <c r="X109" i="7"/>
  <c r="X107" i="7" s="1"/>
  <c r="F111" i="7"/>
  <c r="L111" i="7"/>
  <c r="R111" i="7"/>
  <c r="X111" i="7"/>
  <c r="E114" i="7"/>
  <c r="E112" i="7" s="1"/>
  <c r="K114" i="7"/>
  <c r="K112" i="7" s="1"/>
  <c r="Q114" i="7"/>
  <c r="W114" i="7"/>
  <c r="E116" i="7"/>
  <c r="K116" i="7"/>
  <c r="Q116" i="7"/>
  <c r="W116" i="7"/>
  <c r="D119" i="7"/>
  <c r="J119" i="7"/>
  <c r="P119" i="7"/>
  <c r="P117" i="7" s="1"/>
  <c r="V119" i="7"/>
  <c r="V117" i="7" s="1"/>
  <c r="D121" i="7"/>
  <c r="J121" i="7"/>
  <c r="P121" i="7"/>
  <c r="V121" i="7"/>
  <c r="I124" i="7"/>
  <c r="I122" i="7" s="1"/>
  <c r="O124" i="7"/>
  <c r="O122" i="7" s="1"/>
  <c r="U124" i="7"/>
  <c r="U122" i="7" s="1"/>
  <c r="AA124" i="7"/>
  <c r="AA122" i="7" s="1"/>
  <c r="I126" i="7"/>
  <c r="O126" i="7"/>
  <c r="U126" i="7"/>
  <c r="AA126" i="7"/>
  <c r="H129" i="7"/>
  <c r="H127" i="7" s="1"/>
  <c r="N129" i="7"/>
  <c r="N127" i="7" s="1"/>
  <c r="T129" i="7"/>
  <c r="Z129" i="7"/>
  <c r="H131" i="7"/>
  <c r="N131" i="7"/>
  <c r="T131" i="7"/>
  <c r="Z131" i="7"/>
  <c r="G134" i="7"/>
  <c r="M134" i="7"/>
  <c r="S134" i="7"/>
  <c r="S132" i="7" s="1"/>
  <c r="Y134" i="7"/>
  <c r="Y132" i="7" s="1"/>
  <c r="G136" i="7"/>
  <c r="M136" i="7"/>
  <c r="S136" i="7"/>
  <c r="Y136" i="7"/>
  <c r="F139" i="7"/>
  <c r="F137" i="7" s="1"/>
  <c r="L139" i="7"/>
  <c r="L137" i="7" s="1"/>
  <c r="R139" i="7"/>
  <c r="R137" i="7" s="1"/>
  <c r="X139" i="7"/>
  <c r="X137" i="7" s="1"/>
  <c r="F141" i="7"/>
  <c r="L141" i="7"/>
  <c r="R141" i="7"/>
  <c r="X141" i="7"/>
  <c r="E144" i="7"/>
  <c r="E142" i="7" s="1"/>
  <c r="K144" i="7"/>
  <c r="K142" i="7" s="1"/>
  <c r="Q144" i="7"/>
  <c r="W144" i="7"/>
  <c r="E146" i="7"/>
  <c r="K146" i="7"/>
  <c r="Q146" i="7"/>
  <c r="W146" i="7"/>
  <c r="D149" i="7"/>
  <c r="J149" i="7"/>
  <c r="P149" i="7"/>
  <c r="P147" i="7" s="1"/>
  <c r="V149" i="7"/>
  <c r="V147" i="7" s="1"/>
  <c r="D151" i="7"/>
  <c r="J151" i="7"/>
  <c r="P151" i="7"/>
  <c r="V151" i="7"/>
  <c r="I154" i="7"/>
  <c r="I152" i="7" s="1"/>
  <c r="O154" i="7"/>
  <c r="O152" i="7" s="1"/>
  <c r="U154" i="7"/>
  <c r="U152" i="7" s="1"/>
  <c r="AA154" i="7"/>
  <c r="AA152" i="7" s="1"/>
  <c r="I156" i="7"/>
  <c r="O156" i="7"/>
  <c r="U156" i="7"/>
  <c r="AA156" i="7"/>
  <c r="H159" i="7"/>
  <c r="H157" i="7" s="1"/>
  <c r="N159" i="7"/>
  <c r="N157" i="7" s="1"/>
  <c r="T159" i="7"/>
  <c r="Z159" i="7"/>
  <c r="H161" i="7"/>
  <c r="N161" i="7"/>
  <c r="T161" i="7"/>
  <c r="Z161" i="7"/>
  <c r="G170" i="7"/>
  <c r="G166" i="7" s="1"/>
  <c r="M170" i="7"/>
  <c r="M166" i="7" s="1"/>
  <c r="S170" i="7"/>
  <c r="S166" i="7" s="1"/>
  <c r="Y170" i="7"/>
  <c r="Y166" i="7" s="1"/>
  <c r="F175" i="7"/>
  <c r="F171" i="7" s="1"/>
  <c r="L175" i="7"/>
  <c r="L171" i="7" s="1"/>
  <c r="R175" i="7"/>
  <c r="R171" i="7" s="1"/>
  <c r="X175" i="7"/>
  <c r="X171" i="7" s="1"/>
  <c r="E180" i="7"/>
  <c r="E176" i="7" s="1"/>
  <c r="K180" i="7"/>
  <c r="K176" i="7" s="1"/>
  <c r="Q180" i="7"/>
  <c r="Q176" i="7" s="1"/>
  <c r="W180" i="7"/>
  <c r="W176" i="7" s="1"/>
  <c r="D183" i="7"/>
  <c r="J183" i="7"/>
  <c r="P183" i="7"/>
  <c r="P181" i="7" s="1"/>
  <c r="V183" i="7"/>
  <c r="V181" i="7" s="1"/>
  <c r="D185" i="7"/>
  <c r="J185" i="7"/>
  <c r="P185" i="7"/>
  <c r="V185" i="7"/>
  <c r="I188" i="7"/>
  <c r="I186" i="7" s="1"/>
  <c r="O188" i="7"/>
  <c r="O186" i="7" s="1"/>
  <c r="U188" i="7"/>
  <c r="U186" i="7" s="1"/>
  <c r="AA188" i="7"/>
  <c r="AA186" i="7" s="1"/>
  <c r="I190" i="7"/>
  <c r="O190" i="7"/>
  <c r="U190" i="7"/>
  <c r="AA190" i="7"/>
  <c r="H193" i="7"/>
  <c r="H191" i="7" s="1"/>
  <c r="N193" i="7"/>
  <c r="N191" i="7" s="1"/>
  <c r="T193" i="7"/>
  <c r="Z193" i="7"/>
  <c r="H195" i="7"/>
  <c r="N195" i="7"/>
  <c r="T195" i="7"/>
  <c r="Z195" i="7"/>
  <c r="G198" i="7"/>
  <c r="M198" i="7"/>
  <c r="S198" i="7"/>
  <c r="S196" i="7" s="1"/>
  <c r="Y198" i="7"/>
  <c r="Y196" i="7" s="1"/>
  <c r="G200" i="7"/>
  <c r="M200" i="7"/>
  <c r="S200" i="7"/>
  <c r="Y200" i="7"/>
  <c r="F203" i="7"/>
  <c r="F201" i="7" s="1"/>
  <c r="L203" i="7"/>
  <c r="L201" i="7" s="1"/>
  <c r="R203" i="7"/>
  <c r="R201" i="7" s="1"/>
  <c r="X203" i="7"/>
  <c r="X201" i="7" s="1"/>
  <c r="F205" i="7"/>
  <c r="L205" i="7"/>
  <c r="R205" i="7"/>
  <c r="X205" i="7"/>
  <c r="E208" i="7"/>
  <c r="E206" i="7" s="1"/>
  <c r="K208" i="7"/>
  <c r="K206" i="7" s="1"/>
  <c r="Q208" i="7"/>
  <c r="W208" i="7"/>
  <c r="E210" i="7"/>
  <c r="K210" i="7"/>
  <c r="Q210" i="7"/>
  <c r="W210" i="7"/>
  <c r="D213" i="7"/>
  <c r="J213" i="7"/>
  <c r="P213" i="7"/>
  <c r="P211" i="7" s="1"/>
  <c r="V213" i="7"/>
  <c r="V211" i="7" s="1"/>
  <c r="D215" i="7"/>
  <c r="J215" i="7"/>
  <c r="P215" i="7"/>
  <c r="V215" i="7"/>
  <c r="I218" i="7"/>
  <c r="I216" i="7" s="1"/>
  <c r="O218" i="7"/>
  <c r="O216" i="7" s="1"/>
  <c r="U218" i="7"/>
  <c r="U216" i="7" s="1"/>
  <c r="AA218" i="7"/>
  <c r="AA216" i="7" s="1"/>
  <c r="I220" i="7"/>
  <c r="O220" i="7"/>
  <c r="U220" i="7"/>
  <c r="AA220" i="7"/>
  <c r="H223" i="7"/>
  <c r="H221" i="7" s="1"/>
  <c r="N223" i="7"/>
  <c r="N221" i="7" s="1"/>
  <c r="T223" i="7"/>
  <c r="Z223" i="7"/>
  <c r="H225" i="7"/>
  <c r="N225" i="7"/>
  <c r="T225" i="7"/>
  <c r="Z225" i="7"/>
  <c r="G228" i="7"/>
  <c r="M228" i="7"/>
  <c r="S228" i="7"/>
  <c r="S226" i="7" s="1"/>
  <c r="Y228" i="7"/>
  <c r="Y226" i="7" s="1"/>
  <c r="G230" i="7"/>
  <c r="M230" i="7"/>
  <c r="S230" i="7"/>
  <c r="Y230" i="7"/>
  <c r="F233" i="7"/>
  <c r="F231" i="7" s="1"/>
  <c r="L233" i="7"/>
  <c r="L231" i="7" s="1"/>
  <c r="R233" i="7"/>
  <c r="R231" i="7" s="1"/>
  <c r="X233" i="7"/>
  <c r="X231" i="7" s="1"/>
  <c r="F235" i="7"/>
  <c r="L235" i="7"/>
  <c r="R235" i="7"/>
  <c r="X235" i="7"/>
  <c r="E238" i="7"/>
  <c r="E236" i="7" s="1"/>
  <c r="K238" i="7"/>
  <c r="K236" i="7" s="1"/>
  <c r="Q238" i="7"/>
  <c r="W238" i="7"/>
  <c r="E240" i="7"/>
  <c r="K240" i="7"/>
  <c r="Q240" i="7"/>
  <c r="W240" i="7"/>
  <c r="D243" i="7"/>
  <c r="J243" i="7"/>
  <c r="P243" i="7"/>
  <c r="P241" i="7" s="1"/>
  <c r="V243" i="7"/>
  <c r="V241" i="7" s="1"/>
  <c r="D245" i="7"/>
  <c r="J245" i="7"/>
  <c r="P245" i="7"/>
  <c r="V245" i="7"/>
  <c r="I248" i="7"/>
  <c r="I246" i="7" s="1"/>
  <c r="O248" i="7"/>
  <c r="O246" i="7" s="1"/>
  <c r="U248" i="7"/>
  <c r="U246" i="7" s="1"/>
  <c r="AA248" i="7"/>
  <c r="AA246" i="7" s="1"/>
  <c r="I250" i="7"/>
  <c r="O250" i="7"/>
  <c r="U250" i="7"/>
  <c r="AA250" i="7"/>
  <c r="H253" i="7"/>
  <c r="H251" i="7" s="1"/>
  <c r="N253" i="7"/>
  <c r="N251" i="7" s="1"/>
  <c r="T253" i="7"/>
  <c r="Z253" i="7"/>
  <c r="H255" i="7"/>
  <c r="N255" i="7"/>
  <c r="T255" i="7"/>
  <c r="Z255" i="7"/>
  <c r="G258" i="7"/>
  <c r="M258" i="7"/>
  <c r="S258" i="7"/>
  <c r="S256" i="7" s="1"/>
  <c r="Y258" i="7"/>
  <c r="Y256" i="7" s="1"/>
  <c r="G260" i="7"/>
  <c r="M260" i="7"/>
  <c r="S260" i="7"/>
  <c r="Y260" i="7"/>
  <c r="F263" i="7"/>
  <c r="F261" i="7" s="1"/>
  <c r="L263" i="7"/>
  <c r="L261" i="7" s="1"/>
  <c r="R263" i="7"/>
  <c r="R261" i="7" s="1"/>
  <c r="X263" i="7"/>
  <c r="X261" i="7" s="1"/>
  <c r="F265" i="7"/>
  <c r="L265" i="7"/>
  <c r="R265" i="7"/>
  <c r="X265" i="7"/>
  <c r="E268" i="7"/>
  <c r="E266" i="7" s="1"/>
  <c r="K268" i="7"/>
  <c r="K266" i="7" s="1"/>
  <c r="Q268" i="7"/>
  <c r="W268" i="7"/>
  <c r="E270" i="7"/>
  <c r="K270" i="7"/>
  <c r="Q270" i="7"/>
  <c r="W270" i="7"/>
  <c r="D273" i="7"/>
  <c r="J273" i="7"/>
  <c r="P273" i="7"/>
  <c r="P271" i="7" s="1"/>
  <c r="V273" i="7"/>
  <c r="V271" i="7" s="1"/>
  <c r="D275" i="7"/>
  <c r="J275" i="7"/>
  <c r="P275" i="7"/>
  <c r="V275" i="7"/>
  <c r="I278" i="7"/>
  <c r="I276" i="7" s="1"/>
  <c r="O278" i="7"/>
  <c r="O276" i="7" s="1"/>
  <c r="U278" i="7"/>
  <c r="U276" i="7" s="1"/>
  <c r="AA278" i="7"/>
  <c r="AA276" i="7" s="1"/>
  <c r="I280" i="7"/>
  <c r="O280" i="7"/>
  <c r="U280" i="7"/>
  <c r="AA280" i="7"/>
  <c r="H283" i="7"/>
  <c r="H281" i="7" s="1"/>
  <c r="N283" i="7"/>
  <c r="N281" i="7" s="1"/>
  <c r="T283" i="7"/>
  <c r="Z283" i="7"/>
  <c r="H285" i="7"/>
  <c r="N285" i="7"/>
  <c r="T285" i="7"/>
  <c r="Z285" i="7"/>
  <c r="G288" i="7"/>
  <c r="M288" i="7"/>
  <c r="S288" i="7"/>
  <c r="S286" i="7" s="1"/>
  <c r="Y288" i="7"/>
  <c r="Y286" i="7" s="1"/>
  <c r="G290" i="7"/>
  <c r="M290" i="7"/>
  <c r="S290" i="7"/>
  <c r="Y290" i="7"/>
  <c r="F293" i="7"/>
  <c r="F291" i="7" s="1"/>
  <c r="L293" i="7"/>
  <c r="L291" i="7" s="1"/>
  <c r="R293" i="7"/>
  <c r="R291" i="7" s="1"/>
  <c r="X293" i="7"/>
  <c r="X291" i="7" s="1"/>
  <c r="F295" i="7"/>
  <c r="L295" i="7"/>
  <c r="R295" i="7"/>
  <c r="X295" i="7"/>
  <c r="E298" i="7"/>
  <c r="E296" i="7" s="1"/>
  <c r="K298" i="7"/>
  <c r="K296" i="7" s="1"/>
  <c r="Q298" i="7"/>
  <c r="W298" i="7"/>
  <c r="E300" i="7"/>
  <c r="K300" i="7"/>
  <c r="Q300" i="7"/>
  <c r="W300" i="7"/>
  <c r="D303" i="7"/>
  <c r="J303" i="7"/>
  <c r="P303" i="7"/>
  <c r="P301" i="7" s="1"/>
  <c r="V303" i="7"/>
  <c r="V301" i="7" s="1"/>
  <c r="D305" i="7"/>
  <c r="J305" i="7"/>
  <c r="P305" i="7"/>
  <c r="V305" i="7"/>
  <c r="I308" i="7"/>
  <c r="I306" i="7" s="1"/>
  <c r="O308" i="7"/>
  <c r="O306" i="7" s="1"/>
  <c r="U308" i="7"/>
  <c r="U306" i="7" s="1"/>
  <c r="AA308" i="7"/>
  <c r="AA306" i="7" s="1"/>
  <c r="I310" i="7"/>
  <c r="O310" i="7"/>
  <c r="U310" i="7"/>
  <c r="AA310" i="7"/>
  <c r="H313" i="7"/>
  <c r="H311" i="7" s="1"/>
  <c r="N313" i="7"/>
  <c r="N311" i="7" s="1"/>
  <c r="T313" i="7"/>
  <c r="Z313" i="7"/>
  <c r="H315" i="7"/>
  <c r="N315" i="7"/>
  <c r="T315" i="7"/>
  <c r="Z315" i="7"/>
  <c r="G318" i="7"/>
  <c r="M318" i="7"/>
  <c r="S318" i="7"/>
  <c r="S316" i="7" s="1"/>
  <c r="Y318" i="7"/>
  <c r="Y316" i="7" s="1"/>
  <c r="G320" i="7"/>
  <c r="M320" i="7"/>
  <c r="S320" i="7"/>
  <c r="Y320" i="7"/>
  <c r="F329" i="7"/>
  <c r="F325" i="7" s="1"/>
  <c r="L329" i="7"/>
  <c r="L325" i="7" s="1"/>
  <c r="R329" i="7"/>
  <c r="R325" i="7" s="1"/>
  <c r="X329" i="7"/>
  <c r="X325" i="7" s="1"/>
  <c r="E334" i="7"/>
  <c r="E330" i="7" s="1"/>
  <c r="K334" i="7"/>
  <c r="K330" i="7" s="1"/>
  <c r="Q334" i="7"/>
  <c r="Q330" i="7" s="1"/>
  <c r="W334" i="7"/>
  <c r="W330" i="7" s="1"/>
  <c r="D339" i="7"/>
  <c r="D335" i="7" s="1"/>
  <c r="J339" i="7"/>
  <c r="J335" i="7" s="1"/>
  <c r="P339" i="7"/>
  <c r="P335" i="7" s="1"/>
  <c r="V339" i="7"/>
  <c r="V335" i="7" s="1"/>
  <c r="I344" i="7"/>
  <c r="I340" i="7" s="1"/>
  <c r="O344" i="7"/>
  <c r="O340" i="7" s="1"/>
  <c r="U344" i="7"/>
  <c r="U340" i="7" s="1"/>
  <c r="AA344" i="7"/>
  <c r="AA340" i="7" s="1"/>
  <c r="H349" i="7"/>
  <c r="H345" i="7" s="1"/>
  <c r="N349" i="7"/>
  <c r="N345" i="7" s="1"/>
  <c r="T349" i="7"/>
  <c r="T345" i="7" s="1"/>
  <c r="Z349" i="7"/>
  <c r="Z345" i="7" s="1"/>
  <c r="G354" i="7"/>
  <c r="G350" i="7" s="1"/>
  <c r="M354" i="7"/>
  <c r="M350" i="7" s="1"/>
  <c r="S354" i="7"/>
  <c r="S350" i="7" s="1"/>
  <c r="Y354" i="7"/>
  <c r="Y350" i="7" s="1"/>
  <c r="F359" i="7"/>
  <c r="F355" i="7" s="1"/>
  <c r="L359" i="7"/>
  <c r="L355" i="7" s="1"/>
  <c r="R359" i="7"/>
  <c r="R355" i="7" s="1"/>
  <c r="X359" i="7"/>
  <c r="X355" i="7" s="1"/>
  <c r="E364" i="7"/>
  <c r="E360" i="7" s="1"/>
  <c r="K364" i="7"/>
  <c r="K360" i="7" s="1"/>
  <c r="Q364" i="7"/>
  <c r="Q360" i="7" s="1"/>
  <c r="W364" i="7"/>
  <c r="W360" i="7" s="1"/>
  <c r="D367" i="7"/>
  <c r="D365" i="7" s="1"/>
  <c r="J367" i="7"/>
  <c r="J365" i="7" s="1"/>
  <c r="P367" i="7"/>
  <c r="V367" i="7"/>
  <c r="D369" i="7"/>
  <c r="J369" i="7"/>
  <c r="P369" i="7"/>
  <c r="V369" i="7"/>
  <c r="I372" i="7"/>
  <c r="O372" i="7"/>
  <c r="U372" i="7"/>
  <c r="U370" i="7" s="1"/>
  <c r="AA372" i="7"/>
  <c r="AA370" i="7" s="1"/>
  <c r="I374" i="7"/>
  <c r="O374" i="7"/>
  <c r="U374" i="7"/>
  <c r="AA374" i="7"/>
  <c r="H377" i="7"/>
  <c r="H375" i="7" s="1"/>
  <c r="N377" i="7"/>
  <c r="N375" i="7" s="1"/>
  <c r="T377" i="7"/>
  <c r="T375" i="7" s="1"/>
  <c r="Z377" i="7"/>
  <c r="Z375" i="7" s="1"/>
  <c r="H379" i="7"/>
  <c r="N379" i="7"/>
  <c r="T379" i="7"/>
  <c r="Z379" i="7"/>
  <c r="G382" i="7"/>
  <c r="G380" i="7" s="1"/>
  <c r="M382" i="7"/>
  <c r="M380" i="7" s="1"/>
  <c r="S382" i="7"/>
  <c r="Y382" i="7"/>
  <c r="G384" i="7"/>
  <c r="M384" i="7"/>
  <c r="S384" i="7"/>
  <c r="Y384" i="7"/>
  <c r="F387" i="7"/>
  <c r="L387" i="7"/>
  <c r="R387" i="7"/>
  <c r="R385" i="7" s="1"/>
  <c r="X387" i="7"/>
  <c r="X385" i="7" s="1"/>
  <c r="F389" i="7"/>
  <c r="L389" i="7"/>
  <c r="R389" i="7"/>
  <c r="X389" i="7"/>
  <c r="E392" i="7"/>
  <c r="E390" i="7" s="1"/>
  <c r="K392" i="7"/>
  <c r="K390" i="7" s="1"/>
  <c r="Q392" i="7"/>
  <c r="Q390" i="7" s="1"/>
  <c r="W392" i="7"/>
  <c r="W390" i="7" s="1"/>
  <c r="E394" i="7"/>
  <c r="K394" i="7"/>
  <c r="Q394" i="7"/>
  <c r="W394" i="7"/>
  <c r="D397" i="7"/>
  <c r="D395" i="7" s="1"/>
  <c r="J397" i="7"/>
  <c r="J395" i="7" s="1"/>
  <c r="P397" i="7"/>
  <c r="V397" i="7"/>
  <c r="D399" i="7"/>
  <c r="J399" i="7"/>
  <c r="P399" i="7"/>
  <c r="V399" i="7"/>
  <c r="I402" i="7"/>
  <c r="O402" i="7"/>
  <c r="U402" i="7"/>
  <c r="U400" i="7" s="1"/>
  <c r="AA402" i="7"/>
  <c r="AA400" i="7" s="1"/>
  <c r="I404" i="7"/>
  <c r="O404" i="7"/>
  <c r="U404" i="7"/>
  <c r="AA404" i="7"/>
  <c r="H407" i="7"/>
  <c r="H405" i="7" s="1"/>
  <c r="N407" i="7"/>
  <c r="N405" i="7" s="1"/>
  <c r="T407" i="7"/>
  <c r="T405" i="7" s="1"/>
  <c r="Z407" i="7"/>
  <c r="Z405" i="7" s="1"/>
  <c r="H409" i="7"/>
  <c r="N409" i="7"/>
  <c r="T409" i="7"/>
  <c r="Z409" i="7"/>
  <c r="G412" i="7"/>
  <c r="G410" i="7" s="1"/>
  <c r="M412" i="7"/>
  <c r="M410" i="7" s="1"/>
  <c r="S412" i="7"/>
  <c r="Y412" i="7"/>
  <c r="G414" i="7"/>
  <c r="M414" i="7"/>
  <c r="S414" i="7"/>
  <c r="Y414" i="7"/>
  <c r="F417" i="7"/>
  <c r="L417" i="7"/>
  <c r="R417" i="7"/>
  <c r="R415" i="7" s="1"/>
  <c r="X417" i="7"/>
  <c r="X415" i="7" s="1"/>
  <c r="F419" i="7"/>
  <c r="L419" i="7"/>
  <c r="R419" i="7"/>
  <c r="X419" i="7"/>
  <c r="E422" i="7"/>
  <c r="E420" i="7" s="1"/>
  <c r="K422" i="7"/>
  <c r="K420" i="7" s="1"/>
  <c r="Q422" i="7"/>
  <c r="Q420" i="7" s="1"/>
  <c r="W422" i="7"/>
  <c r="W420" i="7" s="1"/>
  <c r="E424" i="7"/>
  <c r="K424" i="7"/>
  <c r="Q424" i="7"/>
  <c r="W424" i="7"/>
  <c r="D427" i="7"/>
  <c r="D425" i="7" s="1"/>
  <c r="J427" i="7"/>
  <c r="J425" i="7" s="1"/>
  <c r="P427" i="7"/>
  <c r="V427" i="7"/>
  <c r="D429" i="7"/>
  <c r="J429" i="7"/>
  <c r="P429" i="7"/>
  <c r="V429" i="7"/>
  <c r="I432" i="7"/>
  <c r="O432" i="7"/>
  <c r="U432" i="7"/>
  <c r="U430" i="7" s="1"/>
  <c r="AA432" i="7"/>
  <c r="AA430" i="7" s="1"/>
  <c r="I434" i="7"/>
  <c r="O434" i="7"/>
  <c r="U434" i="7"/>
  <c r="AA434" i="7"/>
  <c r="H437" i="7"/>
  <c r="H435" i="7" s="1"/>
  <c r="N437" i="7"/>
  <c r="N435" i="7" s="1"/>
  <c r="T437" i="7"/>
  <c r="T435" i="7" s="1"/>
  <c r="Z437" i="7"/>
  <c r="Z435" i="7" s="1"/>
  <c r="H439" i="7"/>
  <c r="N439" i="7"/>
  <c r="T439" i="7"/>
  <c r="Z439" i="7"/>
  <c r="G442" i="7"/>
  <c r="G440" i="7" s="1"/>
  <c r="M442" i="7"/>
  <c r="M440" i="7" s="1"/>
  <c r="S442" i="7"/>
  <c r="Y442" i="7"/>
  <c r="G444" i="7"/>
  <c r="M444" i="7"/>
  <c r="S444" i="7"/>
  <c r="Y444" i="7"/>
  <c r="F447" i="7"/>
  <c r="L447" i="7"/>
  <c r="R447" i="7"/>
  <c r="R445" i="7" s="1"/>
  <c r="X447" i="7"/>
  <c r="X445" i="7" s="1"/>
  <c r="F449" i="7"/>
  <c r="L449" i="7"/>
  <c r="R449" i="7"/>
  <c r="X449" i="7"/>
  <c r="E452" i="7"/>
  <c r="E450" i="7" s="1"/>
  <c r="K452" i="7"/>
  <c r="K450" i="7" s="1"/>
  <c r="Q452" i="7"/>
  <c r="Q450" i="7" s="1"/>
  <c r="W452" i="7"/>
  <c r="W450" i="7" s="1"/>
  <c r="E454" i="7"/>
  <c r="K454" i="7"/>
  <c r="Q454" i="7"/>
  <c r="W454" i="7"/>
  <c r="D457" i="7"/>
  <c r="D455" i="7" s="1"/>
  <c r="J457" i="7"/>
  <c r="J455" i="7" s="1"/>
  <c r="P457" i="7"/>
  <c r="V457" i="7"/>
  <c r="D459" i="7"/>
  <c r="J459" i="7"/>
  <c r="P459" i="7"/>
  <c r="V459" i="7"/>
  <c r="I462" i="7"/>
  <c r="O462" i="7"/>
  <c r="U462" i="7"/>
  <c r="U460" i="7" s="1"/>
  <c r="AA462" i="7"/>
  <c r="AA460" i="7" s="1"/>
  <c r="I464" i="7"/>
  <c r="O464" i="7"/>
  <c r="U464" i="7"/>
  <c r="AA464" i="7"/>
  <c r="H467" i="7"/>
  <c r="H465" i="7" s="1"/>
  <c r="N467" i="7"/>
  <c r="N465" i="7" s="1"/>
  <c r="T467" i="7"/>
  <c r="T465" i="7" s="1"/>
  <c r="Z467" i="7"/>
  <c r="Z465" i="7" s="1"/>
  <c r="H469" i="7"/>
  <c r="N469" i="7"/>
  <c r="T469" i="7"/>
  <c r="Z469" i="7"/>
  <c r="G472" i="7"/>
  <c r="G470" i="7" s="1"/>
  <c r="M472" i="7"/>
  <c r="M470" i="7" s="1"/>
  <c r="S472" i="7"/>
  <c r="Y472" i="7"/>
  <c r="G474" i="7"/>
  <c r="M474" i="7"/>
  <c r="S474" i="7"/>
  <c r="Y474" i="7"/>
  <c r="F477" i="7"/>
  <c r="L477" i="7"/>
  <c r="R477" i="7"/>
  <c r="R475" i="7" s="1"/>
  <c r="X477" i="7"/>
  <c r="X475" i="7" s="1"/>
  <c r="F479" i="7"/>
  <c r="L479" i="7"/>
  <c r="R479" i="7"/>
  <c r="X479" i="7"/>
  <c r="E486" i="7"/>
  <c r="E484" i="7" s="1"/>
  <c r="K486" i="7"/>
  <c r="K484" i="7" s="1"/>
  <c r="Q486" i="7"/>
  <c r="Q484" i="7" s="1"/>
  <c r="W486" i="7"/>
  <c r="W484" i="7" s="1"/>
  <c r="E488" i="7"/>
  <c r="K488" i="7"/>
  <c r="Q488" i="7"/>
  <c r="W488" i="7"/>
  <c r="D491" i="7"/>
  <c r="D489" i="7" s="1"/>
  <c r="J491" i="7"/>
  <c r="J489" i="7" s="1"/>
  <c r="P491" i="7"/>
  <c r="V491" i="7"/>
  <c r="D493" i="7"/>
  <c r="J493" i="7"/>
  <c r="P493" i="7"/>
  <c r="V493" i="7"/>
  <c r="I496" i="7"/>
  <c r="O496" i="7"/>
  <c r="U496" i="7"/>
  <c r="U494" i="7" s="1"/>
  <c r="AA496" i="7"/>
  <c r="AA494" i="7" s="1"/>
  <c r="I498" i="7"/>
  <c r="O498" i="7"/>
  <c r="U498" i="7"/>
  <c r="AA498" i="7"/>
  <c r="H501" i="7"/>
  <c r="H499" i="7" s="1"/>
  <c r="N501" i="7"/>
  <c r="N499" i="7" s="1"/>
  <c r="T501" i="7"/>
  <c r="T499" i="7" s="1"/>
  <c r="Z501" i="7"/>
  <c r="Z499" i="7" s="1"/>
  <c r="H503" i="7"/>
  <c r="N503" i="7"/>
  <c r="T503" i="7"/>
  <c r="Z503" i="7"/>
  <c r="G506" i="7"/>
  <c r="G504" i="7" s="1"/>
  <c r="M506" i="7"/>
  <c r="M504" i="7" s="1"/>
  <c r="S506" i="7"/>
  <c r="Y506" i="7"/>
  <c r="G508" i="7"/>
  <c r="M508" i="7"/>
  <c r="S508" i="7"/>
  <c r="Y508" i="7"/>
  <c r="F511" i="7"/>
  <c r="L511" i="7"/>
  <c r="R511" i="7"/>
  <c r="R509" i="7" s="1"/>
  <c r="X511" i="7"/>
  <c r="X509" i="7" s="1"/>
  <c r="F513" i="7"/>
  <c r="L513" i="7"/>
  <c r="R513" i="7"/>
  <c r="X513" i="7"/>
  <c r="E516" i="7"/>
  <c r="E514" i="7" s="1"/>
  <c r="K516" i="7"/>
  <c r="K514" i="7" s="1"/>
  <c r="Q516" i="7"/>
  <c r="Q514" i="7" s="1"/>
  <c r="W516" i="7"/>
  <c r="W514" i="7" s="1"/>
  <c r="E518" i="7"/>
  <c r="K518" i="7"/>
  <c r="Q518" i="7"/>
  <c r="W518" i="7"/>
  <c r="D521" i="7"/>
  <c r="D519" i="7" s="1"/>
  <c r="J521" i="7"/>
  <c r="J519" i="7" s="1"/>
  <c r="P521" i="7"/>
  <c r="V521" i="7"/>
  <c r="D523" i="7"/>
  <c r="J523" i="7"/>
  <c r="P523" i="7"/>
  <c r="V523" i="7"/>
  <c r="I526" i="7"/>
  <c r="O526" i="7"/>
  <c r="U526" i="7"/>
  <c r="U524" i="7" s="1"/>
  <c r="AA526" i="7"/>
  <c r="AA524" i="7" s="1"/>
  <c r="I528" i="7"/>
  <c r="O528" i="7"/>
  <c r="U528" i="7"/>
  <c r="AA528" i="7"/>
  <c r="H531" i="7"/>
  <c r="H529" i="7" s="1"/>
  <c r="N531" i="7"/>
  <c r="N529" i="7" s="1"/>
  <c r="T531" i="7"/>
  <c r="T529" i="7" s="1"/>
  <c r="Z531" i="7"/>
  <c r="Z529" i="7" s="1"/>
  <c r="H533" i="7"/>
  <c r="N533" i="7"/>
  <c r="T533" i="7"/>
  <c r="Z533" i="7"/>
  <c r="G536" i="7"/>
  <c r="G534" i="7" s="1"/>
  <c r="M536" i="7"/>
  <c r="M534" i="7" s="1"/>
  <c r="S536" i="7"/>
  <c r="Y536" i="7"/>
  <c r="G538" i="7"/>
  <c r="M538" i="7"/>
  <c r="S538" i="7"/>
  <c r="Y538" i="7"/>
  <c r="F541" i="7"/>
  <c r="L541" i="7"/>
  <c r="R541" i="7"/>
  <c r="R539" i="7" s="1"/>
  <c r="X541" i="7"/>
  <c r="X539" i="7" s="1"/>
  <c r="F543" i="7"/>
  <c r="L543" i="7"/>
  <c r="R543" i="7"/>
  <c r="X543" i="7"/>
  <c r="E546" i="7"/>
  <c r="E544" i="7" s="1"/>
  <c r="K546" i="7"/>
  <c r="K544" i="7" s="1"/>
  <c r="Q546" i="7"/>
  <c r="Q544" i="7" s="1"/>
  <c r="W546" i="7"/>
  <c r="W544" i="7" s="1"/>
  <c r="E548" i="7"/>
  <c r="K548" i="7"/>
  <c r="Q548" i="7"/>
  <c r="W548" i="7"/>
  <c r="D551" i="7"/>
  <c r="D549" i="7" s="1"/>
  <c r="J551" i="7"/>
  <c r="J549" i="7" s="1"/>
  <c r="P551" i="7"/>
  <c r="V551" i="7"/>
  <c r="D553" i="7"/>
  <c r="J553" i="7"/>
  <c r="P553" i="7"/>
  <c r="V553" i="7"/>
  <c r="I556" i="7"/>
  <c r="O556" i="7"/>
  <c r="U556" i="7"/>
  <c r="U554" i="7" s="1"/>
  <c r="AA556" i="7"/>
  <c r="AA554" i="7" s="1"/>
  <c r="I558" i="7"/>
  <c r="O558" i="7"/>
  <c r="U558" i="7"/>
  <c r="AA558" i="7"/>
  <c r="H561" i="7"/>
  <c r="H559" i="7" s="1"/>
  <c r="N561" i="7"/>
  <c r="N559" i="7" s="1"/>
  <c r="T561" i="7"/>
  <c r="T559" i="7" s="1"/>
  <c r="Z561" i="7"/>
  <c r="Z559" i="7" s="1"/>
  <c r="H563" i="7"/>
  <c r="N563" i="7"/>
  <c r="T563" i="7"/>
  <c r="Z563" i="7"/>
  <c r="G566" i="7"/>
  <c r="G564" i="7" s="1"/>
  <c r="M566" i="7"/>
  <c r="M564" i="7" s="1"/>
  <c r="S566" i="7"/>
  <c r="Y566" i="7"/>
  <c r="G568" i="7"/>
  <c r="M568" i="7"/>
  <c r="S568" i="7"/>
  <c r="Y568" i="7"/>
  <c r="F571" i="7"/>
  <c r="L571" i="7"/>
  <c r="R571" i="7"/>
  <c r="R569" i="7" s="1"/>
  <c r="X571" i="7"/>
  <c r="X569" i="7" s="1"/>
  <c r="F573" i="7"/>
  <c r="L573" i="7"/>
  <c r="R573" i="7"/>
  <c r="X573" i="7"/>
  <c r="E576" i="7"/>
  <c r="E574" i="7" s="1"/>
  <c r="K576" i="7"/>
  <c r="K574" i="7" s="1"/>
  <c r="Q576" i="7"/>
  <c r="Q574" i="7" s="1"/>
  <c r="W576" i="7"/>
  <c r="W574" i="7" s="1"/>
  <c r="E578" i="7"/>
  <c r="K578" i="7"/>
  <c r="Q578" i="7"/>
  <c r="W578" i="7"/>
  <c r="D581" i="7"/>
  <c r="D579" i="7" s="1"/>
  <c r="J581" i="7"/>
  <c r="J579" i="7" s="1"/>
  <c r="P581" i="7"/>
  <c r="V581" i="7"/>
  <c r="D583" i="7"/>
  <c r="J583" i="7"/>
  <c r="P583" i="7"/>
  <c r="V583" i="7"/>
  <c r="I586" i="7"/>
  <c r="O586" i="7"/>
  <c r="U586" i="7"/>
  <c r="U584" i="7" s="1"/>
  <c r="AA586" i="7"/>
  <c r="AA584" i="7" s="1"/>
  <c r="I588" i="7"/>
  <c r="O588" i="7"/>
  <c r="U588" i="7"/>
  <c r="AA588" i="7"/>
  <c r="H591" i="7"/>
  <c r="H589" i="7" s="1"/>
  <c r="N591" i="7"/>
  <c r="N589" i="7" s="1"/>
  <c r="T591" i="7"/>
  <c r="T589" i="7" s="1"/>
  <c r="Z591" i="7"/>
  <c r="Z589" i="7" s="1"/>
  <c r="H593" i="7"/>
  <c r="N593" i="7"/>
  <c r="T593" i="7"/>
  <c r="Z593" i="7"/>
  <c r="G596" i="7"/>
  <c r="G594" i="7" s="1"/>
  <c r="M596" i="7"/>
  <c r="M594" i="7" s="1"/>
  <c r="S596" i="7"/>
  <c r="Y596" i="7"/>
  <c r="G598" i="7"/>
  <c r="M598" i="7"/>
  <c r="S598" i="7"/>
  <c r="Y598" i="7"/>
  <c r="F601" i="7"/>
  <c r="L601" i="7"/>
  <c r="R601" i="7"/>
  <c r="R599" i="7" s="1"/>
  <c r="X601" i="7"/>
  <c r="X599" i="7" s="1"/>
  <c r="F603" i="7"/>
  <c r="L603" i="7"/>
  <c r="R603" i="7"/>
  <c r="X603" i="7"/>
  <c r="E606" i="7"/>
  <c r="E604" i="7" s="1"/>
  <c r="K606" i="7"/>
  <c r="K604" i="7" s="1"/>
  <c r="Q606" i="7"/>
  <c r="Q604" i="7" s="1"/>
  <c r="W606" i="7"/>
  <c r="W604" i="7" s="1"/>
  <c r="E608" i="7"/>
  <c r="K608" i="7"/>
  <c r="Q608" i="7"/>
  <c r="W608" i="7"/>
  <c r="D611" i="7"/>
  <c r="D609" i="7" s="1"/>
  <c r="J611" i="7"/>
  <c r="J609" i="7" s="1"/>
  <c r="P611" i="7"/>
  <c r="V611" i="7"/>
  <c r="D613" i="7"/>
  <c r="J613" i="7"/>
  <c r="P613" i="7"/>
  <c r="V613" i="7"/>
  <c r="I616" i="7"/>
  <c r="O616" i="7"/>
  <c r="U616" i="7"/>
  <c r="U614" i="7" s="1"/>
  <c r="AA616" i="7"/>
  <c r="AA614" i="7" s="1"/>
  <c r="I618" i="7"/>
  <c r="O618" i="7"/>
  <c r="U618" i="7"/>
  <c r="AA618" i="7"/>
  <c r="H621" i="7"/>
  <c r="H619" i="7" s="1"/>
  <c r="N621" i="7"/>
  <c r="N619" i="7" s="1"/>
  <c r="T621" i="7"/>
  <c r="T619" i="7" s="1"/>
  <c r="Z621" i="7"/>
  <c r="Z619" i="7" s="1"/>
  <c r="H623" i="7"/>
  <c r="N623" i="7"/>
  <c r="T623" i="7"/>
  <c r="Z623" i="7"/>
  <c r="G626" i="7"/>
  <c r="G624" i="7" s="1"/>
  <c r="M626" i="7"/>
  <c r="M624" i="7" s="1"/>
  <c r="S626" i="7"/>
  <c r="Y626" i="7"/>
  <c r="G628" i="7"/>
  <c r="M628" i="7"/>
  <c r="S628" i="7"/>
  <c r="Y628" i="7"/>
  <c r="F631" i="7"/>
  <c r="L631" i="7"/>
  <c r="R631" i="7"/>
  <c r="R629" i="7" s="1"/>
  <c r="X631" i="7"/>
  <c r="X629" i="7" s="1"/>
  <c r="F633" i="7"/>
  <c r="L633" i="7"/>
  <c r="R633" i="7"/>
  <c r="X633" i="7"/>
  <c r="E636" i="7"/>
  <c r="E634" i="7" s="1"/>
  <c r="K636" i="7"/>
  <c r="K634" i="7" s="1"/>
  <c r="Q636" i="7"/>
  <c r="Q634" i="7" s="1"/>
  <c r="W636" i="7"/>
  <c r="W634" i="7" s="1"/>
  <c r="E638" i="7"/>
  <c r="K638" i="7"/>
  <c r="Q638" i="7"/>
  <c r="W638" i="7"/>
  <c r="E10" i="8"/>
  <c r="E8" i="8" s="1"/>
  <c r="K10" i="8"/>
  <c r="K8" i="8" s="1"/>
  <c r="Q10" i="8"/>
  <c r="W10" i="8"/>
  <c r="E12" i="8"/>
  <c r="K12" i="8"/>
  <c r="Q12" i="8"/>
  <c r="W12" i="8"/>
  <c r="E13" i="8"/>
  <c r="K13" i="8"/>
  <c r="Q13" i="8"/>
  <c r="W13" i="8"/>
  <c r="D16" i="8"/>
  <c r="D14" i="8" s="1"/>
  <c r="J16" i="8"/>
  <c r="J14" i="8" s="1"/>
  <c r="P16" i="8"/>
  <c r="V16" i="8"/>
  <c r="D18" i="8"/>
  <c r="J18" i="8"/>
  <c r="P18" i="8"/>
  <c r="V18" i="8"/>
  <c r="D19" i="8"/>
  <c r="J19" i="8"/>
  <c r="P19" i="8"/>
  <c r="V19" i="8"/>
  <c r="I22" i="8"/>
  <c r="I20" i="8" s="1"/>
  <c r="O22" i="8"/>
  <c r="O20" i="8" s="1"/>
  <c r="U22" i="8"/>
  <c r="AA22" i="8"/>
  <c r="I24" i="8"/>
  <c r="O24" i="8"/>
  <c r="U24" i="8"/>
  <c r="AA24" i="8"/>
  <c r="I25" i="8"/>
  <c r="O25" i="8"/>
  <c r="U25" i="8"/>
  <c r="AA25" i="8"/>
  <c r="H28" i="8"/>
  <c r="H26" i="8" s="1"/>
  <c r="N28" i="8"/>
  <c r="N26" i="8" s="1"/>
  <c r="T28" i="8"/>
  <c r="Z28" i="8"/>
  <c r="H30" i="8"/>
  <c r="N30" i="8"/>
  <c r="T30" i="8"/>
  <c r="Z30" i="8"/>
  <c r="H31" i="8"/>
  <c r="N31" i="8"/>
  <c r="T31" i="8"/>
  <c r="Z31" i="8"/>
  <c r="G34" i="8"/>
  <c r="G32" i="8" s="1"/>
  <c r="M34" i="8"/>
  <c r="M32" i="8" s="1"/>
  <c r="S34" i="8"/>
  <c r="Y34" i="8"/>
  <c r="G36" i="8"/>
  <c r="M36" i="8"/>
  <c r="S36" i="8"/>
  <c r="Y36" i="8"/>
  <c r="G37" i="8"/>
  <c r="M37" i="8"/>
  <c r="S37" i="8"/>
  <c r="Y37" i="8"/>
  <c r="F40" i="8"/>
  <c r="F38" i="8" s="1"/>
  <c r="L40" i="8"/>
  <c r="L38" i="8" s="1"/>
  <c r="R40" i="8"/>
  <c r="X40" i="8"/>
  <c r="F42" i="8"/>
  <c r="L42" i="8"/>
  <c r="R42" i="8"/>
  <c r="X42" i="8"/>
  <c r="F43" i="8"/>
  <c r="L43" i="8"/>
  <c r="R43" i="8"/>
  <c r="X43" i="8"/>
  <c r="E46" i="8"/>
  <c r="E44" i="8" s="1"/>
  <c r="K46" i="8"/>
  <c r="K44" i="8" s="1"/>
  <c r="Q46" i="8"/>
  <c r="W46" i="8"/>
  <c r="E48" i="8"/>
  <c r="K48" i="8"/>
  <c r="Q48" i="8"/>
  <c r="W48" i="8"/>
  <c r="E49" i="8"/>
  <c r="K49" i="8"/>
  <c r="Q49" i="8"/>
  <c r="W49" i="8"/>
  <c r="D52" i="8"/>
  <c r="D50" i="8" s="1"/>
  <c r="J52" i="8"/>
  <c r="J50" i="8" s="1"/>
  <c r="P52" i="8"/>
  <c r="V52" i="8"/>
  <c r="D54" i="8"/>
  <c r="J54" i="8"/>
  <c r="P54" i="8"/>
  <c r="V54" i="8"/>
  <c r="D55" i="8"/>
  <c r="J55" i="8"/>
  <c r="P55" i="8"/>
  <c r="V55" i="8"/>
  <c r="I58" i="8"/>
  <c r="I56" i="8" s="1"/>
  <c r="O58" i="8"/>
  <c r="O56" i="8" s="1"/>
  <c r="U58" i="8"/>
  <c r="AA58" i="8"/>
  <c r="I60" i="8"/>
  <c r="O60" i="8"/>
  <c r="U60" i="8"/>
  <c r="AA60" i="8"/>
  <c r="I61" i="8"/>
  <c r="O61" i="8"/>
  <c r="U61" i="8"/>
  <c r="AA61" i="8"/>
  <c r="H64" i="8"/>
  <c r="H62" i="8" s="1"/>
  <c r="N64" i="8"/>
  <c r="N62" i="8" s="1"/>
  <c r="T64" i="8"/>
  <c r="Z64" i="8"/>
  <c r="H66" i="8"/>
  <c r="N66" i="8"/>
  <c r="T66" i="8"/>
  <c r="Z66" i="8"/>
  <c r="H67" i="8"/>
  <c r="N67" i="8"/>
  <c r="T67" i="8"/>
  <c r="Z67" i="8"/>
  <c r="G70" i="8"/>
  <c r="G68" i="8" s="1"/>
  <c r="M70" i="8"/>
  <c r="M68" i="8" s="1"/>
  <c r="S70" i="8"/>
  <c r="Y70" i="8"/>
  <c r="Y68" i="8" s="1"/>
  <c r="I72" i="8"/>
  <c r="X72" i="8"/>
  <c r="R73" i="8"/>
  <c r="T76" i="8"/>
  <c r="N78" i="8"/>
  <c r="H79" i="8"/>
  <c r="Z79" i="8"/>
  <c r="J82" i="8"/>
  <c r="D84" i="8"/>
  <c r="V84" i="8"/>
  <c r="P85" i="8"/>
  <c r="U88" i="8"/>
  <c r="U86" i="8" s="1"/>
  <c r="O90" i="8"/>
  <c r="I91" i="8"/>
  <c r="AA91" i="8"/>
  <c r="K94" i="8"/>
  <c r="E96" i="8"/>
  <c r="W96" i="8"/>
  <c r="Q97" i="8"/>
  <c r="S100" i="8"/>
  <c r="M102" i="8"/>
  <c r="G103" i="8"/>
  <c r="Y103" i="8"/>
  <c r="L106" i="8"/>
  <c r="L104" i="8" s="1"/>
  <c r="F108" i="8"/>
  <c r="X108" i="8"/>
  <c r="R109" i="8"/>
  <c r="T112" i="8"/>
  <c r="N114" i="8"/>
  <c r="H115" i="8"/>
  <c r="Z115" i="8"/>
  <c r="M118" i="8"/>
  <c r="M116" i="8" s="1"/>
  <c r="G120" i="8"/>
  <c r="Y120" i="8"/>
  <c r="S121" i="8"/>
  <c r="F124" i="8"/>
  <c r="F122" i="8" s="1"/>
  <c r="X124" i="8"/>
  <c r="R126" i="8"/>
  <c r="L127" i="8"/>
  <c r="Q130" i="8"/>
  <c r="K132" i="8"/>
  <c r="E133" i="8"/>
  <c r="W133" i="8"/>
  <c r="J136" i="8"/>
  <c r="J134" i="8" s="1"/>
  <c r="P138" i="8"/>
  <c r="O142" i="8"/>
  <c r="AA144" i="8"/>
  <c r="Z148" i="8"/>
  <c r="Z146" i="8" s="1"/>
  <c r="N151" i="8"/>
  <c r="M156" i="8"/>
  <c r="Y157" i="8"/>
  <c r="F160" i="8"/>
  <c r="R162" i="8"/>
  <c r="Q166" i="8"/>
  <c r="E169" i="8"/>
  <c r="D174" i="8"/>
  <c r="P175" i="8"/>
  <c r="O180" i="8"/>
  <c r="AA181" i="8"/>
  <c r="N184" i="8"/>
  <c r="N182" i="8" s="1"/>
  <c r="Z186" i="8"/>
  <c r="Y190" i="8"/>
  <c r="Y188" i="8" s="1"/>
  <c r="E566" i="6"/>
  <c r="E564" i="6" s="1"/>
  <c r="K566" i="6"/>
  <c r="K564" i="6" s="1"/>
  <c r="Q566" i="6"/>
  <c r="Q564" i="6" s="1"/>
  <c r="W566" i="6"/>
  <c r="W564" i="6" s="1"/>
  <c r="D571" i="6"/>
  <c r="D569" i="6" s="1"/>
  <c r="J571" i="6"/>
  <c r="J569" i="6" s="1"/>
  <c r="P571" i="6"/>
  <c r="P569" i="6" s="1"/>
  <c r="V571" i="6"/>
  <c r="V569" i="6" s="1"/>
  <c r="I576" i="6"/>
  <c r="I574" i="6" s="1"/>
  <c r="O576" i="6"/>
  <c r="O574" i="6" s="1"/>
  <c r="U576" i="6"/>
  <c r="U574" i="6" s="1"/>
  <c r="AA576" i="6"/>
  <c r="AA574" i="6" s="1"/>
  <c r="H581" i="6"/>
  <c r="H579" i="6" s="1"/>
  <c r="N581" i="6"/>
  <c r="N579" i="6" s="1"/>
  <c r="T581" i="6"/>
  <c r="T579" i="6" s="1"/>
  <c r="Z581" i="6"/>
  <c r="Z579" i="6" s="1"/>
  <c r="G586" i="6"/>
  <c r="G584" i="6" s="1"/>
  <c r="M586" i="6"/>
  <c r="M584" i="6" s="1"/>
  <c r="S586" i="6"/>
  <c r="S584" i="6" s="1"/>
  <c r="Y586" i="6"/>
  <c r="Y584" i="6" s="1"/>
  <c r="F591" i="6"/>
  <c r="F589" i="6" s="1"/>
  <c r="L591" i="6"/>
  <c r="L589" i="6" s="1"/>
  <c r="R591" i="6"/>
  <c r="R589" i="6" s="1"/>
  <c r="X591" i="6"/>
  <c r="X589" i="6" s="1"/>
  <c r="E596" i="6"/>
  <c r="E594" i="6" s="1"/>
  <c r="K596" i="6"/>
  <c r="K594" i="6" s="1"/>
  <c r="Q596" i="6"/>
  <c r="Q594" i="6" s="1"/>
  <c r="W596" i="6"/>
  <c r="W594" i="6" s="1"/>
  <c r="D601" i="6"/>
  <c r="D599" i="6" s="1"/>
  <c r="J601" i="6"/>
  <c r="J599" i="6" s="1"/>
  <c r="P601" i="6"/>
  <c r="P599" i="6" s="1"/>
  <c r="V601" i="6"/>
  <c r="V599" i="6" s="1"/>
  <c r="I606" i="6"/>
  <c r="I604" i="6" s="1"/>
  <c r="O606" i="6"/>
  <c r="O604" i="6" s="1"/>
  <c r="U606" i="6"/>
  <c r="U604" i="6" s="1"/>
  <c r="AA606" i="6"/>
  <c r="AA604" i="6" s="1"/>
  <c r="H611" i="6"/>
  <c r="H609" i="6" s="1"/>
  <c r="N611" i="6"/>
  <c r="N609" i="6" s="1"/>
  <c r="T611" i="6"/>
  <c r="T609" i="6" s="1"/>
  <c r="Z611" i="6"/>
  <c r="Z609" i="6" s="1"/>
  <c r="G616" i="6"/>
  <c r="G614" i="6" s="1"/>
  <c r="M616" i="6"/>
  <c r="M614" i="6" s="1"/>
  <c r="S616" i="6"/>
  <c r="S614" i="6" s="1"/>
  <c r="Y616" i="6"/>
  <c r="Y614" i="6" s="1"/>
  <c r="F621" i="6"/>
  <c r="F619" i="6" s="1"/>
  <c r="L621" i="6"/>
  <c r="L619" i="6" s="1"/>
  <c r="R621" i="6"/>
  <c r="R619" i="6" s="1"/>
  <c r="X621" i="6"/>
  <c r="X619" i="6" s="1"/>
  <c r="E626" i="6"/>
  <c r="E624" i="6" s="1"/>
  <c r="K626" i="6"/>
  <c r="K624" i="6" s="1"/>
  <c r="Q626" i="6"/>
  <c r="Q624" i="6" s="1"/>
  <c r="W626" i="6"/>
  <c r="W624" i="6" s="1"/>
  <c r="D631" i="6"/>
  <c r="D629" i="6" s="1"/>
  <c r="J631" i="6"/>
  <c r="J629" i="6" s="1"/>
  <c r="P631" i="6"/>
  <c r="P629" i="6" s="1"/>
  <c r="V631" i="6"/>
  <c r="V629" i="6" s="1"/>
  <c r="I636" i="6"/>
  <c r="I634" i="6" s="1"/>
  <c r="O636" i="6"/>
  <c r="O634" i="6" s="1"/>
  <c r="U636" i="6"/>
  <c r="U634" i="6" s="1"/>
  <c r="AA636" i="6"/>
  <c r="AA634" i="6" s="1"/>
  <c r="Q89" i="7"/>
  <c r="Q87" i="7" s="1"/>
  <c r="W89" i="7"/>
  <c r="W87" i="7" s="1"/>
  <c r="D94" i="7"/>
  <c r="D92" i="7" s="1"/>
  <c r="J94" i="7"/>
  <c r="J92" i="7" s="1"/>
  <c r="P94" i="7"/>
  <c r="P92" i="7" s="1"/>
  <c r="V94" i="7"/>
  <c r="D96" i="7"/>
  <c r="J96" i="7"/>
  <c r="P96" i="7"/>
  <c r="V96" i="7"/>
  <c r="I99" i="7"/>
  <c r="I97" i="7" s="1"/>
  <c r="O99" i="7"/>
  <c r="U99" i="7"/>
  <c r="AA99" i="7"/>
  <c r="AA97" i="7" s="1"/>
  <c r="I101" i="7"/>
  <c r="O101" i="7"/>
  <c r="U101" i="7"/>
  <c r="AA101" i="7"/>
  <c r="H104" i="7"/>
  <c r="N104" i="7"/>
  <c r="N102" i="7" s="1"/>
  <c r="T104" i="7"/>
  <c r="T102" i="7" s="1"/>
  <c r="Z104" i="7"/>
  <c r="Z102" i="7" s="1"/>
  <c r="H106" i="7"/>
  <c r="N106" i="7"/>
  <c r="T106" i="7"/>
  <c r="Z106" i="7"/>
  <c r="G109" i="7"/>
  <c r="G107" i="7" s="1"/>
  <c r="M109" i="7"/>
  <c r="M107" i="7" s="1"/>
  <c r="S109" i="7"/>
  <c r="S107" i="7" s="1"/>
  <c r="Y109" i="7"/>
  <c r="G111" i="7"/>
  <c r="M111" i="7"/>
  <c r="S111" i="7"/>
  <c r="Y111" i="7"/>
  <c r="F114" i="7"/>
  <c r="F112" i="7" s="1"/>
  <c r="L114" i="7"/>
  <c r="R114" i="7"/>
  <c r="X114" i="7"/>
  <c r="X112" i="7" s="1"/>
  <c r="F116" i="7"/>
  <c r="L116" i="7"/>
  <c r="R116" i="7"/>
  <c r="X116" i="7"/>
  <c r="E119" i="7"/>
  <c r="K119" i="7"/>
  <c r="K117" i="7" s="1"/>
  <c r="Q119" i="7"/>
  <c r="Q117" i="7" s="1"/>
  <c r="W119" i="7"/>
  <c r="W117" i="7" s="1"/>
  <c r="E121" i="7"/>
  <c r="K121" i="7"/>
  <c r="Q121" i="7"/>
  <c r="W121" i="7"/>
  <c r="D124" i="7"/>
  <c r="D122" i="7" s="1"/>
  <c r="J124" i="7"/>
  <c r="J122" i="7" s="1"/>
  <c r="P124" i="7"/>
  <c r="P122" i="7" s="1"/>
  <c r="V124" i="7"/>
  <c r="D126" i="7"/>
  <c r="J126" i="7"/>
  <c r="P126" i="7"/>
  <c r="V126" i="7"/>
  <c r="I129" i="7"/>
  <c r="I127" i="7" s="1"/>
  <c r="O129" i="7"/>
  <c r="U129" i="7"/>
  <c r="AA129" i="7"/>
  <c r="AA127" i="7" s="1"/>
  <c r="I131" i="7"/>
  <c r="O131" i="7"/>
  <c r="U131" i="7"/>
  <c r="AA131" i="7"/>
  <c r="H134" i="7"/>
  <c r="N134" i="7"/>
  <c r="N132" i="7" s="1"/>
  <c r="T134" i="7"/>
  <c r="T132" i="7" s="1"/>
  <c r="Z134" i="7"/>
  <c r="Z132" i="7" s="1"/>
  <c r="H136" i="7"/>
  <c r="N136" i="7"/>
  <c r="T136" i="7"/>
  <c r="Z136" i="7"/>
  <c r="G139" i="7"/>
  <c r="G137" i="7" s="1"/>
  <c r="M139" i="7"/>
  <c r="M137" i="7" s="1"/>
  <c r="S139" i="7"/>
  <c r="S137" i="7" s="1"/>
  <c r="Y139" i="7"/>
  <c r="G141" i="7"/>
  <c r="M141" i="7"/>
  <c r="S141" i="7"/>
  <c r="Y141" i="7"/>
  <c r="F144" i="7"/>
  <c r="F142" i="7" s="1"/>
  <c r="L144" i="7"/>
  <c r="R144" i="7"/>
  <c r="X144" i="7"/>
  <c r="X142" i="7" s="1"/>
  <c r="F146" i="7"/>
  <c r="L146" i="7"/>
  <c r="R146" i="7"/>
  <c r="X146" i="7"/>
  <c r="E149" i="7"/>
  <c r="K149" i="7"/>
  <c r="K147" i="7" s="1"/>
  <c r="Q149" i="7"/>
  <c r="Q147" i="7" s="1"/>
  <c r="W149" i="7"/>
  <c r="W147" i="7" s="1"/>
  <c r="E151" i="7"/>
  <c r="K151" i="7"/>
  <c r="Q151" i="7"/>
  <c r="W151" i="7"/>
  <c r="D154" i="7"/>
  <c r="D152" i="7" s="1"/>
  <c r="J154" i="7"/>
  <c r="J152" i="7" s="1"/>
  <c r="P154" i="7"/>
  <c r="P152" i="7" s="1"/>
  <c r="V154" i="7"/>
  <c r="D156" i="7"/>
  <c r="J156" i="7"/>
  <c r="P156" i="7"/>
  <c r="V156" i="7"/>
  <c r="I159" i="7"/>
  <c r="I157" i="7" s="1"/>
  <c r="O159" i="7"/>
  <c r="U159" i="7"/>
  <c r="AA159" i="7"/>
  <c r="AA157" i="7" s="1"/>
  <c r="I161" i="7"/>
  <c r="O161" i="7"/>
  <c r="U161" i="7"/>
  <c r="AA161" i="7"/>
  <c r="H170" i="7"/>
  <c r="H166" i="7" s="1"/>
  <c r="N170" i="7"/>
  <c r="N166" i="7" s="1"/>
  <c r="T170" i="7"/>
  <c r="T166" i="7" s="1"/>
  <c r="Z170" i="7"/>
  <c r="Z166" i="7" s="1"/>
  <c r="G175" i="7"/>
  <c r="G171" i="7" s="1"/>
  <c r="M175" i="7"/>
  <c r="M171" i="7" s="1"/>
  <c r="S175" i="7"/>
  <c r="S171" i="7" s="1"/>
  <c r="Y175" i="7"/>
  <c r="Y171" i="7" s="1"/>
  <c r="F180" i="7"/>
  <c r="F176" i="7" s="1"/>
  <c r="L180" i="7"/>
  <c r="L176" i="7" s="1"/>
  <c r="R180" i="7"/>
  <c r="R176" i="7" s="1"/>
  <c r="X180" i="7"/>
  <c r="X176" i="7" s="1"/>
  <c r="E185" i="7"/>
  <c r="E181" i="7" s="1"/>
  <c r="K185" i="7"/>
  <c r="K181" i="7" s="1"/>
  <c r="Q185" i="7"/>
  <c r="Q181" i="7" s="1"/>
  <c r="W185" i="7"/>
  <c r="W181" i="7" s="1"/>
  <c r="D190" i="7"/>
  <c r="D186" i="7" s="1"/>
  <c r="J190" i="7"/>
  <c r="J186" i="7" s="1"/>
  <c r="P190" i="7"/>
  <c r="P186" i="7" s="1"/>
  <c r="V190" i="7"/>
  <c r="V186" i="7" s="1"/>
  <c r="I195" i="7"/>
  <c r="I191" i="7" s="1"/>
  <c r="O195" i="7"/>
  <c r="O191" i="7" s="1"/>
  <c r="U195" i="7"/>
  <c r="U191" i="7" s="1"/>
  <c r="AA195" i="7"/>
  <c r="AA191" i="7" s="1"/>
  <c r="H198" i="7"/>
  <c r="N198" i="7"/>
  <c r="N196" i="7" s="1"/>
  <c r="T198" i="7"/>
  <c r="T196" i="7" s="1"/>
  <c r="Z198" i="7"/>
  <c r="Z196" i="7" s="1"/>
  <c r="H200" i="7"/>
  <c r="N200" i="7"/>
  <c r="T200" i="7"/>
  <c r="Z200" i="7"/>
  <c r="G203" i="7"/>
  <c r="G201" i="7" s="1"/>
  <c r="M203" i="7"/>
  <c r="M201" i="7" s="1"/>
  <c r="S203" i="7"/>
  <c r="S201" i="7" s="1"/>
  <c r="Y203" i="7"/>
  <c r="G205" i="7"/>
  <c r="M205" i="7"/>
  <c r="S205" i="7"/>
  <c r="Y205" i="7"/>
  <c r="F208" i="7"/>
  <c r="F206" i="7" s="1"/>
  <c r="L208" i="7"/>
  <c r="R208" i="7"/>
  <c r="X208" i="7"/>
  <c r="X206" i="7" s="1"/>
  <c r="F210" i="7"/>
  <c r="L210" i="7"/>
  <c r="R210" i="7"/>
  <c r="X210" i="7"/>
  <c r="E213" i="7"/>
  <c r="K213" i="7"/>
  <c r="K211" i="7" s="1"/>
  <c r="Q213" i="7"/>
  <c r="Q211" i="7" s="1"/>
  <c r="W213" i="7"/>
  <c r="W211" i="7" s="1"/>
  <c r="E215" i="7"/>
  <c r="K215" i="7"/>
  <c r="Q215" i="7"/>
  <c r="W215" i="7"/>
  <c r="D218" i="7"/>
  <c r="D216" i="7" s="1"/>
  <c r="J218" i="7"/>
  <c r="J216" i="7" s="1"/>
  <c r="P218" i="7"/>
  <c r="P216" i="7" s="1"/>
  <c r="V218" i="7"/>
  <c r="D220" i="7"/>
  <c r="J220" i="7"/>
  <c r="P220" i="7"/>
  <c r="V220" i="7"/>
  <c r="I223" i="7"/>
  <c r="I221" i="7" s="1"/>
  <c r="O223" i="7"/>
  <c r="U223" i="7"/>
  <c r="AA223" i="7"/>
  <c r="AA221" i="7" s="1"/>
  <c r="I225" i="7"/>
  <c r="O225" i="7"/>
  <c r="U225" i="7"/>
  <c r="AA225" i="7"/>
  <c r="H228" i="7"/>
  <c r="N228" i="7"/>
  <c r="N226" i="7" s="1"/>
  <c r="T228" i="7"/>
  <c r="T226" i="7" s="1"/>
  <c r="Z228" i="7"/>
  <c r="Z226" i="7" s="1"/>
  <c r="H230" i="7"/>
  <c r="N230" i="7"/>
  <c r="T230" i="7"/>
  <c r="Z230" i="7"/>
  <c r="G233" i="7"/>
  <c r="G231" i="7" s="1"/>
  <c r="M233" i="7"/>
  <c r="M231" i="7" s="1"/>
  <c r="S233" i="7"/>
  <c r="S231" i="7" s="1"/>
  <c r="Y233" i="7"/>
  <c r="G235" i="7"/>
  <c r="M235" i="7"/>
  <c r="S235" i="7"/>
  <c r="Y235" i="7"/>
  <c r="F238" i="7"/>
  <c r="F236" i="7" s="1"/>
  <c r="L238" i="7"/>
  <c r="R238" i="7"/>
  <c r="X238" i="7"/>
  <c r="X236" i="7" s="1"/>
  <c r="F240" i="7"/>
  <c r="L240" i="7"/>
  <c r="R240" i="7"/>
  <c r="X240" i="7"/>
  <c r="E243" i="7"/>
  <c r="K243" i="7"/>
  <c r="K241" i="7" s="1"/>
  <c r="Q243" i="7"/>
  <c r="Q241" i="7" s="1"/>
  <c r="W243" i="7"/>
  <c r="W241" i="7" s="1"/>
  <c r="E245" i="7"/>
  <c r="K245" i="7"/>
  <c r="Q245" i="7"/>
  <c r="W245" i="7"/>
  <c r="D248" i="7"/>
  <c r="D246" i="7" s="1"/>
  <c r="J248" i="7"/>
  <c r="J246" i="7" s="1"/>
  <c r="P248" i="7"/>
  <c r="P246" i="7" s="1"/>
  <c r="V248" i="7"/>
  <c r="D250" i="7"/>
  <c r="J250" i="7"/>
  <c r="P250" i="7"/>
  <c r="V250" i="7"/>
  <c r="I253" i="7"/>
  <c r="I251" i="7" s="1"/>
  <c r="O253" i="7"/>
  <c r="U253" i="7"/>
  <c r="AA253" i="7"/>
  <c r="AA251" i="7" s="1"/>
  <c r="I255" i="7"/>
  <c r="O255" i="7"/>
  <c r="U255" i="7"/>
  <c r="AA255" i="7"/>
  <c r="H258" i="7"/>
  <c r="N258" i="7"/>
  <c r="N256" i="7" s="1"/>
  <c r="T258" i="7"/>
  <c r="T256" i="7" s="1"/>
  <c r="Z258" i="7"/>
  <c r="Z256" i="7" s="1"/>
  <c r="H260" i="7"/>
  <c r="N260" i="7"/>
  <c r="T260" i="7"/>
  <c r="Z260" i="7"/>
  <c r="G263" i="7"/>
  <c r="G261" i="7" s="1"/>
  <c r="M263" i="7"/>
  <c r="M261" i="7" s="1"/>
  <c r="S263" i="7"/>
  <c r="S261" i="7" s="1"/>
  <c r="Y263" i="7"/>
  <c r="G265" i="7"/>
  <c r="M265" i="7"/>
  <c r="S265" i="7"/>
  <c r="Y265" i="7"/>
  <c r="F268" i="7"/>
  <c r="F266" i="7" s="1"/>
  <c r="L268" i="7"/>
  <c r="R268" i="7"/>
  <c r="X268" i="7"/>
  <c r="X266" i="7" s="1"/>
  <c r="F270" i="7"/>
  <c r="L270" i="7"/>
  <c r="R270" i="7"/>
  <c r="X270" i="7"/>
  <c r="E273" i="7"/>
  <c r="K273" i="7"/>
  <c r="K271" i="7" s="1"/>
  <c r="Q273" i="7"/>
  <c r="Q271" i="7" s="1"/>
  <c r="W273" i="7"/>
  <c r="W271" i="7" s="1"/>
  <c r="E275" i="7"/>
  <c r="K275" i="7"/>
  <c r="Q275" i="7"/>
  <c r="W275" i="7"/>
  <c r="D278" i="7"/>
  <c r="D276" i="7" s="1"/>
  <c r="J278" i="7"/>
  <c r="J276" i="7" s="1"/>
  <c r="P278" i="7"/>
  <c r="P276" i="7" s="1"/>
  <c r="V278" i="7"/>
  <c r="D280" i="7"/>
  <c r="J280" i="7"/>
  <c r="P280" i="7"/>
  <c r="V280" i="7"/>
  <c r="I283" i="7"/>
  <c r="I281" i="7" s="1"/>
  <c r="O283" i="7"/>
  <c r="U283" i="7"/>
  <c r="AA283" i="7"/>
  <c r="AA281" i="7" s="1"/>
  <c r="I285" i="7"/>
  <c r="O285" i="7"/>
  <c r="U285" i="7"/>
  <c r="AA285" i="7"/>
  <c r="H288" i="7"/>
  <c r="N288" i="7"/>
  <c r="N286" i="7" s="1"/>
  <c r="T288" i="7"/>
  <c r="T286" i="7" s="1"/>
  <c r="Z288" i="7"/>
  <c r="Z286" i="7" s="1"/>
  <c r="H290" i="7"/>
  <c r="N290" i="7"/>
  <c r="T290" i="7"/>
  <c r="Z290" i="7"/>
  <c r="G293" i="7"/>
  <c r="G291" i="7" s="1"/>
  <c r="M293" i="7"/>
  <c r="M291" i="7" s="1"/>
  <c r="S293" i="7"/>
  <c r="S291" i="7" s="1"/>
  <c r="Y293" i="7"/>
  <c r="G295" i="7"/>
  <c r="M295" i="7"/>
  <c r="S295" i="7"/>
  <c r="Y295" i="7"/>
  <c r="F298" i="7"/>
  <c r="F296" i="7" s="1"/>
  <c r="L298" i="7"/>
  <c r="R298" i="7"/>
  <c r="X298" i="7"/>
  <c r="X296" i="7" s="1"/>
  <c r="F300" i="7"/>
  <c r="L300" i="7"/>
  <c r="R300" i="7"/>
  <c r="X300" i="7"/>
  <c r="E303" i="7"/>
  <c r="K303" i="7"/>
  <c r="K301" i="7" s="1"/>
  <c r="Q303" i="7"/>
  <c r="Q301" i="7" s="1"/>
  <c r="W303" i="7"/>
  <c r="W301" i="7" s="1"/>
  <c r="E305" i="7"/>
  <c r="K305" i="7"/>
  <c r="Q305" i="7"/>
  <c r="W305" i="7"/>
  <c r="D308" i="7"/>
  <c r="D306" i="7" s="1"/>
  <c r="J308" i="7"/>
  <c r="J306" i="7" s="1"/>
  <c r="P308" i="7"/>
  <c r="P306" i="7" s="1"/>
  <c r="V308" i="7"/>
  <c r="D310" i="7"/>
  <c r="J310" i="7"/>
  <c r="P310" i="7"/>
  <c r="V310" i="7"/>
  <c r="I313" i="7"/>
  <c r="I311" i="7" s="1"/>
  <c r="O313" i="7"/>
  <c r="U313" i="7"/>
  <c r="AA313" i="7"/>
  <c r="AA311" i="7" s="1"/>
  <c r="I315" i="7"/>
  <c r="O315" i="7"/>
  <c r="U315" i="7"/>
  <c r="AA315" i="7"/>
  <c r="H318" i="7"/>
  <c r="N318" i="7"/>
  <c r="N316" i="7" s="1"/>
  <c r="T318" i="7"/>
  <c r="T316" i="7" s="1"/>
  <c r="Z318" i="7"/>
  <c r="Z316" i="7" s="1"/>
  <c r="H320" i="7"/>
  <c r="N320" i="7"/>
  <c r="T320" i="7"/>
  <c r="Z320" i="7"/>
  <c r="G329" i="7"/>
  <c r="G325" i="7" s="1"/>
  <c r="M329" i="7"/>
  <c r="M325" i="7" s="1"/>
  <c r="S329" i="7"/>
  <c r="S325" i="7" s="1"/>
  <c r="Y329" i="7"/>
  <c r="Y325" i="7" s="1"/>
  <c r="F334" i="7"/>
  <c r="F330" i="7" s="1"/>
  <c r="L334" i="7"/>
  <c r="L330" i="7" s="1"/>
  <c r="R334" i="7"/>
  <c r="R330" i="7" s="1"/>
  <c r="X334" i="7"/>
  <c r="X330" i="7" s="1"/>
  <c r="E339" i="7"/>
  <c r="E335" i="7" s="1"/>
  <c r="K339" i="7"/>
  <c r="K335" i="7" s="1"/>
  <c r="Q339" i="7"/>
  <c r="Q335" i="7" s="1"/>
  <c r="W339" i="7"/>
  <c r="W335" i="7" s="1"/>
  <c r="D344" i="7"/>
  <c r="D340" i="7" s="1"/>
  <c r="J344" i="7"/>
  <c r="J340" i="7" s="1"/>
  <c r="P344" i="7"/>
  <c r="P340" i="7" s="1"/>
  <c r="V344" i="7"/>
  <c r="V340" i="7" s="1"/>
  <c r="I349" i="7"/>
  <c r="I345" i="7" s="1"/>
  <c r="O349" i="7"/>
  <c r="O345" i="7" s="1"/>
  <c r="U349" i="7"/>
  <c r="U345" i="7" s="1"/>
  <c r="AA349" i="7"/>
  <c r="AA345" i="7" s="1"/>
  <c r="H354" i="7"/>
  <c r="H350" i="7" s="1"/>
  <c r="N354" i="7"/>
  <c r="N350" i="7" s="1"/>
  <c r="T354" i="7"/>
  <c r="T350" i="7" s="1"/>
  <c r="Z354" i="7"/>
  <c r="Z350" i="7" s="1"/>
  <c r="G359" i="7"/>
  <c r="G355" i="7" s="1"/>
  <c r="M359" i="7"/>
  <c r="M355" i="7" s="1"/>
  <c r="S359" i="7"/>
  <c r="S355" i="7" s="1"/>
  <c r="Y359" i="7"/>
  <c r="Y355" i="7" s="1"/>
  <c r="F364" i="7"/>
  <c r="F360" i="7" s="1"/>
  <c r="L364" i="7"/>
  <c r="L360" i="7" s="1"/>
  <c r="R364" i="7"/>
  <c r="R360" i="7" s="1"/>
  <c r="X364" i="7"/>
  <c r="X360" i="7" s="1"/>
  <c r="E369" i="7"/>
  <c r="E365" i="7" s="1"/>
  <c r="K369" i="7"/>
  <c r="K365" i="7" s="1"/>
  <c r="Q369" i="7"/>
  <c r="Q365" i="7" s="1"/>
  <c r="W369" i="7"/>
  <c r="W365" i="7" s="1"/>
  <c r="D374" i="7"/>
  <c r="D370" i="7" s="1"/>
  <c r="J374" i="7"/>
  <c r="J370" i="7" s="1"/>
  <c r="P374" i="7"/>
  <c r="P370" i="7" s="1"/>
  <c r="V374" i="7"/>
  <c r="V370" i="7" s="1"/>
  <c r="I379" i="7"/>
  <c r="I375" i="7" s="1"/>
  <c r="O379" i="7"/>
  <c r="O375" i="7" s="1"/>
  <c r="U379" i="7"/>
  <c r="U375" i="7" s="1"/>
  <c r="AA379" i="7"/>
  <c r="AA375" i="7" s="1"/>
  <c r="H384" i="7"/>
  <c r="H380" i="7" s="1"/>
  <c r="N384" i="7"/>
  <c r="N380" i="7" s="1"/>
  <c r="T384" i="7"/>
  <c r="T380" i="7" s="1"/>
  <c r="Z384" i="7"/>
  <c r="Z380" i="7" s="1"/>
  <c r="G389" i="7"/>
  <c r="G385" i="7" s="1"/>
  <c r="M389" i="7"/>
  <c r="M385" i="7" s="1"/>
  <c r="S389" i="7"/>
  <c r="S385" i="7" s="1"/>
  <c r="Y389" i="7"/>
  <c r="Y385" i="7" s="1"/>
  <c r="F392" i="7"/>
  <c r="L392" i="7"/>
  <c r="L390" i="7" s="1"/>
  <c r="R392" i="7"/>
  <c r="R390" i="7" s="1"/>
  <c r="X392" i="7"/>
  <c r="X390" i="7" s="1"/>
  <c r="F394" i="7"/>
  <c r="L394" i="7"/>
  <c r="R394" i="7"/>
  <c r="X394" i="7"/>
  <c r="E397" i="7"/>
  <c r="E395" i="7" s="1"/>
  <c r="K397" i="7"/>
  <c r="K395" i="7" s="1"/>
  <c r="Q397" i="7"/>
  <c r="Q395" i="7" s="1"/>
  <c r="W397" i="7"/>
  <c r="E399" i="7"/>
  <c r="K399" i="7"/>
  <c r="Q399" i="7"/>
  <c r="W399" i="7"/>
  <c r="D402" i="7"/>
  <c r="D400" i="7" s="1"/>
  <c r="J402" i="7"/>
  <c r="P402" i="7"/>
  <c r="V402" i="7"/>
  <c r="V400" i="7" s="1"/>
  <c r="D404" i="7"/>
  <c r="J404" i="7"/>
  <c r="P404" i="7"/>
  <c r="V404" i="7"/>
  <c r="I407" i="7"/>
  <c r="O407" i="7"/>
  <c r="O405" i="7" s="1"/>
  <c r="U407" i="7"/>
  <c r="U405" i="7" s="1"/>
  <c r="AA407" i="7"/>
  <c r="AA405" i="7" s="1"/>
  <c r="I409" i="7"/>
  <c r="O409" i="7"/>
  <c r="U409" i="7"/>
  <c r="AA409" i="7"/>
  <c r="H412" i="7"/>
  <c r="H410" i="7" s="1"/>
  <c r="N412" i="7"/>
  <c r="N410" i="7" s="1"/>
  <c r="T412" i="7"/>
  <c r="T410" i="7" s="1"/>
  <c r="Z412" i="7"/>
  <c r="H414" i="7"/>
  <c r="N414" i="7"/>
  <c r="T414" i="7"/>
  <c r="Z414" i="7"/>
  <c r="G417" i="7"/>
  <c r="G415" i="7" s="1"/>
  <c r="M417" i="7"/>
  <c r="S417" i="7"/>
  <c r="Y417" i="7"/>
  <c r="Y415" i="7" s="1"/>
  <c r="G419" i="7"/>
  <c r="M419" i="7"/>
  <c r="S419" i="7"/>
  <c r="Y419" i="7"/>
  <c r="F422" i="7"/>
  <c r="L422" i="7"/>
  <c r="L420" i="7" s="1"/>
  <c r="R422" i="7"/>
  <c r="R420" i="7" s="1"/>
  <c r="X422" i="7"/>
  <c r="X420" i="7" s="1"/>
  <c r="F424" i="7"/>
  <c r="L424" i="7"/>
  <c r="R424" i="7"/>
  <c r="X424" i="7"/>
  <c r="E427" i="7"/>
  <c r="E425" i="7" s="1"/>
  <c r="K427" i="7"/>
  <c r="K425" i="7" s="1"/>
  <c r="Q427" i="7"/>
  <c r="Q425" i="7" s="1"/>
  <c r="W427" i="7"/>
  <c r="E429" i="7"/>
  <c r="K429" i="7"/>
  <c r="Q429" i="7"/>
  <c r="W429" i="7"/>
  <c r="D432" i="7"/>
  <c r="D430" i="7" s="1"/>
  <c r="J432" i="7"/>
  <c r="P432" i="7"/>
  <c r="V432" i="7"/>
  <c r="V430" i="7" s="1"/>
  <c r="D434" i="7"/>
  <c r="J434" i="7"/>
  <c r="P434" i="7"/>
  <c r="V434" i="7"/>
  <c r="I437" i="7"/>
  <c r="O437" i="7"/>
  <c r="O435" i="7" s="1"/>
  <c r="U437" i="7"/>
  <c r="U435" i="7" s="1"/>
  <c r="AA437" i="7"/>
  <c r="AA435" i="7" s="1"/>
  <c r="I439" i="7"/>
  <c r="O439" i="7"/>
  <c r="U439" i="7"/>
  <c r="AA439" i="7"/>
  <c r="H442" i="7"/>
  <c r="H440" i="7" s="1"/>
  <c r="N442" i="7"/>
  <c r="N440" i="7" s="1"/>
  <c r="T442" i="7"/>
  <c r="T440" i="7" s="1"/>
  <c r="Z442" i="7"/>
  <c r="H444" i="7"/>
  <c r="N444" i="7"/>
  <c r="T444" i="7"/>
  <c r="Z444" i="7"/>
  <c r="G447" i="7"/>
  <c r="G445" i="7" s="1"/>
  <c r="M447" i="7"/>
  <c r="S447" i="7"/>
  <c r="Y447" i="7"/>
  <c r="Y445" i="7" s="1"/>
  <c r="G449" i="7"/>
  <c r="M449" i="7"/>
  <c r="S449" i="7"/>
  <c r="Y449" i="7"/>
  <c r="F452" i="7"/>
  <c r="L452" i="7"/>
  <c r="L450" i="7" s="1"/>
  <c r="R452" i="7"/>
  <c r="R450" i="7" s="1"/>
  <c r="X452" i="7"/>
  <c r="X450" i="7" s="1"/>
  <c r="F454" i="7"/>
  <c r="L454" i="7"/>
  <c r="R454" i="7"/>
  <c r="X454" i="7"/>
  <c r="E457" i="7"/>
  <c r="E455" i="7" s="1"/>
  <c r="K457" i="7"/>
  <c r="K455" i="7" s="1"/>
  <c r="Q457" i="7"/>
  <c r="Q455" i="7" s="1"/>
  <c r="W457" i="7"/>
  <c r="E459" i="7"/>
  <c r="K459" i="7"/>
  <c r="Q459" i="7"/>
  <c r="W459" i="7"/>
  <c r="D462" i="7"/>
  <c r="D460" i="7" s="1"/>
  <c r="J462" i="7"/>
  <c r="P462" i="7"/>
  <c r="V462" i="7"/>
  <c r="V460" i="7" s="1"/>
  <c r="D464" i="7"/>
  <c r="J464" i="7"/>
  <c r="P464" i="7"/>
  <c r="V464" i="7"/>
  <c r="I467" i="7"/>
  <c r="O467" i="7"/>
  <c r="O465" i="7" s="1"/>
  <c r="U467" i="7"/>
  <c r="U465" i="7" s="1"/>
  <c r="AA467" i="7"/>
  <c r="AA465" i="7" s="1"/>
  <c r="I469" i="7"/>
  <c r="O469" i="7"/>
  <c r="U469" i="7"/>
  <c r="AA469" i="7"/>
  <c r="H472" i="7"/>
  <c r="H470" i="7" s="1"/>
  <c r="N472" i="7"/>
  <c r="N470" i="7" s="1"/>
  <c r="T472" i="7"/>
  <c r="T470" i="7" s="1"/>
  <c r="Z472" i="7"/>
  <c r="H474" i="7"/>
  <c r="N474" i="7"/>
  <c r="T474" i="7"/>
  <c r="Z474" i="7"/>
  <c r="G477" i="7"/>
  <c r="G475" i="7" s="1"/>
  <c r="M477" i="7"/>
  <c r="S477" i="7"/>
  <c r="Y477" i="7"/>
  <c r="Y475" i="7" s="1"/>
  <c r="G479" i="7"/>
  <c r="M479" i="7"/>
  <c r="S479" i="7"/>
  <c r="Y479" i="7"/>
  <c r="F488" i="7"/>
  <c r="F484" i="7" s="1"/>
  <c r="L488" i="7"/>
  <c r="L484" i="7" s="1"/>
  <c r="R488" i="7"/>
  <c r="R484" i="7" s="1"/>
  <c r="X488" i="7"/>
  <c r="X484" i="7" s="1"/>
  <c r="E493" i="7"/>
  <c r="E489" i="7" s="1"/>
  <c r="K493" i="7"/>
  <c r="K489" i="7" s="1"/>
  <c r="Q493" i="7"/>
  <c r="Q489" i="7" s="1"/>
  <c r="W493" i="7"/>
  <c r="W489" i="7" s="1"/>
  <c r="D498" i="7"/>
  <c r="D494" i="7" s="1"/>
  <c r="J498" i="7"/>
  <c r="J494" i="7" s="1"/>
  <c r="P498" i="7"/>
  <c r="P494" i="7" s="1"/>
  <c r="V498" i="7"/>
  <c r="V494" i="7" s="1"/>
  <c r="I503" i="7"/>
  <c r="I499" i="7" s="1"/>
  <c r="O503" i="7"/>
  <c r="O499" i="7" s="1"/>
  <c r="U503" i="7"/>
  <c r="U499" i="7" s="1"/>
  <c r="AA503" i="7"/>
  <c r="AA499" i="7" s="1"/>
  <c r="H508" i="7"/>
  <c r="H504" i="7" s="1"/>
  <c r="N508" i="7"/>
  <c r="N504" i="7" s="1"/>
  <c r="T508" i="7"/>
  <c r="T504" i="7" s="1"/>
  <c r="Z508" i="7"/>
  <c r="Z504" i="7" s="1"/>
  <c r="G513" i="7"/>
  <c r="G509" i="7" s="1"/>
  <c r="M513" i="7"/>
  <c r="M509" i="7" s="1"/>
  <c r="S513" i="7"/>
  <c r="S509" i="7" s="1"/>
  <c r="Y513" i="7"/>
  <c r="Y509" i="7" s="1"/>
  <c r="F518" i="7"/>
  <c r="F514" i="7" s="1"/>
  <c r="L518" i="7"/>
  <c r="L514" i="7" s="1"/>
  <c r="R518" i="7"/>
  <c r="R514" i="7" s="1"/>
  <c r="X518" i="7"/>
  <c r="X514" i="7" s="1"/>
  <c r="E523" i="7"/>
  <c r="E519" i="7" s="1"/>
  <c r="K523" i="7"/>
  <c r="K519" i="7" s="1"/>
  <c r="Q523" i="7"/>
  <c r="Q519" i="7" s="1"/>
  <c r="W523" i="7"/>
  <c r="W519" i="7" s="1"/>
  <c r="D528" i="7"/>
  <c r="D524" i="7" s="1"/>
  <c r="J528" i="7"/>
  <c r="J524" i="7" s="1"/>
  <c r="P528" i="7"/>
  <c r="P524" i="7" s="1"/>
  <c r="V528" i="7"/>
  <c r="V524" i="7" s="1"/>
  <c r="I531" i="7"/>
  <c r="O531" i="7"/>
  <c r="O529" i="7" s="1"/>
  <c r="U531" i="7"/>
  <c r="U529" i="7" s="1"/>
  <c r="AA531" i="7"/>
  <c r="AA529" i="7" s="1"/>
  <c r="I533" i="7"/>
  <c r="O533" i="7"/>
  <c r="U533" i="7"/>
  <c r="AA533" i="7"/>
  <c r="H536" i="7"/>
  <c r="H534" i="7" s="1"/>
  <c r="N536" i="7"/>
  <c r="N534" i="7" s="1"/>
  <c r="T536" i="7"/>
  <c r="T534" i="7" s="1"/>
  <c r="Z536" i="7"/>
  <c r="H538" i="7"/>
  <c r="N538" i="7"/>
  <c r="T538" i="7"/>
  <c r="Z538" i="7"/>
  <c r="G541" i="7"/>
  <c r="G539" i="7" s="1"/>
  <c r="M541" i="7"/>
  <c r="S541" i="7"/>
  <c r="Y541" i="7"/>
  <c r="Y539" i="7" s="1"/>
  <c r="G543" i="7"/>
  <c r="M543" i="7"/>
  <c r="S543" i="7"/>
  <c r="Y543" i="7"/>
  <c r="F546" i="7"/>
  <c r="L546" i="7"/>
  <c r="L544" i="7" s="1"/>
  <c r="R546" i="7"/>
  <c r="R544" i="7" s="1"/>
  <c r="X546" i="7"/>
  <c r="X544" i="7" s="1"/>
  <c r="F548" i="7"/>
  <c r="L548" i="7"/>
  <c r="R548" i="7"/>
  <c r="X548" i="7"/>
  <c r="E551" i="7"/>
  <c r="E549" i="7" s="1"/>
  <c r="K551" i="7"/>
  <c r="K549" i="7" s="1"/>
  <c r="Q551" i="7"/>
  <c r="Q549" i="7" s="1"/>
  <c r="W551" i="7"/>
  <c r="E553" i="7"/>
  <c r="K553" i="7"/>
  <c r="Q553" i="7"/>
  <c r="W553" i="7"/>
  <c r="D556" i="7"/>
  <c r="D554" i="7" s="1"/>
  <c r="J556" i="7"/>
  <c r="P556" i="7"/>
  <c r="V556" i="7"/>
  <c r="V554" i="7" s="1"/>
  <c r="D558" i="7"/>
  <c r="J558" i="7"/>
  <c r="P558" i="7"/>
  <c r="V558" i="7"/>
  <c r="I561" i="7"/>
  <c r="O561" i="7"/>
  <c r="O559" i="7" s="1"/>
  <c r="U561" i="7"/>
  <c r="U559" i="7" s="1"/>
  <c r="AA561" i="7"/>
  <c r="AA559" i="7" s="1"/>
  <c r="I563" i="7"/>
  <c r="O563" i="7"/>
  <c r="U563" i="7"/>
  <c r="AA563" i="7"/>
  <c r="H566" i="7"/>
  <c r="H564" i="7" s="1"/>
  <c r="N566" i="7"/>
  <c r="N564" i="7" s="1"/>
  <c r="T566" i="7"/>
  <c r="T564" i="7" s="1"/>
  <c r="Z566" i="7"/>
  <c r="H568" i="7"/>
  <c r="N568" i="7"/>
  <c r="T568" i="7"/>
  <c r="Z568" i="7"/>
  <c r="G571" i="7"/>
  <c r="G569" i="7" s="1"/>
  <c r="M571" i="7"/>
  <c r="S571" i="7"/>
  <c r="Y571" i="7"/>
  <c r="Y569" i="7" s="1"/>
  <c r="G573" i="7"/>
  <c r="M573" i="7"/>
  <c r="S573" i="7"/>
  <c r="Y573" i="7"/>
  <c r="F576" i="7"/>
  <c r="L576" i="7"/>
  <c r="L574" i="7" s="1"/>
  <c r="R576" i="7"/>
  <c r="R574" i="7" s="1"/>
  <c r="X576" i="7"/>
  <c r="X574" i="7" s="1"/>
  <c r="F578" i="7"/>
  <c r="L578" i="7"/>
  <c r="R578" i="7"/>
  <c r="X578" i="7"/>
  <c r="E581" i="7"/>
  <c r="E579" i="7" s="1"/>
  <c r="K581" i="7"/>
  <c r="K579" i="7" s="1"/>
  <c r="Q581" i="7"/>
  <c r="Q579" i="7" s="1"/>
  <c r="W581" i="7"/>
  <c r="E583" i="7"/>
  <c r="K583" i="7"/>
  <c r="Q583" i="7"/>
  <c r="W583" i="7"/>
  <c r="D586" i="7"/>
  <c r="D584" i="7" s="1"/>
  <c r="J586" i="7"/>
  <c r="P586" i="7"/>
  <c r="V586" i="7"/>
  <c r="V584" i="7" s="1"/>
  <c r="D588" i="7"/>
  <c r="J588" i="7"/>
  <c r="P588" i="7"/>
  <c r="V588" i="7"/>
  <c r="I591" i="7"/>
  <c r="O591" i="7"/>
  <c r="O589" i="7" s="1"/>
  <c r="U591" i="7"/>
  <c r="U589" i="7" s="1"/>
  <c r="AA591" i="7"/>
  <c r="AA589" i="7" s="1"/>
  <c r="I593" i="7"/>
  <c r="O593" i="7"/>
  <c r="U593" i="7"/>
  <c r="AA593" i="7"/>
  <c r="H596" i="7"/>
  <c r="H594" i="7" s="1"/>
  <c r="N596" i="7"/>
  <c r="N594" i="7" s="1"/>
  <c r="T596" i="7"/>
  <c r="T594" i="7" s="1"/>
  <c r="Z596" i="7"/>
  <c r="H598" i="7"/>
  <c r="N598" i="7"/>
  <c r="T598" i="7"/>
  <c r="Z598" i="7"/>
  <c r="G601" i="7"/>
  <c r="G599" i="7" s="1"/>
  <c r="M601" i="7"/>
  <c r="S601" i="7"/>
  <c r="Y601" i="7"/>
  <c r="Y599" i="7" s="1"/>
  <c r="G603" i="7"/>
  <c r="M603" i="7"/>
  <c r="S603" i="7"/>
  <c r="Y603" i="7"/>
  <c r="F606" i="7"/>
  <c r="L606" i="7"/>
  <c r="L604" i="7" s="1"/>
  <c r="R606" i="7"/>
  <c r="R604" i="7" s="1"/>
  <c r="X606" i="7"/>
  <c r="X604" i="7" s="1"/>
  <c r="F608" i="7"/>
  <c r="L608" i="7"/>
  <c r="R608" i="7"/>
  <c r="X608" i="7"/>
  <c r="E611" i="7"/>
  <c r="E609" i="7" s="1"/>
  <c r="K611" i="7"/>
  <c r="K609" i="7" s="1"/>
  <c r="Q611" i="7"/>
  <c r="Q609" i="7" s="1"/>
  <c r="W611" i="7"/>
  <c r="E613" i="7"/>
  <c r="K613" i="7"/>
  <c r="Q613" i="7"/>
  <c r="W613" i="7"/>
  <c r="D616" i="7"/>
  <c r="D614" i="7" s="1"/>
  <c r="J616" i="7"/>
  <c r="P616" i="7"/>
  <c r="V616" i="7"/>
  <c r="V614" i="7" s="1"/>
  <c r="D618" i="7"/>
  <c r="J618" i="7"/>
  <c r="P618" i="7"/>
  <c r="V618" i="7"/>
  <c r="I621" i="7"/>
  <c r="O621" i="7"/>
  <c r="O619" i="7" s="1"/>
  <c r="U621" i="7"/>
  <c r="U619" i="7" s="1"/>
  <c r="AA621" i="7"/>
  <c r="AA619" i="7" s="1"/>
  <c r="I623" i="7"/>
  <c r="O623" i="7"/>
  <c r="U623" i="7"/>
  <c r="AA623" i="7"/>
  <c r="H626" i="7"/>
  <c r="H624" i="7" s="1"/>
  <c r="N626" i="7"/>
  <c r="N624" i="7" s="1"/>
  <c r="T626" i="7"/>
  <c r="T624" i="7" s="1"/>
  <c r="Z626" i="7"/>
  <c r="H628" i="7"/>
  <c r="N628" i="7"/>
  <c r="T628" i="7"/>
  <c r="Z628" i="7"/>
  <c r="G631" i="7"/>
  <c r="G629" i="7" s="1"/>
  <c r="M631" i="7"/>
  <c r="S631" i="7"/>
  <c r="Y631" i="7"/>
  <c r="Y629" i="7" s="1"/>
  <c r="G633" i="7"/>
  <c r="M633" i="7"/>
  <c r="S633" i="7"/>
  <c r="Y633" i="7"/>
  <c r="F636" i="7"/>
  <c r="L636" i="7"/>
  <c r="L634" i="7" s="1"/>
  <c r="R636" i="7"/>
  <c r="R634" i="7" s="1"/>
  <c r="X636" i="7"/>
  <c r="X634" i="7" s="1"/>
  <c r="F638" i="7"/>
  <c r="L638" i="7"/>
  <c r="R638" i="7"/>
  <c r="X638" i="7"/>
  <c r="F10" i="8"/>
  <c r="L10" i="8"/>
  <c r="L8" i="8" s="1"/>
  <c r="R10" i="8"/>
  <c r="R8" i="8" s="1"/>
  <c r="X10" i="8"/>
  <c r="F12" i="8"/>
  <c r="L12" i="8"/>
  <c r="R12" i="8"/>
  <c r="X12" i="8"/>
  <c r="F13" i="8"/>
  <c r="L13" i="8"/>
  <c r="R13" i="8"/>
  <c r="X13" i="8"/>
  <c r="E16" i="8"/>
  <c r="K16" i="8"/>
  <c r="K14" i="8" s="1"/>
  <c r="Q16" i="8"/>
  <c r="Q14" i="8" s="1"/>
  <c r="W16" i="8"/>
  <c r="E18" i="8"/>
  <c r="K18" i="8"/>
  <c r="Q18" i="8"/>
  <c r="W18" i="8"/>
  <c r="E19" i="8"/>
  <c r="K19" i="8"/>
  <c r="Q19" i="8"/>
  <c r="W19" i="8"/>
  <c r="D22" i="8"/>
  <c r="J22" i="8"/>
  <c r="J20" i="8" s="1"/>
  <c r="P22" i="8"/>
  <c r="P20" i="8" s="1"/>
  <c r="V22" i="8"/>
  <c r="D24" i="8"/>
  <c r="J24" i="8"/>
  <c r="P24" i="8"/>
  <c r="V24" i="8"/>
  <c r="D25" i="8"/>
  <c r="J25" i="8"/>
  <c r="P25" i="8"/>
  <c r="V25" i="8"/>
  <c r="I28" i="8"/>
  <c r="O28" i="8"/>
  <c r="O26" i="8" s="1"/>
  <c r="U28" i="8"/>
  <c r="U26" i="8" s="1"/>
  <c r="AA28" i="8"/>
  <c r="I30" i="8"/>
  <c r="O30" i="8"/>
  <c r="U30" i="8"/>
  <c r="AA30" i="8"/>
  <c r="I31" i="8"/>
  <c r="O31" i="8"/>
  <c r="U31" i="8"/>
  <c r="AA31" i="8"/>
  <c r="H34" i="8"/>
  <c r="N34" i="8"/>
  <c r="N32" i="8" s="1"/>
  <c r="T34" i="8"/>
  <c r="T32" i="8" s="1"/>
  <c r="Z34" i="8"/>
  <c r="H36" i="8"/>
  <c r="N36" i="8"/>
  <c r="T36" i="8"/>
  <c r="Z36" i="8"/>
  <c r="H37" i="8"/>
  <c r="N37" i="8"/>
  <c r="T37" i="8"/>
  <c r="Z37" i="8"/>
  <c r="G40" i="8"/>
  <c r="M40" i="8"/>
  <c r="M38" i="8" s="1"/>
  <c r="S40" i="8"/>
  <c r="S38" i="8" s="1"/>
  <c r="Y40" i="8"/>
  <c r="G42" i="8"/>
  <c r="M42" i="8"/>
  <c r="S42" i="8"/>
  <c r="Y42" i="8"/>
  <c r="G43" i="8"/>
  <c r="M43" i="8"/>
  <c r="S43" i="8"/>
  <c r="Y43" i="8"/>
  <c r="F46" i="8"/>
  <c r="L46" i="8"/>
  <c r="L44" i="8" s="1"/>
  <c r="R46" i="8"/>
  <c r="R44" i="8" s="1"/>
  <c r="X46" i="8"/>
  <c r="F48" i="8"/>
  <c r="L48" i="8"/>
  <c r="R48" i="8"/>
  <c r="X48" i="8"/>
  <c r="F49" i="8"/>
  <c r="L49" i="8"/>
  <c r="R49" i="8"/>
  <c r="X49" i="8"/>
  <c r="E52" i="8"/>
  <c r="K52" i="8"/>
  <c r="K50" i="8" s="1"/>
  <c r="Q52" i="8"/>
  <c r="Q50" i="8" s="1"/>
  <c r="W52" i="8"/>
  <c r="E54" i="8"/>
  <c r="K54" i="8"/>
  <c r="Q54" i="8"/>
  <c r="W54" i="8"/>
  <c r="E55" i="8"/>
  <c r="K55" i="8"/>
  <c r="Q55" i="8"/>
  <c r="W55" i="8"/>
  <c r="D58" i="8"/>
  <c r="J58" i="8"/>
  <c r="J56" i="8" s="1"/>
  <c r="P58" i="8"/>
  <c r="P56" i="8" s="1"/>
  <c r="V58" i="8"/>
  <c r="D60" i="8"/>
  <c r="J60" i="8"/>
  <c r="P60" i="8"/>
  <c r="V60" i="8"/>
  <c r="D61" i="8"/>
  <c r="J61" i="8"/>
  <c r="P61" i="8"/>
  <c r="V61" i="8"/>
  <c r="I64" i="8"/>
  <c r="O64" i="8"/>
  <c r="O62" i="8" s="1"/>
  <c r="U64" i="8"/>
  <c r="U62" i="8" s="1"/>
  <c r="AA64" i="8"/>
  <c r="I66" i="8"/>
  <c r="O66" i="8"/>
  <c r="U66" i="8"/>
  <c r="AA66" i="8"/>
  <c r="I67" i="8"/>
  <c r="O67" i="8"/>
  <c r="U67" i="8"/>
  <c r="AA67" i="8"/>
  <c r="H70" i="8"/>
  <c r="H68" i="8" s="1"/>
  <c r="N70" i="8"/>
  <c r="T70" i="8"/>
  <c r="T68" i="8" s="1"/>
  <c r="Z70" i="8"/>
  <c r="Z68" i="8" s="1"/>
  <c r="L72" i="8"/>
  <c r="AA72" i="8"/>
  <c r="U73" i="8"/>
  <c r="E76" i="8"/>
  <c r="E74" i="8" s="1"/>
  <c r="W76" i="8"/>
  <c r="W74" i="8" s="1"/>
  <c r="Q78" i="8"/>
  <c r="K79" i="8"/>
  <c r="M82" i="8"/>
  <c r="M80" i="8" s="1"/>
  <c r="G84" i="8"/>
  <c r="Y84" i="8"/>
  <c r="S85" i="8"/>
  <c r="F88" i="8"/>
  <c r="F86" i="8" s="1"/>
  <c r="X88" i="8"/>
  <c r="X86" i="8" s="1"/>
  <c r="R90" i="8"/>
  <c r="L91" i="8"/>
  <c r="N94" i="8"/>
  <c r="N92" i="8" s="1"/>
  <c r="H96" i="8"/>
  <c r="Z96" i="8"/>
  <c r="T97" i="8"/>
  <c r="D100" i="8"/>
  <c r="D98" i="8" s="1"/>
  <c r="V100" i="8"/>
  <c r="V98" i="8" s="1"/>
  <c r="P102" i="8"/>
  <c r="J103" i="8"/>
  <c r="O106" i="8"/>
  <c r="O104" i="8" s="1"/>
  <c r="I108" i="8"/>
  <c r="AA108" i="8"/>
  <c r="U109" i="8"/>
  <c r="E112" i="8"/>
  <c r="E110" i="8" s="1"/>
  <c r="W112" i="8"/>
  <c r="W110" i="8" s="1"/>
  <c r="Q114" i="8"/>
  <c r="K115" i="8"/>
  <c r="P118" i="8"/>
  <c r="P116" i="8" s="1"/>
  <c r="J120" i="8"/>
  <c r="D121" i="8"/>
  <c r="V121" i="8"/>
  <c r="I124" i="8"/>
  <c r="I122" i="8" s="1"/>
  <c r="AA124" i="8"/>
  <c r="AA122" i="8" s="1"/>
  <c r="U126" i="8"/>
  <c r="O127" i="8"/>
  <c r="T130" i="8"/>
  <c r="T128" i="8" s="1"/>
  <c r="N132" i="8"/>
  <c r="H133" i="8"/>
  <c r="Z133" i="8"/>
  <c r="M136" i="8"/>
  <c r="M134" i="8" s="1"/>
  <c r="V138" i="8"/>
  <c r="U142" i="8"/>
  <c r="U140" i="8" s="1"/>
  <c r="I145" i="8"/>
  <c r="H150" i="8"/>
  <c r="T151" i="8"/>
  <c r="G154" i="8"/>
  <c r="G152" i="8" s="1"/>
  <c r="S156" i="8"/>
  <c r="L160" i="8"/>
  <c r="L158" i="8" s="1"/>
  <c r="X162" i="8"/>
  <c r="W166" i="8"/>
  <c r="W164" i="8" s="1"/>
  <c r="K169" i="8"/>
  <c r="J174" i="8"/>
  <c r="V175" i="8"/>
  <c r="I178" i="8"/>
  <c r="I176" i="8" s="1"/>
  <c r="U180" i="8"/>
  <c r="T184" i="8"/>
  <c r="T182" i="8" s="1"/>
  <c r="H187" i="8"/>
  <c r="J486" i="6"/>
  <c r="J484" i="6" s="1"/>
  <c r="P486" i="6"/>
  <c r="P484" i="6" s="1"/>
  <c r="V486" i="6"/>
  <c r="V484" i="6" s="1"/>
  <c r="I491" i="6"/>
  <c r="I489" i="6" s="1"/>
  <c r="O491" i="6"/>
  <c r="O489" i="6" s="1"/>
  <c r="U491" i="6"/>
  <c r="U489" i="6" s="1"/>
  <c r="AA491" i="6"/>
  <c r="AA489" i="6" s="1"/>
  <c r="H496" i="6"/>
  <c r="H494" i="6" s="1"/>
  <c r="N496" i="6"/>
  <c r="N494" i="6" s="1"/>
  <c r="T496" i="6"/>
  <c r="T494" i="6" s="1"/>
  <c r="Z496" i="6"/>
  <c r="Z494" i="6" s="1"/>
  <c r="G501" i="6"/>
  <c r="G499" i="6" s="1"/>
  <c r="M501" i="6"/>
  <c r="M499" i="6" s="1"/>
  <c r="S501" i="6"/>
  <c r="S499" i="6" s="1"/>
  <c r="Y501" i="6"/>
  <c r="Y499" i="6" s="1"/>
  <c r="F506" i="6"/>
  <c r="F504" i="6" s="1"/>
  <c r="L506" i="6"/>
  <c r="L504" i="6" s="1"/>
  <c r="R506" i="6"/>
  <c r="R504" i="6" s="1"/>
  <c r="X506" i="6"/>
  <c r="X504" i="6" s="1"/>
  <c r="E511" i="6"/>
  <c r="E509" i="6" s="1"/>
  <c r="K511" i="6"/>
  <c r="K509" i="6" s="1"/>
  <c r="Q511" i="6"/>
  <c r="Q509" i="6" s="1"/>
  <c r="W511" i="6"/>
  <c r="W509" i="6" s="1"/>
  <c r="D516" i="6"/>
  <c r="D514" i="6" s="1"/>
  <c r="J516" i="6"/>
  <c r="J514" i="6" s="1"/>
  <c r="P516" i="6"/>
  <c r="P514" i="6" s="1"/>
  <c r="V516" i="6"/>
  <c r="V514" i="6" s="1"/>
  <c r="I521" i="6"/>
  <c r="I519" i="6" s="1"/>
  <c r="O521" i="6"/>
  <c r="O519" i="6" s="1"/>
  <c r="U521" i="6"/>
  <c r="U519" i="6" s="1"/>
  <c r="AA521" i="6"/>
  <c r="AA519" i="6" s="1"/>
  <c r="H526" i="6"/>
  <c r="H524" i="6" s="1"/>
  <c r="N526" i="6"/>
  <c r="N524" i="6" s="1"/>
  <c r="T526" i="6"/>
  <c r="T524" i="6" s="1"/>
  <c r="Z526" i="6"/>
  <c r="Z524" i="6" s="1"/>
  <c r="G531" i="6"/>
  <c r="G529" i="6" s="1"/>
  <c r="M531" i="6"/>
  <c r="M529" i="6" s="1"/>
  <c r="S531" i="6"/>
  <c r="S529" i="6" s="1"/>
  <c r="Y531" i="6"/>
  <c r="Y529" i="6" s="1"/>
  <c r="F536" i="6"/>
  <c r="F534" i="6" s="1"/>
  <c r="L536" i="6"/>
  <c r="L534" i="6" s="1"/>
  <c r="R536" i="6"/>
  <c r="R534" i="6" s="1"/>
  <c r="X536" i="6"/>
  <c r="X534" i="6" s="1"/>
  <c r="E541" i="6"/>
  <c r="E539" i="6" s="1"/>
  <c r="K541" i="6"/>
  <c r="K539" i="6" s="1"/>
  <c r="Q541" i="6"/>
  <c r="Q539" i="6" s="1"/>
  <c r="W541" i="6"/>
  <c r="W539" i="6" s="1"/>
  <c r="D546" i="6"/>
  <c r="D544" i="6" s="1"/>
  <c r="J546" i="6"/>
  <c r="J544" i="6" s="1"/>
  <c r="P546" i="6"/>
  <c r="P544" i="6" s="1"/>
  <c r="V546" i="6"/>
  <c r="V544" i="6" s="1"/>
  <c r="I551" i="6"/>
  <c r="I549" i="6" s="1"/>
  <c r="O551" i="6"/>
  <c r="O549" i="6" s="1"/>
  <c r="U551" i="6"/>
  <c r="U549" i="6" s="1"/>
  <c r="AA551" i="6"/>
  <c r="AA549" i="6" s="1"/>
  <c r="H556" i="6"/>
  <c r="H554" i="6" s="1"/>
  <c r="N556" i="6"/>
  <c r="N554" i="6" s="1"/>
  <c r="T556" i="6"/>
  <c r="T554" i="6" s="1"/>
  <c r="Z556" i="6"/>
  <c r="Z554" i="6" s="1"/>
  <c r="G561" i="6"/>
  <c r="G559" i="6" s="1"/>
  <c r="M561" i="6"/>
  <c r="M559" i="6" s="1"/>
  <c r="S561" i="6"/>
  <c r="S559" i="6" s="1"/>
  <c r="Y561" i="6"/>
  <c r="Y559" i="6" s="1"/>
  <c r="F566" i="6"/>
  <c r="F564" i="6" s="1"/>
  <c r="L566" i="6"/>
  <c r="L564" i="6" s="1"/>
  <c r="R566" i="6"/>
  <c r="R564" i="6" s="1"/>
  <c r="X566" i="6"/>
  <c r="X564" i="6" s="1"/>
  <c r="E571" i="6"/>
  <c r="E569" i="6" s="1"/>
  <c r="K571" i="6"/>
  <c r="K569" i="6" s="1"/>
  <c r="Q571" i="6"/>
  <c r="Q569" i="6" s="1"/>
  <c r="W571" i="6"/>
  <c r="W569" i="6" s="1"/>
  <c r="D576" i="6"/>
  <c r="D574" i="6" s="1"/>
  <c r="J576" i="6"/>
  <c r="J574" i="6" s="1"/>
  <c r="P576" i="6"/>
  <c r="P574" i="6" s="1"/>
  <c r="V576" i="6"/>
  <c r="V574" i="6" s="1"/>
  <c r="I581" i="6"/>
  <c r="I579" i="6" s="1"/>
  <c r="O581" i="6"/>
  <c r="O579" i="6" s="1"/>
  <c r="U581" i="6"/>
  <c r="U579" i="6" s="1"/>
  <c r="AA581" i="6"/>
  <c r="AA579" i="6" s="1"/>
  <c r="H586" i="6"/>
  <c r="H584" i="6" s="1"/>
  <c r="N586" i="6"/>
  <c r="N584" i="6" s="1"/>
  <c r="T586" i="6"/>
  <c r="T584" i="6" s="1"/>
  <c r="Z586" i="6"/>
  <c r="Z584" i="6" s="1"/>
  <c r="G591" i="6"/>
  <c r="G589" i="6" s="1"/>
  <c r="M591" i="6"/>
  <c r="M589" i="6" s="1"/>
  <c r="S591" i="6"/>
  <c r="S589" i="6" s="1"/>
  <c r="Y591" i="6"/>
  <c r="Y589" i="6" s="1"/>
  <c r="F596" i="6"/>
  <c r="F594" i="6" s="1"/>
  <c r="L596" i="6"/>
  <c r="L594" i="6" s="1"/>
  <c r="R596" i="6"/>
  <c r="R594" i="6" s="1"/>
  <c r="X596" i="6"/>
  <c r="X594" i="6" s="1"/>
  <c r="E601" i="6"/>
  <c r="E599" i="6" s="1"/>
  <c r="K601" i="6"/>
  <c r="K599" i="6" s="1"/>
  <c r="Q601" i="6"/>
  <c r="Q599" i="6" s="1"/>
  <c r="W601" i="6"/>
  <c r="W599" i="6" s="1"/>
  <c r="D606" i="6"/>
  <c r="D604" i="6" s="1"/>
  <c r="J606" i="6"/>
  <c r="J604" i="6" s="1"/>
  <c r="P606" i="6"/>
  <c r="P604" i="6" s="1"/>
  <c r="V606" i="6"/>
  <c r="V604" i="6" s="1"/>
  <c r="I611" i="6"/>
  <c r="I609" i="6" s="1"/>
  <c r="O611" i="6"/>
  <c r="O609" i="6" s="1"/>
  <c r="U611" i="6"/>
  <c r="U609" i="6" s="1"/>
  <c r="AA611" i="6"/>
  <c r="AA609" i="6" s="1"/>
  <c r="H616" i="6"/>
  <c r="H614" i="6" s="1"/>
  <c r="N616" i="6"/>
  <c r="N614" i="6" s="1"/>
  <c r="T616" i="6"/>
  <c r="T614" i="6" s="1"/>
  <c r="Z616" i="6"/>
  <c r="Z614" i="6" s="1"/>
  <c r="G621" i="6"/>
  <c r="G619" i="6" s="1"/>
  <c r="M621" i="6"/>
  <c r="M619" i="6" s="1"/>
  <c r="S621" i="6"/>
  <c r="S619" i="6" s="1"/>
  <c r="Y621" i="6"/>
  <c r="Y619" i="6" s="1"/>
  <c r="F626" i="6"/>
  <c r="F624" i="6" s="1"/>
  <c r="L626" i="6"/>
  <c r="L624" i="6" s="1"/>
  <c r="R626" i="6"/>
  <c r="R624" i="6" s="1"/>
  <c r="X626" i="6"/>
  <c r="X624" i="6" s="1"/>
  <c r="E631" i="6"/>
  <c r="E629" i="6" s="1"/>
  <c r="K631" i="6"/>
  <c r="K629" i="6" s="1"/>
  <c r="Q631" i="6"/>
  <c r="Q629" i="6" s="1"/>
  <c r="W631" i="6"/>
  <c r="W629" i="6" s="1"/>
  <c r="D636" i="6"/>
  <c r="D634" i="6" s="1"/>
  <c r="J636" i="6"/>
  <c r="J634" i="6" s="1"/>
  <c r="P636" i="6"/>
  <c r="P634" i="6" s="1"/>
  <c r="D643" i="6"/>
  <c r="J9" i="7"/>
  <c r="J7" i="7" s="1"/>
  <c r="P9" i="7"/>
  <c r="V9" i="7"/>
  <c r="J11" i="7"/>
  <c r="P11" i="7"/>
  <c r="V11" i="7"/>
  <c r="I14" i="7"/>
  <c r="I12" i="7" s="1"/>
  <c r="O14" i="7"/>
  <c r="U14" i="7"/>
  <c r="AA14" i="7"/>
  <c r="AA12" i="7" s="1"/>
  <c r="I16" i="7"/>
  <c r="O16" i="7"/>
  <c r="U16" i="7"/>
  <c r="AA16" i="7"/>
  <c r="H19" i="7"/>
  <c r="N19" i="7"/>
  <c r="N17" i="7" s="1"/>
  <c r="T19" i="7"/>
  <c r="T17" i="7" s="1"/>
  <c r="Z19" i="7"/>
  <c r="Z17" i="7" s="1"/>
  <c r="H21" i="7"/>
  <c r="N21" i="7"/>
  <c r="T21" i="7"/>
  <c r="Z21" i="7"/>
  <c r="G24" i="7"/>
  <c r="G22" i="7" s="1"/>
  <c r="M24" i="7"/>
  <c r="M22" i="7" s="1"/>
  <c r="S24" i="7"/>
  <c r="S22" i="7" s="1"/>
  <c r="Y24" i="7"/>
  <c r="G26" i="7"/>
  <c r="M26" i="7"/>
  <c r="S26" i="7"/>
  <c r="Y26" i="7"/>
  <c r="F29" i="7"/>
  <c r="F27" i="7" s="1"/>
  <c r="L29" i="7"/>
  <c r="R29" i="7"/>
  <c r="X29" i="7"/>
  <c r="X27" i="7" s="1"/>
  <c r="F31" i="7"/>
  <c r="L31" i="7"/>
  <c r="R31" i="7"/>
  <c r="X31" i="7"/>
  <c r="E34" i="7"/>
  <c r="K34" i="7"/>
  <c r="K32" i="7" s="1"/>
  <c r="Q34" i="7"/>
  <c r="Q32" i="7" s="1"/>
  <c r="W34" i="7"/>
  <c r="W32" i="7" s="1"/>
  <c r="E36" i="7"/>
  <c r="K36" i="7"/>
  <c r="Q36" i="7"/>
  <c r="W36" i="7"/>
  <c r="D39" i="7"/>
  <c r="D37" i="7" s="1"/>
  <c r="J39" i="7"/>
  <c r="J37" i="7" s="1"/>
  <c r="P39" i="7"/>
  <c r="P37" i="7" s="1"/>
  <c r="V39" i="7"/>
  <c r="D41" i="7"/>
  <c r="J41" i="7"/>
  <c r="P41" i="7"/>
  <c r="V41" i="7"/>
  <c r="I44" i="7"/>
  <c r="I42" i="7" s="1"/>
  <c r="O44" i="7"/>
  <c r="U44" i="7"/>
  <c r="AA44" i="7"/>
  <c r="AA42" i="7" s="1"/>
  <c r="I46" i="7"/>
  <c r="O46" i="7"/>
  <c r="U46" i="7"/>
  <c r="AA46" i="7"/>
  <c r="H49" i="7"/>
  <c r="N49" i="7"/>
  <c r="N47" i="7" s="1"/>
  <c r="T49" i="7"/>
  <c r="T47" i="7" s="1"/>
  <c r="Z49" i="7"/>
  <c r="Z47" i="7" s="1"/>
  <c r="H51" i="7"/>
  <c r="N51" i="7"/>
  <c r="T51" i="7"/>
  <c r="Z51" i="7"/>
  <c r="G54" i="7"/>
  <c r="G52" i="7" s="1"/>
  <c r="M54" i="7"/>
  <c r="M52" i="7" s="1"/>
  <c r="S54" i="7"/>
  <c r="S52" i="7" s="1"/>
  <c r="Y54" i="7"/>
  <c r="G56" i="7"/>
  <c r="M56" i="7"/>
  <c r="S56" i="7"/>
  <c r="Y56" i="7"/>
  <c r="F59" i="7"/>
  <c r="F57" i="7" s="1"/>
  <c r="L59" i="7"/>
  <c r="R59" i="7"/>
  <c r="X59" i="7"/>
  <c r="X57" i="7" s="1"/>
  <c r="F61" i="7"/>
  <c r="L61" i="7"/>
  <c r="R61" i="7"/>
  <c r="X61" i="7"/>
  <c r="E64" i="7"/>
  <c r="K64" i="7"/>
  <c r="K62" i="7" s="1"/>
  <c r="Q64" i="7"/>
  <c r="Q62" i="7" s="1"/>
  <c r="W64" i="7"/>
  <c r="W62" i="7" s="1"/>
  <c r="E66" i="7"/>
  <c r="K66" i="7"/>
  <c r="Q66" i="7"/>
  <c r="W66" i="7"/>
  <c r="D69" i="7"/>
  <c r="D67" i="7" s="1"/>
  <c r="J69" i="7"/>
  <c r="J67" i="7" s="1"/>
  <c r="P69" i="7"/>
  <c r="P67" i="7" s="1"/>
  <c r="V69" i="7"/>
  <c r="D71" i="7"/>
  <c r="J71" i="7"/>
  <c r="P71" i="7"/>
  <c r="V71" i="7"/>
  <c r="I74" i="7"/>
  <c r="I72" i="7" s="1"/>
  <c r="O74" i="7"/>
  <c r="U74" i="7"/>
  <c r="AA74" i="7"/>
  <c r="AA72" i="7" s="1"/>
  <c r="I76" i="7"/>
  <c r="O76" i="7"/>
  <c r="U76" i="7"/>
  <c r="AA76" i="7"/>
  <c r="H79" i="7"/>
  <c r="N79" i="7"/>
  <c r="N77" i="7" s="1"/>
  <c r="T79" i="7"/>
  <c r="T77" i="7" s="1"/>
  <c r="Z79" i="7"/>
  <c r="Z77" i="7" s="1"/>
  <c r="H81" i="7"/>
  <c r="N81" i="7"/>
  <c r="T81" i="7"/>
  <c r="Z81" i="7"/>
  <c r="G84" i="7"/>
  <c r="G82" i="7" s="1"/>
  <c r="M84" i="7"/>
  <c r="M82" i="7" s="1"/>
  <c r="S84" i="7"/>
  <c r="S82" i="7" s="1"/>
  <c r="Y84" i="7"/>
  <c r="G86" i="7"/>
  <c r="M86" i="7"/>
  <c r="S86" i="7"/>
  <c r="Y86" i="7"/>
  <c r="F89" i="7"/>
  <c r="F87" i="7" s="1"/>
  <c r="L89" i="7"/>
  <c r="R89" i="7"/>
  <c r="X89" i="7"/>
  <c r="X87" i="7" s="1"/>
  <c r="F91" i="7"/>
  <c r="L91" i="7"/>
  <c r="R91" i="7"/>
  <c r="X91" i="7"/>
  <c r="E94" i="7"/>
  <c r="K94" i="7"/>
  <c r="K92" i="7" s="1"/>
  <c r="Q94" i="7"/>
  <c r="Q92" i="7" s="1"/>
  <c r="W94" i="7"/>
  <c r="W92" i="7" s="1"/>
  <c r="E96" i="7"/>
  <c r="K96" i="7"/>
  <c r="Q96" i="7"/>
  <c r="W96" i="7"/>
  <c r="D99" i="7"/>
  <c r="D97" i="7" s="1"/>
  <c r="J99" i="7"/>
  <c r="J97" i="7" s="1"/>
  <c r="P99" i="7"/>
  <c r="P97" i="7" s="1"/>
  <c r="V99" i="7"/>
  <c r="D101" i="7"/>
  <c r="J101" i="7"/>
  <c r="P101" i="7"/>
  <c r="V101" i="7"/>
  <c r="I104" i="7"/>
  <c r="I102" i="7" s="1"/>
  <c r="O104" i="7"/>
  <c r="U104" i="7"/>
  <c r="AA104" i="7"/>
  <c r="AA102" i="7" s="1"/>
  <c r="I106" i="7"/>
  <c r="O106" i="7"/>
  <c r="U106" i="7"/>
  <c r="AA106" i="7"/>
  <c r="H109" i="7"/>
  <c r="N109" i="7"/>
  <c r="N107" i="7" s="1"/>
  <c r="T109" i="7"/>
  <c r="T107" i="7" s="1"/>
  <c r="Z109" i="7"/>
  <c r="Z107" i="7" s="1"/>
  <c r="H111" i="7"/>
  <c r="N111" i="7"/>
  <c r="T111" i="7"/>
  <c r="Z111" i="7"/>
  <c r="G114" i="7"/>
  <c r="G112" i="7" s="1"/>
  <c r="M114" i="7"/>
  <c r="M112" i="7" s="1"/>
  <c r="S114" i="7"/>
  <c r="S112" i="7" s="1"/>
  <c r="Y114" i="7"/>
  <c r="G116" i="7"/>
  <c r="M116" i="7"/>
  <c r="S116" i="7"/>
  <c r="Y116" i="7"/>
  <c r="F119" i="7"/>
  <c r="F117" i="7" s="1"/>
  <c r="L119" i="7"/>
  <c r="R119" i="7"/>
  <c r="X119" i="7"/>
  <c r="X117" i="7" s="1"/>
  <c r="F121" i="7"/>
  <c r="L121" i="7"/>
  <c r="R121" i="7"/>
  <c r="X121" i="7"/>
  <c r="E124" i="7"/>
  <c r="K124" i="7"/>
  <c r="K122" i="7" s="1"/>
  <c r="Q124" i="7"/>
  <c r="Q122" i="7" s="1"/>
  <c r="W124" i="7"/>
  <c r="W122" i="7" s="1"/>
  <c r="E126" i="7"/>
  <c r="K126" i="7"/>
  <c r="Q126" i="7"/>
  <c r="W126" i="7"/>
  <c r="D129" i="7"/>
  <c r="D127" i="7" s="1"/>
  <c r="J129" i="7"/>
  <c r="J127" i="7" s="1"/>
  <c r="P129" i="7"/>
  <c r="P127" i="7" s="1"/>
  <c r="V129" i="7"/>
  <c r="D131" i="7"/>
  <c r="J131" i="7"/>
  <c r="P131" i="7"/>
  <c r="V131" i="7"/>
  <c r="I134" i="7"/>
  <c r="I132" i="7" s="1"/>
  <c r="O134" i="7"/>
  <c r="U134" i="7"/>
  <c r="AA134" i="7"/>
  <c r="AA132" i="7" s="1"/>
  <c r="I136" i="7"/>
  <c r="O136" i="7"/>
  <c r="U136" i="7"/>
  <c r="AA136" i="7"/>
  <c r="H139" i="7"/>
  <c r="N139" i="7"/>
  <c r="N137" i="7" s="1"/>
  <c r="T139" i="7"/>
  <c r="T137" i="7" s="1"/>
  <c r="Z139" i="7"/>
  <c r="Z137" i="7" s="1"/>
  <c r="H141" i="7"/>
  <c r="N141" i="7"/>
  <c r="T141" i="7"/>
  <c r="Z141" i="7"/>
  <c r="G144" i="7"/>
  <c r="G142" i="7" s="1"/>
  <c r="M144" i="7"/>
  <c r="M142" i="7" s="1"/>
  <c r="S144" i="7"/>
  <c r="S142" i="7" s="1"/>
  <c r="Y144" i="7"/>
  <c r="G146" i="7"/>
  <c r="M146" i="7"/>
  <c r="S146" i="7"/>
  <c r="Y146" i="7"/>
  <c r="F149" i="7"/>
  <c r="F147" i="7" s="1"/>
  <c r="L149" i="7"/>
  <c r="R149" i="7"/>
  <c r="X149" i="7"/>
  <c r="X147" i="7" s="1"/>
  <c r="F151" i="7"/>
  <c r="L151" i="7"/>
  <c r="R151" i="7"/>
  <c r="X151" i="7"/>
  <c r="E154" i="7"/>
  <c r="K154" i="7"/>
  <c r="K152" i="7" s="1"/>
  <c r="Q154" i="7"/>
  <c r="Q152" i="7" s="1"/>
  <c r="W154" i="7"/>
  <c r="W152" i="7" s="1"/>
  <c r="E156" i="7"/>
  <c r="K156" i="7"/>
  <c r="Q156" i="7"/>
  <c r="W156" i="7"/>
  <c r="D159" i="7"/>
  <c r="D157" i="7" s="1"/>
  <c r="J159" i="7"/>
  <c r="J157" i="7" s="1"/>
  <c r="P159" i="7"/>
  <c r="P157" i="7" s="1"/>
  <c r="D161" i="7"/>
  <c r="J161" i="7"/>
  <c r="P161" i="7"/>
  <c r="V161" i="7"/>
  <c r="V157" i="7" s="1"/>
  <c r="I168" i="7"/>
  <c r="I166" i="7" s="1"/>
  <c r="O168" i="7"/>
  <c r="O166" i="7" s="1"/>
  <c r="U168" i="7"/>
  <c r="AA168" i="7"/>
  <c r="I170" i="7"/>
  <c r="O170" i="7"/>
  <c r="U170" i="7"/>
  <c r="AA170" i="7"/>
  <c r="H173" i="7"/>
  <c r="N173" i="7"/>
  <c r="T173" i="7"/>
  <c r="T171" i="7" s="1"/>
  <c r="Z173" i="7"/>
  <c r="Z171" i="7" s="1"/>
  <c r="H175" i="7"/>
  <c r="N175" i="7"/>
  <c r="T175" i="7"/>
  <c r="Z175" i="7"/>
  <c r="G178" i="7"/>
  <c r="G176" i="7" s="1"/>
  <c r="M178" i="7"/>
  <c r="M176" i="7" s="1"/>
  <c r="S178" i="7"/>
  <c r="S176" i="7" s="1"/>
  <c r="Y178" i="7"/>
  <c r="Y176" i="7" s="1"/>
  <c r="G180" i="7"/>
  <c r="M180" i="7"/>
  <c r="S180" i="7"/>
  <c r="Y180" i="7"/>
  <c r="F183" i="7"/>
  <c r="F181" i="7" s="1"/>
  <c r="L183" i="7"/>
  <c r="L181" i="7" s="1"/>
  <c r="R183" i="7"/>
  <c r="X183" i="7"/>
  <c r="F185" i="7"/>
  <c r="L185" i="7"/>
  <c r="R185" i="7"/>
  <c r="X185" i="7"/>
  <c r="E188" i="7"/>
  <c r="K188" i="7"/>
  <c r="Q188" i="7"/>
  <c r="Q186" i="7" s="1"/>
  <c r="W188" i="7"/>
  <c r="W186" i="7" s="1"/>
  <c r="E190" i="7"/>
  <c r="K190" i="7"/>
  <c r="Q190" i="7"/>
  <c r="W190" i="7"/>
  <c r="D193" i="7"/>
  <c r="D191" i="7" s="1"/>
  <c r="J193" i="7"/>
  <c r="J191" i="7" s="1"/>
  <c r="P193" i="7"/>
  <c r="P191" i="7" s="1"/>
  <c r="V193" i="7"/>
  <c r="V191" i="7" s="1"/>
  <c r="D195" i="7"/>
  <c r="J195" i="7"/>
  <c r="P195" i="7"/>
  <c r="V195" i="7"/>
  <c r="I198" i="7"/>
  <c r="I196" i="7" s="1"/>
  <c r="O198" i="7"/>
  <c r="O196" i="7" s="1"/>
  <c r="U198" i="7"/>
  <c r="AA198" i="7"/>
  <c r="I200" i="7"/>
  <c r="O200" i="7"/>
  <c r="U200" i="7"/>
  <c r="AA200" i="7"/>
  <c r="H203" i="7"/>
  <c r="N203" i="7"/>
  <c r="T203" i="7"/>
  <c r="T201" i="7" s="1"/>
  <c r="Z203" i="7"/>
  <c r="Z201" i="7" s="1"/>
  <c r="H205" i="7"/>
  <c r="N205" i="7"/>
  <c r="T205" i="7"/>
  <c r="Z205" i="7"/>
  <c r="G208" i="7"/>
  <c r="G206" i="7" s="1"/>
  <c r="M208" i="7"/>
  <c r="M206" i="7" s="1"/>
  <c r="S208" i="7"/>
  <c r="S206" i="7" s="1"/>
  <c r="Y208" i="7"/>
  <c r="Y206" i="7" s="1"/>
  <c r="G210" i="7"/>
  <c r="M210" i="7"/>
  <c r="S210" i="7"/>
  <c r="Y210" i="7"/>
  <c r="F213" i="7"/>
  <c r="F211" i="7" s="1"/>
  <c r="L213" i="7"/>
  <c r="L211" i="7" s="1"/>
  <c r="R213" i="7"/>
  <c r="X213" i="7"/>
  <c r="F215" i="7"/>
  <c r="L215" i="7"/>
  <c r="R215" i="7"/>
  <c r="X215" i="7"/>
  <c r="E218" i="7"/>
  <c r="K218" i="7"/>
  <c r="Q218" i="7"/>
  <c r="Q216" i="7" s="1"/>
  <c r="W218" i="7"/>
  <c r="W216" i="7" s="1"/>
  <c r="E220" i="7"/>
  <c r="K220" i="7"/>
  <c r="Q220" i="7"/>
  <c r="W220" i="7"/>
  <c r="D223" i="7"/>
  <c r="D221" i="7" s="1"/>
  <c r="J223" i="7"/>
  <c r="J221" i="7" s="1"/>
  <c r="P223" i="7"/>
  <c r="P221" i="7" s="1"/>
  <c r="V223" i="7"/>
  <c r="V221" i="7" s="1"/>
  <c r="D225" i="7"/>
  <c r="J225" i="7"/>
  <c r="P225" i="7"/>
  <c r="V225" i="7"/>
  <c r="I228" i="7"/>
  <c r="I226" i="7" s="1"/>
  <c r="O228" i="7"/>
  <c r="O226" i="7" s="1"/>
  <c r="U228" i="7"/>
  <c r="AA228" i="7"/>
  <c r="I230" i="7"/>
  <c r="O230" i="7"/>
  <c r="U230" i="7"/>
  <c r="AA230" i="7"/>
  <c r="H233" i="7"/>
  <c r="N233" i="7"/>
  <c r="T233" i="7"/>
  <c r="T231" i="7" s="1"/>
  <c r="Z233" i="7"/>
  <c r="Z231" i="7" s="1"/>
  <c r="H235" i="7"/>
  <c r="N235" i="7"/>
  <c r="T235" i="7"/>
  <c r="Z235" i="7"/>
  <c r="G238" i="7"/>
  <c r="G236" i="7" s="1"/>
  <c r="M238" i="7"/>
  <c r="M236" i="7" s="1"/>
  <c r="S238" i="7"/>
  <c r="S236" i="7" s="1"/>
  <c r="Y238" i="7"/>
  <c r="Y236" i="7" s="1"/>
  <c r="G240" i="7"/>
  <c r="M240" i="7"/>
  <c r="S240" i="7"/>
  <c r="Y240" i="7"/>
  <c r="F243" i="7"/>
  <c r="F241" i="7" s="1"/>
  <c r="L243" i="7"/>
  <c r="L241" i="7" s="1"/>
  <c r="R243" i="7"/>
  <c r="X243" i="7"/>
  <c r="F245" i="7"/>
  <c r="L245" i="7"/>
  <c r="R245" i="7"/>
  <c r="X245" i="7"/>
  <c r="E248" i="7"/>
  <c r="K248" i="7"/>
  <c r="Q248" i="7"/>
  <c r="Q246" i="7" s="1"/>
  <c r="W248" i="7"/>
  <c r="W246" i="7" s="1"/>
  <c r="E250" i="7"/>
  <c r="K250" i="7"/>
  <c r="Q250" i="7"/>
  <c r="W250" i="7"/>
  <c r="D253" i="7"/>
  <c r="D251" i="7" s="1"/>
  <c r="J253" i="7"/>
  <c r="J251" i="7" s="1"/>
  <c r="P253" i="7"/>
  <c r="P251" i="7" s="1"/>
  <c r="V253" i="7"/>
  <c r="V251" i="7" s="1"/>
  <c r="D255" i="7"/>
  <c r="J255" i="7"/>
  <c r="P255" i="7"/>
  <c r="V255" i="7"/>
  <c r="I258" i="7"/>
  <c r="I256" i="7" s="1"/>
  <c r="O258" i="7"/>
  <c r="O256" i="7" s="1"/>
  <c r="U258" i="7"/>
  <c r="AA258" i="7"/>
  <c r="I260" i="7"/>
  <c r="O260" i="7"/>
  <c r="U260" i="7"/>
  <c r="AA260" i="7"/>
  <c r="H263" i="7"/>
  <c r="N263" i="7"/>
  <c r="T263" i="7"/>
  <c r="T261" i="7" s="1"/>
  <c r="Z263" i="7"/>
  <c r="Z261" i="7" s="1"/>
  <c r="H265" i="7"/>
  <c r="N265" i="7"/>
  <c r="T265" i="7"/>
  <c r="Z265" i="7"/>
  <c r="G268" i="7"/>
  <c r="G266" i="7" s="1"/>
  <c r="M268" i="7"/>
  <c r="M266" i="7" s="1"/>
  <c r="S268" i="7"/>
  <c r="S266" i="7" s="1"/>
  <c r="Y268" i="7"/>
  <c r="Y266" i="7" s="1"/>
  <c r="G270" i="7"/>
  <c r="M270" i="7"/>
  <c r="S270" i="7"/>
  <c r="Y270" i="7"/>
  <c r="F273" i="7"/>
  <c r="F271" i="7" s="1"/>
  <c r="L273" i="7"/>
  <c r="L271" i="7" s="1"/>
  <c r="R273" i="7"/>
  <c r="X273" i="7"/>
  <c r="F275" i="7"/>
  <c r="L275" i="7"/>
  <c r="R275" i="7"/>
  <c r="X275" i="7"/>
  <c r="E278" i="7"/>
  <c r="K278" i="7"/>
  <c r="Q278" i="7"/>
  <c r="Q276" i="7" s="1"/>
  <c r="W278" i="7"/>
  <c r="W276" i="7" s="1"/>
  <c r="E280" i="7"/>
  <c r="K280" i="7"/>
  <c r="Q280" i="7"/>
  <c r="W280" i="7"/>
  <c r="D283" i="7"/>
  <c r="D281" i="7" s="1"/>
  <c r="J283" i="7"/>
  <c r="J281" i="7" s="1"/>
  <c r="P283" i="7"/>
  <c r="P281" i="7" s="1"/>
  <c r="V283" i="7"/>
  <c r="V281" i="7" s="1"/>
  <c r="D285" i="7"/>
  <c r="J285" i="7"/>
  <c r="P285" i="7"/>
  <c r="V285" i="7"/>
  <c r="I288" i="7"/>
  <c r="I286" i="7" s="1"/>
  <c r="O288" i="7"/>
  <c r="O286" i="7" s="1"/>
  <c r="U288" i="7"/>
  <c r="AA288" i="7"/>
  <c r="I290" i="7"/>
  <c r="O290" i="7"/>
  <c r="U290" i="7"/>
  <c r="AA290" i="7"/>
  <c r="H293" i="7"/>
  <c r="N293" i="7"/>
  <c r="T293" i="7"/>
  <c r="T291" i="7" s="1"/>
  <c r="Z293" i="7"/>
  <c r="Z291" i="7" s="1"/>
  <c r="H295" i="7"/>
  <c r="N295" i="7"/>
  <c r="T295" i="7"/>
  <c r="Z295" i="7"/>
  <c r="G298" i="7"/>
  <c r="G296" i="7" s="1"/>
  <c r="M298" i="7"/>
  <c r="M296" i="7" s="1"/>
  <c r="S298" i="7"/>
  <c r="S296" i="7" s="1"/>
  <c r="Y298" i="7"/>
  <c r="Y296" i="7" s="1"/>
  <c r="G300" i="7"/>
  <c r="M300" i="7"/>
  <c r="S300" i="7"/>
  <c r="Y300" i="7"/>
  <c r="F303" i="7"/>
  <c r="F301" i="7" s="1"/>
  <c r="L303" i="7"/>
  <c r="L301" i="7" s="1"/>
  <c r="R303" i="7"/>
  <c r="X303" i="7"/>
  <c r="F305" i="7"/>
  <c r="L305" i="7"/>
  <c r="R305" i="7"/>
  <c r="X305" i="7"/>
  <c r="E308" i="7"/>
  <c r="K308" i="7"/>
  <c r="Q308" i="7"/>
  <c r="Q306" i="7" s="1"/>
  <c r="W308" i="7"/>
  <c r="W306" i="7" s="1"/>
  <c r="E310" i="7"/>
  <c r="K310" i="7"/>
  <c r="Q310" i="7"/>
  <c r="W310" i="7"/>
  <c r="D313" i="7"/>
  <c r="D311" i="7" s="1"/>
  <c r="J313" i="7"/>
  <c r="J311" i="7" s="1"/>
  <c r="P313" i="7"/>
  <c r="P311" i="7" s="1"/>
  <c r="V313" i="7"/>
  <c r="V311" i="7" s="1"/>
  <c r="D315" i="7"/>
  <c r="J315" i="7"/>
  <c r="P315" i="7"/>
  <c r="V315" i="7"/>
  <c r="I318" i="7"/>
  <c r="I316" i="7" s="1"/>
  <c r="O318" i="7"/>
  <c r="O316" i="7" s="1"/>
  <c r="U318" i="7"/>
  <c r="I320" i="7"/>
  <c r="O320" i="7"/>
  <c r="U320" i="7"/>
  <c r="AA320" i="7"/>
  <c r="AA316" i="7" s="1"/>
  <c r="H327" i="7"/>
  <c r="H325" i="7" s="1"/>
  <c r="N327" i="7"/>
  <c r="T327" i="7"/>
  <c r="Z327" i="7"/>
  <c r="Z325" i="7" s="1"/>
  <c r="H329" i="7"/>
  <c r="N329" i="7"/>
  <c r="T329" i="7"/>
  <c r="Z329" i="7"/>
  <c r="G332" i="7"/>
  <c r="M332" i="7"/>
  <c r="M330" i="7" s="1"/>
  <c r="S332" i="7"/>
  <c r="S330" i="7" s="1"/>
  <c r="Y332" i="7"/>
  <c r="Y330" i="7" s="1"/>
  <c r="G334" i="7"/>
  <c r="M334" i="7"/>
  <c r="S334" i="7"/>
  <c r="Y334" i="7"/>
  <c r="F337" i="7"/>
  <c r="F335" i="7" s="1"/>
  <c r="L337" i="7"/>
  <c r="L335" i="7" s="1"/>
  <c r="R337" i="7"/>
  <c r="R335" i="7" s="1"/>
  <c r="X337" i="7"/>
  <c r="F339" i="7"/>
  <c r="L339" i="7"/>
  <c r="R339" i="7"/>
  <c r="X339" i="7"/>
  <c r="E342" i="7"/>
  <c r="E340" i="7" s="1"/>
  <c r="K342" i="7"/>
  <c r="Q342" i="7"/>
  <c r="W342" i="7"/>
  <c r="W340" i="7" s="1"/>
  <c r="E344" i="7"/>
  <c r="K344" i="7"/>
  <c r="Q344" i="7"/>
  <c r="W344" i="7"/>
  <c r="D347" i="7"/>
  <c r="J347" i="7"/>
  <c r="J345" i="7" s="1"/>
  <c r="P347" i="7"/>
  <c r="P345" i="7" s="1"/>
  <c r="V347" i="7"/>
  <c r="V345" i="7" s="1"/>
  <c r="D349" i="7"/>
  <c r="J349" i="7"/>
  <c r="P349" i="7"/>
  <c r="V349" i="7"/>
  <c r="I352" i="7"/>
  <c r="I350" i="7" s="1"/>
  <c r="O352" i="7"/>
  <c r="O350" i="7" s="1"/>
  <c r="U352" i="7"/>
  <c r="U350" i="7" s="1"/>
  <c r="AA352" i="7"/>
  <c r="I354" i="7"/>
  <c r="O354" i="7"/>
  <c r="U354" i="7"/>
  <c r="AA354" i="7"/>
  <c r="H357" i="7"/>
  <c r="H355" i="7" s="1"/>
  <c r="N357" i="7"/>
  <c r="T357" i="7"/>
  <c r="Z357" i="7"/>
  <c r="Z355" i="7" s="1"/>
  <c r="H359" i="7"/>
  <c r="N359" i="7"/>
  <c r="T359" i="7"/>
  <c r="Z359" i="7"/>
  <c r="G362" i="7"/>
  <c r="M362" i="7"/>
  <c r="M360" i="7" s="1"/>
  <c r="S362" i="7"/>
  <c r="S360" i="7" s="1"/>
  <c r="Y362" i="7"/>
  <c r="Y360" i="7" s="1"/>
  <c r="G364" i="7"/>
  <c r="M364" i="7"/>
  <c r="S364" i="7"/>
  <c r="Y364" i="7"/>
  <c r="F367" i="7"/>
  <c r="F365" i="7" s="1"/>
  <c r="L367" i="7"/>
  <c r="L365" i="7" s="1"/>
  <c r="R367" i="7"/>
  <c r="R365" i="7" s="1"/>
  <c r="X367" i="7"/>
  <c r="F369" i="7"/>
  <c r="L369" i="7"/>
  <c r="R369" i="7"/>
  <c r="X369" i="7"/>
  <c r="E372" i="7"/>
  <c r="E370" i="7" s="1"/>
  <c r="K372" i="7"/>
  <c r="Q372" i="7"/>
  <c r="W372" i="7"/>
  <c r="W370" i="7" s="1"/>
  <c r="E374" i="7"/>
  <c r="K374" i="7"/>
  <c r="Q374" i="7"/>
  <c r="W374" i="7"/>
  <c r="D377" i="7"/>
  <c r="J377" i="7"/>
  <c r="J375" i="7" s="1"/>
  <c r="P377" i="7"/>
  <c r="P375" i="7" s="1"/>
  <c r="V377" i="7"/>
  <c r="V375" i="7" s="1"/>
  <c r="D379" i="7"/>
  <c r="J379" i="7"/>
  <c r="P379" i="7"/>
  <c r="V379" i="7"/>
  <c r="I382" i="7"/>
  <c r="I380" i="7" s="1"/>
  <c r="O382" i="7"/>
  <c r="O380" i="7" s="1"/>
  <c r="U382" i="7"/>
  <c r="U380" i="7" s="1"/>
  <c r="AA382" i="7"/>
  <c r="I384" i="7"/>
  <c r="O384" i="7"/>
  <c r="U384" i="7"/>
  <c r="AA384" i="7"/>
  <c r="H387" i="7"/>
  <c r="H385" i="7" s="1"/>
  <c r="N387" i="7"/>
  <c r="T387" i="7"/>
  <c r="Z387" i="7"/>
  <c r="Z385" i="7" s="1"/>
  <c r="H389" i="7"/>
  <c r="N389" i="7"/>
  <c r="T389" i="7"/>
  <c r="Z389" i="7"/>
  <c r="G392" i="7"/>
  <c r="M392" i="7"/>
  <c r="M390" i="7" s="1"/>
  <c r="S392" i="7"/>
  <c r="S390" i="7" s="1"/>
  <c r="Y392" i="7"/>
  <c r="Y390" i="7" s="1"/>
  <c r="G394" i="7"/>
  <c r="M394" i="7"/>
  <c r="S394" i="7"/>
  <c r="Y394" i="7"/>
  <c r="F397" i="7"/>
  <c r="F395" i="7" s="1"/>
  <c r="L397" i="7"/>
  <c r="L395" i="7" s="1"/>
  <c r="R397" i="7"/>
  <c r="R395" i="7" s="1"/>
  <c r="X397" i="7"/>
  <c r="F399" i="7"/>
  <c r="L399" i="7"/>
  <c r="R399" i="7"/>
  <c r="X399" i="7"/>
  <c r="E402" i="7"/>
  <c r="E400" i="7" s="1"/>
  <c r="K402" i="7"/>
  <c r="Q402" i="7"/>
  <c r="W402" i="7"/>
  <c r="W400" i="7" s="1"/>
  <c r="E404" i="7"/>
  <c r="K404" i="7"/>
  <c r="Q404" i="7"/>
  <c r="W404" i="7"/>
  <c r="D407" i="7"/>
  <c r="J407" i="7"/>
  <c r="J405" i="7" s="1"/>
  <c r="P407" i="7"/>
  <c r="P405" i="7" s="1"/>
  <c r="V407" i="7"/>
  <c r="V405" i="7" s="1"/>
  <c r="D409" i="7"/>
  <c r="J409" i="7"/>
  <c r="P409" i="7"/>
  <c r="V409" i="7"/>
  <c r="I412" i="7"/>
  <c r="I410" i="7" s="1"/>
  <c r="O412" i="7"/>
  <c r="O410" i="7" s="1"/>
  <c r="U412" i="7"/>
  <c r="U410" i="7" s="1"/>
  <c r="AA412" i="7"/>
  <c r="I414" i="7"/>
  <c r="O414" i="7"/>
  <c r="U414" i="7"/>
  <c r="AA414" i="7"/>
  <c r="H417" i="7"/>
  <c r="H415" i="7" s="1"/>
  <c r="N417" i="7"/>
  <c r="T417" i="7"/>
  <c r="Z417" i="7"/>
  <c r="Z415" i="7" s="1"/>
  <c r="H419" i="7"/>
  <c r="N419" i="7"/>
  <c r="T419" i="7"/>
  <c r="Z419" i="7"/>
  <c r="G422" i="7"/>
  <c r="M422" i="7"/>
  <c r="M420" i="7" s="1"/>
  <c r="S422" i="7"/>
  <c r="S420" i="7" s="1"/>
  <c r="Y422" i="7"/>
  <c r="Y420" i="7" s="1"/>
  <c r="G424" i="7"/>
  <c r="M424" i="7"/>
  <c r="S424" i="7"/>
  <c r="Y424" i="7"/>
  <c r="F427" i="7"/>
  <c r="F425" i="7" s="1"/>
  <c r="L427" i="7"/>
  <c r="L425" i="7" s="1"/>
  <c r="R427" i="7"/>
  <c r="R425" i="7" s="1"/>
  <c r="X427" i="7"/>
  <c r="F429" i="7"/>
  <c r="L429" i="7"/>
  <c r="R429" i="7"/>
  <c r="X429" i="7"/>
  <c r="E432" i="7"/>
  <c r="E430" i="7" s="1"/>
  <c r="K432" i="7"/>
  <c r="Q432" i="7"/>
  <c r="W432" i="7"/>
  <c r="W430" i="7" s="1"/>
  <c r="E434" i="7"/>
  <c r="K434" i="7"/>
  <c r="Q434" i="7"/>
  <c r="W434" i="7"/>
  <c r="D437" i="7"/>
  <c r="J437" i="7"/>
  <c r="J435" i="7" s="1"/>
  <c r="P437" i="7"/>
  <c r="P435" i="7" s="1"/>
  <c r="V437" i="7"/>
  <c r="V435" i="7" s="1"/>
  <c r="D439" i="7"/>
  <c r="J439" i="7"/>
  <c r="P439" i="7"/>
  <c r="V439" i="7"/>
  <c r="I442" i="7"/>
  <c r="I440" i="7" s="1"/>
  <c r="O442" i="7"/>
  <c r="O440" i="7" s="1"/>
  <c r="U442" i="7"/>
  <c r="U440" i="7" s="1"/>
  <c r="AA442" i="7"/>
  <c r="I444" i="7"/>
  <c r="O444" i="7"/>
  <c r="U444" i="7"/>
  <c r="AA444" i="7"/>
  <c r="H447" i="7"/>
  <c r="H445" i="7" s="1"/>
  <c r="N447" i="7"/>
  <c r="T447" i="7"/>
  <c r="Z447" i="7"/>
  <c r="Z445" i="7" s="1"/>
  <c r="H449" i="7"/>
  <c r="N449" i="7"/>
  <c r="T449" i="7"/>
  <c r="Z449" i="7"/>
  <c r="G452" i="7"/>
  <c r="M452" i="7"/>
  <c r="M450" i="7" s="1"/>
  <c r="S452" i="7"/>
  <c r="S450" i="7" s="1"/>
  <c r="Y452" i="7"/>
  <c r="Y450" i="7" s="1"/>
  <c r="G454" i="7"/>
  <c r="M454" i="7"/>
  <c r="S454" i="7"/>
  <c r="Y454" i="7"/>
  <c r="F457" i="7"/>
  <c r="F455" i="7" s="1"/>
  <c r="L457" i="7"/>
  <c r="L455" i="7" s="1"/>
  <c r="R457" i="7"/>
  <c r="R455" i="7" s="1"/>
  <c r="X457" i="7"/>
  <c r="F459" i="7"/>
  <c r="L459" i="7"/>
  <c r="R459" i="7"/>
  <c r="X459" i="7"/>
  <c r="E462" i="7"/>
  <c r="E460" i="7" s="1"/>
  <c r="K462" i="7"/>
  <c r="Q462" i="7"/>
  <c r="W462" i="7"/>
  <c r="W460" i="7" s="1"/>
  <c r="E464" i="7"/>
  <c r="K464" i="7"/>
  <c r="Q464" i="7"/>
  <c r="W464" i="7"/>
  <c r="D467" i="7"/>
  <c r="J467" i="7"/>
  <c r="J465" i="7" s="1"/>
  <c r="P467" i="7"/>
  <c r="P465" i="7" s="1"/>
  <c r="V467" i="7"/>
  <c r="V465" i="7" s="1"/>
  <c r="D469" i="7"/>
  <c r="J469" i="7"/>
  <c r="P469" i="7"/>
  <c r="V469" i="7"/>
  <c r="I472" i="7"/>
  <c r="I470" i="7" s="1"/>
  <c r="O472" i="7"/>
  <c r="O470" i="7" s="1"/>
  <c r="U472" i="7"/>
  <c r="U470" i="7" s="1"/>
  <c r="AA472" i="7"/>
  <c r="I474" i="7"/>
  <c r="O474" i="7"/>
  <c r="U474" i="7"/>
  <c r="AA474" i="7"/>
  <c r="H477" i="7"/>
  <c r="H475" i="7" s="1"/>
  <c r="N477" i="7"/>
  <c r="T477" i="7"/>
  <c r="H479" i="7"/>
  <c r="N479" i="7"/>
  <c r="T479" i="7"/>
  <c r="Z479" i="7"/>
  <c r="Z475" i="7" s="1"/>
  <c r="G486" i="7"/>
  <c r="M486" i="7"/>
  <c r="S486" i="7"/>
  <c r="S484" i="7" s="1"/>
  <c r="Y486" i="7"/>
  <c r="Y484" i="7" s="1"/>
  <c r="G488" i="7"/>
  <c r="M488" i="7"/>
  <c r="S488" i="7"/>
  <c r="Y488" i="7"/>
  <c r="F491" i="7"/>
  <c r="F489" i="7" s="1"/>
  <c r="L491" i="7"/>
  <c r="L489" i="7" s="1"/>
  <c r="R491" i="7"/>
  <c r="R489" i="7" s="1"/>
  <c r="X491" i="7"/>
  <c r="X489" i="7" s="1"/>
  <c r="F493" i="7"/>
  <c r="L493" i="7"/>
  <c r="R493" i="7"/>
  <c r="X493" i="7"/>
  <c r="E496" i="7"/>
  <c r="E494" i="7" s="1"/>
  <c r="K496" i="7"/>
  <c r="K494" i="7" s="1"/>
  <c r="Q496" i="7"/>
  <c r="W496" i="7"/>
  <c r="E498" i="7"/>
  <c r="K498" i="7"/>
  <c r="Q498" i="7"/>
  <c r="W498" i="7"/>
  <c r="D501" i="7"/>
  <c r="J501" i="7"/>
  <c r="P501" i="7"/>
  <c r="P499" i="7" s="1"/>
  <c r="V501" i="7"/>
  <c r="V499" i="7" s="1"/>
  <c r="D503" i="7"/>
  <c r="J503" i="7"/>
  <c r="P503" i="7"/>
  <c r="V503" i="7"/>
  <c r="I506" i="7"/>
  <c r="I504" i="7" s="1"/>
  <c r="O506" i="7"/>
  <c r="O504" i="7" s="1"/>
  <c r="U506" i="7"/>
  <c r="U504" i="7" s="1"/>
  <c r="AA506" i="7"/>
  <c r="AA504" i="7" s="1"/>
  <c r="I508" i="7"/>
  <c r="O508" i="7"/>
  <c r="U508" i="7"/>
  <c r="AA508" i="7"/>
  <c r="H511" i="7"/>
  <c r="H509" i="7" s="1"/>
  <c r="N511" i="7"/>
  <c r="N509" i="7" s="1"/>
  <c r="T511" i="7"/>
  <c r="Z511" i="7"/>
  <c r="H513" i="7"/>
  <c r="N513" i="7"/>
  <c r="T513" i="7"/>
  <c r="Z513" i="7"/>
  <c r="G516" i="7"/>
  <c r="M516" i="7"/>
  <c r="S516" i="7"/>
  <c r="S514" i="7" s="1"/>
  <c r="Y516" i="7"/>
  <c r="Y514" i="7" s="1"/>
  <c r="G518" i="7"/>
  <c r="M518" i="7"/>
  <c r="S518" i="7"/>
  <c r="Y518" i="7"/>
  <c r="F521" i="7"/>
  <c r="F519" i="7" s="1"/>
  <c r="L521" i="7"/>
  <c r="L519" i="7" s="1"/>
  <c r="R521" i="7"/>
  <c r="R519" i="7" s="1"/>
  <c r="X521" i="7"/>
  <c r="X519" i="7" s="1"/>
  <c r="F523" i="7"/>
  <c r="L523" i="7"/>
  <c r="R523" i="7"/>
  <c r="X523" i="7"/>
  <c r="E526" i="7"/>
  <c r="E524" i="7" s="1"/>
  <c r="K526" i="7"/>
  <c r="K524" i="7" s="1"/>
  <c r="Q526" i="7"/>
  <c r="W526" i="7"/>
  <c r="E528" i="7"/>
  <c r="K528" i="7"/>
  <c r="Q528" i="7"/>
  <c r="W528" i="7"/>
  <c r="D531" i="7"/>
  <c r="J531" i="7"/>
  <c r="P531" i="7"/>
  <c r="P529" i="7" s="1"/>
  <c r="V531" i="7"/>
  <c r="V529" i="7" s="1"/>
  <c r="D533" i="7"/>
  <c r="J533" i="7"/>
  <c r="P533" i="7"/>
  <c r="V533" i="7"/>
  <c r="I536" i="7"/>
  <c r="I534" i="7" s="1"/>
  <c r="O536" i="7"/>
  <c r="O534" i="7" s="1"/>
  <c r="U536" i="7"/>
  <c r="U534" i="7" s="1"/>
  <c r="AA536" i="7"/>
  <c r="AA534" i="7" s="1"/>
  <c r="I538" i="7"/>
  <c r="O538" i="7"/>
  <c r="U538" i="7"/>
  <c r="AA538" i="7"/>
  <c r="H541" i="7"/>
  <c r="H539" i="7" s="1"/>
  <c r="N541" i="7"/>
  <c r="N539" i="7" s="1"/>
  <c r="T541" i="7"/>
  <c r="Z541" i="7"/>
  <c r="H543" i="7"/>
  <c r="N543" i="7"/>
  <c r="T543" i="7"/>
  <c r="Z543" i="7"/>
  <c r="G546" i="7"/>
  <c r="M546" i="7"/>
  <c r="S546" i="7"/>
  <c r="S544" i="7" s="1"/>
  <c r="Y546" i="7"/>
  <c r="Y544" i="7" s="1"/>
  <c r="G548" i="7"/>
  <c r="M548" i="7"/>
  <c r="S548" i="7"/>
  <c r="Y548" i="7"/>
  <c r="F551" i="7"/>
  <c r="F549" i="7" s="1"/>
  <c r="L551" i="7"/>
  <c r="L549" i="7" s="1"/>
  <c r="R551" i="7"/>
  <c r="R549" i="7" s="1"/>
  <c r="X551" i="7"/>
  <c r="X549" i="7" s="1"/>
  <c r="F553" i="7"/>
  <c r="L553" i="7"/>
  <c r="R553" i="7"/>
  <c r="X553" i="7"/>
  <c r="E556" i="7"/>
  <c r="E554" i="7" s="1"/>
  <c r="K556" i="7"/>
  <c r="K554" i="7" s="1"/>
  <c r="Q556" i="7"/>
  <c r="W556" i="7"/>
  <c r="E558" i="7"/>
  <c r="K558" i="7"/>
  <c r="Q558" i="7"/>
  <c r="W558" i="7"/>
  <c r="D561" i="7"/>
  <c r="J561" i="7"/>
  <c r="P561" i="7"/>
  <c r="P559" i="7" s="1"/>
  <c r="V561" i="7"/>
  <c r="V559" i="7" s="1"/>
  <c r="D563" i="7"/>
  <c r="J563" i="7"/>
  <c r="P563" i="7"/>
  <c r="V563" i="7"/>
  <c r="I566" i="7"/>
  <c r="I564" i="7" s="1"/>
  <c r="O566" i="7"/>
  <c r="O564" i="7" s="1"/>
  <c r="U566" i="7"/>
  <c r="U564" i="7" s="1"/>
  <c r="AA566" i="7"/>
  <c r="AA564" i="7" s="1"/>
  <c r="I568" i="7"/>
  <c r="O568" i="7"/>
  <c r="U568" i="7"/>
  <c r="AA568" i="7"/>
  <c r="H571" i="7"/>
  <c r="H569" i="7" s="1"/>
  <c r="N571" i="7"/>
  <c r="N569" i="7" s="1"/>
  <c r="T571" i="7"/>
  <c r="Z571" i="7"/>
  <c r="H573" i="7"/>
  <c r="N573" i="7"/>
  <c r="T573" i="7"/>
  <c r="Z573" i="7"/>
  <c r="G576" i="7"/>
  <c r="M576" i="7"/>
  <c r="S576" i="7"/>
  <c r="S574" i="7" s="1"/>
  <c r="Y576" i="7"/>
  <c r="Y574" i="7" s="1"/>
  <c r="G578" i="7"/>
  <c r="M578" i="7"/>
  <c r="S578" i="7"/>
  <c r="Y578" i="7"/>
  <c r="F581" i="7"/>
  <c r="F579" i="7" s="1"/>
  <c r="L581" i="7"/>
  <c r="L579" i="7" s="1"/>
  <c r="R581" i="7"/>
  <c r="R579" i="7" s="1"/>
  <c r="X581" i="7"/>
  <c r="X579" i="7" s="1"/>
  <c r="F583" i="7"/>
  <c r="L583" i="7"/>
  <c r="R583" i="7"/>
  <c r="X583" i="7"/>
  <c r="E586" i="7"/>
  <c r="E584" i="7" s="1"/>
  <c r="K586" i="7"/>
  <c r="K584" i="7" s="1"/>
  <c r="Q586" i="7"/>
  <c r="W586" i="7"/>
  <c r="E588" i="7"/>
  <c r="K588" i="7"/>
  <c r="Q588" i="7"/>
  <c r="W588" i="7"/>
  <c r="D591" i="7"/>
  <c r="J591" i="7"/>
  <c r="P591" i="7"/>
  <c r="P589" i="7" s="1"/>
  <c r="V591" i="7"/>
  <c r="V589" i="7" s="1"/>
  <c r="D593" i="7"/>
  <c r="J593" i="7"/>
  <c r="P593" i="7"/>
  <c r="V593" i="7"/>
  <c r="I596" i="7"/>
  <c r="I594" i="7" s="1"/>
  <c r="O596" i="7"/>
  <c r="O594" i="7" s="1"/>
  <c r="U596" i="7"/>
  <c r="U594" i="7" s="1"/>
  <c r="AA596" i="7"/>
  <c r="AA594" i="7" s="1"/>
  <c r="I598" i="7"/>
  <c r="O598" i="7"/>
  <c r="U598" i="7"/>
  <c r="AA598" i="7"/>
  <c r="H601" i="7"/>
  <c r="H599" i="7" s="1"/>
  <c r="N601" i="7"/>
  <c r="N599" i="7" s="1"/>
  <c r="T601" i="7"/>
  <c r="Z601" i="7"/>
  <c r="H603" i="7"/>
  <c r="N603" i="7"/>
  <c r="T603" i="7"/>
  <c r="Z603" i="7"/>
  <c r="G606" i="7"/>
  <c r="M606" i="7"/>
  <c r="S606" i="7"/>
  <c r="S604" i="7" s="1"/>
  <c r="Y606" i="7"/>
  <c r="Y604" i="7" s="1"/>
  <c r="G608" i="7"/>
  <c r="M608" i="7"/>
  <c r="S608" i="7"/>
  <c r="Y608" i="7"/>
  <c r="F611" i="7"/>
  <c r="F609" i="7" s="1"/>
  <c r="L611" i="7"/>
  <c r="L609" i="7" s="1"/>
  <c r="R611" i="7"/>
  <c r="R609" i="7" s="1"/>
  <c r="X611" i="7"/>
  <c r="X609" i="7" s="1"/>
  <c r="F613" i="7"/>
  <c r="L613" i="7"/>
  <c r="R613" i="7"/>
  <c r="X613" i="7"/>
  <c r="E616" i="7"/>
  <c r="E614" i="7" s="1"/>
  <c r="K616" i="7"/>
  <c r="K614" i="7" s="1"/>
  <c r="Q616" i="7"/>
  <c r="W616" i="7"/>
  <c r="E618" i="7"/>
  <c r="K618" i="7"/>
  <c r="Q618" i="7"/>
  <c r="W618" i="7"/>
  <c r="D621" i="7"/>
  <c r="J621" i="7"/>
  <c r="P621" i="7"/>
  <c r="P619" i="7" s="1"/>
  <c r="V621" i="7"/>
  <c r="V619" i="7" s="1"/>
  <c r="D623" i="7"/>
  <c r="J623" i="7"/>
  <c r="P623" i="7"/>
  <c r="V623" i="7"/>
  <c r="I626" i="7"/>
  <c r="I624" i="7" s="1"/>
  <c r="O626" i="7"/>
  <c r="O624" i="7" s="1"/>
  <c r="U626" i="7"/>
  <c r="U624" i="7" s="1"/>
  <c r="AA626" i="7"/>
  <c r="AA624" i="7" s="1"/>
  <c r="I628" i="7"/>
  <c r="O628" i="7"/>
  <c r="U628" i="7"/>
  <c r="AA628" i="7"/>
  <c r="H631" i="7"/>
  <c r="H629" i="7" s="1"/>
  <c r="N631" i="7"/>
  <c r="N629" i="7" s="1"/>
  <c r="T631" i="7"/>
  <c r="Z631" i="7"/>
  <c r="H633" i="7"/>
  <c r="N633" i="7"/>
  <c r="T633" i="7"/>
  <c r="Z633" i="7"/>
  <c r="G636" i="7"/>
  <c r="M636" i="7"/>
  <c r="S636" i="7"/>
  <c r="G638" i="7"/>
  <c r="M638" i="7"/>
  <c r="S638" i="7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R16" i="8"/>
  <c r="X16" i="8"/>
  <c r="F18" i="8"/>
  <c r="L18" i="8"/>
  <c r="R18" i="8"/>
  <c r="X18" i="8"/>
  <c r="F19" i="8"/>
  <c r="L19" i="8"/>
  <c r="R19" i="8"/>
  <c r="X19" i="8"/>
  <c r="E22" i="8"/>
  <c r="K22" i="8"/>
  <c r="Q22" i="8"/>
  <c r="W22" i="8"/>
  <c r="E24" i="8"/>
  <c r="K24" i="8"/>
  <c r="Q24" i="8"/>
  <c r="W24" i="8"/>
  <c r="E25" i="8"/>
  <c r="K25" i="8"/>
  <c r="Q25" i="8"/>
  <c r="W25" i="8"/>
  <c r="D28" i="8"/>
  <c r="J28" i="8"/>
  <c r="P28" i="8"/>
  <c r="V28" i="8"/>
  <c r="D30" i="8"/>
  <c r="J30" i="8"/>
  <c r="P30" i="8"/>
  <c r="V30" i="8"/>
  <c r="D31" i="8"/>
  <c r="J31" i="8"/>
  <c r="P31" i="8"/>
  <c r="V31" i="8"/>
  <c r="I34" i="8"/>
  <c r="O34" i="8"/>
  <c r="U34" i="8"/>
  <c r="AA34" i="8"/>
  <c r="I36" i="8"/>
  <c r="O36" i="8"/>
  <c r="U36" i="8"/>
  <c r="AA36" i="8"/>
  <c r="I37" i="8"/>
  <c r="O37" i="8"/>
  <c r="U37" i="8"/>
  <c r="AA37" i="8"/>
  <c r="H40" i="8"/>
  <c r="N40" i="8"/>
  <c r="T40" i="8"/>
  <c r="Z40" i="8"/>
  <c r="H42" i="8"/>
  <c r="N42" i="8"/>
  <c r="T42" i="8"/>
  <c r="Z42" i="8"/>
  <c r="H43" i="8"/>
  <c r="N43" i="8"/>
  <c r="T43" i="8"/>
  <c r="Z43" i="8"/>
  <c r="G46" i="8"/>
  <c r="M46" i="8"/>
  <c r="S46" i="8"/>
  <c r="Y46" i="8"/>
  <c r="G48" i="8"/>
  <c r="M48" i="8"/>
  <c r="S48" i="8"/>
  <c r="Y48" i="8"/>
  <c r="G49" i="8"/>
  <c r="M49" i="8"/>
  <c r="S49" i="8"/>
  <c r="Y49" i="8"/>
  <c r="F52" i="8"/>
  <c r="L52" i="8"/>
  <c r="R52" i="8"/>
  <c r="X52" i="8"/>
  <c r="F54" i="8"/>
  <c r="L54" i="8"/>
  <c r="R54" i="8"/>
  <c r="X54" i="8"/>
  <c r="F55" i="8"/>
  <c r="L55" i="8"/>
  <c r="R55" i="8"/>
  <c r="X55" i="8"/>
  <c r="E58" i="8"/>
  <c r="K58" i="8"/>
  <c r="Q58" i="8"/>
  <c r="W58" i="8"/>
  <c r="E60" i="8"/>
  <c r="K60" i="8"/>
  <c r="Q60" i="8"/>
  <c r="W60" i="8"/>
  <c r="E61" i="8"/>
  <c r="K61" i="8"/>
  <c r="Q61" i="8"/>
  <c r="W61" i="8"/>
  <c r="D64" i="8"/>
  <c r="J64" i="8"/>
  <c r="P64" i="8"/>
  <c r="V64" i="8"/>
  <c r="D66" i="8"/>
  <c r="J66" i="8"/>
  <c r="P66" i="8"/>
  <c r="V66" i="8"/>
  <c r="D67" i="8"/>
  <c r="J67" i="8"/>
  <c r="P67" i="8"/>
  <c r="V67" i="8"/>
  <c r="I70" i="8"/>
  <c r="I68" i="8" s="1"/>
  <c r="O70" i="8"/>
  <c r="O68" i="8" s="1"/>
  <c r="U70" i="8"/>
  <c r="U68" i="8" s="1"/>
  <c r="AA70" i="8"/>
  <c r="AA68" i="8" s="1"/>
  <c r="N72" i="8"/>
  <c r="F73" i="8"/>
  <c r="X73" i="8"/>
  <c r="H76" i="8"/>
  <c r="H74" i="8" s="1"/>
  <c r="Z76" i="8"/>
  <c r="Z74" i="8" s="1"/>
  <c r="T78" i="8"/>
  <c r="N79" i="8"/>
  <c r="P82" i="8"/>
  <c r="P80" i="8" s="1"/>
  <c r="J84" i="8"/>
  <c r="D85" i="8"/>
  <c r="V85" i="8"/>
  <c r="I88" i="8"/>
  <c r="I86" i="8" s="1"/>
  <c r="AA88" i="8"/>
  <c r="AA86" i="8" s="1"/>
  <c r="U90" i="8"/>
  <c r="O91" i="8"/>
  <c r="Q94" i="8"/>
  <c r="Q92" i="8" s="1"/>
  <c r="K96" i="8"/>
  <c r="E97" i="8"/>
  <c r="W97" i="8"/>
  <c r="G100" i="8"/>
  <c r="G98" i="8" s="1"/>
  <c r="Y100" i="8"/>
  <c r="Y98" i="8" s="1"/>
  <c r="S102" i="8"/>
  <c r="M103" i="8"/>
  <c r="R106" i="8"/>
  <c r="R104" i="8" s="1"/>
  <c r="L108" i="8"/>
  <c r="F109" i="8"/>
  <c r="X109" i="8"/>
  <c r="H112" i="8"/>
  <c r="H110" i="8" s="1"/>
  <c r="Z112" i="8"/>
  <c r="Z110" i="8" s="1"/>
  <c r="T114" i="8"/>
  <c r="N115" i="8"/>
  <c r="S118" i="8"/>
  <c r="S116" i="8" s="1"/>
  <c r="M120" i="8"/>
  <c r="G121" i="8"/>
  <c r="Y121" i="8"/>
  <c r="L124" i="8"/>
  <c r="L122" i="8" s="1"/>
  <c r="F126" i="8"/>
  <c r="X126" i="8"/>
  <c r="R127" i="8"/>
  <c r="E130" i="8"/>
  <c r="E128" i="8" s="1"/>
  <c r="W130" i="8"/>
  <c r="W128" i="8" s="1"/>
  <c r="Q132" i="8"/>
  <c r="K133" i="8"/>
  <c r="P136" i="8"/>
  <c r="P134" i="8" s="1"/>
  <c r="D139" i="8"/>
  <c r="AA142" i="8"/>
  <c r="AA140" i="8" s="1"/>
  <c r="O145" i="8"/>
  <c r="N150" i="8"/>
  <c r="Z151" i="8"/>
  <c r="M154" i="8"/>
  <c r="M152" i="8" s="1"/>
  <c r="Y156" i="8"/>
  <c r="R160" i="8"/>
  <c r="R158" i="8" s="1"/>
  <c r="F163" i="8"/>
  <c r="E168" i="8"/>
  <c r="Q169" i="8"/>
  <c r="D172" i="8"/>
  <c r="D170" i="8" s="1"/>
  <c r="P174" i="8"/>
  <c r="O178" i="8"/>
  <c r="O176" i="8" s="1"/>
  <c r="AA180" i="8"/>
  <c r="Z184" i="8"/>
  <c r="Z182" i="8" s="1"/>
  <c r="N187" i="8"/>
  <c r="B146" i="8"/>
  <c r="B182" i="8"/>
  <c r="H9" i="9"/>
  <c r="N9" i="9"/>
  <c r="N7" i="9" s="1"/>
  <c r="T9" i="9"/>
  <c r="T7" i="9" s="1"/>
  <c r="Z9" i="9"/>
  <c r="Z7" i="9" s="1"/>
  <c r="H11" i="9"/>
  <c r="N11" i="9"/>
  <c r="T11" i="9"/>
  <c r="Z11" i="9"/>
  <c r="G14" i="9"/>
  <c r="G12" i="9" s="1"/>
  <c r="M14" i="9"/>
  <c r="M12" i="9" s="1"/>
  <c r="S14" i="9"/>
  <c r="S12" i="9" s="1"/>
  <c r="Y14" i="9"/>
  <c r="G16" i="9"/>
  <c r="M16" i="9"/>
  <c r="S16" i="9"/>
  <c r="Y16" i="9"/>
  <c r="F19" i="9"/>
  <c r="F17" i="9" s="1"/>
  <c r="L19" i="9"/>
  <c r="R19" i="9"/>
  <c r="X19" i="9"/>
  <c r="X17" i="9" s="1"/>
  <c r="F21" i="9"/>
  <c r="L21" i="9"/>
  <c r="R21" i="9"/>
  <c r="X21" i="9"/>
  <c r="E24" i="9"/>
  <c r="K24" i="9"/>
  <c r="K22" i="9" s="1"/>
  <c r="Q24" i="9"/>
  <c r="Q22" i="9" s="1"/>
  <c r="W24" i="9"/>
  <c r="W22" i="9" s="1"/>
  <c r="E26" i="9"/>
  <c r="K26" i="9"/>
  <c r="Q26" i="9"/>
  <c r="W26" i="9"/>
  <c r="D29" i="9"/>
  <c r="D27" i="9" s="1"/>
  <c r="J29" i="9"/>
  <c r="J27" i="9" s="1"/>
  <c r="P29" i="9"/>
  <c r="P27" i="9" s="1"/>
  <c r="V29" i="9"/>
  <c r="D31" i="9"/>
  <c r="J31" i="9"/>
  <c r="P31" i="9"/>
  <c r="V31" i="9"/>
  <c r="I34" i="9"/>
  <c r="I32" i="9" s="1"/>
  <c r="O34" i="9"/>
  <c r="U34" i="9"/>
  <c r="AA34" i="9"/>
  <c r="AA32" i="9" s="1"/>
  <c r="I36" i="9"/>
  <c r="O36" i="9"/>
  <c r="U36" i="9"/>
  <c r="AA36" i="9"/>
  <c r="H39" i="9"/>
  <c r="N39" i="9"/>
  <c r="N37" i="9" s="1"/>
  <c r="T39" i="9"/>
  <c r="T37" i="9" s="1"/>
  <c r="Z39" i="9"/>
  <c r="Z37" i="9" s="1"/>
  <c r="H41" i="9"/>
  <c r="N41" i="9"/>
  <c r="T41" i="9"/>
  <c r="Z41" i="9"/>
  <c r="G44" i="9"/>
  <c r="G42" i="9" s="1"/>
  <c r="M44" i="9"/>
  <c r="M42" i="9" s="1"/>
  <c r="S44" i="9"/>
  <c r="S42" i="9" s="1"/>
  <c r="Y44" i="9"/>
  <c r="G46" i="9"/>
  <c r="M46" i="9"/>
  <c r="S46" i="9"/>
  <c r="Y46" i="9"/>
  <c r="F49" i="9"/>
  <c r="F47" i="9" s="1"/>
  <c r="L49" i="9"/>
  <c r="R49" i="9"/>
  <c r="X49" i="9"/>
  <c r="X47" i="9" s="1"/>
  <c r="F51" i="9"/>
  <c r="L51" i="9"/>
  <c r="R51" i="9"/>
  <c r="X51" i="9"/>
  <c r="E54" i="9"/>
  <c r="K54" i="9"/>
  <c r="K52" i="9" s="1"/>
  <c r="Q54" i="9"/>
  <c r="Q52" i="9" s="1"/>
  <c r="W54" i="9"/>
  <c r="W52" i="9" s="1"/>
  <c r="E56" i="9"/>
  <c r="K56" i="9"/>
  <c r="Q56" i="9"/>
  <c r="W56" i="9"/>
  <c r="D59" i="9"/>
  <c r="D57" i="9" s="1"/>
  <c r="J59" i="9"/>
  <c r="J57" i="9" s="1"/>
  <c r="P59" i="9"/>
  <c r="P57" i="9" s="1"/>
  <c r="V59" i="9"/>
  <c r="D61" i="9"/>
  <c r="J61" i="9"/>
  <c r="P61" i="9"/>
  <c r="V61" i="9"/>
  <c r="I64" i="9"/>
  <c r="I62" i="9" s="1"/>
  <c r="O64" i="9"/>
  <c r="U64" i="9"/>
  <c r="AA64" i="9"/>
  <c r="AA62" i="9" s="1"/>
  <c r="I66" i="9"/>
  <c r="O66" i="9"/>
  <c r="U66" i="9"/>
  <c r="AA66" i="9"/>
  <c r="H69" i="9"/>
  <c r="N69" i="9"/>
  <c r="N67" i="9" s="1"/>
  <c r="T69" i="9"/>
  <c r="T67" i="9" s="1"/>
  <c r="Z69" i="9"/>
  <c r="Z67" i="9" s="1"/>
  <c r="H71" i="9"/>
  <c r="N71" i="9"/>
  <c r="T71" i="9"/>
  <c r="Z71" i="9"/>
  <c r="G74" i="9"/>
  <c r="G72" i="9" s="1"/>
  <c r="M74" i="9"/>
  <c r="M72" i="9" s="1"/>
  <c r="S74" i="9"/>
  <c r="S72" i="9" s="1"/>
  <c r="Y74" i="9"/>
  <c r="G76" i="9"/>
  <c r="M76" i="9"/>
  <c r="S76" i="9"/>
  <c r="Y76" i="9"/>
  <c r="F79" i="9"/>
  <c r="F77" i="9" s="1"/>
  <c r="L79" i="9"/>
  <c r="R79" i="9"/>
  <c r="X79" i="9"/>
  <c r="X77" i="9" s="1"/>
  <c r="F81" i="9"/>
  <c r="L81" i="9"/>
  <c r="R81" i="9"/>
  <c r="X81" i="9"/>
  <c r="E84" i="9"/>
  <c r="K84" i="9"/>
  <c r="K82" i="9" s="1"/>
  <c r="Q84" i="9"/>
  <c r="Q82" i="9" s="1"/>
  <c r="W84" i="9"/>
  <c r="W82" i="9" s="1"/>
  <c r="E86" i="9"/>
  <c r="K86" i="9"/>
  <c r="Q86" i="9"/>
  <c r="W86" i="9"/>
  <c r="D89" i="9"/>
  <c r="D87" i="9" s="1"/>
  <c r="J89" i="9"/>
  <c r="J87" i="9" s="1"/>
  <c r="P89" i="9"/>
  <c r="P87" i="9" s="1"/>
  <c r="V89" i="9"/>
  <c r="D91" i="9"/>
  <c r="J91" i="9"/>
  <c r="P91" i="9"/>
  <c r="V91" i="9"/>
  <c r="I94" i="9"/>
  <c r="I92" i="9" s="1"/>
  <c r="O94" i="9"/>
  <c r="U94" i="9"/>
  <c r="AA94" i="9"/>
  <c r="AA92" i="9" s="1"/>
  <c r="I96" i="9"/>
  <c r="O96" i="9"/>
  <c r="U96" i="9"/>
  <c r="AA96" i="9"/>
  <c r="H99" i="9"/>
  <c r="N99" i="9"/>
  <c r="N97" i="9" s="1"/>
  <c r="T99" i="9"/>
  <c r="T97" i="9" s="1"/>
  <c r="Z99" i="9"/>
  <c r="Z97" i="9" s="1"/>
  <c r="H101" i="9"/>
  <c r="N101" i="9"/>
  <c r="T101" i="9"/>
  <c r="Z101" i="9"/>
  <c r="G104" i="9"/>
  <c r="G102" i="9" s="1"/>
  <c r="M104" i="9"/>
  <c r="M102" i="9" s="1"/>
  <c r="S104" i="9"/>
  <c r="S102" i="9" s="1"/>
  <c r="Y104" i="9"/>
  <c r="G106" i="9"/>
  <c r="M106" i="9"/>
  <c r="S106" i="9"/>
  <c r="Y106" i="9"/>
  <c r="F109" i="9"/>
  <c r="F107" i="9" s="1"/>
  <c r="L109" i="9"/>
  <c r="R109" i="9"/>
  <c r="X109" i="9"/>
  <c r="X107" i="9" s="1"/>
  <c r="F111" i="9"/>
  <c r="L111" i="9"/>
  <c r="R111" i="9"/>
  <c r="X111" i="9"/>
  <c r="E114" i="9"/>
  <c r="K114" i="9"/>
  <c r="K112" i="9" s="1"/>
  <c r="Q114" i="9"/>
  <c r="Q112" i="9" s="1"/>
  <c r="W114" i="9"/>
  <c r="W112" i="9" s="1"/>
  <c r="E116" i="9"/>
  <c r="K116" i="9"/>
  <c r="Q116" i="9"/>
  <c r="W116" i="9"/>
  <c r="D119" i="9"/>
  <c r="D117" i="9" s="1"/>
  <c r="J119" i="9"/>
  <c r="J117" i="9" s="1"/>
  <c r="P119" i="9"/>
  <c r="P117" i="9" s="1"/>
  <c r="V119" i="9"/>
  <c r="D121" i="9"/>
  <c r="J121" i="9"/>
  <c r="P121" i="9"/>
  <c r="V121" i="9"/>
  <c r="I124" i="9"/>
  <c r="I122" i="9" s="1"/>
  <c r="O124" i="9"/>
  <c r="U124" i="9"/>
  <c r="AA124" i="9"/>
  <c r="AA122" i="9" s="1"/>
  <c r="I126" i="9"/>
  <c r="O126" i="9"/>
  <c r="U126" i="9"/>
  <c r="AA126" i="9"/>
  <c r="H129" i="9"/>
  <c r="N129" i="9"/>
  <c r="N127" i="9" s="1"/>
  <c r="T129" i="9"/>
  <c r="T127" i="9" s="1"/>
  <c r="Z129" i="9"/>
  <c r="Z127" i="9" s="1"/>
  <c r="H131" i="9"/>
  <c r="N131" i="9"/>
  <c r="T131" i="9"/>
  <c r="Z131" i="9"/>
  <c r="G134" i="9"/>
  <c r="G132" i="9" s="1"/>
  <c r="M134" i="9"/>
  <c r="M132" i="9" s="1"/>
  <c r="S134" i="9"/>
  <c r="S132" i="9" s="1"/>
  <c r="Y134" i="9"/>
  <c r="G136" i="9"/>
  <c r="M136" i="9"/>
  <c r="S136" i="9"/>
  <c r="Y136" i="9"/>
  <c r="F139" i="9"/>
  <c r="F137" i="9" s="1"/>
  <c r="L139" i="9"/>
  <c r="R139" i="9"/>
  <c r="X139" i="9"/>
  <c r="X137" i="9" s="1"/>
  <c r="F141" i="9"/>
  <c r="L141" i="9"/>
  <c r="R141" i="9"/>
  <c r="X141" i="9"/>
  <c r="E144" i="9"/>
  <c r="K144" i="9"/>
  <c r="K142" i="9" s="1"/>
  <c r="Q144" i="9"/>
  <c r="Q142" i="9" s="1"/>
  <c r="W144" i="9"/>
  <c r="W142" i="9" s="1"/>
  <c r="E146" i="9"/>
  <c r="K146" i="9"/>
  <c r="Q146" i="9"/>
  <c r="W146" i="9"/>
  <c r="D149" i="9"/>
  <c r="D147" i="9" s="1"/>
  <c r="J149" i="9"/>
  <c r="J147" i="9" s="1"/>
  <c r="P149" i="9"/>
  <c r="P147" i="9" s="1"/>
  <c r="V149" i="9"/>
  <c r="D151" i="9"/>
  <c r="J151" i="9"/>
  <c r="P151" i="9"/>
  <c r="V151" i="9"/>
  <c r="I154" i="9"/>
  <c r="I152" i="9" s="1"/>
  <c r="O154" i="9"/>
  <c r="U154" i="9"/>
  <c r="AA154" i="9"/>
  <c r="AA152" i="9" s="1"/>
  <c r="I156" i="9"/>
  <c r="O156" i="9"/>
  <c r="U156" i="9"/>
  <c r="AA156" i="9"/>
  <c r="H159" i="9"/>
  <c r="N159" i="9"/>
  <c r="N157" i="9" s="1"/>
  <c r="T159" i="9"/>
  <c r="T157" i="9" s="1"/>
  <c r="Z159" i="9"/>
  <c r="Z157" i="9" s="1"/>
  <c r="H161" i="9"/>
  <c r="N161" i="9"/>
  <c r="T161" i="9"/>
  <c r="Z161" i="9"/>
  <c r="G168" i="9"/>
  <c r="G166" i="9" s="1"/>
  <c r="M168" i="9"/>
  <c r="M166" i="9" s="1"/>
  <c r="S168" i="9"/>
  <c r="S166" i="9" s="1"/>
  <c r="Y168" i="9"/>
  <c r="G170" i="9"/>
  <c r="M170" i="9"/>
  <c r="S170" i="9"/>
  <c r="Y170" i="9"/>
  <c r="F173" i="9"/>
  <c r="F171" i="9" s="1"/>
  <c r="L173" i="9"/>
  <c r="R173" i="9"/>
  <c r="X173" i="9"/>
  <c r="X171" i="9" s="1"/>
  <c r="F175" i="9"/>
  <c r="L175" i="9"/>
  <c r="R175" i="9"/>
  <c r="X175" i="9"/>
  <c r="E178" i="9"/>
  <c r="K178" i="9"/>
  <c r="K176" i="9" s="1"/>
  <c r="Q178" i="9"/>
  <c r="Q176" i="9" s="1"/>
  <c r="W178" i="9"/>
  <c r="W176" i="9" s="1"/>
  <c r="E180" i="9"/>
  <c r="K180" i="9"/>
  <c r="Q180" i="9"/>
  <c r="W180" i="9"/>
  <c r="D183" i="9"/>
  <c r="D181" i="9" s="1"/>
  <c r="J183" i="9"/>
  <c r="J181" i="9" s="1"/>
  <c r="P183" i="9"/>
  <c r="P181" i="9" s="1"/>
  <c r="V183" i="9"/>
  <c r="D185" i="9"/>
  <c r="J185" i="9"/>
  <c r="P185" i="9"/>
  <c r="V185" i="9"/>
  <c r="I188" i="9"/>
  <c r="I186" i="9" s="1"/>
  <c r="O188" i="9"/>
  <c r="U188" i="9"/>
  <c r="AA188" i="9"/>
  <c r="AA186" i="9" s="1"/>
  <c r="I190" i="9"/>
  <c r="O190" i="9"/>
  <c r="U190" i="9"/>
  <c r="AA190" i="9"/>
  <c r="H193" i="9"/>
  <c r="N193" i="9"/>
  <c r="N191" i="9" s="1"/>
  <c r="T193" i="9"/>
  <c r="T191" i="9" s="1"/>
  <c r="Z193" i="9"/>
  <c r="Z191" i="9" s="1"/>
  <c r="H195" i="9"/>
  <c r="N195" i="9"/>
  <c r="T195" i="9"/>
  <c r="Z195" i="9"/>
  <c r="G198" i="9"/>
  <c r="G196" i="9" s="1"/>
  <c r="M198" i="9"/>
  <c r="M196" i="9" s="1"/>
  <c r="S198" i="9"/>
  <c r="S196" i="9" s="1"/>
  <c r="Y198" i="9"/>
  <c r="G200" i="9"/>
  <c r="M200" i="9"/>
  <c r="S200" i="9"/>
  <c r="Y200" i="9"/>
  <c r="F203" i="9"/>
  <c r="F201" i="9" s="1"/>
  <c r="L203" i="9"/>
  <c r="R203" i="9"/>
  <c r="X203" i="9"/>
  <c r="X201" i="9" s="1"/>
  <c r="F205" i="9"/>
  <c r="L205" i="9"/>
  <c r="R205" i="9"/>
  <c r="X205" i="9"/>
  <c r="E208" i="9"/>
  <c r="K208" i="9"/>
  <c r="K206" i="9" s="1"/>
  <c r="Q208" i="9"/>
  <c r="Q206" i="9" s="1"/>
  <c r="W208" i="9"/>
  <c r="W206" i="9" s="1"/>
  <c r="E210" i="9"/>
  <c r="K210" i="9"/>
  <c r="Q210" i="9"/>
  <c r="W210" i="9"/>
  <c r="D213" i="9"/>
  <c r="D211" i="9" s="1"/>
  <c r="J213" i="9"/>
  <c r="J211" i="9" s="1"/>
  <c r="P213" i="9"/>
  <c r="P211" i="9" s="1"/>
  <c r="V213" i="9"/>
  <c r="D215" i="9"/>
  <c r="J215" i="9"/>
  <c r="P215" i="9"/>
  <c r="V215" i="9"/>
  <c r="I218" i="9"/>
  <c r="I216" i="9" s="1"/>
  <c r="O218" i="9"/>
  <c r="U218" i="9"/>
  <c r="AA218" i="9"/>
  <c r="AA216" i="9" s="1"/>
  <c r="I220" i="9"/>
  <c r="O220" i="9"/>
  <c r="U220" i="9"/>
  <c r="AA220" i="9"/>
  <c r="H223" i="9"/>
  <c r="N223" i="9"/>
  <c r="N221" i="9" s="1"/>
  <c r="T223" i="9"/>
  <c r="T221" i="9" s="1"/>
  <c r="Z223" i="9"/>
  <c r="Z221" i="9" s="1"/>
  <c r="H225" i="9"/>
  <c r="N225" i="9"/>
  <c r="T225" i="9"/>
  <c r="Z225" i="9"/>
  <c r="G228" i="9"/>
  <c r="G226" i="9" s="1"/>
  <c r="M228" i="9"/>
  <c r="M226" i="9" s="1"/>
  <c r="S228" i="9"/>
  <c r="S226" i="9" s="1"/>
  <c r="Y228" i="9"/>
  <c r="G230" i="9"/>
  <c r="M230" i="9"/>
  <c r="S230" i="9"/>
  <c r="Y230" i="9"/>
  <c r="F233" i="9"/>
  <c r="F231" i="9" s="1"/>
  <c r="L233" i="9"/>
  <c r="R233" i="9"/>
  <c r="X233" i="9"/>
  <c r="X231" i="9" s="1"/>
  <c r="F235" i="9"/>
  <c r="L235" i="9"/>
  <c r="R235" i="9"/>
  <c r="X235" i="9"/>
  <c r="E238" i="9"/>
  <c r="K238" i="9"/>
  <c r="K236" i="9" s="1"/>
  <c r="Q238" i="9"/>
  <c r="Q236" i="9" s="1"/>
  <c r="W238" i="9"/>
  <c r="W236" i="9" s="1"/>
  <c r="E240" i="9"/>
  <c r="K240" i="9"/>
  <c r="Q240" i="9"/>
  <c r="W240" i="9"/>
  <c r="D243" i="9"/>
  <c r="D241" i="9" s="1"/>
  <c r="J243" i="9"/>
  <c r="J241" i="9" s="1"/>
  <c r="P243" i="9"/>
  <c r="P241" i="9" s="1"/>
  <c r="V243" i="9"/>
  <c r="D245" i="9"/>
  <c r="J245" i="9"/>
  <c r="P245" i="9"/>
  <c r="V245" i="9"/>
  <c r="I248" i="9"/>
  <c r="I246" i="9" s="1"/>
  <c r="O248" i="9"/>
  <c r="U248" i="9"/>
  <c r="AA248" i="9"/>
  <c r="AA246" i="9" s="1"/>
  <c r="I250" i="9"/>
  <c r="O250" i="9"/>
  <c r="U250" i="9"/>
  <c r="AA250" i="9"/>
  <c r="H253" i="9"/>
  <c r="N253" i="9"/>
  <c r="N251" i="9" s="1"/>
  <c r="T253" i="9"/>
  <c r="T251" i="9" s="1"/>
  <c r="Z253" i="9"/>
  <c r="Z251" i="9" s="1"/>
  <c r="H255" i="9"/>
  <c r="N255" i="9"/>
  <c r="T255" i="9"/>
  <c r="Z255" i="9"/>
  <c r="G258" i="9"/>
  <c r="G256" i="9" s="1"/>
  <c r="M258" i="9"/>
  <c r="M256" i="9" s="1"/>
  <c r="S258" i="9"/>
  <c r="S256" i="9" s="1"/>
  <c r="Y258" i="9"/>
  <c r="G260" i="9"/>
  <c r="M260" i="9"/>
  <c r="S260" i="9"/>
  <c r="Y260" i="9"/>
  <c r="F263" i="9"/>
  <c r="F261" i="9" s="1"/>
  <c r="L263" i="9"/>
  <c r="R263" i="9"/>
  <c r="X263" i="9"/>
  <c r="X261" i="9" s="1"/>
  <c r="F265" i="9"/>
  <c r="L265" i="9"/>
  <c r="R265" i="9"/>
  <c r="X265" i="9"/>
  <c r="E268" i="9"/>
  <c r="K268" i="9"/>
  <c r="K266" i="9" s="1"/>
  <c r="Q268" i="9"/>
  <c r="Q266" i="9" s="1"/>
  <c r="W268" i="9"/>
  <c r="W266" i="9" s="1"/>
  <c r="E270" i="9"/>
  <c r="K270" i="9"/>
  <c r="Q270" i="9"/>
  <c r="W270" i="9"/>
  <c r="D273" i="9"/>
  <c r="D271" i="9" s="1"/>
  <c r="J273" i="9"/>
  <c r="J271" i="9" s="1"/>
  <c r="P273" i="9"/>
  <c r="P271" i="9" s="1"/>
  <c r="V273" i="9"/>
  <c r="D275" i="9"/>
  <c r="J275" i="9"/>
  <c r="P275" i="9"/>
  <c r="V275" i="9"/>
  <c r="I278" i="9"/>
  <c r="I276" i="9" s="1"/>
  <c r="O278" i="9"/>
  <c r="U278" i="9"/>
  <c r="AA278" i="9"/>
  <c r="AA276" i="9" s="1"/>
  <c r="I280" i="9"/>
  <c r="O280" i="9"/>
  <c r="U280" i="9"/>
  <c r="AA280" i="9"/>
  <c r="H283" i="9"/>
  <c r="N283" i="9"/>
  <c r="N281" i="9" s="1"/>
  <c r="T283" i="9"/>
  <c r="T281" i="9" s="1"/>
  <c r="Z283" i="9"/>
  <c r="Z281" i="9" s="1"/>
  <c r="H285" i="9"/>
  <c r="N285" i="9"/>
  <c r="T285" i="9"/>
  <c r="Z285" i="9"/>
  <c r="G288" i="9"/>
  <c r="G286" i="9" s="1"/>
  <c r="M288" i="9"/>
  <c r="M286" i="9" s="1"/>
  <c r="S288" i="9"/>
  <c r="S286" i="9" s="1"/>
  <c r="Y288" i="9"/>
  <c r="G290" i="9"/>
  <c r="M290" i="9"/>
  <c r="S290" i="9"/>
  <c r="Y290" i="9"/>
  <c r="F293" i="9"/>
  <c r="F291" i="9" s="1"/>
  <c r="L293" i="9"/>
  <c r="R293" i="9"/>
  <c r="X293" i="9"/>
  <c r="X291" i="9" s="1"/>
  <c r="F295" i="9"/>
  <c r="L295" i="9"/>
  <c r="R295" i="9"/>
  <c r="X295" i="9"/>
  <c r="E298" i="9"/>
  <c r="K298" i="9"/>
  <c r="K296" i="9" s="1"/>
  <c r="Q298" i="9"/>
  <c r="Q296" i="9" s="1"/>
  <c r="W298" i="9"/>
  <c r="W296" i="9" s="1"/>
  <c r="E300" i="9"/>
  <c r="K300" i="9"/>
  <c r="Q300" i="9"/>
  <c r="W300" i="9"/>
  <c r="D303" i="9"/>
  <c r="D301" i="9" s="1"/>
  <c r="J303" i="9"/>
  <c r="J301" i="9" s="1"/>
  <c r="P303" i="9"/>
  <c r="P301" i="9" s="1"/>
  <c r="V303" i="9"/>
  <c r="D305" i="9"/>
  <c r="J305" i="9"/>
  <c r="P305" i="9"/>
  <c r="V305" i="9"/>
  <c r="I308" i="9"/>
  <c r="I306" i="9" s="1"/>
  <c r="O308" i="9"/>
  <c r="U308" i="9"/>
  <c r="AA308" i="9"/>
  <c r="AA306" i="9" s="1"/>
  <c r="I310" i="9"/>
  <c r="O310" i="9"/>
  <c r="U310" i="9"/>
  <c r="AA310" i="9"/>
  <c r="H313" i="9"/>
  <c r="N313" i="9"/>
  <c r="N311" i="9" s="1"/>
  <c r="T313" i="9"/>
  <c r="T311" i="9" s="1"/>
  <c r="Z313" i="9"/>
  <c r="Z311" i="9" s="1"/>
  <c r="H315" i="9"/>
  <c r="N315" i="9"/>
  <c r="T315" i="9"/>
  <c r="Z315" i="9"/>
  <c r="G318" i="9"/>
  <c r="G316" i="9" s="1"/>
  <c r="M318" i="9"/>
  <c r="M316" i="9" s="1"/>
  <c r="S318" i="9"/>
  <c r="S316" i="9" s="1"/>
  <c r="Y318" i="9"/>
  <c r="G320" i="9"/>
  <c r="M320" i="9"/>
  <c r="S320" i="9"/>
  <c r="Y320" i="9"/>
  <c r="F327" i="9"/>
  <c r="F325" i="9" s="1"/>
  <c r="L327" i="9"/>
  <c r="R327" i="9"/>
  <c r="X327" i="9"/>
  <c r="X325" i="9" s="1"/>
  <c r="F329" i="9"/>
  <c r="L329" i="9"/>
  <c r="R329" i="9"/>
  <c r="X329" i="9"/>
  <c r="E332" i="9"/>
  <c r="K332" i="9"/>
  <c r="K330" i="9" s="1"/>
  <c r="Q332" i="9"/>
  <c r="Q330" i="9" s="1"/>
  <c r="W332" i="9"/>
  <c r="W330" i="9" s="1"/>
  <c r="E334" i="9"/>
  <c r="K334" i="9"/>
  <c r="Q334" i="9"/>
  <c r="W334" i="9"/>
  <c r="D337" i="9"/>
  <c r="D335" i="9" s="1"/>
  <c r="J337" i="9"/>
  <c r="J335" i="9" s="1"/>
  <c r="P337" i="9"/>
  <c r="P335" i="9" s="1"/>
  <c r="V337" i="9"/>
  <c r="D339" i="9"/>
  <c r="J339" i="9"/>
  <c r="P339" i="9"/>
  <c r="V339" i="9"/>
  <c r="I342" i="9"/>
  <c r="I340" i="9" s="1"/>
  <c r="O342" i="9"/>
  <c r="U342" i="9"/>
  <c r="AA342" i="9"/>
  <c r="AA340" i="9" s="1"/>
  <c r="I344" i="9"/>
  <c r="O344" i="9"/>
  <c r="U344" i="9"/>
  <c r="AA344" i="9"/>
  <c r="H347" i="9"/>
  <c r="N347" i="9"/>
  <c r="N345" i="9" s="1"/>
  <c r="T347" i="9"/>
  <c r="T345" i="9" s="1"/>
  <c r="Z347" i="9"/>
  <c r="Z345" i="9" s="1"/>
  <c r="H349" i="9"/>
  <c r="N349" i="9"/>
  <c r="T349" i="9"/>
  <c r="Z349" i="9"/>
  <c r="G352" i="9"/>
  <c r="G350" i="9" s="1"/>
  <c r="M352" i="9"/>
  <c r="M350" i="9" s="1"/>
  <c r="S352" i="9"/>
  <c r="S350" i="9" s="1"/>
  <c r="Y352" i="9"/>
  <c r="G354" i="9"/>
  <c r="M354" i="9"/>
  <c r="S354" i="9"/>
  <c r="Y354" i="9"/>
  <c r="F357" i="9"/>
  <c r="F355" i="9" s="1"/>
  <c r="L357" i="9"/>
  <c r="R357" i="9"/>
  <c r="X357" i="9"/>
  <c r="X355" i="9" s="1"/>
  <c r="F359" i="9"/>
  <c r="L359" i="9"/>
  <c r="R359" i="9"/>
  <c r="X359" i="9"/>
  <c r="E362" i="9"/>
  <c r="K362" i="9"/>
  <c r="K360" i="9" s="1"/>
  <c r="Q362" i="9"/>
  <c r="Q360" i="9" s="1"/>
  <c r="W362" i="9"/>
  <c r="W360" i="9" s="1"/>
  <c r="E364" i="9"/>
  <c r="K364" i="9"/>
  <c r="Q364" i="9"/>
  <c r="W364" i="9"/>
  <c r="D367" i="9"/>
  <c r="D365" i="9" s="1"/>
  <c r="J367" i="9"/>
  <c r="J365" i="9" s="1"/>
  <c r="P367" i="9"/>
  <c r="P365" i="9" s="1"/>
  <c r="V367" i="9"/>
  <c r="D369" i="9"/>
  <c r="J369" i="9"/>
  <c r="P369" i="9"/>
  <c r="V369" i="9"/>
  <c r="I372" i="9"/>
  <c r="I370" i="9" s="1"/>
  <c r="O372" i="9"/>
  <c r="U372" i="9"/>
  <c r="AA372" i="9"/>
  <c r="AA370" i="9" s="1"/>
  <c r="I374" i="9"/>
  <c r="O374" i="9"/>
  <c r="U374" i="9"/>
  <c r="AA374" i="9"/>
  <c r="H377" i="9"/>
  <c r="N377" i="9"/>
  <c r="N375" i="9" s="1"/>
  <c r="T377" i="9"/>
  <c r="T375" i="9" s="1"/>
  <c r="Z377" i="9"/>
  <c r="Z375" i="9" s="1"/>
  <c r="H379" i="9"/>
  <c r="N379" i="9"/>
  <c r="T379" i="9"/>
  <c r="Z379" i="9"/>
  <c r="G382" i="9"/>
  <c r="G380" i="9" s="1"/>
  <c r="M382" i="9"/>
  <c r="M380" i="9" s="1"/>
  <c r="S382" i="9"/>
  <c r="S380" i="9" s="1"/>
  <c r="Y382" i="9"/>
  <c r="G384" i="9"/>
  <c r="M384" i="9"/>
  <c r="S384" i="9"/>
  <c r="Y384" i="9"/>
  <c r="F387" i="9"/>
  <c r="F385" i="9" s="1"/>
  <c r="L387" i="9"/>
  <c r="R387" i="9"/>
  <c r="X387" i="9"/>
  <c r="X385" i="9" s="1"/>
  <c r="F389" i="9"/>
  <c r="L389" i="9"/>
  <c r="R389" i="9"/>
  <c r="X389" i="9"/>
  <c r="E392" i="9"/>
  <c r="K392" i="9"/>
  <c r="K390" i="9" s="1"/>
  <c r="Q392" i="9"/>
  <c r="Q390" i="9" s="1"/>
  <c r="W392" i="9"/>
  <c r="W390" i="9" s="1"/>
  <c r="E394" i="9"/>
  <c r="K394" i="9"/>
  <c r="Q394" i="9"/>
  <c r="W394" i="9"/>
  <c r="D397" i="9"/>
  <c r="D395" i="9" s="1"/>
  <c r="J397" i="9"/>
  <c r="J395" i="9" s="1"/>
  <c r="P397" i="9"/>
  <c r="P395" i="9" s="1"/>
  <c r="V397" i="9"/>
  <c r="D399" i="9"/>
  <c r="J399" i="9"/>
  <c r="P399" i="9"/>
  <c r="V399" i="9"/>
  <c r="I402" i="9"/>
  <c r="I400" i="9" s="1"/>
  <c r="O402" i="9"/>
  <c r="U402" i="9"/>
  <c r="AA402" i="9"/>
  <c r="AA400" i="9" s="1"/>
  <c r="I404" i="9"/>
  <c r="O404" i="9"/>
  <c r="U404" i="9"/>
  <c r="AA404" i="9"/>
  <c r="H407" i="9"/>
  <c r="N407" i="9"/>
  <c r="N405" i="9" s="1"/>
  <c r="T407" i="9"/>
  <c r="T405" i="9" s="1"/>
  <c r="Z407" i="9"/>
  <c r="Z405" i="9" s="1"/>
  <c r="H409" i="9"/>
  <c r="N409" i="9"/>
  <c r="T409" i="9"/>
  <c r="Z409" i="9"/>
  <c r="G412" i="9"/>
  <c r="G410" i="9" s="1"/>
  <c r="M412" i="9"/>
  <c r="M410" i="9" s="1"/>
  <c r="S412" i="9"/>
  <c r="S410" i="9" s="1"/>
  <c r="Y412" i="9"/>
  <c r="G414" i="9"/>
  <c r="M414" i="9"/>
  <c r="S414" i="9"/>
  <c r="Y414" i="9"/>
  <c r="F417" i="9"/>
  <c r="F415" i="9" s="1"/>
  <c r="L417" i="9"/>
  <c r="R417" i="9"/>
  <c r="X417" i="9"/>
  <c r="X415" i="9" s="1"/>
  <c r="F419" i="9"/>
  <c r="L419" i="9"/>
  <c r="R419" i="9"/>
  <c r="X419" i="9"/>
  <c r="E422" i="9"/>
  <c r="K422" i="9"/>
  <c r="K420" i="9" s="1"/>
  <c r="Q422" i="9"/>
  <c r="Q420" i="9" s="1"/>
  <c r="W422" i="9"/>
  <c r="W420" i="9" s="1"/>
  <c r="E424" i="9"/>
  <c r="K424" i="9"/>
  <c r="Q424" i="9"/>
  <c r="W424" i="9"/>
  <c r="D427" i="9"/>
  <c r="D425" i="9" s="1"/>
  <c r="J427" i="9"/>
  <c r="J425" i="9" s="1"/>
  <c r="P427" i="9"/>
  <c r="P425" i="9" s="1"/>
  <c r="V427" i="9"/>
  <c r="D429" i="9"/>
  <c r="J429" i="9"/>
  <c r="P429" i="9"/>
  <c r="V429" i="9"/>
  <c r="I432" i="9"/>
  <c r="I430" i="9" s="1"/>
  <c r="O432" i="9"/>
  <c r="U432" i="9"/>
  <c r="AA432" i="9"/>
  <c r="AA430" i="9" s="1"/>
  <c r="I434" i="9"/>
  <c r="O434" i="9"/>
  <c r="U434" i="9"/>
  <c r="AA434" i="9"/>
  <c r="H437" i="9"/>
  <c r="N437" i="9"/>
  <c r="N435" i="9" s="1"/>
  <c r="T437" i="9"/>
  <c r="T435" i="9" s="1"/>
  <c r="Z437" i="9"/>
  <c r="Z435" i="9" s="1"/>
  <c r="H439" i="9"/>
  <c r="N439" i="9"/>
  <c r="T439" i="9"/>
  <c r="Z439" i="9"/>
  <c r="G442" i="9"/>
  <c r="G440" i="9" s="1"/>
  <c r="M442" i="9"/>
  <c r="M440" i="9" s="1"/>
  <c r="S442" i="9"/>
  <c r="S440" i="9" s="1"/>
  <c r="Y442" i="9"/>
  <c r="G444" i="9"/>
  <c r="M444" i="9"/>
  <c r="S444" i="9"/>
  <c r="Y444" i="9"/>
  <c r="F447" i="9"/>
  <c r="F445" i="9" s="1"/>
  <c r="L447" i="9"/>
  <c r="R447" i="9"/>
  <c r="X447" i="9"/>
  <c r="X445" i="9" s="1"/>
  <c r="F449" i="9"/>
  <c r="L449" i="9"/>
  <c r="R449" i="9"/>
  <c r="X449" i="9"/>
  <c r="E452" i="9"/>
  <c r="K452" i="9"/>
  <c r="K450" i="9" s="1"/>
  <c r="Q452" i="9"/>
  <c r="Q450" i="9" s="1"/>
  <c r="W452" i="9"/>
  <c r="W450" i="9" s="1"/>
  <c r="E454" i="9"/>
  <c r="K454" i="9"/>
  <c r="Q454" i="9"/>
  <c r="W454" i="9"/>
  <c r="D457" i="9"/>
  <c r="D455" i="9" s="1"/>
  <c r="J457" i="9"/>
  <c r="J455" i="9" s="1"/>
  <c r="P457" i="9"/>
  <c r="P455" i="9" s="1"/>
  <c r="V457" i="9"/>
  <c r="D459" i="9"/>
  <c r="J459" i="9"/>
  <c r="P459" i="9"/>
  <c r="V459" i="9"/>
  <c r="I462" i="9"/>
  <c r="I460" i="9" s="1"/>
  <c r="O462" i="9"/>
  <c r="U462" i="9"/>
  <c r="AA462" i="9"/>
  <c r="AA460" i="9" s="1"/>
  <c r="I464" i="9"/>
  <c r="O464" i="9"/>
  <c r="U464" i="9"/>
  <c r="AA464" i="9"/>
  <c r="H467" i="9"/>
  <c r="N467" i="9"/>
  <c r="N465" i="9" s="1"/>
  <c r="T467" i="9"/>
  <c r="T465" i="9" s="1"/>
  <c r="Z467" i="9"/>
  <c r="Z465" i="9" s="1"/>
  <c r="H469" i="9"/>
  <c r="N469" i="9"/>
  <c r="T469" i="9"/>
  <c r="Z469" i="9"/>
  <c r="G472" i="9"/>
  <c r="G470" i="9" s="1"/>
  <c r="M472" i="9"/>
  <c r="M470" i="9" s="1"/>
  <c r="S472" i="9"/>
  <c r="S470" i="9" s="1"/>
  <c r="Y472" i="9"/>
  <c r="G474" i="9"/>
  <c r="M474" i="9"/>
  <c r="S474" i="9"/>
  <c r="Y474" i="9"/>
  <c r="F477" i="9"/>
  <c r="F475" i="9" s="1"/>
  <c r="L477" i="9"/>
  <c r="R477" i="9"/>
  <c r="X477" i="9"/>
  <c r="X475" i="9" s="1"/>
  <c r="F479" i="9"/>
  <c r="L479" i="9"/>
  <c r="R479" i="9"/>
  <c r="X479" i="9"/>
  <c r="E486" i="9"/>
  <c r="K486" i="9"/>
  <c r="K484" i="9" s="1"/>
  <c r="Q486" i="9"/>
  <c r="Q484" i="9" s="1"/>
  <c r="W486" i="9"/>
  <c r="W484" i="9" s="1"/>
  <c r="E488" i="9"/>
  <c r="K488" i="9"/>
  <c r="Q488" i="9"/>
  <c r="W488" i="9"/>
  <c r="D491" i="9"/>
  <c r="D489" i="9" s="1"/>
  <c r="J491" i="9"/>
  <c r="J489" i="9" s="1"/>
  <c r="P491" i="9"/>
  <c r="P489" i="9" s="1"/>
  <c r="V491" i="9"/>
  <c r="D493" i="9"/>
  <c r="J493" i="9"/>
  <c r="P493" i="9"/>
  <c r="V493" i="9"/>
  <c r="I496" i="9"/>
  <c r="I494" i="9" s="1"/>
  <c r="O496" i="9"/>
  <c r="U496" i="9"/>
  <c r="AA496" i="9"/>
  <c r="AA494" i="9" s="1"/>
  <c r="I498" i="9"/>
  <c r="O498" i="9"/>
  <c r="U498" i="9"/>
  <c r="AA498" i="9"/>
  <c r="H501" i="9"/>
  <c r="N501" i="9"/>
  <c r="N499" i="9" s="1"/>
  <c r="T501" i="9"/>
  <c r="T499" i="9" s="1"/>
  <c r="Z501" i="9"/>
  <c r="Z499" i="9" s="1"/>
  <c r="H503" i="9"/>
  <c r="N503" i="9"/>
  <c r="T503" i="9"/>
  <c r="Z503" i="9"/>
  <c r="G506" i="9"/>
  <c r="G504" i="9" s="1"/>
  <c r="M506" i="9"/>
  <c r="M504" i="9" s="1"/>
  <c r="S506" i="9"/>
  <c r="S504" i="9" s="1"/>
  <c r="Y506" i="9"/>
  <c r="G508" i="9"/>
  <c r="M508" i="9"/>
  <c r="S508" i="9"/>
  <c r="Y508" i="9"/>
  <c r="F511" i="9"/>
  <c r="F509" i="9" s="1"/>
  <c r="L511" i="9"/>
  <c r="R511" i="9"/>
  <c r="X511" i="9"/>
  <c r="X509" i="9" s="1"/>
  <c r="F513" i="9"/>
  <c r="L513" i="9"/>
  <c r="R513" i="9"/>
  <c r="X513" i="9"/>
  <c r="E516" i="9"/>
  <c r="K516" i="9"/>
  <c r="K514" i="9" s="1"/>
  <c r="Q516" i="9"/>
  <c r="Q514" i="9" s="1"/>
  <c r="W516" i="9"/>
  <c r="W514" i="9" s="1"/>
  <c r="E518" i="9"/>
  <c r="K518" i="9"/>
  <c r="Q518" i="9"/>
  <c r="W518" i="9"/>
  <c r="D521" i="9"/>
  <c r="D519" i="9" s="1"/>
  <c r="J521" i="9"/>
  <c r="J519" i="9" s="1"/>
  <c r="P521" i="9"/>
  <c r="P519" i="9" s="1"/>
  <c r="V521" i="9"/>
  <c r="D523" i="9"/>
  <c r="J523" i="9"/>
  <c r="P523" i="9"/>
  <c r="V523" i="9"/>
  <c r="I526" i="9"/>
  <c r="I524" i="9" s="1"/>
  <c r="O526" i="9"/>
  <c r="U526" i="9"/>
  <c r="AA526" i="9"/>
  <c r="AA524" i="9" s="1"/>
  <c r="I528" i="9"/>
  <c r="O528" i="9"/>
  <c r="U528" i="9"/>
  <c r="AA528" i="9"/>
  <c r="H531" i="9"/>
  <c r="N531" i="9"/>
  <c r="N529" i="9" s="1"/>
  <c r="T531" i="9"/>
  <c r="T529" i="9" s="1"/>
  <c r="Z531" i="9"/>
  <c r="Z529" i="9" s="1"/>
  <c r="H533" i="9"/>
  <c r="N533" i="9"/>
  <c r="T533" i="9"/>
  <c r="Z533" i="9"/>
  <c r="G536" i="9"/>
  <c r="G534" i="9" s="1"/>
  <c r="M536" i="9"/>
  <c r="M534" i="9" s="1"/>
  <c r="S536" i="9"/>
  <c r="S534" i="9" s="1"/>
  <c r="Y536" i="9"/>
  <c r="G538" i="9"/>
  <c r="M538" i="9"/>
  <c r="S538" i="9"/>
  <c r="Y538" i="9"/>
  <c r="F541" i="9"/>
  <c r="F539" i="9" s="1"/>
  <c r="L541" i="9"/>
  <c r="R541" i="9"/>
  <c r="X541" i="9"/>
  <c r="X539" i="9" s="1"/>
  <c r="F543" i="9"/>
  <c r="L543" i="9"/>
  <c r="R543" i="9"/>
  <c r="X543" i="9"/>
  <c r="E546" i="9"/>
  <c r="K546" i="9"/>
  <c r="K544" i="9" s="1"/>
  <c r="Q546" i="9"/>
  <c r="Q544" i="9" s="1"/>
  <c r="W546" i="9"/>
  <c r="W544" i="9" s="1"/>
  <c r="E548" i="9"/>
  <c r="K548" i="9"/>
  <c r="Q548" i="9"/>
  <c r="W548" i="9"/>
  <c r="D551" i="9"/>
  <c r="D549" i="9" s="1"/>
  <c r="J551" i="9"/>
  <c r="J549" i="9" s="1"/>
  <c r="P551" i="9"/>
  <c r="P549" i="9" s="1"/>
  <c r="V551" i="9"/>
  <c r="D553" i="9"/>
  <c r="J553" i="9"/>
  <c r="P553" i="9"/>
  <c r="V553" i="9"/>
  <c r="I556" i="9"/>
  <c r="I554" i="9" s="1"/>
  <c r="O556" i="9"/>
  <c r="U556" i="9"/>
  <c r="AA556" i="9"/>
  <c r="AA554" i="9" s="1"/>
  <c r="I558" i="9"/>
  <c r="O558" i="9"/>
  <c r="U558" i="9"/>
  <c r="AA558" i="9"/>
  <c r="H561" i="9"/>
  <c r="N561" i="9"/>
  <c r="N559" i="9" s="1"/>
  <c r="T561" i="9"/>
  <c r="T559" i="9" s="1"/>
  <c r="Z561" i="9"/>
  <c r="Z559" i="9" s="1"/>
  <c r="H563" i="9"/>
  <c r="N563" i="9"/>
  <c r="T563" i="9"/>
  <c r="Z563" i="9"/>
  <c r="G566" i="9"/>
  <c r="G564" i="9" s="1"/>
  <c r="M566" i="9"/>
  <c r="M564" i="9" s="1"/>
  <c r="S566" i="9"/>
  <c r="S564" i="9" s="1"/>
  <c r="Y566" i="9"/>
  <c r="G568" i="9"/>
  <c r="M568" i="9"/>
  <c r="S568" i="9"/>
  <c r="Y568" i="9"/>
  <c r="F571" i="9"/>
  <c r="F569" i="9" s="1"/>
  <c r="L571" i="9"/>
  <c r="R571" i="9"/>
  <c r="X571" i="9"/>
  <c r="X569" i="9" s="1"/>
  <c r="F573" i="9"/>
  <c r="L573" i="9"/>
  <c r="R573" i="9"/>
  <c r="X573" i="9"/>
  <c r="E576" i="9"/>
  <c r="K576" i="9"/>
  <c r="K574" i="9" s="1"/>
  <c r="Q576" i="9"/>
  <c r="Q574" i="9" s="1"/>
  <c r="W576" i="9"/>
  <c r="W574" i="9" s="1"/>
  <c r="E578" i="9"/>
  <c r="K578" i="9"/>
  <c r="Q578" i="9"/>
  <c r="W578" i="9"/>
  <c r="D581" i="9"/>
  <c r="D579" i="9" s="1"/>
  <c r="J581" i="9"/>
  <c r="J579" i="9" s="1"/>
  <c r="P581" i="9"/>
  <c r="P579" i="9" s="1"/>
  <c r="V581" i="9"/>
  <c r="D583" i="9"/>
  <c r="J583" i="9"/>
  <c r="P583" i="9"/>
  <c r="V583" i="9"/>
  <c r="I586" i="9"/>
  <c r="I584" i="9" s="1"/>
  <c r="O586" i="9"/>
  <c r="U586" i="9"/>
  <c r="AA586" i="9"/>
  <c r="AA584" i="9" s="1"/>
  <c r="I588" i="9"/>
  <c r="O588" i="9"/>
  <c r="U588" i="9"/>
  <c r="AA588" i="9"/>
  <c r="H591" i="9"/>
  <c r="N591" i="9"/>
  <c r="N589" i="9" s="1"/>
  <c r="T591" i="9"/>
  <c r="T589" i="9" s="1"/>
  <c r="Z591" i="9"/>
  <c r="Z589" i="9" s="1"/>
  <c r="H593" i="9"/>
  <c r="N593" i="9"/>
  <c r="T593" i="9"/>
  <c r="Z593" i="9"/>
  <c r="G596" i="9"/>
  <c r="G594" i="9" s="1"/>
  <c r="M596" i="9"/>
  <c r="M594" i="9" s="1"/>
  <c r="S596" i="9"/>
  <c r="S594" i="9" s="1"/>
  <c r="Y596" i="9"/>
  <c r="G598" i="9"/>
  <c r="M598" i="9"/>
  <c r="S598" i="9"/>
  <c r="Y598" i="9"/>
  <c r="F601" i="9"/>
  <c r="F599" i="9" s="1"/>
  <c r="L601" i="9"/>
  <c r="R601" i="9"/>
  <c r="X601" i="9"/>
  <c r="X599" i="9" s="1"/>
  <c r="F603" i="9"/>
  <c r="L603" i="9"/>
  <c r="R603" i="9"/>
  <c r="X603" i="9"/>
  <c r="E606" i="9"/>
  <c r="K606" i="9"/>
  <c r="K604" i="9" s="1"/>
  <c r="Q606" i="9"/>
  <c r="Q604" i="9" s="1"/>
  <c r="W606" i="9"/>
  <c r="W604" i="9" s="1"/>
  <c r="E608" i="9"/>
  <c r="K608" i="9"/>
  <c r="Q608" i="9"/>
  <c r="W608" i="9"/>
  <c r="D611" i="9"/>
  <c r="D609" i="9" s="1"/>
  <c r="J611" i="9"/>
  <c r="J609" i="9" s="1"/>
  <c r="P611" i="9"/>
  <c r="P609" i="9" s="1"/>
  <c r="V611" i="9"/>
  <c r="D613" i="9"/>
  <c r="J613" i="9"/>
  <c r="P613" i="9"/>
  <c r="V613" i="9"/>
  <c r="I616" i="9"/>
  <c r="I614" i="9" s="1"/>
  <c r="O616" i="9"/>
  <c r="U616" i="9"/>
  <c r="AA616" i="9"/>
  <c r="AA614" i="9" s="1"/>
  <c r="I618" i="9"/>
  <c r="O618" i="9"/>
  <c r="U618" i="9"/>
  <c r="AA618" i="9"/>
  <c r="H621" i="9"/>
  <c r="N621" i="9"/>
  <c r="N619" i="9" s="1"/>
  <c r="T621" i="9"/>
  <c r="T619" i="9" s="1"/>
  <c r="Z621" i="9"/>
  <c r="Z619" i="9" s="1"/>
  <c r="H623" i="9"/>
  <c r="N623" i="9"/>
  <c r="T623" i="9"/>
  <c r="Z623" i="9"/>
  <c r="G626" i="9"/>
  <c r="G624" i="9" s="1"/>
  <c r="M626" i="9"/>
  <c r="M624" i="9" s="1"/>
  <c r="S626" i="9"/>
  <c r="S624" i="9" s="1"/>
  <c r="Y626" i="9"/>
  <c r="G628" i="9"/>
  <c r="M628" i="9"/>
  <c r="S628" i="9"/>
  <c r="Y628" i="9"/>
  <c r="F631" i="9"/>
  <c r="F629" i="9" s="1"/>
  <c r="L631" i="9"/>
  <c r="R631" i="9"/>
  <c r="X631" i="9"/>
  <c r="X629" i="9" s="1"/>
  <c r="F633" i="9"/>
  <c r="L633" i="9"/>
  <c r="R633" i="9"/>
  <c r="X633" i="9"/>
  <c r="E636" i="9"/>
  <c r="K636" i="9"/>
  <c r="K634" i="9" s="1"/>
  <c r="Q636" i="9"/>
  <c r="Q634" i="9" s="1"/>
  <c r="W636" i="9"/>
  <c r="W634" i="9" s="1"/>
  <c r="E638" i="9"/>
  <c r="K638" i="9"/>
  <c r="Q638" i="9"/>
  <c r="W638" i="9"/>
  <c r="G644" i="9"/>
  <c r="G643" i="9" s="1"/>
  <c r="E9" i="10"/>
  <c r="E7" i="10" s="1"/>
  <c r="K9" i="10"/>
  <c r="K7" i="10" s="1"/>
  <c r="Q9" i="10"/>
  <c r="W9" i="10"/>
  <c r="E11" i="10"/>
  <c r="K11" i="10"/>
  <c r="Q11" i="10"/>
  <c r="W11" i="10"/>
  <c r="D14" i="10"/>
  <c r="J14" i="10"/>
  <c r="P14" i="10"/>
  <c r="P12" i="10" s="1"/>
  <c r="V14" i="10"/>
  <c r="V12" i="10" s="1"/>
  <c r="D16" i="10"/>
  <c r="J16" i="10"/>
  <c r="P16" i="10"/>
  <c r="V16" i="10"/>
  <c r="I19" i="10"/>
  <c r="I17" i="10" s="1"/>
  <c r="O19" i="10"/>
  <c r="O17" i="10" s="1"/>
  <c r="U19" i="10"/>
  <c r="U17" i="10" s="1"/>
  <c r="AA19" i="10"/>
  <c r="AA17" i="10" s="1"/>
  <c r="I21" i="10"/>
  <c r="O21" i="10"/>
  <c r="U21" i="10"/>
  <c r="AA21" i="10"/>
  <c r="H24" i="10"/>
  <c r="H22" i="10" s="1"/>
  <c r="N24" i="10"/>
  <c r="N22" i="10" s="1"/>
  <c r="T24" i="10"/>
  <c r="Z24" i="10"/>
  <c r="H26" i="10"/>
  <c r="N26" i="10"/>
  <c r="T26" i="10"/>
  <c r="Z26" i="10"/>
  <c r="G29" i="10"/>
  <c r="M29" i="10"/>
  <c r="S29" i="10"/>
  <c r="S27" i="10" s="1"/>
  <c r="Y29" i="10"/>
  <c r="Y27" i="10" s="1"/>
  <c r="G31" i="10"/>
  <c r="M31" i="10"/>
  <c r="S31" i="10"/>
  <c r="Y31" i="10"/>
  <c r="F34" i="10"/>
  <c r="F32" i="10" s="1"/>
  <c r="L34" i="10"/>
  <c r="L32" i="10" s="1"/>
  <c r="R34" i="10"/>
  <c r="R32" i="10" s="1"/>
  <c r="X34" i="10"/>
  <c r="X32" i="10" s="1"/>
  <c r="F36" i="10"/>
  <c r="L36" i="10"/>
  <c r="R36" i="10"/>
  <c r="X36" i="10"/>
  <c r="E39" i="10"/>
  <c r="E37" i="10" s="1"/>
  <c r="K39" i="10"/>
  <c r="K37" i="10" s="1"/>
  <c r="Q39" i="10"/>
  <c r="W39" i="10"/>
  <c r="E41" i="10"/>
  <c r="K41" i="10"/>
  <c r="Q41" i="10"/>
  <c r="W41" i="10"/>
  <c r="D44" i="10"/>
  <c r="J44" i="10"/>
  <c r="P44" i="10"/>
  <c r="P42" i="10" s="1"/>
  <c r="V44" i="10"/>
  <c r="V42" i="10" s="1"/>
  <c r="D46" i="10"/>
  <c r="J46" i="10"/>
  <c r="P46" i="10"/>
  <c r="V46" i="10"/>
  <c r="I49" i="10"/>
  <c r="I47" i="10" s="1"/>
  <c r="O49" i="10"/>
  <c r="O47" i="10" s="1"/>
  <c r="U49" i="10"/>
  <c r="U47" i="10" s="1"/>
  <c r="AA49" i="10"/>
  <c r="AA47" i="10" s="1"/>
  <c r="I51" i="10"/>
  <c r="O51" i="10"/>
  <c r="U51" i="10"/>
  <c r="AA51" i="10"/>
  <c r="H54" i="10"/>
  <c r="H52" i="10" s="1"/>
  <c r="N54" i="10"/>
  <c r="N52" i="10" s="1"/>
  <c r="T54" i="10"/>
  <c r="Z54" i="10"/>
  <c r="H56" i="10"/>
  <c r="N56" i="10"/>
  <c r="T56" i="10"/>
  <c r="Z56" i="10"/>
  <c r="G59" i="10"/>
  <c r="M59" i="10"/>
  <c r="S59" i="10"/>
  <c r="S57" i="10" s="1"/>
  <c r="Y59" i="10"/>
  <c r="Y57" i="10" s="1"/>
  <c r="G61" i="10"/>
  <c r="M61" i="10"/>
  <c r="S61" i="10"/>
  <c r="Y61" i="10"/>
  <c r="F64" i="10"/>
  <c r="F62" i="10" s="1"/>
  <c r="L64" i="10"/>
  <c r="L62" i="10" s="1"/>
  <c r="R64" i="10"/>
  <c r="R62" i="10" s="1"/>
  <c r="X64" i="10"/>
  <c r="X62" i="10" s="1"/>
  <c r="F66" i="10"/>
  <c r="L66" i="10"/>
  <c r="R66" i="10"/>
  <c r="X66" i="10"/>
  <c r="E69" i="10"/>
  <c r="E67" i="10" s="1"/>
  <c r="K69" i="10"/>
  <c r="K67" i="10" s="1"/>
  <c r="Q69" i="10"/>
  <c r="W69" i="10"/>
  <c r="E71" i="10"/>
  <c r="K71" i="10"/>
  <c r="Q71" i="10"/>
  <c r="W71" i="10"/>
  <c r="D74" i="10"/>
  <c r="J74" i="10"/>
  <c r="P74" i="10"/>
  <c r="P72" i="10" s="1"/>
  <c r="V74" i="10"/>
  <c r="V72" i="10" s="1"/>
  <c r="D76" i="10"/>
  <c r="J76" i="10"/>
  <c r="P76" i="10"/>
  <c r="V76" i="10"/>
  <c r="I79" i="10"/>
  <c r="I77" i="10" s="1"/>
  <c r="O79" i="10"/>
  <c r="O77" i="10" s="1"/>
  <c r="U79" i="10"/>
  <c r="U77" i="10" s="1"/>
  <c r="AA79" i="10"/>
  <c r="AA77" i="10" s="1"/>
  <c r="I81" i="10"/>
  <c r="O81" i="10"/>
  <c r="U81" i="10"/>
  <c r="AA81" i="10"/>
  <c r="H84" i="10"/>
  <c r="H82" i="10" s="1"/>
  <c r="N84" i="10"/>
  <c r="N82" i="10" s="1"/>
  <c r="T84" i="10"/>
  <c r="Z84" i="10"/>
  <c r="H86" i="10"/>
  <c r="N86" i="10"/>
  <c r="T86" i="10"/>
  <c r="Z86" i="10"/>
  <c r="G89" i="10"/>
  <c r="M89" i="10"/>
  <c r="S89" i="10"/>
  <c r="S87" i="10" s="1"/>
  <c r="Y89" i="10"/>
  <c r="Y87" i="10" s="1"/>
  <c r="G91" i="10"/>
  <c r="M91" i="10"/>
  <c r="S91" i="10"/>
  <c r="Y91" i="10"/>
  <c r="F94" i="10"/>
  <c r="F92" i="10" s="1"/>
  <c r="L94" i="10"/>
  <c r="L92" i="10" s="1"/>
  <c r="R94" i="10"/>
  <c r="R92" i="10" s="1"/>
  <c r="X94" i="10"/>
  <c r="X92" i="10" s="1"/>
  <c r="F96" i="10"/>
  <c r="L96" i="10"/>
  <c r="R96" i="10"/>
  <c r="X96" i="10"/>
  <c r="E99" i="10"/>
  <c r="E97" i="10" s="1"/>
  <c r="K99" i="10"/>
  <c r="K97" i="10" s="1"/>
  <c r="Q99" i="10"/>
  <c r="W99" i="10"/>
  <c r="E101" i="10"/>
  <c r="K101" i="10"/>
  <c r="Q101" i="10"/>
  <c r="W101" i="10"/>
  <c r="D104" i="10"/>
  <c r="J104" i="10"/>
  <c r="P104" i="10"/>
  <c r="P102" i="10" s="1"/>
  <c r="V104" i="10"/>
  <c r="V102" i="10" s="1"/>
  <c r="D106" i="10"/>
  <c r="J106" i="10"/>
  <c r="P106" i="10"/>
  <c r="V106" i="10"/>
  <c r="I109" i="10"/>
  <c r="I107" i="10" s="1"/>
  <c r="O109" i="10"/>
  <c r="O107" i="10" s="1"/>
  <c r="U109" i="10"/>
  <c r="U107" i="10" s="1"/>
  <c r="AA109" i="10"/>
  <c r="AA107" i="10" s="1"/>
  <c r="I111" i="10"/>
  <c r="O111" i="10"/>
  <c r="U111" i="10"/>
  <c r="AA111" i="10"/>
  <c r="H114" i="10"/>
  <c r="H112" i="10" s="1"/>
  <c r="N114" i="10"/>
  <c r="N112" i="10" s="1"/>
  <c r="T114" i="10"/>
  <c r="Z114" i="10"/>
  <c r="H116" i="10"/>
  <c r="N116" i="10"/>
  <c r="T116" i="10"/>
  <c r="Z116" i="10"/>
  <c r="G119" i="10"/>
  <c r="M119" i="10"/>
  <c r="S119" i="10"/>
  <c r="S117" i="10" s="1"/>
  <c r="Y119" i="10"/>
  <c r="Y117" i="10" s="1"/>
  <c r="G121" i="10"/>
  <c r="M121" i="10"/>
  <c r="S121" i="10"/>
  <c r="Y121" i="10"/>
  <c r="F124" i="10"/>
  <c r="F122" i="10" s="1"/>
  <c r="L124" i="10"/>
  <c r="L122" i="10" s="1"/>
  <c r="R124" i="10"/>
  <c r="R122" i="10" s="1"/>
  <c r="X124" i="10"/>
  <c r="X122" i="10" s="1"/>
  <c r="F126" i="10"/>
  <c r="L126" i="10"/>
  <c r="R126" i="10"/>
  <c r="X126" i="10"/>
  <c r="E129" i="10"/>
  <c r="E127" i="10" s="1"/>
  <c r="K129" i="10"/>
  <c r="K127" i="10" s="1"/>
  <c r="Q129" i="10"/>
  <c r="W129" i="10"/>
  <c r="E131" i="10"/>
  <c r="K131" i="10"/>
  <c r="Q131" i="10"/>
  <c r="W131" i="10"/>
  <c r="D134" i="10"/>
  <c r="J134" i="10"/>
  <c r="P134" i="10"/>
  <c r="P132" i="10" s="1"/>
  <c r="V134" i="10"/>
  <c r="V132" i="10" s="1"/>
  <c r="D136" i="10"/>
  <c r="J136" i="10"/>
  <c r="P136" i="10"/>
  <c r="V136" i="10"/>
  <c r="I139" i="10"/>
  <c r="I137" i="10" s="1"/>
  <c r="O139" i="10"/>
  <c r="O137" i="10" s="1"/>
  <c r="U139" i="10"/>
  <c r="U137" i="10" s="1"/>
  <c r="AA139" i="10"/>
  <c r="AA137" i="10" s="1"/>
  <c r="I141" i="10"/>
  <c r="O141" i="10"/>
  <c r="U141" i="10"/>
  <c r="AA141" i="10"/>
  <c r="H144" i="10"/>
  <c r="H142" i="10" s="1"/>
  <c r="N144" i="10"/>
  <c r="N142" i="10" s="1"/>
  <c r="T144" i="10"/>
  <c r="Z144" i="10"/>
  <c r="H146" i="10"/>
  <c r="N146" i="10"/>
  <c r="T146" i="10"/>
  <c r="Z146" i="10"/>
  <c r="G149" i="10"/>
  <c r="M149" i="10"/>
  <c r="S149" i="10"/>
  <c r="S147" i="10" s="1"/>
  <c r="Y149" i="10"/>
  <c r="Y147" i="10" s="1"/>
  <c r="G151" i="10"/>
  <c r="M151" i="10"/>
  <c r="S151" i="10"/>
  <c r="Y151" i="10"/>
  <c r="F154" i="10"/>
  <c r="F152" i="10" s="1"/>
  <c r="L154" i="10"/>
  <c r="L152" i="10" s="1"/>
  <c r="R154" i="10"/>
  <c r="R152" i="10" s="1"/>
  <c r="X154" i="10"/>
  <c r="X152" i="10" s="1"/>
  <c r="F156" i="10"/>
  <c r="L156" i="10"/>
  <c r="R156" i="10"/>
  <c r="X156" i="10"/>
  <c r="E159" i="10"/>
  <c r="E157" i="10" s="1"/>
  <c r="K159" i="10"/>
  <c r="K157" i="10" s="1"/>
  <c r="Q159" i="10"/>
  <c r="W159" i="10"/>
  <c r="E161" i="10"/>
  <c r="K161" i="10"/>
  <c r="Q161" i="10"/>
  <c r="W161" i="10"/>
  <c r="J168" i="10"/>
  <c r="P168" i="10"/>
  <c r="V168" i="10"/>
  <c r="V166" i="10" s="1"/>
  <c r="D170" i="10"/>
  <c r="D166" i="10" s="1"/>
  <c r="J170" i="10"/>
  <c r="P170" i="10"/>
  <c r="V170" i="10"/>
  <c r="I173" i="10"/>
  <c r="O173" i="10"/>
  <c r="O171" i="10" s="1"/>
  <c r="U173" i="10"/>
  <c r="U171" i="10" s="1"/>
  <c r="AA173" i="10"/>
  <c r="AA171" i="10" s="1"/>
  <c r="I175" i="10"/>
  <c r="O175" i="10"/>
  <c r="U175" i="10"/>
  <c r="AA175" i="10"/>
  <c r="H178" i="10"/>
  <c r="H176" i="10" s="1"/>
  <c r="N178" i="10"/>
  <c r="N176" i="10" s="1"/>
  <c r="T178" i="10"/>
  <c r="T176" i="10" s="1"/>
  <c r="Z178" i="10"/>
  <c r="H180" i="10"/>
  <c r="N180" i="10"/>
  <c r="T180" i="10"/>
  <c r="Z180" i="10"/>
  <c r="G183" i="10"/>
  <c r="G181" i="10" s="1"/>
  <c r="M183" i="10"/>
  <c r="S183" i="10"/>
  <c r="Y183" i="10"/>
  <c r="Y181" i="10" s="1"/>
  <c r="G185" i="10"/>
  <c r="M185" i="10"/>
  <c r="S185" i="10"/>
  <c r="Y185" i="10"/>
  <c r="F188" i="10"/>
  <c r="L188" i="10"/>
  <c r="L186" i="10" s="1"/>
  <c r="R188" i="10"/>
  <c r="R186" i="10" s="1"/>
  <c r="X188" i="10"/>
  <c r="X186" i="10" s="1"/>
  <c r="F190" i="10"/>
  <c r="L190" i="10"/>
  <c r="R190" i="10"/>
  <c r="X190" i="10"/>
  <c r="E193" i="10"/>
  <c r="E191" i="10" s="1"/>
  <c r="K193" i="10"/>
  <c r="K191" i="10" s="1"/>
  <c r="Q193" i="10"/>
  <c r="Q191" i="10" s="1"/>
  <c r="W193" i="10"/>
  <c r="E195" i="10"/>
  <c r="K195" i="10"/>
  <c r="Q195" i="10"/>
  <c r="W195" i="10"/>
  <c r="D198" i="10"/>
  <c r="D196" i="10" s="1"/>
  <c r="J198" i="10"/>
  <c r="P198" i="10"/>
  <c r="V198" i="10"/>
  <c r="V196" i="10" s="1"/>
  <c r="D200" i="10"/>
  <c r="J200" i="10"/>
  <c r="P200" i="10"/>
  <c r="V200" i="10"/>
  <c r="I203" i="10"/>
  <c r="O203" i="10"/>
  <c r="O201" i="10" s="1"/>
  <c r="U203" i="10"/>
  <c r="U201" i="10" s="1"/>
  <c r="AA203" i="10"/>
  <c r="AA201" i="10" s="1"/>
  <c r="I205" i="10"/>
  <c r="O205" i="10"/>
  <c r="U205" i="10"/>
  <c r="AA205" i="10"/>
  <c r="H208" i="10"/>
  <c r="H206" i="10" s="1"/>
  <c r="N208" i="10"/>
  <c r="N206" i="10" s="1"/>
  <c r="T208" i="10"/>
  <c r="T206" i="10" s="1"/>
  <c r="Z208" i="10"/>
  <c r="H210" i="10"/>
  <c r="N210" i="10"/>
  <c r="T210" i="10"/>
  <c r="Z210" i="10"/>
  <c r="G213" i="10"/>
  <c r="G211" i="10" s="1"/>
  <c r="M213" i="10"/>
  <c r="S213" i="10"/>
  <c r="Y213" i="10"/>
  <c r="Y211" i="10" s="1"/>
  <c r="G215" i="10"/>
  <c r="M215" i="10"/>
  <c r="S215" i="10"/>
  <c r="Y215" i="10"/>
  <c r="F218" i="10"/>
  <c r="L218" i="10"/>
  <c r="L216" i="10" s="1"/>
  <c r="R218" i="10"/>
  <c r="R216" i="10" s="1"/>
  <c r="X218" i="10"/>
  <c r="X216" i="10" s="1"/>
  <c r="F220" i="10"/>
  <c r="L220" i="10"/>
  <c r="R220" i="10"/>
  <c r="X220" i="10"/>
  <c r="E223" i="10"/>
  <c r="E221" i="10" s="1"/>
  <c r="K223" i="10"/>
  <c r="K221" i="10" s="1"/>
  <c r="Q223" i="10"/>
  <c r="Q221" i="10" s="1"/>
  <c r="W223" i="10"/>
  <c r="E225" i="10"/>
  <c r="K225" i="10"/>
  <c r="Q225" i="10"/>
  <c r="W225" i="10"/>
  <c r="D228" i="10"/>
  <c r="D226" i="10" s="1"/>
  <c r="J228" i="10"/>
  <c r="P228" i="10"/>
  <c r="V228" i="10"/>
  <c r="V226" i="10" s="1"/>
  <c r="D230" i="10"/>
  <c r="J230" i="10"/>
  <c r="P230" i="10"/>
  <c r="V230" i="10"/>
  <c r="I233" i="10"/>
  <c r="O233" i="10"/>
  <c r="O231" i="10" s="1"/>
  <c r="U233" i="10"/>
  <c r="U231" i="10" s="1"/>
  <c r="AA233" i="10"/>
  <c r="AA231" i="10" s="1"/>
  <c r="I235" i="10"/>
  <c r="O235" i="10"/>
  <c r="U235" i="10"/>
  <c r="AA235" i="10"/>
  <c r="H238" i="10"/>
  <c r="H236" i="10" s="1"/>
  <c r="N238" i="10"/>
  <c r="N236" i="10" s="1"/>
  <c r="T238" i="10"/>
  <c r="T236" i="10" s="1"/>
  <c r="Z238" i="10"/>
  <c r="H240" i="10"/>
  <c r="N240" i="10"/>
  <c r="T240" i="10"/>
  <c r="Z240" i="10"/>
  <c r="G243" i="10"/>
  <c r="G241" i="10" s="1"/>
  <c r="M243" i="10"/>
  <c r="S243" i="10"/>
  <c r="Y243" i="10"/>
  <c r="Y241" i="10" s="1"/>
  <c r="G245" i="10"/>
  <c r="M245" i="10"/>
  <c r="S245" i="10"/>
  <c r="Y245" i="10"/>
  <c r="F248" i="10"/>
  <c r="L248" i="10"/>
  <c r="L246" i="10" s="1"/>
  <c r="R248" i="10"/>
  <c r="R246" i="10" s="1"/>
  <c r="X248" i="10"/>
  <c r="X246" i="10" s="1"/>
  <c r="F250" i="10"/>
  <c r="L250" i="10"/>
  <c r="R250" i="10"/>
  <c r="X250" i="10"/>
  <c r="E253" i="10"/>
  <c r="E251" i="10" s="1"/>
  <c r="K253" i="10"/>
  <c r="K251" i="10" s="1"/>
  <c r="Q253" i="10"/>
  <c r="Q251" i="10" s="1"/>
  <c r="W253" i="10"/>
  <c r="E255" i="10"/>
  <c r="K255" i="10"/>
  <c r="Q255" i="10"/>
  <c r="W255" i="10"/>
  <c r="D258" i="10"/>
  <c r="D256" i="10" s="1"/>
  <c r="J258" i="10"/>
  <c r="P258" i="10"/>
  <c r="V258" i="10"/>
  <c r="V256" i="10" s="1"/>
  <c r="D260" i="10"/>
  <c r="J260" i="10"/>
  <c r="P260" i="10"/>
  <c r="V260" i="10"/>
  <c r="I263" i="10"/>
  <c r="O263" i="10"/>
  <c r="O261" i="10" s="1"/>
  <c r="U263" i="10"/>
  <c r="U261" i="10" s="1"/>
  <c r="AA263" i="10"/>
  <c r="AA261" i="10" s="1"/>
  <c r="I265" i="10"/>
  <c r="O265" i="10"/>
  <c r="U265" i="10"/>
  <c r="AA265" i="10"/>
  <c r="H268" i="10"/>
  <c r="H266" i="10" s="1"/>
  <c r="N268" i="10"/>
  <c r="N266" i="10" s="1"/>
  <c r="T268" i="10"/>
  <c r="T266" i="10" s="1"/>
  <c r="Z268" i="10"/>
  <c r="H270" i="10"/>
  <c r="N270" i="10"/>
  <c r="T270" i="10"/>
  <c r="Z270" i="10"/>
  <c r="G273" i="10"/>
  <c r="G271" i="10" s="1"/>
  <c r="M273" i="10"/>
  <c r="S273" i="10"/>
  <c r="Y273" i="10"/>
  <c r="Y271" i="10" s="1"/>
  <c r="G275" i="10"/>
  <c r="M275" i="10"/>
  <c r="S275" i="10"/>
  <c r="Y275" i="10"/>
  <c r="F278" i="10"/>
  <c r="L278" i="10"/>
  <c r="L276" i="10" s="1"/>
  <c r="R278" i="10"/>
  <c r="R276" i="10" s="1"/>
  <c r="X278" i="10"/>
  <c r="X276" i="10" s="1"/>
  <c r="F280" i="10"/>
  <c r="L280" i="10"/>
  <c r="R280" i="10"/>
  <c r="X280" i="10"/>
  <c r="E283" i="10"/>
  <c r="E281" i="10" s="1"/>
  <c r="K283" i="10"/>
  <c r="K281" i="10" s="1"/>
  <c r="Q283" i="10"/>
  <c r="Q281" i="10" s="1"/>
  <c r="W283" i="10"/>
  <c r="E285" i="10"/>
  <c r="K285" i="10"/>
  <c r="Q285" i="10"/>
  <c r="W285" i="10"/>
  <c r="D288" i="10"/>
  <c r="D286" i="10" s="1"/>
  <c r="J288" i="10"/>
  <c r="P288" i="10"/>
  <c r="V288" i="10"/>
  <c r="V286" i="10" s="1"/>
  <c r="D290" i="10"/>
  <c r="J290" i="10"/>
  <c r="P290" i="10"/>
  <c r="V290" i="10"/>
  <c r="I293" i="10"/>
  <c r="O293" i="10"/>
  <c r="O291" i="10" s="1"/>
  <c r="U293" i="10"/>
  <c r="U291" i="10" s="1"/>
  <c r="AA293" i="10"/>
  <c r="AA291" i="10" s="1"/>
  <c r="I295" i="10"/>
  <c r="O295" i="10"/>
  <c r="U295" i="10"/>
  <c r="AA295" i="10"/>
  <c r="H298" i="10"/>
  <c r="H296" i="10" s="1"/>
  <c r="N298" i="10"/>
  <c r="N296" i="10" s="1"/>
  <c r="T298" i="10"/>
  <c r="T296" i="10" s="1"/>
  <c r="Z298" i="10"/>
  <c r="H300" i="10"/>
  <c r="N300" i="10"/>
  <c r="T300" i="10"/>
  <c r="Z300" i="10"/>
  <c r="G303" i="10"/>
  <c r="G301" i="10" s="1"/>
  <c r="M303" i="10"/>
  <c r="S303" i="10"/>
  <c r="Y303" i="10"/>
  <c r="Y301" i="10" s="1"/>
  <c r="G305" i="10"/>
  <c r="M305" i="10"/>
  <c r="S305" i="10"/>
  <c r="Y305" i="10"/>
  <c r="F308" i="10"/>
  <c r="L308" i="10"/>
  <c r="L306" i="10" s="1"/>
  <c r="R308" i="10"/>
  <c r="R306" i="10" s="1"/>
  <c r="X308" i="10"/>
  <c r="X306" i="10" s="1"/>
  <c r="F310" i="10"/>
  <c r="L310" i="10"/>
  <c r="R310" i="10"/>
  <c r="X310" i="10"/>
  <c r="E313" i="10"/>
  <c r="E311" i="10" s="1"/>
  <c r="K313" i="10"/>
  <c r="K311" i="10" s="1"/>
  <c r="Q313" i="10"/>
  <c r="Q311" i="10" s="1"/>
  <c r="W313" i="10"/>
  <c r="E315" i="10"/>
  <c r="K315" i="10"/>
  <c r="Q315" i="10"/>
  <c r="W315" i="10"/>
  <c r="D318" i="10"/>
  <c r="D316" i="10" s="1"/>
  <c r="J318" i="10"/>
  <c r="P318" i="10"/>
  <c r="V318" i="10"/>
  <c r="V316" i="10" s="1"/>
  <c r="D320" i="10"/>
  <c r="J320" i="10"/>
  <c r="P320" i="10"/>
  <c r="V320" i="10"/>
  <c r="I327" i="10"/>
  <c r="O327" i="10"/>
  <c r="O325" i="10" s="1"/>
  <c r="U327" i="10"/>
  <c r="U325" i="10" s="1"/>
  <c r="AA327" i="10"/>
  <c r="AA325" i="10" s="1"/>
  <c r="I329" i="10"/>
  <c r="O329" i="10"/>
  <c r="U329" i="10"/>
  <c r="AA329" i="10"/>
  <c r="H332" i="10"/>
  <c r="H330" i="10" s="1"/>
  <c r="N332" i="10"/>
  <c r="N330" i="10" s="1"/>
  <c r="T332" i="10"/>
  <c r="T330" i="10" s="1"/>
  <c r="Z332" i="10"/>
  <c r="H334" i="10"/>
  <c r="N334" i="10"/>
  <c r="T334" i="10"/>
  <c r="Z334" i="10"/>
  <c r="G337" i="10"/>
  <c r="G335" i="10" s="1"/>
  <c r="M337" i="10"/>
  <c r="S337" i="10"/>
  <c r="Y337" i="10"/>
  <c r="Y335" i="10" s="1"/>
  <c r="G339" i="10"/>
  <c r="M339" i="10"/>
  <c r="S339" i="10"/>
  <c r="Y339" i="10"/>
  <c r="F342" i="10"/>
  <c r="L342" i="10"/>
  <c r="L340" i="10" s="1"/>
  <c r="R342" i="10"/>
  <c r="R340" i="10" s="1"/>
  <c r="X342" i="10"/>
  <c r="X340" i="10" s="1"/>
  <c r="F344" i="10"/>
  <c r="L344" i="10"/>
  <c r="R344" i="10"/>
  <c r="X344" i="10"/>
  <c r="E347" i="10"/>
  <c r="E345" i="10" s="1"/>
  <c r="K347" i="10"/>
  <c r="K345" i="10" s="1"/>
  <c r="Q347" i="10"/>
  <c r="Q345" i="10" s="1"/>
  <c r="W347" i="10"/>
  <c r="E349" i="10"/>
  <c r="K349" i="10"/>
  <c r="Q349" i="10"/>
  <c r="W349" i="10"/>
  <c r="D352" i="10"/>
  <c r="D350" i="10" s="1"/>
  <c r="J352" i="10"/>
  <c r="P352" i="10"/>
  <c r="V352" i="10"/>
  <c r="V350" i="10" s="1"/>
  <c r="D354" i="10"/>
  <c r="J354" i="10"/>
  <c r="P354" i="10"/>
  <c r="V354" i="10"/>
  <c r="I357" i="10"/>
  <c r="P357" i="10"/>
  <c r="P355" i="10" s="1"/>
  <c r="W357" i="10"/>
  <c r="F359" i="10"/>
  <c r="M359" i="10"/>
  <c r="V359" i="10"/>
  <c r="N362" i="10"/>
  <c r="H364" i="10"/>
  <c r="Z364" i="10"/>
  <c r="J367" i="10"/>
  <c r="D369" i="10"/>
  <c r="V369" i="10"/>
  <c r="I372" i="10"/>
  <c r="AA372" i="10"/>
  <c r="U374" i="10"/>
  <c r="E377" i="10"/>
  <c r="W377" i="10"/>
  <c r="Q379" i="10"/>
  <c r="S382" i="10"/>
  <c r="M384" i="10"/>
  <c r="R387" i="10"/>
  <c r="L389" i="10"/>
  <c r="N392" i="10"/>
  <c r="H394" i="10"/>
  <c r="Z394" i="10"/>
  <c r="J397" i="10"/>
  <c r="D399" i="10"/>
  <c r="AA402" i="10"/>
  <c r="T407" i="10"/>
  <c r="M412" i="10"/>
  <c r="Y414" i="10"/>
  <c r="F417" i="10"/>
  <c r="R419" i="10"/>
  <c r="K424" i="10"/>
  <c r="D429" i="10"/>
  <c r="AA432" i="10"/>
  <c r="T437" i="10"/>
  <c r="M442" i="10"/>
  <c r="Y444" i="10"/>
  <c r="F447" i="10"/>
  <c r="R449" i="10"/>
  <c r="K454" i="10"/>
  <c r="D459" i="10"/>
  <c r="AA462" i="10"/>
  <c r="T467" i="10"/>
  <c r="M472" i="10"/>
  <c r="Y474" i="10"/>
  <c r="R479" i="10"/>
  <c r="Q488" i="10"/>
  <c r="Q484" i="10" s="1"/>
  <c r="I405" i="11"/>
  <c r="B116" i="8"/>
  <c r="B152" i="8"/>
  <c r="B188" i="8"/>
  <c r="I9" i="9"/>
  <c r="O9" i="9"/>
  <c r="U9" i="9"/>
  <c r="U7" i="9" s="1"/>
  <c r="AA9" i="9"/>
  <c r="AA7" i="9" s="1"/>
  <c r="I11" i="9"/>
  <c r="O11" i="9"/>
  <c r="U11" i="9"/>
  <c r="AA11" i="9"/>
  <c r="H14" i="9"/>
  <c r="H12" i="9" s="1"/>
  <c r="N14" i="9"/>
  <c r="N12" i="9" s="1"/>
  <c r="T14" i="9"/>
  <c r="T12" i="9" s="1"/>
  <c r="Z14" i="9"/>
  <c r="Z12" i="9" s="1"/>
  <c r="H16" i="9"/>
  <c r="N16" i="9"/>
  <c r="T16" i="9"/>
  <c r="Z16" i="9"/>
  <c r="G19" i="9"/>
  <c r="G17" i="9" s="1"/>
  <c r="M19" i="9"/>
  <c r="M17" i="9" s="1"/>
  <c r="S19" i="9"/>
  <c r="Y19" i="9"/>
  <c r="G21" i="9"/>
  <c r="M21" i="9"/>
  <c r="S21" i="9"/>
  <c r="Y21" i="9"/>
  <c r="F24" i="9"/>
  <c r="L24" i="9"/>
  <c r="R24" i="9"/>
  <c r="R22" i="9" s="1"/>
  <c r="X24" i="9"/>
  <c r="X22" i="9" s="1"/>
  <c r="F26" i="9"/>
  <c r="L26" i="9"/>
  <c r="R26" i="9"/>
  <c r="X26" i="9"/>
  <c r="E29" i="9"/>
  <c r="E27" i="9" s="1"/>
  <c r="K29" i="9"/>
  <c r="K27" i="9" s="1"/>
  <c r="Q29" i="9"/>
  <c r="Q27" i="9" s="1"/>
  <c r="W29" i="9"/>
  <c r="W27" i="9" s="1"/>
  <c r="E31" i="9"/>
  <c r="K31" i="9"/>
  <c r="Q31" i="9"/>
  <c r="W31" i="9"/>
  <c r="D34" i="9"/>
  <c r="D32" i="9" s="1"/>
  <c r="J34" i="9"/>
  <c r="J32" i="9" s="1"/>
  <c r="P34" i="9"/>
  <c r="V34" i="9"/>
  <c r="D36" i="9"/>
  <c r="J36" i="9"/>
  <c r="P36" i="9"/>
  <c r="V36" i="9"/>
  <c r="I39" i="9"/>
  <c r="O39" i="9"/>
  <c r="U39" i="9"/>
  <c r="U37" i="9" s="1"/>
  <c r="AA39" i="9"/>
  <c r="AA37" i="9" s="1"/>
  <c r="I41" i="9"/>
  <c r="O41" i="9"/>
  <c r="U41" i="9"/>
  <c r="AA41" i="9"/>
  <c r="H44" i="9"/>
  <c r="H42" i="9" s="1"/>
  <c r="N44" i="9"/>
  <c r="N42" i="9" s="1"/>
  <c r="T44" i="9"/>
  <c r="T42" i="9" s="1"/>
  <c r="Z44" i="9"/>
  <c r="Z42" i="9" s="1"/>
  <c r="H46" i="9"/>
  <c r="N46" i="9"/>
  <c r="T46" i="9"/>
  <c r="Z46" i="9"/>
  <c r="G49" i="9"/>
  <c r="G47" i="9" s="1"/>
  <c r="M49" i="9"/>
  <c r="M47" i="9" s="1"/>
  <c r="S49" i="9"/>
  <c r="Y49" i="9"/>
  <c r="G51" i="9"/>
  <c r="M51" i="9"/>
  <c r="S51" i="9"/>
  <c r="Y51" i="9"/>
  <c r="F54" i="9"/>
  <c r="L54" i="9"/>
  <c r="R54" i="9"/>
  <c r="R52" i="9" s="1"/>
  <c r="X54" i="9"/>
  <c r="X52" i="9" s="1"/>
  <c r="F56" i="9"/>
  <c r="L56" i="9"/>
  <c r="R56" i="9"/>
  <c r="X56" i="9"/>
  <c r="E59" i="9"/>
  <c r="E57" i="9" s="1"/>
  <c r="K59" i="9"/>
  <c r="K57" i="9" s="1"/>
  <c r="Q59" i="9"/>
  <c r="Q57" i="9" s="1"/>
  <c r="W59" i="9"/>
  <c r="W57" i="9" s="1"/>
  <c r="E61" i="9"/>
  <c r="K61" i="9"/>
  <c r="Q61" i="9"/>
  <c r="W61" i="9"/>
  <c r="D64" i="9"/>
  <c r="D62" i="9" s="1"/>
  <c r="J64" i="9"/>
  <c r="J62" i="9" s="1"/>
  <c r="P64" i="9"/>
  <c r="V64" i="9"/>
  <c r="D66" i="9"/>
  <c r="J66" i="9"/>
  <c r="P66" i="9"/>
  <c r="V66" i="9"/>
  <c r="I69" i="9"/>
  <c r="O69" i="9"/>
  <c r="U69" i="9"/>
  <c r="U67" i="9" s="1"/>
  <c r="AA69" i="9"/>
  <c r="AA67" i="9" s="1"/>
  <c r="I71" i="9"/>
  <c r="O71" i="9"/>
  <c r="U71" i="9"/>
  <c r="AA71" i="9"/>
  <c r="H74" i="9"/>
  <c r="H72" i="9" s="1"/>
  <c r="N74" i="9"/>
  <c r="N72" i="9" s="1"/>
  <c r="T74" i="9"/>
  <c r="T72" i="9" s="1"/>
  <c r="Z74" i="9"/>
  <c r="Z72" i="9" s="1"/>
  <c r="H76" i="9"/>
  <c r="N76" i="9"/>
  <c r="T76" i="9"/>
  <c r="Z76" i="9"/>
  <c r="G79" i="9"/>
  <c r="G77" i="9" s="1"/>
  <c r="M79" i="9"/>
  <c r="M77" i="9" s="1"/>
  <c r="S79" i="9"/>
  <c r="Y79" i="9"/>
  <c r="G81" i="9"/>
  <c r="M81" i="9"/>
  <c r="S81" i="9"/>
  <c r="Y81" i="9"/>
  <c r="F84" i="9"/>
  <c r="L84" i="9"/>
  <c r="R84" i="9"/>
  <c r="R82" i="9" s="1"/>
  <c r="X84" i="9"/>
  <c r="X82" i="9" s="1"/>
  <c r="F86" i="9"/>
  <c r="L86" i="9"/>
  <c r="R86" i="9"/>
  <c r="X86" i="9"/>
  <c r="E89" i="9"/>
  <c r="E87" i="9" s="1"/>
  <c r="K89" i="9"/>
  <c r="K87" i="9" s="1"/>
  <c r="Q89" i="9"/>
  <c r="Q87" i="9" s="1"/>
  <c r="W89" i="9"/>
  <c r="W87" i="9" s="1"/>
  <c r="E91" i="9"/>
  <c r="K91" i="9"/>
  <c r="Q91" i="9"/>
  <c r="W91" i="9"/>
  <c r="D94" i="9"/>
  <c r="D92" i="9" s="1"/>
  <c r="J94" i="9"/>
  <c r="J92" i="9" s="1"/>
  <c r="P94" i="9"/>
  <c r="V94" i="9"/>
  <c r="D96" i="9"/>
  <c r="J96" i="9"/>
  <c r="P96" i="9"/>
  <c r="V96" i="9"/>
  <c r="I99" i="9"/>
  <c r="O99" i="9"/>
  <c r="U99" i="9"/>
  <c r="U97" i="9" s="1"/>
  <c r="AA99" i="9"/>
  <c r="AA97" i="9" s="1"/>
  <c r="I101" i="9"/>
  <c r="O101" i="9"/>
  <c r="U101" i="9"/>
  <c r="AA101" i="9"/>
  <c r="H104" i="9"/>
  <c r="H102" i="9" s="1"/>
  <c r="N104" i="9"/>
  <c r="N102" i="9" s="1"/>
  <c r="T104" i="9"/>
  <c r="T102" i="9" s="1"/>
  <c r="Z104" i="9"/>
  <c r="Z102" i="9" s="1"/>
  <c r="H106" i="9"/>
  <c r="N106" i="9"/>
  <c r="T106" i="9"/>
  <c r="Z106" i="9"/>
  <c r="G109" i="9"/>
  <c r="G107" i="9" s="1"/>
  <c r="M109" i="9"/>
  <c r="M107" i="9" s="1"/>
  <c r="S109" i="9"/>
  <c r="Y109" i="9"/>
  <c r="G111" i="9"/>
  <c r="M111" i="9"/>
  <c r="S111" i="9"/>
  <c r="Y111" i="9"/>
  <c r="F114" i="9"/>
  <c r="L114" i="9"/>
  <c r="R114" i="9"/>
  <c r="R112" i="9" s="1"/>
  <c r="X114" i="9"/>
  <c r="X112" i="9" s="1"/>
  <c r="F116" i="9"/>
  <c r="L116" i="9"/>
  <c r="R116" i="9"/>
  <c r="X116" i="9"/>
  <c r="E119" i="9"/>
  <c r="E117" i="9" s="1"/>
  <c r="K119" i="9"/>
  <c r="K117" i="9" s="1"/>
  <c r="Q119" i="9"/>
  <c r="Q117" i="9" s="1"/>
  <c r="W119" i="9"/>
  <c r="W117" i="9" s="1"/>
  <c r="E121" i="9"/>
  <c r="K121" i="9"/>
  <c r="Q121" i="9"/>
  <c r="W121" i="9"/>
  <c r="D124" i="9"/>
  <c r="D122" i="9" s="1"/>
  <c r="J124" i="9"/>
  <c r="J122" i="9" s="1"/>
  <c r="P124" i="9"/>
  <c r="V124" i="9"/>
  <c r="D126" i="9"/>
  <c r="J126" i="9"/>
  <c r="P126" i="9"/>
  <c r="V126" i="9"/>
  <c r="I129" i="9"/>
  <c r="O129" i="9"/>
  <c r="U129" i="9"/>
  <c r="U127" i="9" s="1"/>
  <c r="AA129" i="9"/>
  <c r="AA127" i="9" s="1"/>
  <c r="I131" i="9"/>
  <c r="O131" i="9"/>
  <c r="U131" i="9"/>
  <c r="AA131" i="9"/>
  <c r="H134" i="9"/>
  <c r="H132" i="9" s="1"/>
  <c r="N134" i="9"/>
  <c r="N132" i="9" s="1"/>
  <c r="T134" i="9"/>
  <c r="T132" i="9" s="1"/>
  <c r="Z134" i="9"/>
  <c r="Z132" i="9" s="1"/>
  <c r="H136" i="9"/>
  <c r="N136" i="9"/>
  <c r="T136" i="9"/>
  <c r="Z136" i="9"/>
  <c r="G139" i="9"/>
  <c r="G137" i="9" s="1"/>
  <c r="M139" i="9"/>
  <c r="M137" i="9" s="1"/>
  <c r="S139" i="9"/>
  <c r="Y139" i="9"/>
  <c r="G141" i="9"/>
  <c r="M141" i="9"/>
  <c r="S141" i="9"/>
  <c r="Y141" i="9"/>
  <c r="F144" i="9"/>
  <c r="L144" i="9"/>
  <c r="R144" i="9"/>
  <c r="R142" i="9" s="1"/>
  <c r="X144" i="9"/>
  <c r="X142" i="9" s="1"/>
  <c r="F146" i="9"/>
  <c r="L146" i="9"/>
  <c r="R146" i="9"/>
  <c r="X146" i="9"/>
  <c r="E149" i="9"/>
  <c r="E147" i="9" s="1"/>
  <c r="K149" i="9"/>
  <c r="K147" i="9" s="1"/>
  <c r="Q149" i="9"/>
  <c r="Q147" i="9" s="1"/>
  <c r="W149" i="9"/>
  <c r="W147" i="9" s="1"/>
  <c r="E151" i="9"/>
  <c r="K151" i="9"/>
  <c r="Q151" i="9"/>
  <c r="W151" i="9"/>
  <c r="D154" i="9"/>
  <c r="D152" i="9" s="1"/>
  <c r="J154" i="9"/>
  <c r="J152" i="9" s="1"/>
  <c r="P154" i="9"/>
  <c r="V154" i="9"/>
  <c r="D156" i="9"/>
  <c r="J156" i="9"/>
  <c r="P156" i="9"/>
  <c r="V156" i="9"/>
  <c r="I159" i="9"/>
  <c r="O159" i="9"/>
  <c r="U159" i="9"/>
  <c r="U157" i="9" s="1"/>
  <c r="AA159" i="9"/>
  <c r="AA157" i="9" s="1"/>
  <c r="I161" i="9"/>
  <c r="O161" i="9"/>
  <c r="U161" i="9"/>
  <c r="AA161" i="9"/>
  <c r="H168" i="9"/>
  <c r="H166" i="9" s="1"/>
  <c r="N168" i="9"/>
  <c r="N166" i="9" s="1"/>
  <c r="T168" i="9"/>
  <c r="T166" i="9" s="1"/>
  <c r="Z168" i="9"/>
  <c r="Z166" i="9" s="1"/>
  <c r="H170" i="9"/>
  <c r="N170" i="9"/>
  <c r="T170" i="9"/>
  <c r="Z170" i="9"/>
  <c r="G173" i="9"/>
  <c r="G171" i="9" s="1"/>
  <c r="M173" i="9"/>
  <c r="M171" i="9" s="1"/>
  <c r="S173" i="9"/>
  <c r="Y173" i="9"/>
  <c r="G175" i="9"/>
  <c r="M175" i="9"/>
  <c r="S175" i="9"/>
  <c r="Y175" i="9"/>
  <c r="F178" i="9"/>
  <c r="L178" i="9"/>
  <c r="R178" i="9"/>
  <c r="R176" i="9" s="1"/>
  <c r="X178" i="9"/>
  <c r="X176" i="9" s="1"/>
  <c r="F180" i="9"/>
  <c r="L180" i="9"/>
  <c r="R180" i="9"/>
  <c r="X180" i="9"/>
  <c r="E183" i="9"/>
  <c r="E181" i="9" s="1"/>
  <c r="K183" i="9"/>
  <c r="K181" i="9" s="1"/>
  <c r="Q183" i="9"/>
  <c r="Q181" i="9" s="1"/>
  <c r="W183" i="9"/>
  <c r="W181" i="9" s="1"/>
  <c r="E185" i="9"/>
  <c r="K185" i="9"/>
  <c r="Q185" i="9"/>
  <c r="W185" i="9"/>
  <c r="D188" i="9"/>
  <c r="D186" i="9" s="1"/>
  <c r="J188" i="9"/>
  <c r="J186" i="9" s="1"/>
  <c r="P188" i="9"/>
  <c r="V188" i="9"/>
  <c r="D190" i="9"/>
  <c r="J190" i="9"/>
  <c r="P190" i="9"/>
  <c r="V190" i="9"/>
  <c r="I193" i="9"/>
  <c r="O193" i="9"/>
  <c r="U193" i="9"/>
  <c r="U191" i="9" s="1"/>
  <c r="AA193" i="9"/>
  <c r="AA191" i="9" s="1"/>
  <c r="I195" i="9"/>
  <c r="O195" i="9"/>
  <c r="U195" i="9"/>
  <c r="AA195" i="9"/>
  <c r="H198" i="9"/>
  <c r="H196" i="9" s="1"/>
  <c r="N198" i="9"/>
  <c r="N196" i="9" s="1"/>
  <c r="T198" i="9"/>
  <c r="T196" i="9" s="1"/>
  <c r="Z198" i="9"/>
  <c r="Z196" i="9" s="1"/>
  <c r="H200" i="9"/>
  <c r="N200" i="9"/>
  <c r="T200" i="9"/>
  <c r="Z200" i="9"/>
  <c r="G203" i="9"/>
  <c r="G201" i="9" s="1"/>
  <c r="M203" i="9"/>
  <c r="M201" i="9" s="1"/>
  <c r="S203" i="9"/>
  <c r="Y203" i="9"/>
  <c r="G205" i="9"/>
  <c r="M205" i="9"/>
  <c r="S205" i="9"/>
  <c r="Y205" i="9"/>
  <c r="F208" i="9"/>
  <c r="L208" i="9"/>
  <c r="R208" i="9"/>
  <c r="R206" i="9" s="1"/>
  <c r="X208" i="9"/>
  <c r="X206" i="9" s="1"/>
  <c r="F210" i="9"/>
  <c r="L210" i="9"/>
  <c r="R210" i="9"/>
  <c r="X210" i="9"/>
  <c r="E213" i="9"/>
  <c r="E211" i="9" s="1"/>
  <c r="K213" i="9"/>
  <c r="K211" i="9" s="1"/>
  <c r="Q213" i="9"/>
  <c r="Q211" i="9" s="1"/>
  <c r="W213" i="9"/>
  <c r="W211" i="9" s="1"/>
  <c r="E215" i="9"/>
  <c r="K215" i="9"/>
  <c r="Q215" i="9"/>
  <c r="W215" i="9"/>
  <c r="D218" i="9"/>
  <c r="D216" i="9" s="1"/>
  <c r="J218" i="9"/>
  <c r="J216" i="9" s="1"/>
  <c r="P218" i="9"/>
  <c r="V218" i="9"/>
  <c r="D220" i="9"/>
  <c r="J220" i="9"/>
  <c r="P220" i="9"/>
  <c r="V220" i="9"/>
  <c r="I223" i="9"/>
  <c r="O223" i="9"/>
  <c r="U223" i="9"/>
  <c r="U221" i="9" s="1"/>
  <c r="AA223" i="9"/>
  <c r="AA221" i="9" s="1"/>
  <c r="I225" i="9"/>
  <c r="O225" i="9"/>
  <c r="U225" i="9"/>
  <c r="AA225" i="9"/>
  <c r="H228" i="9"/>
  <c r="H226" i="9" s="1"/>
  <c r="N228" i="9"/>
  <c r="N226" i="9" s="1"/>
  <c r="T228" i="9"/>
  <c r="T226" i="9" s="1"/>
  <c r="Z228" i="9"/>
  <c r="Z226" i="9" s="1"/>
  <c r="H230" i="9"/>
  <c r="N230" i="9"/>
  <c r="T230" i="9"/>
  <c r="Z230" i="9"/>
  <c r="G233" i="9"/>
  <c r="G231" i="9" s="1"/>
  <c r="M233" i="9"/>
  <c r="M231" i="9" s="1"/>
  <c r="S233" i="9"/>
  <c r="Y233" i="9"/>
  <c r="G235" i="9"/>
  <c r="M235" i="9"/>
  <c r="S235" i="9"/>
  <c r="Y235" i="9"/>
  <c r="F238" i="9"/>
  <c r="L238" i="9"/>
  <c r="R238" i="9"/>
  <c r="R236" i="9" s="1"/>
  <c r="X238" i="9"/>
  <c r="X236" i="9" s="1"/>
  <c r="F240" i="9"/>
  <c r="L240" i="9"/>
  <c r="R240" i="9"/>
  <c r="X240" i="9"/>
  <c r="E243" i="9"/>
  <c r="E241" i="9" s="1"/>
  <c r="K243" i="9"/>
  <c r="K241" i="9" s="1"/>
  <c r="Q243" i="9"/>
  <c r="Q241" i="9" s="1"/>
  <c r="W243" i="9"/>
  <c r="W241" i="9" s="1"/>
  <c r="E245" i="9"/>
  <c r="K245" i="9"/>
  <c r="Q245" i="9"/>
  <c r="W245" i="9"/>
  <c r="D248" i="9"/>
  <c r="D246" i="9" s="1"/>
  <c r="J248" i="9"/>
  <c r="J246" i="9" s="1"/>
  <c r="P248" i="9"/>
  <c r="V248" i="9"/>
  <c r="D250" i="9"/>
  <c r="J250" i="9"/>
  <c r="P250" i="9"/>
  <c r="V250" i="9"/>
  <c r="I253" i="9"/>
  <c r="O253" i="9"/>
  <c r="U253" i="9"/>
  <c r="U251" i="9" s="1"/>
  <c r="AA253" i="9"/>
  <c r="AA251" i="9" s="1"/>
  <c r="I255" i="9"/>
  <c r="O255" i="9"/>
  <c r="U255" i="9"/>
  <c r="AA255" i="9"/>
  <c r="H258" i="9"/>
  <c r="H256" i="9" s="1"/>
  <c r="N258" i="9"/>
  <c r="N256" i="9" s="1"/>
  <c r="T258" i="9"/>
  <c r="T256" i="9" s="1"/>
  <c r="Z258" i="9"/>
  <c r="Z256" i="9" s="1"/>
  <c r="H260" i="9"/>
  <c r="N260" i="9"/>
  <c r="T260" i="9"/>
  <c r="Z260" i="9"/>
  <c r="G263" i="9"/>
  <c r="G261" i="9" s="1"/>
  <c r="M263" i="9"/>
  <c r="M261" i="9" s="1"/>
  <c r="S263" i="9"/>
  <c r="Y263" i="9"/>
  <c r="G265" i="9"/>
  <c r="M265" i="9"/>
  <c r="S265" i="9"/>
  <c r="Y265" i="9"/>
  <c r="F268" i="9"/>
  <c r="L268" i="9"/>
  <c r="R268" i="9"/>
  <c r="R266" i="9" s="1"/>
  <c r="X268" i="9"/>
  <c r="X266" i="9" s="1"/>
  <c r="F270" i="9"/>
  <c r="L270" i="9"/>
  <c r="R270" i="9"/>
  <c r="X270" i="9"/>
  <c r="E273" i="9"/>
  <c r="E271" i="9" s="1"/>
  <c r="K273" i="9"/>
  <c r="K271" i="9" s="1"/>
  <c r="Q273" i="9"/>
  <c r="Q271" i="9" s="1"/>
  <c r="W273" i="9"/>
  <c r="W271" i="9" s="1"/>
  <c r="E275" i="9"/>
  <c r="K275" i="9"/>
  <c r="Q275" i="9"/>
  <c r="W275" i="9"/>
  <c r="D278" i="9"/>
  <c r="D276" i="9" s="1"/>
  <c r="J278" i="9"/>
  <c r="J276" i="9" s="1"/>
  <c r="P278" i="9"/>
  <c r="V278" i="9"/>
  <c r="D280" i="9"/>
  <c r="J280" i="9"/>
  <c r="P280" i="9"/>
  <c r="V280" i="9"/>
  <c r="I283" i="9"/>
  <c r="O283" i="9"/>
  <c r="U283" i="9"/>
  <c r="U281" i="9" s="1"/>
  <c r="AA283" i="9"/>
  <c r="AA281" i="9" s="1"/>
  <c r="I285" i="9"/>
  <c r="O285" i="9"/>
  <c r="U285" i="9"/>
  <c r="AA285" i="9"/>
  <c r="H288" i="9"/>
  <c r="H286" i="9" s="1"/>
  <c r="N288" i="9"/>
  <c r="N286" i="9" s="1"/>
  <c r="T288" i="9"/>
  <c r="T286" i="9" s="1"/>
  <c r="Z288" i="9"/>
  <c r="Z286" i="9" s="1"/>
  <c r="H290" i="9"/>
  <c r="N290" i="9"/>
  <c r="T290" i="9"/>
  <c r="Z290" i="9"/>
  <c r="G293" i="9"/>
  <c r="G291" i="9" s="1"/>
  <c r="M293" i="9"/>
  <c r="M291" i="9" s="1"/>
  <c r="S293" i="9"/>
  <c r="Y293" i="9"/>
  <c r="G295" i="9"/>
  <c r="M295" i="9"/>
  <c r="S295" i="9"/>
  <c r="Y295" i="9"/>
  <c r="F298" i="9"/>
  <c r="L298" i="9"/>
  <c r="R298" i="9"/>
  <c r="R296" i="9" s="1"/>
  <c r="X298" i="9"/>
  <c r="X296" i="9" s="1"/>
  <c r="F300" i="9"/>
  <c r="L300" i="9"/>
  <c r="R300" i="9"/>
  <c r="X300" i="9"/>
  <c r="E303" i="9"/>
  <c r="E301" i="9" s="1"/>
  <c r="K303" i="9"/>
  <c r="K301" i="9" s="1"/>
  <c r="Q303" i="9"/>
  <c r="Q301" i="9" s="1"/>
  <c r="W303" i="9"/>
  <c r="W301" i="9" s="1"/>
  <c r="E305" i="9"/>
  <c r="K305" i="9"/>
  <c r="Q305" i="9"/>
  <c r="W305" i="9"/>
  <c r="D308" i="9"/>
  <c r="D306" i="9" s="1"/>
  <c r="J308" i="9"/>
  <c r="J306" i="9" s="1"/>
  <c r="P308" i="9"/>
  <c r="V308" i="9"/>
  <c r="D310" i="9"/>
  <c r="J310" i="9"/>
  <c r="P310" i="9"/>
  <c r="V310" i="9"/>
  <c r="I313" i="9"/>
  <c r="O313" i="9"/>
  <c r="U313" i="9"/>
  <c r="U311" i="9" s="1"/>
  <c r="AA313" i="9"/>
  <c r="AA311" i="9" s="1"/>
  <c r="I315" i="9"/>
  <c r="O315" i="9"/>
  <c r="U315" i="9"/>
  <c r="AA315" i="9"/>
  <c r="H318" i="9"/>
  <c r="H316" i="9" s="1"/>
  <c r="N318" i="9"/>
  <c r="N316" i="9" s="1"/>
  <c r="T318" i="9"/>
  <c r="T316" i="9" s="1"/>
  <c r="Z318" i="9"/>
  <c r="Z316" i="9" s="1"/>
  <c r="H320" i="9"/>
  <c r="N320" i="9"/>
  <c r="T320" i="9"/>
  <c r="Z320" i="9"/>
  <c r="G327" i="9"/>
  <c r="G325" i="9" s="1"/>
  <c r="M327" i="9"/>
  <c r="M325" i="9" s="1"/>
  <c r="S327" i="9"/>
  <c r="Y327" i="9"/>
  <c r="G329" i="9"/>
  <c r="M329" i="9"/>
  <c r="S329" i="9"/>
  <c r="Y329" i="9"/>
  <c r="F332" i="9"/>
  <c r="L332" i="9"/>
  <c r="R332" i="9"/>
  <c r="R330" i="9" s="1"/>
  <c r="X332" i="9"/>
  <c r="X330" i="9" s="1"/>
  <c r="F334" i="9"/>
  <c r="L334" i="9"/>
  <c r="R334" i="9"/>
  <c r="X334" i="9"/>
  <c r="E337" i="9"/>
  <c r="E335" i="9" s="1"/>
  <c r="K337" i="9"/>
  <c r="K335" i="9" s="1"/>
  <c r="Q337" i="9"/>
  <c r="Q335" i="9" s="1"/>
  <c r="W337" i="9"/>
  <c r="W335" i="9" s="1"/>
  <c r="E339" i="9"/>
  <c r="K339" i="9"/>
  <c r="Q339" i="9"/>
  <c r="W339" i="9"/>
  <c r="D342" i="9"/>
  <c r="D340" i="9" s="1"/>
  <c r="J342" i="9"/>
  <c r="J340" i="9" s="1"/>
  <c r="P342" i="9"/>
  <c r="V342" i="9"/>
  <c r="D344" i="9"/>
  <c r="J344" i="9"/>
  <c r="P344" i="9"/>
  <c r="V344" i="9"/>
  <c r="I347" i="9"/>
  <c r="O347" i="9"/>
  <c r="U347" i="9"/>
  <c r="U345" i="9" s="1"/>
  <c r="AA347" i="9"/>
  <c r="AA345" i="9" s="1"/>
  <c r="I349" i="9"/>
  <c r="O349" i="9"/>
  <c r="U349" i="9"/>
  <c r="AA349" i="9"/>
  <c r="H352" i="9"/>
  <c r="H350" i="9" s="1"/>
  <c r="N352" i="9"/>
  <c r="N350" i="9" s="1"/>
  <c r="T352" i="9"/>
  <c r="T350" i="9" s="1"/>
  <c r="Z352" i="9"/>
  <c r="Z350" i="9" s="1"/>
  <c r="H354" i="9"/>
  <c r="N354" i="9"/>
  <c r="T354" i="9"/>
  <c r="Z354" i="9"/>
  <c r="G357" i="9"/>
  <c r="G355" i="9" s="1"/>
  <c r="M357" i="9"/>
  <c r="M355" i="9" s="1"/>
  <c r="S357" i="9"/>
  <c r="Y357" i="9"/>
  <c r="G359" i="9"/>
  <c r="M359" i="9"/>
  <c r="S359" i="9"/>
  <c r="Y359" i="9"/>
  <c r="F362" i="9"/>
  <c r="L362" i="9"/>
  <c r="R362" i="9"/>
  <c r="R360" i="9" s="1"/>
  <c r="X362" i="9"/>
  <c r="X360" i="9" s="1"/>
  <c r="F364" i="9"/>
  <c r="L364" i="9"/>
  <c r="R364" i="9"/>
  <c r="X364" i="9"/>
  <c r="E367" i="9"/>
  <c r="E365" i="9" s="1"/>
  <c r="K367" i="9"/>
  <c r="K365" i="9" s="1"/>
  <c r="Q367" i="9"/>
  <c r="Q365" i="9" s="1"/>
  <c r="W367" i="9"/>
  <c r="W365" i="9" s="1"/>
  <c r="E369" i="9"/>
  <c r="K369" i="9"/>
  <c r="Q369" i="9"/>
  <c r="W369" i="9"/>
  <c r="D372" i="9"/>
  <c r="D370" i="9" s="1"/>
  <c r="J372" i="9"/>
  <c r="J370" i="9" s="1"/>
  <c r="P372" i="9"/>
  <c r="V372" i="9"/>
  <c r="D374" i="9"/>
  <c r="J374" i="9"/>
  <c r="P374" i="9"/>
  <c r="V374" i="9"/>
  <c r="I377" i="9"/>
  <c r="O377" i="9"/>
  <c r="U377" i="9"/>
  <c r="U375" i="9" s="1"/>
  <c r="AA377" i="9"/>
  <c r="AA375" i="9" s="1"/>
  <c r="I379" i="9"/>
  <c r="O379" i="9"/>
  <c r="U379" i="9"/>
  <c r="AA379" i="9"/>
  <c r="H382" i="9"/>
  <c r="H380" i="9" s="1"/>
  <c r="N382" i="9"/>
  <c r="N380" i="9" s="1"/>
  <c r="T382" i="9"/>
  <c r="T380" i="9" s="1"/>
  <c r="Z382" i="9"/>
  <c r="Z380" i="9" s="1"/>
  <c r="H384" i="9"/>
  <c r="N384" i="9"/>
  <c r="T384" i="9"/>
  <c r="Z384" i="9"/>
  <c r="G387" i="9"/>
  <c r="G385" i="9" s="1"/>
  <c r="M387" i="9"/>
  <c r="M385" i="9" s="1"/>
  <c r="S387" i="9"/>
  <c r="Y387" i="9"/>
  <c r="G389" i="9"/>
  <c r="M389" i="9"/>
  <c r="S389" i="9"/>
  <c r="Y389" i="9"/>
  <c r="F392" i="9"/>
  <c r="L392" i="9"/>
  <c r="R392" i="9"/>
  <c r="R390" i="9" s="1"/>
  <c r="X392" i="9"/>
  <c r="X390" i="9" s="1"/>
  <c r="F394" i="9"/>
  <c r="L394" i="9"/>
  <c r="R394" i="9"/>
  <c r="X394" i="9"/>
  <c r="E397" i="9"/>
  <c r="E395" i="9" s="1"/>
  <c r="K397" i="9"/>
  <c r="K395" i="9" s="1"/>
  <c r="Q397" i="9"/>
  <c r="Q395" i="9" s="1"/>
  <c r="W397" i="9"/>
  <c r="W395" i="9" s="1"/>
  <c r="E399" i="9"/>
  <c r="K399" i="9"/>
  <c r="Q399" i="9"/>
  <c r="W399" i="9"/>
  <c r="D402" i="9"/>
  <c r="D400" i="9" s="1"/>
  <c r="J402" i="9"/>
  <c r="J400" i="9" s="1"/>
  <c r="P402" i="9"/>
  <c r="V402" i="9"/>
  <c r="D404" i="9"/>
  <c r="J404" i="9"/>
  <c r="P404" i="9"/>
  <c r="V404" i="9"/>
  <c r="I407" i="9"/>
  <c r="O407" i="9"/>
  <c r="U407" i="9"/>
  <c r="U405" i="9" s="1"/>
  <c r="AA407" i="9"/>
  <c r="AA405" i="9" s="1"/>
  <c r="I409" i="9"/>
  <c r="O409" i="9"/>
  <c r="U409" i="9"/>
  <c r="AA409" i="9"/>
  <c r="H412" i="9"/>
  <c r="H410" i="9" s="1"/>
  <c r="N412" i="9"/>
  <c r="N410" i="9" s="1"/>
  <c r="T412" i="9"/>
  <c r="T410" i="9" s="1"/>
  <c r="Z412" i="9"/>
  <c r="Z410" i="9" s="1"/>
  <c r="H414" i="9"/>
  <c r="N414" i="9"/>
  <c r="T414" i="9"/>
  <c r="Z414" i="9"/>
  <c r="G417" i="9"/>
  <c r="G415" i="9" s="1"/>
  <c r="M417" i="9"/>
  <c r="M415" i="9" s="1"/>
  <c r="S417" i="9"/>
  <c r="Y417" i="9"/>
  <c r="G419" i="9"/>
  <c r="M419" i="9"/>
  <c r="S419" i="9"/>
  <c r="Y419" i="9"/>
  <c r="F422" i="9"/>
  <c r="L422" i="9"/>
  <c r="R422" i="9"/>
  <c r="R420" i="9" s="1"/>
  <c r="X422" i="9"/>
  <c r="X420" i="9" s="1"/>
  <c r="F424" i="9"/>
  <c r="L424" i="9"/>
  <c r="R424" i="9"/>
  <c r="X424" i="9"/>
  <c r="E427" i="9"/>
  <c r="E425" i="9" s="1"/>
  <c r="K427" i="9"/>
  <c r="K425" i="9" s="1"/>
  <c r="Q427" i="9"/>
  <c r="Q425" i="9" s="1"/>
  <c r="W427" i="9"/>
  <c r="W425" i="9" s="1"/>
  <c r="E429" i="9"/>
  <c r="K429" i="9"/>
  <c r="Q429" i="9"/>
  <c r="W429" i="9"/>
  <c r="D432" i="9"/>
  <c r="D430" i="9" s="1"/>
  <c r="J432" i="9"/>
  <c r="J430" i="9" s="1"/>
  <c r="P432" i="9"/>
  <c r="V432" i="9"/>
  <c r="D434" i="9"/>
  <c r="J434" i="9"/>
  <c r="P434" i="9"/>
  <c r="V434" i="9"/>
  <c r="I437" i="9"/>
  <c r="O437" i="9"/>
  <c r="U437" i="9"/>
  <c r="U435" i="9" s="1"/>
  <c r="AA437" i="9"/>
  <c r="AA435" i="9" s="1"/>
  <c r="I439" i="9"/>
  <c r="O439" i="9"/>
  <c r="U439" i="9"/>
  <c r="AA439" i="9"/>
  <c r="H442" i="9"/>
  <c r="H440" i="9" s="1"/>
  <c r="N442" i="9"/>
  <c r="N440" i="9" s="1"/>
  <c r="T442" i="9"/>
  <c r="T440" i="9" s="1"/>
  <c r="Z442" i="9"/>
  <c r="Z440" i="9" s="1"/>
  <c r="H444" i="9"/>
  <c r="N444" i="9"/>
  <c r="T444" i="9"/>
  <c r="Z444" i="9"/>
  <c r="G447" i="9"/>
  <c r="G445" i="9" s="1"/>
  <c r="M447" i="9"/>
  <c r="M445" i="9" s="1"/>
  <c r="S447" i="9"/>
  <c r="Y447" i="9"/>
  <c r="G449" i="9"/>
  <c r="M449" i="9"/>
  <c r="S449" i="9"/>
  <c r="Y449" i="9"/>
  <c r="F452" i="9"/>
  <c r="L452" i="9"/>
  <c r="R452" i="9"/>
  <c r="R450" i="9" s="1"/>
  <c r="X452" i="9"/>
  <c r="X450" i="9" s="1"/>
  <c r="F454" i="9"/>
  <c r="L454" i="9"/>
  <c r="R454" i="9"/>
  <c r="X454" i="9"/>
  <c r="E457" i="9"/>
  <c r="E455" i="9" s="1"/>
  <c r="K457" i="9"/>
  <c r="K455" i="9" s="1"/>
  <c r="Q457" i="9"/>
  <c r="Q455" i="9" s="1"/>
  <c r="W457" i="9"/>
  <c r="W455" i="9" s="1"/>
  <c r="E459" i="9"/>
  <c r="K459" i="9"/>
  <c r="Q459" i="9"/>
  <c r="W459" i="9"/>
  <c r="D462" i="9"/>
  <c r="D460" i="9" s="1"/>
  <c r="J462" i="9"/>
  <c r="J460" i="9" s="1"/>
  <c r="P462" i="9"/>
  <c r="V462" i="9"/>
  <c r="D464" i="9"/>
  <c r="J464" i="9"/>
  <c r="P464" i="9"/>
  <c r="V464" i="9"/>
  <c r="I467" i="9"/>
  <c r="O467" i="9"/>
  <c r="U467" i="9"/>
  <c r="U465" i="9" s="1"/>
  <c r="AA467" i="9"/>
  <c r="AA465" i="9" s="1"/>
  <c r="I469" i="9"/>
  <c r="O469" i="9"/>
  <c r="U469" i="9"/>
  <c r="AA469" i="9"/>
  <c r="H472" i="9"/>
  <c r="H470" i="9" s="1"/>
  <c r="N472" i="9"/>
  <c r="N470" i="9" s="1"/>
  <c r="T472" i="9"/>
  <c r="T470" i="9" s="1"/>
  <c r="Z472" i="9"/>
  <c r="Z470" i="9" s="1"/>
  <c r="H474" i="9"/>
  <c r="N474" i="9"/>
  <c r="T474" i="9"/>
  <c r="Z474" i="9"/>
  <c r="G477" i="9"/>
  <c r="G475" i="9" s="1"/>
  <c r="M477" i="9"/>
  <c r="M475" i="9" s="1"/>
  <c r="S477" i="9"/>
  <c r="Y477" i="9"/>
  <c r="G479" i="9"/>
  <c r="M479" i="9"/>
  <c r="S479" i="9"/>
  <c r="Y479" i="9"/>
  <c r="F486" i="9"/>
  <c r="L486" i="9"/>
  <c r="R486" i="9"/>
  <c r="R484" i="9" s="1"/>
  <c r="X486" i="9"/>
  <c r="X484" i="9" s="1"/>
  <c r="F488" i="9"/>
  <c r="L488" i="9"/>
  <c r="R488" i="9"/>
  <c r="X488" i="9"/>
  <c r="E491" i="9"/>
  <c r="E489" i="9" s="1"/>
  <c r="K491" i="9"/>
  <c r="K489" i="9" s="1"/>
  <c r="Q491" i="9"/>
  <c r="Q489" i="9" s="1"/>
  <c r="W491" i="9"/>
  <c r="W489" i="9" s="1"/>
  <c r="E493" i="9"/>
  <c r="K493" i="9"/>
  <c r="Q493" i="9"/>
  <c r="W493" i="9"/>
  <c r="D496" i="9"/>
  <c r="D494" i="9" s="1"/>
  <c r="J496" i="9"/>
  <c r="J494" i="9" s="1"/>
  <c r="P496" i="9"/>
  <c r="V496" i="9"/>
  <c r="D498" i="9"/>
  <c r="J498" i="9"/>
  <c r="P498" i="9"/>
  <c r="V498" i="9"/>
  <c r="I501" i="9"/>
  <c r="O501" i="9"/>
  <c r="U501" i="9"/>
  <c r="U499" i="9" s="1"/>
  <c r="AA501" i="9"/>
  <c r="AA499" i="9" s="1"/>
  <c r="I503" i="9"/>
  <c r="O503" i="9"/>
  <c r="U503" i="9"/>
  <c r="AA503" i="9"/>
  <c r="H506" i="9"/>
  <c r="H504" i="9" s="1"/>
  <c r="N506" i="9"/>
  <c r="N504" i="9" s="1"/>
  <c r="T506" i="9"/>
  <c r="T504" i="9" s="1"/>
  <c r="Z506" i="9"/>
  <c r="Z504" i="9" s="1"/>
  <c r="H508" i="9"/>
  <c r="N508" i="9"/>
  <c r="T508" i="9"/>
  <c r="Z508" i="9"/>
  <c r="G511" i="9"/>
  <c r="G509" i="9" s="1"/>
  <c r="M511" i="9"/>
  <c r="M509" i="9" s="1"/>
  <c r="S511" i="9"/>
  <c r="Y511" i="9"/>
  <c r="G513" i="9"/>
  <c r="M513" i="9"/>
  <c r="S513" i="9"/>
  <c r="Y513" i="9"/>
  <c r="F516" i="9"/>
  <c r="L516" i="9"/>
  <c r="R516" i="9"/>
  <c r="R514" i="9" s="1"/>
  <c r="X516" i="9"/>
  <c r="X514" i="9" s="1"/>
  <c r="F518" i="9"/>
  <c r="L518" i="9"/>
  <c r="R518" i="9"/>
  <c r="X518" i="9"/>
  <c r="E521" i="9"/>
  <c r="E519" i="9" s="1"/>
  <c r="K521" i="9"/>
  <c r="K519" i="9" s="1"/>
  <c r="Q521" i="9"/>
  <c r="Q519" i="9" s="1"/>
  <c r="W521" i="9"/>
  <c r="W519" i="9" s="1"/>
  <c r="E523" i="9"/>
  <c r="K523" i="9"/>
  <c r="Q523" i="9"/>
  <c r="W523" i="9"/>
  <c r="D526" i="9"/>
  <c r="D524" i="9" s="1"/>
  <c r="J526" i="9"/>
  <c r="J524" i="9" s="1"/>
  <c r="P526" i="9"/>
  <c r="V526" i="9"/>
  <c r="D528" i="9"/>
  <c r="J528" i="9"/>
  <c r="P528" i="9"/>
  <c r="V528" i="9"/>
  <c r="I531" i="9"/>
  <c r="O531" i="9"/>
  <c r="U531" i="9"/>
  <c r="U529" i="9" s="1"/>
  <c r="AA531" i="9"/>
  <c r="AA529" i="9" s="1"/>
  <c r="I533" i="9"/>
  <c r="O533" i="9"/>
  <c r="U533" i="9"/>
  <c r="AA533" i="9"/>
  <c r="H536" i="9"/>
  <c r="H534" i="9" s="1"/>
  <c r="N536" i="9"/>
  <c r="N534" i="9" s="1"/>
  <c r="T536" i="9"/>
  <c r="T534" i="9" s="1"/>
  <c r="Z536" i="9"/>
  <c r="Z534" i="9" s="1"/>
  <c r="H538" i="9"/>
  <c r="N538" i="9"/>
  <c r="T538" i="9"/>
  <c r="Z538" i="9"/>
  <c r="G541" i="9"/>
  <c r="G539" i="9" s="1"/>
  <c r="M541" i="9"/>
  <c r="M539" i="9" s="1"/>
  <c r="S541" i="9"/>
  <c r="Y541" i="9"/>
  <c r="G543" i="9"/>
  <c r="M543" i="9"/>
  <c r="S543" i="9"/>
  <c r="Y543" i="9"/>
  <c r="F546" i="9"/>
  <c r="L546" i="9"/>
  <c r="R546" i="9"/>
  <c r="R544" i="9" s="1"/>
  <c r="X546" i="9"/>
  <c r="X544" i="9" s="1"/>
  <c r="F548" i="9"/>
  <c r="L548" i="9"/>
  <c r="R548" i="9"/>
  <c r="X548" i="9"/>
  <c r="E551" i="9"/>
  <c r="E549" i="9" s="1"/>
  <c r="K551" i="9"/>
  <c r="K549" i="9" s="1"/>
  <c r="Q551" i="9"/>
  <c r="Q549" i="9" s="1"/>
  <c r="W551" i="9"/>
  <c r="W549" i="9" s="1"/>
  <c r="E553" i="9"/>
  <c r="K553" i="9"/>
  <c r="Q553" i="9"/>
  <c r="W553" i="9"/>
  <c r="D556" i="9"/>
  <c r="D554" i="9" s="1"/>
  <c r="J556" i="9"/>
  <c r="J554" i="9" s="1"/>
  <c r="P556" i="9"/>
  <c r="V556" i="9"/>
  <c r="D558" i="9"/>
  <c r="J558" i="9"/>
  <c r="P558" i="9"/>
  <c r="V558" i="9"/>
  <c r="I561" i="9"/>
  <c r="O561" i="9"/>
  <c r="U561" i="9"/>
  <c r="U559" i="9" s="1"/>
  <c r="AA561" i="9"/>
  <c r="AA559" i="9" s="1"/>
  <c r="I563" i="9"/>
  <c r="O563" i="9"/>
  <c r="U563" i="9"/>
  <c r="AA563" i="9"/>
  <c r="H566" i="9"/>
  <c r="H564" i="9" s="1"/>
  <c r="N566" i="9"/>
  <c r="N564" i="9" s="1"/>
  <c r="T566" i="9"/>
  <c r="T564" i="9" s="1"/>
  <c r="Z566" i="9"/>
  <c r="Z564" i="9" s="1"/>
  <c r="H568" i="9"/>
  <c r="N568" i="9"/>
  <c r="T568" i="9"/>
  <c r="Z568" i="9"/>
  <c r="G571" i="9"/>
  <c r="G569" i="9" s="1"/>
  <c r="M571" i="9"/>
  <c r="M569" i="9" s="1"/>
  <c r="S571" i="9"/>
  <c r="Y571" i="9"/>
  <c r="G573" i="9"/>
  <c r="M573" i="9"/>
  <c r="S573" i="9"/>
  <c r="Y573" i="9"/>
  <c r="F576" i="9"/>
  <c r="L576" i="9"/>
  <c r="R576" i="9"/>
  <c r="R574" i="9" s="1"/>
  <c r="X576" i="9"/>
  <c r="X574" i="9" s="1"/>
  <c r="F578" i="9"/>
  <c r="L578" i="9"/>
  <c r="R578" i="9"/>
  <c r="X578" i="9"/>
  <c r="E581" i="9"/>
  <c r="E579" i="9" s="1"/>
  <c r="K581" i="9"/>
  <c r="K579" i="9" s="1"/>
  <c r="Q581" i="9"/>
  <c r="Q579" i="9" s="1"/>
  <c r="W581" i="9"/>
  <c r="W579" i="9" s="1"/>
  <c r="E583" i="9"/>
  <c r="K583" i="9"/>
  <c r="Q583" i="9"/>
  <c r="W583" i="9"/>
  <c r="D586" i="9"/>
  <c r="D584" i="9" s="1"/>
  <c r="J586" i="9"/>
  <c r="J584" i="9" s="1"/>
  <c r="P586" i="9"/>
  <c r="V586" i="9"/>
  <c r="D588" i="9"/>
  <c r="J588" i="9"/>
  <c r="P588" i="9"/>
  <c r="V588" i="9"/>
  <c r="I591" i="9"/>
  <c r="O591" i="9"/>
  <c r="U591" i="9"/>
  <c r="U589" i="9" s="1"/>
  <c r="AA591" i="9"/>
  <c r="AA589" i="9" s="1"/>
  <c r="I593" i="9"/>
  <c r="O593" i="9"/>
  <c r="U593" i="9"/>
  <c r="AA593" i="9"/>
  <c r="H596" i="9"/>
  <c r="H594" i="9" s="1"/>
  <c r="N596" i="9"/>
  <c r="N594" i="9" s="1"/>
  <c r="T596" i="9"/>
  <c r="T594" i="9" s="1"/>
  <c r="Z596" i="9"/>
  <c r="Z594" i="9" s="1"/>
  <c r="H598" i="9"/>
  <c r="N598" i="9"/>
  <c r="T598" i="9"/>
  <c r="Z598" i="9"/>
  <c r="G601" i="9"/>
  <c r="G599" i="9" s="1"/>
  <c r="M601" i="9"/>
  <c r="M599" i="9" s="1"/>
  <c r="S601" i="9"/>
  <c r="Y601" i="9"/>
  <c r="G603" i="9"/>
  <c r="M603" i="9"/>
  <c r="S603" i="9"/>
  <c r="Y603" i="9"/>
  <c r="F606" i="9"/>
  <c r="L606" i="9"/>
  <c r="R606" i="9"/>
  <c r="R604" i="9" s="1"/>
  <c r="X606" i="9"/>
  <c r="X604" i="9" s="1"/>
  <c r="F608" i="9"/>
  <c r="L608" i="9"/>
  <c r="R608" i="9"/>
  <c r="X608" i="9"/>
  <c r="E611" i="9"/>
  <c r="E609" i="9" s="1"/>
  <c r="K611" i="9"/>
  <c r="K609" i="9" s="1"/>
  <c r="Q611" i="9"/>
  <c r="Q609" i="9" s="1"/>
  <c r="W611" i="9"/>
  <c r="W609" i="9" s="1"/>
  <c r="E613" i="9"/>
  <c r="K613" i="9"/>
  <c r="Q613" i="9"/>
  <c r="W613" i="9"/>
  <c r="D616" i="9"/>
  <c r="D614" i="9" s="1"/>
  <c r="J616" i="9"/>
  <c r="J614" i="9" s="1"/>
  <c r="P616" i="9"/>
  <c r="V616" i="9"/>
  <c r="D618" i="9"/>
  <c r="J618" i="9"/>
  <c r="P618" i="9"/>
  <c r="V618" i="9"/>
  <c r="I621" i="9"/>
  <c r="O621" i="9"/>
  <c r="U621" i="9"/>
  <c r="U619" i="9" s="1"/>
  <c r="AA621" i="9"/>
  <c r="AA619" i="9" s="1"/>
  <c r="I623" i="9"/>
  <c r="O623" i="9"/>
  <c r="U623" i="9"/>
  <c r="AA623" i="9"/>
  <c r="H626" i="9"/>
  <c r="H624" i="9" s="1"/>
  <c r="N626" i="9"/>
  <c r="N624" i="9" s="1"/>
  <c r="T626" i="9"/>
  <c r="T624" i="9" s="1"/>
  <c r="Z626" i="9"/>
  <c r="Z624" i="9" s="1"/>
  <c r="H628" i="9"/>
  <c r="N628" i="9"/>
  <c r="T628" i="9"/>
  <c r="Z628" i="9"/>
  <c r="G631" i="9"/>
  <c r="G629" i="9" s="1"/>
  <c r="M631" i="9"/>
  <c r="M629" i="9" s="1"/>
  <c r="S631" i="9"/>
  <c r="Y631" i="9"/>
  <c r="G633" i="9"/>
  <c r="M633" i="9"/>
  <c r="S633" i="9"/>
  <c r="Y633" i="9"/>
  <c r="F636" i="9"/>
  <c r="L636" i="9"/>
  <c r="R636" i="9"/>
  <c r="R634" i="9" s="1"/>
  <c r="X636" i="9"/>
  <c r="X634" i="9" s="1"/>
  <c r="F638" i="9"/>
  <c r="L638" i="9"/>
  <c r="R638" i="9"/>
  <c r="X638" i="9"/>
  <c r="F9" i="10"/>
  <c r="F7" i="10" s="1"/>
  <c r="L9" i="10"/>
  <c r="L7" i="10" s="1"/>
  <c r="R9" i="10"/>
  <c r="R7" i="10" s="1"/>
  <c r="X9" i="10"/>
  <c r="X7" i="10" s="1"/>
  <c r="F11" i="10"/>
  <c r="L11" i="10"/>
  <c r="R11" i="10"/>
  <c r="X11" i="10"/>
  <c r="E14" i="10"/>
  <c r="E12" i="10" s="1"/>
  <c r="K14" i="10"/>
  <c r="K12" i="10" s="1"/>
  <c r="Q14" i="10"/>
  <c r="W14" i="10"/>
  <c r="E16" i="10"/>
  <c r="K16" i="10"/>
  <c r="Q16" i="10"/>
  <c r="W16" i="10"/>
  <c r="D19" i="10"/>
  <c r="J19" i="10"/>
  <c r="P19" i="10"/>
  <c r="P17" i="10" s="1"/>
  <c r="V19" i="10"/>
  <c r="V17" i="10" s="1"/>
  <c r="D21" i="10"/>
  <c r="J21" i="10"/>
  <c r="P21" i="10"/>
  <c r="V21" i="10"/>
  <c r="I24" i="10"/>
  <c r="I22" i="10" s="1"/>
  <c r="O24" i="10"/>
  <c r="O22" i="10" s="1"/>
  <c r="U24" i="10"/>
  <c r="U22" i="10" s="1"/>
  <c r="AA24" i="10"/>
  <c r="AA22" i="10" s="1"/>
  <c r="I26" i="10"/>
  <c r="O26" i="10"/>
  <c r="U26" i="10"/>
  <c r="AA26" i="10"/>
  <c r="H29" i="10"/>
  <c r="H27" i="10" s="1"/>
  <c r="N29" i="10"/>
  <c r="N27" i="10" s="1"/>
  <c r="T29" i="10"/>
  <c r="Z29" i="10"/>
  <c r="H31" i="10"/>
  <c r="N31" i="10"/>
  <c r="T31" i="10"/>
  <c r="Z31" i="10"/>
  <c r="G34" i="10"/>
  <c r="M34" i="10"/>
  <c r="S34" i="10"/>
  <c r="S32" i="10" s="1"/>
  <c r="Y34" i="10"/>
  <c r="Y32" i="10" s="1"/>
  <c r="G36" i="10"/>
  <c r="M36" i="10"/>
  <c r="S36" i="10"/>
  <c r="Y36" i="10"/>
  <c r="F39" i="10"/>
  <c r="F37" i="10" s="1"/>
  <c r="L39" i="10"/>
  <c r="L37" i="10" s="1"/>
  <c r="R39" i="10"/>
  <c r="R37" i="10" s="1"/>
  <c r="X39" i="10"/>
  <c r="X37" i="10" s="1"/>
  <c r="F41" i="10"/>
  <c r="L41" i="10"/>
  <c r="R41" i="10"/>
  <c r="X41" i="10"/>
  <c r="E44" i="10"/>
  <c r="E42" i="10" s="1"/>
  <c r="K44" i="10"/>
  <c r="K42" i="10" s="1"/>
  <c r="Q44" i="10"/>
  <c r="W44" i="10"/>
  <c r="E46" i="10"/>
  <c r="K46" i="10"/>
  <c r="Q46" i="10"/>
  <c r="W46" i="10"/>
  <c r="D49" i="10"/>
  <c r="J49" i="10"/>
  <c r="P49" i="10"/>
  <c r="P47" i="10" s="1"/>
  <c r="V49" i="10"/>
  <c r="V47" i="10" s="1"/>
  <c r="D51" i="10"/>
  <c r="J51" i="10"/>
  <c r="P51" i="10"/>
  <c r="V51" i="10"/>
  <c r="I54" i="10"/>
  <c r="I52" i="10" s="1"/>
  <c r="O54" i="10"/>
  <c r="O52" i="10" s="1"/>
  <c r="U54" i="10"/>
  <c r="U52" i="10" s="1"/>
  <c r="AA54" i="10"/>
  <c r="AA52" i="10" s="1"/>
  <c r="I56" i="10"/>
  <c r="O56" i="10"/>
  <c r="U56" i="10"/>
  <c r="AA56" i="10"/>
  <c r="H59" i="10"/>
  <c r="H57" i="10" s="1"/>
  <c r="N59" i="10"/>
  <c r="N57" i="10" s="1"/>
  <c r="T59" i="10"/>
  <c r="Z59" i="10"/>
  <c r="H61" i="10"/>
  <c r="N61" i="10"/>
  <c r="T61" i="10"/>
  <c r="Z61" i="10"/>
  <c r="G64" i="10"/>
  <c r="M64" i="10"/>
  <c r="S64" i="10"/>
  <c r="S62" i="10" s="1"/>
  <c r="Y64" i="10"/>
  <c r="Y62" i="10" s="1"/>
  <c r="G66" i="10"/>
  <c r="M66" i="10"/>
  <c r="S66" i="10"/>
  <c r="Y66" i="10"/>
  <c r="F69" i="10"/>
  <c r="F67" i="10" s="1"/>
  <c r="L69" i="10"/>
  <c r="L67" i="10" s="1"/>
  <c r="R69" i="10"/>
  <c r="R67" i="10" s="1"/>
  <c r="X69" i="10"/>
  <c r="X67" i="10" s="1"/>
  <c r="F71" i="10"/>
  <c r="L71" i="10"/>
  <c r="R71" i="10"/>
  <c r="X71" i="10"/>
  <c r="E74" i="10"/>
  <c r="E72" i="10" s="1"/>
  <c r="K74" i="10"/>
  <c r="K72" i="10" s="1"/>
  <c r="Q74" i="10"/>
  <c r="W74" i="10"/>
  <c r="E76" i="10"/>
  <c r="K76" i="10"/>
  <c r="Q76" i="10"/>
  <c r="W76" i="10"/>
  <c r="D79" i="10"/>
  <c r="J79" i="10"/>
  <c r="P79" i="10"/>
  <c r="P77" i="10" s="1"/>
  <c r="V79" i="10"/>
  <c r="V77" i="10" s="1"/>
  <c r="D81" i="10"/>
  <c r="J81" i="10"/>
  <c r="P81" i="10"/>
  <c r="V81" i="10"/>
  <c r="I84" i="10"/>
  <c r="I82" i="10" s="1"/>
  <c r="O84" i="10"/>
  <c r="O82" i="10" s="1"/>
  <c r="U84" i="10"/>
  <c r="U82" i="10" s="1"/>
  <c r="AA84" i="10"/>
  <c r="AA82" i="10" s="1"/>
  <c r="I86" i="10"/>
  <c r="O86" i="10"/>
  <c r="U86" i="10"/>
  <c r="AA86" i="10"/>
  <c r="H89" i="10"/>
  <c r="H87" i="10" s="1"/>
  <c r="N89" i="10"/>
  <c r="N87" i="10" s="1"/>
  <c r="T89" i="10"/>
  <c r="Z89" i="10"/>
  <c r="H91" i="10"/>
  <c r="N91" i="10"/>
  <c r="T91" i="10"/>
  <c r="Z91" i="10"/>
  <c r="G94" i="10"/>
  <c r="M94" i="10"/>
  <c r="S94" i="10"/>
  <c r="S92" i="10" s="1"/>
  <c r="Y94" i="10"/>
  <c r="Y92" i="10" s="1"/>
  <c r="G96" i="10"/>
  <c r="M96" i="10"/>
  <c r="S96" i="10"/>
  <c r="Y96" i="10"/>
  <c r="F99" i="10"/>
  <c r="F97" i="10" s="1"/>
  <c r="L99" i="10"/>
  <c r="L97" i="10" s="1"/>
  <c r="R99" i="10"/>
  <c r="R97" i="10" s="1"/>
  <c r="X99" i="10"/>
  <c r="X97" i="10" s="1"/>
  <c r="F101" i="10"/>
  <c r="L101" i="10"/>
  <c r="R101" i="10"/>
  <c r="X101" i="10"/>
  <c r="E104" i="10"/>
  <c r="E102" i="10" s="1"/>
  <c r="K104" i="10"/>
  <c r="K102" i="10" s="1"/>
  <c r="Q104" i="10"/>
  <c r="W104" i="10"/>
  <c r="E106" i="10"/>
  <c r="K106" i="10"/>
  <c r="Q106" i="10"/>
  <c r="W106" i="10"/>
  <c r="D109" i="10"/>
  <c r="J109" i="10"/>
  <c r="P109" i="10"/>
  <c r="P107" i="10" s="1"/>
  <c r="V109" i="10"/>
  <c r="V107" i="10" s="1"/>
  <c r="D111" i="10"/>
  <c r="J111" i="10"/>
  <c r="P111" i="10"/>
  <c r="V111" i="10"/>
  <c r="I114" i="10"/>
  <c r="I112" i="10" s="1"/>
  <c r="O114" i="10"/>
  <c r="O112" i="10" s="1"/>
  <c r="U114" i="10"/>
  <c r="U112" i="10" s="1"/>
  <c r="AA114" i="10"/>
  <c r="AA112" i="10" s="1"/>
  <c r="I116" i="10"/>
  <c r="O116" i="10"/>
  <c r="U116" i="10"/>
  <c r="AA116" i="10"/>
  <c r="H119" i="10"/>
  <c r="H117" i="10" s="1"/>
  <c r="N119" i="10"/>
  <c r="N117" i="10" s="1"/>
  <c r="T119" i="10"/>
  <c r="Z119" i="10"/>
  <c r="H121" i="10"/>
  <c r="N121" i="10"/>
  <c r="T121" i="10"/>
  <c r="Z121" i="10"/>
  <c r="G124" i="10"/>
  <c r="M124" i="10"/>
  <c r="S124" i="10"/>
  <c r="S122" i="10" s="1"/>
  <c r="Y124" i="10"/>
  <c r="Y122" i="10" s="1"/>
  <c r="G126" i="10"/>
  <c r="M126" i="10"/>
  <c r="S126" i="10"/>
  <c r="Y126" i="10"/>
  <c r="F129" i="10"/>
  <c r="F127" i="10" s="1"/>
  <c r="L129" i="10"/>
  <c r="L127" i="10" s="1"/>
  <c r="R129" i="10"/>
  <c r="R127" i="10" s="1"/>
  <c r="X129" i="10"/>
  <c r="X127" i="10" s="1"/>
  <c r="F131" i="10"/>
  <c r="L131" i="10"/>
  <c r="R131" i="10"/>
  <c r="X131" i="10"/>
  <c r="E134" i="10"/>
  <c r="E132" i="10" s="1"/>
  <c r="K134" i="10"/>
  <c r="K132" i="10" s="1"/>
  <c r="Q134" i="10"/>
  <c r="W134" i="10"/>
  <c r="E136" i="10"/>
  <c r="K136" i="10"/>
  <c r="Q136" i="10"/>
  <c r="W136" i="10"/>
  <c r="D139" i="10"/>
  <c r="J139" i="10"/>
  <c r="P139" i="10"/>
  <c r="P137" i="10" s="1"/>
  <c r="V139" i="10"/>
  <c r="V137" i="10" s="1"/>
  <c r="D141" i="10"/>
  <c r="J141" i="10"/>
  <c r="P141" i="10"/>
  <c r="V141" i="10"/>
  <c r="I144" i="10"/>
  <c r="I142" i="10" s="1"/>
  <c r="O144" i="10"/>
  <c r="O142" i="10" s="1"/>
  <c r="U144" i="10"/>
  <c r="U142" i="10" s="1"/>
  <c r="AA144" i="10"/>
  <c r="AA142" i="10" s="1"/>
  <c r="I146" i="10"/>
  <c r="O146" i="10"/>
  <c r="U146" i="10"/>
  <c r="AA146" i="10"/>
  <c r="H149" i="10"/>
  <c r="H147" i="10" s="1"/>
  <c r="N149" i="10"/>
  <c r="N147" i="10" s="1"/>
  <c r="T149" i="10"/>
  <c r="Z149" i="10"/>
  <c r="H151" i="10"/>
  <c r="N151" i="10"/>
  <c r="T151" i="10"/>
  <c r="Z151" i="10"/>
  <c r="G154" i="10"/>
  <c r="M154" i="10"/>
  <c r="S154" i="10"/>
  <c r="S152" i="10" s="1"/>
  <c r="Y154" i="10"/>
  <c r="Y152" i="10" s="1"/>
  <c r="G156" i="10"/>
  <c r="M156" i="10"/>
  <c r="S156" i="10"/>
  <c r="Y156" i="10"/>
  <c r="F159" i="10"/>
  <c r="F157" i="10" s="1"/>
  <c r="L159" i="10"/>
  <c r="L157" i="10" s="1"/>
  <c r="R159" i="10"/>
  <c r="R157" i="10" s="1"/>
  <c r="X159" i="10"/>
  <c r="X157" i="10" s="1"/>
  <c r="F161" i="10"/>
  <c r="L161" i="10"/>
  <c r="R161" i="10"/>
  <c r="X161" i="10"/>
  <c r="E168" i="10"/>
  <c r="E166" i="10" s="1"/>
  <c r="K168" i="10"/>
  <c r="K166" i="10" s="1"/>
  <c r="Q168" i="10"/>
  <c r="W168" i="10"/>
  <c r="E170" i="10"/>
  <c r="K170" i="10"/>
  <c r="Q170" i="10"/>
  <c r="W170" i="10"/>
  <c r="D173" i="10"/>
  <c r="J173" i="10"/>
  <c r="P173" i="10"/>
  <c r="P171" i="10" s="1"/>
  <c r="V173" i="10"/>
  <c r="V171" i="10" s="1"/>
  <c r="D175" i="10"/>
  <c r="J175" i="10"/>
  <c r="P175" i="10"/>
  <c r="V175" i="10"/>
  <c r="I178" i="10"/>
  <c r="I176" i="10" s="1"/>
  <c r="O178" i="10"/>
  <c r="O176" i="10" s="1"/>
  <c r="U178" i="10"/>
  <c r="U176" i="10" s="1"/>
  <c r="AA178" i="10"/>
  <c r="AA176" i="10" s="1"/>
  <c r="I180" i="10"/>
  <c r="O180" i="10"/>
  <c r="U180" i="10"/>
  <c r="AA180" i="10"/>
  <c r="H183" i="10"/>
  <c r="H181" i="10" s="1"/>
  <c r="N183" i="10"/>
  <c r="N181" i="10" s="1"/>
  <c r="T183" i="10"/>
  <c r="Z183" i="10"/>
  <c r="H185" i="10"/>
  <c r="N185" i="10"/>
  <c r="T185" i="10"/>
  <c r="Z185" i="10"/>
  <c r="G188" i="10"/>
  <c r="M188" i="10"/>
  <c r="S188" i="10"/>
  <c r="S186" i="10" s="1"/>
  <c r="Y188" i="10"/>
  <c r="Y186" i="10" s="1"/>
  <c r="G190" i="10"/>
  <c r="M190" i="10"/>
  <c r="S190" i="10"/>
  <c r="Y190" i="10"/>
  <c r="F193" i="10"/>
  <c r="F191" i="10" s="1"/>
  <c r="L193" i="10"/>
  <c r="L191" i="10" s="1"/>
  <c r="R193" i="10"/>
  <c r="R191" i="10" s="1"/>
  <c r="X193" i="10"/>
  <c r="X191" i="10" s="1"/>
  <c r="F195" i="10"/>
  <c r="L195" i="10"/>
  <c r="R195" i="10"/>
  <c r="X195" i="10"/>
  <c r="E198" i="10"/>
  <c r="E196" i="10" s="1"/>
  <c r="K198" i="10"/>
  <c r="K196" i="10" s="1"/>
  <c r="Q198" i="10"/>
  <c r="W198" i="10"/>
  <c r="E200" i="10"/>
  <c r="K200" i="10"/>
  <c r="Q200" i="10"/>
  <c r="W200" i="10"/>
  <c r="D203" i="10"/>
  <c r="J203" i="10"/>
  <c r="P203" i="10"/>
  <c r="P201" i="10" s="1"/>
  <c r="V203" i="10"/>
  <c r="V201" i="10" s="1"/>
  <c r="D205" i="10"/>
  <c r="J205" i="10"/>
  <c r="P205" i="10"/>
  <c r="V205" i="10"/>
  <c r="I208" i="10"/>
  <c r="I206" i="10" s="1"/>
  <c r="O208" i="10"/>
  <c r="O206" i="10" s="1"/>
  <c r="U208" i="10"/>
  <c r="U206" i="10" s="1"/>
  <c r="AA208" i="10"/>
  <c r="AA206" i="10" s="1"/>
  <c r="I210" i="10"/>
  <c r="O210" i="10"/>
  <c r="U210" i="10"/>
  <c r="AA210" i="10"/>
  <c r="H213" i="10"/>
  <c r="H211" i="10" s="1"/>
  <c r="N213" i="10"/>
  <c r="N211" i="10" s="1"/>
  <c r="T213" i="10"/>
  <c r="Z213" i="10"/>
  <c r="H215" i="10"/>
  <c r="N215" i="10"/>
  <c r="T215" i="10"/>
  <c r="Z215" i="10"/>
  <c r="G218" i="10"/>
  <c r="M218" i="10"/>
  <c r="S218" i="10"/>
  <c r="S216" i="10" s="1"/>
  <c r="Y218" i="10"/>
  <c r="Y216" i="10" s="1"/>
  <c r="G220" i="10"/>
  <c r="M220" i="10"/>
  <c r="S220" i="10"/>
  <c r="Y220" i="10"/>
  <c r="F223" i="10"/>
  <c r="F221" i="10" s="1"/>
  <c r="L223" i="10"/>
  <c r="L221" i="10" s="1"/>
  <c r="R223" i="10"/>
  <c r="R221" i="10" s="1"/>
  <c r="X223" i="10"/>
  <c r="X221" i="10" s="1"/>
  <c r="F225" i="10"/>
  <c r="L225" i="10"/>
  <c r="R225" i="10"/>
  <c r="X225" i="10"/>
  <c r="E228" i="10"/>
  <c r="E226" i="10" s="1"/>
  <c r="K228" i="10"/>
  <c r="K226" i="10" s="1"/>
  <c r="Q228" i="10"/>
  <c r="W228" i="10"/>
  <c r="E230" i="10"/>
  <c r="K230" i="10"/>
  <c r="Q230" i="10"/>
  <c r="W230" i="10"/>
  <c r="D233" i="10"/>
  <c r="J233" i="10"/>
  <c r="P233" i="10"/>
  <c r="P231" i="10" s="1"/>
  <c r="V233" i="10"/>
  <c r="V231" i="10" s="1"/>
  <c r="D235" i="10"/>
  <c r="J235" i="10"/>
  <c r="P235" i="10"/>
  <c r="V235" i="10"/>
  <c r="I238" i="10"/>
  <c r="I236" i="10" s="1"/>
  <c r="O238" i="10"/>
  <c r="O236" i="10" s="1"/>
  <c r="U238" i="10"/>
  <c r="U236" i="10" s="1"/>
  <c r="AA238" i="10"/>
  <c r="AA236" i="10" s="1"/>
  <c r="I240" i="10"/>
  <c r="O240" i="10"/>
  <c r="U240" i="10"/>
  <c r="AA240" i="10"/>
  <c r="H243" i="10"/>
  <c r="H241" i="10" s="1"/>
  <c r="N243" i="10"/>
  <c r="N241" i="10" s="1"/>
  <c r="T243" i="10"/>
  <c r="Z243" i="10"/>
  <c r="H245" i="10"/>
  <c r="N245" i="10"/>
  <c r="T245" i="10"/>
  <c r="Z245" i="10"/>
  <c r="G248" i="10"/>
  <c r="M248" i="10"/>
  <c r="S248" i="10"/>
  <c r="S246" i="10" s="1"/>
  <c r="Y248" i="10"/>
  <c r="Y246" i="10" s="1"/>
  <c r="G250" i="10"/>
  <c r="M250" i="10"/>
  <c r="S250" i="10"/>
  <c r="Y250" i="10"/>
  <c r="F253" i="10"/>
  <c r="F251" i="10" s="1"/>
  <c r="L253" i="10"/>
  <c r="L251" i="10" s="1"/>
  <c r="R253" i="10"/>
  <c r="R251" i="10" s="1"/>
  <c r="X253" i="10"/>
  <c r="X251" i="10" s="1"/>
  <c r="F255" i="10"/>
  <c r="L255" i="10"/>
  <c r="R255" i="10"/>
  <c r="X255" i="10"/>
  <c r="E258" i="10"/>
  <c r="E256" i="10" s="1"/>
  <c r="K258" i="10"/>
  <c r="K256" i="10" s="1"/>
  <c r="Q258" i="10"/>
  <c r="W258" i="10"/>
  <c r="E260" i="10"/>
  <c r="K260" i="10"/>
  <c r="Q260" i="10"/>
  <c r="W260" i="10"/>
  <c r="D263" i="10"/>
  <c r="J263" i="10"/>
  <c r="P263" i="10"/>
  <c r="P261" i="10" s="1"/>
  <c r="V263" i="10"/>
  <c r="V261" i="10" s="1"/>
  <c r="D265" i="10"/>
  <c r="J265" i="10"/>
  <c r="P265" i="10"/>
  <c r="V265" i="10"/>
  <c r="I268" i="10"/>
  <c r="I266" i="10" s="1"/>
  <c r="O268" i="10"/>
  <c r="O266" i="10" s="1"/>
  <c r="U268" i="10"/>
  <c r="U266" i="10" s="1"/>
  <c r="AA268" i="10"/>
  <c r="AA266" i="10" s="1"/>
  <c r="I270" i="10"/>
  <c r="O270" i="10"/>
  <c r="U270" i="10"/>
  <c r="AA270" i="10"/>
  <c r="H273" i="10"/>
  <c r="H271" i="10" s="1"/>
  <c r="N273" i="10"/>
  <c r="N271" i="10" s="1"/>
  <c r="T273" i="10"/>
  <c r="Z273" i="10"/>
  <c r="H275" i="10"/>
  <c r="N275" i="10"/>
  <c r="T275" i="10"/>
  <c r="Z275" i="10"/>
  <c r="G278" i="10"/>
  <c r="M278" i="10"/>
  <c r="S278" i="10"/>
  <c r="S276" i="10" s="1"/>
  <c r="Y278" i="10"/>
  <c r="Y276" i="10" s="1"/>
  <c r="G280" i="10"/>
  <c r="M280" i="10"/>
  <c r="S280" i="10"/>
  <c r="Y280" i="10"/>
  <c r="F283" i="10"/>
  <c r="F281" i="10" s="1"/>
  <c r="L283" i="10"/>
  <c r="L281" i="10" s="1"/>
  <c r="R283" i="10"/>
  <c r="R281" i="10" s="1"/>
  <c r="X283" i="10"/>
  <c r="X281" i="10" s="1"/>
  <c r="F285" i="10"/>
  <c r="L285" i="10"/>
  <c r="R285" i="10"/>
  <c r="X285" i="10"/>
  <c r="E288" i="10"/>
  <c r="E286" i="10" s="1"/>
  <c r="K288" i="10"/>
  <c r="K286" i="10" s="1"/>
  <c r="Q288" i="10"/>
  <c r="W288" i="10"/>
  <c r="E290" i="10"/>
  <c r="K290" i="10"/>
  <c r="Q290" i="10"/>
  <c r="W290" i="10"/>
  <c r="D293" i="10"/>
  <c r="J293" i="10"/>
  <c r="P293" i="10"/>
  <c r="P291" i="10" s="1"/>
  <c r="V293" i="10"/>
  <c r="V291" i="10" s="1"/>
  <c r="D295" i="10"/>
  <c r="J295" i="10"/>
  <c r="P295" i="10"/>
  <c r="V295" i="10"/>
  <c r="I298" i="10"/>
  <c r="I296" i="10" s="1"/>
  <c r="O298" i="10"/>
  <c r="O296" i="10" s="1"/>
  <c r="U298" i="10"/>
  <c r="U296" i="10" s="1"/>
  <c r="AA298" i="10"/>
  <c r="AA296" i="10" s="1"/>
  <c r="I300" i="10"/>
  <c r="O300" i="10"/>
  <c r="U300" i="10"/>
  <c r="AA300" i="10"/>
  <c r="H303" i="10"/>
  <c r="H301" i="10" s="1"/>
  <c r="N303" i="10"/>
  <c r="N301" i="10" s="1"/>
  <c r="T303" i="10"/>
  <c r="Z303" i="10"/>
  <c r="H305" i="10"/>
  <c r="N305" i="10"/>
  <c r="T305" i="10"/>
  <c r="Z305" i="10"/>
  <c r="G308" i="10"/>
  <c r="M308" i="10"/>
  <c r="S308" i="10"/>
  <c r="S306" i="10" s="1"/>
  <c r="Y308" i="10"/>
  <c r="Y306" i="10" s="1"/>
  <c r="G310" i="10"/>
  <c r="M310" i="10"/>
  <c r="S310" i="10"/>
  <c r="Y310" i="10"/>
  <c r="F313" i="10"/>
  <c r="F311" i="10" s="1"/>
  <c r="L313" i="10"/>
  <c r="L311" i="10" s="1"/>
  <c r="R313" i="10"/>
  <c r="R311" i="10" s="1"/>
  <c r="X313" i="10"/>
  <c r="X311" i="10" s="1"/>
  <c r="F315" i="10"/>
  <c r="L315" i="10"/>
  <c r="R315" i="10"/>
  <c r="X315" i="10"/>
  <c r="E318" i="10"/>
  <c r="E316" i="10" s="1"/>
  <c r="K318" i="10"/>
  <c r="K316" i="10" s="1"/>
  <c r="Q318" i="10"/>
  <c r="W318" i="10"/>
  <c r="E320" i="10"/>
  <c r="K320" i="10"/>
  <c r="Q320" i="10"/>
  <c r="W320" i="10"/>
  <c r="W477" i="10"/>
  <c r="Q477" i="10"/>
  <c r="K477" i="10"/>
  <c r="E477" i="10"/>
  <c r="X472" i="10"/>
  <c r="R472" i="10"/>
  <c r="L472" i="10"/>
  <c r="F472" i="10"/>
  <c r="Y467" i="10"/>
  <c r="S467" i="10"/>
  <c r="M467" i="10"/>
  <c r="G467" i="10"/>
  <c r="Z462" i="10"/>
  <c r="T462" i="10"/>
  <c r="N462" i="10"/>
  <c r="H462" i="10"/>
  <c r="AA457" i="10"/>
  <c r="U457" i="10"/>
  <c r="O457" i="10"/>
  <c r="I457" i="10"/>
  <c r="V452" i="10"/>
  <c r="P452" i="10"/>
  <c r="J452" i="10"/>
  <c r="D452" i="10"/>
  <c r="W447" i="10"/>
  <c r="Q447" i="10"/>
  <c r="K447" i="10"/>
  <c r="E447" i="10"/>
  <c r="X442" i="10"/>
  <c r="R442" i="10"/>
  <c r="L442" i="10"/>
  <c r="F442" i="10"/>
  <c r="Y437" i="10"/>
  <c r="S437" i="10"/>
  <c r="M437" i="10"/>
  <c r="G437" i="10"/>
  <c r="Z432" i="10"/>
  <c r="T432" i="10"/>
  <c r="N432" i="10"/>
  <c r="H432" i="10"/>
  <c r="AA427" i="10"/>
  <c r="U427" i="10"/>
  <c r="O427" i="10"/>
  <c r="I427" i="10"/>
  <c r="V422" i="10"/>
  <c r="P422" i="10"/>
  <c r="J422" i="10"/>
  <c r="D422" i="10"/>
  <c r="W417" i="10"/>
  <c r="Q417" i="10"/>
  <c r="K417" i="10"/>
  <c r="E417" i="10"/>
  <c r="X412" i="10"/>
  <c r="R412" i="10"/>
  <c r="L412" i="10"/>
  <c r="F412" i="10"/>
  <c r="Y407" i="10"/>
  <c r="S407" i="10"/>
  <c r="M407" i="10"/>
  <c r="G407" i="10"/>
  <c r="Z402" i="10"/>
  <c r="T402" i="10"/>
  <c r="N402" i="10"/>
  <c r="H402" i="10"/>
  <c r="AA397" i="10"/>
  <c r="U397" i="10"/>
  <c r="O397" i="10"/>
  <c r="I397" i="10"/>
  <c r="V392" i="10"/>
  <c r="P392" i="10"/>
  <c r="J392" i="10"/>
  <c r="D392" i="10"/>
  <c r="W387" i="10"/>
  <c r="Q387" i="10"/>
  <c r="K387" i="10"/>
  <c r="E387" i="10"/>
  <c r="X382" i="10"/>
  <c r="R382" i="10"/>
  <c r="L382" i="10"/>
  <c r="F382" i="10"/>
  <c r="Y377" i="10"/>
  <c r="S377" i="10"/>
  <c r="M377" i="10"/>
  <c r="G377" i="10"/>
  <c r="Z372" i="10"/>
  <c r="T372" i="10"/>
  <c r="N372" i="10"/>
  <c r="H372" i="10"/>
  <c r="AA367" i="10"/>
  <c r="U367" i="10"/>
  <c r="O367" i="10"/>
  <c r="I367" i="10"/>
  <c r="V362" i="10"/>
  <c r="P362" i="10"/>
  <c r="J362" i="10"/>
  <c r="D362" i="10"/>
  <c r="V477" i="10"/>
  <c r="P477" i="10"/>
  <c r="J477" i="10"/>
  <c r="D477" i="10"/>
  <c r="W472" i="10"/>
  <c r="Q472" i="10"/>
  <c r="K472" i="10"/>
  <c r="E472" i="10"/>
  <c r="X467" i="10"/>
  <c r="R467" i="10"/>
  <c r="L467" i="10"/>
  <c r="F467" i="10"/>
  <c r="Y462" i="10"/>
  <c r="S462" i="10"/>
  <c r="M462" i="10"/>
  <c r="G462" i="10"/>
  <c r="Z457" i="10"/>
  <c r="T457" i="10"/>
  <c r="N457" i="10"/>
  <c r="H457" i="10"/>
  <c r="AA452" i="10"/>
  <c r="U452" i="10"/>
  <c r="O452" i="10"/>
  <c r="I452" i="10"/>
  <c r="V447" i="10"/>
  <c r="P447" i="10"/>
  <c r="J447" i="10"/>
  <c r="D447" i="10"/>
  <c r="W442" i="10"/>
  <c r="Q442" i="10"/>
  <c r="K442" i="10"/>
  <c r="E442" i="10"/>
  <c r="X437" i="10"/>
  <c r="R437" i="10"/>
  <c r="L437" i="10"/>
  <c r="F437" i="10"/>
  <c r="Y432" i="10"/>
  <c r="S432" i="10"/>
  <c r="M432" i="10"/>
  <c r="G432" i="10"/>
  <c r="Z427" i="10"/>
  <c r="T427" i="10"/>
  <c r="N427" i="10"/>
  <c r="H427" i="10"/>
  <c r="AA422" i="10"/>
  <c r="U422" i="10"/>
  <c r="O422" i="10"/>
  <c r="I422" i="10"/>
  <c r="V417" i="10"/>
  <c r="P417" i="10"/>
  <c r="J417" i="10"/>
  <c r="D417" i="10"/>
  <c r="W412" i="10"/>
  <c r="Q412" i="10"/>
  <c r="K412" i="10"/>
  <c r="E412" i="10"/>
  <c r="X407" i="10"/>
  <c r="R407" i="10"/>
  <c r="L407" i="10"/>
  <c r="F407" i="10"/>
  <c r="Y402" i="10"/>
  <c r="S402" i="10"/>
  <c r="M402" i="10"/>
  <c r="G402" i="10"/>
  <c r="Z397" i="10"/>
  <c r="T397" i="10"/>
  <c r="N397" i="10"/>
  <c r="H397" i="10"/>
  <c r="AA392" i="10"/>
  <c r="U392" i="10"/>
  <c r="O392" i="10"/>
  <c r="I392" i="10"/>
  <c r="V387" i="10"/>
  <c r="P387" i="10"/>
  <c r="J387" i="10"/>
  <c r="D387" i="10"/>
  <c r="W382" i="10"/>
  <c r="Q382" i="10"/>
  <c r="K382" i="10"/>
  <c r="E382" i="10"/>
  <c r="X377" i="10"/>
  <c r="R377" i="10"/>
  <c r="L377" i="10"/>
  <c r="F377" i="10"/>
  <c r="Y372" i="10"/>
  <c r="S372" i="10"/>
  <c r="M372" i="10"/>
  <c r="G372" i="10"/>
  <c r="Z367" i="10"/>
  <c r="T367" i="10"/>
  <c r="N367" i="10"/>
  <c r="H367" i="10"/>
  <c r="AA362" i="10"/>
  <c r="U362" i="10"/>
  <c r="O362" i="10"/>
  <c r="I362" i="10"/>
  <c r="AA477" i="10"/>
  <c r="U477" i="10"/>
  <c r="O477" i="10"/>
  <c r="I477" i="10"/>
  <c r="V472" i="10"/>
  <c r="P472" i="10"/>
  <c r="J472" i="10"/>
  <c r="D472" i="10"/>
  <c r="W467" i="10"/>
  <c r="Q467" i="10"/>
  <c r="K467" i="10"/>
  <c r="E467" i="10"/>
  <c r="X462" i="10"/>
  <c r="R462" i="10"/>
  <c r="L462" i="10"/>
  <c r="F462" i="10"/>
  <c r="Y457" i="10"/>
  <c r="S457" i="10"/>
  <c r="M457" i="10"/>
  <c r="G457" i="10"/>
  <c r="Z452" i="10"/>
  <c r="T452" i="10"/>
  <c r="N452" i="10"/>
  <c r="H452" i="10"/>
  <c r="AA447" i="10"/>
  <c r="U447" i="10"/>
  <c r="O447" i="10"/>
  <c r="I447" i="10"/>
  <c r="V442" i="10"/>
  <c r="P442" i="10"/>
  <c r="J442" i="10"/>
  <c r="D442" i="10"/>
  <c r="W437" i="10"/>
  <c r="Q437" i="10"/>
  <c r="K437" i="10"/>
  <c r="E437" i="10"/>
  <c r="X432" i="10"/>
  <c r="R432" i="10"/>
  <c r="L432" i="10"/>
  <c r="F432" i="10"/>
  <c r="Y427" i="10"/>
  <c r="S427" i="10"/>
  <c r="M427" i="10"/>
  <c r="G427" i="10"/>
  <c r="Z422" i="10"/>
  <c r="T422" i="10"/>
  <c r="N422" i="10"/>
  <c r="H422" i="10"/>
  <c r="AA417" i="10"/>
  <c r="U417" i="10"/>
  <c r="O417" i="10"/>
  <c r="I417" i="10"/>
  <c r="V412" i="10"/>
  <c r="P412" i="10"/>
  <c r="J412" i="10"/>
  <c r="D412" i="10"/>
  <c r="W407" i="10"/>
  <c r="Q407" i="10"/>
  <c r="K407" i="10"/>
  <c r="E407" i="10"/>
  <c r="X402" i="10"/>
  <c r="R402" i="10"/>
  <c r="L402" i="10"/>
  <c r="F402" i="10"/>
  <c r="Z477" i="10"/>
  <c r="T477" i="10"/>
  <c r="N477" i="10"/>
  <c r="H477" i="10"/>
  <c r="AA472" i="10"/>
  <c r="U472" i="10"/>
  <c r="O472" i="10"/>
  <c r="I472" i="10"/>
  <c r="V467" i="10"/>
  <c r="P467" i="10"/>
  <c r="J467" i="10"/>
  <c r="D467" i="10"/>
  <c r="W462" i="10"/>
  <c r="Q462" i="10"/>
  <c r="K462" i="10"/>
  <c r="E462" i="10"/>
  <c r="X457" i="10"/>
  <c r="R457" i="10"/>
  <c r="L457" i="10"/>
  <c r="F457" i="10"/>
  <c r="Y452" i="10"/>
  <c r="S452" i="10"/>
  <c r="M452" i="10"/>
  <c r="G452" i="10"/>
  <c r="Z447" i="10"/>
  <c r="T447" i="10"/>
  <c r="N447" i="10"/>
  <c r="H447" i="10"/>
  <c r="AA442" i="10"/>
  <c r="U442" i="10"/>
  <c r="O442" i="10"/>
  <c r="I442" i="10"/>
  <c r="V437" i="10"/>
  <c r="P437" i="10"/>
  <c r="J437" i="10"/>
  <c r="D437" i="10"/>
  <c r="W432" i="10"/>
  <c r="Q432" i="10"/>
  <c r="K432" i="10"/>
  <c r="E432" i="10"/>
  <c r="X427" i="10"/>
  <c r="R427" i="10"/>
  <c r="L427" i="10"/>
  <c r="F427" i="10"/>
  <c r="Y422" i="10"/>
  <c r="S422" i="10"/>
  <c r="M422" i="10"/>
  <c r="G422" i="10"/>
  <c r="Z417" i="10"/>
  <c r="T417" i="10"/>
  <c r="N417" i="10"/>
  <c r="H417" i="10"/>
  <c r="AA412" i="10"/>
  <c r="U412" i="10"/>
  <c r="O412" i="10"/>
  <c r="I412" i="10"/>
  <c r="V407" i="10"/>
  <c r="P407" i="10"/>
  <c r="J407" i="10"/>
  <c r="D407" i="10"/>
  <c r="W402" i="10"/>
  <c r="Q402" i="10"/>
  <c r="K402" i="10"/>
  <c r="E402" i="10"/>
  <c r="X397" i="10"/>
  <c r="R397" i="10"/>
  <c r="L397" i="10"/>
  <c r="F397" i="10"/>
  <c r="Y392" i="10"/>
  <c r="S392" i="10"/>
  <c r="M392" i="10"/>
  <c r="G392" i="10"/>
  <c r="Z387" i="10"/>
  <c r="T387" i="10"/>
  <c r="N387" i="10"/>
  <c r="H387" i="10"/>
  <c r="AA382" i="10"/>
  <c r="U382" i="10"/>
  <c r="O382" i="10"/>
  <c r="I382" i="10"/>
  <c r="V377" i="10"/>
  <c r="P377" i="10"/>
  <c r="J377" i="10"/>
  <c r="D377" i="10"/>
  <c r="W372" i="10"/>
  <c r="Q372" i="10"/>
  <c r="K372" i="10"/>
  <c r="E372" i="10"/>
  <c r="X367" i="10"/>
  <c r="R367" i="10"/>
  <c r="L367" i="10"/>
  <c r="F367" i="10"/>
  <c r="Y362" i="10"/>
  <c r="S362" i="10"/>
  <c r="M362" i="10"/>
  <c r="G362" i="10"/>
  <c r="Z357" i="10"/>
  <c r="T357" i="10"/>
  <c r="N357" i="10"/>
  <c r="H357" i="10"/>
  <c r="Y477" i="10"/>
  <c r="S477" i="10"/>
  <c r="M477" i="10"/>
  <c r="G477" i="10"/>
  <c r="Z472" i="10"/>
  <c r="T472" i="10"/>
  <c r="N472" i="10"/>
  <c r="H472" i="10"/>
  <c r="AA467" i="10"/>
  <c r="U467" i="10"/>
  <c r="O467" i="10"/>
  <c r="I467" i="10"/>
  <c r="V462" i="10"/>
  <c r="P462" i="10"/>
  <c r="J462" i="10"/>
  <c r="D462" i="10"/>
  <c r="W457" i="10"/>
  <c r="Q457" i="10"/>
  <c r="K457" i="10"/>
  <c r="E457" i="10"/>
  <c r="X452" i="10"/>
  <c r="R452" i="10"/>
  <c r="L452" i="10"/>
  <c r="F452" i="10"/>
  <c r="Y447" i="10"/>
  <c r="S447" i="10"/>
  <c r="M447" i="10"/>
  <c r="G447" i="10"/>
  <c r="Z442" i="10"/>
  <c r="T442" i="10"/>
  <c r="N442" i="10"/>
  <c r="H442" i="10"/>
  <c r="AA437" i="10"/>
  <c r="U437" i="10"/>
  <c r="O437" i="10"/>
  <c r="I437" i="10"/>
  <c r="V432" i="10"/>
  <c r="P432" i="10"/>
  <c r="J432" i="10"/>
  <c r="D432" i="10"/>
  <c r="W427" i="10"/>
  <c r="Q427" i="10"/>
  <c r="K427" i="10"/>
  <c r="E427" i="10"/>
  <c r="X422" i="10"/>
  <c r="R422" i="10"/>
  <c r="L422" i="10"/>
  <c r="F422" i="10"/>
  <c r="Y417" i="10"/>
  <c r="S417" i="10"/>
  <c r="M417" i="10"/>
  <c r="G417" i="10"/>
  <c r="Z412" i="10"/>
  <c r="T412" i="10"/>
  <c r="N412" i="10"/>
  <c r="H412" i="10"/>
  <c r="AA407" i="10"/>
  <c r="U407" i="10"/>
  <c r="O407" i="10"/>
  <c r="I407" i="10"/>
  <c r="V402" i="10"/>
  <c r="P402" i="10"/>
  <c r="J402" i="10"/>
  <c r="D402" i="10"/>
  <c r="W397" i="10"/>
  <c r="Q397" i="10"/>
  <c r="K397" i="10"/>
  <c r="E397" i="10"/>
  <c r="X392" i="10"/>
  <c r="R392" i="10"/>
  <c r="L392" i="10"/>
  <c r="F392" i="10"/>
  <c r="Y387" i="10"/>
  <c r="S387" i="10"/>
  <c r="M387" i="10"/>
  <c r="G387" i="10"/>
  <c r="Z382" i="10"/>
  <c r="T382" i="10"/>
  <c r="N382" i="10"/>
  <c r="H382" i="10"/>
  <c r="AA377" i="10"/>
  <c r="U377" i="10"/>
  <c r="O377" i="10"/>
  <c r="I377" i="10"/>
  <c r="V372" i="10"/>
  <c r="P372" i="10"/>
  <c r="J372" i="10"/>
  <c r="D372" i="10"/>
  <c r="W367" i="10"/>
  <c r="Q367" i="10"/>
  <c r="K367" i="10"/>
  <c r="E367" i="10"/>
  <c r="X362" i="10"/>
  <c r="R362" i="10"/>
  <c r="L362" i="10"/>
  <c r="F362" i="10"/>
  <c r="J327" i="10"/>
  <c r="J325" i="10" s="1"/>
  <c r="P327" i="10"/>
  <c r="P325" i="10" s="1"/>
  <c r="V327" i="10"/>
  <c r="V325" i="10" s="1"/>
  <c r="D329" i="10"/>
  <c r="D325" i="10" s="1"/>
  <c r="J329" i="10"/>
  <c r="P329" i="10"/>
  <c r="V329" i="10"/>
  <c r="I332" i="10"/>
  <c r="I330" i="10" s="1"/>
  <c r="O332" i="10"/>
  <c r="O330" i="10" s="1"/>
  <c r="U332" i="10"/>
  <c r="U330" i="10" s="1"/>
  <c r="AA332" i="10"/>
  <c r="I334" i="10"/>
  <c r="O334" i="10"/>
  <c r="U334" i="10"/>
  <c r="AA334" i="10"/>
  <c r="H337" i="10"/>
  <c r="H335" i="10" s="1"/>
  <c r="N337" i="10"/>
  <c r="T337" i="10"/>
  <c r="Z337" i="10"/>
  <c r="Z335" i="10" s="1"/>
  <c r="H339" i="10"/>
  <c r="N339" i="10"/>
  <c r="T339" i="10"/>
  <c r="Z339" i="10"/>
  <c r="G342" i="10"/>
  <c r="M342" i="10"/>
  <c r="M340" i="10" s="1"/>
  <c r="S342" i="10"/>
  <c r="S340" i="10" s="1"/>
  <c r="Y342" i="10"/>
  <c r="Y340" i="10" s="1"/>
  <c r="G344" i="10"/>
  <c r="M344" i="10"/>
  <c r="S344" i="10"/>
  <c r="Y344" i="10"/>
  <c r="F347" i="10"/>
  <c r="F345" i="10" s="1"/>
  <c r="L347" i="10"/>
  <c r="L345" i="10" s="1"/>
  <c r="R347" i="10"/>
  <c r="R345" i="10" s="1"/>
  <c r="X347" i="10"/>
  <c r="F349" i="10"/>
  <c r="L349" i="10"/>
  <c r="R349" i="10"/>
  <c r="X349" i="10"/>
  <c r="E352" i="10"/>
  <c r="E350" i="10" s="1"/>
  <c r="K352" i="10"/>
  <c r="Q352" i="10"/>
  <c r="W352" i="10"/>
  <c r="W350" i="10" s="1"/>
  <c r="E354" i="10"/>
  <c r="K354" i="10"/>
  <c r="Q354" i="10"/>
  <c r="W354" i="10"/>
  <c r="J357" i="10"/>
  <c r="J355" i="10" s="1"/>
  <c r="Q357" i="10"/>
  <c r="Q355" i="10" s="1"/>
  <c r="X357" i="10"/>
  <c r="X355" i="10" s="1"/>
  <c r="G359" i="10"/>
  <c r="O359" i="10"/>
  <c r="W359" i="10"/>
  <c r="Q362" i="10"/>
  <c r="Q360" i="10" s="1"/>
  <c r="K364" i="10"/>
  <c r="M367" i="10"/>
  <c r="M365" i="10" s="1"/>
  <c r="G369" i="10"/>
  <c r="Y369" i="10"/>
  <c r="L372" i="10"/>
  <c r="L370" i="10" s="1"/>
  <c r="F374" i="10"/>
  <c r="X374" i="10"/>
  <c r="H377" i="10"/>
  <c r="H375" i="10" s="1"/>
  <c r="Z377" i="10"/>
  <c r="Z375" i="10" s="1"/>
  <c r="T379" i="10"/>
  <c r="D382" i="10"/>
  <c r="D380" i="10" s="1"/>
  <c r="V382" i="10"/>
  <c r="V380" i="10" s="1"/>
  <c r="P384" i="10"/>
  <c r="U387" i="10"/>
  <c r="U385" i="10" s="1"/>
  <c r="O389" i="10"/>
  <c r="Q392" i="10"/>
  <c r="Q390" i="10" s="1"/>
  <c r="K394" i="10"/>
  <c r="M397" i="10"/>
  <c r="M395" i="10" s="1"/>
  <c r="J399" i="10"/>
  <c r="I404" i="10"/>
  <c r="Z407" i="10"/>
  <c r="Z405" i="10" s="1"/>
  <c r="S412" i="10"/>
  <c r="S410" i="10" s="1"/>
  <c r="L417" i="10"/>
  <c r="L415" i="10" s="1"/>
  <c r="X419" i="10"/>
  <c r="E422" i="10"/>
  <c r="E420" i="10" s="1"/>
  <c r="Q424" i="10"/>
  <c r="J429" i="10"/>
  <c r="I434" i="10"/>
  <c r="Z437" i="10"/>
  <c r="Z435" i="10" s="1"/>
  <c r="S442" i="10"/>
  <c r="S440" i="10" s="1"/>
  <c r="L447" i="10"/>
  <c r="L445" i="10" s="1"/>
  <c r="X449" i="10"/>
  <c r="E452" i="10"/>
  <c r="E450" i="10" s="1"/>
  <c r="Q454" i="10"/>
  <c r="J459" i="10"/>
  <c r="I464" i="10"/>
  <c r="Z467" i="10"/>
  <c r="Z465" i="10" s="1"/>
  <c r="S472" i="10"/>
  <c r="S470" i="10" s="1"/>
  <c r="L477" i="10"/>
  <c r="X479" i="10"/>
  <c r="W488" i="10"/>
  <c r="W484" i="10" s="1"/>
  <c r="J9" i="9"/>
  <c r="J7" i="9" s="1"/>
  <c r="P9" i="9"/>
  <c r="P7" i="9" s="1"/>
  <c r="V9" i="9"/>
  <c r="V7" i="9" s="1"/>
  <c r="J11" i="9"/>
  <c r="P11" i="9"/>
  <c r="V11" i="9"/>
  <c r="I14" i="9"/>
  <c r="I12" i="9" s="1"/>
  <c r="O14" i="9"/>
  <c r="O12" i="9" s="1"/>
  <c r="U14" i="9"/>
  <c r="U12" i="9" s="1"/>
  <c r="AA14" i="9"/>
  <c r="I16" i="9"/>
  <c r="O16" i="9"/>
  <c r="U16" i="9"/>
  <c r="AA16" i="9"/>
  <c r="H19" i="9"/>
  <c r="H17" i="9" s="1"/>
  <c r="N19" i="9"/>
  <c r="T19" i="9"/>
  <c r="Z19" i="9"/>
  <c r="Z17" i="9" s="1"/>
  <c r="H21" i="9"/>
  <c r="N21" i="9"/>
  <c r="T21" i="9"/>
  <c r="Z21" i="9"/>
  <c r="G24" i="9"/>
  <c r="M24" i="9"/>
  <c r="M22" i="9" s="1"/>
  <c r="S24" i="9"/>
  <c r="S22" i="9" s="1"/>
  <c r="Y24" i="9"/>
  <c r="Y22" i="9" s="1"/>
  <c r="G26" i="9"/>
  <c r="M26" i="9"/>
  <c r="S26" i="9"/>
  <c r="Y26" i="9"/>
  <c r="F29" i="9"/>
  <c r="F27" i="9" s="1"/>
  <c r="L29" i="9"/>
  <c r="L27" i="9" s="1"/>
  <c r="R29" i="9"/>
  <c r="R27" i="9" s="1"/>
  <c r="X29" i="9"/>
  <c r="F31" i="9"/>
  <c r="L31" i="9"/>
  <c r="R31" i="9"/>
  <c r="X31" i="9"/>
  <c r="E34" i="9"/>
  <c r="E32" i="9" s="1"/>
  <c r="K34" i="9"/>
  <c r="Q34" i="9"/>
  <c r="W34" i="9"/>
  <c r="W32" i="9" s="1"/>
  <c r="E36" i="9"/>
  <c r="K36" i="9"/>
  <c r="Q36" i="9"/>
  <c r="W36" i="9"/>
  <c r="D39" i="9"/>
  <c r="J39" i="9"/>
  <c r="J37" i="9" s="1"/>
  <c r="P39" i="9"/>
  <c r="P37" i="9" s="1"/>
  <c r="V39" i="9"/>
  <c r="V37" i="9" s="1"/>
  <c r="D41" i="9"/>
  <c r="J41" i="9"/>
  <c r="P41" i="9"/>
  <c r="V41" i="9"/>
  <c r="I44" i="9"/>
  <c r="I42" i="9" s="1"/>
  <c r="O44" i="9"/>
  <c r="O42" i="9" s="1"/>
  <c r="U44" i="9"/>
  <c r="U42" i="9" s="1"/>
  <c r="AA44" i="9"/>
  <c r="I46" i="9"/>
  <c r="O46" i="9"/>
  <c r="U46" i="9"/>
  <c r="AA46" i="9"/>
  <c r="H49" i="9"/>
  <c r="H47" i="9" s="1"/>
  <c r="N49" i="9"/>
  <c r="T49" i="9"/>
  <c r="Z49" i="9"/>
  <c r="Z47" i="9" s="1"/>
  <c r="H51" i="9"/>
  <c r="N51" i="9"/>
  <c r="T51" i="9"/>
  <c r="Z51" i="9"/>
  <c r="G54" i="9"/>
  <c r="M54" i="9"/>
  <c r="M52" i="9" s="1"/>
  <c r="S54" i="9"/>
  <c r="S52" i="9" s="1"/>
  <c r="Y54" i="9"/>
  <c r="Y52" i="9" s="1"/>
  <c r="G56" i="9"/>
  <c r="M56" i="9"/>
  <c r="S56" i="9"/>
  <c r="Y56" i="9"/>
  <c r="F59" i="9"/>
  <c r="F57" i="9" s="1"/>
  <c r="L59" i="9"/>
  <c r="L57" i="9" s="1"/>
  <c r="R59" i="9"/>
  <c r="R57" i="9" s="1"/>
  <c r="X59" i="9"/>
  <c r="F61" i="9"/>
  <c r="L61" i="9"/>
  <c r="R61" i="9"/>
  <c r="X61" i="9"/>
  <c r="E64" i="9"/>
  <c r="E62" i="9" s="1"/>
  <c r="K64" i="9"/>
  <c r="Q64" i="9"/>
  <c r="W64" i="9"/>
  <c r="W62" i="9" s="1"/>
  <c r="E66" i="9"/>
  <c r="K66" i="9"/>
  <c r="Q66" i="9"/>
  <c r="W66" i="9"/>
  <c r="D69" i="9"/>
  <c r="J69" i="9"/>
  <c r="J67" i="9" s="1"/>
  <c r="P69" i="9"/>
  <c r="P67" i="9" s="1"/>
  <c r="V69" i="9"/>
  <c r="V67" i="9" s="1"/>
  <c r="D71" i="9"/>
  <c r="J71" i="9"/>
  <c r="P71" i="9"/>
  <c r="V71" i="9"/>
  <c r="I74" i="9"/>
  <c r="I72" i="9" s="1"/>
  <c r="O74" i="9"/>
  <c r="O72" i="9" s="1"/>
  <c r="U74" i="9"/>
  <c r="U72" i="9" s="1"/>
  <c r="AA74" i="9"/>
  <c r="I76" i="9"/>
  <c r="O76" i="9"/>
  <c r="U76" i="9"/>
  <c r="AA76" i="9"/>
  <c r="H79" i="9"/>
  <c r="H77" i="9" s="1"/>
  <c r="N79" i="9"/>
  <c r="T79" i="9"/>
  <c r="Z79" i="9"/>
  <c r="Z77" i="9" s="1"/>
  <c r="H81" i="9"/>
  <c r="N81" i="9"/>
  <c r="T81" i="9"/>
  <c r="Z81" i="9"/>
  <c r="G84" i="9"/>
  <c r="M84" i="9"/>
  <c r="M82" i="9" s="1"/>
  <c r="S84" i="9"/>
  <c r="S82" i="9" s="1"/>
  <c r="Y84" i="9"/>
  <c r="Y82" i="9" s="1"/>
  <c r="G86" i="9"/>
  <c r="M86" i="9"/>
  <c r="S86" i="9"/>
  <c r="Y86" i="9"/>
  <c r="F89" i="9"/>
  <c r="F87" i="9" s="1"/>
  <c r="L89" i="9"/>
  <c r="L87" i="9" s="1"/>
  <c r="R89" i="9"/>
  <c r="R87" i="9" s="1"/>
  <c r="X89" i="9"/>
  <c r="F91" i="9"/>
  <c r="L91" i="9"/>
  <c r="R91" i="9"/>
  <c r="X91" i="9"/>
  <c r="E94" i="9"/>
  <c r="E92" i="9" s="1"/>
  <c r="K94" i="9"/>
  <c r="Q94" i="9"/>
  <c r="W94" i="9"/>
  <c r="W92" i="9" s="1"/>
  <c r="E96" i="9"/>
  <c r="K96" i="9"/>
  <c r="Q96" i="9"/>
  <c r="W96" i="9"/>
  <c r="D99" i="9"/>
  <c r="J99" i="9"/>
  <c r="J97" i="9" s="1"/>
  <c r="P99" i="9"/>
  <c r="P97" i="9" s="1"/>
  <c r="V99" i="9"/>
  <c r="V97" i="9" s="1"/>
  <c r="D101" i="9"/>
  <c r="J101" i="9"/>
  <c r="P101" i="9"/>
  <c r="V101" i="9"/>
  <c r="I104" i="9"/>
  <c r="I102" i="9" s="1"/>
  <c r="O104" i="9"/>
  <c r="O102" i="9" s="1"/>
  <c r="U104" i="9"/>
  <c r="U102" i="9" s="1"/>
  <c r="AA104" i="9"/>
  <c r="I106" i="9"/>
  <c r="O106" i="9"/>
  <c r="U106" i="9"/>
  <c r="AA106" i="9"/>
  <c r="H109" i="9"/>
  <c r="H107" i="9" s="1"/>
  <c r="N109" i="9"/>
  <c r="T109" i="9"/>
  <c r="Z109" i="9"/>
  <c r="Z107" i="9" s="1"/>
  <c r="H111" i="9"/>
  <c r="N111" i="9"/>
  <c r="T111" i="9"/>
  <c r="Z111" i="9"/>
  <c r="G114" i="9"/>
  <c r="M114" i="9"/>
  <c r="M112" i="9" s="1"/>
  <c r="S114" i="9"/>
  <c r="S112" i="9" s="1"/>
  <c r="Y114" i="9"/>
  <c r="Y112" i="9" s="1"/>
  <c r="G116" i="9"/>
  <c r="M116" i="9"/>
  <c r="S116" i="9"/>
  <c r="Y116" i="9"/>
  <c r="F119" i="9"/>
  <c r="F117" i="9" s="1"/>
  <c r="L119" i="9"/>
  <c r="L117" i="9" s="1"/>
  <c r="R119" i="9"/>
  <c r="R117" i="9" s="1"/>
  <c r="X119" i="9"/>
  <c r="F121" i="9"/>
  <c r="L121" i="9"/>
  <c r="R121" i="9"/>
  <c r="X121" i="9"/>
  <c r="E124" i="9"/>
  <c r="E122" i="9" s="1"/>
  <c r="K124" i="9"/>
  <c r="Q124" i="9"/>
  <c r="W124" i="9"/>
  <c r="W122" i="9" s="1"/>
  <c r="E126" i="9"/>
  <c r="K126" i="9"/>
  <c r="Q126" i="9"/>
  <c r="W126" i="9"/>
  <c r="D129" i="9"/>
  <c r="J129" i="9"/>
  <c r="J127" i="9" s="1"/>
  <c r="P129" i="9"/>
  <c r="P127" i="9" s="1"/>
  <c r="V129" i="9"/>
  <c r="V127" i="9" s="1"/>
  <c r="D131" i="9"/>
  <c r="J131" i="9"/>
  <c r="P131" i="9"/>
  <c r="V131" i="9"/>
  <c r="I134" i="9"/>
  <c r="I132" i="9" s="1"/>
  <c r="O134" i="9"/>
  <c r="O132" i="9" s="1"/>
  <c r="U134" i="9"/>
  <c r="U132" i="9" s="1"/>
  <c r="AA134" i="9"/>
  <c r="I136" i="9"/>
  <c r="O136" i="9"/>
  <c r="U136" i="9"/>
  <c r="AA136" i="9"/>
  <c r="H139" i="9"/>
  <c r="H137" i="9" s="1"/>
  <c r="N139" i="9"/>
  <c r="T139" i="9"/>
  <c r="Z139" i="9"/>
  <c r="Z137" i="9" s="1"/>
  <c r="H141" i="9"/>
  <c r="N141" i="9"/>
  <c r="T141" i="9"/>
  <c r="Z141" i="9"/>
  <c r="G144" i="9"/>
  <c r="M144" i="9"/>
  <c r="M142" i="9" s="1"/>
  <c r="S144" i="9"/>
  <c r="S142" i="9" s="1"/>
  <c r="Y144" i="9"/>
  <c r="Y142" i="9" s="1"/>
  <c r="G146" i="9"/>
  <c r="M146" i="9"/>
  <c r="S146" i="9"/>
  <c r="Y146" i="9"/>
  <c r="F149" i="9"/>
  <c r="F147" i="9" s="1"/>
  <c r="L149" i="9"/>
  <c r="L147" i="9" s="1"/>
  <c r="R149" i="9"/>
  <c r="R147" i="9" s="1"/>
  <c r="X149" i="9"/>
  <c r="F151" i="9"/>
  <c r="L151" i="9"/>
  <c r="R151" i="9"/>
  <c r="X151" i="9"/>
  <c r="E154" i="9"/>
  <c r="E152" i="9" s="1"/>
  <c r="K154" i="9"/>
  <c r="Q154" i="9"/>
  <c r="W154" i="9"/>
  <c r="W152" i="9" s="1"/>
  <c r="E156" i="9"/>
  <c r="K156" i="9"/>
  <c r="Q156" i="9"/>
  <c r="W156" i="9"/>
  <c r="D159" i="9"/>
  <c r="J159" i="9"/>
  <c r="J157" i="9" s="1"/>
  <c r="P159" i="9"/>
  <c r="P157" i="9" s="1"/>
  <c r="V159" i="9"/>
  <c r="V157" i="9" s="1"/>
  <c r="D161" i="9"/>
  <c r="J161" i="9"/>
  <c r="P161" i="9"/>
  <c r="V161" i="9"/>
  <c r="I168" i="9"/>
  <c r="I166" i="9" s="1"/>
  <c r="O168" i="9"/>
  <c r="O166" i="9" s="1"/>
  <c r="U168" i="9"/>
  <c r="U166" i="9" s="1"/>
  <c r="AA168" i="9"/>
  <c r="I170" i="9"/>
  <c r="O170" i="9"/>
  <c r="U170" i="9"/>
  <c r="AA170" i="9"/>
  <c r="H173" i="9"/>
  <c r="H171" i="9" s="1"/>
  <c r="N173" i="9"/>
  <c r="T173" i="9"/>
  <c r="Z173" i="9"/>
  <c r="Z171" i="9" s="1"/>
  <c r="H175" i="9"/>
  <c r="N175" i="9"/>
  <c r="T175" i="9"/>
  <c r="Z175" i="9"/>
  <c r="G178" i="9"/>
  <c r="M178" i="9"/>
  <c r="M176" i="9" s="1"/>
  <c r="S178" i="9"/>
  <c r="S176" i="9" s="1"/>
  <c r="Y178" i="9"/>
  <c r="Y176" i="9" s="1"/>
  <c r="G180" i="9"/>
  <c r="M180" i="9"/>
  <c r="S180" i="9"/>
  <c r="Y180" i="9"/>
  <c r="F183" i="9"/>
  <c r="F181" i="9" s="1"/>
  <c r="L183" i="9"/>
  <c r="L181" i="9" s="1"/>
  <c r="R183" i="9"/>
  <c r="R181" i="9" s="1"/>
  <c r="X183" i="9"/>
  <c r="F185" i="9"/>
  <c r="L185" i="9"/>
  <c r="R185" i="9"/>
  <c r="X185" i="9"/>
  <c r="E188" i="9"/>
  <c r="E186" i="9" s="1"/>
  <c r="K188" i="9"/>
  <c r="Q188" i="9"/>
  <c r="W188" i="9"/>
  <c r="W186" i="9" s="1"/>
  <c r="E190" i="9"/>
  <c r="K190" i="9"/>
  <c r="Q190" i="9"/>
  <c r="W190" i="9"/>
  <c r="D193" i="9"/>
  <c r="J193" i="9"/>
  <c r="J191" i="9" s="1"/>
  <c r="P193" i="9"/>
  <c r="P191" i="9" s="1"/>
  <c r="V193" i="9"/>
  <c r="V191" i="9" s="1"/>
  <c r="D195" i="9"/>
  <c r="J195" i="9"/>
  <c r="P195" i="9"/>
  <c r="V195" i="9"/>
  <c r="I198" i="9"/>
  <c r="I196" i="9" s="1"/>
  <c r="O198" i="9"/>
  <c r="O196" i="9" s="1"/>
  <c r="U198" i="9"/>
  <c r="U196" i="9" s="1"/>
  <c r="AA198" i="9"/>
  <c r="I200" i="9"/>
  <c r="O200" i="9"/>
  <c r="U200" i="9"/>
  <c r="AA200" i="9"/>
  <c r="H203" i="9"/>
  <c r="H201" i="9" s="1"/>
  <c r="N203" i="9"/>
  <c r="T203" i="9"/>
  <c r="Z203" i="9"/>
  <c r="Z201" i="9" s="1"/>
  <c r="H205" i="9"/>
  <c r="N205" i="9"/>
  <c r="T205" i="9"/>
  <c r="Z205" i="9"/>
  <c r="G208" i="9"/>
  <c r="M208" i="9"/>
  <c r="M206" i="9" s="1"/>
  <c r="S208" i="9"/>
  <c r="S206" i="9" s="1"/>
  <c r="Y208" i="9"/>
  <c r="Y206" i="9" s="1"/>
  <c r="G210" i="9"/>
  <c r="M210" i="9"/>
  <c r="S210" i="9"/>
  <c r="Y210" i="9"/>
  <c r="F213" i="9"/>
  <c r="F211" i="9" s="1"/>
  <c r="L213" i="9"/>
  <c r="L211" i="9" s="1"/>
  <c r="R213" i="9"/>
  <c r="R211" i="9" s="1"/>
  <c r="X213" i="9"/>
  <c r="F215" i="9"/>
  <c r="L215" i="9"/>
  <c r="R215" i="9"/>
  <c r="X215" i="9"/>
  <c r="E218" i="9"/>
  <c r="E216" i="9" s="1"/>
  <c r="K218" i="9"/>
  <c r="Q218" i="9"/>
  <c r="W218" i="9"/>
  <c r="W216" i="9" s="1"/>
  <c r="E220" i="9"/>
  <c r="K220" i="9"/>
  <c r="Q220" i="9"/>
  <c r="W220" i="9"/>
  <c r="D223" i="9"/>
  <c r="J223" i="9"/>
  <c r="J221" i="9" s="1"/>
  <c r="P223" i="9"/>
  <c r="P221" i="9" s="1"/>
  <c r="V223" i="9"/>
  <c r="V221" i="9" s="1"/>
  <c r="D225" i="9"/>
  <c r="J225" i="9"/>
  <c r="P225" i="9"/>
  <c r="V225" i="9"/>
  <c r="I228" i="9"/>
  <c r="I226" i="9" s="1"/>
  <c r="O228" i="9"/>
  <c r="O226" i="9" s="1"/>
  <c r="U228" i="9"/>
  <c r="U226" i="9" s="1"/>
  <c r="AA228" i="9"/>
  <c r="I230" i="9"/>
  <c r="O230" i="9"/>
  <c r="U230" i="9"/>
  <c r="AA230" i="9"/>
  <c r="H233" i="9"/>
  <c r="H231" i="9" s="1"/>
  <c r="N233" i="9"/>
  <c r="T233" i="9"/>
  <c r="Z233" i="9"/>
  <c r="Z231" i="9" s="1"/>
  <c r="H235" i="9"/>
  <c r="N235" i="9"/>
  <c r="T235" i="9"/>
  <c r="Z235" i="9"/>
  <c r="G238" i="9"/>
  <c r="M238" i="9"/>
  <c r="M236" i="9" s="1"/>
  <c r="S238" i="9"/>
  <c r="S236" i="9" s="1"/>
  <c r="Y238" i="9"/>
  <c r="Y236" i="9" s="1"/>
  <c r="G240" i="9"/>
  <c r="M240" i="9"/>
  <c r="S240" i="9"/>
  <c r="Y240" i="9"/>
  <c r="F243" i="9"/>
  <c r="F241" i="9" s="1"/>
  <c r="L243" i="9"/>
  <c r="L241" i="9" s="1"/>
  <c r="R243" i="9"/>
  <c r="R241" i="9" s="1"/>
  <c r="X243" i="9"/>
  <c r="F245" i="9"/>
  <c r="L245" i="9"/>
  <c r="R245" i="9"/>
  <c r="X245" i="9"/>
  <c r="E248" i="9"/>
  <c r="E246" i="9" s="1"/>
  <c r="K248" i="9"/>
  <c r="Q248" i="9"/>
  <c r="W248" i="9"/>
  <c r="W246" i="9" s="1"/>
  <c r="E250" i="9"/>
  <c r="K250" i="9"/>
  <c r="Q250" i="9"/>
  <c r="W250" i="9"/>
  <c r="D253" i="9"/>
  <c r="J253" i="9"/>
  <c r="J251" i="9" s="1"/>
  <c r="P253" i="9"/>
  <c r="P251" i="9" s="1"/>
  <c r="V253" i="9"/>
  <c r="V251" i="9" s="1"/>
  <c r="D255" i="9"/>
  <c r="J255" i="9"/>
  <c r="P255" i="9"/>
  <c r="V255" i="9"/>
  <c r="I258" i="9"/>
  <c r="I256" i="9" s="1"/>
  <c r="O258" i="9"/>
  <c r="O256" i="9" s="1"/>
  <c r="U258" i="9"/>
  <c r="U256" i="9" s="1"/>
  <c r="AA258" i="9"/>
  <c r="I260" i="9"/>
  <c r="O260" i="9"/>
  <c r="U260" i="9"/>
  <c r="AA260" i="9"/>
  <c r="H263" i="9"/>
  <c r="H261" i="9" s="1"/>
  <c r="N263" i="9"/>
  <c r="T263" i="9"/>
  <c r="Z263" i="9"/>
  <c r="Z261" i="9" s="1"/>
  <c r="H265" i="9"/>
  <c r="N265" i="9"/>
  <c r="T265" i="9"/>
  <c r="Z265" i="9"/>
  <c r="G268" i="9"/>
  <c r="M268" i="9"/>
  <c r="M266" i="9" s="1"/>
  <c r="S268" i="9"/>
  <c r="S266" i="9" s="1"/>
  <c r="Y268" i="9"/>
  <c r="Y266" i="9" s="1"/>
  <c r="G270" i="9"/>
  <c r="M270" i="9"/>
  <c r="S270" i="9"/>
  <c r="Y270" i="9"/>
  <c r="F273" i="9"/>
  <c r="F271" i="9" s="1"/>
  <c r="L273" i="9"/>
  <c r="L271" i="9" s="1"/>
  <c r="R273" i="9"/>
  <c r="R271" i="9" s="1"/>
  <c r="X273" i="9"/>
  <c r="F275" i="9"/>
  <c r="L275" i="9"/>
  <c r="R275" i="9"/>
  <c r="X275" i="9"/>
  <c r="E278" i="9"/>
  <c r="E276" i="9" s="1"/>
  <c r="K278" i="9"/>
  <c r="Q278" i="9"/>
  <c r="W278" i="9"/>
  <c r="W276" i="9" s="1"/>
  <c r="E280" i="9"/>
  <c r="K280" i="9"/>
  <c r="Q280" i="9"/>
  <c r="W280" i="9"/>
  <c r="D283" i="9"/>
  <c r="J283" i="9"/>
  <c r="J281" i="9" s="1"/>
  <c r="P283" i="9"/>
  <c r="P281" i="9" s="1"/>
  <c r="V283" i="9"/>
  <c r="V281" i="9" s="1"/>
  <c r="D285" i="9"/>
  <c r="J285" i="9"/>
  <c r="P285" i="9"/>
  <c r="V285" i="9"/>
  <c r="I288" i="9"/>
  <c r="I286" i="9" s="1"/>
  <c r="O288" i="9"/>
  <c r="O286" i="9" s="1"/>
  <c r="U288" i="9"/>
  <c r="U286" i="9" s="1"/>
  <c r="AA288" i="9"/>
  <c r="I290" i="9"/>
  <c r="O290" i="9"/>
  <c r="U290" i="9"/>
  <c r="AA290" i="9"/>
  <c r="H293" i="9"/>
  <c r="H291" i="9" s="1"/>
  <c r="N293" i="9"/>
  <c r="T293" i="9"/>
  <c r="Z293" i="9"/>
  <c r="Z291" i="9" s="1"/>
  <c r="H295" i="9"/>
  <c r="N295" i="9"/>
  <c r="T295" i="9"/>
  <c r="Z295" i="9"/>
  <c r="G298" i="9"/>
  <c r="M298" i="9"/>
  <c r="M296" i="9" s="1"/>
  <c r="S298" i="9"/>
  <c r="S296" i="9" s="1"/>
  <c r="Y298" i="9"/>
  <c r="Y296" i="9" s="1"/>
  <c r="G300" i="9"/>
  <c r="M300" i="9"/>
  <c r="S300" i="9"/>
  <c r="Y300" i="9"/>
  <c r="F303" i="9"/>
  <c r="F301" i="9" s="1"/>
  <c r="L303" i="9"/>
  <c r="L301" i="9" s="1"/>
  <c r="R303" i="9"/>
  <c r="R301" i="9" s="1"/>
  <c r="X303" i="9"/>
  <c r="F305" i="9"/>
  <c r="L305" i="9"/>
  <c r="R305" i="9"/>
  <c r="X305" i="9"/>
  <c r="E308" i="9"/>
  <c r="E306" i="9" s="1"/>
  <c r="K308" i="9"/>
  <c r="Q308" i="9"/>
  <c r="W308" i="9"/>
  <c r="W306" i="9" s="1"/>
  <c r="E310" i="9"/>
  <c r="K310" i="9"/>
  <c r="Q310" i="9"/>
  <c r="W310" i="9"/>
  <c r="D313" i="9"/>
  <c r="J313" i="9"/>
  <c r="J311" i="9" s="1"/>
  <c r="P313" i="9"/>
  <c r="P311" i="9" s="1"/>
  <c r="V313" i="9"/>
  <c r="V311" i="9" s="1"/>
  <c r="D315" i="9"/>
  <c r="J315" i="9"/>
  <c r="P315" i="9"/>
  <c r="V315" i="9"/>
  <c r="I318" i="9"/>
  <c r="I316" i="9" s="1"/>
  <c r="O318" i="9"/>
  <c r="O316" i="9" s="1"/>
  <c r="U318" i="9"/>
  <c r="U316" i="9" s="1"/>
  <c r="AA318" i="9"/>
  <c r="I320" i="9"/>
  <c r="O320" i="9"/>
  <c r="U320" i="9"/>
  <c r="AA320" i="9"/>
  <c r="H329" i="9"/>
  <c r="H325" i="9" s="1"/>
  <c r="N329" i="9"/>
  <c r="N325" i="9" s="1"/>
  <c r="T329" i="9"/>
  <c r="T325" i="9" s="1"/>
  <c r="Z329" i="9"/>
  <c r="Z325" i="9" s="1"/>
  <c r="G332" i="9"/>
  <c r="G330" i="9" s="1"/>
  <c r="M332" i="9"/>
  <c r="M330" i="9" s="1"/>
  <c r="S332" i="9"/>
  <c r="S330" i="9" s="1"/>
  <c r="Y332" i="9"/>
  <c r="G334" i="9"/>
  <c r="M334" i="9"/>
  <c r="S334" i="9"/>
  <c r="Y334" i="9"/>
  <c r="F337" i="9"/>
  <c r="F335" i="9" s="1"/>
  <c r="L337" i="9"/>
  <c r="R337" i="9"/>
  <c r="X337" i="9"/>
  <c r="X335" i="9" s="1"/>
  <c r="F339" i="9"/>
  <c r="L339" i="9"/>
  <c r="R339" i="9"/>
  <c r="X339" i="9"/>
  <c r="E342" i="9"/>
  <c r="K342" i="9"/>
  <c r="K340" i="9" s="1"/>
  <c r="Q342" i="9"/>
  <c r="Q340" i="9" s="1"/>
  <c r="W342" i="9"/>
  <c r="W340" i="9" s="1"/>
  <c r="E344" i="9"/>
  <c r="K344" i="9"/>
  <c r="Q344" i="9"/>
  <c r="W344" i="9"/>
  <c r="D347" i="9"/>
  <c r="D345" i="9" s="1"/>
  <c r="J347" i="9"/>
  <c r="J345" i="9" s="1"/>
  <c r="P347" i="9"/>
  <c r="P345" i="9" s="1"/>
  <c r="V347" i="9"/>
  <c r="D349" i="9"/>
  <c r="J349" i="9"/>
  <c r="P349" i="9"/>
  <c r="V349" i="9"/>
  <c r="I352" i="9"/>
  <c r="I350" i="9" s="1"/>
  <c r="O352" i="9"/>
  <c r="U352" i="9"/>
  <c r="AA352" i="9"/>
  <c r="AA350" i="9" s="1"/>
  <c r="I354" i="9"/>
  <c r="O354" i="9"/>
  <c r="U354" i="9"/>
  <c r="AA354" i="9"/>
  <c r="H357" i="9"/>
  <c r="N357" i="9"/>
  <c r="N355" i="9" s="1"/>
  <c r="T357" i="9"/>
  <c r="T355" i="9" s="1"/>
  <c r="Z357" i="9"/>
  <c r="Z355" i="9" s="1"/>
  <c r="H359" i="9"/>
  <c r="N359" i="9"/>
  <c r="T359" i="9"/>
  <c r="Z359" i="9"/>
  <c r="G362" i="9"/>
  <c r="G360" i="9" s="1"/>
  <c r="M362" i="9"/>
  <c r="M360" i="9" s="1"/>
  <c r="S362" i="9"/>
  <c r="S360" i="9" s="1"/>
  <c r="Y362" i="9"/>
  <c r="G364" i="9"/>
  <c r="M364" i="9"/>
  <c r="S364" i="9"/>
  <c r="Y364" i="9"/>
  <c r="F367" i="9"/>
  <c r="F365" i="9" s="1"/>
  <c r="L367" i="9"/>
  <c r="R367" i="9"/>
  <c r="X367" i="9"/>
  <c r="X365" i="9" s="1"/>
  <c r="F369" i="9"/>
  <c r="L369" i="9"/>
  <c r="R369" i="9"/>
  <c r="X369" i="9"/>
  <c r="E372" i="9"/>
  <c r="K372" i="9"/>
  <c r="K370" i="9" s="1"/>
  <c r="Q372" i="9"/>
  <c r="Q370" i="9" s="1"/>
  <c r="W372" i="9"/>
  <c r="W370" i="9" s="1"/>
  <c r="E374" i="9"/>
  <c r="K374" i="9"/>
  <c r="Q374" i="9"/>
  <c r="W374" i="9"/>
  <c r="D377" i="9"/>
  <c r="D375" i="9" s="1"/>
  <c r="J377" i="9"/>
  <c r="J375" i="9" s="1"/>
  <c r="P377" i="9"/>
  <c r="P375" i="9" s="1"/>
  <c r="V377" i="9"/>
  <c r="D379" i="9"/>
  <c r="J379" i="9"/>
  <c r="P379" i="9"/>
  <c r="V379" i="9"/>
  <c r="I382" i="9"/>
  <c r="I380" i="9" s="1"/>
  <c r="O382" i="9"/>
  <c r="U382" i="9"/>
  <c r="AA382" i="9"/>
  <c r="AA380" i="9" s="1"/>
  <c r="I384" i="9"/>
  <c r="O384" i="9"/>
  <c r="U384" i="9"/>
  <c r="AA384" i="9"/>
  <c r="H387" i="9"/>
  <c r="N387" i="9"/>
  <c r="N385" i="9" s="1"/>
  <c r="T387" i="9"/>
  <c r="T385" i="9" s="1"/>
  <c r="Z387" i="9"/>
  <c r="Z385" i="9" s="1"/>
  <c r="H389" i="9"/>
  <c r="N389" i="9"/>
  <c r="T389" i="9"/>
  <c r="Z389" i="9"/>
  <c r="G392" i="9"/>
  <c r="G390" i="9" s="1"/>
  <c r="M392" i="9"/>
  <c r="M390" i="9" s="1"/>
  <c r="S392" i="9"/>
  <c r="S390" i="9" s="1"/>
  <c r="Y392" i="9"/>
  <c r="G394" i="9"/>
  <c r="M394" i="9"/>
  <c r="S394" i="9"/>
  <c r="Y394" i="9"/>
  <c r="F397" i="9"/>
  <c r="F395" i="9" s="1"/>
  <c r="L397" i="9"/>
  <c r="R397" i="9"/>
  <c r="X397" i="9"/>
  <c r="X395" i="9" s="1"/>
  <c r="F399" i="9"/>
  <c r="L399" i="9"/>
  <c r="R399" i="9"/>
  <c r="X399" i="9"/>
  <c r="E402" i="9"/>
  <c r="K402" i="9"/>
  <c r="K400" i="9" s="1"/>
  <c r="Q402" i="9"/>
  <c r="Q400" i="9" s="1"/>
  <c r="W402" i="9"/>
  <c r="W400" i="9" s="1"/>
  <c r="E404" i="9"/>
  <c r="K404" i="9"/>
  <c r="Q404" i="9"/>
  <c r="W404" i="9"/>
  <c r="D407" i="9"/>
  <c r="D405" i="9" s="1"/>
  <c r="J407" i="9"/>
  <c r="J405" i="9" s="1"/>
  <c r="P407" i="9"/>
  <c r="P405" i="9" s="1"/>
  <c r="V407" i="9"/>
  <c r="D409" i="9"/>
  <c r="J409" i="9"/>
  <c r="P409" i="9"/>
  <c r="V409" i="9"/>
  <c r="I412" i="9"/>
  <c r="I410" i="9" s="1"/>
  <c r="O412" i="9"/>
  <c r="U412" i="9"/>
  <c r="AA412" i="9"/>
  <c r="AA410" i="9" s="1"/>
  <c r="I414" i="9"/>
  <c r="O414" i="9"/>
  <c r="U414" i="9"/>
  <c r="AA414" i="9"/>
  <c r="H417" i="9"/>
  <c r="N417" i="9"/>
  <c r="N415" i="9" s="1"/>
  <c r="T417" i="9"/>
  <c r="T415" i="9" s="1"/>
  <c r="Z417" i="9"/>
  <c r="Z415" i="9" s="1"/>
  <c r="H419" i="9"/>
  <c r="N419" i="9"/>
  <c r="T419" i="9"/>
  <c r="Z419" i="9"/>
  <c r="G422" i="9"/>
  <c r="G420" i="9" s="1"/>
  <c r="M422" i="9"/>
  <c r="M420" i="9" s="1"/>
  <c r="S422" i="9"/>
  <c r="S420" i="9" s="1"/>
  <c r="Y422" i="9"/>
  <c r="G424" i="9"/>
  <c r="M424" i="9"/>
  <c r="S424" i="9"/>
  <c r="Y424" i="9"/>
  <c r="F427" i="9"/>
  <c r="F425" i="9" s="1"/>
  <c r="L427" i="9"/>
  <c r="R427" i="9"/>
  <c r="X427" i="9"/>
  <c r="X425" i="9" s="1"/>
  <c r="F429" i="9"/>
  <c r="L429" i="9"/>
  <c r="R429" i="9"/>
  <c r="X429" i="9"/>
  <c r="E432" i="9"/>
  <c r="K432" i="9"/>
  <c r="K430" i="9" s="1"/>
  <c r="Q432" i="9"/>
  <c r="Q430" i="9" s="1"/>
  <c r="W432" i="9"/>
  <c r="W430" i="9" s="1"/>
  <c r="E434" i="9"/>
  <c r="K434" i="9"/>
  <c r="Q434" i="9"/>
  <c r="W434" i="9"/>
  <c r="D437" i="9"/>
  <c r="D435" i="9" s="1"/>
  <c r="J437" i="9"/>
  <c r="J435" i="9" s="1"/>
  <c r="P437" i="9"/>
  <c r="P435" i="9" s="1"/>
  <c r="V437" i="9"/>
  <c r="D439" i="9"/>
  <c r="J439" i="9"/>
  <c r="P439" i="9"/>
  <c r="V439" i="9"/>
  <c r="I442" i="9"/>
  <c r="I440" i="9" s="1"/>
  <c r="O442" i="9"/>
  <c r="U442" i="9"/>
  <c r="AA442" i="9"/>
  <c r="AA440" i="9" s="1"/>
  <c r="I444" i="9"/>
  <c r="O444" i="9"/>
  <c r="U444" i="9"/>
  <c r="AA444" i="9"/>
  <c r="H447" i="9"/>
  <c r="N447" i="9"/>
  <c r="N445" i="9" s="1"/>
  <c r="T447" i="9"/>
  <c r="T445" i="9" s="1"/>
  <c r="Z447" i="9"/>
  <c r="Z445" i="9" s="1"/>
  <c r="H449" i="9"/>
  <c r="N449" i="9"/>
  <c r="T449" i="9"/>
  <c r="Z449" i="9"/>
  <c r="G452" i="9"/>
  <c r="G450" i="9" s="1"/>
  <c r="M452" i="9"/>
  <c r="M450" i="9" s="1"/>
  <c r="S452" i="9"/>
  <c r="S450" i="9" s="1"/>
  <c r="Y452" i="9"/>
  <c r="G454" i="9"/>
  <c r="M454" i="9"/>
  <c r="S454" i="9"/>
  <c r="Y454" i="9"/>
  <c r="F457" i="9"/>
  <c r="F455" i="9" s="1"/>
  <c r="L457" i="9"/>
  <c r="R457" i="9"/>
  <c r="X457" i="9"/>
  <c r="X455" i="9" s="1"/>
  <c r="F459" i="9"/>
  <c r="L459" i="9"/>
  <c r="R459" i="9"/>
  <c r="X459" i="9"/>
  <c r="E462" i="9"/>
  <c r="K462" i="9"/>
  <c r="K460" i="9" s="1"/>
  <c r="Q462" i="9"/>
  <c r="Q460" i="9" s="1"/>
  <c r="W462" i="9"/>
  <c r="W460" i="9" s="1"/>
  <c r="E464" i="9"/>
  <c r="K464" i="9"/>
  <c r="Q464" i="9"/>
  <c r="W464" i="9"/>
  <c r="D467" i="9"/>
  <c r="D465" i="9" s="1"/>
  <c r="J467" i="9"/>
  <c r="J465" i="9" s="1"/>
  <c r="P467" i="9"/>
  <c r="P465" i="9" s="1"/>
  <c r="V467" i="9"/>
  <c r="D469" i="9"/>
  <c r="J469" i="9"/>
  <c r="P469" i="9"/>
  <c r="V469" i="9"/>
  <c r="I472" i="9"/>
  <c r="I470" i="9" s="1"/>
  <c r="O472" i="9"/>
  <c r="U472" i="9"/>
  <c r="AA472" i="9"/>
  <c r="AA470" i="9" s="1"/>
  <c r="I474" i="9"/>
  <c r="O474" i="9"/>
  <c r="U474" i="9"/>
  <c r="AA474" i="9"/>
  <c r="H477" i="9"/>
  <c r="N477" i="9"/>
  <c r="N475" i="9" s="1"/>
  <c r="T477" i="9"/>
  <c r="T475" i="9" s="1"/>
  <c r="Z477" i="9"/>
  <c r="Z475" i="9" s="1"/>
  <c r="H479" i="9"/>
  <c r="N479" i="9"/>
  <c r="T479" i="9"/>
  <c r="Z479" i="9"/>
  <c r="G486" i="9"/>
  <c r="G484" i="9" s="1"/>
  <c r="M486" i="9"/>
  <c r="M484" i="9" s="1"/>
  <c r="S486" i="9"/>
  <c r="S484" i="9" s="1"/>
  <c r="Y486" i="9"/>
  <c r="G488" i="9"/>
  <c r="M488" i="9"/>
  <c r="S488" i="9"/>
  <c r="Y488" i="9"/>
  <c r="F491" i="9"/>
  <c r="F489" i="9" s="1"/>
  <c r="L491" i="9"/>
  <c r="R491" i="9"/>
  <c r="X491" i="9"/>
  <c r="X489" i="9" s="1"/>
  <c r="F493" i="9"/>
  <c r="L493" i="9"/>
  <c r="R493" i="9"/>
  <c r="X493" i="9"/>
  <c r="E496" i="9"/>
  <c r="K496" i="9"/>
  <c r="K494" i="9" s="1"/>
  <c r="Q496" i="9"/>
  <c r="Q494" i="9" s="1"/>
  <c r="W496" i="9"/>
  <c r="W494" i="9" s="1"/>
  <c r="E498" i="9"/>
  <c r="K498" i="9"/>
  <c r="Q498" i="9"/>
  <c r="W498" i="9"/>
  <c r="D501" i="9"/>
  <c r="D499" i="9" s="1"/>
  <c r="J501" i="9"/>
  <c r="J499" i="9" s="1"/>
  <c r="P501" i="9"/>
  <c r="P499" i="9" s="1"/>
  <c r="V501" i="9"/>
  <c r="D503" i="9"/>
  <c r="J503" i="9"/>
  <c r="P503" i="9"/>
  <c r="V503" i="9"/>
  <c r="I506" i="9"/>
  <c r="I504" i="9" s="1"/>
  <c r="O506" i="9"/>
  <c r="U506" i="9"/>
  <c r="AA506" i="9"/>
  <c r="AA504" i="9" s="1"/>
  <c r="I508" i="9"/>
  <c r="O508" i="9"/>
  <c r="U508" i="9"/>
  <c r="AA508" i="9"/>
  <c r="H511" i="9"/>
  <c r="N511" i="9"/>
  <c r="N509" i="9" s="1"/>
  <c r="T511" i="9"/>
  <c r="T509" i="9" s="1"/>
  <c r="Z511" i="9"/>
  <c r="Z509" i="9" s="1"/>
  <c r="H513" i="9"/>
  <c r="N513" i="9"/>
  <c r="T513" i="9"/>
  <c r="Z513" i="9"/>
  <c r="G516" i="9"/>
  <c r="G514" i="9" s="1"/>
  <c r="M516" i="9"/>
  <c r="M514" i="9" s="1"/>
  <c r="S516" i="9"/>
  <c r="S514" i="9" s="1"/>
  <c r="Y516" i="9"/>
  <c r="G518" i="9"/>
  <c r="M518" i="9"/>
  <c r="S518" i="9"/>
  <c r="Y518" i="9"/>
  <c r="F521" i="9"/>
  <c r="F519" i="9" s="1"/>
  <c r="L521" i="9"/>
  <c r="R521" i="9"/>
  <c r="X521" i="9"/>
  <c r="X519" i="9" s="1"/>
  <c r="F523" i="9"/>
  <c r="L523" i="9"/>
  <c r="R523" i="9"/>
  <c r="X523" i="9"/>
  <c r="E526" i="9"/>
  <c r="K526" i="9"/>
  <c r="K524" i="9" s="1"/>
  <c r="Q526" i="9"/>
  <c r="Q524" i="9" s="1"/>
  <c r="W526" i="9"/>
  <c r="W524" i="9" s="1"/>
  <c r="E528" i="9"/>
  <c r="K528" i="9"/>
  <c r="Q528" i="9"/>
  <c r="W528" i="9"/>
  <c r="D531" i="9"/>
  <c r="D529" i="9" s="1"/>
  <c r="J531" i="9"/>
  <c r="J529" i="9" s="1"/>
  <c r="P531" i="9"/>
  <c r="P529" i="9" s="1"/>
  <c r="V531" i="9"/>
  <c r="D533" i="9"/>
  <c r="J533" i="9"/>
  <c r="P533" i="9"/>
  <c r="V533" i="9"/>
  <c r="I536" i="9"/>
  <c r="I534" i="9" s="1"/>
  <c r="O536" i="9"/>
  <c r="U536" i="9"/>
  <c r="AA536" i="9"/>
  <c r="AA534" i="9" s="1"/>
  <c r="I538" i="9"/>
  <c r="O538" i="9"/>
  <c r="U538" i="9"/>
  <c r="AA538" i="9"/>
  <c r="H541" i="9"/>
  <c r="N541" i="9"/>
  <c r="N539" i="9" s="1"/>
  <c r="T541" i="9"/>
  <c r="T539" i="9" s="1"/>
  <c r="Z541" i="9"/>
  <c r="Z539" i="9" s="1"/>
  <c r="H543" i="9"/>
  <c r="N543" i="9"/>
  <c r="T543" i="9"/>
  <c r="Z543" i="9"/>
  <c r="G546" i="9"/>
  <c r="G544" i="9" s="1"/>
  <c r="M546" i="9"/>
  <c r="M544" i="9" s="1"/>
  <c r="S546" i="9"/>
  <c r="S544" i="9" s="1"/>
  <c r="Y546" i="9"/>
  <c r="G548" i="9"/>
  <c r="M548" i="9"/>
  <c r="S548" i="9"/>
  <c r="Y548" i="9"/>
  <c r="F551" i="9"/>
  <c r="F549" i="9" s="1"/>
  <c r="L551" i="9"/>
  <c r="R551" i="9"/>
  <c r="X551" i="9"/>
  <c r="X549" i="9" s="1"/>
  <c r="F553" i="9"/>
  <c r="L553" i="9"/>
  <c r="R553" i="9"/>
  <c r="X553" i="9"/>
  <c r="E556" i="9"/>
  <c r="K556" i="9"/>
  <c r="K554" i="9" s="1"/>
  <c r="Q556" i="9"/>
  <c r="Q554" i="9" s="1"/>
  <c r="W556" i="9"/>
  <c r="W554" i="9" s="1"/>
  <c r="E558" i="9"/>
  <c r="K558" i="9"/>
  <c r="Q558" i="9"/>
  <c r="W558" i="9"/>
  <c r="D561" i="9"/>
  <c r="D559" i="9" s="1"/>
  <c r="J561" i="9"/>
  <c r="J559" i="9" s="1"/>
  <c r="P561" i="9"/>
  <c r="P559" i="9" s="1"/>
  <c r="V561" i="9"/>
  <c r="D563" i="9"/>
  <c r="J563" i="9"/>
  <c r="P563" i="9"/>
  <c r="V563" i="9"/>
  <c r="I566" i="9"/>
  <c r="I564" i="9" s="1"/>
  <c r="O566" i="9"/>
  <c r="U566" i="9"/>
  <c r="AA566" i="9"/>
  <c r="AA564" i="9" s="1"/>
  <c r="I568" i="9"/>
  <c r="O568" i="9"/>
  <c r="U568" i="9"/>
  <c r="AA568" i="9"/>
  <c r="H571" i="9"/>
  <c r="N571" i="9"/>
  <c r="N569" i="9" s="1"/>
  <c r="T571" i="9"/>
  <c r="T569" i="9" s="1"/>
  <c r="Z571" i="9"/>
  <c r="Z569" i="9" s="1"/>
  <c r="H573" i="9"/>
  <c r="N573" i="9"/>
  <c r="T573" i="9"/>
  <c r="Z573" i="9"/>
  <c r="G576" i="9"/>
  <c r="G574" i="9" s="1"/>
  <c r="M576" i="9"/>
  <c r="M574" i="9" s="1"/>
  <c r="S576" i="9"/>
  <c r="S574" i="9" s="1"/>
  <c r="Y576" i="9"/>
  <c r="G578" i="9"/>
  <c r="M578" i="9"/>
  <c r="S578" i="9"/>
  <c r="Y578" i="9"/>
  <c r="F581" i="9"/>
  <c r="F579" i="9" s="1"/>
  <c r="L581" i="9"/>
  <c r="R581" i="9"/>
  <c r="X581" i="9"/>
  <c r="X579" i="9" s="1"/>
  <c r="F583" i="9"/>
  <c r="L583" i="9"/>
  <c r="R583" i="9"/>
  <c r="X583" i="9"/>
  <c r="E586" i="9"/>
  <c r="K586" i="9"/>
  <c r="K584" i="9" s="1"/>
  <c r="Q586" i="9"/>
  <c r="Q584" i="9" s="1"/>
  <c r="W586" i="9"/>
  <c r="W584" i="9" s="1"/>
  <c r="E588" i="9"/>
  <c r="K588" i="9"/>
  <c r="Q588" i="9"/>
  <c r="W588" i="9"/>
  <c r="D591" i="9"/>
  <c r="D589" i="9" s="1"/>
  <c r="J591" i="9"/>
  <c r="J589" i="9" s="1"/>
  <c r="P591" i="9"/>
  <c r="P589" i="9" s="1"/>
  <c r="V591" i="9"/>
  <c r="D593" i="9"/>
  <c r="J593" i="9"/>
  <c r="P593" i="9"/>
  <c r="V593" i="9"/>
  <c r="I596" i="9"/>
  <c r="I594" i="9" s="1"/>
  <c r="O596" i="9"/>
  <c r="U596" i="9"/>
  <c r="AA596" i="9"/>
  <c r="AA594" i="9" s="1"/>
  <c r="I598" i="9"/>
  <c r="O598" i="9"/>
  <c r="U598" i="9"/>
  <c r="AA598" i="9"/>
  <c r="H601" i="9"/>
  <c r="N601" i="9"/>
  <c r="N599" i="9" s="1"/>
  <c r="T601" i="9"/>
  <c r="T599" i="9" s="1"/>
  <c r="Z601" i="9"/>
  <c r="Z599" i="9" s="1"/>
  <c r="H603" i="9"/>
  <c r="N603" i="9"/>
  <c r="T603" i="9"/>
  <c r="Z603" i="9"/>
  <c r="G606" i="9"/>
  <c r="G604" i="9" s="1"/>
  <c r="M606" i="9"/>
  <c r="M604" i="9" s="1"/>
  <c r="S606" i="9"/>
  <c r="S604" i="9" s="1"/>
  <c r="Y606" i="9"/>
  <c r="G608" i="9"/>
  <c r="M608" i="9"/>
  <c r="S608" i="9"/>
  <c r="Y608" i="9"/>
  <c r="F611" i="9"/>
  <c r="F609" i="9" s="1"/>
  <c r="L611" i="9"/>
  <c r="R611" i="9"/>
  <c r="X611" i="9"/>
  <c r="X609" i="9" s="1"/>
  <c r="F613" i="9"/>
  <c r="L613" i="9"/>
  <c r="R613" i="9"/>
  <c r="X613" i="9"/>
  <c r="E616" i="9"/>
  <c r="K616" i="9"/>
  <c r="K614" i="9" s="1"/>
  <c r="Q616" i="9"/>
  <c r="Q614" i="9" s="1"/>
  <c r="W616" i="9"/>
  <c r="W614" i="9" s="1"/>
  <c r="E618" i="9"/>
  <c r="K618" i="9"/>
  <c r="Q618" i="9"/>
  <c r="W618" i="9"/>
  <c r="D621" i="9"/>
  <c r="D619" i="9" s="1"/>
  <c r="J621" i="9"/>
  <c r="J619" i="9" s="1"/>
  <c r="P621" i="9"/>
  <c r="P619" i="9" s="1"/>
  <c r="V621" i="9"/>
  <c r="D623" i="9"/>
  <c r="J623" i="9"/>
  <c r="P623" i="9"/>
  <c r="V623" i="9"/>
  <c r="I626" i="9"/>
  <c r="I624" i="9" s="1"/>
  <c r="O626" i="9"/>
  <c r="U626" i="9"/>
  <c r="AA626" i="9"/>
  <c r="AA624" i="9" s="1"/>
  <c r="I628" i="9"/>
  <c r="O628" i="9"/>
  <c r="U628" i="9"/>
  <c r="AA628" i="9"/>
  <c r="H631" i="9"/>
  <c r="N631" i="9"/>
  <c r="N629" i="9" s="1"/>
  <c r="T631" i="9"/>
  <c r="T629" i="9" s="1"/>
  <c r="Z631" i="9"/>
  <c r="Z629" i="9" s="1"/>
  <c r="H633" i="9"/>
  <c r="N633" i="9"/>
  <c r="T633" i="9"/>
  <c r="Z633" i="9"/>
  <c r="G636" i="9"/>
  <c r="G634" i="9" s="1"/>
  <c r="M636" i="9"/>
  <c r="M634" i="9" s="1"/>
  <c r="S636" i="9"/>
  <c r="S634" i="9" s="1"/>
  <c r="Y636" i="9"/>
  <c r="G638" i="9"/>
  <c r="M638" i="9"/>
  <c r="S638" i="9"/>
  <c r="Y638" i="9"/>
  <c r="G9" i="10"/>
  <c r="G7" i="10" s="1"/>
  <c r="M9" i="10"/>
  <c r="S9" i="10"/>
  <c r="Y9" i="10"/>
  <c r="Y7" i="10" s="1"/>
  <c r="G11" i="10"/>
  <c r="M11" i="10"/>
  <c r="S11" i="10"/>
  <c r="Y11" i="10"/>
  <c r="F14" i="10"/>
  <c r="L14" i="10"/>
  <c r="L12" i="10" s="1"/>
  <c r="R14" i="10"/>
  <c r="R12" i="10" s="1"/>
  <c r="X14" i="10"/>
  <c r="X12" i="10" s="1"/>
  <c r="F16" i="10"/>
  <c r="L16" i="10"/>
  <c r="R16" i="10"/>
  <c r="X16" i="10"/>
  <c r="E19" i="10"/>
  <c r="E17" i="10" s="1"/>
  <c r="K19" i="10"/>
  <c r="K17" i="10" s="1"/>
  <c r="Q19" i="10"/>
  <c r="Q17" i="10" s="1"/>
  <c r="W19" i="10"/>
  <c r="E21" i="10"/>
  <c r="K21" i="10"/>
  <c r="Q21" i="10"/>
  <c r="W21" i="10"/>
  <c r="D24" i="10"/>
  <c r="D22" i="10" s="1"/>
  <c r="J24" i="10"/>
  <c r="P24" i="10"/>
  <c r="V24" i="10"/>
  <c r="V22" i="10" s="1"/>
  <c r="D26" i="10"/>
  <c r="J26" i="10"/>
  <c r="P26" i="10"/>
  <c r="V26" i="10"/>
  <c r="I29" i="10"/>
  <c r="O29" i="10"/>
  <c r="O27" i="10" s="1"/>
  <c r="U29" i="10"/>
  <c r="U27" i="10" s="1"/>
  <c r="AA29" i="10"/>
  <c r="AA27" i="10" s="1"/>
  <c r="I31" i="10"/>
  <c r="O31" i="10"/>
  <c r="U31" i="10"/>
  <c r="AA31" i="10"/>
  <c r="H34" i="10"/>
  <c r="H32" i="10" s="1"/>
  <c r="N34" i="10"/>
  <c r="N32" i="10" s="1"/>
  <c r="T34" i="10"/>
  <c r="T32" i="10" s="1"/>
  <c r="Z34" i="10"/>
  <c r="H36" i="10"/>
  <c r="N36" i="10"/>
  <c r="T36" i="10"/>
  <c r="Z36" i="10"/>
  <c r="G39" i="10"/>
  <c r="G37" i="10" s="1"/>
  <c r="M39" i="10"/>
  <c r="S39" i="10"/>
  <c r="Y39" i="10"/>
  <c r="Y37" i="10" s="1"/>
  <c r="G41" i="10"/>
  <c r="M41" i="10"/>
  <c r="S41" i="10"/>
  <c r="Y41" i="10"/>
  <c r="F44" i="10"/>
  <c r="L44" i="10"/>
  <c r="L42" i="10" s="1"/>
  <c r="R44" i="10"/>
  <c r="R42" i="10" s="1"/>
  <c r="X44" i="10"/>
  <c r="X42" i="10" s="1"/>
  <c r="F46" i="10"/>
  <c r="L46" i="10"/>
  <c r="R46" i="10"/>
  <c r="X46" i="10"/>
  <c r="E49" i="10"/>
  <c r="E47" i="10" s="1"/>
  <c r="K49" i="10"/>
  <c r="K47" i="10" s="1"/>
  <c r="Q49" i="10"/>
  <c r="Q47" i="10" s="1"/>
  <c r="W49" i="10"/>
  <c r="E51" i="10"/>
  <c r="K51" i="10"/>
  <c r="Q51" i="10"/>
  <c r="W51" i="10"/>
  <c r="D54" i="10"/>
  <c r="D52" i="10" s="1"/>
  <c r="J54" i="10"/>
  <c r="P54" i="10"/>
  <c r="V54" i="10"/>
  <c r="V52" i="10" s="1"/>
  <c r="D56" i="10"/>
  <c r="J56" i="10"/>
  <c r="P56" i="10"/>
  <c r="V56" i="10"/>
  <c r="I59" i="10"/>
  <c r="O59" i="10"/>
  <c r="O57" i="10" s="1"/>
  <c r="U59" i="10"/>
  <c r="U57" i="10" s="1"/>
  <c r="AA59" i="10"/>
  <c r="AA57" i="10" s="1"/>
  <c r="I61" i="10"/>
  <c r="O61" i="10"/>
  <c r="U61" i="10"/>
  <c r="AA61" i="10"/>
  <c r="H64" i="10"/>
  <c r="H62" i="10" s="1"/>
  <c r="N64" i="10"/>
  <c r="N62" i="10" s="1"/>
  <c r="T64" i="10"/>
  <c r="T62" i="10" s="1"/>
  <c r="Z64" i="10"/>
  <c r="H66" i="10"/>
  <c r="N66" i="10"/>
  <c r="T66" i="10"/>
  <c r="Z66" i="10"/>
  <c r="G69" i="10"/>
  <c r="G67" i="10" s="1"/>
  <c r="M69" i="10"/>
  <c r="S69" i="10"/>
  <c r="Y69" i="10"/>
  <c r="Y67" i="10" s="1"/>
  <c r="G71" i="10"/>
  <c r="M71" i="10"/>
  <c r="S71" i="10"/>
  <c r="Y71" i="10"/>
  <c r="F74" i="10"/>
  <c r="L74" i="10"/>
  <c r="L72" i="10" s="1"/>
  <c r="R74" i="10"/>
  <c r="R72" i="10" s="1"/>
  <c r="X74" i="10"/>
  <c r="X72" i="10" s="1"/>
  <c r="F76" i="10"/>
  <c r="L76" i="10"/>
  <c r="R76" i="10"/>
  <c r="X76" i="10"/>
  <c r="E79" i="10"/>
  <c r="E77" i="10" s="1"/>
  <c r="K79" i="10"/>
  <c r="K77" i="10" s="1"/>
  <c r="Q79" i="10"/>
  <c r="Q77" i="10" s="1"/>
  <c r="W79" i="10"/>
  <c r="E81" i="10"/>
  <c r="K81" i="10"/>
  <c r="Q81" i="10"/>
  <c r="W81" i="10"/>
  <c r="D84" i="10"/>
  <c r="D82" i="10" s="1"/>
  <c r="J84" i="10"/>
  <c r="P84" i="10"/>
  <c r="V84" i="10"/>
  <c r="V82" i="10" s="1"/>
  <c r="D86" i="10"/>
  <c r="J86" i="10"/>
  <c r="P86" i="10"/>
  <c r="V86" i="10"/>
  <c r="I89" i="10"/>
  <c r="O89" i="10"/>
  <c r="O87" i="10" s="1"/>
  <c r="U89" i="10"/>
  <c r="U87" i="10" s="1"/>
  <c r="AA89" i="10"/>
  <c r="AA87" i="10" s="1"/>
  <c r="I91" i="10"/>
  <c r="O91" i="10"/>
  <c r="U91" i="10"/>
  <c r="AA91" i="10"/>
  <c r="H94" i="10"/>
  <c r="H92" i="10" s="1"/>
  <c r="N94" i="10"/>
  <c r="N92" i="10" s="1"/>
  <c r="T94" i="10"/>
  <c r="T92" i="10" s="1"/>
  <c r="Z94" i="10"/>
  <c r="H96" i="10"/>
  <c r="N96" i="10"/>
  <c r="T96" i="10"/>
  <c r="Z96" i="10"/>
  <c r="G99" i="10"/>
  <c r="G97" i="10" s="1"/>
  <c r="M99" i="10"/>
  <c r="S99" i="10"/>
  <c r="Y99" i="10"/>
  <c r="Y97" i="10" s="1"/>
  <c r="G101" i="10"/>
  <c r="M101" i="10"/>
  <c r="S101" i="10"/>
  <c r="Y101" i="10"/>
  <c r="F104" i="10"/>
  <c r="L104" i="10"/>
  <c r="L102" i="10" s="1"/>
  <c r="R104" i="10"/>
  <c r="R102" i="10" s="1"/>
  <c r="X104" i="10"/>
  <c r="X102" i="10" s="1"/>
  <c r="F106" i="10"/>
  <c r="L106" i="10"/>
  <c r="R106" i="10"/>
  <c r="X106" i="10"/>
  <c r="E109" i="10"/>
  <c r="E107" i="10" s="1"/>
  <c r="K109" i="10"/>
  <c r="K107" i="10" s="1"/>
  <c r="Q109" i="10"/>
  <c r="Q107" i="10" s="1"/>
  <c r="W109" i="10"/>
  <c r="E111" i="10"/>
  <c r="K111" i="10"/>
  <c r="Q111" i="10"/>
  <c r="W111" i="10"/>
  <c r="D114" i="10"/>
  <c r="D112" i="10" s="1"/>
  <c r="J114" i="10"/>
  <c r="P114" i="10"/>
  <c r="V114" i="10"/>
  <c r="V112" i="10" s="1"/>
  <c r="D116" i="10"/>
  <c r="J116" i="10"/>
  <c r="P116" i="10"/>
  <c r="V116" i="10"/>
  <c r="I119" i="10"/>
  <c r="O119" i="10"/>
  <c r="O117" i="10" s="1"/>
  <c r="U119" i="10"/>
  <c r="U117" i="10" s="1"/>
  <c r="AA119" i="10"/>
  <c r="AA117" i="10" s="1"/>
  <c r="I121" i="10"/>
  <c r="O121" i="10"/>
  <c r="U121" i="10"/>
  <c r="AA121" i="10"/>
  <c r="H124" i="10"/>
  <c r="H122" i="10" s="1"/>
  <c r="N124" i="10"/>
  <c r="N122" i="10" s="1"/>
  <c r="T124" i="10"/>
  <c r="T122" i="10" s="1"/>
  <c r="Z124" i="10"/>
  <c r="H126" i="10"/>
  <c r="N126" i="10"/>
  <c r="T126" i="10"/>
  <c r="Z126" i="10"/>
  <c r="G129" i="10"/>
  <c r="G127" i="10" s="1"/>
  <c r="M129" i="10"/>
  <c r="S129" i="10"/>
  <c r="Y129" i="10"/>
  <c r="Y127" i="10" s="1"/>
  <c r="G131" i="10"/>
  <c r="M131" i="10"/>
  <c r="S131" i="10"/>
  <c r="Y131" i="10"/>
  <c r="F134" i="10"/>
  <c r="L134" i="10"/>
  <c r="L132" i="10" s="1"/>
  <c r="R134" i="10"/>
  <c r="R132" i="10" s="1"/>
  <c r="X134" i="10"/>
  <c r="X132" i="10" s="1"/>
  <c r="F136" i="10"/>
  <c r="L136" i="10"/>
  <c r="R136" i="10"/>
  <c r="X136" i="10"/>
  <c r="E139" i="10"/>
  <c r="E137" i="10" s="1"/>
  <c r="K139" i="10"/>
  <c r="K137" i="10" s="1"/>
  <c r="Q139" i="10"/>
  <c r="Q137" i="10" s="1"/>
  <c r="W139" i="10"/>
  <c r="E141" i="10"/>
  <c r="K141" i="10"/>
  <c r="Q141" i="10"/>
  <c r="W141" i="10"/>
  <c r="D144" i="10"/>
  <c r="D142" i="10" s="1"/>
  <c r="J144" i="10"/>
  <c r="P144" i="10"/>
  <c r="V144" i="10"/>
  <c r="V142" i="10" s="1"/>
  <c r="D146" i="10"/>
  <c r="J146" i="10"/>
  <c r="P146" i="10"/>
  <c r="V146" i="10"/>
  <c r="I149" i="10"/>
  <c r="O149" i="10"/>
  <c r="O147" i="10" s="1"/>
  <c r="U149" i="10"/>
  <c r="U147" i="10" s="1"/>
  <c r="AA149" i="10"/>
  <c r="AA147" i="10" s="1"/>
  <c r="I151" i="10"/>
  <c r="O151" i="10"/>
  <c r="U151" i="10"/>
  <c r="AA151" i="10"/>
  <c r="H154" i="10"/>
  <c r="H152" i="10" s="1"/>
  <c r="N154" i="10"/>
  <c r="N152" i="10" s="1"/>
  <c r="T154" i="10"/>
  <c r="T152" i="10" s="1"/>
  <c r="Z154" i="10"/>
  <c r="H156" i="10"/>
  <c r="N156" i="10"/>
  <c r="T156" i="10"/>
  <c r="Z156" i="10"/>
  <c r="G159" i="10"/>
  <c r="G157" i="10" s="1"/>
  <c r="M159" i="10"/>
  <c r="S159" i="10"/>
  <c r="Y159" i="10"/>
  <c r="Y157" i="10" s="1"/>
  <c r="G161" i="10"/>
  <c r="M161" i="10"/>
  <c r="S161" i="10"/>
  <c r="Y161" i="10"/>
  <c r="F170" i="10"/>
  <c r="F166" i="10" s="1"/>
  <c r="L170" i="10"/>
  <c r="L166" i="10" s="1"/>
  <c r="R170" i="10"/>
  <c r="R166" i="10" s="1"/>
  <c r="X170" i="10"/>
  <c r="X166" i="10" s="1"/>
  <c r="E175" i="10"/>
  <c r="E171" i="10" s="1"/>
  <c r="K175" i="10"/>
  <c r="K171" i="10" s="1"/>
  <c r="Q175" i="10"/>
  <c r="Q171" i="10" s="1"/>
  <c r="W175" i="10"/>
  <c r="W171" i="10" s="1"/>
  <c r="D180" i="10"/>
  <c r="D176" i="10" s="1"/>
  <c r="J180" i="10"/>
  <c r="J176" i="10" s="1"/>
  <c r="P180" i="10"/>
  <c r="P176" i="10" s="1"/>
  <c r="V180" i="10"/>
  <c r="V176" i="10" s="1"/>
  <c r="I185" i="10"/>
  <c r="I181" i="10" s="1"/>
  <c r="O185" i="10"/>
  <c r="O181" i="10" s="1"/>
  <c r="U185" i="10"/>
  <c r="U181" i="10" s="1"/>
  <c r="AA185" i="10"/>
  <c r="AA181" i="10" s="1"/>
  <c r="H190" i="10"/>
  <c r="H186" i="10" s="1"/>
  <c r="N190" i="10"/>
  <c r="N186" i="10" s="1"/>
  <c r="T190" i="10"/>
  <c r="T186" i="10" s="1"/>
  <c r="Z190" i="10"/>
  <c r="Z186" i="10" s="1"/>
  <c r="G195" i="10"/>
  <c r="G191" i="10" s="1"/>
  <c r="M195" i="10"/>
  <c r="M191" i="10" s="1"/>
  <c r="S195" i="10"/>
  <c r="S191" i="10" s="1"/>
  <c r="Y195" i="10"/>
  <c r="Y191" i="10" s="1"/>
  <c r="F198" i="10"/>
  <c r="L198" i="10"/>
  <c r="L196" i="10" s="1"/>
  <c r="R198" i="10"/>
  <c r="R196" i="10" s="1"/>
  <c r="X198" i="10"/>
  <c r="X196" i="10" s="1"/>
  <c r="F200" i="10"/>
  <c r="L200" i="10"/>
  <c r="R200" i="10"/>
  <c r="X200" i="10"/>
  <c r="E203" i="10"/>
  <c r="E201" i="10" s="1"/>
  <c r="K203" i="10"/>
  <c r="K201" i="10" s="1"/>
  <c r="Q203" i="10"/>
  <c r="Q201" i="10" s="1"/>
  <c r="W203" i="10"/>
  <c r="E205" i="10"/>
  <c r="K205" i="10"/>
  <c r="Q205" i="10"/>
  <c r="W205" i="10"/>
  <c r="D208" i="10"/>
  <c r="D206" i="10" s="1"/>
  <c r="J208" i="10"/>
  <c r="P208" i="10"/>
  <c r="V208" i="10"/>
  <c r="V206" i="10" s="1"/>
  <c r="D210" i="10"/>
  <c r="J210" i="10"/>
  <c r="P210" i="10"/>
  <c r="V210" i="10"/>
  <c r="I213" i="10"/>
  <c r="O213" i="10"/>
  <c r="O211" i="10" s="1"/>
  <c r="U213" i="10"/>
  <c r="U211" i="10" s="1"/>
  <c r="AA213" i="10"/>
  <c r="AA211" i="10" s="1"/>
  <c r="I215" i="10"/>
  <c r="O215" i="10"/>
  <c r="U215" i="10"/>
  <c r="AA215" i="10"/>
  <c r="H218" i="10"/>
  <c r="H216" i="10" s="1"/>
  <c r="N218" i="10"/>
  <c r="N216" i="10" s="1"/>
  <c r="T218" i="10"/>
  <c r="T216" i="10" s="1"/>
  <c r="Z218" i="10"/>
  <c r="H220" i="10"/>
  <c r="N220" i="10"/>
  <c r="T220" i="10"/>
  <c r="Z220" i="10"/>
  <c r="G223" i="10"/>
  <c r="G221" i="10" s="1"/>
  <c r="M223" i="10"/>
  <c r="S223" i="10"/>
  <c r="Y223" i="10"/>
  <c r="Y221" i="10" s="1"/>
  <c r="G225" i="10"/>
  <c r="M225" i="10"/>
  <c r="S225" i="10"/>
  <c r="Y225" i="10"/>
  <c r="F228" i="10"/>
  <c r="L228" i="10"/>
  <c r="L226" i="10" s="1"/>
  <c r="R228" i="10"/>
  <c r="R226" i="10" s="1"/>
  <c r="X228" i="10"/>
  <c r="X226" i="10" s="1"/>
  <c r="F230" i="10"/>
  <c r="L230" i="10"/>
  <c r="R230" i="10"/>
  <c r="X230" i="10"/>
  <c r="E233" i="10"/>
  <c r="E231" i="10" s="1"/>
  <c r="K233" i="10"/>
  <c r="K231" i="10" s="1"/>
  <c r="Q233" i="10"/>
  <c r="Q231" i="10" s="1"/>
  <c r="W233" i="10"/>
  <c r="E235" i="10"/>
  <c r="K235" i="10"/>
  <c r="Q235" i="10"/>
  <c r="W235" i="10"/>
  <c r="D238" i="10"/>
  <c r="D236" i="10" s="1"/>
  <c r="J238" i="10"/>
  <c r="P238" i="10"/>
  <c r="V238" i="10"/>
  <c r="V236" i="10" s="1"/>
  <c r="D240" i="10"/>
  <c r="J240" i="10"/>
  <c r="P240" i="10"/>
  <c r="V240" i="10"/>
  <c r="I243" i="10"/>
  <c r="O243" i="10"/>
  <c r="O241" i="10" s="1"/>
  <c r="U243" i="10"/>
  <c r="U241" i="10" s="1"/>
  <c r="AA243" i="10"/>
  <c r="AA241" i="10" s="1"/>
  <c r="I245" i="10"/>
  <c r="O245" i="10"/>
  <c r="U245" i="10"/>
  <c r="AA245" i="10"/>
  <c r="H248" i="10"/>
  <c r="H246" i="10" s="1"/>
  <c r="N248" i="10"/>
  <c r="N246" i="10" s="1"/>
  <c r="T248" i="10"/>
  <c r="T246" i="10" s="1"/>
  <c r="Z248" i="10"/>
  <c r="H250" i="10"/>
  <c r="N250" i="10"/>
  <c r="T250" i="10"/>
  <c r="Z250" i="10"/>
  <c r="G253" i="10"/>
  <c r="G251" i="10" s="1"/>
  <c r="M253" i="10"/>
  <c r="S253" i="10"/>
  <c r="Y253" i="10"/>
  <c r="Y251" i="10" s="1"/>
  <c r="G255" i="10"/>
  <c r="M255" i="10"/>
  <c r="S255" i="10"/>
  <c r="Y255" i="10"/>
  <c r="F258" i="10"/>
  <c r="L258" i="10"/>
  <c r="L256" i="10" s="1"/>
  <c r="R258" i="10"/>
  <c r="R256" i="10" s="1"/>
  <c r="X258" i="10"/>
  <c r="X256" i="10" s="1"/>
  <c r="F260" i="10"/>
  <c r="L260" i="10"/>
  <c r="R260" i="10"/>
  <c r="X260" i="10"/>
  <c r="E263" i="10"/>
  <c r="E261" i="10" s="1"/>
  <c r="K263" i="10"/>
  <c r="K261" i="10" s="1"/>
  <c r="Q263" i="10"/>
  <c r="Q261" i="10" s="1"/>
  <c r="W263" i="10"/>
  <c r="E265" i="10"/>
  <c r="K265" i="10"/>
  <c r="Q265" i="10"/>
  <c r="W265" i="10"/>
  <c r="D268" i="10"/>
  <c r="D266" i="10" s="1"/>
  <c r="J268" i="10"/>
  <c r="P268" i="10"/>
  <c r="V268" i="10"/>
  <c r="V266" i="10" s="1"/>
  <c r="D270" i="10"/>
  <c r="J270" i="10"/>
  <c r="P270" i="10"/>
  <c r="V270" i="10"/>
  <c r="I273" i="10"/>
  <c r="O273" i="10"/>
  <c r="O271" i="10" s="1"/>
  <c r="U273" i="10"/>
  <c r="U271" i="10" s="1"/>
  <c r="AA273" i="10"/>
  <c r="AA271" i="10" s="1"/>
  <c r="I275" i="10"/>
  <c r="O275" i="10"/>
  <c r="U275" i="10"/>
  <c r="AA275" i="10"/>
  <c r="H278" i="10"/>
  <c r="H276" i="10" s="1"/>
  <c r="N278" i="10"/>
  <c r="N276" i="10" s="1"/>
  <c r="T278" i="10"/>
  <c r="T276" i="10" s="1"/>
  <c r="Z278" i="10"/>
  <c r="H280" i="10"/>
  <c r="N280" i="10"/>
  <c r="T280" i="10"/>
  <c r="Z280" i="10"/>
  <c r="G283" i="10"/>
  <c r="G281" i="10" s="1"/>
  <c r="M283" i="10"/>
  <c r="S283" i="10"/>
  <c r="Y283" i="10"/>
  <c r="Y281" i="10" s="1"/>
  <c r="G285" i="10"/>
  <c r="M285" i="10"/>
  <c r="S285" i="10"/>
  <c r="Y285" i="10"/>
  <c r="F288" i="10"/>
  <c r="L288" i="10"/>
  <c r="L286" i="10" s="1"/>
  <c r="R288" i="10"/>
  <c r="R286" i="10" s="1"/>
  <c r="X288" i="10"/>
  <c r="X286" i="10" s="1"/>
  <c r="F290" i="10"/>
  <c r="L290" i="10"/>
  <c r="R290" i="10"/>
  <c r="X290" i="10"/>
  <c r="E293" i="10"/>
  <c r="E291" i="10" s="1"/>
  <c r="K293" i="10"/>
  <c r="K291" i="10" s="1"/>
  <c r="Q293" i="10"/>
  <c r="Q291" i="10" s="1"/>
  <c r="W293" i="10"/>
  <c r="E295" i="10"/>
  <c r="K295" i="10"/>
  <c r="Q295" i="10"/>
  <c r="W295" i="10"/>
  <c r="D298" i="10"/>
  <c r="D296" i="10" s="1"/>
  <c r="J298" i="10"/>
  <c r="P298" i="10"/>
  <c r="V298" i="10"/>
  <c r="V296" i="10" s="1"/>
  <c r="D300" i="10"/>
  <c r="J300" i="10"/>
  <c r="P300" i="10"/>
  <c r="V300" i="10"/>
  <c r="I303" i="10"/>
  <c r="O303" i="10"/>
  <c r="O301" i="10" s="1"/>
  <c r="U303" i="10"/>
  <c r="U301" i="10" s="1"/>
  <c r="AA303" i="10"/>
  <c r="AA301" i="10" s="1"/>
  <c r="I305" i="10"/>
  <c r="O305" i="10"/>
  <c r="U305" i="10"/>
  <c r="AA305" i="10"/>
  <c r="H308" i="10"/>
  <c r="H306" i="10" s="1"/>
  <c r="N308" i="10"/>
  <c r="N306" i="10" s="1"/>
  <c r="T308" i="10"/>
  <c r="T306" i="10" s="1"/>
  <c r="Z308" i="10"/>
  <c r="H310" i="10"/>
  <c r="N310" i="10"/>
  <c r="T310" i="10"/>
  <c r="Z310" i="10"/>
  <c r="G313" i="10"/>
  <c r="G311" i="10" s="1"/>
  <c r="M313" i="10"/>
  <c r="S313" i="10"/>
  <c r="Y313" i="10"/>
  <c r="Y311" i="10" s="1"/>
  <c r="G315" i="10"/>
  <c r="M315" i="10"/>
  <c r="S315" i="10"/>
  <c r="Y315" i="10"/>
  <c r="F318" i="10"/>
  <c r="L318" i="10"/>
  <c r="L316" i="10" s="1"/>
  <c r="R318" i="10"/>
  <c r="R316" i="10" s="1"/>
  <c r="X318" i="10"/>
  <c r="X316" i="10" s="1"/>
  <c r="F320" i="10"/>
  <c r="L320" i="10"/>
  <c r="R320" i="10"/>
  <c r="X320" i="10"/>
  <c r="E327" i="10"/>
  <c r="E325" i="10" s="1"/>
  <c r="K327" i="10"/>
  <c r="K325" i="10" s="1"/>
  <c r="Q327" i="10"/>
  <c r="Q325" i="10" s="1"/>
  <c r="W327" i="10"/>
  <c r="E329" i="10"/>
  <c r="K329" i="10"/>
  <c r="Q329" i="10"/>
  <c r="W329" i="10"/>
  <c r="D332" i="10"/>
  <c r="D330" i="10" s="1"/>
  <c r="J332" i="10"/>
  <c r="P332" i="10"/>
  <c r="V332" i="10"/>
  <c r="V330" i="10" s="1"/>
  <c r="D334" i="10"/>
  <c r="J334" i="10"/>
  <c r="P334" i="10"/>
  <c r="V334" i="10"/>
  <c r="I337" i="10"/>
  <c r="O337" i="10"/>
  <c r="O335" i="10" s="1"/>
  <c r="U337" i="10"/>
  <c r="U335" i="10" s="1"/>
  <c r="AA337" i="10"/>
  <c r="AA335" i="10" s="1"/>
  <c r="I339" i="10"/>
  <c r="O339" i="10"/>
  <c r="U339" i="10"/>
  <c r="AA339" i="10"/>
  <c r="H342" i="10"/>
  <c r="H340" i="10" s="1"/>
  <c r="N342" i="10"/>
  <c r="N340" i="10" s="1"/>
  <c r="T342" i="10"/>
  <c r="T340" i="10" s="1"/>
  <c r="Z342" i="10"/>
  <c r="H344" i="10"/>
  <c r="N344" i="10"/>
  <c r="T344" i="10"/>
  <c r="Z344" i="10"/>
  <c r="G347" i="10"/>
  <c r="G345" i="10" s="1"/>
  <c r="M347" i="10"/>
  <c r="S347" i="10"/>
  <c r="Y347" i="10"/>
  <c r="Y345" i="10" s="1"/>
  <c r="G349" i="10"/>
  <c r="M349" i="10"/>
  <c r="S349" i="10"/>
  <c r="Y349" i="10"/>
  <c r="F352" i="10"/>
  <c r="L352" i="10"/>
  <c r="L350" i="10" s="1"/>
  <c r="R352" i="10"/>
  <c r="R350" i="10" s="1"/>
  <c r="X352" i="10"/>
  <c r="X350" i="10" s="1"/>
  <c r="F354" i="10"/>
  <c r="L354" i="10"/>
  <c r="R354" i="10"/>
  <c r="X354" i="10"/>
  <c r="D357" i="10"/>
  <c r="D355" i="10" s="1"/>
  <c r="K357" i="10"/>
  <c r="R357" i="10"/>
  <c r="Y357" i="10"/>
  <c r="I359" i="10"/>
  <c r="P359" i="10"/>
  <c r="X359" i="10"/>
  <c r="T362" i="10"/>
  <c r="T360" i="10" s="1"/>
  <c r="N364" i="10"/>
  <c r="P367" i="10"/>
  <c r="J369" i="10"/>
  <c r="O372" i="10"/>
  <c r="I374" i="10"/>
  <c r="AA374" i="10"/>
  <c r="K377" i="10"/>
  <c r="K375" i="10" s="1"/>
  <c r="E379" i="10"/>
  <c r="W379" i="10"/>
  <c r="G382" i="10"/>
  <c r="Y382" i="10"/>
  <c r="S384" i="10"/>
  <c r="F387" i="10"/>
  <c r="F385" i="10" s="1"/>
  <c r="X387" i="10"/>
  <c r="R389" i="10"/>
  <c r="T392" i="10"/>
  <c r="N394" i="10"/>
  <c r="P397" i="10"/>
  <c r="P395" i="10" s="1"/>
  <c r="P399" i="10"/>
  <c r="O404" i="10"/>
  <c r="H409" i="10"/>
  <c r="Y412" i="10"/>
  <c r="Y410" i="10" s="1"/>
  <c r="R417" i="10"/>
  <c r="R415" i="10" s="1"/>
  <c r="K422" i="10"/>
  <c r="K420" i="10" s="1"/>
  <c r="W424" i="10"/>
  <c r="D427" i="10"/>
  <c r="D425" i="10" s="1"/>
  <c r="P429" i="10"/>
  <c r="O434" i="10"/>
  <c r="H439" i="10"/>
  <c r="Y442" i="10"/>
  <c r="Y440" i="10" s="1"/>
  <c r="R447" i="10"/>
  <c r="R445" i="10" s="1"/>
  <c r="K452" i="10"/>
  <c r="K450" i="10" s="1"/>
  <c r="W454" i="10"/>
  <c r="D457" i="10"/>
  <c r="D455" i="10" s="1"/>
  <c r="P459" i="10"/>
  <c r="O464" i="10"/>
  <c r="H469" i="10"/>
  <c r="Y472" i="10"/>
  <c r="Y470" i="10" s="1"/>
  <c r="R477" i="10"/>
  <c r="R475" i="10" s="1"/>
  <c r="B128" i="8"/>
  <c r="B164" i="8"/>
  <c r="E9" i="9"/>
  <c r="E7" i="9" s="1"/>
  <c r="K9" i="9"/>
  <c r="K7" i="9" s="1"/>
  <c r="Q9" i="9"/>
  <c r="W9" i="9"/>
  <c r="E11" i="9"/>
  <c r="K11" i="9"/>
  <c r="Q11" i="9"/>
  <c r="W11" i="9"/>
  <c r="D14" i="9"/>
  <c r="J14" i="9"/>
  <c r="P14" i="9"/>
  <c r="P12" i="9" s="1"/>
  <c r="V14" i="9"/>
  <c r="V12" i="9" s="1"/>
  <c r="D16" i="9"/>
  <c r="J16" i="9"/>
  <c r="P16" i="9"/>
  <c r="V16" i="9"/>
  <c r="I19" i="9"/>
  <c r="I17" i="9" s="1"/>
  <c r="O19" i="9"/>
  <c r="O17" i="9" s="1"/>
  <c r="U19" i="9"/>
  <c r="U17" i="9" s="1"/>
  <c r="AA19" i="9"/>
  <c r="AA17" i="9" s="1"/>
  <c r="I21" i="9"/>
  <c r="O21" i="9"/>
  <c r="U21" i="9"/>
  <c r="AA21" i="9"/>
  <c r="H24" i="9"/>
  <c r="H22" i="9" s="1"/>
  <c r="N24" i="9"/>
  <c r="N22" i="9" s="1"/>
  <c r="T24" i="9"/>
  <c r="Z24" i="9"/>
  <c r="H26" i="9"/>
  <c r="N26" i="9"/>
  <c r="T26" i="9"/>
  <c r="Z26" i="9"/>
  <c r="G29" i="9"/>
  <c r="M29" i="9"/>
  <c r="S29" i="9"/>
  <c r="S27" i="9" s="1"/>
  <c r="Y29" i="9"/>
  <c r="Y27" i="9" s="1"/>
  <c r="G31" i="9"/>
  <c r="M31" i="9"/>
  <c r="S31" i="9"/>
  <c r="Y31" i="9"/>
  <c r="F34" i="9"/>
  <c r="F32" i="9" s="1"/>
  <c r="L34" i="9"/>
  <c r="L32" i="9" s="1"/>
  <c r="R34" i="9"/>
  <c r="R32" i="9" s="1"/>
  <c r="X34" i="9"/>
  <c r="X32" i="9" s="1"/>
  <c r="F36" i="9"/>
  <c r="L36" i="9"/>
  <c r="R36" i="9"/>
  <c r="X36" i="9"/>
  <c r="E39" i="9"/>
  <c r="E37" i="9" s="1"/>
  <c r="K39" i="9"/>
  <c r="K37" i="9" s="1"/>
  <c r="Q39" i="9"/>
  <c r="W39" i="9"/>
  <c r="E41" i="9"/>
  <c r="K41" i="9"/>
  <c r="Q41" i="9"/>
  <c r="W41" i="9"/>
  <c r="D44" i="9"/>
  <c r="J44" i="9"/>
  <c r="P44" i="9"/>
  <c r="P42" i="9" s="1"/>
  <c r="V44" i="9"/>
  <c r="V42" i="9" s="1"/>
  <c r="D46" i="9"/>
  <c r="J46" i="9"/>
  <c r="P46" i="9"/>
  <c r="V46" i="9"/>
  <c r="I49" i="9"/>
  <c r="I47" i="9" s="1"/>
  <c r="O49" i="9"/>
  <c r="O47" i="9" s="1"/>
  <c r="U49" i="9"/>
  <c r="U47" i="9" s="1"/>
  <c r="AA49" i="9"/>
  <c r="AA47" i="9" s="1"/>
  <c r="I51" i="9"/>
  <c r="O51" i="9"/>
  <c r="U51" i="9"/>
  <c r="AA51" i="9"/>
  <c r="H54" i="9"/>
  <c r="H52" i="9" s="1"/>
  <c r="N54" i="9"/>
  <c r="N52" i="9" s="1"/>
  <c r="T54" i="9"/>
  <c r="Z54" i="9"/>
  <c r="H56" i="9"/>
  <c r="N56" i="9"/>
  <c r="T56" i="9"/>
  <c r="Z56" i="9"/>
  <c r="G59" i="9"/>
  <c r="M59" i="9"/>
  <c r="S59" i="9"/>
  <c r="S57" i="9" s="1"/>
  <c r="Y59" i="9"/>
  <c r="Y57" i="9" s="1"/>
  <c r="G61" i="9"/>
  <c r="M61" i="9"/>
  <c r="S61" i="9"/>
  <c r="Y61" i="9"/>
  <c r="F64" i="9"/>
  <c r="F62" i="9" s="1"/>
  <c r="L64" i="9"/>
  <c r="L62" i="9" s="1"/>
  <c r="R64" i="9"/>
  <c r="R62" i="9" s="1"/>
  <c r="X64" i="9"/>
  <c r="X62" i="9" s="1"/>
  <c r="F66" i="9"/>
  <c r="L66" i="9"/>
  <c r="R66" i="9"/>
  <c r="X66" i="9"/>
  <c r="E69" i="9"/>
  <c r="E67" i="9" s="1"/>
  <c r="K69" i="9"/>
  <c r="K67" i="9" s="1"/>
  <c r="Q69" i="9"/>
  <c r="W69" i="9"/>
  <c r="E71" i="9"/>
  <c r="K71" i="9"/>
  <c r="Q71" i="9"/>
  <c r="W71" i="9"/>
  <c r="D74" i="9"/>
  <c r="J74" i="9"/>
  <c r="P74" i="9"/>
  <c r="P72" i="9" s="1"/>
  <c r="V74" i="9"/>
  <c r="V72" i="9" s="1"/>
  <c r="D76" i="9"/>
  <c r="J76" i="9"/>
  <c r="P76" i="9"/>
  <c r="V76" i="9"/>
  <c r="I79" i="9"/>
  <c r="I77" i="9" s="1"/>
  <c r="O79" i="9"/>
  <c r="O77" i="9" s="1"/>
  <c r="U79" i="9"/>
  <c r="U77" i="9" s="1"/>
  <c r="AA79" i="9"/>
  <c r="AA77" i="9" s="1"/>
  <c r="I81" i="9"/>
  <c r="O81" i="9"/>
  <c r="U81" i="9"/>
  <c r="AA81" i="9"/>
  <c r="H84" i="9"/>
  <c r="H82" i="9" s="1"/>
  <c r="N84" i="9"/>
  <c r="N82" i="9" s="1"/>
  <c r="T84" i="9"/>
  <c r="Z84" i="9"/>
  <c r="H86" i="9"/>
  <c r="N86" i="9"/>
  <c r="T86" i="9"/>
  <c r="Z86" i="9"/>
  <c r="G89" i="9"/>
  <c r="M89" i="9"/>
  <c r="S89" i="9"/>
  <c r="S87" i="9" s="1"/>
  <c r="Y89" i="9"/>
  <c r="Y87" i="9" s="1"/>
  <c r="G91" i="9"/>
  <c r="M91" i="9"/>
  <c r="S91" i="9"/>
  <c r="Y91" i="9"/>
  <c r="F94" i="9"/>
  <c r="F92" i="9" s="1"/>
  <c r="L94" i="9"/>
  <c r="L92" i="9" s="1"/>
  <c r="R94" i="9"/>
  <c r="R92" i="9" s="1"/>
  <c r="X94" i="9"/>
  <c r="X92" i="9" s="1"/>
  <c r="F96" i="9"/>
  <c r="L96" i="9"/>
  <c r="R96" i="9"/>
  <c r="X96" i="9"/>
  <c r="E99" i="9"/>
  <c r="E97" i="9" s="1"/>
  <c r="K99" i="9"/>
  <c r="K97" i="9" s="1"/>
  <c r="Q99" i="9"/>
  <c r="W99" i="9"/>
  <c r="E101" i="9"/>
  <c r="K101" i="9"/>
  <c r="Q101" i="9"/>
  <c r="W101" i="9"/>
  <c r="D104" i="9"/>
  <c r="J104" i="9"/>
  <c r="P104" i="9"/>
  <c r="P102" i="9" s="1"/>
  <c r="V104" i="9"/>
  <c r="V102" i="9" s="1"/>
  <c r="D106" i="9"/>
  <c r="J106" i="9"/>
  <c r="P106" i="9"/>
  <c r="V106" i="9"/>
  <c r="I109" i="9"/>
  <c r="I107" i="9" s="1"/>
  <c r="O109" i="9"/>
  <c r="O107" i="9" s="1"/>
  <c r="U109" i="9"/>
  <c r="U107" i="9" s="1"/>
  <c r="AA109" i="9"/>
  <c r="AA107" i="9" s="1"/>
  <c r="I111" i="9"/>
  <c r="O111" i="9"/>
  <c r="U111" i="9"/>
  <c r="AA111" i="9"/>
  <c r="H114" i="9"/>
  <c r="H112" i="9" s="1"/>
  <c r="N114" i="9"/>
  <c r="N112" i="9" s="1"/>
  <c r="T114" i="9"/>
  <c r="Z114" i="9"/>
  <c r="H116" i="9"/>
  <c r="N116" i="9"/>
  <c r="T116" i="9"/>
  <c r="Z116" i="9"/>
  <c r="G119" i="9"/>
  <c r="M119" i="9"/>
  <c r="S119" i="9"/>
  <c r="S117" i="9" s="1"/>
  <c r="Y119" i="9"/>
  <c r="Y117" i="9" s="1"/>
  <c r="G121" i="9"/>
  <c r="M121" i="9"/>
  <c r="S121" i="9"/>
  <c r="Y121" i="9"/>
  <c r="F124" i="9"/>
  <c r="F122" i="9" s="1"/>
  <c r="L124" i="9"/>
  <c r="L122" i="9" s="1"/>
  <c r="R124" i="9"/>
  <c r="R122" i="9" s="1"/>
  <c r="X124" i="9"/>
  <c r="X122" i="9" s="1"/>
  <c r="F126" i="9"/>
  <c r="L126" i="9"/>
  <c r="R126" i="9"/>
  <c r="X126" i="9"/>
  <c r="E129" i="9"/>
  <c r="E127" i="9" s="1"/>
  <c r="K129" i="9"/>
  <c r="K127" i="9" s="1"/>
  <c r="Q129" i="9"/>
  <c r="W129" i="9"/>
  <c r="E131" i="9"/>
  <c r="K131" i="9"/>
  <c r="Q131" i="9"/>
  <c r="W131" i="9"/>
  <c r="D134" i="9"/>
  <c r="J134" i="9"/>
  <c r="P134" i="9"/>
  <c r="P132" i="9" s="1"/>
  <c r="V134" i="9"/>
  <c r="V132" i="9" s="1"/>
  <c r="D136" i="9"/>
  <c r="J136" i="9"/>
  <c r="P136" i="9"/>
  <c r="V136" i="9"/>
  <c r="I139" i="9"/>
  <c r="I137" i="9" s="1"/>
  <c r="O139" i="9"/>
  <c r="O137" i="9" s="1"/>
  <c r="U139" i="9"/>
  <c r="U137" i="9" s="1"/>
  <c r="AA139" i="9"/>
  <c r="AA137" i="9" s="1"/>
  <c r="I141" i="9"/>
  <c r="O141" i="9"/>
  <c r="U141" i="9"/>
  <c r="AA141" i="9"/>
  <c r="H144" i="9"/>
  <c r="H142" i="9" s="1"/>
  <c r="N144" i="9"/>
  <c r="N142" i="9" s="1"/>
  <c r="T144" i="9"/>
  <c r="Z144" i="9"/>
  <c r="H146" i="9"/>
  <c r="N146" i="9"/>
  <c r="T146" i="9"/>
  <c r="Z146" i="9"/>
  <c r="G149" i="9"/>
  <c r="M149" i="9"/>
  <c r="S149" i="9"/>
  <c r="S147" i="9" s="1"/>
  <c r="Y149" i="9"/>
  <c r="Y147" i="9" s="1"/>
  <c r="G151" i="9"/>
  <c r="M151" i="9"/>
  <c r="S151" i="9"/>
  <c r="Y151" i="9"/>
  <c r="F154" i="9"/>
  <c r="F152" i="9" s="1"/>
  <c r="L154" i="9"/>
  <c r="L152" i="9" s="1"/>
  <c r="R154" i="9"/>
  <c r="R152" i="9" s="1"/>
  <c r="X154" i="9"/>
  <c r="X152" i="9" s="1"/>
  <c r="F156" i="9"/>
  <c r="L156" i="9"/>
  <c r="R156" i="9"/>
  <c r="X156" i="9"/>
  <c r="E159" i="9"/>
  <c r="E157" i="9" s="1"/>
  <c r="K159" i="9"/>
  <c r="K157" i="9" s="1"/>
  <c r="Q159" i="9"/>
  <c r="W159" i="9"/>
  <c r="E161" i="9"/>
  <c r="K161" i="9"/>
  <c r="Q161" i="9"/>
  <c r="W161" i="9"/>
  <c r="J168" i="9"/>
  <c r="P168" i="9"/>
  <c r="V168" i="9"/>
  <c r="V166" i="9" s="1"/>
  <c r="D170" i="9"/>
  <c r="D166" i="9" s="1"/>
  <c r="J170" i="9"/>
  <c r="P170" i="9"/>
  <c r="V170" i="9"/>
  <c r="I173" i="9"/>
  <c r="O173" i="9"/>
  <c r="O171" i="9" s="1"/>
  <c r="U173" i="9"/>
  <c r="U171" i="9" s="1"/>
  <c r="AA173" i="9"/>
  <c r="AA171" i="9" s="1"/>
  <c r="I175" i="9"/>
  <c r="O175" i="9"/>
  <c r="U175" i="9"/>
  <c r="AA175" i="9"/>
  <c r="H178" i="9"/>
  <c r="H176" i="9" s="1"/>
  <c r="N178" i="9"/>
  <c r="N176" i="9" s="1"/>
  <c r="T178" i="9"/>
  <c r="T176" i="9" s="1"/>
  <c r="Z178" i="9"/>
  <c r="H180" i="9"/>
  <c r="N180" i="9"/>
  <c r="T180" i="9"/>
  <c r="Z180" i="9"/>
  <c r="G183" i="9"/>
  <c r="G181" i="9" s="1"/>
  <c r="M183" i="9"/>
  <c r="S183" i="9"/>
  <c r="Y183" i="9"/>
  <c r="Y181" i="9" s="1"/>
  <c r="G185" i="9"/>
  <c r="M185" i="9"/>
  <c r="S185" i="9"/>
  <c r="Y185" i="9"/>
  <c r="F188" i="9"/>
  <c r="L188" i="9"/>
  <c r="L186" i="9" s="1"/>
  <c r="R188" i="9"/>
  <c r="R186" i="9" s="1"/>
  <c r="X188" i="9"/>
  <c r="X186" i="9" s="1"/>
  <c r="F190" i="9"/>
  <c r="L190" i="9"/>
  <c r="R190" i="9"/>
  <c r="X190" i="9"/>
  <c r="E193" i="9"/>
  <c r="E191" i="9" s="1"/>
  <c r="K193" i="9"/>
  <c r="K191" i="9" s="1"/>
  <c r="Q193" i="9"/>
  <c r="Q191" i="9" s="1"/>
  <c r="W193" i="9"/>
  <c r="E195" i="9"/>
  <c r="K195" i="9"/>
  <c r="Q195" i="9"/>
  <c r="W195" i="9"/>
  <c r="D198" i="9"/>
  <c r="D196" i="9" s="1"/>
  <c r="J198" i="9"/>
  <c r="P198" i="9"/>
  <c r="V198" i="9"/>
  <c r="V196" i="9" s="1"/>
  <c r="D200" i="9"/>
  <c r="J200" i="9"/>
  <c r="P200" i="9"/>
  <c r="V200" i="9"/>
  <c r="I203" i="9"/>
  <c r="O203" i="9"/>
  <c r="O201" i="9" s="1"/>
  <c r="U203" i="9"/>
  <c r="U201" i="9" s="1"/>
  <c r="AA203" i="9"/>
  <c r="AA201" i="9" s="1"/>
  <c r="I205" i="9"/>
  <c r="O205" i="9"/>
  <c r="U205" i="9"/>
  <c r="AA205" i="9"/>
  <c r="H208" i="9"/>
  <c r="H206" i="9" s="1"/>
  <c r="N208" i="9"/>
  <c r="N206" i="9" s="1"/>
  <c r="T208" i="9"/>
  <c r="T206" i="9" s="1"/>
  <c r="Z208" i="9"/>
  <c r="H210" i="9"/>
  <c r="N210" i="9"/>
  <c r="T210" i="9"/>
  <c r="Z210" i="9"/>
  <c r="G213" i="9"/>
  <c r="G211" i="9" s="1"/>
  <c r="M213" i="9"/>
  <c r="S213" i="9"/>
  <c r="Y213" i="9"/>
  <c r="Y211" i="9" s="1"/>
  <c r="G215" i="9"/>
  <c r="M215" i="9"/>
  <c r="S215" i="9"/>
  <c r="Y215" i="9"/>
  <c r="F218" i="9"/>
  <c r="L218" i="9"/>
  <c r="L216" i="9" s="1"/>
  <c r="R218" i="9"/>
  <c r="R216" i="9" s="1"/>
  <c r="X218" i="9"/>
  <c r="X216" i="9" s="1"/>
  <c r="F220" i="9"/>
  <c r="L220" i="9"/>
  <c r="R220" i="9"/>
  <c r="X220" i="9"/>
  <c r="E223" i="9"/>
  <c r="E221" i="9" s="1"/>
  <c r="K223" i="9"/>
  <c r="K221" i="9" s="1"/>
  <c r="Q223" i="9"/>
  <c r="Q221" i="9" s="1"/>
  <c r="W223" i="9"/>
  <c r="E225" i="9"/>
  <c r="K225" i="9"/>
  <c r="Q225" i="9"/>
  <c r="W225" i="9"/>
  <c r="D228" i="9"/>
  <c r="D226" i="9" s="1"/>
  <c r="J228" i="9"/>
  <c r="P228" i="9"/>
  <c r="V228" i="9"/>
  <c r="V226" i="9" s="1"/>
  <c r="D230" i="9"/>
  <c r="J230" i="9"/>
  <c r="P230" i="9"/>
  <c r="V230" i="9"/>
  <c r="I233" i="9"/>
  <c r="O233" i="9"/>
  <c r="O231" i="9" s="1"/>
  <c r="U233" i="9"/>
  <c r="U231" i="9" s="1"/>
  <c r="AA233" i="9"/>
  <c r="AA231" i="9" s="1"/>
  <c r="I235" i="9"/>
  <c r="O235" i="9"/>
  <c r="U235" i="9"/>
  <c r="AA235" i="9"/>
  <c r="H238" i="9"/>
  <c r="H236" i="9" s="1"/>
  <c r="N238" i="9"/>
  <c r="N236" i="9" s="1"/>
  <c r="T238" i="9"/>
  <c r="T236" i="9" s="1"/>
  <c r="Z238" i="9"/>
  <c r="H240" i="9"/>
  <c r="N240" i="9"/>
  <c r="T240" i="9"/>
  <c r="Z240" i="9"/>
  <c r="G243" i="9"/>
  <c r="G241" i="9" s="1"/>
  <c r="M243" i="9"/>
  <c r="S243" i="9"/>
  <c r="Y243" i="9"/>
  <c r="Y241" i="9" s="1"/>
  <c r="G245" i="9"/>
  <c r="M245" i="9"/>
  <c r="S245" i="9"/>
  <c r="Y245" i="9"/>
  <c r="F248" i="9"/>
  <c r="L248" i="9"/>
  <c r="L246" i="9" s="1"/>
  <c r="R248" i="9"/>
  <c r="R246" i="9" s="1"/>
  <c r="X248" i="9"/>
  <c r="X246" i="9" s="1"/>
  <c r="F250" i="9"/>
  <c r="L250" i="9"/>
  <c r="R250" i="9"/>
  <c r="X250" i="9"/>
  <c r="E253" i="9"/>
  <c r="E251" i="9" s="1"/>
  <c r="K253" i="9"/>
  <c r="K251" i="9" s="1"/>
  <c r="Q253" i="9"/>
  <c r="Q251" i="9" s="1"/>
  <c r="W253" i="9"/>
  <c r="E255" i="9"/>
  <c r="K255" i="9"/>
  <c r="Q255" i="9"/>
  <c r="W255" i="9"/>
  <c r="D258" i="9"/>
  <c r="D256" i="9" s="1"/>
  <c r="J258" i="9"/>
  <c r="P258" i="9"/>
  <c r="V258" i="9"/>
  <c r="V256" i="9" s="1"/>
  <c r="D260" i="9"/>
  <c r="J260" i="9"/>
  <c r="P260" i="9"/>
  <c r="V260" i="9"/>
  <c r="I263" i="9"/>
  <c r="O263" i="9"/>
  <c r="O261" i="9" s="1"/>
  <c r="U263" i="9"/>
  <c r="U261" i="9" s="1"/>
  <c r="AA263" i="9"/>
  <c r="AA261" i="9" s="1"/>
  <c r="I265" i="9"/>
  <c r="O265" i="9"/>
  <c r="U265" i="9"/>
  <c r="AA265" i="9"/>
  <c r="H268" i="9"/>
  <c r="H266" i="9" s="1"/>
  <c r="N268" i="9"/>
  <c r="N266" i="9" s="1"/>
  <c r="T268" i="9"/>
  <c r="T266" i="9" s="1"/>
  <c r="Z268" i="9"/>
  <c r="H270" i="9"/>
  <c r="N270" i="9"/>
  <c r="T270" i="9"/>
  <c r="Z270" i="9"/>
  <c r="G273" i="9"/>
  <c r="G271" i="9" s="1"/>
  <c r="M273" i="9"/>
  <c r="S273" i="9"/>
  <c r="Y273" i="9"/>
  <c r="Y271" i="9" s="1"/>
  <c r="G275" i="9"/>
  <c r="M275" i="9"/>
  <c r="S275" i="9"/>
  <c r="Y275" i="9"/>
  <c r="F278" i="9"/>
  <c r="L278" i="9"/>
  <c r="L276" i="9" s="1"/>
  <c r="R278" i="9"/>
  <c r="R276" i="9" s="1"/>
  <c r="X278" i="9"/>
  <c r="X276" i="9" s="1"/>
  <c r="F280" i="9"/>
  <c r="L280" i="9"/>
  <c r="R280" i="9"/>
  <c r="X280" i="9"/>
  <c r="E283" i="9"/>
  <c r="E281" i="9" s="1"/>
  <c r="K283" i="9"/>
  <c r="K281" i="9" s="1"/>
  <c r="Q283" i="9"/>
  <c r="Q281" i="9" s="1"/>
  <c r="W283" i="9"/>
  <c r="E285" i="9"/>
  <c r="K285" i="9"/>
  <c r="Q285" i="9"/>
  <c r="W285" i="9"/>
  <c r="D288" i="9"/>
  <c r="D286" i="9" s="1"/>
  <c r="J288" i="9"/>
  <c r="P288" i="9"/>
  <c r="V288" i="9"/>
  <c r="V286" i="9" s="1"/>
  <c r="D290" i="9"/>
  <c r="J290" i="9"/>
  <c r="P290" i="9"/>
  <c r="V290" i="9"/>
  <c r="I293" i="9"/>
  <c r="O293" i="9"/>
  <c r="O291" i="9" s="1"/>
  <c r="U293" i="9"/>
  <c r="U291" i="9" s="1"/>
  <c r="AA293" i="9"/>
  <c r="AA291" i="9" s="1"/>
  <c r="I295" i="9"/>
  <c r="O295" i="9"/>
  <c r="U295" i="9"/>
  <c r="AA295" i="9"/>
  <c r="H298" i="9"/>
  <c r="H296" i="9" s="1"/>
  <c r="N298" i="9"/>
  <c r="N296" i="9" s="1"/>
  <c r="T298" i="9"/>
  <c r="T296" i="9" s="1"/>
  <c r="Z298" i="9"/>
  <c r="H300" i="9"/>
  <c r="N300" i="9"/>
  <c r="T300" i="9"/>
  <c r="Z300" i="9"/>
  <c r="G303" i="9"/>
  <c r="G301" i="9" s="1"/>
  <c r="M303" i="9"/>
  <c r="S303" i="9"/>
  <c r="Y303" i="9"/>
  <c r="Y301" i="9" s="1"/>
  <c r="G305" i="9"/>
  <c r="M305" i="9"/>
  <c r="S305" i="9"/>
  <c r="Y305" i="9"/>
  <c r="F308" i="9"/>
  <c r="L308" i="9"/>
  <c r="L306" i="9" s="1"/>
  <c r="R308" i="9"/>
  <c r="R306" i="9" s="1"/>
  <c r="X308" i="9"/>
  <c r="X306" i="9" s="1"/>
  <c r="F310" i="9"/>
  <c r="L310" i="9"/>
  <c r="R310" i="9"/>
  <c r="X310" i="9"/>
  <c r="E313" i="9"/>
  <c r="E311" i="9" s="1"/>
  <c r="K313" i="9"/>
  <c r="K311" i="9" s="1"/>
  <c r="Q313" i="9"/>
  <c r="Q311" i="9" s="1"/>
  <c r="W313" i="9"/>
  <c r="E315" i="9"/>
  <c r="K315" i="9"/>
  <c r="Q315" i="9"/>
  <c r="W315" i="9"/>
  <c r="D318" i="9"/>
  <c r="D316" i="9" s="1"/>
  <c r="J318" i="9"/>
  <c r="P318" i="9"/>
  <c r="V318" i="9"/>
  <c r="V316" i="9" s="1"/>
  <c r="D320" i="9"/>
  <c r="J320" i="9"/>
  <c r="P320" i="9"/>
  <c r="V320" i="9"/>
  <c r="I327" i="9"/>
  <c r="O327" i="9"/>
  <c r="O325" i="9" s="1"/>
  <c r="U327" i="9"/>
  <c r="U325" i="9" s="1"/>
  <c r="AA327" i="9"/>
  <c r="AA325" i="9" s="1"/>
  <c r="I329" i="9"/>
  <c r="O329" i="9"/>
  <c r="U329" i="9"/>
  <c r="AA329" i="9"/>
  <c r="H332" i="9"/>
  <c r="H330" i="9" s="1"/>
  <c r="N332" i="9"/>
  <c r="N330" i="9" s="1"/>
  <c r="T332" i="9"/>
  <c r="T330" i="9" s="1"/>
  <c r="Z332" i="9"/>
  <c r="H334" i="9"/>
  <c r="N334" i="9"/>
  <c r="T334" i="9"/>
  <c r="Z334" i="9"/>
  <c r="G337" i="9"/>
  <c r="G335" i="9" s="1"/>
  <c r="M337" i="9"/>
  <c r="S337" i="9"/>
  <c r="Y337" i="9"/>
  <c r="Y335" i="9" s="1"/>
  <c r="G339" i="9"/>
  <c r="M339" i="9"/>
  <c r="S339" i="9"/>
  <c r="Y339" i="9"/>
  <c r="F342" i="9"/>
  <c r="L342" i="9"/>
  <c r="L340" i="9" s="1"/>
  <c r="R342" i="9"/>
  <c r="R340" i="9" s="1"/>
  <c r="X342" i="9"/>
  <c r="X340" i="9" s="1"/>
  <c r="F344" i="9"/>
  <c r="L344" i="9"/>
  <c r="R344" i="9"/>
  <c r="X344" i="9"/>
  <c r="E347" i="9"/>
  <c r="E345" i="9" s="1"/>
  <c r="K347" i="9"/>
  <c r="K345" i="9" s="1"/>
  <c r="Q347" i="9"/>
  <c r="Q345" i="9" s="1"/>
  <c r="W347" i="9"/>
  <c r="E349" i="9"/>
  <c r="K349" i="9"/>
  <c r="Q349" i="9"/>
  <c r="W349" i="9"/>
  <c r="D352" i="9"/>
  <c r="D350" i="9" s="1"/>
  <c r="J352" i="9"/>
  <c r="P352" i="9"/>
  <c r="V352" i="9"/>
  <c r="V350" i="9" s="1"/>
  <c r="D354" i="9"/>
  <c r="J354" i="9"/>
  <c r="P354" i="9"/>
  <c r="V354" i="9"/>
  <c r="I357" i="9"/>
  <c r="O357" i="9"/>
  <c r="O355" i="9" s="1"/>
  <c r="U357" i="9"/>
  <c r="U355" i="9" s="1"/>
  <c r="AA357" i="9"/>
  <c r="AA355" i="9" s="1"/>
  <c r="I359" i="9"/>
  <c r="O359" i="9"/>
  <c r="U359" i="9"/>
  <c r="AA359" i="9"/>
  <c r="H362" i="9"/>
  <c r="H360" i="9" s="1"/>
  <c r="N362" i="9"/>
  <c r="N360" i="9" s="1"/>
  <c r="T362" i="9"/>
  <c r="T360" i="9" s="1"/>
  <c r="Z362" i="9"/>
  <c r="H364" i="9"/>
  <c r="N364" i="9"/>
  <c r="T364" i="9"/>
  <c r="Z364" i="9"/>
  <c r="G367" i="9"/>
  <c r="G365" i="9" s="1"/>
  <c r="M367" i="9"/>
  <c r="S367" i="9"/>
  <c r="Y367" i="9"/>
  <c r="Y365" i="9" s="1"/>
  <c r="G369" i="9"/>
  <c r="M369" i="9"/>
  <c r="S369" i="9"/>
  <c r="Y369" i="9"/>
  <c r="F372" i="9"/>
  <c r="L372" i="9"/>
  <c r="L370" i="9" s="1"/>
  <c r="R372" i="9"/>
  <c r="R370" i="9" s="1"/>
  <c r="X372" i="9"/>
  <c r="X370" i="9" s="1"/>
  <c r="F374" i="9"/>
  <c r="L374" i="9"/>
  <c r="R374" i="9"/>
  <c r="X374" i="9"/>
  <c r="E377" i="9"/>
  <c r="E375" i="9" s="1"/>
  <c r="K377" i="9"/>
  <c r="K375" i="9" s="1"/>
  <c r="Q377" i="9"/>
  <c r="Q375" i="9" s="1"/>
  <c r="W377" i="9"/>
  <c r="E379" i="9"/>
  <c r="K379" i="9"/>
  <c r="Q379" i="9"/>
  <c r="W379" i="9"/>
  <c r="D382" i="9"/>
  <c r="D380" i="9" s="1"/>
  <c r="J382" i="9"/>
  <c r="P382" i="9"/>
  <c r="V382" i="9"/>
  <c r="V380" i="9" s="1"/>
  <c r="D384" i="9"/>
  <c r="J384" i="9"/>
  <c r="P384" i="9"/>
  <c r="V384" i="9"/>
  <c r="I387" i="9"/>
  <c r="O387" i="9"/>
  <c r="O385" i="9" s="1"/>
  <c r="U387" i="9"/>
  <c r="U385" i="9" s="1"/>
  <c r="AA387" i="9"/>
  <c r="AA385" i="9" s="1"/>
  <c r="I389" i="9"/>
  <c r="O389" i="9"/>
  <c r="U389" i="9"/>
  <c r="AA389" i="9"/>
  <c r="H392" i="9"/>
  <c r="H390" i="9" s="1"/>
  <c r="N392" i="9"/>
  <c r="N390" i="9" s="1"/>
  <c r="T392" i="9"/>
  <c r="T390" i="9" s="1"/>
  <c r="Z392" i="9"/>
  <c r="H394" i="9"/>
  <c r="N394" i="9"/>
  <c r="T394" i="9"/>
  <c r="Z394" i="9"/>
  <c r="G397" i="9"/>
  <c r="G395" i="9" s="1"/>
  <c r="M397" i="9"/>
  <c r="S397" i="9"/>
  <c r="Y397" i="9"/>
  <c r="Y395" i="9" s="1"/>
  <c r="G399" i="9"/>
  <c r="M399" i="9"/>
  <c r="S399" i="9"/>
  <c r="Y399" i="9"/>
  <c r="F402" i="9"/>
  <c r="L402" i="9"/>
  <c r="L400" i="9" s="1"/>
  <c r="R402" i="9"/>
  <c r="R400" i="9" s="1"/>
  <c r="X402" i="9"/>
  <c r="X400" i="9" s="1"/>
  <c r="F404" i="9"/>
  <c r="L404" i="9"/>
  <c r="R404" i="9"/>
  <c r="X404" i="9"/>
  <c r="E407" i="9"/>
  <c r="E405" i="9" s="1"/>
  <c r="K407" i="9"/>
  <c r="K405" i="9" s="1"/>
  <c r="Q407" i="9"/>
  <c r="Q405" i="9" s="1"/>
  <c r="W407" i="9"/>
  <c r="E409" i="9"/>
  <c r="K409" i="9"/>
  <c r="Q409" i="9"/>
  <c r="W409" i="9"/>
  <c r="D412" i="9"/>
  <c r="D410" i="9" s="1"/>
  <c r="J412" i="9"/>
  <c r="P412" i="9"/>
  <c r="V412" i="9"/>
  <c r="V410" i="9" s="1"/>
  <c r="D414" i="9"/>
  <c r="J414" i="9"/>
  <c r="P414" i="9"/>
  <c r="V414" i="9"/>
  <c r="I417" i="9"/>
  <c r="O417" i="9"/>
  <c r="O415" i="9" s="1"/>
  <c r="U417" i="9"/>
  <c r="U415" i="9" s="1"/>
  <c r="AA417" i="9"/>
  <c r="AA415" i="9" s="1"/>
  <c r="I419" i="9"/>
  <c r="O419" i="9"/>
  <c r="U419" i="9"/>
  <c r="AA419" i="9"/>
  <c r="H422" i="9"/>
  <c r="H420" i="9" s="1"/>
  <c r="N422" i="9"/>
  <c r="N420" i="9" s="1"/>
  <c r="T422" i="9"/>
  <c r="T420" i="9" s="1"/>
  <c r="Z422" i="9"/>
  <c r="H424" i="9"/>
  <c r="N424" i="9"/>
  <c r="T424" i="9"/>
  <c r="Z424" i="9"/>
  <c r="G427" i="9"/>
  <c r="G425" i="9" s="1"/>
  <c r="M427" i="9"/>
  <c r="S427" i="9"/>
  <c r="Y427" i="9"/>
  <c r="Y425" i="9" s="1"/>
  <c r="G429" i="9"/>
  <c r="M429" i="9"/>
  <c r="S429" i="9"/>
  <c r="Y429" i="9"/>
  <c r="F432" i="9"/>
  <c r="L432" i="9"/>
  <c r="L430" i="9" s="1"/>
  <c r="R432" i="9"/>
  <c r="R430" i="9" s="1"/>
  <c r="X432" i="9"/>
  <c r="X430" i="9" s="1"/>
  <c r="F434" i="9"/>
  <c r="L434" i="9"/>
  <c r="R434" i="9"/>
  <c r="X434" i="9"/>
  <c r="E437" i="9"/>
  <c r="E435" i="9" s="1"/>
  <c r="K437" i="9"/>
  <c r="K435" i="9" s="1"/>
  <c r="Q437" i="9"/>
  <c r="Q435" i="9" s="1"/>
  <c r="W437" i="9"/>
  <c r="E439" i="9"/>
  <c r="K439" i="9"/>
  <c r="Q439" i="9"/>
  <c r="W439" i="9"/>
  <c r="D442" i="9"/>
  <c r="D440" i="9" s="1"/>
  <c r="J442" i="9"/>
  <c r="P442" i="9"/>
  <c r="V442" i="9"/>
  <c r="V440" i="9" s="1"/>
  <c r="D444" i="9"/>
  <c r="J444" i="9"/>
  <c r="P444" i="9"/>
  <c r="V444" i="9"/>
  <c r="I447" i="9"/>
  <c r="O447" i="9"/>
  <c r="O445" i="9" s="1"/>
  <c r="U447" i="9"/>
  <c r="U445" i="9" s="1"/>
  <c r="AA447" i="9"/>
  <c r="AA445" i="9" s="1"/>
  <c r="I449" i="9"/>
  <c r="O449" i="9"/>
  <c r="U449" i="9"/>
  <c r="AA449" i="9"/>
  <c r="H452" i="9"/>
  <c r="H450" i="9" s="1"/>
  <c r="N452" i="9"/>
  <c r="N450" i="9" s="1"/>
  <c r="T452" i="9"/>
  <c r="T450" i="9" s="1"/>
  <c r="Z452" i="9"/>
  <c r="H454" i="9"/>
  <c r="N454" i="9"/>
  <c r="T454" i="9"/>
  <c r="Z454" i="9"/>
  <c r="G457" i="9"/>
  <c r="G455" i="9" s="1"/>
  <c r="M457" i="9"/>
  <c r="S457" i="9"/>
  <c r="Y457" i="9"/>
  <c r="Y455" i="9" s="1"/>
  <c r="G459" i="9"/>
  <c r="M459" i="9"/>
  <c r="S459" i="9"/>
  <c r="Y459" i="9"/>
  <c r="F462" i="9"/>
  <c r="L462" i="9"/>
  <c r="L460" i="9" s="1"/>
  <c r="R462" i="9"/>
  <c r="R460" i="9" s="1"/>
  <c r="X462" i="9"/>
  <c r="X460" i="9" s="1"/>
  <c r="F464" i="9"/>
  <c r="L464" i="9"/>
  <c r="R464" i="9"/>
  <c r="X464" i="9"/>
  <c r="E467" i="9"/>
  <c r="E465" i="9" s="1"/>
  <c r="K467" i="9"/>
  <c r="K465" i="9" s="1"/>
  <c r="Q467" i="9"/>
  <c r="Q465" i="9" s="1"/>
  <c r="W467" i="9"/>
  <c r="E469" i="9"/>
  <c r="K469" i="9"/>
  <c r="Q469" i="9"/>
  <c r="W469" i="9"/>
  <c r="D472" i="9"/>
  <c r="D470" i="9" s="1"/>
  <c r="J472" i="9"/>
  <c r="P472" i="9"/>
  <c r="V472" i="9"/>
  <c r="V470" i="9" s="1"/>
  <c r="D474" i="9"/>
  <c r="J474" i="9"/>
  <c r="P474" i="9"/>
  <c r="V474" i="9"/>
  <c r="I477" i="9"/>
  <c r="O477" i="9"/>
  <c r="O475" i="9" s="1"/>
  <c r="U477" i="9"/>
  <c r="U475" i="9" s="1"/>
  <c r="AA477" i="9"/>
  <c r="AA475" i="9" s="1"/>
  <c r="I479" i="9"/>
  <c r="O479" i="9"/>
  <c r="U479" i="9"/>
  <c r="AA479" i="9"/>
  <c r="H486" i="9"/>
  <c r="H484" i="9" s="1"/>
  <c r="N486" i="9"/>
  <c r="N484" i="9" s="1"/>
  <c r="T486" i="9"/>
  <c r="T484" i="9" s="1"/>
  <c r="Z486" i="9"/>
  <c r="H488" i="9"/>
  <c r="N488" i="9"/>
  <c r="T488" i="9"/>
  <c r="Z488" i="9"/>
  <c r="G491" i="9"/>
  <c r="G489" i="9" s="1"/>
  <c r="M491" i="9"/>
  <c r="S491" i="9"/>
  <c r="Y491" i="9"/>
  <c r="Y489" i="9" s="1"/>
  <c r="G493" i="9"/>
  <c r="M493" i="9"/>
  <c r="S493" i="9"/>
  <c r="Y493" i="9"/>
  <c r="F496" i="9"/>
  <c r="L496" i="9"/>
  <c r="L494" i="9" s="1"/>
  <c r="R496" i="9"/>
  <c r="R494" i="9" s="1"/>
  <c r="X496" i="9"/>
  <c r="X494" i="9" s="1"/>
  <c r="F498" i="9"/>
  <c r="L498" i="9"/>
  <c r="R498" i="9"/>
  <c r="X498" i="9"/>
  <c r="E501" i="9"/>
  <c r="E499" i="9" s="1"/>
  <c r="K501" i="9"/>
  <c r="K499" i="9" s="1"/>
  <c r="Q501" i="9"/>
  <c r="Q499" i="9" s="1"/>
  <c r="W501" i="9"/>
  <c r="E503" i="9"/>
  <c r="K503" i="9"/>
  <c r="Q503" i="9"/>
  <c r="W503" i="9"/>
  <c r="D506" i="9"/>
  <c r="D504" i="9" s="1"/>
  <c r="J506" i="9"/>
  <c r="P506" i="9"/>
  <c r="V506" i="9"/>
  <c r="V504" i="9" s="1"/>
  <c r="D508" i="9"/>
  <c r="J508" i="9"/>
  <c r="P508" i="9"/>
  <c r="V508" i="9"/>
  <c r="I511" i="9"/>
  <c r="O511" i="9"/>
  <c r="O509" i="9" s="1"/>
  <c r="U511" i="9"/>
  <c r="U509" i="9" s="1"/>
  <c r="AA511" i="9"/>
  <c r="AA509" i="9" s="1"/>
  <c r="I513" i="9"/>
  <c r="O513" i="9"/>
  <c r="U513" i="9"/>
  <c r="AA513" i="9"/>
  <c r="H516" i="9"/>
  <c r="H514" i="9" s="1"/>
  <c r="N516" i="9"/>
  <c r="N514" i="9" s="1"/>
  <c r="T516" i="9"/>
  <c r="T514" i="9" s="1"/>
  <c r="Z516" i="9"/>
  <c r="H518" i="9"/>
  <c r="N518" i="9"/>
  <c r="T518" i="9"/>
  <c r="Z518" i="9"/>
  <c r="G521" i="9"/>
  <c r="G519" i="9" s="1"/>
  <c r="M521" i="9"/>
  <c r="S521" i="9"/>
  <c r="Y521" i="9"/>
  <c r="Y519" i="9" s="1"/>
  <c r="G523" i="9"/>
  <c r="M523" i="9"/>
  <c r="S523" i="9"/>
  <c r="Y523" i="9"/>
  <c r="F526" i="9"/>
  <c r="L526" i="9"/>
  <c r="L524" i="9" s="1"/>
  <c r="R526" i="9"/>
  <c r="R524" i="9" s="1"/>
  <c r="X526" i="9"/>
  <c r="X524" i="9" s="1"/>
  <c r="F528" i="9"/>
  <c r="L528" i="9"/>
  <c r="R528" i="9"/>
  <c r="X528" i="9"/>
  <c r="E531" i="9"/>
  <c r="E529" i="9" s="1"/>
  <c r="K531" i="9"/>
  <c r="K529" i="9" s="1"/>
  <c r="Q531" i="9"/>
  <c r="Q529" i="9" s="1"/>
  <c r="W531" i="9"/>
  <c r="E533" i="9"/>
  <c r="K533" i="9"/>
  <c r="Q533" i="9"/>
  <c r="W533" i="9"/>
  <c r="D536" i="9"/>
  <c r="D534" i="9" s="1"/>
  <c r="J536" i="9"/>
  <c r="P536" i="9"/>
  <c r="V536" i="9"/>
  <c r="V534" i="9" s="1"/>
  <c r="D538" i="9"/>
  <c r="J538" i="9"/>
  <c r="P538" i="9"/>
  <c r="V538" i="9"/>
  <c r="I541" i="9"/>
  <c r="O541" i="9"/>
  <c r="O539" i="9" s="1"/>
  <c r="U541" i="9"/>
  <c r="U539" i="9" s="1"/>
  <c r="AA541" i="9"/>
  <c r="AA539" i="9" s="1"/>
  <c r="I543" i="9"/>
  <c r="O543" i="9"/>
  <c r="U543" i="9"/>
  <c r="AA543" i="9"/>
  <c r="H546" i="9"/>
  <c r="H544" i="9" s="1"/>
  <c r="N546" i="9"/>
  <c r="N544" i="9" s="1"/>
  <c r="T546" i="9"/>
  <c r="T544" i="9" s="1"/>
  <c r="Z546" i="9"/>
  <c r="H548" i="9"/>
  <c r="N548" i="9"/>
  <c r="T548" i="9"/>
  <c r="Z548" i="9"/>
  <c r="G551" i="9"/>
  <c r="G549" i="9" s="1"/>
  <c r="M551" i="9"/>
  <c r="S551" i="9"/>
  <c r="Y551" i="9"/>
  <c r="Y549" i="9" s="1"/>
  <c r="G553" i="9"/>
  <c r="M553" i="9"/>
  <c r="S553" i="9"/>
  <c r="Y553" i="9"/>
  <c r="F556" i="9"/>
  <c r="L556" i="9"/>
  <c r="L554" i="9" s="1"/>
  <c r="R556" i="9"/>
  <c r="R554" i="9" s="1"/>
  <c r="X556" i="9"/>
  <c r="X554" i="9" s="1"/>
  <c r="F558" i="9"/>
  <c r="L558" i="9"/>
  <c r="R558" i="9"/>
  <c r="X558" i="9"/>
  <c r="E561" i="9"/>
  <c r="E559" i="9" s="1"/>
  <c r="K561" i="9"/>
  <c r="K559" i="9" s="1"/>
  <c r="Q561" i="9"/>
  <c r="Q559" i="9" s="1"/>
  <c r="W561" i="9"/>
  <c r="E563" i="9"/>
  <c r="K563" i="9"/>
  <c r="Q563" i="9"/>
  <c r="W563" i="9"/>
  <c r="D566" i="9"/>
  <c r="D564" i="9" s="1"/>
  <c r="J566" i="9"/>
  <c r="P566" i="9"/>
  <c r="V566" i="9"/>
  <c r="V564" i="9" s="1"/>
  <c r="D568" i="9"/>
  <c r="J568" i="9"/>
  <c r="P568" i="9"/>
  <c r="V568" i="9"/>
  <c r="I571" i="9"/>
  <c r="O571" i="9"/>
  <c r="O569" i="9" s="1"/>
  <c r="U571" i="9"/>
  <c r="U569" i="9" s="1"/>
  <c r="AA571" i="9"/>
  <c r="AA569" i="9" s="1"/>
  <c r="I573" i="9"/>
  <c r="O573" i="9"/>
  <c r="U573" i="9"/>
  <c r="AA573" i="9"/>
  <c r="H576" i="9"/>
  <c r="H574" i="9" s="1"/>
  <c r="N576" i="9"/>
  <c r="N574" i="9" s="1"/>
  <c r="T576" i="9"/>
  <c r="T574" i="9" s="1"/>
  <c r="Z576" i="9"/>
  <c r="H578" i="9"/>
  <c r="N578" i="9"/>
  <c r="T578" i="9"/>
  <c r="Z578" i="9"/>
  <c r="G581" i="9"/>
  <c r="G579" i="9" s="1"/>
  <c r="M581" i="9"/>
  <c r="S581" i="9"/>
  <c r="Y581" i="9"/>
  <c r="Y579" i="9" s="1"/>
  <c r="G583" i="9"/>
  <c r="M583" i="9"/>
  <c r="S583" i="9"/>
  <c r="Y583" i="9"/>
  <c r="F586" i="9"/>
  <c r="L586" i="9"/>
  <c r="L584" i="9" s="1"/>
  <c r="R586" i="9"/>
  <c r="R584" i="9" s="1"/>
  <c r="X586" i="9"/>
  <c r="X584" i="9" s="1"/>
  <c r="F588" i="9"/>
  <c r="L588" i="9"/>
  <c r="R588" i="9"/>
  <c r="X588" i="9"/>
  <c r="E591" i="9"/>
  <c r="E589" i="9" s="1"/>
  <c r="K591" i="9"/>
  <c r="K589" i="9" s="1"/>
  <c r="Q591" i="9"/>
  <c r="Q589" i="9" s="1"/>
  <c r="W591" i="9"/>
  <c r="E593" i="9"/>
  <c r="K593" i="9"/>
  <c r="Q593" i="9"/>
  <c r="W593" i="9"/>
  <c r="D596" i="9"/>
  <c r="D594" i="9" s="1"/>
  <c r="J596" i="9"/>
  <c r="P596" i="9"/>
  <c r="V596" i="9"/>
  <c r="V594" i="9" s="1"/>
  <c r="D598" i="9"/>
  <c r="J598" i="9"/>
  <c r="P598" i="9"/>
  <c r="V598" i="9"/>
  <c r="I601" i="9"/>
  <c r="O601" i="9"/>
  <c r="O599" i="9" s="1"/>
  <c r="U601" i="9"/>
  <c r="U599" i="9" s="1"/>
  <c r="AA601" i="9"/>
  <c r="AA599" i="9" s="1"/>
  <c r="I603" i="9"/>
  <c r="O603" i="9"/>
  <c r="U603" i="9"/>
  <c r="AA603" i="9"/>
  <c r="H606" i="9"/>
  <c r="H604" i="9" s="1"/>
  <c r="N606" i="9"/>
  <c r="N604" i="9" s="1"/>
  <c r="T606" i="9"/>
  <c r="T604" i="9" s="1"/>
  <c r="Z606" i="9"/>
  <c r="H608" i="9"/>
  <c r="N608" i="9"/>
  <c r="T608" i="9"/>
  <c r="Z608" i="9"/>
  <c r="G611" i="9"/>
  <c r="G609" i="9" s="1"/>
  <c r="M611" i="9"/>
  <c r="S611" i="9"/>
  <c r="Y611" i="9"/>
  <c r="Y609" i="9" s="1"/>
  <c r="G613" i="9"/>
  <c r="M613" i="9"/>
  <c r="S613" i="9"/>
  <c r="Y613" i="9"/>
  <c r="F616" i="9"/>
  <c r="L616" i="9"/>
  <c r="L614" i="9" s="1"/>
  <c r="R616" i="9"/>
  <c r="R614" i="9" s="1"/>
  <c r="X616" i="9"/>
  <c r="X614" i="9" s="1"/>
  <c r="F618" i="9"/>
  <c r="L618" i="9"/>
  <c r="R618" i="9"/>
  <c r="X618" i="9"/>
  <c r="E621" i="9"/>
  <c r="E619" i="9" s="1"/>
  <c r="K621" i="9"/>
  <c r="K619" i="9" s="1"/>
  <c r="Q621" i="9"/>
  <c r="Q619" i="9" s="1"/>
  <c r="W621" i="9"/>
  <c r="E623" i="9"/>
  <c r="K623" i="9"/>
  <c r="Q623" i="9"/>
  <c r="W623" i="9"/>
  <c r="D626" i="9"/>
  <c r="D624" i="9" s="1"/>
  <c r="J626" i="9"/>
  <c r="P626" i="9"/>
  <c r="V626" i="9"/>
  <c r="V624" i="9" s="1"/>
  <c r="D628" i="9"/>
  <c r="J628" i="9"/>
  <c r="P628" i="9"/>
  <c r="V628" i="9"/>
  <c r="I631" i="9"/>
  <c r="O631" i="9"/>
  <c r="O629" i="9" s="1"/>
  <c r="U631" i="9"/>
  <c r="U629" i="9" s="1"/>
  <c r="AA631" i="9"/>
  <c r="AA629" i="9" s="1"/>
  <c r="I633" i="9"/>
  <c r="O633" i="9"/>
  <c r="U633" i="9"/>
  <c r="AA633" i="9"/>
  <c r="H636" i="9"/>
  <c r="H634" i="9" s="1"/>
  <c r="N636" i="9"/>
  <c r="N634" i="9" s="1"/>
  <c r="T636" i="9"/>
  <c r="T634" i="9" s="1"/>
  <c r="Z636" i="9"/>
  <c r="H638" i="9"/>
  <c r="N638" i="9"/>
  <c r="T638" i="9"/>
  <c r="Z638" i="9"/>
  <c r="H9" i="10"/>
  <c r="H7" i="10" s="1"/>
  <c r="N9" i="10"/>
  <c r="T9" i="10"/>
  <c r="Z9" i="10"/>
  <c r="Z7" i="10" s="1"/>
  <c r="H11" i="10"/>
  <c r="N11" i="10"/>
  <c r="T11" i="10"/>
  <c r="Z11" i="10"/>
  <c r="G14" i="10"/>
  <c r="M14" i="10"/>
  <c r="M12" i="10" s="1"/>
  <c r="S14" i="10"/>
  <c r="S12" i="10" s="1"/>
  <c r="Y14" i="10"/>
  <c r="Y12" i="10" s="1"/>
  <c r="G16" i="10"/>
  <c r="M16" i="10"/>
  <c r="S16" i="10"/>
  <c r="Y16" i="10"/>
  <c r="F19" i="10"/>
  <c r="F17" i="10" s="1"/>
  <c r="L19" i="10"/>
  <c r="L17" i="10" s="1"/>
  <c r="R19" i="10"/>
  <c r="R17" i="10" s="1"/>
  <c r="X19" i="10"/>
  <c r="F21" i="10"/>
  <c r="L21" i="10"/>
  <c r="R21" i="10"/>
  <c r="X21" i="10"/>
  <c r="E24" i="10"/>
  <c r="E22" i="10" s="1"/>
  <c r="K24" i="10"/>
  <c r="Q24" i="10"/>
  <c r="W24" i="10"/>
  <c r="W22" i="10" s="1"/>
  <c r="E26" i="10"/>
  <c r="K26" i="10"/>
  <c r="Q26" i="10"/>
  <c r="W26" i="10"/>
  <c r="D29" i="10"/>
  <c r="J29" i="10"/>
  <c r="J27" i="10" s="1"/>
  <c r="P29" i="10"/>
  <c r="P27" i="10" s="1"/>
  <c r="V29" i="10"/>
  <c r="V27" i="10" s="1"/>
  <c r="D31" i="10"/>
  <c r="J31" i="10"/>
  <c r="P31" i="10"/>
  <c r="V31" i="10"/>
  <c r="I34" i="10"/>
  <c r="I32" i="10" s="1"/>
  <c r="O34" i="10"/>
  <c r="O32" i="10" s="1"/>
  <c r="U34" i="10"/>
  <c r="U32" i="10" s="1"/>
  <c r="AA34" i="10"/>
  <c r="I36" i="10"/>
  <c r="O36" i="10"/>
  <c r="U36" i="10"/>
  <c r="AA36" i="10"/>
  <c r="H39" i="10"/>
  <c r="H37" i="10" s="1"/>
  <c r="N39" i="10"/>
  <c r="T39" i="10"/>
  <c r="Z39" i="10"/>
  <c r="Z37" i="10" s="1"/>
  <c r="H41" i="10"/>
  <c r="N41" i="10"/>
  <c r="T41" i="10"/>
  <c r="Z41" i="10"/>
  <c r="G44" i="10"/>
  <c r="M44" i="10"/>
  <c r="M42" i="10" s="1"/>
  <c r="S44" i="10"/>
  <c r="S42" i="10" s="1"/>
  <c r="Y44" i="10"/>
  <c r="Y42" i="10" s="1"/>
  <c r="G46" i="10"/>
  <c r="M46" i="10"/>
  <c r="S46" i="10"/>
  <c r="Y46" i="10"/>
  <c r="F49" i="10"/>
  <c r="F47" i="10" s="1"/>
  <c r="L49" i="10"/>
  <c r="L47" i="10" s="1"/>
  <c r="R49" i="10"/>
  <c r="R47" i="10" s="1"/>
  <c r="X49" i="10"/>
  <c r="F51" i="10"/>
  <c r="L51" i="10"/>
  <c r="R51" i="10"/>
  <c r="X51" i="10"/>
  <c r="E54" i="10"/>
  <c r="E52" i="10" s="1"/>
  <c r="K54" i="10"/>
  <c r="Q54" i="10"/>
  <c r="W54" i="10"/>
  <c r="W52" i="10" s="1"/>
  <c r="E56" i="10"/>
  <c r="K56" i="10"/>
  <c r="Q56" i="10"/>
  <c r="W56" i="10"/>
  <c r="D59" i="10"/>
  <c r="J59" i="10"/>
  <c r="J57" i="10" s="1"/>
  <c r="P59" i="10"/>
  <c r="P57" i="10" s="1"/>
  <c r="V59" i="10"/>
  <c r="V57" i="10" s="1"/>
  <c r="D61" i="10"/>
  <c r="J61" i="10"/>
  <c r="P61" i="10"/>
  <c r="V61" i="10"/>
  <c r="I64" i="10"/>
  <c r="I62" i="10" s="1"/>
  <c r="O64" i="10"/>
  <c r="O62" i="10" s="1"/>
  <c r="U64" i="10"/>
  <c r="U62" i="10" s="1"/>
  <c r="AA64" i="10"/>
  <c r="I66" i="10"/>
  <c r="O66" i="10"/>
  <c r="U66" i="10"/>
  <c r="AA66" i="10"/>
  <c r="H69" i="10"/>
  <c r="H67" i="10" s="1"/>
  <c r="N69" i="10"/>
  <c r="T69" i="10"/>
  <c r="Z69" i="10"/>
  <c r="Z67" i="10" s="1"/>
  <c r="H71" i="10"/>
  <c r="N71" i="10"/>
  <c r="T71" i="10"/>
  <c r="Z71" i="10"/>
  <c r="G74" i="10"/>
  <c r="M74" i="10"/>
  <c r="M72" i="10" s="1"/>
  <c r="S74" i="10"/>
  <c r="S72" i="10" s="1"/>
  <c r="Y74" i="10"/>
  <c r="Y72" i="10" s="1"/>
  <c r="G76" i="10"/>
  <c r="M76" i="10"/>
  <c r="S76" i="10"/>
  <c r="Y76" i="10"/>
  <c r="F79" i="10"/>
  <c r="F77" i="10" s="1"/>
  <c r="L79" i="10"/>
  <c r="L77" i="10" s="1"/>
  <c r="R79" i="10"/>
  <c r="R77" i="10" s="1"/>
  <c r="X79" i="10"/>
  <c r="F81" i="10"/>
  <c r="L81" i="10"/>
  <c r="R81" i="10"/>
  <c r="X81" i="10"/>
  <c r="E84" i="10"/>
  <c r="E82" i="10" s="1"/>
  <c r="K84" i="10"/>
  <c r="Q84" i="10"/>
  <c r="W84" i="10"/>
  <c r="W82" i="10" s="1"/>
  <c r="E86" i="10"/>
  <c r="K86" i="10"/>
  <c r="Q86" i="10"/>
  <c r="W86" i="10"/>
  <c r="D89" i="10"/>
  <c r="J89" i="10"/>
  <c r="J87" i="10" s="1"/>
  <c r="P89" i="10"/>
  <c r="P87" i="10" s="1"/>
  <c r="V89" i="10"/>
  <c r="V87" i="10" s="1"/>
  <c r="D91" i="10"/>
  <c r="J91" i="10"/>
  <c r="P91" i="10"/>
  <c r="V91" i="10"/>
  <c r="I94" i="10"/>
  <c r="I92" i="10" s="1"/>
  <c r="O94" i="10"/>
  <c r="O92" i="10" s="1"/>
  <c r="U94" i="10"/>
  <c r="U92" i="10" s="1"/>
  <c r="AA94" i="10"/>
  <c r="I96" i="10"/>
  <c r="O96" i="10"/>
  <c r="U96" i="10"/>
  <c r="AA96" i="10"/>
  <c r="H99" i="10"/>
  <c r="H97" i="10" s="1"/>
  <c r="N99" i="10"/>
  <c r="T99" i="10"/>
  <c r="Z99" i="10"/>
  <c r="Z97" i="10" s="1"/>
  <c r="H101" i="10"/>
  <c r="N101" i="10"/>
  <c r="T101" i="10"/>
  <c r="Z101" i="10"/>
  <c r="G104" i="10"/>
  <c r="M104" i="10"/>
  <c r="M102" i="10" s="1"/>
  <c r="S104" i="10"/>
  <c r="S102" i="10" s="1"/>
  <c r="Y104" i="10"/>
  <c r="Y102" i="10" s="1"/>
  <c r="G106" i="10"/>
  <c r="M106" i="10"/>
  <c r="S106" i="10"/>
  <c r="Y106" i="10"/>
  <c r="F109" i="10"/>
  <c r="F107" i="10" s="1"/>
  <c r="L109" i="10"/>
  <c r="L107" i="10" s="1"/>
  <c r="R109" i="10"/>
  <c r="R107" i="10" s="1"/>
  <c r="X109" i="10"/>
  <c r="F111" i="10"/>
  <c r="L111" i="10"/>
  <c r="R111" i="10"/>
  <c r="X111" i="10"/>
  <c r="E114" i="10"/>
  <c r="E112" i="10" s="1"/>
  <c r="K114" i="10"/>
  <c r="Q114" i="10"/>
  <c r="W114" i="10"/>
  <c r="W112" i="10" s="1"/>
  <c r="E116" i="10"/>
  <c r="K116" i="10"/>
  <c r="Q116" i="10"/>
  <c r="W116" i="10"/>
  <c r="D119" i="10"/>
  <c r="J119" i="10"/>
  <c r="J117" i="10" s="1"/>
  <c r="P119" i="10"/>
  <c r="P117" i="10" s="1"/>
  <c r="V119" i="10"/>
  <c r="V117" i="10" s="1"/>
  <c r="D121" i="10"/>
  <c r="J121" i="10"/>
  <c r="P121" i="10"/>
  <c r="V121" i="10"/>
  <c r="I124" i="10"/>
  <c r="I122" i="10" s="1"/>
  <c r="O124" i="10"/>
  <c r="O122" i="10" s="1"/>
  <c r="U124" i="10"/>
  <c r="U122" i="10" s="1"/>
  <c r="AA124" i="10"/>
  <c r="I126" i="10"/>
  <c r="O126" i="10"/>
  <c r="U126" i="10"/>
  <c r="AA126" i="10"/>
  <c r="H129" i="10"/>
  <c r="H127" i="10" s="1"/>
  <c r="N129" i="10"/>
  <c r="T129" i="10"/>
  <c r="Z129" i="10"/>
  <c r="Z127" i="10" s="1"/>
  <c r="H131" i="10"/>
  <c r="N131" i="10"/>
  <c r="T131" i="10"/>
  <c r="Z131" i="10"/>
  <c r="G134" i="10"/>
  <c r="M134" i="10"/>
  <c r="M132" i="10" s="1"/>
  <c r="S134" i="10"/>
  <c r="S132" i="10" s="1"/>
  <c r="Y134" i="10"/>
  <c r="Y132" i="10" s="1"/>
  <c r="G136" i="10"/>
  <c r="M136" i="10"/>
  <c r="S136" i="10"/>
  <c r="Y136" i="10"/>
  <c r="F139" i="10"/>
  <c r="F137" i="10" s="1"/>
  <c r="L139" i="10"/>
  <c r="L137" i="10" s="1"/>
  <c r="R139" i="10"/>
  <c r="R137" i="10" s="1"/>
  <c r="X139" i="10"/>
  <c r="F141" i="10"/>
  <c r="L141" i="10"/>
  <c r="R141" i="10"/>
  <c r="X141" i="10"/>
  <c r="E144" i="10"/>
  <c r="E142" i="10" s="1"/>
  <c r="K144" i="10"/>
  <c r="Q144" i="10"/>
  <c r="W144" i="10"/>
  <c r="W142" i="10" s="1"/>
  <c r="E146" i="10"/>
  <c r="K146" i="10"/>
  <c r="Q146" i="10"/>
  <c r="W146" i="10"/>
  <c r="D149" i="10"/>
  <c r="J149" i="10"/>
  <c r="J147" i="10" s="1"/>
  <c r="P149" i="10"/>
  <c r="P147" i="10" s="1"/>
  <c r="V149" i="10"/>
  <c r="V147" i="10" s="1"/>
  <c r="D151" i="10"/>
  <c r="J151" i="10"/>
  <c r="P151" i="10"/>
  <c r="V151" i="10"/>
  <c r="I154" i="10"/>
  <c r="I152" i="10" s="1"/>
  <c r="O154" i="10"/>
  <c r="O152" i="10" s="1"/>
  <c r="U154" i="10"/>
  <c r="U152" i="10" s="1"/>
  <c r="AA154" i="10"/>
  <c r="I156" i="10"/>
  <c r="O156" i="10"/>
  <c r="U156" i="10"/>
  <c r="AA156" i="10"/>
  <c r="H159" i="10"/>
  <c r="H157" i="10" s="1"/>
  <c r="N159" i="10"/>
  <c r="T159" i="10"/>
  <c r="Z159" i="10"/>
  <c r="Z157" i="10" s="1"/>
  <c r="H161" i="10"/>
  <c r="N161" i="10"/>
  <c r="T161" i="10"/>
  <c r="Z161" i="10"/>
  <c r="G168" i="10"/>
  <c r="M168" i="10"/>
  <c r="M166" i="10" s="1"/>
  <c r="S168" i="10"/>
  <c r="S166" i="10" s="1"/>
  <c r="Y168" i="10"/>
  <c r="Y166" i="10" s="1"/>
  <c r="G170" i="10"/>
  <c r="M170" i="10"/>
  <c r="S170" i="10"/>
  <c r="Y170" i="10"/>
  <c r="F173" i="10"/>
  <c r="F171" i="10" s="1"/>
  <c r="L173" i="10"/>
  <c r="L171" i="10" s="1"/>
  <c r="R173" i="10"/>
  <c r="R171" i="10" s="1"/>
  <c r="X173" i="10"/>
  <c r="F175" i="10"/>
  <c r="L175" i="10"/>
  <c r="R175" i="10"/>
  <c r="X175" i="10"/>
  <c r="E178" i="10"/>
  <c r="E176" i="10" s="1"/>
  <c r="K178" i="10"/>
  <c r="Q178" i="10"/>
  <c r="W178" i="10"/>
  <c r="W176" i="10" s="1"/>
  <c r="E180" i="10"/>
  <c r="K180" i="10"/>
  <c r="Q180" i="10"/>
  <c r="W180" i="10"/>
  <c r="D183" i="10"/>
  <c r="J183" i="10"/>
  <c r="J181" i="10" s="1"/>
  <c r="P183" i="10"/>
  <c r="P181" i="10" s="1"/>
  <c r="V183" i="10"/>
  <c r="V181" i="10" s="1"/>
  <c r="D185" i="10"/>
  <c r="J185" i="10"/>
  <c r="P185" i="10"/>
  <c r="V185" i="10"/>
  <c r="I188" i="10"/>
  <c r="I186" i="10" s="1"/>
  <c r="O188" i="10"/>
  <c r="O186" i="10" s="1"/>
  <c r="U188" i="10"/>
  <c r="U186" i="10" s="1"/>
  <c r="AA188" i="10"/>
  <c r="I190" i="10"/>
  <c r="O190" i="10"/>
  <c r="U190" i="10"/>
  <c r="AA190" i="10"/>
  <c r="H193" i="10"/>
  <c r="H191" i="10" s="1"/>
  <c r="N193" i="10"/>
  <c r="T193" i="10"/>
  <c r="Z193" i="10"/>
  <c r="Z191" i="10" s="1"/>
  <c r="H195" i="10"/>
  <c r="N195" i="10"/>
  <c r="T195" i="10"/>
  <c r="Z195" i="10"/>
  <c r="G198" i="10"/>
  <c r="M198" i="10"/>
  <c r="M196" i="10" s="1"/>
  <c r="S198" i="10"/>
  <c r="S196" i="10" s="1"/>
  <c r="Y198" i="10"/>
  <c r="Y196" i="10" s="1"/>
  <c r="G200" i="10"/>
  <c r="M200" i="10"/>
  <c r="S200" i="10"/>
  <c r="Y200" i="10"/>
  <c r="F203" i="10"/>
  <c r="F201" i="10" s="1"/>
  <c r="L203" i="10"/>
  <c r="L201" i="10" s="1"/>
  <c r="R203" i="10"/>
  <c r="R201" i="10" s="1"/>
  <c r="X203" i="10"/>
  <c r="F205" i="10"/>
  <c r="L205" i="10"/>
  <c r="R205" i="10"/>
  <c r="X205" i="10"/>
  <c r="E208" i="10"/>
  <c r="E206" i="10" s="1"/>
  <c r="K208" i="10"/>
  <c r="Q208" i="10"/>
  <c r="W208" i="10"/>
  <c r="W206" i="10" s="1"/>
  <c r="E210" i="10"/>
  <c r="K210" i="10"/>
  <c r="Q210" i="10"/>
  <c r="W210" i="10"/>
  <c r="D213" i="10"/>
  <c r="J213" i="10"/>
  <c r="J211" i="10" s="1"/>
  <c r="P213" i="10"/>
  <c r="P211" i="10" s="1"/>
  <c r="V213" i="10"/>
  <c r="V211" i="10" s="1"/>
  <c r="D215" i="10"/>
  <c r="J215" i="10"/>
  <c r="P215" i="10"/>
  <c r="V215" i="10"/>
  <c r="I218" i="10"/>
  <c r="I216" i="10" s="1"/>
  <c r="O218" i="10"/>
  <c r="O216" i="10" s="1"/>
  <c r="U218" i="10"/>
  <c r="U216" i="10" s="1"/>
  <c r="AA218" i="10"/>
  <c r="I220" i="10"/>
  <c r="O220" i="10"/>
  <c r="U220" i="10"/>
  <c r="AA220" i="10"/>
  <c r="H223" i="10"/>
  <c r="H221" i="10" s="1"/>
  <c r="N223" i="10"/>
  <c r="T223" i="10"/>
  <c r="Z223" i="10"/>
  <c r="Z221" i="10" s="1"/>
  <c r="H225" i="10"/>
  <c r="N225" i="10"/>
  <c r="T225" i="10"/>
  <c r="Z225" i="10"/>
  <c r="G228" i="10"/>
  <c r="M228" i="10"/>
  <c r="M226" i="10" s="1"/>
  <c r="S228" i="10"/>
  <c r="S226" i="10" s="1"/>
  <c r="Y228" i="10"/>
  <c r="Y226" i="10" s="1"/>
  <c r="G230" i="10"/>
  <c r="M230" i="10"/>
  <c r="S230" i="10"/>
  <c r="Y230" i="10"/>
  <c r="F233" i="10"/>
  <c r="F231" i="10" s="1"/>
  <c r="L233" i="10"/>
  <c r="L231" i="10" s="1"/>
  <c r="R233" i="10"/>
  <c r="R231" i="10" s="1"/>
  <c r="X233" i="10"/>
  <c r="F235" i="10"/>
  <c r="L235" i="10"/>
  <c r="R235" i="10"/>
  <c r="X235" i="10"/>
  <c r="E238" i="10"/>
  <c r="E236" i="10" s="1"/>
  <c r="K238" i="10"/>
  <c r="Q238" i="10"/>
  <c r="W238" i="10"/>
  <c r="W236" i="10" s="1"/>
  <c r="E240" i="10"/>
  <c r="K240" i="10"/>
  <c r="Q240" i="10"/>
  <c r="W240" i="10"/>
  <c r="D243" i="10"/>
  <c r="J243" i="10"/>
  <c r="J241" i="10" s="1"/>
  <c r="P243" i="10"/>
  <c r="P241" i="10" s="1"/>
  <c r="V243" i="10"/>
  <c r="V241" i="10" s="1"/>
  <c r="D245" i="10"/>
  <c r="J245" i="10"/>
  <c r="P245" i="10"/>
  <c r="V245" i="10"/>
  <c r="I248" i="10"/>
  <c r="I246" i="10" s="1"/>
  <c r="O248" i="10"/>
  <c r="O246" i="10" s="1"/>
  <c r="U248" i="10"/>
  <c r="U246" i="10" s="1"/>
  <c r="AA248" i="10"/>
  <c r="I250" i="10"/>
  <c r="O250" i="10"/>
  <c r="U250" i="10"/>
  <c r="AA250" i="10"/>
  <c r="H253" i="10"/>
  <c r="H251" i="10" s="1"/>
  <c r="N253" i="10"/>
  <c r="T253" i="10"/>
  <c r="Z253" i="10"/>
  <c r="Z251" i="10" s="1"/>
  <c r="H255" i="10"/>
  <c r="N255" i="10"/>
  <c r="T255" i="10"/>
  <c r="Z255" i="10"/>
  <c r="G258" i="10"/>
  <c r="M258" i="10"/>
  <c r="M256" i="10" s="1"/>
  <c r="S258" i="10"/>
  <c r="S256" i="10" s="1"/>
  <c r="Y258" i="10"/>
  <c r="Y256" i="10" s="1"/>
  <c r="G260" i="10"/>
  <c r="M260" i="10"/>
  <c r="S260" i="10"/>
  <c r="Y260" i="10"/>
  <c r="F263" i="10"/>
  <c r="F261" i="10" s="1"/>
  <c r="L263" i="10"/>
  <c r="L261" i="10" s="1"/>
  <c r="R263" i="10"/>
  <c r="R261" i="10" s="1"/>
  <c r="X263" i="10"/>
  <c r="F265" i="10"/>
  <c r="L265" i="10"/>
  <c r="R265" i="10"/>
  <c r="X265" i="10"/>
  <c r="E268" i="10"/>
  <c r="E266" i="10" s="1"/>
  <c r="K268" i="10"/>
  <c r="Q268" i="10"/>
  <c r="W268" i="10"/>
  <c r="W266" i="10" s="1"/>
  <c r="E270" i="10"/>
  <c r="K270" i="10"/>
  <c r="Q270" i="10"/>
  <c r="W270" i="10"/>
  <c r="D273" i="10"/>
  <c r="J273" i="10"/>
  <c r="J271" i="10" s="1"/>
  <c r="P273" i="10"/>
  <c r="P271" i="10" s="1"/>
  <c r="V273" i="10"/>
  <c r="V271" i="10" s="1"/>
  <c r="D275" i="10"/>
  <c r="J275" i="10"/>
  <c r="P275" i="10"/>
  <c r="V275" i="10"/>
  <c r="I278" i="10"/>
  <c r="I276" i="10" s="1"/>
  <c r="O278" i="10"/>
  <c r="O276" i="10" s="1"/>
  <c r="U278" i="10"/>
  <c r="U276" i="10" s="1"/>
  <c r="AA278" i="10"/>
  <c r="I280" i="10"/>
  <c r="O280" i="10"/>
  <c r="U280" i="10"/>
  <c r="AA280" i="10"/>
  <c r="H283" i="10"/>
  <c r="H281" i="10" s="1"/>
  <c r="N283" i="10"/>
  <c r="T283" i="10"/>
  <c r="Z283" i="10"/>
  <c r="Z281" i="10" s="1"/>
  <c r="H285" i="10"/>
  <c r="N285" i="10"/>
  <c r="T285" i="10"/>
  <c r="Z285" i="10"/>
  <c r="G288" i="10"/>
  <c r="M288" i="10"/>
  <c r="M286" i="10" s="1"/>
  <c r="S288" i="10"/>
  <c r="S286" i="10" s="1"/>
  <c r="Y288" i="10"/>
  <c r="Y286" i="10" s="1"/>
  <c r="G290" i="10"/>
  <c r="M290" i="10"/>
  <c r="S290" i="10"/>
  <c r="Y290" i="10"/>
  <c r="F293" i="10"/>
  <c r="F291" i="10" s="1"/>
  <c r="L293" i="10"/>
  <c r="L291" i="10" s="1"/>
  <c r="R293" i="10"/>
  <c r="R291" i="10" s="1"/>
  <c r="X293" i="10"/>
  <c r="F295" i="10"/>
  <c r="L295" i="10"/>
  <c r="R295" i="10"/>
  <c r="X295" i="10"/>
  <c r="E298" i="10"/>
  <c r="E296" i="10" s="1"/>
  <c r="K298" i="10"/>
  <c r="Q298" i="10"/>
  <c r="W298" i="10"/>
  <c r="W296" i="10" s="1"/>
  <c r="E300" i="10"/>
  <c r="K300" i="10"/>
  <c r="Q300" i="10"/>
  <c r="W300" i="10"/>
  <c r="D303" i="10"/>
  <c r="J303" i="10"/>
  <c r="J301" i="10" s="1"/>
  <c r="P303" i="10"/>
  <c r="P301" i="10" s="1"/>
  <c r="V303" i="10"/>
  <c r="V301" i="10" s="1"/>
  <c r="D305" i="10"/>
  <c r="J305" i="10"/>
  <c r="P305" i="10"/>
  <c r="V305" i="10"/>
  <c r="I308" i="10"/>
  <c r="I306" i="10" s="1"/>
  <c r="O308" i="10"/>
  <c r="O306" i="10" s="1"/>
  <c r="U308" i="10"/>
  <c r="U306" i="10" s="1"/>
  <c r="AA308" i="10"/>
  <c r="I310" i="10"/>
  <c r="O310" i="10"/>
  <c r="U310" i="10"/>
  <c r="AA310" i="10"/>
  <c r="H313" i="10"/>
  <c r="H311" i="10" s="1"/>
  <c r="N313" i="10"/>
  <c r="T313" i="10"/>
  <c r="Z313" i="10"/>
  <c r="Z311" i="10" s="1"/>
  <c r="H315" i="10"/>
  <c r="N315" i="10"/>
  <c r="T315" i="10"/>
  <c r="Z315" i="10"/>
  <c r="G318" i="10"/>
  <c r="M318" i="10"/>
  <c r="M316" i="10" s="1"/>
  <c r="S318" i="10"/>
  <c r="S316" i="10" s="1"/>
  <c r="Y318" i="10"/>
  <c r="Y316" i="10" s="1"/>
  <c r="G320" i="10"/>
  <c r="M320" i="10"/>
  <c r="S320" i="10"/>
  <c r="Y320" i="10"/>
  <c r="F327" i="10"/>
  <c r="F325" i="10" s="1"/>
  <c r="L327" i="10"/>
  <c r="L325" i="10" s="1"/>
  <c r="R327" i="10"/>
  <c r="R325" i="10" s="1"/>
  <c r="X327" i="10"/>
  <c r="F329" i="10"/>
  <c r="L329" i="10"/>
  <c r="R329" i="10"/>
  <c r="X329" i="10"/>
  <c r="E332" i="10"/>
  <c r="E330" i="10" s="1"/>
  <c r="K332" i="10"/>
  <c r="Q332" i="10"/>
  <c r="W332" i="10"/>
  <c r="W330" i="10" s="1"/>
  <c r="E334" i="10"/>
  <c r="K334" i="10"/>
  <c r="Q334" i="10"/>
  <c r="W334" i="10"/>
  <c r="D337" i="10"/>
  <c r="J337" i="10"/>
  <c r="J335" i="10" s="1"/>
  <c r="P337" i="10"/>
  <c r="P335" i="10" s="1"/>
  <c r="V337" i="10"/>
  <c r="V335" i="10" s="1"/>
  <c r="D339" i="10"/>
  <c r="J339" i="10"/>
  <c r="P339" i="10"/>
  <c r="V339" i="10"/>
  <c r="I342" i="10"/>
  <c r="I340" i="10" s="1"/>
  <c r="O342" i="10"/>
  <c r="O340" i="10" s="1"/>
  <c r="U342" i="10"/>
  <c r="U340" i="10" s="1"/>
  <c r="AA342" i="10"/>
  <c r="I344" i="10"/>
  <c r="O344" i="10"/>
  <c r="U344" i="10"/>
  <c r="AA344" i="10"/>
  <c r="H347" i="10"/>
  <c r="H345" i="10" s="1"/>
  <c r="N347" i="10"/>
  <c r="T347" i="10"/>
  <c r="Z347" i="10"/>
  <c r="Z345" i="10" s="1"/>
  <c r="H349" i="10"/>
  <c r="N349" i="10"/>
  <c r="T349" i="10"/>
  <c r="Z349" i="10"/>
  <c r="G352" i="10"/>
  <c r="M352" i="10"/>
  <c r="M350" i="10" s="1"/>
  <c r="S352" i="10"/>
  <c r="S350" i="10" s="1"/>
  <c r="Y352" i="10"/>
  <c r="Y350" i="10" s="1"/>
  <c r="G354" i="10"/>
  <c r="M354" i="10"/>
  <c r="S354" i="10"/>
  <c r="Y354" i="10"/>
  <c r="E357" i="10"/>
  <c r="L357" i="10"/>
  <c r="L355" i="10" s="1"/>
  <c r="S357" i="10"/>
  <c r="AA357" i="10"/>
  <c r="J359" i="10"/>
  <c r="Q359" i="10"/>
  <c r="AA359" i="10"/>
  <c r="E362" i="10"/>
  <c r="E360" i="10" s="1"/>
  <c r="W362" i="10"/>
  <c r="Q364" i="10"/>
  <c r="S367" i="10"/>
  <c r="M369" i="10"/>
  <c r="R372" i="10"/>
  <c r="L374" i="10"/>
  <c r="N377" i="10"/>
  <c r="H379" i="10"/>
  <c r="Z379" i="10"/>
  <c r="J382" i="10"/>
  <c r="D384" i="10"/>
  <c r="V384" i="10"/>
  <c r="I387" i="10"/>
  <c r="AA387" i="10"/>
  <c r="U389" i="10"/>
  <c r="E392" i="10"/>
  <c r="W392" i="10"/>
  <c r="W390" i="10" s="1"/>
  <c r="Q394" i="10"/>
  <c r="S397" i="10"/>
  <c r="V399" i="10"/>
  <c r="I402" i="10"/>
  <c r="I400" i="10" s="1"/>
  <c r="U404" i="10"/>
  <c r="N409" i="10"/>
  <c r="G414" i="10"/>
  <c r="X417" i="10"/>
  <c r="X415" i="10" s="1"/>
  <c r="Q422" i="10"/>
  <c r="Q420" i="10" s="1"/>
  <c r="J427" i="10"/>
  <c r="J425" i="10" s="1"/>
  <c r="V429" i="10"/>
  <c r="I432" i="10"/>
  <c r="I430" i="10" s="1"/>
  <c r="U434" i="10"/>
  <c r="N439" i="10"/>
  <c r="G444" i="10"/>
  <c r="X447" i="10"/>
  <c r="X445" i="10" s="1"/>
  <c r="Q452" i="10"/>
  <c r="Q450" i="10" s="1"/>
  <c r="J457" i="10"/>
  <c r="J455" i="10" s="1"/>
  <c r="V459" i="10"/>
  <c r="I462" i="10"/>
  <c r="I460" i="10" s="1"/>
  <c r="U464" i="10"/>
  <c r="N469" i="10"/>
  <c r="G474" i="10"/>
  <c r="X477" i="10"/>
  <c r="X475" i="10" s="1"/>
  <c r="B134" i="8"/>
  <c r="F9" i="9"/>
  <c r="F7" i="9" s="1"/>
  <c r="L9" i="9"/>
  <c r="R9" i="9"/>
  <c r="X9" i="9"/>
  <c r="X7" i="9" s="1"/>
  <c r="F11" i="9"/>
  <c r="L11" i="9"/>
  <c r="R11" i="9"/>
  <c r="X11" i="9"/>
  <c r="E14" i="9"/>
  <c r="K14" i="9"/>
  <c r="K12" i="9" s="1"/>
  <c r="Q14" i="9"/>
  <c r="Q12" i="9" s="1"/>
  <c r="W14" i="9"/>
  <c r="W12" i="9" s="1"/>
  <c r="E16" i="9"/>
  <c r="K16" i="9"/>
  <c r="Q16" i="9"/>
  <c r="W16" i="9"/>
  <c r="D19" i="9"/>
  <c r="D17" i="9" s="1"/>
  <c r="J19" i="9"/>
  <c r="J17" i="9" s="1"/>
  <c r="P19" i="9"/>
  <c r="P17" i="9" s="1"/>
  <c r="V19" i="9"/>
  <c r="D21" i="9"/>
  <c r="J21" i="9"/>
  <c r="P21" i="9"/>
  <c r="V21" i="9"/>
  <c r="I24" i="9"/>
  <c r="I22" i="9" s="1"/>
  <c r="O24" i="9"/>
  <c r="U24" i="9"/>
  <c r="AA24" i="9"/>
  <c r="AA22" i="9" s="1"/>
  <c r="I26" i="9"/>
  <c r="O26" i="9"/>
  <c r="U26" i="9"/>
  <c r="AA26" i="9"/>
  <c r="H29" i="9"/>
  <c r="N29" i="9"/>
  <c r="N27" i="9" s="1"/>
  <c r="T29" i="9"/>
  <c r="T27" i="9" s="1"/>
  <c r="Z29" i="9"/>
  <c r="Z27" i="9" s="1"/>
  <c r="H31" i="9"/>
  <c r="N31" i="9"/>
  <c r="T31" i="9"/>
  <c r="Z31" i="9"/>
  <c r="G34" i="9"/>
  <c r="G32" i="9" s="1"/>
  <c r="M34" i="9"/>
  <c r="M32" i="9" s="1"/>
  <c r="S34" i="9"/>
  <c r="S32" i="9" s="1"/>
  <c r="Y34" i="9"/>
  <c r="G36" i="9"/>
  <c r="M36" i="9"/>
  <c r="S36" i="9"/>
  <c r="Y36" i="9"/>
  <c r="F39" i="9"/>
  <c r="F37" i="9" s="1"/>
  <c r="L39" i="9"/>
  <c r="R39" i="9"/>
  <c r="X39" i="9"/>
  <c r="X37" i="9" s="1"/>
  <c r="F41" i="9"/>
  <c r="L41" i="9"/>
  <c r="R41" i="9"/>
  <c r="X41" i="9"/>
  <c r="E44" i="9"/>
  <c r="K44" i="9"/>
  <c r="K42" i="9" s="1"/>
  <c r="Q44" i="9"/>
  <c r="Q42" i="9" s="1"/>
  <c r="W44" i="9"/>
  <c r="W42" i="9" s="1"/>
  <c r="E46" i="9"/>
  <c r="K46" i="9"/>
  <c r="Q46" i="9"/>
  <c r="W46" i="9"/>
  <c r="D49" i="9"/>
  <c r="D47" i="9" s="1"/>
  <c r="J49" i="9"/>
  <c r="J47" i="9" s="1"/>
  <c r="P49" i="9"/>
  <c r="P47" i="9" s="1"/>
  <c r="V49" i="9"/>
  <c r="D51" i="9"/>
  <c r="J51" i="9"/>
  <c r="P51" i="9"/>
  <c r="V51" i="9"/>
  <c r="I54" i="9"/>
  <c r="I52" i="9" s="1"/>
  <c r="O54" i="9"/>
  <c r="U54" i="9"/>
  <c r="AA54" i="9"/>
  <c r="AA52" i="9" s="1"/>
  <c r="I56" i="9"/>
  <c r="O56" i="9"/>
  <c r="U56" i="9"/>
  <c r="AA56" i="9"/>
  <c r="H59" i="9"/>
  <c r="N59" i="9"/>
  <c r="N57" i="9" s="1"/>
  <c r="T59" i="9"/>
  <c r="T57" i="9" s="1"/>
  <c r="Z59" i="9"/>
  <c r="Z57" i="9" s="1"/>
  <c r="H61" i="9"/>
  <c r="N61" i="9"/>
  <c r="T61" i="9"/>
  <c r="Z61" i="9"/>
  <c r="G64" i="9"/>
  <c r="G62" i="9" s="1"/>
  <c r="M64" i="9"/>
  <c r="M62" i="9" s="1"/>
  <c r="S64" i="9"/>
  <c r="S62" i="9" s="1"/>
  <c r="Y64" i="9"/>
  <c r="G66" i="9"/>
  <c r="M66" i="9"/>
  <c r="S66" i="9"/>
  <c r="Y66" i="9"/>
  <c r="F69" i="9"/>
  <c r="F67" i="9" s="1"/>
  <c r="L69" i="9"/>
  <c r="R69" i="9"/>
  <c r="X69" i="9"/>
  <c r="X67" i="9" s="1"/>
  <c r="F71" i="9"/>
  <c r="L71" i="9"/>
  <c r="R71" i="9"/>
  <c r="X71" i="9"/>
  <c r="E74" i="9"/>
  <c r="K74" i="9"/>
  <c r="K72" i="9" s="1"/>
  <c r="Q74" i="9"/>
  <c r="Q72" i="9" s="1"/>
  <c r="W74" i="9"/>
  <c r="W72" i="9" s="1"/>
  <c r="E76" i="9"/>
  <c r="K76" i="9"/>
  <c r="Q76" i="9"/>
  <c r="W76" i="9"/>
  <c r="D79" i="9"/>
  <c r="D77" i="9" s="1"/>
  <c r="J79" i="9"/>
  <c r="J77" i="9" s="1"/>
  <c r="P79" i="9"/>
  <c r="P77" i="9" s="1"/>
  <c r="V79" i="9"/>
  <c r="D81" i="9"/>
  <c r="J81" i="9"/>
  <c r="P81" i="9"/>
  <c r="V81" i="9"/>
  <c r="I84" i="9"/>
  <c r="I82" i="9" s="1"/>
  <c r="O84" i="9"/>
  <c r="U84" i="9"/>
  <c r="AA84" i="9"/>
  <c r="AA82" i="9" s="1"/>
  <c r="I86" i="9"/>
  <c r="O86" i="9"/>
  <c r="U86" i="9"/>
  <c r="AA86" i="9"/>
  <c r="H89" i="9"/>
  <c r="N89" i="9"/>
  <c r="N87" i="9" s="1"/>
  <c r="T89" i="9"/>
  <c r="T87" i="9" s="1"/>
  <c r="Z89" i="9"/>
  <c r="Z87" i="9" s="1"/>
  <c r="H91" i="9"/>
  <c r="N91" i="9"/>
  <c r="T91" i="9"/>
  <c r="Z91" i="9"/>
  <c r="G94" i="9"/>
  <c r="G92" i="9" s="1"/>
  <c r="M94" i="9"/>
  <c r="M92" i="9" s="1"/>
  <c r="S94" i="9"/>
  <c r="S92" i="9" s="1"/>
  <c r="Y94" i="9"/>
  <c r="G96" i="9"/>
  <c r="M96" i="9"/>
  <c r="S96" i="9"/>
  <c r="Y96" i="9"/>
  <c r="F99" i="9"/>
  <c r="F97" i="9" s="1"/>
  <c r="L99" i="9"/>
  <c r="R99" i="9"/>
  <c r="X99" i="9"/>
  <c r="X97" i="9" s="1"/>
  <c r="F101" i="9"/>
  <c r="L101" i="9"/>
  <c r="R101" i="9"/>
  <c r="X101" i="9"/>
  <c r="E104" i="9"/>
  <c r="K104" i="9"/>
  <c r="K102" i="9" s="1"/>
  <c r="Q104" i="9"/>
  <c r="Q102" i="9" s="1"/>
  <c r="W104" i="9"/>
  <c r="W102" i="9" s="1"/>
  <c r="E106" i="9"/>
  <c r="K106" i="9"/>
  <c r="Q106" i="9"/>
  <c r="W106" i="9"/>
  <c r="D109" i="9"/>
  <c r="D107" i="9" s="1"/>
  <c r="J109" i="9"/>
  <c r="J107" i="9" s="1"/>
  <c r="P109" i="9"/>
  <c r="P107" i="9" s="1"/>
  <c r="V109" i="9"/>
  <c r="D111" i="9"/>
  <c r="J111" i="9"/>
  <c r="P111" i="9"/>
  <c r="V111" i="9"/>
  <c r="I114" i="9"/>
  <c r="I112" i="9" s="1"/>
  <c r="O114" i="9"/>
  <c r="U114" i="9"/>
  <c r="AA114" i="9"/>
  <c r="AA112" i="9" s="1"/>
  <c r="I116" i="9"/>
  <c r="O116" i="9"/>
  <c r="U116" i="9"/>
  <c r="AA116" i="9"/>
  <c r="H119" i="9"/>
  <c r="N119" i="9"/>
  <c r="N117" i="9" s="1"/>
  <c r="T119" i="9"/>
  <c r="T117" i="9" s="1"/>
  <c r="Z119" i="9"/>
  <c r="Z117" i="9" s="1"/>
  <c r="H121" i="9"/>
  <c r="N121" i="9"/>
  <c r="T121" i="9"/>
  <c r="Z121" i="9"/>
  <c r="G124" i="9"/>
  <c r="G122" i="9" s="1"/>
  <c r="M124" i="9"/>
  <c r="M122" i="9" s="1"/>
  <c r="S124" i="9"/>
  <c r="S122" i="9" s="1"/>
  <c r="Y124" i="9"/>
  <c r="G126" i="9"/>
  <c r="M126" i="9"/>
  <c r="S126" i="9"/>
  <c r="Y126" i="9"/>
  <c r="F129" i="9"/>
  <c r="F127" i="9" s="1"/>
  <c r="L129" i="9"/>
  <c r="R129" i="9"/>
  <c r="X129" i="9"/>
  <c r="X127" i="9" s="1"/>
  <c r="F131" i="9"/>
  <c r="L131" i="9"/>
  <c r="R131" i="9"/>
  <c r="X131" i="9"/>
  <c r="E134" i="9"/>
  <c r="K134" i="9"/>
  <c r="K132" i="9" s="1"/>
  <c r="Q134" i="9"/>
  <c r="Q132" i="9" s="1"/>
  <c r="W134" i="9"/>
  <c r="W132" i="9" s="1"/>
  <c r="E136" i="9"/>
  <c r="K136" i="9"/>
  <c r="Q136" i="9"/>
  <c r="W136" i="9"/>
  <c r="D139" i="9"/>
  <c r="D137" i="9" s="1"/>
  <c r="J139" i="9"/>
  <c r="J137" i="9" s="1"/>
  <c r="P139" i="9"/>
  <c r="P137" i="9" s="1"/>
  <c r="V139" i="9"/>
  <c r="D141" i="9"/>
  <c r="J141" i="9"/>
  <c r="P141" i="9"/>
  <c r="V141" i="9"/>
  <c r="I144" i="9"/>
  <c r="I142" i="9" s="1"/>
  <c r="O144" i="9"/>
  <c r="U144" i="9"/>
  <c r="AA144" i="9"/>
  <c r="AA142" i="9" s="1"/>
  <c r="I146" i="9"/>
  <c r="O146" i="9"/>
  <c r="U146" i="9"/>
  <c r="AA146" i="9"/>
  <c r="H149" i="9"/>
  <c r="N149" i="9"/>
  <c r="N147" i="9" s="1"/>
  <c r="T149" i="9"/>
  <c r="T147" i="9" s="1"/>
  <c r="Z149" i="9"/>
  <c r="Z147" i="9" s="1"/>
  <c r="H151" i="9"/>
  <c r="N151" i="9"/>
  <c r="T151" i="9"/>
  <c r="Z151" i="9"/>
  <c r="G154" i="9"/>
  <c r="G152" i="9" s="1"/>
  <c r="M154" i="9"/>
  <c r="M152" i="9" s="1"/>
  <c r="S154" i="9"/>
  <c r="S152" i="9" s="1"/>
  <c r="Y154" i="9"/>
  <c r="G156" i="9"/>
  <c r="M156" i="9"/>
  <c r="S156" i="9"/>
  <c r="Y156" i="9"/>
  <c r="F159" i="9"/>
  <c r="F157" i="9" s="1"/>
  <c r="L159" i="9"/>
  <c r="R159" i="9"/>
  <c r="X159" i="9"/>
  <c r="X157" i="9" s="1"/>
  <c r="F161" i="9"/>
  <c r="L161" i="9"/>
  <c r="R161" i="9"/>
  <c r="X161" i="9"/>
  <c r="E168" i="9"/>
  <c r="K168" i="9"/>
  <c r="K166" i="9" s="1"/>
  <c r="Q168" i="9"/>
  <c r="Q166" i="9" s="1"/>
  <c r="W168" i="9"/>
  <c r="W166" i="9" s="1"/>
  <c r="E170" i="9"/>
  <c r="K170" i="9"/>
  <c r="Q170" i="9"/>
  <c r="W170" i="9"/>
  <c r="D173" i="9"/>
  <c r="D171" i="9" s="1"/>
  <c r="J173" i="9"/>
  <c r="J171" i="9" s="1"/>
  <c r="P173" i="9"/>
  <c r="P171" i="9" s="1"/>
  <c r="V173" i="9"/>
  <c r="D175" i="9"/>
  <c r="J175" i="9"/>
  <c r="P175" i="9"/>
  <c r="V175" i="9"/>
  <c r="I178" i="9"/>
  <c r="I176" i="9" s="1"/>
  <c r="O178" i="9"/>
  <c r="U178" i="9"/>
  <c r="AA178" i="9"/>
  <c r="AA176" i="9" s="1"/>
  <c r="I180" i="9"/>
  <c r="O180" i="9"/>
  <c r="U180" i="9"/>
  <c r="AA180" i="9"/>
  <c r="H183" i="9"/>
  <c r="N183" i="9"/>
  <c r="N181" i="9" s="1"/>
  <c r="T183" i="9"/>
  <c r="T181" i="9" s="1"/>
  <c r="Z183" i="9"/>
  <c r="Z181" i="9" s="1"/>
  <c r="H185" i="9"/>
  <c r="N185" i="9"/>
  <c r="T185" i="9"/>
  <c r="Z185" i="9"/>
  <c r="G188" i="9"/>
  <c r="G186" i="9" s="1"/>
  <c r="M188" i="9"/>
  <c r="M186" i="9" s="1"/>
  <c r="S188" i="9"/>
  <c r="S186" i="9" s="1"/>
  <c r="Y188" i="9"/>
  <c r="G190" i="9"/>
  <c r="M190" i="9"/>
  <c r="S190" i="9"/>
  <c r="Y190" i="9"/>
  <c r="F193" i="9"/>
  <c r="F191" i="9" s="1"/>
  <c r="L193" i="9"/>
  <c r="R193" i="9"/>
  <c r="X193" i="9"/>
  <c r="X191" i="9" s="1"/>
  <c r="F195" i="9"/>
  <c r="L195" i="9"/>
  <c r="R195" i="9"/>
  <c r="X195" i="9"/>
  <c r="E198" i="9"/>
  <c r="K198" i="9"/>
  <c r="K196" i="9" s="1"/>
  <c r="Q198" i="9"/>
  <c r="Q196" i="9" s="1"/>
  <c r="W198" i="9"/>
  <c r="W196" i="9" s="1"/>
  <c r="E200" i="9"/>
  <c r="K200" i="9"/>
  <c r="Q200" i="9"/>
  <c r="W200" i="9"/>
  <c r="D203" i="9"/>
  <c r="D201" i="9" s="1"/>
  <c r="J203" i="9"/>
  <c r="J201" i="9" s="1"/>
  <c r="P203" i="9"/>
  <c r="P201" i="9" s="1"/>
  <c r="V203" i="9"/>
  <c r="D205" i="9"/>
  <c r="J205" i="9"/>
  <c r="P205" i="9"/>
  <c r="V205" i="9"/>
  <c r="I208" i="9"/>
  <c r="I206" i="9" s="1"/>
  <c r="O208" i="9"/>
  <c r="U208" i="9"/>
  <c r="AA208" i="9"/>
  <c r="AA206" i="9" s="1"/>
  <c r="I210" i="9"/>
  <c r="O210" i="9"/>
  <c r="U210" i="9"/>
  <c r="AA210" i="9"/>
  <c r="H213" i="9"/>
  <c r="N213" i="9"/>
  <c r="N211" i="9" s="1"/>
  <c r="T213" i="9"/>
  <c r="T211" i="9" s="1"/>
  <c r="Z213" i="9"/>
  <c r="Z211" i="9" s="1"/>
  <c r="H215" i="9"/>
  <c r="N215" i="9"/>
  <c r="T215" i="9"/>
  <c r="Z215" i="9"/>
  <c r="G218" i="9"/>
  <c r="G216" i="9" s="1"/>
  <c r="M218" i="9"/>
  <c r="M216" i="9" s="1"/>
  <c r="S218" i="9"/>
  <c r="S216" i="9" s="1"/>
  <c r="Y218" i="9"/>
  <c r="G220" i="9"/>
  <c r="M220" i="9"/>
  <c r="S220" i="9"/>
  <c r="Y220" i="9"/>
  <c r="F223" i="9"/>
  <c r="F221" i="9" s="1"/>
  <c r="L223" i="9"/>
  <c r="R223" i="9"/>
  <c r="X223" i="9"/>
  <c r="X221" i="9" s="1"/>
  <c r="F225" i="9"/>
  <c r="L225" i="9"/>
  <c r="R225" i="9"/>
  <c r="X225" i="9"/>
  <c r="E228" i="9"/>
  <c r="K228" i="9"/>
  <c r="K226" i="9" s="1"/>
  <c r="Q228" i="9"/>
  <c r="Q226" i="9" s="1"/>
  <c r="W228" i="9"/>
  <c r="W226" i="9" s="1"/>
  <c r="E230" i="9"/>
  <c r="K230" i="9"/>
  <c r="Q230" i="9"/>
  <c r="W230" i="9"/>
  <c r="D233" i="9"/>
  <c r="D231" i="9" s="1"/>
  <c r="J233" i="9"/>
  <c r="J231" i="9" s="1"/>
  <c r="P233" i="9"/>
  <c r="P231" i="9" s="1"/>
  <c r="V233" i="9"/>
  <c r="D235" i="9"/>
  <c r="J235" i="9"/>
  <c r="P235" i="9"/>
  <c r="V235" i="9"/>
  <c r="I238" i="9"/>
  <c r="I236" i="9" s="1"/>
  <c r="O238" i="9"/>
  <c r="U238" i="9"/>
  <c r="AA238" i="9"/>
  <c r="AA236" i="9" s="1"/>
  <c r="I240" i="9"/>
  <c r="O240" i="9"/>
  <c r="U240" i="9"/>
  <c r="AA240" i="9"/>
  <c r="H243" i="9"/>
  <c r="N243" i="9"/>
  <c r="N241" i="9" s="1"/>
  <c r="T243" i="9"/>
  <c r="T241" i="9" s="1"/>
  <c r="Z243" i="9"/>
  <c r="Z241" i="9" s="1"/>
  <c r="H245" i="9"/>
  <c r="N245" i="9"/>
  <c r="T245" i="9"/>
  <c r="Z245" i="9"/>
  <c r="G248" i="9"/>
  <c r="G246" i="9" s="1"/>
  <c r="M248" i="9"/>
  <c r="M246" i="9" s="1"/>
  <c r="S248" i="9"/>
  <c r="S246" i="9" s="1"/>
  <c r="Y248" i="9"/>
  <c r="G250" i="9"/>
  <c r="M250" i="9"/>
  <c r="S250" i="9"/>
  <c r="Y250" i="9"/>
  <c r="F253" i="9"/>
  <c r="F251" i="9" s="1"/>
  <c r="L253" i="9"/>
  <c r="R253" i="9"/>
  <c r="X253" i="9"/>
  <c r="X251" i="9" s="1"/>
  <c r="F255" i="9"/>
  <c r="L255" i="9"/>
  <c r="R255" i="9"/>
  <c r="X255" i="9"/>
  <c r="E258" i="9"/>
  <c r="K258" i="9"/>
  <c r="K256" i="9" s="1"/>
  <c r="Q258" i="9"/>
  <c r="Q256" i="9" s="1"/>
  <c r="W258" i="9"/>
  <c r="W256" i="9" s="1"/>
  <c r="E260" i="9"/>
  <c r="K260" i="9"/>
  <c r="Q260" i="9"/>
  <c r="W260" i="9"/>
  <c r="D263" i="9"/>
  <c r="D261" i="9" s="1"/>
  <c r="J263" i="9"/>
  <c r="J261" i="9" s="1"/>
  <c r="P263" i="9"/>
  <c r="P261" i="9" s="1"/>
  <c r="V263" i="9"/>
  <c r="D265" i="9"/>
  <c r="J265" i="9"/>
  <c r="P265" i="9"/>
  <c r="V265" i="9"/>
  <c r="I268" i="9"/>
  <c r="I266" i="9" s="1"/>
  <c r="O268" i="9"/>
  <c r="U268" i="9"/>
  <c r="AA268" i="9"/>
  <c r="AA266" i="9" s="1"/>
  <c r="I270" i="9"/>
  <c r="O270" i="9"/>
  <c r="U270" i="9"/>
  <c r="AA270" i="9"/>
  <c r="H273" i="9"/>
  <c r="N273" i="9"/>
  <c r="N271" i="9" s="1"/>
  <c r="T273" i="9"/>
  <c r="T271" i="9" s="1"/>
  <c r="Z273" i="9"/>
  <c r="Z271" i="9" s="1"/>
  <c r="H275" i="9"/>
  <c r="N275" i="9"/>
  <c r="T275" i="9"/>
  <c r="Z275" i="9"/>
  <c r="G278" i="9"/>
  <c r="G276" i="9" s="1"/>
  <c r="M278" i="9"/>
  <c r="M276" i="9" s="1"/>
  <c r="S278" i="9"/>
  <c r="S276" i="9" s="1"/>
  <c r="Y278" i="9"/>
  <c r="G280" i="9"/>
  <c r="M280" i="9"/>
  <c r="S280" i="9"/>
  <c r="Y280" i="9"/>
  <c r="F283" i="9"/>
  <c r="F281" i="9" s="1"/>
  <c r="L283" i="9"/>
  <c r="R283" i="9"/>
  <c r="X283" i="9"/>
  <c r="X281" i="9" s="1"/>
  <c r="F285" i="9"/>
  <c r="L285" i="9"/>
  <c r="R285" i="9"/>
  <c r="X285" i="9"/>
  <c r="E288" i="9"/>
  <c r="K288" i="9"/>
  <c r="K286" i="9" s="1"/>
  <c r="Q288" i="9"/>
  <c r="Q286" i="9" s="1"/>
  <c r="W288" i="9"/>
  <c r="W286" i="9" s="1"/>
  <c r="E290" i="9"/>
  <c r="K290" i="9"/>
  <c r="Q290" i="9"/>
  <c r="W290" i="9"/>
  <c r="D293" i="9"/>
  <c r="D291" i="9" s="1"/>
  <c r="J293" i="9"/>
  <c r="J291" i="9" s="1"/>
  <c r="P293" i="9"/>
  <c r="P291" i="9" s="1"/>
  <c r="V293" i="9"/>
  <c r="D295" i="9"/>
  <c r="J295" i="9"/>
  <c r="P295" i="9"/>
  <c r="V295" i="9"/>
  <c r="I298" i="9"/>
  <c r="I296" i="9" s="1"/>
  <c r="O298" i="9"/>
  <c r="U298" i="9"/>
  <c r="AA298" i="9"/>
  <c r="AA296" i="9" s="1"/>
  <c r="I300" i="9"/>
  <c r="O300" i="9"/>
  <c r="U300" i="9"/>
  <c r="AA300" i="9"/>
  <c r="H303" i="9"/>
  <c r="N303" i="9"/>
  <c r="N301" i="9" s="1"/>
  <c r="T303" i="9"/>
  <c r="T301" i="9" s="1"/>
  <c r="Z303" i="9"/>
  <c r="Z301" i="9" s="1"/>
  <c r="H305" i="9"/>
  <c r="N305" i="9"/>
  <c r="T305" i="9"/>
  <c r="Z305" i="9"/>
  <c r="G308" i="9"/>
  <c r="G306" i="9" s="1"/>
  <c r="M308" i="9"/>
  <c r="M306" i="9" s="1"/>
  <c r="S308" i="9"/>
  <c r="S306" i="9" s="1"/>
  <c r="Y308" i="9"/>
  <c r="G310" i="9"/>
  <c r="M310" i="9"/>
  <c r="S310" i="9"/>
  <c r="Y310" i="9"/>
  <c r="F313" i="9"/>
  <c r="F311" i="9" s="1"/>
  <c r="L313" i="9"/>
  <c r="R313" i="9"/>
  <c r="X313" i="9"/>
  <c r="X311" i="9" s="1"/>
  <c r="F315" i="9"/>
  <c r="L315" i="9"/>
  <c r="R315" i="9"/>
  <c r="X315" i="9"/>
  <c r="E318" i="9"/>
  <c r="K318" i="9"/>
  <c r="K316" i="9" s="1"/>
  <c r="Q318" i="9"/>
  <c r="Q316" i="9" s="1"/>
  <c r="W318" i="9"/>
  <c r="W316" i="9" s="1"/>
  <c r="E320" i="9"/>
  <c r="K320" i="9"/>
  <c r="Q320" i="9"/>
  <c r="W320" i="9"/>
  <c r="J327" i="9"/>
  <c r="J325" i="9" s="1"/>
  <c r="P327" i="9"/>
  <c r="P325" i="9" s="1"/>
  <c r="V327" i="9"/>
  <c r="V325" i="9" s="1"/>
  <c r="D329" i="9"/>
  <c r="D325" i="9" s="1"/>
  <c r="J329" i="9"/>
  <c r="P329" i="9"/>
  <c r="V329" i="9"/>
  <c r="I332" i="9"/>
  <c r="I330" i="9" s="1"/>
  <c r="O332" i="9"/>
  <c r="O330" i="9" s="1"/>
  <c r="U332" i="9"/>
  <c r="AA332" i="9"/>
  <c r="I334" i="9"/>
  <c r="O334" i="9"/>
  <c r="U334" i="9"/>
  <c r="AA334" i="9"/>
  <c r="H337" i="9"/>
  <c r="N337" i="9"/>
  <c r="T337" i="9"/>
  <c r="T335" i="9" s="1"/>
  <c r="Z337" i="9"/>
  <c r="Z335" i="9" s="1"/>
  <c r="H339" i="9"/>
  <c r="N339" i="9"/>
  <c r="T339" i="9"/>
  <c r="Z339" i="9"/>
  <c r="G342" i="9"/>
  <c r="G340" i="9" s="1"/>
  <c r="M342" i="9"/>
  <c r="M340" i="9" s="1"/>
  <c r="S342" i="9"/>
  <c r="S340" i="9" s="1"/>
  <c r="Y342" i="9"/>
  <c r="Y340" i="9" s="1"/>
  <c r="G344" i="9"/>
  <c r="M344" i="9"/>
  <c r="S344" i="9"/>
  <c r="Y344" i="9"/>
  <c r="F347" i="9"/>
  <c r="F345" i="9" s="1"/>
  <c r="L347" i="9"/>
  <c r="L345" i="9" s="1"/>
  <c r="R347" i="9"/>
  <c r="X347" i="9"/>
  <c r="F349" i="9"/>
  <c r="L349" i="9"/>
  <c r="R349" i="9"/>
  <c r="X349" i="9"/>
  <c r="E352" i="9"/>
  <c r="K352" i="9"/>
  <c r="Q352" i="9"/>
  <c r="Q350" i="9" s="1"/>
  <c r="W352" i="9"/>
  <c r="W350" i="9" s="1"/>
  <c r="E354" i="9"/>
  <c r="K354" i="9"/>
  <c r="Q354" i="9"/>
  <c r="W354" i="9"/>
  <c r="D357" i="9"/>
  <c r="D355" i="9" s="1"/>
  <c r="J357" i="9"/>
  <c r="J355" i="9" s="1"/>
  <c r="P357" i="9"/>
  <c r="P355" i="9" s="1"/>
  <c r="V357" i="9"/>
  <c r="V355" i="9" s="1"/>
  <c r="D359" i="9"/>
  <c r="J359" i="9"/>
  <c r="P359" i="9"/>
  <c r="V359" i="9"/>
  <c r="I362" i="9"/>
  <c r="I360" i="9" s="1"/>
  <c r="O362" i="9"/>
  <c r="O360" i="9" s="1"/>
  <c r="U362" i="9"/>
  <c r="AA362" i="9"/>
  <c r="I364" i="9"/>
  <c r="O364" i="9"/>
  <c r="U364" i="9"/>
  <c r="AA364" i="9"/>
  <c r="H367" i="9"/>
  <c r="N367" i="9"/>
  <c r="T367" i="9"/>
  <c r="T365" i="9" s="1"/>
  <c r="Z367" i="9"/>
  <c r="Z365" i="9" s="1"/>
  <c r="H369" i="9"/>
  <c r="N369" i="9"/>
  <c r="T369" i="9"/>
  <c r="Z369" i="9"/>
  <c r="G372" i="9"/>
  <c r="G370" i="9" s="1"/>
  <c r="M372" i="9"/>
  <c r="M370" i="9" s="1"/>
  <c r="S372" i="9"/>
  <c r="S370" i="9" s="1"/>
  <c r="Y372" i="9"/>
  <c r="Y370" i="9" s="1"/>
  <c r="G374" i="9"/>
  <c r="M374" i="9"/>
  <c r="S374" i="9"/>
  <c r="Y374" i="9"/>
  <c r="F377" i="9"/>
  <c r="F375" i="9" s="1"/>
  <c r="L377" i="9"/>
  <c r="L375" i="9" s="1"/>
  <c r="R377" i="9"/>
  <c r="X377" i="9"/>
  <c r="F379" i="9"/>
  <c r="L379" i="9"/>
  <c r="R379" i="9"/>
  <c r="X379" i="9"/>
  <c r="E382" i="9"/>
  <c r="K382" i="9"/>
  <c r="Q382" i="9"/>
  <c r="Q380" i="9" s="1"/>
  <c r="W382" i="9"/>
  <c r="W380" i="9" s="1"/>
  <c r="E384" i="9"/>
  <c r="K384" i="9"/>
  <c r="Q384" i="9"/>
  <c r="W384" i="9"/>
  <c r="D387" i="9"/>
  <c r="D385" i="9" s="1"/>
  <c r="J387" i="9"/>
  <c r="J385" i="9" s="1"/>
  <c r="P387" i="9"/>
  <c r="P385" i="9" s="1"/>
  <c r="V387" i="9"/>
  <c r="V385" i="9" s="1"/>
  <c r="D389" i="9"/>
  <c r="J389" i="9"/>
  <c r="P389" i="9"/>
  <c r="V389" i="9"/>
  <c r="I392" i="9"/>
  <c r="I390" i="9" s="1"/>
  <c r="O392" i="9"/>
  <c r="O390" i="9" s="1"/>
  <c r="U392" i="9"/>
  <c r="AA392" i="9"/>
  <c r="I394" i="9"/>
  <c r="O394" i="9"/>
  <c r="U394" i="9"/>
  <c r="AA394" i="9"/>
  <c r="H397" i="9"/>
  <c r="N397" i="9"/>
  <c r="T397" i="9"/>
  <c r="T395" i="9" s="1"/>
  <c r="Z397" i="9"/>
  <c r="Z395" i="9" s="1"/>
  <c r="H399" i="9"/>
  <c r="N399" i="9"/>
  <c r="T399" i="9"/>
  <c r="Z399" i="9"/>
  <c r="G402" i="9"/>
  <c r="G400" i="9" s="1"/>
  <c r="M402" i="9"/>
  <c r="M400" i="9" s="1"/>
  <c r="S402" i="9"/>
  <c r="S400" i="9" s="1"/>
  <c r="Y402" i="9"/>
  <c r="Y400" i="9" s="1"/>
  <c r="G404" i="9"/>
  <c r="M404" i="9"/>
  <c r="S404" i="9"/>
  <c r="Y404" i="9"/>
  <c r="F407" i="9"/>
  <c r="F405" i="9" s="1"/>
  <c r="L407" i="9"/>
  <c r="L405" i="9" s="1"/>
  <c r="R407" i="9"/>
  <c r="X407" i="9"/>
  <c r="F409" i="9"/>
  <c r="L409" i="9"/>
  <c r="R409" i="9"/>
  <c r="X409" i="9"/>
  <c r="E412" i="9"/>
  <c r="K412" i="9"/>
  <c r="Q412" i="9"/>
  <c r="Q410" i="9" s="1"/>
  <c r="W412" i="9"/>
  <c r="W410" i="9" s="1"/>
  <c r="E414" i="9"/>
  <c r="K414" i="9"/>
  <c r="Q414" i="9"/>
  <c r="W414" i="9"/>
  <c r="D417" i="9"/>
  <c r="D415" i="9" s="1"/>
  <c r="J417" i="9"/>
  <c r="J415" i="9" s="1"/>
  <c r="P417" i="9"/>
  <c r="P415" i="9" s="1"/>
  <c r="V417" i="9"/>
  <c r="V415" i="9" s="1"/>
  <c r="D419" i="9"/>
  <c r="J419" i="9"/>
  <c r="P419" i="9"/>
  <c r="V419" i="9"/>
  <c r="I422" i="9"/>
  <c r="I420" i="9" s="1"/>
  <c r="O422" i="9"/>
  <c r="O420" i="9" s="1"/>
  <c r="U422" i="9"/>
  <c r="AA422" i="9"/>
  <c r="I424" i="9"/>
  <c r="O424" i="9"/>
  <c r="U424" i="9"/>
  <c r="AA424" i="9"/>
  <c r="H427" i="9"/>
  <c r="N427" i="9"/>
  <c r="T427" i="9"/>
  <c r="T425" i="9" s="1"/>
  <c r="Z427" i="9"/>
  <c r="Z425" i="9" s="1"/>
  <c r="H429" i="9"/>
  <c r="N429" i="9"/>
  <c r="T429" i="9"/>
  <c r="Z429" i="9"/>
  <c r="G432" i="9"/>
  <c r="G430" i="9" s="1"/>
  <c r="M432" i="9"/>
  <c r="M430" i="9" s="1"/>
  <c r="S432" i="9"/>
  <c r="S430" i="9" s="1"/>
  <c r="Y432" i="9"/>
  <c r="Y430" i="9" s="1"/>
  <c r="G434" i="9"/>
  <c r="M434" i="9"/>
  <c r="S434" i="9"/>
  <c r="Y434" i="9"/>
  <c r="F437" i="9"/>
  <c r="F435" i="9" s="1"/>
  <c r="L437" i="9"/>
  <c r="L435" i="9" s="1"/>
  <c r="R437" i="9"/>
  <c r="X437" i="9"/>
  <c r="F439" i="9"/>
  <c r="L439" i="9"/>
  <c r="R439" i="9"/>
  <c r="X439" i="9"/>
  <c r="E442" i="9"/>
  <c r="K442" i="9"/>
  <c r="Q442" i="9"/>
  <c r="Q440" i="9" s="1"/>
  <c r="W442" i="9"/>
  <c r="W440" i="9" s="1"/>
  <c r="E444" i="9"/>
  <c r="K444" i="9"/>
  <c r="Q444" i="9"/>
  <c r="W444" i="9"/>
  <c r="D447" i="9"/>
  <c r="D445" i="9" s="1"/>
  <c r="J447" i="9"/>
  <c r="J445" i="9" s="1"/>
  <c r="P447" i="9"/>
  <c r="P445" i="9" s="1"/>
  <c r="V447" i="9"/>
  <c r="V445" i="9" s="1"/>
  <c r="D449" i="9"/>
  <c r="J449" i="9"/>
  <c r="P449" i="9"/>
  <c r="V449" i="9"/>
  <c r="I452" i="9"/>
  <c r="I450" i="9" s="1"/>
  <c r="O452" i="9"/>
  <c r="O450" i="9" s="1"/>
  <c r="U452" i="9"/>
  <c r="AA452" i="9"/>
  <c r="I454" i="9"/>
  <c r="O454" i="9"/>
  <c r="U454" i="9"/>
  <c r="AA454" i="9"/>
  <c r="H457" i="9"/>
  <c r="N457" i="9"/>
  <c r="T457" i="9"/>
  <c r="T455" i="9" s="1"/>
  <c r="Z457" i="9"/>
  <c r="Z455" i="9" s="1"/>
  <c r="H459" i="9"/>
  <c r="N459" i="9"/>
  <c r="T459" i="9"/>
  <c r="Z459" i="9"/>
  <c r="G462" i="9"/>
  <c r="G460" i="9" s="1"/>
  <c r="M462" i="9"/>
  <c r="M460" i="9" s="1"/>
  <c r="S462" i="9"/>
  <c r="S460" i="9" s="1"/>
  <c r="Y462" i="9"/>
  <c r="Y460" i="9" s="1"/>
  <c r="G464" i="9"/>
  <c r="M464" i="9"/>
  <c r="S464" i="9"/>
  <c r="Y464" i="9"/>
  <c r="F467" i="9"/>
  <c r="F465" i="9" s="1"/>
  <c r="L467" i="9"/>
  <c r="L465" i="9" s="1"/>
  <c r="R467" i="9"/>
  <c r="X467" i="9"/>
  <c r="F469" i="9"/>
  <c r="L469" i="9"/>
  <c r="R469" i="9"/>
  <c r="X469" i="9"/>
  <c r="E472" i="9"/>
  <c r="K472" i="9"/>
  <c r="Q472" i="9"/>
  <c r="Q470" i="9" s="1"/>
  <c r="W472" i="9"/>
  <c r="W470" i="9" s="1"/>
  <c r="E474" i="9"/>
  <c r="K474" i="9"/>
  <c r="Q474" i="9"/>
  <c r="W474" i="9"/>
  <c r="D477" i="9"/>
  <c r="D475" i="9" s="1"/>
  <c r="J477" i="9"/>
  <c r="J475" i="9" s="1"/>
  <c r="P477" i="9"/>
  <c r="P475" i="9" s="1"/>
  <c r="V477" i="9"/>
  <c r="V475" i="9" s="1"/>
  <c r="D479" i="9"/>
  <c r="J479" i="9"/>
  <c r="P479" i="9"/>
  <c r="V479" i="9"/>
  <c r="I486" i="9"/>
  <c r="I484" i="9" s="1"/>
  <c r="O486" i="9"/>
  <c r="O484" i="9" s="1"/>
  <c r="U486" i="9"/>
  <c r="AA486" i="9"/>
  <c r="I488" i="9"/>
  <c r="O488" i="9"/>
  <c r="U488" i="9"/>
  <c r="AA488" i="9"/>
  <c r="H491" i="9"/>
  <c r="N491" i="9"/>
  <c r="T491" i="9"/>
  <c r="T489" i="9" s="1"/>
  <c r="Z491" i="9"/>
  <c r="Z489" i="9" s="1"/>
  <c r="H493" i="9"/>
  <c r="N493" i="9"/>
  <c r="T493" i="9"/>
  <c r="Z493" i="9"/>
  <c r="G496" i="9"/>
  <c r="G494" i="9" s="1"/>
  <c r="M496" i="9"/>
  <c r="M494" i="9" s="1"/>
  <c r="S496" i="9"/>
  <c r="S494" i="9" s="1"/>
  <c r="Y496" i="9"/>
  <c r="Y494" i="9" s="1"/>
  <c r="G498" i="9"/>
  <c r="M498" i="9"/>
  <c r="S498" i="9"/>
  <c r="Y498" i="9"/>
  <c r="F501" i="9"/>
  <c r="F499" i="9" s="1"/>
  <c r="L501" i="9"/>
  <c r="L499" i="9" s="1"/>
  <c r="R501" i="9"/>
  <c r="X501" i="9"/>
  <c r="F503" i="9"/>
  <c r="L503" i="9"/>
  <c r="R503" i="9"/>
  <c r="X503" i="9"/>
  <c r="E506" i="9"/>
  <c r="K506" i="9"/>
  <c r="Q506" i="9"/>
  <c r="Q504" i="9" s="1"/>
  <c r="W506" i="9"/>
  <c r="W504" i="9" s="1"/>
  <c r="E508" i="9"/>
  <c r="K508" i="9"/>
  <c r="Q508" i="9"/>
  <c r="W508" i="9"/>
  <c r="D511" i="9"/>
  <c r="D509" i="9" s="1"/>
  <c r="J511" i="9"/>
  <c r="J509" i="9" s="1"/>
  <c r="P511" i="9"/>
  <c r="P509" i="9" s="1"/>
  <c r="V511" i="9"/>
  <c r="V509" i="9" s="1"/>
  <c r="D513" i="9"/>
  <c r="J513" i="9"/>
  <c r="P513" i="9"/>
  <c r="V513" i="9"/>
  <c r="I516" i="9"/>
  <c r="I514" i="9" s="1"/>
  <c r="O516" i="9"/>
  <c r="O514" i="9" s="1"/>
  <c r="U516" i="9"/>
  <c r="AA516" i="9"/>
  <c r="I518" i="9"/>
  <c r="O518" i="9"/>
  <c r="U518" i="9"/>
  <c r="AA518" i="9"/>
  <c r="H521" i="9"/>
  <c r="N521" i="9"/>
  <c r="T521" i="9"/>
  <c r="T519" i="9" s="1"/>
  <c r="Z521" i="9"/>
  <c r="Z519" i="9" s="1"/>
  <c r="H523" i="9"/>
  <c r="N523" i="9"/>
  <c r="T523" i="9"/>
  <c r="Z523" i="9"/>
  <c r="G526" i="9"/>
  <c r="G524" i="9" s="1"/>
  <c r="M526" i="9"/>
  <c r="M524" i="9" s="1"/>
  <c r="S526" i="9"/>
  <c r="S524" i="9" s="1"/>
  <c r="Y526" i="9"/>
  <c r="Y524" i="9" s="1"/>
  <c r="G528" i="9"/>
  <c r="M528" i="9"/>
  <c r="S528" i="9"/>
  <c r="Y528" i="9"/>
  <c r="F531" i="9"/>
  <c r="F529" i="9" s="1"/>
  <c r="L531" i="9"/>
  <c r="L529" i="9" s="1"/>
  <c r="R531" i="9"/>
  <c r="X531" i="9"/>
  <c r="F533" i="9"/>
  <c r="L533" i="9"/>
  <c r="R533" i="9"/>
  <c r="X533" i="9"/>
  <c r="E536" i="9"/>
  <c r="K536" i="9"/>
  <c r="Q536" i="9"/>
  <c r="Q534" i="9" s="1"/>
  <c r="W536" i="9"/>
  <c r="W534" i="9" s="1"/>
  <c r="E538" i="9"/>
  <c r="K538" i="9"/>
  <c r="Q538" i="9"/>
  <c r="W538" i="9"/>
  <c r="D541" i="9"/>
  <c r="D539" i="9" s="1"/>
  <c r="J541" i="9"/>
  <c r="J539" i="9" s="1"/>
  <c r="P541" i="9"/>
  <c r="P539" i="9" s="1"/>
  <c r="V541" i="9"/>
  <c r="V539" i="9" s="1"/>
  <c r="D543" i="9"/>
  <c r="J543" i="9"/>
  <c r="P543" i="9"/>
  <c r="V543" i="9"/>
  <c r="I546" i="9"/>
  <c r="I544" i="9" s="1"/>
  <c r="O546" i="9"/>
  <c r="O544" i="9" s="1"/>
  <c r="U546" i="9"/>
  <c r="AA546" i="9"/>
  <c r="I548" i="9"/>
  <c r="O548" i="9"/>
  <c r="U548" i="9"/>
  <c r="AA548" i="9"/>
  <c r="H551" i="9"/>
  <c r="N551" i="9"/>
  <c r="T551" i="9"/>
  <c r="T549" i="9" s="1"/>
  <c r="Z551" i="9"/>
  <c r="Z549" i="9" s="1"/>
  <c r="H553" i="9"/>
  <c r="N553" i="9"/>
  <c r="T553" i="9"/>
  <c r="Z553" i="9"/>
  <c r="G556" i="9"/>
  <c r="G554" i="9" s="1"/>
  <c r="M556" i="9"/>
  <c r="M554" i="9" s="1"/>
  <c r="S556" i="9"/>
  <c r="S554" i="9" s="1"/>
  <c r="Y556" i="9"/>
  <c r="Y554" i="9" s="1"/>
  <c r="G558" i="9"/>
  <c r="M558" i="9"/>
  <c r="S558" i="9"/>
  <c r="Y558" i="9"/>
  <c r="F561" i="9"/>
  <c r="F559" i="9" s="1"/>
  <c r="L561" i="9"/>
  <c r="L559" i="9" s="1"/>
  <c r="R561" i="9"/>
  <c r="X561" i="9"/>
  <c r="F563" i="9"/>
  <c r="L563" i="9"/>
  <c r="R563" i="9"/>
  <c r="X563" i="9"/>
  <c r="E566" i="9"/>
  <c r="K566" i="9"/>
  <c r="Q566" i="9"/>
  <c r="Q564" i="9" s="1"/>
  <c r="W566" i="9"/>
  <c r="W564" i="9" s="1"/>
  <c r="E568" i="9"/>
  <c r="K568" i="9"/>
  <c r="Q568" i="9"/>
  <c r="W568" i="9"/>
  <c r="D571" i="9"/>
  <c r="D569" i="9" s="1"/>
  <c r="J571" i="9"/>
  <c r="J569" i="9" s="1"/>
  <c r="P571" i="9"/>
  <c r="P569" i="9" s="1"/>
  <c r="V571" i="9"/>
  <c r="V569" i="9" s="1"/>
  <c r="D573" i="9"/>
  <c r="J573" i="9"/>
  <c r="P573" i="9"/>
  <c r="V573" i="9"/>
  <c r="I576" i="9"/>
  <c r="I574" i="9" s="1"/>
  <c r="O576" i="9"/>
  <c r="O574" i="9" s="1"/>
  <c r="U576" i="9"/>
  <c r="AA576" i="9"/>
  <c r="I578" i="9"/>
  <c r="O578" i="9"/>
  <c r="U578" i="9"/>
  <c r="AA578" i="9"/>
  <c r="H581" i="9"/>
  <c r="N581" i="9"/>
  <c r="T581" i="9"/>
  <c r="T579" i="9" s="1"/>
  <c r="Z581" i="9"/>
  <c r="Z579" i="9" s="1"/>
  <c r="H583" i="9"/>
  <c r="N583" i="9"/>
  <c r="T583" i="9"/>
  <c r="Z583" i="9"/>
  <c r="G586" i="9"/>
  <c r="G584" i="9" s="1"/>
  <c r="M586" i="9"/>
  <c r="M584" i="9" s="1"/>
  <c r="S586" i="9"/>
  <c r="S584" i="9" s="1"/>
  <c r="Y586" i="9"/>
  <c r="Y584" i="9" s="1"/>
  <c r="G588" i="9"/>
  <c r="M588" i="9"/>
  <c r="S588" i="9"/>
  <c r="Y588" i="9"/>
  <c r="F591" i="9"/>
  <c r="F589" i="9" s="1"/>
  <c r="L591" i="9"/>
  <c r="L589" i="9" s="1"/>
  <c r="R591" i="9"/>
  <c r="X591" i="9"/>
  <c r="F593" i="9"/>
  <c r="L593" i="9"/>
  <c r="R593" i="9"/>
  <c r="X593" i="9"/>
  <c r="E596" i="9"/>
  <c r="K596" i="9"/>
  <c r="Q596" i="9"/>
  <c r="Q594" i="9" s="1"/>
  <c r="W596" i="9"/>
  <c r="W594" i="9" s="1"/>
  <c r="E598" i="9"/>
  <c r="K598" i="9"/>
  <c r="Q598" i="9"/>
  <c r="W598" i="9"/>
  <c r="D601" i="9"/>
  <c r="D599" i="9" s="1"/>
  <c r="J601" i="9"/>
  <c r="J599" i="9" s="1"/>
  <c r="P601" i="9"/>
  <c r="P599" i="9" s="1"/>
  <c r="V601" i="9"/>
  <c r="V599" i="9" s="1"/>
  <c r="D603" i="9"/>
  <c r="J603" i="9"/>
  <c r="P603" i="9"/>
  <c r="V603" i="9"/>
  <c r="I606" i="9"/>
  <c r="I604" i="9" s="1"/>
  <c r="O606" i="9"/>
  <c r="O604" i="9" s="1"/>
  <c r="U606" i="9"/>
  <c r="AA606" i="9"/>
  <c r="I608" i="9"/>
  <c r="O608" i="9"/>
  <c r="U608" i="9"/>
  <c r="AA608" i="9"/>
  <c r="H611" i="9"/>
  <c r="N611" i="9"/>
  <c r="T611" i="9"/>
  <c r="T609" i="9" s="1"/>
  <c r="Z611" i="9"/>
  <c r="Z609" i="9" s="1"/>
  <c r="H613" i="9"/>
  <c r="N613" i="9"/>
  <c r="T613" i="9"/>
  <c r="Z613" i="9"/>
  <c r="G616" i="9"/>
  <c r="G614" i="9" s="1"/>
  <c r="M616" i="9"/>
  <c r="M614" i="9" s="1"/>
  <c r="S616" i="9"/>
  <c r="S614" i="9" s="1"/>
  <c r="Y616" i="9"/>
  <c r="Y614" i="9" s="1"/>
  <c r="G618" i="9"/>
  <c r="M618" i="9"/>
  <c r="S618" i="9"/>
  <c r="Y618" i="9"/>
  <c r="F621" i="9"/>
  <c r="F619" i="9" s="1"/>
  <c r="L621" i="9"/>
  <c r="L619" i="9" s="1"/>
  <c r="R621" i="9"/>
  <c r="X621" i="9"/>
  <c r="F623" i="9"/>
  <c r="L623" i="9"/>
  <c r="R623" i="9"/>
  <c r="X623" i="9"/>
  <c r="E626" i="9"/>
  <c r="K626" i="9"/>
  <c r="Q626" i="9"/>
  <c r="Q624" i="9" s="1"/>
  <c r="W626" i="9"/>
  <c r="W624" i="9" s="1"/>
  <c r="E628" i="9"/>
  <c r="K628" i="9"/>
  <c r="Q628" i="9"/>
  <c r="W628" i="9"/>
  <c r="D631" i="9"/>
  <c r="D629" i="9" s="1"/>
  <c r="J631" i="9"/>
  <c r="J629" i="9" s="1"/>
  <c r="P631" i="9"/>
  <c r="P629" i="9" s="1"/>
  <c r="V631" i="9"/>
  <c r="V629" i="9" s="1"/>
  <c r="D633" i="9"/>
  <c r="J633" i="9"/>
  <c r="P633" i="9"/>
  <c r="V633" i="9"/>
  <c r="I636" i="9"/>
  <c r="I634" i="9" s="1"/>
  <c r="O636" i="9"/>
  <c r="O634" i="9" s="1"/>
  <c r="U636" i="9"/>
  <c r="AA636" i="9"/>
  <c r="I638" i="9"/>
  <c r="O638" i="9"/>
  <c r="U638" i="9"/>
  <c r="AA638" i="9"/>
  <c r="I9" i="10"/>
  <c r="O9" i="10"/>
  <c r="U9" i="10"/>
  <c r="U7" i="10" s="1"/>
  <c r="AA9" i="10"/>
  <c r="AA7" i="10" s="1"/>
  <c r="I11" i="10"/>
  <c r="O11" i="10"/>
  <c r="U11" i="10"/>
  <c r="AA11" i="10"/>
  <c r="H14" i="10"/>
  <c r="H12" i="10" s="1"/>
  <c r="N14" i="10"/>
  <c r="N12" i="10" s="1"/>
  <c r="T14" i="10"/>
  <c r="T12" i="10" s="1"/>
  <c r="Z14" i="10"/>
  <c r="Z12" i="10" s="1"/>
  <c r="H16" i="10"/>
  <c r="N16" i="10"/>
  <c r="T16" i="10"/>
  <c r="Z16" i="10"/>
  <c r="G19" i="10"/>
  <c r="G17" i="10" s="1"/>
  <c r="M19" i="10"/>
  <c r="M17" i="10" s="1"/>
  <c r="S19" i="10"/>
  <c r="Y19" i="10"/>
  <c r="G21" i="10"/>
  <c r="M21" i="10"/>
  <c r="S21" i="10"/>
  <c r="Y21" i="10"/>
  <c r="F24" i="10"/>
  <c r="L24" i="10"/>
  <c r="R24" i="10"/>
  <c r="R22" i="10" s="1"/>
  <c r="X24" i="10"/>
  <c r="X22" i="10" s="1"/>
  <c r="F26" i="10"/>
  <c r="L26" i="10"/>
  <c r="R26" i="10"/>
  <c r="X26" i="10"/>
  <c r="E29" i="10"/>
  <c r="E27" i="10" s="1"/>
  <c r="K29" i="10"/>
  <c r="K27" i="10" s="1"/>
  <c r="Q29" i="10"/>
  <c r="Q27" i="10" s="1"/>
  <c r="W29" i="10"/>
  <c r="W27" i="10" s="1"/>
  <c r="E31" i="10"/>
  <c r="K31" i="10"/>
  <c r="Q31" i="10"/>
  <c r="W31" i="10"/>
  <c r="D34" i="10"/>
  <c r="D32" i="10" s="1"/>
  <c r="J34" i="10"/>
  <c r="J32" i="10" s="1"/>
  <c r="P34" i="10"/>
  <c r="V34" i="10"/>
  <c r="D36" i="10"/>
  <c r="J36" i="10"/>
  <c r="P36" i="10"/>
  <c r="V36" i="10"/>
  <c r="I39" i="10"/>
  <c r="O39" i="10"/>
  <c r="U39" i="10"/>
  <c r="U37" i="10" s="1"/>
  <c r="AA39" i="10"/>
  <c r="AA37" i="10" s="1"/>
  <c r="I41" i="10"/>
  <c r="O41" i="10"/>
  <c r="U41" i="10"/>
  <c r="AA41" i="10"/>
  <c r="H44" i="10"/>
  <c r="H42" i="10" s="1"/>
  <c r="N44" i="10"/>
  <c r="N42" i="10" s="1"/>
  <c r="T44" i="10"/>
  <c r="T42" i="10" s="1"/>
  <c r="Z44" i="10"/>
  <c r="Z42" i="10" s="1"/>
  <c r="H46" i="10"/>
  <c r="N46" i="10"/>
  <c r="T46" i="10"/>
  <c r="Z46" i="10"/>
  <c r="G49" i="10"/>
  <c r="G47" i="10" s="1"/>
  <c r="M49" i="10"/>
  <c r="M47" i="10" s="1"/>
  <c r="S49" i="10"/>
  <c r="Y49" i="10"/>
  <c r="G51" i="10"/>
  <c r="M51" i="10"/>
  <c r="S51" i="10"/>
  <c r="Y51" i="10"/>
  <c r="F54" i="10"/>
  <c r="L54" i="10"/>
  <c r="R54" i="10"/>
  <c r="R52" i="10" s="1"/>
  <c r="X54" i="10"/>
  <c r="X52" i="10" s="1"/>
  <c r="F56" i="10"/>
  <c r="L56" i="10"/>
  <c r="R56" i="10"/>
  <c r="X56" i="10"/>
  <c r="E59" i="10"/>
  <c r="E57" i="10" s="1"/>
  <c r="K59" i="10"/>
  <c r="K57" i="10" s="1"/>
  <c r="Q59" i="10"/>
  <c r="Q57" i="10" s="1"/>
  <c r="W59" i="10"/>
  <c r="W57" i="10" s="1"/>
  <c r="E61" i="10"/>
  <c r="K61" i="10"/>
  <c r="Q61" i="10"/>
  <c r="W61" i="10"/>
  <c r="D64" i="10"/>
  <c r="D62" i="10" s="1"/>
  <c r="J64" i="10"/>
  <c r="J62" i="10" s="1"/>
  <c r="P64" i="10"/>
  <c r="V64" i="10"/>
  <c r="D66" i="10"/>
  <c r="J66" i="10"/>
  <c r="P66" i="10"/>
  <c r="V66" i="10"/>
  <c r="I69" i="10"/>
  <c r="O69" i="10"/>
  <c r="U69" i="10"/>
  <c r="U67" i="10" s="1"/>
  <c r="AA69" i="10"/>
  <c r="AA67" i="10" s="1"/>
  <c r="I71" i="10"/>
  <c r="O71" i="10"/>
  <c r="U71" i="10"/>
  <c r="AA71" i="10"/>
  <c r="H74" i="10"/>
  <c r="H72" i="10" s="1"/>
  <c r="N74" i="10"/>
  <c r="N72" i="10" s="1"/>
  <c r="T74" i="10"/>
  <c r="T72" i="10" s="1"/>
  <c r="Z74" i="10"/>
  <c r="Z72" i="10" s="1"/>
  <c r="H76" i="10"/>
  <c r="N76" i="10"/>
  <c r="T76" i="10"/>
  <c r="Z76" i="10"/>
  <c r="G79" i="10"/>
  <c r="G77" i="10" s="1"/>
  <c r="M79" i="10"/>
  <c r="M77" i="10" s="1"/>
  <c r="S79" i="10"/>
  <c r="Y79" i="10"/>
  <c r="G81" i="10"/>
  <c r="M81" i="10"/>
  <c r="S81" i="10"/>
  <c r="Y81" i="10"/>
  <c r="F84" i="10"/>
  <c r="L84" i="10"/>
  <c r="R84" i="10"/>
  <c r="R82" i="10" s="1"/>
  <c r="X84" i="10"/>
  <c r="X82" i="10" s="1"/>
  <c r="F86" i="10"/>
  <c r="L86" i="10"/>
  <c r="R86" i="10"/>
  <c r="X86" i="10"/>
  <c r="E89" i="10"/>
  <c r="E87" i="10" s="1"/>
  <c r="K89" i="10"/>
  <c r="K87" i="10" s="1"/>
  <c r="Q89" i="10"/>
  <c r="Q87" i="10" s="1"/>
  <c r="W89" i="10"/>
  <c r="W87" i="10" s="1"/>
  <c r="E91" i="10"/>
  <c r="K91" i="10"/>
  <c r="Q91" i="10"/>
  <c r="W91" i="10"/>
  <c r="D94" i="10"/>
  <c r="D92" i="10" s="1"/>
  <c r="J94" i="10"/>
  <c r="J92" i="10" s="1"/>
  <c r="P94" i="10"/>
  <c r="V94" i="10"/>
  <c r="D96" i="10"/>
  <c r="J96" i="10"/>
  <c r="P96" i="10"/>
  <c r="V96" i="10"/>
  <c r="I99" i="10"/>
  <c r="O99" i="10"/>
  <c r="U99" i="10"/>
  <c r="U97" i="10" s="1"/>
  <c r="AA99" i="10"/>
  <c r="AA97" i="10" s="1"/>
  <c r="I101" i="10"/>
  <c r="O101" i="10"/>
  <c r="U101" i="10"/>
  <c r="AA101" i="10"/>
  <c r="H104" i="10"/>
  <c r="H102" i="10" s="1"/>
  <c r="N104" i="10"/>
  <c r="N102" i="10" s="1"/>
  <c r="T104" i="10"/>
  <c r="T102" i="10" s="1"/>
  <c r="Z104" i="10"/>
  <c r="Z102" i="10" s="1"/>
  <c r="H106" i="10"/>
  <c r="N106" i="10"/>
  <c r="T106" i="10"/>
  <c r="Z106" i="10"/>
  <c r="G109" i="10"/>
  <c r="G107" i="10" s="1"/>
  <c r="M109" i="10"/>
  <c r="M107" i="10" s="1"/>
  <c r="S109" i="10"/>
  <c r="Y109" i="10"/>
  <c r="G111" i="10"/>
  <c r="M111" i="10"/>
  <c r="S111" i="10"/>
  <c r="Y111" i="10"/>
  <c r="F114" i="10"/>
  <c r="L114" i="10"/>
  <c r="R114" i="10"/>
  <c r="R112" i="10" s="1"/>
  <c r="X114" i="10"/>
  <c r="X112" i="10" s="1"/>
  <c r="F116" i="10"/>
  <c r="L116" i="10"/>
  <c r="R116" i="10"/>
  <c r="X116" i="10"/>
  <c r="E119" i="10"/>
  <c r="E117" i="10" s="1"/>
  <c r="K119" i="10"/>
  <c r="K117" i="10" s="1"/>
  <c r="Q119" i="10"/>
  <c r="Q117" i="10" s="1"/>
  <c r="W119" i="10"/>
  <c r="W117" i="10" s="1"/>
  <c r="E121" i="10"/>
  <c r="K121" i="10"/>
  <c r="Q121" i="10"/>
  <c r="W121" i="10"/>
  <c r="D124" i="10"/>
  <c r="D122" i="10" s="1"/>
  <c r="J124" i="10"/>
  <c r="J122" i="10" s="1"/>
  <c r="P124" i="10"/>
  <c r="V124" i="10"/>
  <c r="D126" i="10"/>
  <c r="J126" i="10"/>
  <c r="P126" i="10"/>
  <c r="V126" i="10"/>
  <c r="I129" i="10"/>
  <c r="O129" i="10"/>
  <c r="U129" i="10"/>
  <c r="U127" i="10" s="1"/>
  <c r="AA129" i="10"/>
  <c r="AA127" i="10" s="1"/>
  <c r="I131" i="10"/>
  <c r="O131" i="10"/>
  <c r="U131" i="10"/>
  <c r="AA131" i="10"/>
  <c r="H134" i="10"/>
  <c r="H132" i="10" s="1"/>
  <c r="N134" i="10"/>
  <c r="N132" i="10" s="1"/>
  <c r="T134" i="10"/>
  <c r="T132" i="10" s="1"/>
  <c r="Z134" i="10"/>
  <c r="Z132" i="10" s="1"/>
  <c r="H136" i="10"/>
  <c r="N136" i="10"/>
  <c r="T136" i="10"/>
  <c r="Z136" i="10"/>
  <c r="G139" i="10"/>
  <c r="G137" i="10" s="1"/>
  <c r="M139" i="10"/>
  <c r="M137" i="10" s="1"/>
  <c r="S139" i="10"/>
  <c r="Y139" i="10"/>
  <c r="G141" i="10"/>
  <c r="M141" i="10"/>
  <c r="S141" i="10"/>
  <c r="Y141" i="10"/>
  <c r="F144" i="10"/>
  <c r="L144" i="10"/>
  <c r="R144" i="10"/>
  <c r="R142" i="10" s="1"/>
  <c r="X144" i="10"/>
  <c r="X142" i="10" s="1"/>
  <c r="F146" i="10"/>
  <c r="L146" i="10"/>
  <c r="R146" i="10"/>
  <c r="X146" i="10"/>
  <c r="E149" i="10"/>
  <c r="E147" i="10" s="1"/>
  <c r="K149" i="10"/>
  <c r="K147" i="10" s="1"/>
  <c r="Q149" i="10"/>
  <c r="Q147" i="10" s="1"/>
  <c r="W149" i="10"/>
  <c r="W147" i="10" s="1"/>
  <c r="E151" i="10"/>
  <c r="K151" i="10"/>
  <c r="Q151" i="10"/>
  <c r="W151" i="10"/>
  <c r="D154" i="10"/>
  <c r="D152" i="10" s="1"/>
  <c r="J154" i="10"/>
  <c r="J152" i="10" s="1"/>
  <c r="P154" i="10"/>
  <c r="V154" i="10"/>
  <c r="D156" i="10"/>
  <c r="J156" i="10"/>
  <c r="P156" i="10"/>
  <c r="V156" i="10"/>
  <c r="I159" i="10"/>
  <c r="O159" i="10"/>
  <c r="U159" i="10"/>
  <c r="U157" i="10" s="1"/>
  <c r="AA159" i="10"/>
  <c r="AA157" i="10" s="1"/>
  <c r="I161" i="10"/>
  <c r="O161" i="10"/>
  <c r="U161" i="10"/>
  <c r="AA161" i="10"/>
  <c r="H168" i="10"/>
  <c r="H166" i="10" s="1"/>
  <c r="N168" i="10"/>
  <c r="N166" i="10" s="1"/>
  <c r="T168" i="10"/>
  <c r="T166" i="10" s="1"/>
  <c r="Z168" i="10"/>
  <c r="Z166" i="10" s="1"/>
  <c r="H170" i="10"/>
  <c r="N170" i="10"/>
  <c r="T170" i="10"/>
  <c r="Z170" i="10"/>
  <c r="G173" i="10"/>
  <c r="G171" i="10" s="1"/>
  <c r="M173" i="10"/>
  <c r="M171" i="10" s="1"/>
  <c r="S173" i="10"/>
  <c r="Y173" i="10"/>
  <c r="G175" i="10"/>
  <c r="M175" i="10"/>
  <c r="S175" i="10"/>
  <c r="Y175" i="10"/>
  <c r="F178" i="10"/>
  <c r="L178" i="10"/>
  <c r="R178" i="10"/>
  <c r="R176" i="10" s="1"/>
  <c r="X178" i="10"/>
  <c r="X176" i="10" s="1"/>
  <c r="F180" i="10"/>
  <c r="L180" i="10"/>
  <c r="R180" i="10"/>
  <c r="X180" i="10"/>
  <c r="E183" i="10"/>
  <c r="E181" i="10" s="1"/>
  <c r="K183" i="10"/>
  <c r="K181" i="10" s="1"/>
  <c r="Q183" i="10"/>
  <c r="Q181" i="10" s="1"/>
  <c r="W183" i="10"/>
  <c r="W181" i="10" s="1"/>
  <c r="E185" i="10"/>
  <c r="K185" i="10"/>
  <c r="Q185" i="10"/>
  <c r="W185" i="10"/>
  <c r="D188" i="10"/>
  <c r="D186" i="10" s="1"/>
  <c r="J188" i="10"/>
  <c r="J186" i="10" s="1"/>
  <c r="P188" i="10"/>
  <c r="V188" i="10"/>
  <c r="D190" i="10"/>
  <c r="J190" i="10"/>
  <c r="P190" i="10"/>
  <c r="V190" i="10"/>
  <c r="I193" i="10"/>
  <c r="O193" i="10"/>
  <c r="U193" i="10"/>
  <c r="U191" i="10" s="1"/>
  <c r="AA193" i="10"/>
  <c r="AA191" i="10" s="1"/>
  <c r="I195" i="10"/>
  <c r="O195" i="10"/>
  <c r="U195" i="10"/>
  <c r="AA195" i="10"/>
  <c r="H198" i="10"/>
  <c r="H196" i="10" s="1"/>
  <c r="N198" i="10"/>
  <c r="N196" i="10" s="1"/>
  <c r="T198" i="10"/>
  <c r="T196" i="10" s="1"/>
  <c r="Z198" i="10"/>
  <c r="Z196" i="10" s="1"/>
  <c r="H200" i="10"/>
  <c r="N200" i="10"/>
  <c r="T200" i="10"/>
  <c r="Z200" i="10"/>
  <c r="G203" i="10"/>
  <c r="G201" i="10" s="1"/>
  <c r="M203" i="10"/>
  <c r="M201" i="10" s="1"/>
  <c r="S203" i="10"/>
  <c r="Y203" i="10"/>
  <c r="G205" i="10"/>
  <c r="M205" i="10"/>
  <c r="S205" i="10"/>
  <c r="Y205" i="10"/>
  <c r="F208" i="10"/>
  <c r="L208" i="10"/>
  <c r="R208" i="10"/>
  <c r="R206" i="10" s="1"/>
  <c r="X208" i="10"/>
  <c r="X206" i="10" s="1"/>
  <c r="F210" i="10"/>
  <c r="L210" i="10"/>
  <c r="R210" i="10"/>
  <c r="X210" i="10"/>
  <c r="E213" i="10"/>
  <c r="E211" i="10" s="1"/>
  <c r="K213" i="10"/>
  <c r="K211" i="10" s="1"/>
  <c r="Q213" i="10"/>
  <c r="Q211" i="10" s="1"/>
  <c r="W213" i="10"/>
  <c r="W211" i="10" s="1"/>
  <c r="E215" i="10"/>
  <c r="K215" i="10"/>
  <c r="Q215" i="10"/>
  <c r="W215" i="10"/>
  <c r="D218" i="10"/>
  <c r="D216" i="10" s="1"/>
  <c r="J218" i="10"/>
  <c r="J216" i="10" s="1"/>
  <c r="P218" i="10"/>
  <c r="V218" i="10"/>
  <c r="D220" i="10"/>
  <c r="J220" i="10"/>
  <c r="P220" i="10"/>
  <c r="V220" i="10"/>
  <c r="I223" i="10"/>
  <c r="O223" i="10"/>
  <c r="U223" i="10"/>
  <c r="U221" i="10" s="1"/>
  <c r="AA223" i="10"/>
  <c r="AA221" i="10" s="1"/>
  <c r="I225" i="10"/>
  <c r="O225" i="10"/>
  <c r="U225" i="10"/>
  <c r="AA225" i="10"/>
  <c r="H228" i="10"/>
  <c r="H226" i="10" s="1"/>
  <c r="N228" i="10"/>
  <c r="N226" i="10" s="1"/>
  <c r="T228" i="10"/>
  <c r="T226" i="10" s="1"/>
  <c r="Z228" i="10"/>
  <c r="Z226" i="10" s="1"/>
  <c r="H230" i="10"/>
  <c r="N230" i="10"/>
  <c r="T230" i="10"/>
  <c r="Z230" i="10"/>
  <c r="G233" i="10"/>
  <c r="G231" i="10" s="1"/>
  <c r="M233" i="10"/>
  <c r="M231" i="10" s="1"/>
  <c r="S233" i="10"/>
  <c r="Y233" i="10"/>
  <c r="G235" i="10"/>
  <c r="M235" i="10"/>
  <c r="S235" i="10"/>
  <c r="Y235" i="10"/>
  <c r="F238" i="10"/>
  <c r="L238" i="10"/>
  <c r="R238" i="10"/>
  <c r="R236" i="10" s="1"/>
  <c r="X238" i="10"/>
  <c r="X236" i="10" s="1"/>
  <c r="F240" i="10"/>
  <c r="L240" i="10"/>
  <c r="R240" i="10"/>
  <c r="X240" i="10"/>
  <c r="E243" i="10"/>
  <c r="E241" i="10" s="1"/>
  <c r="K243" i="10"/>
  <c r="K241" i="10" s="1"/>
  <c r="Q243" i="10"/>
  <c r="Q241" i="10" s="1"/>
  <c r="W243" i="10"/>
  <c r="W241" i="10" s="1"/>
  <c r="E245" i="10"/>
  <c r="K245" i="10"/>
  <c r="Q245" i="10"/>
  <c r="W245" i="10"/>
  <c r="D248" i="10"/>
  <c r="D246" i="10" s="1"/>
  <c r="J248" i="10"/>
  <c r="J246" i="10" s="1"/>
  <c r="P248" i="10"/>
  <c r="V248" i="10"/>
  <c r="D250" i="10"/>
  <c r="J250" i="10"/>
  <c r="P250" i="10"/>
  <c r="V250" i="10"/>
  <c r="I253" i="10"/>
  <c r="O253" i="10"/>
  <c r="U253" i="10"/>
  <c r="U251" i="10" s="1"/>
  <c r="AA253" i="10"/>
  <c r="AA251" i="10" s="1"/>
  <c r="I255" i="10"/>
  <c r="O255" i="10"/>
  <c r="U255" i="10"/>
  <c r="AA255" i="10"/>
  <c r="H258" i="10"/>
  <c r="H256" i="10" s="1"/>
  <c r="N258" i="10"/>
  <c r="N256" i="10" s="1"/>
  <c r="T258" i="10"/>
  <c r="T256" i="10" s="1"/>
  <c r="Z258" i="10"/>
  <c r="Z256" i="10" s="1"/>
  <c r="H260" i="10"/>
  <c r="N260" i="10"/>
  <c r="T260" i="10"/>
  <c r="Z260" i="10"/>
  <c r="G263" i="10"/>
  <c r="G261" i="10" s="1"/>
  <c r="M263" i="10"/>
  <c r="M261" i="10" s="1"/>
  <c r="S263" i="10"/>
  <c r="Y263" i="10"/>
  <c r="G265" i="10"/>
  <c r="M265" i="10"/>
  <c r="S265" i="10"/>
  <c r="Y265" i="10"/>
  <c r="F268" i="10"/>
  <c r="L268" i="10"/>
  <c r="R268" i="10"/>
  <c r="R266" i="10" s="1"/>
  <c r="X268" i="10"/>
  <c r="X266" i="10" s="1"/>
  <c r="F270" i="10"/>
  <c r="L270" i="10"/>
  <c r="R270" i="10"/>
  <c r="X270" i="10"/>
  <c r="E273" i="10"/>
  <c r="E271" i="10" s="1"/>
  <c r="K273" i="10"/>
  <c r="K271" i="10" s="1"/>
  <c r="Q273" i="10"/>
  <c r="Q271" i="10" s="1"/>
  <c r="W273" i="10"/>
  <c r="W271" i="10" s="1"/>
  <c r="E275" i="10"/>
  <c r="K275" i="10"/>
  <c r="Q275" i="10"/>
  <c r="W275" i="10"/>
  <c r="D278" i="10"/>
  <c r="D276" i="10" s="1"/>
  <c r="J278" i="10"/>
  <c r="J276" i="10" s="1"/>
  <c r="P278" i="10"/>
  <c r="V278" i="10"/>
  <c r="D280" i="10"/>
  <c r="J280" i="10"/>
  <c r="P280" i="10"/>
  <c r="V280" i="10"/>
  <c r="I283" i="10"/>
  <c r="O283" i="10"/>
  <c r="U283" i="10"/>
  <c r="U281" i="10" s="1"/>
  <c r="AA283" i="10"/>
  <c r="AA281" i="10" s="1"/>
  <c r="I285" i="10"/>
  <c r="O285" i="10"/>
  <c r="U285" i="10"/>
  <c r="AA285" i="10"/>
  <c r="H288" i="10"/>
  <c r="H286" i="10" s="1"/>
  <c r="N288" i="10"/>
  <c r="N286" i="10" s="1"/>
  <c r="T288" i="10"/>
  <c r="T286" i="10" s="1"/>
  <c r="Z288" i="10"/>
  <c r="Z286" i="10" s="1"/>
  <c r="H290" i="10"/>
  <c r="N290" i="10"/>
  <c r="T290" i="10"/>
  <c r="Z290" i="10"/>
  <c r="G293" i="10"/>
  <c r="G291" i="10" s="1"/>
  <c r="M293" i="10"/>
  <c r="M291" i="10" s="1"/>
  <c r="S293" i="10"/>
  <c r="Y293" i="10"/>
  <c r="G295" i="10"/>
  <c r="M295" i="10"/>
  <c r="S295" i="10"/>
  <c r="Y295" i="10"/>
  <c r="F298" i="10"/>
  <c r="L298" i="10"/>
  <c r="R298" i="10"/>
  <c r="R296" i="10" s="1"/>
  <c r="X298" i="10"/>
  <c r="X296" i="10" s="1"/>
  <c r="F300" i="10"/>
  <c r="L300" i="10"/>
  <c r="R300" i="10"/>
  <c r="X300" i="10"/>
  <c r="E303" i="10"/>
  <c r="E301" i="10" s="1"/>
  <c r="K303" i="10"/>
  <c r="K301" i="10" s="1"/>
  <c r="Q303" i="10"/>
  <c r="Q301" i="10" s="1"/>
  <c r="W303" i="10"/>
  <c r="W301" i="10" s="1"/>
  <c r="E305" i="10"/>
  <c r="K305" i="10"/>
  <c r="Q305" i="10"/>
  <c r="W305" i="10"/>
  <c r="D308" i="10"/>
  <c r="D306" i="10" s="1"/>
  <c r="J308" i="10"/>
  <c r="J306" i="10" s="1"/>
  <c r="P308" i="10"/>
  <c r="V308" i="10"/>
  <c r="D310" i="10"/>
  <c r="J310" i="10"/>
  <c r="P310" i="10"/>
  <c r="V310" i="10"/>
  <c r="I313" i="10"/>
  <c r="O313" i="10"/>
  <c r="U313" i="10"/>
  <c r="U311" i="10" s="1"/>
  <c r="AA313" i="10"/>
  <c r="AA311" i="10" s="1"/>
  <c r="I315" i="10"/>
  <c r="O315" i="10"/>
  <c r="U315" i="10"/>
  <c r="AA315" i="10"/>
  <c r="H318" i="10"/>
  <c r="H316" i="10" s="1"/>
  <c r="N318" i="10"/>
  <c r="N316" i="10" s="1"/>
  <c r="T318" i="10"/>
  <c r="T316" i="10" s="1"/>
  <c r="Z318" i="10"/>
  <c r="Z316" i="10" s="1"/>
  <c r="H320" i="10"/>
  <c r="N320" i="10"/>
  <c r="T320" i="10"/>
  <c r="Z320" i="10"/>
  <c r="G327" i="10"/>
  <c r="G325" i="10" s="1"/>
  <c r="M327" i="10"/>
  <c r="M325" i="10" s="1"/>
  <c r="S327" i="10"/>
  <c r="Y327" i="10"/>
  <c r="G329" i="10"/>
  <c r="M329" i="10"/>
  <c r="S329" i="10"/>
  <c r="Y329" i="10"/>
  <c r="F332" i="10"/>
  <c r="L332" i="10"/>
  <c r="R332" i="10"/>
  <c r="R330" i="10" s="1"/>
  <c r="X332" i="10"/>
  <c r="X330" i="10" s="1"/>
  <c r="F334" i="10"/>
  <c r="L334" i="10"/>
  <c r="R334" i="10"/>
  <c r="X334" i="10"/>
  <c r="E337" i="10"/>
  <c r="E335" i="10" s="1"/>
  <c r="K337" i="10"/>
  <c r="K335" i="10" s="1"/>
  <c r="Q337" i="10"/>
  <c r="Q335" i="10" s="1"/>
  <c r="W337" i="10"/>
  <c r="W335" i="10" s="1"/>
  <c r="E339" i="10"/>
  <c r="K339" i="10"/>
  <c r="Q339" i="10"/>
  <c r="W339" i="10"/>
  <c r="D342" i="10"/>
  <c r="D340" i="10" s="1"/>
  <c r="J342" i="10"/>
  <c r="J340" i="10" s="1"/>
  <c r="P342" i="10"/>
  <c r="V342" i="10"/>
  <c r="D344" i="10"/>
  <c r="J344" i="10"/>
  <c r="P344" i="10"/>
  <c r="V344" i="10"/>
  <c r="I347" i="10"/>
  <c r="O347" i="10"/>
  <c r="U347" i="10"/>
  <c r="U345" i="10" s="1"/>
  <c r="AA347" i="10"/>
  <c r="AA345" i="10" s="1"/>
  <c r="I349" i="10"/>
  <c r="O349" i="10"/>
  <c r="U349" i="10"/>
  <c r="AA349" i="10"/>
  <c r="H352" i="10"/>
  <c r="H350" i="10" s="1"/>
  <c r="N352" i="10"/>
  <c r="N350" i="10" s="1"/>
  <c r="T352" i="10"/>
  <c r="T350" i="10" s="1"/>
  <c r="Z352" i="10"/>
  <c r="Z350" i="10" s="1"/>
  <c r="H354" i="10"/>
  <c r="N354" i="10"/>
  <c r="T354" i="10"/>
  <c r="Z354" i="10"/>
  <c r="F357" i="10"/>
  <c r="F355" i="10" s="1"/>
  <c r="M357" i="10"/>
  <c r="M355" i="10" s="1"/>
  <c r="U357" i="10"/>
  <c r="D359" i="10"/>
  <c r="K359" i="10"/>
  <c r="R359" i="10"/>
  <c r="H362" i="10"/>
  <c r="H360" i="10" s="1"/>
  <c r="Z362" i="10"/>
  <c r="Z360" i="10" s="1"/>
  <c r="T364" i="10"/>
  <c r="D367" i="10"/>
  <c r="D365" i="10" s="1"/>
  <c r="V367" i="10"/>
  <c r="V365" i="10" s="1"/>
  <c r="P369" i="10"/>
  <c r="U372" i="10"/>
  <c r="U370" i="10" s="1"/>
  <c r="O374" i="10"/>
  <c r="Q377" i="10"/>
  <c r="Q375" i="10" s="1"/>
  <c r="K379" i="10"/>
  <c r="M382" i="10"/>
  <c r="M380" i="10" s="1"/>
  <c r="G384" i="10"/>
  <c r="Y384" i="10"/>
  <c r="L387" i="10"/>
  <c r="L385" i="10" s="1"/>
  <c r="F389" i="10"/>
  <c r="X389" i="10"/>
  <c r="H392" i="10"/>
  <c r="H390" i="10" s="1"/>
  <c r="Z392" i="10"/>
  <c r="Z390" i="10" s="1"/>
  <c r="T394" i="10"/>
  <c r="D397" i="10"/>
  <c r="D395" i="10" s="1"/>
  <c r="V397" i="10"/>
  <c r="V395" i="10" s="1"/>
  <c r="O402" i="10"/>
  <c r="O400" i="10" s="1"/>
  <c r="AA404" i="10"/>
  <c r="H407" i="10"/>
  <c r="H405" i="10" s="1"/>
  <c r="T409" i="10"/>
  <c r="M414" i="10"/>
  <c r="F419" i="10"/>
  <c r="W422" i="10"/>
  <c r="W420" i="10" s="1"/>
  <c r="P427" i="10"/>
  <c r="P425" i="10" s="1"/>
  <c r="O432" i="10"/>
  <c r="O430" i="10" s="1"/>
  <c r="AA434" i="10"/>
  <c r="H437" i="10"/>
  <c r="H435" i="10" s="1"/>
  <c r="T439" i="10"/>
  <c r="M444" i="10"/>
  <c r="F449" i="10"/>
  <c r="W452" i="10"/>
  <c r="W450" i="10" s="1"/>
  <c r="P457" i="10"/>
  <c r="P455" i="10" s="1"/>
  <c r="O462" i="10"/>
  <c r="O460" i="10" s="1"/>
  <c r="AA464" i="10"/>
  <c r="H467" i="10"/>
  <c r="H465" i="10" s="1"/>
  <c r="T469" i="10"/>
  <c r="M474" i="10"/>
  <c r="F479" i="10"/>
  <c r="F475" i="10" s="1"/>
  <c r="K365" i="11"/>
  <c r="Q365" i="11"/>
  <c r="K19" i="9"/>
  <c r="K17" i="9" s="1"/>
  <c r="Q19" i="9"/>
  <c r="Q17" i="9" s="1"/>
  <c r="W19" i="9"/>
  <c r="W17" i="9" s="1"/>
  <c r="D24" i="9"/>
  <c r="J24" i="9"/>
  <c r="J22" i="9" s="1"/>
  <c r="P24" i="9"/>
  <c r="P22" i="9" s="1"/>
  <c r="V24" i="9"/>
  <c r="V22" i="9" s="1"/>
  <c r="D26" i="9"/>
  <c r="J26" i="9"/>
  <c r="P26" i="9"/>
  <c r="V26" i="9"/>
  <c r="I29" i="9"/>
  <c r="I27" i="9" s="1"/>
  <c r="O29" i="9"/>
  <c r="O27" i="9" s="1"/>
  <c r="U29" i="9"/>
  <c r="U27" i="9" s="1"/>
  <c r="AA29" i="9"/>
  <c r="I31" i="9"/>
  <c r="O31" i="9"/>
  <c r="U31" i="9"/>
  <c r="AA31" i="9"/>
  <c r="H34" i="9"/>
  <c r="H32" i="9" s="1"/>
  <c r="N34" i="9"/>
  <c r="T34" i="9"/>
  <c r="Z34" i="9"/>
  <c r="Z32" i="9" s="1"/>
  <c r="H36" i="9"/>
  <c r="N36" i="9"/>
  <c r="T36" i="9"/>
  <c r="Z36" i="9"/>
  <c r="G39" i="9"/>
  <c r="M39" i="9"/>
  <c r="M37" i="9" s="1"/>
  <c r="S39" i="9"/>
  <c r="S37" i="9" s="1"/>
  <c r="Y39" i="9"/>
  <c r="Y37" i="9" s="1"/>
  <c r="G41" i="9"/>
  <c r="M41" i="9"/>
  <c r="S41" i="9"/>
  <c r="Y41" i="9"/>
  <c r="F44" i="9"/>
  <c r="F42" i="9" s="1"/>
  <c r="L44" i="9"/>
  <c r="L42" i="9" s="1"/>
  <c r="R44" i="9"/>
  <c r="R42" i="9" s="1"/>
  <c r="X44" i="9"/>
  <c r="F46" i="9"/>
  <c r="L46" i="9"/>
  <c r="R46" i="9"/>
  <c r="X46" i="9"/>
  <c r="E49" i="9"/>
  <c r="E47" i="9" s="1"/>
  <c r="K49" i="9"/>
  <c r="Q49" i="9"/>
  <c r="W49" i="9"/>
  <c r="W47" i="9" s="1"/>
  <c r="E51" i="9"/>
  <c r="K51" i="9"/>
  <c r="Q51" i="9"/>
  <c r="W51" i="9"/>
  <c r="D54" i="9"/>
  <c r="J54" i="9"/>
  <c r="J52" i="9" s="1"/>
  <c r="P54" i="9"/>
  <c r="P52" i="9" s="1"/>
  <c r="V54" i="9"/>
  <c r="V52" i="9" s="1"/>
  <c r="D56" i="9"/>
  <c r="J56" i="9"/>
  <c r="P56" i="9"/>
  <c r="V56" i="9"/>
  <c r="I59" i="9"/>
  <c r="I57" i="9" s="1"/>
  <c r="O59" i="9"/>
  <c r="O57" i="9" s="1"/>
  <c r="U59" i="9"/>
  <c r="U57" i="9" s="1"/>
  <c r="AA59" i="9"/>
  <c r="I61" i="9"/>
  <c r="O61" i="9"/>
  <c r="U61" i="9"/>
  <c r="AA61" i="9"/>
  <c r="H64" i="9"/>
  <c r="H62" i="9" s="1"/>
  <c r="N64" i="9"/>
  <c r="T64" i="9"/>
  <c r="Z64" i="9"/>
  <c r="Z62" i="9" s="1"/>
  <c r="H66" i="9"/>
  <c r="N66" i="9"/>
  <c r="T66" i="9"/>
  <c r="Z66" i="9"/>
  <c r="G69" i="9"/>
  <c r="M69" i="9"/>
  <c r="M67" i="9" s="1"/>
  <c r="S69" i="9"/>
  <c r="S67" i="9" s="1"/>
  <c r="Y69" i="9"/>
  <c r="Y67" i="9" s="1"/>
  <c r="G71" i="9"/>
  <c r="M71" i="9"/>
  <c r="S71" i="9"/>
  <c r="Y71" i="9"/>
  <c r="F74" i="9"/>
  <c r="F72" i="9" s="1"/>
  <c r="L74" i="9"/>
  <c r="L72" i="9" s="1"/>
  <c r="R74" i="9"/>
  <c r="R72" i="9" s="1"/>
  <c r="X74" i="9"/>
  <c r="F76" i="9"/>
  <c r="L76" i="9"/>
  <c r="R76" i="9"/>
  <c r="X76" i="9"/>
  <c r="E79" i="9"/>
  <c r="E77" i="9" s="1"/>
  <c r="K79" i="9"/>
  <c r="Q79" i="9"/>
  <c r="W79" i="9"/>
  <c r="W77" i="9" s="1"/>
  <c r="E81" i="9"/>
  <c r="K81" i="9"/>
  <c r="Q81" i="9"/>
  <c r="W81" i="9"/>
  <c r="D84" i="9"/>
  <c r="J84" i="9"/>
  <c r="J82" i="9" s="1"/>
  <c r="P84" i="9"/>
  <c r="P82" i="9" s="1"/>
  <c r="V84" i="9"/>
  <c r="V82" i="9" s="1"/>
  <c r="D86" i="9"/>
  <c r="J86" i="9"/>
  <c r="P86" i="9"/>
  <c r="V86" i="9"/>
  <c r="I89" i="9"/>
  <c r="I87" i="9" s="1"/>
  <c r="O89" i="9"/>
  <c r="O87" i="9" s="1"/>
  <c r="U89" i="9"/>
  <c r="U87" i="9" s="1"/>
  <c r="AA89" i="9"/>
  <c r="I91" i="9"/>
  <c r="O91" i="9"/>
  <c r="U91" i="9"/>
  <c r="AA91" i="9"/>
  <c r="H94" i="9"/>
  <c r="H92" i="9" s="1"/>
  <c r="N94" i="9"/>
  <c r="T94" i="9"/>
  <c r="Z94" i="9"/>
  <c r="Z92" i="9" s="1"/>
  <c r="H96" i="9"/>
  <c r="N96" i="9"/>
  <c r="T96" i="9"/>
  <c r="Z96" i="9"/>
  <c r="G99" i="9"/>
  <c r="M99" i="9"/>
  <c r="M97" i="9" s="1"/>
  <c r="S99" i="9"/>
  <c r="S97" i="9" s="1"/>
  <c r="Y99" i="9"/>
  <c r="Y97" i="9" s="1"/>
  <c r="G101" i="9"/>
  <c r="M101" i="9"/>
  <c r="S101" i="9"/>
  <c r="Y101" i="9"/>
  <c r="F104" i="9"/>
  <c r="F102" i="9" s="1"/>
  <c r="L104" i="9"/>
  <c r="L102" i="9" s="1"/>
  <c r="R104" i="9"/>
  <c r="R102" i="9" s="1"/>
  <c r="X104" i="9"/>
  <c r="F106" i="9"/>
  <c r="L106" i="9"/>
  <c r="R106" i="9"/>
  <c r="X106" i="9"/>
  <c r="E109" i="9"/>
  <c r="E107" i="9" s="1"/>
  <c r="K109" i="9"/>
  <c r="Q109" i="9"/>
  <c r="W109" i="9"/>
  <c r="W107" i="9" s="1"/>
  <c r="E111" i="9"/>
  <c r="K111" i="9"/>
  <c r="Q111" i="9"/>
  <c r="W111" i="9"/>
  <c r="D114" i="9"/>
  <c r="J114" i="9"/>
  <c r="J112" i="9" s="1"/>
  <c r="P114" i="9"/>
  <c r="P112" i="9" s="1"/>
  <c r="V114" i="9"/>
  <c r="V112" i="9" s="1"/>
  <c r="D116" i="9"/>
  <c r="J116" i="9"/>
  <c r="P116" i="9"/>
  <c r="V116" i="9"/>
  <c r="I119" i="9"/>
  <c r="I117" i="9" s="1"/>
  <c r="O119" i="9"/>
  <c r="O117" i="9" s="1"/>
  <c r="U119" i="9"/>
  <c r="U117" i="9" s="1"/>
  <c r="AA119" i="9"/>
  <c r="I121" i="9"/>
  <c r="O121" i="9"/>
  <c r="U121" i="9"/>
  <c r="AA121" i="9"/>
  <c r="H124" i="9"/>
  <c r="H122" i="9" s="1"/>
  <c r="N124" i="9"/>
  <c r="T124" i="9"/>
  <c r="Z124" i="9"/>
  <c r="Z122" i="9" s="1"/>
  <c r="H126" i="9"/>
  <c r="N126" i="9"/>
  <c r="T126" i="9"/>
  <c r="Z126" i="9"/>
  <c r="G129" i="9"/>
  <c r="M129" i="9"/>
  <c r="M127" i="9" s="1"/>
  <c r="S129" i="9"/>
  <c r="S127" i="9" s="1"/>
  <c r="Y129" i="9"/>
  <c r="Y127" i="9" s="1"/>
  <c r="G131" i="9"/>
  <c r="M131" i="9"/>
  <c r="S131" i="9"/>
  <c r="Y131" i="9"/>
  <c r="F134" i="9"/>
  <c r="F132" i="9" s="1"/>
  <c r="L134" i="9"/>
  <c r="L132" i="9" s="1"/>
  <c r="R134" i="9"/>
  <c r="R132" i="9" s="1"/>
  <c r="X134" i="9"/>
  <c r="F136" i="9"/>
  <c r="L136" i="9"/>
  <c r="R136" i="9"/>
  <c r="X136" i="9"/>
  <c r="E139" i="9"/>
  <c r="E137" i="9" s="1"/>
  <c r="K139" i="9"/>
  <c r="Q139" i="9"/>
  <c r="W139" i="9"/>
  <c r="W137" i="9" s="1"/>
  <c r="E141" i="9"/>
  <c r="K141" i="9"/>
  <c r="Q141" i="9"/>
  <c r="W141" i="9"/>
  <c r="D144" i="9"/>
  <c r="J144" i="9"/>
  <c r="J142" i="9" s="1"/>
  <c r="P144" i="9"/>
  <c r="P142" i="9" s="1"/>
  <c r="V144" i="9"/>
  <c r="V142" i="9" s="1"/>
  <c r="D146" i="9"/>
  <c r="J146" i="9"/>
  <c r="P146" i="9"/>
  <c r="V146" i="9"/>
  <c r="I149" i="9"/>
  <c r="I147" i="9" s="1"/>
  <c r="O149" i="9"/>
  <c r="O147" i="9" s="1"/>
  <c r="U149" i="9"/>
  <c r="U147" i="9" s="1"/>
  <c r="AA149" i="9"/>
  <c r="I151" i="9"/>
  <c r="O151" i="9"/>
  <c r="U151" i="9"/>
  <c r="AA151" i="9"/>
  <c r="H154" i="9"/>
  <c r="H152" i="9" s="1"/>
  <c r="N154" i="9"/>
  <c r="T154" i="9"/>
  <c r="Z154" i="9"/>
  <c r="Z152" i="9" s="1"/>
  <c r="H156" i="9"/>
  <c r="N156" i="9"/>
  <c r="T156" i="9"/>
  <c r="Z156" i="9"/>
  <c r="G159" i="9"/>
  <c r="M159" i="9"/>
  <c r="S159" i="9"/>
  <c r="S157" i="9" s="1"/>
  <c r="G161" i="9"/>
  <c r="M161" i="9"/>
  <c r="S161" i="9"/>
  <c r="Y161" i="9"/>
  <c r="Y157" i="9" s="1"/>
  <c r="F170" i="9"/>
  <c r="F166" i="9" s="1"/>
  <c r="L170" i="9"/>
  <c r="L166" i="9" s="1"/>
  <c r="R170" i="9"/>
  <c r="R166" i="9" s="1"/>
  <c r="X170" i="9"/>
  <c r="X166" i="9" s="1"/>
  <c r="E175" i="9"/>
  <c r="E171" i="9" s="1"/>
  <c r="K175" i="9"/>
  <c r="K171" i="9" s="1"/>
  <c r="Q175" i="9"/>
  <c r="Q171" i="9" s="1"/>
  <c r="W175" i="9"/>
  <c r="W171" i="9" s="1"/>
  <c r="D180" i="9"/>
  <c r="D176" i="9" s="1"/>
  <c r="J180" i="9"/>
  <c r="J176" i="9" s="1"/>
  <c r="P180" i="9"/>
  <c r="P176" i="9" s="1"/>
  <c r="V180" i="9"/>
  <c r="V176" i="9" s="1"/>
  <c r="I183" i="9"/>
  <c r="I181" i="9" s="1"/>
  <c r="O183" i="9"/>
  <c r="O181" i="9" s="1"/>
  <c r="U183" i="9"/>
  <c r="U181" i="9" s="1"/>
  <c r="AA183" i="9"/>
  <c r="AA181" i="9" s="1"/>
  <c r="I185" i="9"/>
  <c r="O185" i="9"/>
  <c r="U185" i="9"/>
  <c r="AA185" i="9"/>
  <c r="H188" i="9"/>
  <c r="H186" i="9" s="1"/>
  <c r="N188" i="9"/>
  <c r="N186" i="9" s="1"/>
  <c r="T188" i="9"/>
  <c r="Z188" i="9"/>
  <c r="H190" i="9"/>
  <c r="N190" i="9"/>
  <c r="T190" i="9"/>
  <c r="Z190" i="9"/>
  <c r="G193" i="9"/>
  <c r="M193" i="9"/>
  <c r="S193" i="9"/>
  <c r="S191" i="9" s="1"/>
  <c r="Y193" i="9"/>
  <c r="Y191" i="9" s="1"/>
  <c r="G195" i="9"/>
  <c r="M195" i="9"/>
  <c r="S195" i="9"/>
  <c r="Y195" i="9"/>
  <c r="F198" i="9"/>
  <c r="F196" i="9" s="1"/>
  <c r="L198" i="9"/>
  <c r="L196" i="9" s="1"/>
  <c r="R198" i="9"/>
  <c r="R196" i="9" s="1"/>
  <c r="X198" i="9"/>
  <c r="X196" i="9" s="1"/>
  <c r="F200" i="9"/>
  <c r="L200" i="9"/>
  <c r="R200" i="9"/>
  <c r="X200" i="9"/>
  <c r="E203" i="9"/>
  <c r="E201" i="9" s="1"/>
  <c r="K203" i="9"/>
  <c r="K201" i="9" s="1"/>
  <c r="Q203" i="9"/>
  <c r="W203" i="9"/>
  <c r="E205" i="9"/>
  <c r="K205" i="9"/>
  <c r="Q205" i="9"/>
  <c r="W205" i="9"/>
  <c r="D208" i="9"/>
  <c r="J208" i="9"/>
  <c r="P208" i="9"/>
  <c r="P206" i="9" s="1"/>
  <c r="V208" i="9"/>
  <c r="V206" i="9" s="1"/>
  <c r="D210" i="9"/>
  <c r="J210" i="9"/>
  <c r="P210" i="9"/>
  <c r="V210" i="9"/>
  <c r="I213" i="9"/>
  <c r="I211" i="9" s="1"/>
  <c r="O213" i="9"/>
  <c r="O211" i="9" s="1"/>
  <c r="U213" i="9"/>
  <c r="U211" i="9" s="1"/>
  <c r="AA213" i="9"/>
  <c r="AA211" i="9" s="1"/>
  <c r="I215" i="9"/>
  <c r="O215" i="9"/>
  <c r="U215" i="9"/>
  <c r="AA215" i="9"/>
  <c r="H218" i="9"/>
  <c r="H216" i="9" s="1"/>
  <c r="N218" i="9"/>
  <c r="N216" i="9" s="1"/>
  <c r="T218" i="9"/>
  <c r="Z218" i="9"/>
  <c r="H220" i="9"/>
  <c r="N220" i="9"/>
  <c r="T220" i="9"/>
  <c r="Z220" i="9"/>
  <c r="G223" i="9"/>
  <c r="M223" i="9"/>
  <c r="S223" i="9"/>
  <c r="S221" i="9" s="1"/>
  <c r="Y223" i="9"/>
  <c r="Y221" i="9" s="1"/>
  <c r="G225" i="9"/>
  <c r="M225" i="9"/>
  <c r="S225" i="9"/>
  <c r="Y225" i="9"/>
  <c r="F228" i="9"/>
  <c r="F226" i="9" s="1"/>
  <c r="L228" i="9"/>
  <c r="L226" i="9" s="1"/>
  <c r="R228" i="9"/>
  <c r="R226" i="9" s="1"/>
  <c r="X228" i="9"/>
  <c r="X226" i="9" s="1"/>
  <c r="F230" i="9"/>
  <c r="L230" i="9"/>
  <c r="R230" i="9"/>
  <c r="X230" i="9"/>
  <c r="E233" i="9"/>
  <c r="E231" i="9" s="1"/>
  <c r="K233" i="9"/>
  <c r="K231" i="9" s="1"/>
  <c r="Q233" i="9"/>
  <c r="W233" i="9"/>
  <c r="E235" i="9"/>
  <c r="K235" i="9"/>
  <c r="Q235" i="9"/>
  <c r="W235" i="9"/>
  <c r="D238" i="9"/>
  <c r="J238" i="9"/>
  <c r="P238" i="9"/>
  <c r="P236" i="9" s="1"/>
  <c r="V238" i="9"/>
  <c r="V236" i="9" s="1"/>
  <c r="D240" i="9"/>
  <c r="J240" i="9"/>
  <c r="P240" i="9"/>
  <c r="V240" i="9"/>
  <c r="I243" i="9"/>
  <c r="I241" i="9" s="1"/>
  <c r="O243" i="9"/>
  <c r="O241" i="9" s="1"/>
  <c r="U243" i="9"/>
  <c r="U241" i="9" s="1"/>
  <c r="AA243" i="9"/>
  <c r="AA241" i="9" s="1"/>
  <c r="I245" i="9"/>
  <c r="O245" i="9"/>
  <c r="U245" i="9"/>
  <c r="AA245" i="9"/>
  <c r="H248" i="9"/>
  <c r="H246" i="9" s="1"/>
  <c r="N248" i="9"/>
  <c r="N246" i="9" s="1"/>
  <c r="T248" i="9"/>
  <c r="Z248" i="9"/>
  <c r="H250" i="9"/>
  <c r="N250" i="9"/>
  <c r="T250" i="9"/>
  <c r="Z250" i="9"/>
  <c r="G253" i="9"/>
  <c r="M253" i="9"/>
  <c r="S253" i="9"/>
  <c r="S251" i="9" s="1"/>
  <c r="Y253" i="9"/>
  <c r="Y251" i="9" s="1"/>
  <c r="G255" i="9"/>
  <c r="M255" i="9"/>
  <c r="S255" i="9"/>
  <c r="Y255" i="9"/>
  <c r="F258" i="9"/>
  <c r="F256" i="9" s="1"/>
  <c r="L258" i="9"/>
  <c r="L256" i="9" s="1"/>
  <c r="R258" i="9"/>
  <c r="R256" i="9" s="1"/>
  <c r="X258" i="9"/>
  <c r="X256" i="9" s="1"/>
  <c r="F260" i="9"/>
  <c r="L260" i="9"/>
  <c r="R260" i="9"/>
  <c r="X260" i="9"/>
  <c r="E263" i="9"/>
  <c r="E261" i="9" s="1"/>
  <c r="K263" i="9"/>
  <c r="K261" i="9" s="1"/>
  <c r="Q263" i="9"/>
  <c r="W263" i="9"/>
  <c r="E265" i="9"/>
  <c r="K265" i="9"/>
  <c r="Q265" i="9"/>
  <c r="W265" i="9"/>
  <c r="D268" i="9"/>
  <c r="J268" i="9"/>
  <c r="P268" i="9"/>
  <c r="P266" i="9" s="1"/>
  <c r="V268" i="9"/>
  <c r="V266" i="9" s="1"/>
  <c r="D270" i="9"/>
  <c r="J270" i="9"/>
  <c r="P270" i="9"/>
  <c r="V270" i="9"/>
  <c r="I273" i="9"/>
  <c r="I271" i="9" s="1"/>
  <c r="O273" i="9"/>
  <c r="O271" i="9" s="1"/>
  <c r="U273" i="9"/>
  <c r="U271" i="9" s="1"/>
  <c r="AA273" i="9"/>
  <c r="AA271" i="9" s="1"/>
  <c r="I275" i="9"/>
  <c r="O275" i="9"/>
  <c r="U275" i="9"/>
  <c r="AA275" i="9"/>
  <c r="H278" i="9"/>
  <c r="H276" i="9" s="1"/>
  <c r="N278" i="9"/>
  <c r="N276" i="9" s="1"/>
  <c r="T278" i="9"/>
  <c r="Z278" i="9"/>
  <c r="H280" i="9"/>
  <c r="N280" i="9"/>
  <c r="T280" i="9"/>
  <c r="Z280" i="9"/>
  <c r="G283" i="9"/>
  <c r="M283" i="9"/>
  <c r="S283" i="9"/>
  <c r="S281" i="9" s="1"/>
  <c r="Y283" i="9"/>
  <c r="Y281" i="9" s="1"/>
  <c r="G285" i="9"/>
  <c r="M285" i="9"/>
  <c r="S285" i="9"/>
  <c r="Y285" i="9"/>
  <c r="F288" i="9"/>
  <c r="F286" i="9" s="1"/>
  <c r="L288" i="9"/>
  <c r="L286" i="9" s="1"/>
  <c r="R288" i="9"/>
  <c r="R286" i="9" s="1"/>
  <c r="X288" i="9"/>
  <c r="X286" i="9" s="1"/>
  <c r="F290" i="9"/>
  <c r="L290" i="9"/>
  <c r="R290" i="9"/>
  <c r="X290" i="9"/>
  <c r="E293" i="9"/>
  <c r="E291" i="9" s="1"/>
  <c r="K293" i="9"/>
  <c r="K291" i="9" s="1"/>
  <c r="Q293" i="9"/>
  <c r="W293" i="9"/>
  <c r="E295" i="9"/>
  <c r="K295" i="9"/>
  <c r="Q295" i="9"/>
  <c r="W295" i="9"/>
  <c r="D298" i="9"/>
  <c r="J298" i="9"/>
  <c r="P298" i="9"/>
  <c r="P296" i="9" s="1"/>
  <c r="V298" i="9"/>
  <c r="V296" i="9" s="1"/>
  <c r="D300" i="9"/>
  <c r="J300" i="9"/>
  <c r="P300" i="9"/>
  <c r="V300" i="9"/>
  <c r="I303" i="9"/>
  <c r="I301" i="9" s="1"/>
  <c r="O303" i="9"/>
  <c r="O301" i="9" s="1"/>
  <c r="U303" i="9"/>
  <c r="U301" i="9" s="1"/>
  <c r="AA303" i="9"/>
  <c r="AA301" i="9" s="1"/>
  <c r="I305" i="9"/>
  <c r="O305" i="9"/>
  <c r="U305" i="9"/>
  <c r="AA305" i="9"/>
  <c r="H308" i="9"/>
  <c r="H306" i="9" s="1"/>
  <c r="N308" i="9"/>
  <c r="N306" i="9" s="1"/>
  <c r="T308" i="9"/>
  <c r="Z308" i="9"/>
  <c r="H310" i="9"/>
  <c r="N310" i="9"/>
  <c r="T310" i="9"/>
  <c r="Z310" i="9"/>
  <c r="G313" i="9"/>
  <c r="M313" i="9"/>
  <c r="S313" i="9"/>
  <c r="S311" i="9" s="1"/>
  <c r="Y313" i="9"/>
  <c r="Y311" i="9" s="1"/>
  <c r="G315" i="9"/>
  <c r="M315" i="9"/>
  <c r="S315" i="9"/>
  <c r="Y315" i="9"/>
  <c r="F318" i="9"/>
  <c r="L318" i="9"/>
  <c r="L316" i="9" s="1"/>
  <c r="R318" i="9"/>
  <c r="R316" i="9" s="1"/>
  <c r="F320" i="9"/>
  <c r="L320" i="9"/>
  <c r="R320" i="9"/>
  <c r="X320" i="9"/>
  <c r="X316" i="9" s="1"/>
  <c r="E329" i="9"/>
  <c r="E325" i="9" s="1"/>
  <c r="K329" i="9"/>
  <c r="K325" i="9" s="1"/>
  <c r="Q329" i="9"/>
  <c r="Q325" i="9" s="1"/>
  <c r="W329" i="9"/>
  <c r="W325" i="9" s="1"/>
  <c r="D334" i="9"/>
  <c r="D330" i="9" s="1"/>
  <c r="J334" i="9"/>
  <c r="J330" i="9" s="1"/>
  <c r="P334" i="9"/>
  <c r="P330" i="9" s="1"/>
  <c r="V334" i="9"/>
  <c r="V330" i="9" s="1"/>
  <c r="I339" i="9"/>
  <c r="I335" i="9" s="1"/>
  <c r="O339" i="9"/>
  <c r="O335" i="9" s="1"/>
  <c r="U339" i="9"/>
  <c r="U335" i="9" s="1"/>
  <c r="AA339" i="9"/>
  <c r="AA335" i="9" s="1"/>
  <c r="H344" i="9"/>
  <c r="H340" i="9" s="1"/>
  <c r="N344" i="9"/>
  <c r="N340" i="9" s="1"/>
  <c r="T344" i="9"/>
  <c r="T340" i="9" s="1"/>
  <c r="Z344" i="9"/>
  <c r="Z340" i="9" s="1"/>
  <c r="G349" i="9"/>
  <c r="G345" i="9" s="1"/>
  <c r="M349" i="9"/>
  <c r="M345" i="9" s="1"/>
  <c r="S349" i="9"/>
  <c r="S345" i="9" s="1"/>
  <c r="Y349" i="9"/>
  <c r="Y345" i="9" s="1"/>
  <c r="F354" i="9"/>
  <c r="F350" i="9" s="1"/>
  <c r="L354" i="9"/>
  <c r="L350" i="9" s="1"/>
  <c r="R354" i="9"/>
  <c r="R350" i="9" s="1"/>
  <c r="X354" i="9"/>
  <c r="X350" i="9" s="1"/>
  <c r="E359" i="9"/>
  <c r="E355" i="9" s="1"/>
  <c r="K359" i="9"/>
  <c r="K355" i="9" s="1"/>
  <c r="Q359" i="9"/>
  <c r="Q355" i="9" s="1"/>
  <c r="W359" i="9"/>
  <c r="W355" i="9" s="1"/>
  <c r="D364" i="9"/>
  <c r="D360" i="9" s="1"/>
  <c r="J364" i="9"/>
  <c r="J360" i="9" s="1"/>
  <c r="P364" i="9"/>
  <c r="P360" i="9" s="1"/>
  <c r="V364" i="9"/>
  <c r="V360" i="9" s="1"/>
  <c r="I367" i="9"/>
  <c r="I365" i="9" s="1"/>
  <c r="O367" i="9"/>
  <c r="U367" i="9"/>
  <c r="AA367" i="9"/>
  <c r="AA365" i="9" s="1"/>
  <c r="I369" i="9"/>
  <c r="O369" i="9"/>
  <c r="U369" i="9"/>
  <c r="AA369" i="9"/>
  <c r="H372" i="9"/>
  <c r="N372" i="9"/>
  <c r="N370" i="9" s="1"/>
  <c r="T372" i="9"/>
  <c r="T370" i="9" s="1"/>
  <c r="Z372" i="9"/>
  <c r="Z370" i="9" s="1"/>
  <c r="H374" i="9"/>
  <c r="N374" i="9"/>
  <c r="T374" i="9"/>
  <c r="Z374" i="9"/>
  <c r="G377" i="9"/>
  <c r="G375" i="9" s="1"/>
  <c r="M377" i="9"/>
  <c r="M375" i="9" s="1"/>
  <c r="S377" i="9"/>
  <c r="S375" i="9" s="1"/>
  <c r="Y377" i="9"/>
  <c r="G379" i="9"/>
  <c r="M379" i="9"/>
  <c r="S379" i="9"/>
  <c r="Y379" i="9"/>
  <c r="F382" i="9"/>
  <c r="F380" i="9" s="1"/>
  <c r="L382" i="9"/>
  <c r="R382" i="9"/>
  <c r="X382" i="9"/>
  <c r="X380" i="9" s="1"/>
  <c r="F384" i="9"/>
  <c r="L384" i="9"/>
  <c r="R384" i="9"/>
  <c r="X384" i="9"/>
  <c r="E387" i="9"/>
  <c r="K387" i="9"/>
  <c r="K385" i="9" s="1"/>
  <c r="Q387" i="9"/>
  <c r="Q385" i="9" s="1"/>
  <c r="W387" i="9"/>
  <c r="W385" i="9" s="1"/>
  <c r="E389" i="9"/>
  <c r="K389" i="9"/>
  <c r="Q389" i="9"/>
  <c r="W389" i="9"/>
  <c r="D392" i="9"/>
  <c r="D390" i="9" s="1"/>
  <c r="J392" i="9"/>
  <c r="J390" i="9" s="1"/>
  <c r="P392" i="9"/>
  <c r="P390" i="9" s="1"/>
  <c r="V392" i="9"/>
  <c r="D394" i="9"/>
  <c r="J394" i="9"/>
  <c r="P394" i="9"/>
  <c r="V394" i="9"/>
  <c r="I397" i="9"/>
  <c r="I395" i="9" s="1"/>
  <c r="O397" i="9"/>
  <c r="U397" i="9"/>
  <c r="AA397" i="9"/>
  <c r="AA395" i="9" s="1"/>
  <c r="I399" i="9"/>
  <c r="O399" i="9"/>
  <c r="U399" i="9"/>
  <c r="AA399" i="9"/>
  <c r="H402" i="9"/>
  <c r="N402" i="9"/>
  <c r="N400" i="9" s="1"/>
  <c r="T402" i="9"/>
  <c r="T400" i="9" s="1"/>
  <c r="Z402" i="9"/>
  <c r="Z400" i="9" s="1"/>
  <c r="H404" i="9"/>
  <c r="N404" i="9"/>
  <c r="T404" i="9"/>
  <c r="Z404" i="9"/>
  <c r="G407" i="9"/>
  <c r="G405" i="9" s="1"/>
  <c r="M407" i="9"/>
  <c r="M405" i="9" s="1"/>
  <c r="S407" i="9"/>
  <c r="S405" i="9" s="1"/>
  <c r="Y407" i="9"/>
  <c r="G409" i="9"/>
  <c r="M409" i="9"/>
  <c r="S409" i="9"/>
  <c r="Y409" i="9"/>
  <c r="F412" i="9"/>
  <c r="F410" i="9" s="1"/>
  <c r="L412" i="9"/>
  <c r="R412" i="9"/>
  <c r="X412" i="9"/>
  <c r="X410" i="9" s="1"/>
  <c r="F414" i="9"/>
  <c r="L414" i="9"/>
  <c r="R414" i="9"/>
  <c r="X414" i="9"/>
  <c r="E417" i="9"/>
  <c r="K417" i="9"/>
  <c r="K415" i="9" s="1"/>
  <c r="Q417" i="9"/>
  <c r="Q415" i="9" s="1"/>
  <c r="W417" i="9"/>
  <c r="W415" i="9" s="1"/>
  <c r="E419" i="9"/>
  <c r="K419" i="9"/>
  <c r="Q419" i="9"/>
  <c r="W419" i="9"/>
  <c r="D422" i="9"/>
  <c r="D420" i="9" s="1"/>
  <c r="J422" i="9"/>
  <c r="J420" i="9" s="1"/>
  <c r="P422" i="9"/>
  <c r="P420" i="9" s="1"/>
  <c r="V422" i="9"/>
  <c r="D424" i="9"/>
  <c r="J424" i="9"/>
  <c r="P424" i="9"/>
  <c r="V424" i="9"/>
  <c r="I427" i="9"/>
  <c r="I425" i="9" s="1"/>
  <c r="O427" i="9"/>
  <c r="U427" i="9"/>
  <c r="AA427" i="9"/>
  <c r="AA425" i="9" s="1"/>
  <c r="I429" i="9"/>
  <c r="O429" i="9"/>
  <c r="U429" i="9"/>
  <c r="AA429" i="9"/>
  <c r="H432" i="9"/>
  <c r="N432" i="9"/>
  <c r="N430" i="9" s="1"/>
  <c r="T432" i="9"/>
  <c r="T430" i="9" s="1"/>
  <c r="Z432" i="9"/>
  <c r="Z430" i="9" s="1"/>
  <c r="H434" i="9"/>
  <c r="N434" i="9"/>
  <c r="T434" i="9"/>
  <c r="Z434" i="9"/>
  <c r="G437" i="9"/>
  <c r="G435" i="9" s="1"/>
  <c r="M437" i="9"/>
  <c r="M435" i="9" s="1"/>
  <c r="S437" i="9"/>
  <c r="S435" i="9" s="1"/>
  <c r="Y437" i="9"/>
  <c r="G439" i="9"/>
  <c r="M439" i="9"/>
  <c r="S439" i="9"/>
  <c r="Y439" i="9"/>
  <c r="F442" i="9"/>
  <c r="F440" i="9" s="1"/>
  <c r="L442" i="9"/>
  <c r="R442" i="9"/>
  <c r="X442" i="9"/>
  <c r="X440" i="9" s="1"/>
  <c r="F444" i="9"/>
  <c r="L444" i="9"/>
  <c r="R444" i="9"/>
  <c r="X444" i="9"/>
  <c r="E447" i="9"/>
  <c r="K447" i="9"/>
  <c r="K445" i="9" s="1"/>
  <c r="Q447" i="9"/>
  <c r="Q445" i="9" s="1"/>
  <c r="W447" i="9"/>
  <c r="W445" i="9" s="1"/>
  <c r="E449" i="9"/>
  <c r="K449" i="9"/>
  <c r="Q449" i="9"/>
  <c r="W449" i="9"/>
  <c r="D452" i="9"/>
  <c r="D450" i="9" s="1"/>
  <c r="J452" i="9"/>
  <c r="J450" i="9" s="1"/>
  <c r="P452" i="9"/>
  <c r="P450" i="9" s="1"/>
  <c r="V452" i="9"/>
  <c r="D454" i="9"/>
  <c r="J454" i="9"/>
  <c r="P454" i="9"/>
  <c r="V454" i="9"/>
  <c r="I457" i="9"/>
  <c r="I455" i="9" s="1"/>
  <c r="O457" i="9"/>
  <c r="U457" i="9"/>
  <c r="AA457" i="9"/>
  <c r="AA455" i="9" s="1"/>
  <c r="I459" i="9"/>
  <c r="O459" i="9"/>
  <c r="U459" i="9"/>
  <c r="AA459" i="9"/>
  <c r="H462" i="9"/>
  <c r="N462" i="9"/>
  <c r="N460" i="9" s="1"/>
  <c r="T462" i="9"/>
  <c r="T460" i="9" s="1"/>
  <c r="Z462" i="9"/>
  <c r="Z460" i="9" s="1"/>
  <c r="H464" i="9"/>
  <c r="N464" i="9"/>
  <c r="T464" i="9"/>
  <c r="Z464" i="9"/>
  <c r="G467" i="9"/>
  <c r="G465" i="9" s="1"/>
  <c r="M467" i="9"/>
  <c r="M465" i="9" s="1"/>
  <c r="S467" i="9"/>
  <c r="S465" i="9" s="1"/>
  <c r="Y467" i="9"/>
  <c r="G469" i="9"/>
  <c r="M469" i="9"/>
  <c r="S469" i="9"/>
  <c r="Y469" i="9"/>
  <c r="F472" i="9"/>
  <c r="F470" i="9" s="1"/>
  <c r="L472" i="9"/>
  <c r="R472" i="9"/>
  <c r="X472" i="9"/>
  <c r="X470" i="9" s="1"/>
  <c r="F474" i="9"/>
  <c r="L474" i="9"/>
  <c r="R474" i="9"/>
  <c r="X474" i="9"/>
  <c r="E477" i="9"/>
  <c r="K477" i="9"/>
  <c r="Q477" i="9"/>
  <c r="Q475" i="9" s="1"/>
  <c r="E479" i="9"/>
  <c r="K479" i="9"/>
  <c r="Q479" i="9"/>
  <c r="W479" i="9"/>
  <c r="W475" i="9" s="1"/>
  <c r="J486" i="9"/>
  <c r="J484" i="9" s="1"/>
  <c r="P486" i="9"/>
  <c r="P484" i="9" s="1"/>
  <c r="V486" i="9"/>
  <c r="V484" i="9" s="1"/>
  <c r="D488" i="9"/>
  <c r="D484" i="9" s="1"/>
  <c r="J488" i="9"/>
  <c r="P488" i="9"/>
  <c r="V488" i="9"/>
  <c r="I491" i="9"/>
  <c r="I489" i="9" s="1"/>
  <c r="O491" i="9"/>
  <c r="O489" i="9" s="1"/>
  <c r="U491" i="9"/>
  <c r="U489" i="9" s="1"/>
  <c r="AA491" i="9"/>
  <c r="I493" i="9"/>
  <c r="O493" i="9"/>
  <c r="U493" i="9"/>
  <c r="AA493" i="9"/>
  <c r="H496" i="9"/>
  <c r="H494" i="9" s="1"/>
  <c r="N496" i="9"/>
  <c r="T496" i="9"/>
  <c r="Z496" i="9"/>
  <c r="Z494" i="9" s="1"/>
  <c r="H498" i="9"/>
  <c r="N498" i="9"/>
  <c r="T498" i="9"/>
  <c r="Z498" i="9"/>
  <c r="G501" i="9"/>
  <c r="M501" i="9"/>
  <c r="M499" i="9" s="1"/>
  <c r="S501" i="9"/>
  <c r="S499" i="9" s="1"/>
  <c r="Y501" i="9"/>
  <c r="Y499" i="9" s="1"/>
  <c r="G503" i="9"/>
  <c r="M503" i="9"/>
  <c r="S503" i="9"/>
  <c r="Y503" i="9"/>
  <c r="F506" i="9"/>
  <c r="F504" i="9" s="1"/>
  <c r="L506" i="9"/>
  <c r="L504" i="9" s="1"/>
  <c r="R506" i="9"/>
  <c r="R504" i="9" s="1"/>
  <c r="X506" i="9"/>
  <c r="F508" i="9"/>
  <c r="L508" i="9"/>
  <c r="R508" i="9"/>
  <c r="X508" i="9"/>
  <c r="E511" i="9"/>
  <c r="E509" i="9" s="1"/>
  <c r="K511" i="9"/>
  <c r="Q511" i="9"/>
  <c r="W511" i="9"/>
  <c r="W509" i="9" s="1"/>
  <c r="E513" i="9"/>
  <c r="K513" i="9"/>
  <c r="Q513" i="9"/>
  <c r="W513" i="9"/>
  <c r="D516" i="9"/>
  <c r="J516" i="9"/>
  <c r="J514" i="9" s="1"/>
  <c r="P516" i="9"/>
  <c r="P514" i="9" s="1"/>
  <c r="V516" i="9"/>
  <c r="V514" i="9" s="1"/>
  <c r="D518" i="9"/>
  <c r="J518" i="9"/>
  <c r="P518" i="9"/>
  <c r="V518" i="9"/>
  <c r="I521" i="9"/>
  <c r="I519" i="9" s="1"/>
  <c r="O521" i="9"/>
  <c r="O519" i="9" s="1"/>
  <c r="U521" i="9"/>
  <c r="U519" i="9" s="1"/>
  <c r="AA521" i="9"/>
  <c r="I523" i="9"/>
  <c r="O523" i="9"/>
  <c r="U523" i="9"/>
  <c r="AA523" i="9"/>
  <c r="H526" i="9"/>
  <c r="H524" i="9" s="1"/>
  <c r="N526" i="9"/>
  <c r="T526" i="9"/>
  <c r="Z526" i="9"/>
  <c r="Z524" i="9" s="1"/>
  <c r="H528" i="9"/>
  <c r="N528" i="9"/>
  <c r="T528" i="9"/>
  <c r="Z528" i="9"/>
  <c r="G531" i="9"/>
  <c r="M531" i="9"/>
  <c r="M529" i="9" s="1"/>
  <c r="S531" i="9"/>
  <c r="S529" i="9" s="1"/>
  <c r="Y531" i="9"/>
  <c r="Y529" i="9" s="1"/>
  <c r="G533" i="9"/>
  <c r="M533" i="9"/>
  <c r="S533" i="9"/>
  <c r="Y533" i="9"/>
  <c r="F536" i="9"/>
  <c r="F534" i="9" s="1"/>
  <c r="L536" i="9"/>
  <c r="L534" i="9" s="1"/>
  <c r="R536" i="9"/>
  <c r="R534" i="9" s="1"/>
  <c r="X536" i="9"/>
  <c r="F538" i="9"/>
  <c r="L538" i="9"/>
  <c r="R538" i="9"/>
  <c r="X538" i="9"/>
  <c r="E541" i="9"/>
  <c r="E539" i="9" s="1"/>
  <c r="K541" i="9"/>
  <c r="Q541" i="9"/>
  <c r="W541" i="9"/>
  <c r="W539" i="9" s="1"/>
  <c r="E543" i="9"/>
  <c r="K543" i="9"/>
  <c r="Q543" i="9"/>
  <c r="W543" i="9"/>
  <c r="D546" i="9"/>
  <c r="J546" i="9"/>
  <c r="J544" i="9" s="1"/>
  <c r="P546" i="9"/>
  <c r="P544" i="9" s="1"/>
  <c r="V546" i="9"/>
  <c r="V544" i="9" s="1"/>
  <c r="D548" i="9"/>
  <c r="J548" i="9"/>
  <c r="P548" i="9"/>
  <c r="V548" i="9"/>
  <c r="I551" i="9"/>
  <c r="I549" i="9" s="1"/>
  <c r="O551" i="9"/>
  <c r="O549" i="9" s="1"/>
  <c r="U551" i="9"/>
  <c r="U549" i="9" s="1"/>
  <c r="AA551" i="9"/>
  <c r="I553" i="9"/>
  <c r="O553" i="9"/>
  <c r="U553" i="9"/>
  <c r="AA553" i="9"/>
  <c r="H556" i="9"/>
  <c r="H554" i="9" s="1"/>
  <c r="N556" i="9"/>
  <c r="T556" i="9"/>
  <c r="Z556" i="9"/>
  <c r="Z554" i="9" s="1"/>
  <c r="H558" i="9"/>
  <c r="N558" i="9"/>
  <c r="T558" i="9"/>
  <c r="Z558" i="9"/>
  <c r="G561" i="9"/>
  <c r="M561" i="9"/>
  <c r="M559" i="9" s="1"/>
  <c r="S561" i="9"/>
  <c r="S559" i="9" s="1"/>
  <c r="Y561" i="9"/>
  <c r="Y559" i="9" s="1"/>
  <c r="G563" i="9"/>
  <c r="M563" i="9"/>
  <c r="S563" i="9"/>
  <c r="Y563" i="9"/>
  <c r="F566" i="9"/>
  <c r="F564" i="9" s="1"/>
  <c r="L566" i="9"/>
  <c r="L564" i="9" s="1"/>
  <c r="R566" i="9"/>
  <c r="R564" i="9" s="1"/>
  <c r="X566" i="9"/>
  <c r="F568" i="9"/>
  <c r="L568" i="9"/>
  <c r="R568" i="9"/>
  <c r="X568" i="9"/>
  <c r="E571" i="9"/>
  <c r="E569" i="9" s="1"/>
  <c r="K571" i="9"/>
  <c r="Q571" i="9"/>
  <c r="W571" i="9"/>
  <c r="W569" i="9" s="1"/>
  <c r="E573" i="9"/>
  <c r="K573" i="9"/>
  <c r="Q573" i="9"/>
  <c r="W573" i="9"/>
  <c r="D576" i="9"/>
  <c r="J576" i="9"/>
  <c r="J574" i="9" s="1"/>
  <c r="P576" i="9"/>
  <c r="P574" i="9" s="1"/>
  <c r="V576" i="9"/>
  <c r="V574" i="9" s="1"/>
  <c r="D578" i="9"/>
  <c r="J578" i="9"/>
  <c r="P578" i="9"/>
  <c r="V578" i="9"/>
  <c r="I581" i="9"/>
  <c r="I579" i="9" s="1"/>
  <c r="O581" i="9"/>
  <c r="O579" i="9" s="1"/>
  <c r="U581" i="9"/>
  <c r="U579" i="9" s="1"/>
  <c r="AA581" i="9"/>
  <c r="I583" i="9"/>
  <c r="O583" i="9"/>
  <c r="U583" i="9"/>
  <c r="AA583" i="9"/>
  <c r="H586" i="9"/>
  <c r="H584" i="9" s="1"/>
  <c r="N586" i="9"/>
  <c r="T586" i="9"/>
  <c r="Z586" i="9"/>
  <c r="Z584" i="9" s="1"/>
  <c r="H588" i="9"/>
  <c r="N588" i="9"/>
  <c r="T588" i="9"/>
  <c r="Z588" i="9"/>
  <c r="G591" i="9"/>
  <c r="M591" i="9"/>
  <c r="M589" i="9" s="1"/>
  <c r="S591" i="9"/>
  <c r="S589" i="9" s="1"/>
  <c r="Y591" i="9"/>
  <c r="Y589" i="9" s="1"/>
  <c r="G593" i="9"/>
  <c r="M593" i="9"/>
  <c r="S593" i="9"/>
  <c r="Y593" i="9"/>
  <c r="F596" i="9"/>
  <c r="F594" i="9" s="1"/>
  <c r="L596" i="9"/>
  <c r="L594" i="9" s="1"/>
  <c r="R596" i="9"/>
  <c r="R594" i="9" s="1"/>
  <c r="X596" i="9"/>
  <c r="F598" i="9"/>
  <c r="L598" i="9"/>
  <c r="R598" i="9"/>
  <c r="X598" i="9"/>
  <c r="E601" i="9"/>
  <c r="E599" i="9" s="1"/>
  <c r="K601" i="9"/>
  <c r="Q601" i="9"/>
  <c r="W601" i="9"/>
  <c r="W599" i="9" s="1"/>
  <c r="E603" i="9"/>
  <c r="K603" i="9"/>
  <c r="Q603" i="9"/>
  <c r="W603" i="9"/>
  <c r="D606" i="9"/>
  <c r="J606" i="9"/>
  <c r="J604" i="9" s="1"/>
  <c r="P606" i="9"/>
  <c r="P604" i="9" s="1"/>
  <c r="V606" i="9"/>
  <c r="V604" i="9" s="1"/>
  <c r="D608" i="9"/>
  <c r="J608" i="9"/>
  <c r="P608" i="9"/>
  <c r="V608" i="9"/>
  <c r="I611" i="9"/>
  <c r="I609" i="9" s="1"/>
  <c r="O611" i="9"/>
  <c r="O609" i="9" s="1"/>
  <c r="U611" i="9"/>
  <c r="U609" i="9" s="1"/>
  <c r="AA611" i="9"/>
  <c r="I613" i="9"/>
  <c r="O613" i="9"/>
  <c r="U613" i="9"/>
  <c r="AA613" i="9"/>
  <c r="H616" i="9"/>
  <c r="H614" i="9" s="1"/>
  <c r="N616" i="9"/>
  <c r="T616" i="9"/>
  <c r="Z616" i="9"/>
  <c r="Z614" i="9" s="1"/>
  <c r="H618" i="9"/>
  <c r="N618" i="9"/>
  <c r="T618" i="9"/>
  <c r="Z618" i="9"/>
  <c r="G621" i="9"/>
  <c r="M621" i="9"/>
  <c r="M619" i="9" s="1"/>
  <c r="S621" i="9"/>
  <c r="S619" i="9" s="1"/>
  <c r="Y621" i="9"/>
  <c r="Y619" i="9" s="1"/>
  <c r="G623" i="9"/>
  <c r="M623" i="9"/>
  <c r="S623" i="9"/>
  <c r="Y623" i="9"/>
  <c r="F626" i="9"/>
  <c r="F624" i="9" s="1"/>
  <c r="L626" i="9"/>
  <c r="L624" i="9" s="1"/>
  <c r="R626" i="9"/>
  <c r="R624" i="9" s="1"/>
  <c r="X626" i="9"/>
  <c r="F628" i="9"/>
  <c r="L628" i="9"/>
  <c r="R628" i="9"/>
  <c r="X628" i="9"/>
  <c r="E631" i="9"/>
  <c r="E629" i="9" s="1"/>
  <c r="K631" i="9"/>
  <c r="Q631" i="9"/>
  <c r="W631" i="9"/>
  <c r="W629" i="9" s="1"/>
  <c r="E633" i="9"/>
  <c r="K633" i="9"/>
  <c r="Q633" i="9"/>
  <c r="W633" i="9"/>
  <c r="D636" i="9"/>
  <c r="J636" i="9"/>
  <c r="P636" i="9"/>
  <c r="P634" i="9" s="1"/>
  <c r="D638" i="9"/>
  <c r="J638" i="9"/>
  <c r="P638" i="9"/>
  <c r="J9" i="10"/>
  <c r="P9" i="10"/>
  <c r="V9" i="10"/>
  <c r="W638" i="10"/>
  <c r="W634" i="10" s="1"/>
  <c r="Q638" i="10"/>
  <c r="K638" i="10"/>
  <c r="E638" i="10"/>
  <c r="X633" i="10"/>
  <c r="R633" i="10"/>
  <c r="L633" i="10"/>
  <c r="F633" i="10"/>
  <c r="Y628" i="10"/>
  <c r="S628" i="10"/>
  <c r="M628" i="10"/>
  <c r="G628" i="10"/>
  <c r="Z623" i="10"/>
  <c r="T623" i="10"/>
  <c r="N623" i="10"/>
  <c r="H623" i="10"/>
  <c r="AA618" i="10"/>
  <c r="U618" i="10"/>
  <c r="O618" i="10"/>
  <c r="I618" i="10"/>
  <c r="V613" i="10"/>
  <c r="P613" i="10"/>
  <c r="J613" i="10"/>
  <c r="D613" i="10"/>
  <c r="W608" i="10"/>
  <c r="Q608" i="10"/>
  <c r="K608" i="10"/>
  <c r="E608" i="10"/>
  <c r="X603" i="10"/>
  <c r="R603" i="10"/>
  <c r="L603" i="10"/>
  <c r="F603" i="10"/>
  <c r="Y598" i="10"/>
  <c r="S598" i="10"/>
  <c r="M598" i="10"/>
  <c r="G598" i="10"/>
  <c r="Z593" i="10"/>
  <c r="T593" i="10"/>
  <c r="N593" i="10"/>
  <c r="H593" i="10"/>
  <c r="AA588" i="10"/>
  <c r="U588" i="10"/>
  <c r="O588" i="10"/>
  <c r="I588" i="10"/>
  <c r="V583" i="10"/>
  <c r="V579" i="10" s="1"/>
  <c r="P583" i="10"/>
  <c r="P579" i="10" s="1"/>
  <c r="J583" i="10"/>
  <c r="J579" i="10" s="1"/>
  <c r="D583" i="10"/>
  <c r="D579" i="10" s="1"/>
  <c r="W578" i="10"/>
  <c r="W574" i="10" s="1"/>
  <c r="Q578" i="10"/>
  <c r="Q574" i="10" s="1"/>
  <c r="K578" i="10"/>
  <c r="K574" i="10" s="1"/>
  <c r="E578" i="10"/>
  <c r="E574" i="10" s="1"/>
  <c r="X573" i="10"/>
  <c r="X569" i="10" s="1"/>
  <c r="R573" i="10"/>
  <c r="R569" i="10" s="1"/>
  <c r="L573" i="10"/>
  <c r="L569" i="10" s="1"/>
  <c r="F573" i="10"/>
  <c r="F569" i="10" s="1"/>
  <c r="Y568" i="10"/>
  <c r="Y564" i="10" s="1"/>
  <c r="S568" i="10"/>
  <c r="S564" i="10" s="1"/>
  <c r="M568" i="10"/>
  <c r="M564" i="10" s="1"/>
  <c r="G568" i="10"/>
  <c r="G564" i="10" s="1"/>
  <c r="Z563" i="10"/>
  <c r="Z559" i="10" s="1"/>
  <c r="T563" i="10"/>
  <c r="T559" i="10" s="1"/>
  <c r="N563" i="10"/>
  <c r="N559" i="10" s="1"/>
  <c r="H563" i="10"/>
  <c r="H559" i="10" s="1"/>
  <c r="AA558" i="10"/>
  <c r="AA554" i="10" s="1"/>
  <c r="U558" i="10"/>
  <c r="U554" i="10" s="1"/>
  <c r="O558" i="10"/>
  <c r="O554" i="10" s="1"/>
  <c r="I558" i="10"/>
  <c r="I554" i="10" s="1"/>
  <c r="V553" i="10"/>
  <c r="V549" i="10" s="1"/>
  <c r="P553" i="10"/>
  <c r="P549" i="10" s="1"/>
  <c r="J553" i="10"/>
  <c r="J549" i="10" s="1"/>
  <c r="D553" i="10"/>
  <c r="D549" i="10" s="1"/>
  <c r="W548" i="10"/>
  <c r="W544" i="10" s="1"/>
  <c r="Q548" i="10"/>
  <c r="Q544" i="10" s="1"/>
  <c r="K548" i="10"/>
  <c r="K544" i="10" s="1"/>
  <c r="E548" i="10"/>
  <c r="E544" i="10" s="1"/>
  <c r="X543" i="10"/>
  <c r="X539" i="10" s="1"/>
  <c r="R543" i="10"/>
  <c r="R539" i="10" s="1"/>
  <c r="L543" i="10"/>
  <c r="L539" i="10" s="1"/>
  <c r="F543" i="10"/>
  <c r="F539" i="10" s="1"/>
  <c r="Y538" i="10"/>
  <c r="Y534" i="10" s="1"/>
  <c r="S538" i="10"/>
  <c r="S534" i="10" s="1"/>
  <c r="M538" i="10"/>
  <c r="M534" i="10" s="1"/>
  <c r="G538" i="10"/>
  <c r="G534" i="10" s="1"/>
  <c r="Z533" i="10"/>
  <c r="Z529" i="10" s="1"/>
  <c r="T533" i="10"/>
  <c r="T529" i="10" s="1"/>
  <c r="N533" i="10"/>
  <c r="N529" i="10" s="1"/>
  <c r="H533" i="10"/>
  <c r="H529" i="10" s="1"/>
  <c r="AA528" i="10"/>
  <c r="AA524" i="10" s="1"/>
  <c r="U528" i="10"/>
  <c r="U524" i="10" s="1"/>
  <c r="O528" i="10"/>
  <c r="O524" i="10" s="1"/>
  <c r="I528" i="10"/>
  <c r="I524" i="10" s="1"/>
  <c r="V523" i="10"/>
  <c r="V519" i="10" s="1"/>
  <c r="P523" i="10"/>
  <c r="P519" i="10" s="1"/>
  <c r="J523" i="10"/>
  <c r="J519" i="10" s="1"/>
  <c r="D523" i="10"/>
  <c r="D519" i="10" s="1"/>
  <c r="W518" i="10"/>
  <c r="W514" i="10" s="1"/>
  <c r="Q518" i="10"/>
  <c r="Q514" i="10" s="1"/>
  <c r="K518" i="10"/>
  <c r="K514" i="10" s="1"/>
  <c r="E518" i="10"/>
  <c r="E514" i="10" s="1"/>
  <c r="X513" i="10"/>
  <c r="X509" i="10" s="1"/>
  <c r="R513" i="10"/>
  <c r="R509" i="10" s="1"/>
  <c r="L513" i="10"/>
  <c r="L509" i="10" s="1"/>
  <c r="F513" i="10"/>
  <c r="F509" i="10" s="1"/>
  <c r="Y508" i="10"/>
  <c r="Y504" i="10" s="1"/>
  <c r="S508" i="10"/>
  <c r="S504" i="10" s="1"/>
  <c r="M508" i="10"/>
  <c r="M504" i="10" s="1"/>
  <c r="G508" i="10"/>
  <c r="G504" i="10" s="1"/>
  <c r="Z503" i="10"/>
  <c r="Z499" i="10" s="1"/>
  <c r="T503" i="10"/>
  <c r="T499" i="10" s="1"/>
  <c r="N503" i="10"/>
  <c r="N499" i="10" s="1"/>
  <c r="H503" i="10"/>
  <c r="H499" i="10" s="1"/>
  <c r="AA498" i="10"/>
  <c r="AA494" i="10" s="1"/>
  <c r="U498" i="10"/>
  <c r="U494" i="10" s="1"/>
  <c r="O498" i="10"/>
  <c r="O494" i="10" s="1"/>
  <c r="I498" i="10"/>
  <c r="I494" i="10" s="1"/>
  <c r="V493" i="10"/>
  <c r="V489" i="10" s="1"/>
  <c r="P493" i="10"/>
  <c r="P489" i="10" s="1"/>
  <c r="J493" i="10"/>
  <c r="J489" i="10" s="1"/>
  <c r="D493" i="10"/>
  <c r="D489" i="10" s="1"/>
  <c r="V638" i="10"/>
  <c r="P638" i="10"/>
  <c r="J638" i="10"/>
  <c r="D638" i="10"/>
  <c r="W633" i="10"/>
  <c r="Q633" i="10"/>
  <c r="K633" i="10"/>
  <c r="E633" i="10"/>
  <c r="X628" i="10"/>
  <c r="R628" i="10"/>
  <c r="L628" i="10"/>
  <c r="F628" i="10"/>
  <c r="Y623" i="10"/>
  <c r="S623" i="10"/>
  <c r="M623" i="10"/>
  <c r="G623" i="10"/>
  <c r="Z618" i="10"/>
  <c r="T618" i="10"/>
  <c r="N618" i="10"/>
  <c r="H618" i="10"/>
  <c r="AA613" i="10"/>
  <c r="U613" i="10"/>
  <c r="O613" i="10"/>
  <c r="I613" i="10"/>
  <c r="V608" i="10"/>
  <c r="P608" i="10"/>
  <c r="J608" i="10"/>
  <c r="D608" i="10"/>
  <c r="W603" i="10"/>
  <c r="Q603" i="10"/>
  <c r="K603" i="10"/>
  <c r="E603" i="10"/>
  <c r="X598" i="10"/>
  <c r="R598" i="10"/>
  <c r="L598" i="10"/>
  <c r="F598" i="10"/>
  <c r="Y593" i="10"/>
  <c r="S593" i="10"/>
  <c r="M593" i="10"/>
  <c r="G593" i="10"/>
  <c r="Z588" i="10"/>
  <c r="T588" i="10"/>
  <c r="N588" i="10"/>
  <c r="H588" i="10"/>
  <c r="AA583" i="10"/>
  <c r="U583" i="10"/>
  <c r="O583" i="10"/>
  <c r="I583" i="10"/>
  <c r="V578" i="10"/>
  <c r="P578" i="10"/>
  <c r="J578" i="10"/>
  <c r="D578" i="10"/>
  <c r="W573" i="10"/>
  <c r="Q573" i="10"/>
  <c r="K573" i="10"/>
  <c r="E573" i="10"/>
  <c r="X568" i="10"/>
  <c r="R568" i="10"/>
  <c r="L568" i="10"/>
  <c r="F568" i="10"/>
  <c r="Y563" i="10"/>
  <c r="S563" i="10"/>
  <c r="M563" i="10"/>
  <c r="G563" i="10"/>
  <c r="Z558" i="10"/>
  <c r="T558" i="10"/>
  <c r="N558" i="10"/>
  <c r="H558" i="10"/>
  <c r="AA553" i="10"/>
  <c r="U553" i="10"/>
  <c r="O553" i="10"/>
  <c r="I553" i="10"/>
  <c r="V548" i="10"/>
  <c r="P548" i="10"/>
  <c r="J548" i="10"/>
  <c r="D548" i="10"/>
  <c r="W543" i="10"/>
  <c r="Q543" i="10"/>
  <c r="K543" i="10"/>
  <c r="E543" i="10"/>
  <c r="X538" i="10"/>
  <c r="R538" i="10"/>
  <c r="L538" i="10"/>
  <c r="F538" i="10"/>
  <c r="Y533" i="10"/>
  <c r="S533" i="10"/>
  <c r="M533" i="10"/>
  <c r="G533" i="10"/>
  <c r="Z528" i="10"/>
  <c r="T528" i="10"/>
  <c r="N528" i="10"/>
  <c r="H528" i="10"/>
  <c r="AA523" i="10"/>
  <c r="U523" i="10"/>
  <c r="O523" i="10"/>
  <c r="I523" i="10"/>
  <c r="V518" i="10"/>
  <c r="P518" i="10"/>
  <c r="J518" i="10"/>
  <c r="D518" i="10"/>
  <c r="W513" i="10"/>
  <c r="Q513" i="10"/>
  <c r="K513" i="10"/>
  <c r="E513" i="10"/>
  <c r="X508" i="10"/>
  <c r="R508" i="10"/>
  <c r="L508" i="10"/>
  <c r="F508" i="10"/>
  <c r="Y503" i="10"/>
  <c r="S503" i="10"/>
  <c r="M503" i="10"/>
  <c r="G503" i="10"/>
  <c r="Z498" i="10"/>
  <c r="T498" i="10"/>
  <c r="N498" i="10"/>
  <c r="H498" i="10"/>
  <c r="AA493" i="10"/>
  <c r="U493" i="10"/>
  <c r="O493" i="10"/>
  <c r="I493" i="10"/>
  <c r="V488" i="10"/>
  <c r="P488" i="10"/>
  <c r="J488" i="10"/>
  <c r="D488" i="10"/>
  <c r="D484" i="10" s="1"/>
  <c r="W479" i="10"/>
  <c r="Q479" i="10"/>
  <c r="K479" i="10"/>
  <c r="E479" i="10"/>
  <c r="X474" i="10"/>
  <c r="R474" i="10"/>
  <c r="L474" i="10"/>
  <c r="F474" i="10"/>
  <c r="Y469" i="10"/>
  <c r="S469" i="10"/>
  <c r="M469" i="10"/>
  <c r="G469" i="10"/>
  <c r="Z464" i="10"/>
  <c r="T464" i="10"/>
  <c r="N464" i="10"/>
  <c r="H464" i="10"/>
  <c r="AA459" i="10"/>
  <c r="U459" i="10"/>
  <c r="O459" i="10"/>
  <c r="I459" i="10"/>
  <c r="V454" i="10"/>
  <c r="P454" i="10"/>
  <c r="J454" i="10"/>
  <c r="D454" i="10"/>
  <c r="W449" i="10"/>
  <c r="Q449" i="10"/>
  <c r="K449" i="10"/>
  <c r="E449" i="10"/>
  <c r="X444" i="10"/>
  <c r="R444" i="10"/>
  <c r="L444" i="10"/>
  <c r="F444" i="10"/>
  <c r="Y439" i="10"/>
  <c r="S439" i="10"/>
  <c r="M439" i="10"/>
  <c r="G439" i="10"/>
  <c r="Z434" i="10"/>
  <c r="T434" i="10"/>
  <c r="N434" i="10"/>
  <c r="H434" i="10"/>
  <c r="AA429" i="10"/>
  <c r="U429" i="10"/>
  <c r="O429" i="10"/>
  <c r="I429" i="10"/>
  <c r="V424" i="10"/>
  <c r="P424" i="10"/>
  <c r="J424" i="10"/>
  <c r="D424" i="10"/>
  <c r="W419" i="10"/>
  <c r="Q419" i="10"/>
  <c r="K419" i="10"/>
  <c r="E419" i="10"/>
  <c r="X414" i="10"/>
  <c r="R414" i="10"/>
  <c r="L414" i="10"/>
  <c r="F414" i="10"/>
  <c r="Y409" i="10"/>
  <c r="S409" i="10"/>
  <c r="M409" i="10"/>
  <c r="G409" i="10"/>
  <c r="Z404" i="10"/>
  <c r="T404" i="10"/>
  <c r="N404" i="10"/>
  <c r="H404" i="10"/>
  <c r="AA399" i="10"/>
  <c r="U399" i="10"/>
  <c r="O399" i="10"/>
  <c r="I399" i="10"/>
  <c r="V394" i="10"/>
  <c r="P394" i="10"/>
  <c r="J394" i="10"/>
  <c r="D394" i="10"/>
  <c r="W389" i="10"/>
  <c r="Q389" i="10"/>
  <c r="K389" i="10"/>
  <c r="E389" i="10"/>
  <c r="X384" i="10"/>
  <c r="R384" i="10"/>
  <c r="L384" i="10"/>
  <c r="F384" i="10"/>
  <c r="Y379" i="10"/>
  <c r="S379" i="10"/>
  <c r="M379" i="10"/>
  <c r="G379" i="10"/>
  <c r="Z374" i="10"/>
  <c r="T374" i="10"/>
  <c r="N374" i="10"/>
  <c r="H374" i="10"/>
  <c r="AA369" i="10"/>
  <c r="U369" i="10"/>
  <c r="O369" i="10"/>
  <c r="I369" i="10"/>
  <c r="V364" i="10"/>
  <c r="P364" i="10"/>
  <c r="J364" i="10"/>
  <c r="D364" i="10"/>
  <c r="AA638" i="10"/>
  <c r="U638" i="10"/>
  <c r="O638" i="10"/>
  <c r="I638" i="10"/>
  <c r="V633" i="10"/>
  <c r="P633" i="10"/>
  <c r="J633" i="10"/>
  <c r="D633" i="10"/>
  <c r="W628" i="10"/>
  <c r="Q628" i="10"/>
  <c r="K628" i="10"/>
  <c r="E628" i="10"/>
  <c r="X623" i="10"/>
  <c r="R623" i="10"/>
  <c r="L623" i="10"/>
  <c r="F623" i="10"/>
  <c r="Y618" i="10"/>
  <c r="S618" i="10"/>
  <c r="M618" i="10"/>
  <c r="G618" i="10"/>
  <c r="Z613" i="10"/>
  <c r="T613" i="10"/>
  <c r="N613" i="10"/>
  <c r="H613" i="10"/>
  <c r="AA608" i="10"/>
  <c r="U608" i="10"/>
  <c r="O608" i="10"/>
  <c r="I608" i="10"/>
  <c r="V603" i="10"/>
  <c r="P603" i="10"/>
  <c r="J603" i="10"/>
  <c r="D603" i="10"/>
  <c r="W598" i="10"/>
  <c r="Q598" i="10"/>
  <c r="K598" i="10"/>
  <c r="E598" i="10"/>
  <c r="X593" i="10"/>
  <c r="R593" i="10"/>
  <c r="L593" i="10"/>
  <c r="F593" i="10"/>
  <c r="Y588" i="10"/>
  <c r="S588" i="10"/>
  <c r="M588" i="10"/>
  <c r="G588" i="10"/>
  <c r="Z583" i="10"/>
  <c r="T583" i="10"/>
  <c r="N583" i="10"/>
  <c r="H583" i="10"/>
  <c r="AA578" i="10"/>
  <c r="U578" i="10"/>
  <c r="O578" i="10"/>
  <c r="I578" i="10"/>
  <c r="V573" i="10"/>
  <c r="P573" i="10"/>
  <c r="J573" i="10"/>
  <c r="D573" i="10"/>
  <c r="W568" i="10"/>
  <c r="Q568" i="10"/>
  <c r="K568" i="10"/>
  <c r="E568" i="10"/>
  <c r="X563" i="10"/>
  <c r="R563" i="10"/>
  <c r="L563" i="10"/>
  <c r="F563" i="10"/>
  <c r="Y558" i="10"/>
  <c r="S558" i="10"/>
  <c r="M558" i="10"/>
  <c r="G558" i="10"/>
  <c r="Z553" i="10"/>
  <c r="T553" i="10"/>
  <c r="N553" i="10"/>
  <c r="H553" i="10"/>
  <c r="AA548" i="10"/>
  <c r="U548" i="10"/>
  <c r="O548" i="10"/>
  <c r="I548" i="10"/>
  <c r="V543" i="10"/>
  <c r="P543" i="10"/>
  <c r="J543" i="10"/>
  <c r="D543" i="10"/>
  <c r="W538" i="10"/>
  <c r="Q538" i="10"/>
  <c r="K538" i="10"/>
  <c r="E538" i="10"/>
  <c r="X533" i="10"/>
  <c r="R533" i="10"/>
  <c r="L533" i="10"/>
  <c r="F533" i="10"/>
  <c r="Y528" i="10"/>
  <c r="S528" i="10"/>
  <c r="M528" i="10"/>
  <c r="G528" i="10"/>
  <c r="Z523" i="10"/>
  <c r="T523" i="10"/>
  <c r="N523" i="10"/>
  <c r="H523" i="10"/>
  <c r="AA518" i="10"/>
  <c r="U518" i="10"/>
  <c r="O518" i="10"/>
  <c r="I518" i="10"/>
  <c r="V513" i="10"/>
  <c r="P513" i="10"/>
  <c r="J513" i="10"/>
  <c r="D513" i="10"/>
  <c r="W508" i="10"/>
  <c r="Q508" i="10"/>
  <c r="K508" i="10"/>
  <c r="E508" i="10"/>
  <c r="X503" i="10"/>
  <c r="R503" i="10"/>
  <c r="L503" i="10"/>
  <c r="F503" i="10"/>
  <c r="Y498" i="10"/>
  <c r="S498" i="10"/>
  <c r="M498" i="10"/>
  <c r="G498" i="10"/>
  <c r="Z493" i="10"/>
  <c r="T493" i="10"/>
  <c r="N493" i="10"/>
  <c r="H493" i="10"/>
  <c r="AA488" i="10"/>
  <c r="U488" i="10"/>
  <c r="O488" i="10"/>
  <c r="I488" i="10"/>
  <c r="V479" i="10"/>
  <c r="P479" i="10"/>
  <c r="J479" i="10"/>
  <c r="D479" i="10"/>
  <c r="W474" i="10"/>
  <c r="Q474" i="10"/>
  <c r="K474" i="10"/>
  <c r="E474" i="10"/>
  <c r="X469" i="10"/>
  <c r="R469" i="10"/>
  <c r="L469" i="10"/>
  <c r="F469" i="10"/>
  <c r="Y464" i="10"/>
  <c r="S464" i="10"/>
  <c r="M464" i="10"/>
  <c r="G464" i="10"/>
  <c r="Z459" i="10"/>
  <c r="T459" i="10"/>
  <c r="N459" i="10"/>
  <c r="H459" i="10"/>
  <c r="AA454" i="10"/>
  <c r="U454" i="10"/>
  <c r="O454" i="10"/>
  <c r="I454" i="10"/>
  <c r="V449" i="10"/>
  <c r="P449" i="10"/>
  <c r="J449" i="10"/>
  <c r="D449" i="10"/>
  <c r="W444" i="10"/>
  <c r="Q444" i="10"/>
  <c r="K444" i="10"/>
  <c r="E444" i="10"/>
  <c r="X439" i="10"/>
  <c r="R439" i="10"/>
  <c r="L439" i="10"/>
  <c r="F439" i="10"/>
  <c r="Y434" i="10"/>
  <c r="S434" i="10"/>
  <c r="M434" i="10"/>
  <c r="G434" i="10"/>
  <c r="Z429" i="10"/>
  <c r="T429" i="10"/>
  <c r="N429" i="10"/>
  <c r="H429" i="10"/>
  <c r="AA424" i="10"/>
  <c r="U424" i="10"/>
  <c r="O424" i="10"/>
  <c r="I424" i="10"/>
  <c r="V419" i="10"/>
  <c r="P419" i="10"/>
  <c r="J419" i="10"/>
  <c r="D419" i="10"/>
  <c r="W414" i="10"/>
  <c r="Q414" i="10"/>
  <c r="K414" i="10"/>
  <c r="E414" i="10"/>
  <c r="X409" i="10"/>
  <c r="R409" i="10"/>
  <c r="L409" i="10"/>
  <c r="F409" i="10"/>
  <c r="Y404" i="10"/>
  <c r="S404" i="10"/>
  <c r="M404" i="10"/>
  <c r="G404" i="10"/>
  <c r="Z399" i="10"/>
  <c r="T399" i="10"/>
  <c r="N399" i="10"/>
  <c r="H399" i="10"/>
  <c r="AA394" i="10"/>
  <c r="U394" i="10"/>
  <c r="O394" i="10"/>
  <c r="I394" i="10"/>
  <c r="V389" i="10"/>
  <c r="P389" i="10"/>
  <c r="J389" i="10"/>
  <c r="D389" i="10"/>
  <c r="W384" i="10"/>
  <c r="Q384" i="10"/>
  <c r="K384" i="10"/>
  <c r="E384" i="10"/>
  <c r="X379" i="10"/>
  <c r="R379" i="10"/>
  <c r="L379" i="10"/>
  <c r="F379" i="10"/>
  <c r="Y374" i="10"/>
  <c r="S374" i="10"/>
  <c r="M374" i="10"/>
  <c r="G374" i="10"/>
  <c r="Z369" i="10"/>
  <c r="T369" i="10"/>
  <c r="N369" i="10"/>
  <c r="H369" i="10"/>
  <c r="AA364" i="10"/>
  <c r="U364" i="10"/>
  <c r="O364" i="10"/>
  <c r="I364" i="10"/>
  <c r="Z638" i="10"/>
  <c r="T638" i="10"/>
  <c r="N638" i="10"/>
  <c r="H638" i="10"/>
  <c r="AA633" i="10"/>
  <c r="U633" i="10"/>
  <c r="O633" i="10"/>
  <c r="I633" i="10"/>
  <c r="V628" i="10"/>
  <c r="P628" i="10"/>
  <c r="J628" i="10"/>
  <c r="D628" i="10"/>
  <c r="W623" i="10"/>
  <c r="Q623" i="10"/>
  <c r="K623" i="10"/>
  <c r="E623" i="10"/>
  <c r="X618" i="10"/>
  <c r="R618" i="10"/>
  <c r="L618" i="10"/>
  <c r="F618" i="10"/>
  <c r="Y613" i="10"/>
  <c r="S613" i="10"/>
  <c r="M613" i="10"/>
  <c r="G613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X588" i="10"/>
  <c r="R588" i="10"/>
  <c r="L588" i="10"/>
  <c r="F588" i="10"/>
  <c r="Y583" i="10"/>
  <c r="S583" i="10"/>
  <c r="M583" i="10"/>
  <c r="G583" i="10"/>
  <c r="Z578" i="10"/>
  <c r="T578" i="10"/>
  <c r="N578" i="10"/>
  <c r="H578" i="10"/>
  <c r="AA573" i="10"/>
  <c r="U573" i="10"/>
  <c r="O573" i="10"/>
  <c r="I573" i="10"/>
  <c r="V568" i="10"/>
  <c r="P568" i="10"/>
  <c r="J568" i="10"/>
  <c r="D568" i="10"/>
  <c r="W563" i="10"/>
  <c r="Q563" i="10"/>
  <c r="K563" i="10"/>
  <c r="E563" i="10"/>
  <c r="X558" i="10"/>
  <c r="R558" i="10"/>
  <c r="L558" i="10"/>
  <c r="F558" i="10"/>
  <c r="Y553" i="10"/>
  <c r="S553" i="10"/>
  <c r="M553" i="10"/>
  <c r="G553" i="10"/>
  <c r="Z548" i="10"/>
  <c r="T548" i="10"/>
  <c r="N548" i="10"/>
  <c r="H548" i="10"/>
  <c r="AA543" i="10"/>
  <c r="U543" i="10"/>
  <c r="O543" i="10"/>
  <c r="I543" i="10"/>
  <c r="V538" i="10"/>
  <c r="P538" i="10"/>
  <c r="J538" i="10"/>
  <c r="D538" i="10"/>
  <c r="W533" i="10"/>
  <c r="Q533" i="10"/>
  <c r="K533" i="10"/>
  <c r="E533" i="10"/>
  <c r="X528" i="10"/>
  <c r="R528" i="10"/>
  <c r="L528" i="10"/>
  <c r="F528" i="10"/>
  <c r="Y523" i="10"/>
  <c r="S523" i="10"/>
  <c r="M523" i="10"/>
  <c r="G523" i="10"/>
  <c r="Z518" i="10"/>
  <c r="T518" i="10"/>
  <c r="N518" i="10"/>
  <c r="H518" i="10"/>
  <c r="AA513" i="10"/>
  <c r="U513" i="10"/>
  <c r="O513" i="10"/>
  <c r="I513" i="10"/>
  <c r="V508" i="10"/>
  <c r="P508" i="10"/>
  <c r="J508" i="10"/>
  <c r="D508" i="10"/>
  <c r="W503" i="10"/>
  <c r="W499" i="10" s="1"/>
  <c r="Q503" i="10"/>
  <c r="Q499" i="10" s="1"/>
  <c r="K503" i="10"/>
  <c r="K499" i="10" s="1"/>
  <c r="E503" i="10"/>
  <c r="E499" i="10" s="1"/>
  <c r="X498" i="10"/>
  <c r="X494" i="10" s="1"/>
  <c r="R498" i="10"/>
  <c r="R494" i="10" s="1"/>
  <c r="L498" i="10"/>
  <c r="L494" i="10" s="1"/>
  <c r="F498" i="10"/>
  <c r="F494" i="10" s="1"/>
  <c r="Y493" i="10"/>
  <c r="Y489" i="10" s="1"/>
  <c r="S493" i="10"/>
  <c r="S489" i="10" s="1"/>
  <c r="M493" i="10"/>
  <c r="M489" i="10" s="1"/>
  <c r="G493" i="10"/>
  <c r="G489" i="10" s="1"/>
  <c r="Z488" i="10"/>
  <c r="Z484" i="10" s="1"/>
  <c r="T488" i="10"/>
  <c r="T484" i="10" s="1"/>
  <c r="N488" i="10"/>
  <c r="N484" i="10" s="1"/>
  <c r="H488" i="10"/>
  <c r="H484" i="10" s="1"/>
  <c r="AA479" i="10"/>
  <c r="U479" i="10"/>
  <c r="O479" i="10"/>
  <c r="I479" i="10"/>
  <c r="V474" i="10"/>
  <c r="P474" i="10"/>
  <c r="J474" i="10"/>
  <c r="D474" i="10"/>
  <c r="W469" i="10"/>
  <c r="Q469" i="10"/>
  <c r="K469" i="10"/>
  <c r="E469" i="10"/>
  <c r="X464" i="10"/>
  <c r="R464" i="10"/>
  <c r="L464" i="10"/>
  <c r="F464" i="10"/>
  <c r="Y459" i="10"/>
  <c r="S459" i="10"/>
  <c r="M459" i="10"/>
  <c r="G459" i="10"/>
  <c r="Z454" i="10"/>
  <c r="T454" i="10"/>
  <c r="N454" i="10"/>
  <c r="H454" i="10"/>
  <c r="AA449" i="10"/>
  <c r="U449" i="10"/>
  <c r="O449" i="10"/>
  <c r="I449" i="10"/>
  <c r="V444" i="10"/>
  <c r="P444" i="10"/>
  <c r="J444" i="10"/>
  <c r="D444" i="10"/>
  <c r="W439" i="10"/>
  <c r="Q439" i="10"/>
  <c r="K439" i="10"/>
  <c r="E439" i="10"/>
  <c r="X434" i="10"/>
  <c r="R434" i="10"/>
  <c r="L434" i="10"/>
  <c r="F434" i="10"/>
  <c r="Y429" i="10"/>
  <c r="S429" i="10"/>
  <c r="M429" i="10"/>
  <c r="G429" i="10"/>
  <c r="Z424" i="10"/>
  <c r="T424" i="10"/>
  <c r="N424" i="10"/>
  <c r="H424" i="10"/>
  <c r="AA419" i="10"/>
  <c r="U419" i="10"/>
  <c r="O419" i="10"/>
  <c r="I419" i="10"/>
  <c r="V414" i="10"/>
  <c r="P414" i="10"/>
  <c r="J414" i="10"/>
  <c r="D414" i="10"/>
  <c r="W409" i="10"/>
  <c r="Q409" i="10"/>
  <c r="K409" i="10"/>
  <c r="E409" i="10"/>
  <c r="X404" i="10"/>
  <c r="R404" i="10"/>
  <c r="L404" i="10"/>
  <c r="F404" i="10"/>
  <c r="Y399" i="10"/>
  <c r="S399" i="10"/>
  <c r="M399" i="10"/>
  <c r="G399" i="10"/>
  <c r="Y638" i="10"/>
  <c r="S638" i="10"/>
  <c r="M638" i="10"/>
  <c r="G638" i="10"/>
  <c r="Z633" i="10"/>
  <c r="T633" i="10"/>
  <c r="N633" i="10"/>
  <c r="H633" i="10"/>
  <c r="AA628" i="10"/>
  <c r="U628" i="10"/>
  <c r="O628" i="10"/>
  <c r="I628" i="10"/>
  <c r="V623" i="10"/>
  <c r="P623" i="10"/>
  <c r="J623" i="10"/>
  <c r="D623" i="10"/>
  <c r="W618" i="10"/>
  <c r="Q618" i="10"/>
  <c r="K618" i="10"/>
  <c r="E618" i="10"/>
  <c r="X613" i="10"/>
  <c r="R613" i="10"/>
  <c r="L613" i="10"/>
  <c r="F613" i="10"/>
  <c r="Y608" i="10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W588" i="10"/>
  <c r="Q588" i="10"/>
  <c r="K588" i="10"/>
  <c r="E588" i="10"/>
  <c r="X583" i="10"/>
  <c r="R583" i="10"/>
  <c r="L583" i="10"/>
  <c r="F583" i="10"/>
  <c r="Y578" i="10"/>
  <c r="S578" i="10"/>
  <c r="M578" i="10"/>
  <c r="G578" i="10"/>
  <c r="Z573" i="10"/>
  <c r="T573" i="10"/>
  <c r="N573" i="10"/>
  <c r="H573" i="10"/>
  <c r="AA568" i="10"/>
  <c r="U568" i="10"/>
  <c r="O568" i="10"/>
  <c r="I568" i="10"/>
  <c r="V563" i="10"/>
  <c r="P563" i="10"/>
  <c r="J563" i="10"/>
  <c r="D563" i="10"/>
  <c r="W558" i="10"/>
  <c r="Q558" i="10"/>
  <c r="K558" i="10"/>
  <c r="E558" i="10"/>
  <c r="X553" i="10"/>
  <c r="R553" i="10"/>
  <c r="L553" i="10"/>
  <c r="F553" i="10"/>
  <c r="Y548" i="10"/>
  <c r="S548" i="10"/>
  <c r="M548" i="10"/>
  <c r="G548" i="10"/>
  <c r="Z543" i="10"/>
  <c r="T543" i="10"/>
  <c r="N543" i="10"/>
  <c r="H543" i="10"/>
  <c r="AA538" i="10"/>
  <c r="U538" i="10"/>
  <c r="O538" i="10"/>
  <c r="I538" i="10"/>
  <c r="V533" i="10"/>
  <c r="P533" i="10"/>
  <c r="J533" i="10"/>
  <c r="D533" i="10"/>
  <c r="W528" i="10"/>
  <c r="Q528" i="10"/>
  <c r="K528" i="10"/>
  <c r="E528" i="10"/>
  <c r="X523" i="10"/>
  <c r="R523" i="10"/>
  <c r="L523" i="10"/>
  <c r="F523" i="10"/>
  <c r="Y518" i="10"/>
  <c r="S518" i="10"/>
  <c r="M518" i="10"/>
  <c r="G518" i="10"/>
  <c r="Z513" i="10"/>
  <c r="T513" i="10"/>
  <c r="N513" i="10"/>
  <c r="H513" i="10"/>
  <c r="AA508" i="10"/>
  <c r="U508" i="10"/>
  <c r="O508" i="10"/>
  <c r="I508" i="10"/>
  <c r="V503" i="10"/>
  <c r="P503" i="10"/>
  <c r="J503" i="10"/>
  <c r="D503" i="10"/>
  <c r="W498" i="10"/>
  <c r="Q498" i="10"/>
  <c r="K498" i="10"/>
  <c r="E498" i="10"/>
  <c r="X493" i="10"/>
  <c r="R493" i="10"/>
  <c r="L493" i="10"/>
  <c r="F493" i="10"/>
  <c r="Y488" i="10"/>
  <c r="S488" i="10"/>
  <c r="M488" i="10"/>
  <c r="G488" i="10"/>
  <c r="Z479" i="10"/>
  <c r="T479" i="10"/>
  <c r="N479" i="10"/>
  <c r="H479" i="10"/>
  <c r="AA474" i="10"/>
  <c r="U474" i="10"/>
  <c r="O474" i="10"/>
  <c r="I474" i="10"/>
  <c r="V469" i="10"/>
  <c r="P469" i="10"/>
  <c r="J469" i="10"/>
  <c r="D469" i="10"/>
  <c r="W464" i="10"/>
  <c r="Q464" i="10"/>
  <c r="K464" i="10"/>
  <c r="E464" i="10"/>
  <c r="X459" i="10"/>
  <c r="R459" i="10"/>
  <c r="L459" i="10"/>
  <c r="F459" i="10"/>
  <c r="Y454" i="10"/>
  <c r="S454" i="10"/>
  <c r="M454" i="10"/>
  <c r="G454" i="10"/>
  <c r="Z449" i="10"/>
  <c r="T449" i="10"/>
  <c r="N449" i="10"/>
  <c r="H449" i="10"/>
  <c r="AA444" i="10"/>
  <c r="U444" i="10"/>
  <c r="O444" i="10"/>
  <c r="I444" i="10"/>
  <c r="V439" i="10"/>
  <c r="P439" i="10"/>
  <c r="J439" i="10"/>
  <c r="D439" i="10"/>
  <c r="W434" i="10"/>
  <c r="Q434" i="10"/>
  <c r="K434" i="10"/>
  <c r="E434" i="10"/>
  <c r="X429" i="10"/>
  <c r="R429" i="10"/>
  <c r="L429" i="10"/>
  <c r="F429" i="10"/>
  <c r="Y424" i="10"/>
  <c r="S424" i="10"/>
  <c r="M424" i="10"/>
  <c r="G424" i="10"/>
  <c r="Z419" i="10"/>
  <c r="T419" i="10"/>
  <c r="N419" i="10"/>
  <c r="H419" i="10"/>
  <c r="AA414" i="10"/>
  <c r="U414" i="10"/>
  <c r="O414" i="10"/>
  <c r="I414" i="10"/>
  <c r="V409" i="10"/>
  <c r="P409" i="10"/>
  <c r="J409" i="10"/>
  <c r="D409" i="10"/>
  <c r="W404" i="10"/>
  <c r="Q404" i="10"/>
  <c r="K404" i="10"/>
  <c r="E404" i="10"/>
  <c r="X399" i="10"/>
  <c r="R399" i="10"/>
  <c r="L399" i="10"/>
  <c r="F399" i="10"/>
  <c r="Y394" i="10"/>
  <c r="S394" i="10"/>
  <c r="M394" i="10"/>
  <c r="G394" i="10"/>
  <c r="Z389" i="10"/>
  <c r="T389" i="10"/>
  <c r="N389" i="10"/>
  <c r="H389" i="10"/>
  <c r="AA384" i="10"/>
  <c r="U384" i="10"/>
  <c r="O384" i="10"/>
  <c r="I384" i="10"/>
  <c r="V379" i="10"/>
  <c r="P379" i="10"/>
  <c r="J379" i="10"/>
  <c r="D379" i="10"/>
  <c r="W374" i="10"/>
  <c r="Q374" i="10"/>
  <c r="K374" i="10"/>
  <c r="E374" i="10"/>
  <c r="X369" i="10"/>
  <c r="R369" i="10"/>
  <c r="L369" i="10"/>
  <c r="F369" i="10"/>
  <c r="Y364" i="10"/>
  <c r="S364" i="10"/>
  <c r="M364" i="10"/>
  <c r="G364" i="10"/>
  <c r="Z359" i="10"/>
  <c r="T359" i="10"/>
  <c r="N359" i="10"/>
  <c r="H359" i="10"/>
  <c r="AA354" i="10"/>
  <c r="X638" i="10"/>
  <c r="R638" i="10"/>
  <c r="L638" i="10"/>
  <c r="F638" i="10"/>
  <c r="Y633" i="10"/>
  <c r="S633" i="10"/>
  <c r="M633" i="10"/>
  <c r="G633" i="10"/>
  <c r="Z628" i="10"/>
  <c r="T628" i="10"/>
  <c r="N628" i="10"/>
  <c r="H628" i="10"/>
  <c r="AA623" i="10"/>
  <c r="U623" i="10"/>
  <c r="O623" i="10"/>
  <c r="I623" i="10"/>
  <c r="V618" i="10"/>
  <c r="P618" i="10"/>
  <c r="J618" i="10"/>
  <c r="D618" i="10"/>
  <c r="W613" i="10"/>
  <c r="Q613" i="10"/>
  <c r="K613" i="10"/>
  <c r="E613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V588" i="10"/>
  <c r="P588" i="10"/>
  <c r="J588" i="10"/>
  <c r="D588" i="10"/>
  <c r="W583" i="10"/>
  <c r="Q583" i="10"/>
  <c r="K583" i="10"/>
  <c r="E583" i="10"/>
  <c r="X578" i="10"/>
  <c r="R578" i="10"/>
  <c r="L578" i="10"/>
  <c r="F578" i="10"/>
  <c r="Y573" i="10"/>
  <c r="S573" i="10"/>
  <c r="M573" i="10"/>
  <c r="G573" i="10"/>
  <c r="Z568" i="10"/>
  <c r="T568" i="10"/>
  <c r="N568" i="10"/>
  <c r="H568" i="10"/>
  <c r="AA563" i="10"/>
  <c r="U563" i="10"/>
  <c r="O563" i="10"/>
  <c r="I563" i="10"/>
  <c r="V558" i="10"/>
  <c r="P558" i="10"/>
  <c r="J558" i="10"/>
  <c r="D558" i="10"/>
  <c r="W553" i="10"/>
  <c r="Q553" i="10"/>
  <c r="K553" i="10"/>
  <c r="E553" i="10"/>
  <c r="X548" i="10"/>
  <c r="R548" i="10"/>
  <c r="L548" i="10"/>
  <c r="F548" i="10"/>
  <c r="Y543" i="10"/>
  <c r="S543" i="10"/>
  <c r="M543" i="10"/>
  <c r="G543" i="10"/>
  <c r="Z538" i="10"/>
  <c r="T538" i="10"/>
  <c r="N538" i="10"/>
  <c r="H538" i="10"/>
  <c r="AA533" i="10"/>
  <c r="U533" i="10"/>
  <c r="O533" i="10"/>
  <c r="I533" i="10"/>
  <c r="V528" i="10"/>
  <c r="P528" i="10"/>
  <c r="J528" i="10"/>
  <c r="D528" i="10"/>
  <c r="W523" i="10"/>
  <c r="Q523" i="10"/>
  <c r="K523" i="10"/>
  <c r="E523" i="10"/>
  <c r="X518" i="10"/>
  <c r="R518" i="10"/>
  <c r="L518" i="10"/>
  <c r="F518" i="10"/>
  <c r="Y513" i="10"/>
  <c r="S513" i="10"/>
  <c r="M513" i="10"/>
  <c r="G513" i="10"/>
  <c r="Z508" i="10"/>
  <c r="T508" i="10"/>
  <c r="N508" i="10"/>
  <c r="H508" i="10"/>
  <c r="AA503" i="10"/>
  <c r="U503" i="10"/>
  <c r="O503" i="10"/>
  <c r="I503" i="10"/>
  <c r="V498" i="10"/>
  <c r="P498" i="10"/>
  <c r="J498" i="10"/>
  <c r="D498" i="10"/>
  <c r="W493" i="10"/>
  <c r="Q493" i="10"/>
  <c r="K493" i="10"/>
  <c r="E493" i="10"/>
  <c r="X488" i="10"/>
  <c r="R488" i="10"/>
  <c r="L488" i="10"/>
  <c r="F488" i="10"/>
  <c r="Y479" i="10"/>
  <c r="S479" i="10"/>
  <c r="M479" i="10"/>
  <c r="G479" i="10"/>
  <c r="Z474" i="10"/>
  <c r="T474" i="10"/>
  <c r="N474" i="10"/>
  <c r="H474" i="10"/>
  <c r="AA469" i="10"/>
  <c r="U469" i="10"/>
  <c r="O469" i="10"/>
  <c r="I469" i="10"/>
  <c r="V464" i="10"/>
  <c r="P464" i="10"/>
  <c r="J464" i="10"/>
  <c r="D464" i="10"/>
  <c r="W459" i="10"/>
  <c r="Q459" i="10"/>
  <c r="K459" i="10"/>
  <c r="E459" i="10"/>
  <c r="X454" i="10"/>
  <c r="R454" i="10"/>
  <c r="L454" i="10"/>
  <c r="F454" i="10"/>
  <c r="Y449" i="10"/>
  <c r="S449" i="10"/>
  <c r="M449" i="10"/>
  <c r="G449" i="10"/>
  <c r="Z444" i="10"/>
  <c r="T444" i="10"/>
  <c r="N444" i="10"/>
  <c r="H444" i="10"/>
  <c r="AA439" i="10"/>
  <c r="U439" i="10"/>
  <c r="O439" i="10"/>
  <c r="I439" i="10"/>
  <c r="V434" i="10"/>
  <c r="P434" i="10"/>
  <c r="J434" i="10"/>
  <c r="D434" i="10"/>
  <c r="W429" i="10"/>
  <c r="Q429" i="10"/>
  <c r="K429" i="10"/>
  <c r="E429" i="10"/>
  <c r="X424" i="10"/>
  <c r="R424" i="10"/>
  <c r="L424" i="10"/>
  <c r="F424" i="10"/>
  <c r="Y419" i="10"/>
  <c r="S419" i="10"/>
  <c r="M419" i="10"/>
  <c r="G419" i="10"/>
  <c r="Z414" i="10"/>
  <c r="T414" i="10"/>
  <c r="N414" i="10"/>
  <c r="H414" i="10"/>
  <c r="AA409" i="10"/>
  <c r="U409" i="10"/>
  <c r="O409" i="10"/>
  <c r="I409" i="10"/>
  <c r="V404" i="10"/>
  <c r="P404" i="10"/>
  <c r="J404" i="10"/>
  <c r="D404" i="10"/>
  <c r="W399" i="10"/>
  <c r="Q399" i="10"/>
  <c r="K399" i="10"/>
  <c r="E399" i="10"/>
  <c r="X394" i="10"/>
  <c r="R394" i="10"/>
  <c r="L394" i="10"/>
  <c r="F394" i="10"/>
  <c r="Y389" i="10"/>
  <c r="S389" i="10"/>
  <c r="M389" i="10"/>
  <c r="G389" i="10"/>
  <c r="Z384" i="10"/>
  <c r="T384" i="10"/>
  <c r="N384" i="10"/>
  <c r="H384" i="10"/>
  <c r="AA379" i="10"/>
  <c r="U379" i="10"/>
  <c r="O379" i="10"/>
  <c r="I379" i="10"/>
  <c r="V374" i="10"/>
  <c r="P374" i="10"/>
  <c r="J374" i="10"/>
  <c r="D374" i="10"/>
  <c r="W369" i="10"/>
  <c r="Q369" i="10"/>
  <c r="K369" i="10"/>
  <c r="E369" i="10"/>
  <c r="X364" i="10"/>
  <c r="R364" i="10"/>
  <c r="L364" i="10"/>
  <c r="F364" i="10"/>
  <c r="Y359" i="10"/>
  <c r="S359" i="10"/>
  <c r="J11" i="10"/>
  <c r="P11" i="10"/>
  <c r="V11" i="10"/>
  <c r="I14" i="10"/>
  <c r="O14" i="10"/>
  <c r="U14" i="10"/>
  <c r="U12" i="10" s="1"/>
  <c r="AA14" i="10"/>
  <c r="AA12" i="10" s="1"/>
  <c r="I16" i="10"/>
  <c r="O16" i="10"/>
  <c r="U16" i="10"/>
  <c r="AA16" i="10"/>
  <c r="H19" i="10"/>
  <c r="H17" i="10" s="1"/>
  <c r="N19" i="10"/>
  <c r="N17" i="10" s="1"/>
  <c r="T19" i="10"/>
  <c r="T17" i="10" s="1"/>
  <c r="Z19" i="10"/>
  <c r="Z17" i="10" s="1"/>
  <c r="H21" i="10"/>
  <c r="N21" i="10"/>
  <c r="T21" i="10"/>
  <c r="Z21" i="10"/>
  <c r="G24" i="10"/>
  <c r="G22" i="10" s="1"/>
  <c r="M24" i="10"/>
  <c r="M22" i="10" s="1"/>
  <c r="S24" i="10"/>
  <c r="Y24" i="10"/>
  <c r="G26" i="10"/>
  <c r="M26" i="10"/>
  <c r="S26" i="10"/>
  <c r="Y26" i="10"/>
  <c r="F29" i="10"/>
  <c r="L29" i="10"/>
  <c r="R29" i="10"/>
  <c r="R27" i="10" s="1"/>
  <c r="X29" i="10"/>
  <c r="X27" i="10" s="1"/>
  <c r="F31" i="10"/>
  <c r="L31" i="10"/>
  <c r="R31" i="10"/>
  <c r="X31" i="10"/>
  <c r="E34" i="10"/>
  <c r="E32" i="10" s="1"/>
  <c r="K34" i="10"/>
  <c r="K32" i="10" s="1"/>
  <c r="Q34" i="10"/>
  <c r="Q32" i="10" s="1"/>
  <c r="W34" i="10"/>
  <c r="W32" i="10" s="1"/>
  <c r="E36" i="10"/>
  <c r="K36" i="10"/>
  <c r="Q36" i="10"/>
  <c r="W36" i="10"/>
  <c r="D39" i="10"/>
  <c r="D37" i="10" s="1"/>
  <c r="J39" i="10"/>
  <c r="J37" i="10" s="1"/>
  <c r="P39" i="10"/>
  <c r="V39" i="10"/>
  <c r="D41" i="10"/>
  <c r="J41" i="10"/>
  <c r="P41" i="10"/>
  <c r="V41" i="10"/>
  <c r="I44" i="10"/>
  <c r="O44" i="10"/>
  <c r="U44" i="10"/>
  <c r="U42" i="10" s="1"/>
  <c r="AA44" i="10"/>
  <c r="AA42" i="10" s="1"/>
  <c r="I46" i="10"/>
  <c r="O46" i="10"/>
  <c r="U46" i="10"/>
  <c r="AA46" i="10"/>
  <c r="H49" i="10"/>
  <c r="H47" i="10" s="1"/>
  <c r="N49" i="10"/>
  <c r="N47" i="10" s="1"/>
  <c r="T49" i="10"/>
  <c r="T47" i="10" s="1"/>
  <c r="Z49" i="10"/>
  <c r="Z47" i="10" s="1"/>
  <c r="H51" i="10"/>
  <c r="N51" i="10"/>
  <c r="T51" i="10"/>
  <c r="Z51" i="10"/>
  <c r="G54" i="10"/>
  <c r="G52" i="10" s="1"/>
  <c r="M54" i="10"/>
  <c r="M52" i="10" s="1"/>
  <c r="S54" i="10"/>
  <c r="Y54" i="10"/>
  <c r="G56" i="10"/>
  <c r="M56" i="10"/>
  <c r="S56" i="10"/>
  <c r="Y56" i="10"/>
  <c r="F59" i="10"/>
  <c r="L59" i="10"/>
  <c r="R59" i="10"/>
  <c r="R57" i="10" s="1"/>
  <c r="X59" i="10"/>
  <c r="X57" i="10" s="1"/>
  <c r="F61" i="10"/>
  <c r="L61" i="10"/>
  <c r="R61" i="10"/>
  <c r="X61" i="10"/>
  <c r="E64" i="10"/>
  <c r="E62" i="10" s="1"/>
  <c r="K64" i="10"/>
  <c r="K62" i="10" s="1"/>
  <c r="Q64" i="10"/>
  <c r="Q62" i="10" s="1"/>
  <c r="W64" i="10"/>
  <c r="W62" i="10" s="1"/>
  <c r="E66" i="10"/>
  <c r="K66" i="10"/>
  <c r="Q66" i="10"/>
  <c r="W66" i="10"/>
  <c r="D69" i="10"/>
  <c r="D67" i="10" s="1"/>
  <c r="J69" i="10"/>
  <c r="J67" i="10" s="1"/>
  <c r="P69" i="10"/>
  <c r="V69" i="10"/>
  <c r="D71" i="10"/>
  <c r="J71" i="10"/>
  <c r="P71" i="10"/>
  <c r="V71" i="10"/>
  <c r="I74" i="10"/>
  <c r="O74" i="10"/>
  <c r="U74" i="10"/>
  <c r="U72" i="10" s="1"/>
  <c r="AA74" i="10"/>
  <c r="AA72" i="10" s="1"/>
  <c r="I76" i="10"/>
  <c r="O76" i="10"/>
  <c r="U76" i="10"/>
  <c r="AA76" i="10"/>
  <c r="H79" i="10"/>
  <c r="H77" i="10" s="1"/>
  <c r="N79" i="10"/>
  <c r="N77" i="10" s="1"/>
  <c r="T79" i="10"/>
  <c r="T77" i="10" s="1"/>
  <c r="Z79" i="10"/>
  <c r="Z77" i="10" s="1"/>
  <c r="H81" i="10"/>
  <c r="N81" i="10"/>
  <c r="T81" i="10"/>
  <c r="Z81" i="10"/>
  <c r="G84" i="10"/>
  <c r="G82" i="10" s="1"/>
  <c r="M84" i="10"/>
  <c r="M82" i="10" s="1"/>
  <c r="S84" i="10"/>
  <c r="Y84" i="10"/>
  <c r="G86" i="10"/>
  <c r="M86" i="10"/>
  <c r="S86" i="10"/>
  <c r="Y86" i="10"/>
  <c r="F89" i="10"/>
  <c r="L89" i="10"/>
  <c r="R89" i="10"/>
  <c r="R87" i="10" s="1"/>
  <c r="X89" i="10"/>
  <c r="X87" i="10" s="1"/>
  <c r="F91" i="10"/>
  <c r="L91" i="10"/>
  <c r="R91" i="10"/>
  <c r="X91" i="10"/>
  <c r="E94" i="10"/>
  <c r="E92" i="10" s="1"/>
  <c r="K94" i="10"/>
  <c r="K92" i="10" s="1"/>
  <c r="Q94" i="10"/>
  <c r="Q92" i="10" s="1"/>
  <c r="W94" i="10"/>
  <c r="W92" i="10" s="1"/>
  <c r="E96" i="10"/>
  <c r="K96" i="10"/>
  <c r="Q96" i="10"/>
  <c r="W96" i="10"/>
  <c r="D99" i="10"/>
  <c r="D97" i="10" s="1"/>
  <c r="J99" i="10"/>
  <c r="J97" i="10" s="1"/>
  <c r="P99" i="10"/>
  <c r="V99" i="10"/>
  <c r="D101" i="10"/>
  <c r="J101" i="10"/>
  <c r="P101" i="10"/>
  <c r="V101" i="10"/>
  <c r="I104" i="10"/>
  <c r="O104" i="10"/>
  <c r="U104" i="10"/>
  <c r="U102" i="10" s="1"/>
  <c r="AA104" i="10"/>
  <c r="AA102" i="10" s="1"/>
  <c r="I106" i="10"/>
  <c r="O106" i="10"/>
  <c r="U106" i="10"/>
  <c r="AA106" i="10"/>
  <c r="H109" i="10"/>
  <c r="H107" i="10" s="1"/>
  <c r="N109" i="10"/>
  <c r="N107" i="10" s="1"/>
  <c r="T109" i="10"/>
  <c r="T107" i="10" s="1"/>
  <c r="Z109" i="10"/>
  <c r="Z107" i="10" s="1"/>
  <c r="H111" i="10"/>
  <c r="N111" i="10"/>
  <c r="T111" i="10"/>
  <c r="Z111" i="10"/>
  <c r="G114" i="10"/>
  <c r="G112" i="10" s="1"/>
  <c r="M114" i="10"/>
  <c r="M112" i="10" s="1"/>
  <c r="S114" i="10"/>
  <c r="Y114" i="10"/>
  <c r="G116" i="10"/>
  <c r="M116" i="10"/>
  <c r="S116" i="10"/>
  <c r="Y116" i="10"/>
  <c r="F119" i="10"/>
  <c r="L119" i="10"/>
  <c r="R119" i="10"/>
  <c r="R117" i="10" s="1"/>
  <c r="X119" i="10"/>
  <c r="X117" i="10" s="1"/>
  <c r="F121" i="10"/>
  <c r="L121" i="10"/>
  <c r="R121" i="10"/>
  <c r="X121" i="10"/>
  <c r="E124" i="10"/>
  <c r="E122" i="10" s="1"/>
  <c r="K124" i="10"/>
  <c r="K122" i="10" s="1"/>
  <c r="Q124" i="10"/>
  <c r="Q122" i="10" s="1"/>
  <c r="W124" i="10"/>
  <c r="W122" i="10" s="1"/>
  <c r="E126" i="10"/>
  <c r="K126" i="10"/>
  <c r="Q126" i="10"/>
  <c r="W126" i="10"/>
  <c r="D129" i="10"/>
  <c r="D127" i="10" s="1"/>
  <c r="J129" i="10"/>
  <c r="J127" i="10" s="1"/>
  <c r="P129" i="10"/>
  <c r="V129" i="10"/>
  <c r="D131" i="10"/>
  <c r="J131" i="10"/>
  <c r="P131" i="10"/>
  <c r="V131" i="10"/>
  <c r="I134" i="10"/>
  <c r="O134" i="10"/>
  <c r="U134" i="10"/>
  <c r="U132" i="10" s="1"/>
  <c r="AA134" i="10"/>
  <c r="AA132" i="10" s="1"/>
  <c r="I136" i="10"/>
  <c r="O136" i="10"/>
  <c r="U136" i="10"/>
  <c r="AA136" i="10"/>
  <c r="H139" i="10"/>
  <c r="H137" i="10" s="1"/>
  <c r="N139" i="10"/>
  <c r="N137" i="10" s="1"/>
  <c r="T139" i="10"/>
  <c r="T137" i="10" s="1"/>
  <c r="Z139" i="10"/>
  <c r="Z137" i="10" s="1"/>
  <c r="H141" i="10"/>
  <c r="N141" i="10"/>
  <c r="T141" i="10"/>
  <c r="Z141" i="10"/>
  <c r="G144" i="10"/>
  <c r="G142" i="10" s="1"/>
  <c r="M144" i="10"/>
  <c r="M142" i="10" s="1"/>
  <c r="S144" i="10"/>
  <c r="Y144" i="10"/>
  <c r="G146" i="10"/>
  <c r="M146" i="10"/>
  <c r="S146" i="10"/>
  <c r="Y146" i="10"/>
  <c r="F149" i="10"/>
  <c r="L149" i="10"/>
  <c r="R149" i="10"/>
  <c r="R147" i="10" s="1"/>
  <c r="X149" i="10"/>
  <c r="X147" i="10" s="1"/>
  <c r="F151" i="10"/>
  <c r="L151" i="10"/>
  <c r="R151" i="10"/>
  <c r="X151" i="10"/>
  <c r="E154" i="10"/>
  <c r="E152" i="10" s="1"/>
  <c r="K154" i="10"/>
  <c r="K152" i="10" s="1"/>
  <c r="Q154" i="10"/>
  <c r="Q152" i="10" s="1"/>
  <c r="W154" i="10"/>
  <c r="W152" i="10" s="1"/>
  <c r="E156" i="10"/>
  <c r="K156" i="10"/>
  <c r="Q156" i="10"/>
  <c r="W156" i="10"/>
  <c r="D159" i="10"/>
  <c r="D157" i="10" s="1"/>
  <c r="J159" i="10"/>
  <c r="J157" i="10" s="1"/>
  <c r="P159" i="10"/>
  <c r="D161" i="10"/>
  <c r="J161" i="10"/>
  <c r="P161" i="10"/>
  <c r="V161" i="10"/>
  <c r="V157" i="10" s="1"/>
  <c r="I170" i="10"/>
  <c r="I166" i="10" s="1"/>
  <c r="O170" i="10"/>
  <c r="O166" i="10" s="1"/>
  <c r="U170" i="10"/>
  <c r="U166" i="10" s="1"/>
  <c r="AA170" i="10"/>
  <c r="AA166" i="10" s="1"/>
  <c r="H175" i="10"/>
  <c r="H171" i="10" s="1"/>
  <c r="N175" i="10"/>
  <c r="N171" i="10" s="1"/>
  <c r="T175" i="10"/>
  <c r="T171" i="10" s="1"/>
  <c r="Z175" i="10"/>
  <c r="Z171" i="10" s="1"/>
  <c r="G180" i="10"/>
  <c r="G176" i="10" s="1"/>
  <c r="M180" i="10"/>
  <c r="M176" i="10" s="1"/>
  <c r="S180" i="10"/>
  <c r="S176" i="10" s="1"/>
  <c r="Y180" i="10"/>
  <c r="Y176" i="10" s="1"/>
  <c r="F185" i="10"/>
  <c r="F181" i="10" s="1"/>
  <c r="L185" i="10"/>
  <c r="L181" i="10" s="1"/>
  <c r="R185" i="10"/>
  <c r="R181" i="10" s="1"/>
  <c r="X185" i="10"/>
  <c r="X181" i="10" s="1"/>
  <c r="E190" i="10"/>
  <c r="E186" i="10" s="1"/>
  <c r="K190" i="10"/>
  <c r="K186" i="10" s="1"/>
  <c r="Q190" i="10"/>
  <c r="Q186" i="10" s="1"/>
  <c r="W190" i="10"/>
  <c r="W186" i="10" s="1"/>
  <c r="D195" i="10"/>
  <c r="D191" i="10" s="1"/>
  <c r="J195" i="10"/>
  <c r="J191" i="10" s="1"/>
  <c r="P195" i="10"/>
  <c r="P191" i="10" s="1"/>
  <c r="V195" i="10"/>
  <c r="V191" i="10" s="1"/>
  <c r="I200" i="10"/>
  <c r="I196" i="10" s="1"/>
  <c r="O200" i="10"/>
  <c r="O196" i="10" s="1"/>
  <c r="U200" i="10"/>
  <c r="U196" i="10" s="1"/>
  <c r="AA200" i="10"/>
  <c r="AA196" i="10" s="1"/>
  <c r="H205" i="10"/>
  <c r="H201" i="10" s="1"/>
  <c r="N205" i="10"/>
  <c r="N201" i="10" s="1"/>
  <c r="T205" i="10"/>
  <c r="T201" i="10" s="1"/>
  <c r="Z205" i="10"/>
  <c r="Z201" i="10" s="1"/>
  <c r="G210" i="10"/>
  <c r="G206" i="10" s="1"/>
  <c r="M210" i="10"/>
  <c r="M206" i="10" s="1"/>
  <c r="S210" i="10"/>
  <c r="S206" i="10" s="1"/>
  <c r="Y210" i="10"/>
  <c r="Y206" i="10" s="1"/>
  <c r="F215" i="10"/>
  <c r="F211" i="10" s="1"/>
  <c r="L215" i="10"/>
  <c r="L211" i="10" s="1"/>
  <c r="R215" i="10"/>
  <c r="R211" i="10" s="1"/>
  <c r="X215" i="10"/>
  <c r="X211" i="10" s="1"/>
  <c r="E220" i="10"/>
  <c r="E216" i="10" s="1"/>
  <c r="K220" i="10"/>
  <c r="K216" i="10" s="1"/>
  <c r="Q220" i="10"/>
  <c r="Q216" i="10" s="1"/>
  <c r="W220" i="10"/>
  <c r="W216" i="10" s="1"/>
  <c r="D225" i="10"/>
  <c r="D221" i="10" s="1"/>
  <c r="J225" i="10"/>
  <c r="J221" i="10" s="1"/>
  <c r="P225" i="10"/>
  <c r="P221" i="10" s="1"/>
  <c r="V225" i="10"/>
  <c r="V221" i="10" s="1"/>
  <c r="I230" i="10"/>
  <c r="I226" i="10" s="1"/>
  <c r="O230" i="10"/>
  <c r="O226" i="10" s="1"/>
  <c r="U230" i="10"/>
  <c r="U226" i="10" s="1"/>
  <c r="AA230" i="10"/>
  <c r="AA226" i="10" s="1"/>
  <c r="H235" i="10"/>
  <c r="H231" i="10" s="1"/>
  <c r="N235" i="10"/>
  <c r="N231" i="10" s="1"/>
  <c r="T235" i="10"/>
  <c r="T231" i="10" s="1"/>
  <c r="Z235" i="10"/>
  <c r="Z231" i="10" s="1"/>
  <c r="G240" i="10"/>
  <c r="G236" i="10" s="1"/>
  <c r="M240" i="10"/>
  <c r="M236" i="10" s="1"/>
  <c r="S240" i="10"/>
  <c r="S236" i="10" s="1"/>
  <c r="Y240" i="10"/>
  <c r="Y236" i="10" s="1"/>
  <c r="F245" i="10"/>
  <c r="F241" i="10" s="1"/>
  <c r="L245" i="10"/>
  <c r="L241" i="10" s="1"/>
  <c r="R245" i="10"/>
  <c r="R241" i="10" s="1"/>
  <c r="X245" i="10"/>
  <c r="X241" i="10" s="1"/>
  <c r="E250" i="10"/>
  <c r="E246" i="10" s="1"/>
  <c r="K250" i="10"/>
  <c r="K246" i="10" s="1"/>
  <c r="Q250" i="10"/>
  <c r="Q246" i="10" s="1"/>
  <c r="W250" i="10"/>
  <c r="W246" i="10" s="1"/>
  <c r="V253" i="10"/>
  <c r="D255" i="10"/>
  <c r="D251" i="10" s="1"/>
  <c r="J255" i="10"/>
  <c r="J251" i="10" s="1"/>
  <c r="P255" i="10"/>
  <c r="P251" i="10" s="1"/>
  <c r="V255" i="10"/>
  <c r="I258" i="10"/>
  <c r="O258" i="10"/>
  <c r="U258" i="10"/>
  <c r="U256" i="10" s="1"/>
  <c r="AA258" i="10"/>
  <c r="AA256" i="10" s="1"/>
  <c r="I260" i="10"/>
  <c r="O260" i="10"/>
  <c r="U260" i="10"/>
  <c r="AA260" i="10"/>
  <c r="H263" i="10"/>
  <c r="H261" i="10" s="1"/>
  <c r="N263" i="10"/>
  <c r="N261" i="10" s="1"/>
  <c r="T263" i="10"/>
  <c r="T261" i="10" s="1"/>
  <c r="Z263" i="10"/>
  <c r="Z261" i="10" s="1"/>
  <c r="H265" i="10"/>
  <c r="N265" i="10"/>
  <c r="T265" i="10"/>
  <c r="Z265" i="10"/>
  <c r="G268" i="10"/>
  <c r="G266" i="10" s="1"/>
  <c r="M268" i="10"/>
  <c r="M266" i="10" s="1"/>
  <c r="S268" i="10"/>
  <c r="Y268" i="10"/>
  <c r="G270" i="10"/>
  <c r="M270" i="10"/>
  <c r="S270" i="10"/>
  <c r="Y270" i="10"/>
  <c r="F273" i="10"/>
  <c r="L273" i="10"/>
  <c r="R273" i="10"/>
  <c r="R271" i="10" s="1"/>
  <c r="X273" i="10"/>
  <c r="X271" i="10" s="1"/>
  <c r="F275" i="10"/>
  <c r="L275" i="10"/>
  <c r="R275" i="10"/>
  <c r="X275" i="10"/>
  <c r="E278" i="10"/>
  <c r="E276" i="10" s="1"/>
  <c r="K278" i="10"/>
  <c r="K276" i="10" s="1"/>
  <c r="Q278" i="10"/>
  <c r="Q276" i="10" s="1"/>
  <c r="W278" i="10"/>
  <c r="W276" i="10" s="1"/>
  <c r="E280" i="10"/>
  <c r="K280" i="10"/>
  <c r="Q280" i="10"/>
  <c r="W280" i="10"/>
  <c r="D283" i="10"/>
  <c r="D281" i="10" s="1"/>
  <c r="J283" i="10"/>
  <c r="J281" i="10" s="1"/>
  <c r="P283" i="10"/>
  <c r="V283" i="10"/>
  <c r="D285" i="10"/>
  <c r="J285" i="10"/>
  <c r="P285" i="10"/>
  <c r="V285" i="10"/>
  <c r="I288" i="10"/>
  <c r="O288" i="10"/>
  <c r="U288" i="10"/>
  <c r="U286" i="10" s="1"/>
  <c r="AA288" i="10"/>
  <c r="AA286" i="10" s="1"/>
  <c r="I290" i="10"/>
  <c r="O290" i="10"/>
  <c r="U290" i="10"/>
  <c r="AA290" i="10"/>
  <c r="H293" i="10"/>
  <c r="H291" i="10" s="1"/>
  <c r="N293" i="10"/>
  <c r="N291" i="10" s="1"/>
  <c r="T293" i="10"/>
  <c r="T291" i="10" s="1"/>
  <c r="Z293" i="10"/>
  <c r="Z291" i="10" s="1"/>
  <c r="H295" i="10"/>
  <c r="N295" i="10"/>
  <c r="T295" i="10"/>
  <c r="Z295" i="10"/>
  <c r="G298" i="10"/>
  <c r="G296" i="10" s="1"/>
  <c r="M298" i="10"/>
  <c r="M296" i="10" s="1"/>
  <c r="S298" i="10"/>
  <c r="Y298" i="10"/>
  <c r="G300" i="10"/>
  <c r="M300" i="10"/>
  <c r="S300" i="10"/>
  <c r="Y300" i="10"/>
  <c r="F303" i="10"/>
  <c r="L303" i="10"/>
  <c r="R303" i="10"/>
  <c r="R301" i="10" s="1"/>
  <c r="X303" i="10"/>
  <c r="X301" i="10" s="1"/>
  <c r="F305" i="10"/>
  <c r="L305" i="10"/>
  <c r="R305" i="10"/>
  <c r="X305" i="10"/>
  <c r="E308" i="10"/>
  <c r="E306" i="10" s="1"/>
  <c r="K308" i="10"/>
  <c r="K306" i="10" s="1"/>
  <c r="Q308" i="10"/>
  <c r="Q306" i="10" s="1"/>
  <c r="W308" i="10"/>
  <c r="W306" i="10" s="1"/>
  <c r="E310" i="10"/>
  <c r="K310" i="10"/>
  <c r="Q310" i="10"/>
  <c r="W310" i="10"/>
  <c r="D313" i="10"/>
  <c r="D311" i="10" s="1"/>
  <c r="J313" i="10"/>
  <c r="J311" i="10" s="1"/>
  <c r="P313" i="10"/>
  <c r="V313" i="10"/>
  <c r="D315" i="10"/>
  <c r="J315" i="10"/>
  <c r="P315" i="10"/>
  <c r="V315" i="10"/>
  <c r="I318" i="10"/>
  <c r="O318" i="10"/>
  <c r="U318" i="10"/>
  <c r="I320" i="10"/>
  <c r="O320" i="10"/>
  <c r="U320" i="10"/>
  <c r="AA320" i="10"/>
  <c r="AA316" i="10" s="1"/>
  <c r="H327" i="10"/>
  <c r="N327" i="10"/>
  <c r="N325" i="10" s="1"/>
  <c r="T327" i="10"/>
  <c r="T325" i="10" s="1"/>
  <c r="Z327" i="10"/>
  <c r="Z325" i="10" s="1"/>
  <c r="H329" i="10"/>
  <c r="N329" i="10"/>
  <c r="T329" i="10"/>
  <c r="Z329" i="10"/>
  <c r="G332" i="10"/>
  <c r="G330" i="10" s="1"/>
  <c r="M332" i="10"/>
  <c r="M330" i="10" s="1"/>
  <c r="S332" i="10"/>
  <c r="S330" i="10" s="1"/>
  <c r="Y332" i="10"/>
  <c r="G334" i="10"/>
  <c r="M334" i="10"/>
  <c r="S334" i="10"/>
  <c r="Y334" i="10"/>
  <c r="F337" i="10"/>
  <c r="F335" i="10" s="1"/>
  <c r="L337" i="10"/>
  <c r="R337" i="10"/>
  <c r="X337" i="10"/>
  <c r="X335" i="10" s="1"/>
  <c r="F339" i="10"/>
  <c r="L339" i="10"/>
  <c r="R339" i="10"/>
  <c r="X339" i="10"/>
  <c r="E342" i="10"/>
  <c r="K342" i="10"/>
  <c r="K340" i="10" s="1"/>
  <c r="Q342" i="10"/>
  <c r="Q340" i="10" s="1"/>
  <c r="W342" i="10"/>
  <c r="W340" i="10" s="1"/>
  <c r="E344" i="10"/>
  <c r="K344" i="10"/>
  <c r="Q344" i="10"/>
  <c r="W344" i="10"/>
  <c r="D347" i="10"/>
  <c r="D345" i="10" s="1"/>
  <c r="J347" i="10"/>
  <c r="J345" i="10" s="1"/>
  <c r="P347" i="10"/>
  <c r="P345" i="10" s="1"/>
  <c r="V347" i="10"/>
  <c r="D349" i="10"/>
  <c r="J349" i="10"/>
  <c r="P349" i="10"/>
  <c r="V349" i="10"/>
  <c r="I352" i="10"/>
  <c r="I350" i="10" s="1"/>
  <c r="O352" i="10"/>
  <c r="U352" i="10"/>
  <c r="AA352" i="10"/>
  <c r="AA350" i="10" s="1"/>
  <c r="I354" i="10"/>
  <c r="O354" i="10"/>
  <c r="U354" i="10"/>
  <c r="G357" i="10"/>
  <c r="G355" i="10" s="1"/>
  <c r="O357" i="10"/>
  <c r="O355" i="10" s="1"/>
  <c r="V357" i="10"/>
  <c r="V355" i="10" s="1"/>
  <c r="E359" i="10"/>
  <c r="L359" i="10"/>
  <c r="U359" i="10"/>
  <c r="K362" i="10"/>
  <c r="K360" i="10" s="1"/>
  <c r="E364" i="10"/>
  <c r="W364" i="10"/>
  <c r="G367" i="10"/>
  <c r="G365" i="10" s="1"/>
  <c r="Y367" i="10"/>
  <c r="Y365" i="10" s="1"/>
  <c r="S369" i="10"/>
  <c r="F372" i="10"/>
  <c r="F370" i="10" s="1"/>
  <c r="X372" i="10"/>
  <c r="X370" i="10" s="1"/>
  <c r="R374" i="10"/>
  <c r="T377" i="10"/>
  <c r="T375" i="10" s="1"/>
  <c r="N379" i="10"/>
  <c r="P382" i="10"/>
  <c r="P380" i="10" s="1"/>
  <c r="J384" i="10"/>
  <c r="O387" i="10"/>
  <c r="O385" i="10" s="1"/>
  <c r="I389" i="10"/>
  <c r="AA389" i="10"/>
  <c r="K392" i="10"/>
  <c r="K390" i="10" s="1"/>
  <c r="E394" i="10"/>
  <c r="W394" i="10"/>
  <c r="G397" i="10"/>
  <c r="Y397" i="10"/>
  <c r="Y395" i="10" s="1"/>
  <c r="U402" i="10"/>
  <c r="U400" i="10" s="1"/>
  <c r="N407" i="10"/>
  <c r="N405" i="10" s="1"/>
  <c r="Z409" i="10"/>
  <c r="G412" i="10"/>
  <c r="G410" i="10" s="1"/>
  <c r="S414" i="10"/>
  <c r="L419" i="10"/>
  <c r="E424" i="10"/>
  <c r="V427" i="10"/>
  <c r="V425" i="10" s="1"/>
  <c r="U432" i="10"/>
  <c r="U430" i="10" s="1"/>
  <c r="N437" i="10"/>
  <c r="N435" i="10" s="1"/>
  <c r="Z439" i="10"/>
  <c r="G442" i="10"/>
  <c r="G440" i="10" s="1"/>
  <c r="S444" i="10"/>
  <c r="L449" i="10"/>
  <c r="E454" i="10"/>
  <c r="V457" i="10"/>
  <c r="V455" i="10" s="1"/>
  <c r="U462" i="10"/>
  <c r="U460" i="10" s="1"/>
  <c r="N467" i="10"/>
  <c r="N465" i="10" s="1"/>
  <c r="Z469" i="10"/>
  <c r="G472" i="10"/>
  <c r="G470" i="10" s="1"/>
  <c r="S474" i="10"/>
  <c r="L479" i="10"/>
  <c r="K488" i="10"/>
  <c r="K484" i="10" s="1"/>
  <c r="F486" i="10"/>
  <c r="F484" i="10" s="1"/>
  <c r="L486" i="10"/>
  <c r="L484" i="10" s="1"/>
  <c r="R486" i="10"/>
  <c r="R484" i="10" s="1"/>
  <c r="X486" i="10"/>
  <c r="E491" i="10"/>
  <c r="K491" i="10"/>
  <c r="K489" i="10" s="1"/>
  <c r="Q491" i="10"/>
  <c r="Q489" i="10" s="1"/>
  <c r="W491" i="10"/>
  <c r="W489" i="10" s="1"/>
  <c r="D496" i="10"/>
  <c r="D494" i="10" s="1"/>
  <c r="J496" i="10"/>
  <c r="P496" i="10"/>
  <c r="V496" i="10"/>
  <c r="V494" i="10" s="1"/>
  <c r="I501" i="10"/>
  <c r="I499" i="10" s="1"/>
  <c r="O501" i="10"/>
  <c r="O499" i="10" s="1"/>
  <c r="U501" i="10"/>
  <c r="U499" i="10" s="1"/>
  <c r="AA501" i="10"/>
  <c r="H506" i="10"/>
  <c r="N506" i="10"/>
  <c r="N504" i="10" s="1"/>
  <c r="T506" i="10"/>
  <c r="T504" i="10" s="1"/>
  <c r="Z506" i="10"/>
  <c r="Z504" i="10" s="1"/>
  <c r="G511" i="10"/>
  <c r="G509" i="10" s="1"/>
  <c r="M511" i="10"/>
  <c r="S511" i="10"/>
  <c r="Y511" i="10"/>
  <c r="Y509" i="10" s="1"/>
  <c r="F516" i="10"/>
  <c r="F514" i="10" s="1"/>
  <c r="L516" i="10"/>
  <c r="L514" i="10" s="1"/>
  <c r="R516" i="10"/>
  <c r="R514" i="10" s="1"/>
  <c r="X516" i="10"/>
  <c r="E521" i="10"/>
  <c r="K521" i="10"/>
  <c r="K519" i="10" s="1"/>
  <c r="Q521" i="10"/>
  <c r="Q519" i="10" s="1"/>
  <c r="W521" i="10"/>
  <c r="W519" i="10" s="1"/>
  <c r="D526" i="10"/>
  <c r="D524" i="10" s="1"/>
  <c r="J526" i="10"/>
  <c r="P526" i="10"/>
  <c r="V526" i="10"/>
  <c r="V524" i="10" s="1"/>
  <c r="I531" i="10"/>
  <c r="I529" i="10" s="1"/>
  <c r="O531" i="10"/>
  <c r="O529" i="10" s="1"/>
  <c r="U531" i="10"/>
  <c r="U529" i="10" s="1"/>
  <c r="AA531" i="10"/>
  <c r="H536" i="10"/>
  <c r="N536" i="10"/>
  <c r="N534" i="10" s="1"/>
  <c r="T536" i="10"/>
  <c r="T534" i="10" s="1"/>
  <c r="Z536" i="10"/>
  <c r="Z534" i="10" s="1"/>
  <c r="G541" i="10"/>
  <c r="G539" i="10" s="1"/>
  <c r="M541" i="10"/>
  <c r="S541" i="10"/>
  <c r="Y541" i="10"/>
  <c r="Y539" i="10" s="1"/>
  <c r="F546" i="10"/>
  <c r="F544" i="10" s="1"/>
  <c r="L546" i="10"/>
  <c r="L544" i="10" s="1"/>
  <c r="R546" i="10"/>
  <c r="R544" i="10" s="1"/>
  <c r="X546" i="10"/>
  <c r="E551" i="10"/>
  <c r="K551" i="10"/>
  <c r="K549" i="10" s="1"/>
  <c r="Q551" i="10"/>
  <c r="Q549" i="10" s="1"/>
  <c r="W551" i="10"/>
  <c r="W549" i="10" s="1"/>
  <c r="D556" i="10"/>
  <c r="D554" i="10" s="1"/>
  <c r="J556" i="10"/>
  <c r="P556" i="10"/>
  <c r="V556" i="10"/>
  <c r="V554" i="10" s="1"/>
  <c r="I561" i="10"/>
  <c r="I559" i="10" s="1"/>
  <c r="O561" i="10"/>
  <c r="O559" i="10" s="1"/>
  <c r="U561" i="10"/>
  <c r="U559" i="10" s="1"/>
  <c r="AA561" i="10"/>
  <c r="H566" i="10"/>
  <c r="N566" i="10"/>
  <c r="N564" i="10" s="1"/>
  <c r="T566" i="10"/>
  <c r="T564" i="10" s="1"/>
  <c r="Z566" i="10"/>
  <c r="Z564" i="10" s="1"/>
  <c r="G571" i="10"/>
  <c r="G569" i="10" s="1"/>
  <c r="M571" i="10"/>
  <c r="S571" i="10"/>
  <c r="Y571" i="10"/>
  <c r="Y569" i="10" s="1"/>
  <c r="F576" i="10"/>
  <c r="F574" i="10" s="1"/>
  <c r="L576" i="10"/>
  <c r="L574" i="10" s="1"/>
  <c r="R576" i="10"/>
  <c r="R574" i="10" s="1"/>
  <c r="X576" i="10"/>
  <c r="E581" i="10"/>
  <c r="K581" i="10"/>
  <c r="K579" i="10" s="1"/>
  <c r="Q581" i="10"/>
  <c r="Q579" i="10" s="1"/>
  <c r="W581" i="10"/>
  <c r="W579" i="10" s="1"/>
  <c r="D586" i="10"/>
  <c r="D584" i="10" s="1"/>
  <c r="J586" i="10"/>
  <c r="P586" i="10"/>
  <c r="V586" i="10"/>
  <c r="V584" i="10" s="1"/>
  <c r="I591" i="10"/>
  <c r="I589" i="10" s="1"/>
  <c r="O591" i="10"/>
  <c r="O589" i="10" s="1"/>
  <c r="U591" i="10"/>
  <c r="U589" i="10" s="1"/>
  <c r="AA591" i="10"/>
  <c r="H596" i="10"/>
  <c r="N596" i="10"/>
  <c r="N594" i="10" s="1"/>
  <c r="T596" i="10"/>
  <c r="T594" i="10" s="1"/>
  <c r="Z596" i="10"/>
  <c r="Z594" i="10" s="1"/>
  <c r="G601" i="10"/>
  <c r="G599" i="10" s="1"/>
  <c r="M601" i="10"/>
  <c r="S601" i="10"/>
  <c r="Y601" i="10"/>
  <c r="Y599" i="10" s="1"/>
  <c r="F606" i="10"/>
  <c r="F604" i="10" s="1"/>
  <c r="L606" i="10"/>
  <c r="L604" i="10" s="1"/>
  <c r="R606" i="10"/>
  <c r="R604" i="10" s="1"/>
  <c r="X606" i="10"/>
  <c r="E611" i="10"/>
  <c r="K611" i="10"/>
  <c r="K609" i="10" s="1"/>
  <c r="Q611" i="10"/>
  <c r="Q609" i="10" s="1"/>
  <c r="W611" i="10"/>
  <c r="W609" i="10" s="1"/>
  <c r="D616" i="10"/>
  <c r="D614" i="10" s="1"/>
  <c r="J616" i="10"/>
  <c r="P616" i="10"/>
  <c r="V616" i="10"/>
  <c r="V614" i="10" s="1"/>
  <c r="B619" i="10"/>
  <c r="I621" i="10"/>
  <c r="I619" i="10" s="1"/>
  <c r="O621" i="10"/>
  <c r="O619" i="10" s="1"/>
  <c r="U621" i="10"/>
  <c r="AA621" i="10"/>
  <c r="H626" i="10"/>
  <c r="H624" i="10" s="1"/>
  <c r="N626" i="10"/>
  <c r="N624" i="10" s="1"/>
  <c r="T626" i="10"/>
  <c r="T624" i="10" s="1"/>
  <c r="Z626" i="10"/>
  <c r="Z624" i="10" s="1"/>
  <c r="G631" i="10"/>
  <c r="M631" i="10"/>
  <c r="S631" i="10"/>
  <c r="S629" i="10" s="1"/>
  <c r="Y631" i="10"/>
  <c r="Y629" i="10" s="1"/>
  <c r="F636" i="10"/>
  <c r="F634" i="10" s="1"/>
  <c r="L636" i="10"/>
  <c r="L634" i="10" s="1"/>
  <c r="R636" i="10"/>
  <c r="X636" i="10"/>
  <c r="F644" i="10"/>
  <c r="F9" i="11"/>
  <c r="F7" i="11" s="1"/>
  <c r="L9" i="11"/>
  <c r="L7" i="11" s="1"/>
  <c r="R9" i="11"/>
  <c r="R7" i="11" s="1"/>
  <c r="X9" i="11"/>
  <c r="F11" i="11"/>
  <c r="L11" i="11"/>
  <c r="R11" i="11"/>
  <c r="X11" i="11"/>
  <c r="E14" i="11"/>
  <c r="E12" i="11" s="1"/>
  <c r="K14" i="11"/>
  <c r="Q14" i="11"/>
  <c r="W14" i="11"/>
  <c r="W12" i="11" s="1"/>
  <c r="E16" i="11"/>
  <c r="K16" i="11"/>
  <c r="Q16" i="11"/>
  <c r="W16" i="11"/>
  <c r="D19" i="11"/>
  <c r="J19" i="11"/>
  <c r="J17" i="11" s="1"/>
  <c r="P19" i="11"/>
  <c r="P17" i="11" s="1"/>
  <c r="V19" i="11"/>
  <c r="V17" i="11" s="1"/>
  <c r="D21" i="11"/>
  <c r="J21" i="11"/>
  <c r="P21" i="11"/>
  <c r="V21" i="11"/>
  <c r="I24" i="11"/>
  <c r="I22" i="11" s="1"/>
  <c r="O24" i="11"/>
  <c r="O22" i="11" s="1"/>
  <c r="U24" i="11"/>
  <c r="U22" i="11" s="1"/>
  <c r="AA24" i="11"/>
  <c r="I26" i="11"/>
  <c r="O26" i="11"/>
  <c r="U26" i="11"/>
  <c r="AA26" i="11"/>
  <c r="H29" i="11"/>
  <c r="H27" i="11" s="1"/>
  <c r="N29" i="11"/>
  <c r="T29" i="11"/>
  <c r="Z29" i="11"/>
  <c r="Z27" i="11" s="1"/>
  <c r="H31" i="11"/>
  <c r="N31" i="11"/>
  <c r="T31" i="11"/>
  <c r="Z31" i="11"/>
  <c r="G34" i="11"/>
  <c r="M34" i="11"/>
  <c r="M32" i="11" s="1"/>
  <c r="S34" i="11"/>
  <c r="S32" i="11" s="1"/>
  <c r="Y34" i="11"/>
  <c r="Y32" i="11" s="1"/>
  <c r="G36" i="11"/>
  <c r="M36" i="11"/>
  <c r="S36" i="11"/>
  <c r="Y36" i="11"/>
  <c r="F39" i="11"/>
  <c r="F37" i="11" s="1"/>
  <c r="L39" i="11"/>
  <c r="L37" i="11" s="1"/>
  <c r="R39" i="11"/>
  <c r="R37" i="11" s="1"/>
  <c r="X39" i="11"/>
  <c r="F41" i="11"/>
  <c r="L41" i="11"/>
  <c r="R41" i="11"/>
  <c r="X41" i="11"/>
  <c r="E44" i="11"/>
  <c r="E42" i="11" s="1"/>
  <c r="K44" i="11"/>
  <c r="Q44" i="11"/>
  <c r="W44" i="11"/>
  <c r="W42" i="11" s="1"/>
  <c r="E46" i="11"/>
  <c r="K46" i="11"/>
  <c r="Q46" i="11"/>
  <c r="W46" i="11"/>
  <c r="D49" i="11"/>
  <c r="J49" i="11"/>
  <c r="J47" i="11" s="1"/>
  <c r="P49" i="11"/>
  <c r="P47" i="11" s="1"/>
  <c r="V49" i="11"/>
  <c r="V47" i="11" s="1"/>
  <c r="D51" i="11"/>
  <c r="J51" i="11"/>
  <c r="P51" i="11"/>
  <c r="V51" i="11"/>
  <c r="I54" i="11"/>
  <c r="I52" i="11" s="1"/>
  <c r="O54" i="11"/>
  <c r="O52" i="11" s="1"/>
  <c r="U54" i="11"/>
  <c r="U52" i="11" s="1"/>
  <c r="AA54" i="11"/>
  <c r="I56" i="11"/>
  <c r="O56" i="11"/>
  <c r="U56" i="11"/>
  <c r="AA56" i="11"/>
  <c r="H59" i="11"/>
  <c r="H57" i="11" s="1"/>
  <c r="N59" i="11"/>
  <c r="T59" i="11"/>
  <c r="Z59" i="11"/>
  <c r="Z57" i="11" s="1"/>
  <c r="H61" i="11"/>
  <c r="N61" i="11"/>
  <c r="T61" i="11"/>
  <c r="Z61" i="11"/>
  <c r="G64" i="11"/>
  <c r="M64" i="11"/>
  <c r="M62" i="11" s="1"/>
  <c r="S64" i="11"/>
  <c r="S62" i="11" s="1"/>
  <c r="Y64" i="11"/>
  <c r="Y62" i="11" s="1"/>
  <c r="G66" i="11"/>
  <c r="M66" i="11"/>
  <c r="S66" i="11"/>
  <c r="Y66" i="11"/>
  <c r="F69" i="11"/>
  <c r="F67" i="11" s="1"/>
  <c r="L69" i="11"/>
  <c r="L67" i="11" s="1"/>
  <c r="R69" i="11"/>
  <c r="R67" i="11" s="1"/>
  <c r="X69" i="11"/>
  <c r="F71" i="11"/>
  <c r="L71" i="11"/>
  <c r="R71" i="11"/>
  <c r="X71" i="11"/>
  <c r="E74" i="11"/>
  <c r="E72" i="11" s="1"/>
  <c r="K74" i="11"/>
  <c r="Q74" i="11"/>
  <c r="W74" i="11"/>
  <c r="W72" i="11" s="1"/>
  <c r="E76" i="11"/>
  <c r="K76" i="11"/>
  <c r="Q76" i="11"/>
  <c r="W76" i="11"/>
  <c r="D79" i="11"/>
  <c r="J79" i="11"/>
  <c r="J77" i="11" s="1"/>
  <c r="P79" i="11"/>
  <c r="P77" i="11" s="1"/>
  <c r="V79" i="11"/>
  <c r="V77" i="11" s="1"/>
  <c r="D81" i="11"/>
  <c r="J81" i="11"/>
  <c r="P81" i="11"/>
  <c r="V81" i="11"/>
  <c r="I84" i="11"/>
  <c r="I82" i="11" s="1"/>
  <c r="O84" i="11"/>
  <c r="O82" i="11" s="1"/>
  <c r="U84" i="11"/>
  <c r="U82" i="11" s="1"/>
  <c r="AA84" i="11"/>
  <c r="I86" i="11"/>
  <c r="O86" i="11"/>
  <c r="U86" i="11"/>
  <c r="AA86" i="11"/>
  <c r="H89" i="11"/>
  <c r="H87" i="11" s="1"/>
  <c r="N89" i="11"/>
  <c r="T89" i="11"/>
  <c r="Z89" i="11"/>
  <c r="Z87" i="11" s="1"/>
  <c r="H91" i="11"/>
  <c r="N91" i="11"/>
  <c r="T91" i="11"/>
  <c r="Z91" i="11"/>
  <c r="G94" i="11"/>
  <c r="M94" i="11"/>
  <c r="M92" i="11" s="1"/>
  <c r="S94" i="11"/>
  <c r="S92" i="11" s="1"/>
  <c r="Y94" i="11"/>
  <c r="Y92" i="11" s="1"/>
  <c r="G96" i="11"/>
  <c r="M96" i="11"/>
  <c r="S96" i="11"/>
  <c r="Y96" i="11"/>
  <c r="F99" i="11"/>
  <c r="F97" i="11" s="1"/>
  <c r="L99" i="11"/>
  <c r="L97" i="11" s="1"/>
  <c r="R99" i="11"/>
  <c r="R97" i="11" s="1"/>
  <c r="X99" i="11"/>
  <c r="F101" i="11"/>
  <c r="L101" i="11"/>
  <c r="R101" i="11"/>
  <c r="X101" i="11"/>
  <c r="E104" i="11"/>
  <c r="E102" i="11" s="1"/>
  <c r="K104" i="11"/>
  <c r="Q104" i="11"/>
  <c r="W104" i="11"/>
  <c r="W102" i="11" s="1"/>
  <c r="E106" i="11"/>
  <c r="K106" i="11"/>
  <c r="Q106" i="11"/>
  <c r="W106" i="11"/>
  <c r="D109" i="11"/>
  <c r="J109" i="11"/>
  <c r="J107" i="11" s="1"/>
  <c r="P109" i="11"/>
  <c r="P107" i="11" s="1"/>
  <c r="V109" i="11"/>
  <c r="V107" i="11" s="1"/>
  <c r="D111" i="11"/>
  <c r="J111" i="11"/>
  <c r="P111" i="11"/>
  <c r="V111" i="11"/>
  <c r="I114" i="11"/>
  <c r="I112" i="11" s="1"/>
  <c r="O114" i="11"/>
  <c r="O112" i="11" s="1"/>
  <c r="U114" i="11"/>
  <c r="U112" i="11" s="1"/>
  <c r="AA114" i="11"/>
  <c r="I116" i="11"/>
  <c r="O116" i="11"/>
  <c r="U116" i="11"/>
  <c r="AA116" i="11"/>
  <c r="H119" i="11"/>
  <c r="H117" i="11" s="1"/>
  <c r="N119" i="11"/>
  <c r="T119" i="11"/>
  <c r="Z119" i="11"/>
  <c r="Z117" i="11" s="1"/>
  <c r="H121" i="11"/>
  <c r="N121" i="11"/>
  <c r="T121" i="11"/>
  <c r="Z121" i="11"/>
  <c r="G124" i="11"/>
  <c r="M124" i="11"/>
  <c r="M122" i="11" s="1"/>
  <c r="S124" i="11"/>
  <c r="S122" i="11" s="1"/>
  <c r="Y124" i="11"/>
  <c r="Y122" i="11" s="1"/>
  <c r="G126" i="11"/>
  <c r="M126" i="11"/>
  <c r="S126" i="11"/>
  <c r="Y126" i="11"/>
  <c r="F129" i="11"/>
  <c r="F127" i="11" s="1"/>
  <c r="L129" i="11"/>
  <c r="L127" i="11" s="1"/>
  <c r="R129" i="11"/>
  <c r="R127" i="11" s="1"/>
  <c r="X129" i="11"/>
  <c r="F131" i="11"/>
  <c r="L131" i="11"/>
  <c r="R131" i="11"/>
  <c r="X131" i="11"/>
  <c r="E134" i="11"/>
  <c r="E132" i="11" s="1"/>
  <c r="K134" i="11"/>
  <c r="Q134" i="11"/>
  <c r="W134" i="11"/>
  <c r="W132" i="11" s="1"/>
  <c r="E136" i="11"/>
  <c r="K136" i="11"/>
  <c r="Q136" i="11"/>
  <c r="W136" i="11"/>
  <c r="D139" i="11"/>
  <c r="J139" i="11"/>
  <c r="J137" i="11" s="1"/>
  <c r="P139" i="11"/>
  <c r="P137" i="11" s="1"/>
  <c r="V139" i="11"/>
  <c r="V137" i="11" s="1"/>
  <c r="D141" i="11"/>
  <c r="J141" i="11"/>
  <c r="P141" i="11"/>
  <c r="V141" i="11"/>
  <c r="I144" i="11"/>
  <c r="I142" i="11" s="1"/>
  <c r="O144" i="11"/>
  <c r="O142" i="11" s="1"/>
  <c r="U144" i="11"/>
  <c r="U142" i="11" s="1"/>
  <c r="AA144" i="11"/>
  <c r="I146" i="11"/>
  <c r="O146" i="11"/>
  <c r="U146" i="11"/>
  <c r="AA146" i="11"/>
  <c r="H149" i="11"/>
  <c r="H147" i="11" s="1"/>
  <c r="N149" i="11"/>
  <c r="T149" i="11"/>
  <c r="Z149" i="11"/>
  <c r="Z147" i="11" s="1"/>
  <c r="H151" i="11"/>
  <c r="N151" i="11"/>
  <c r="T151" i="11"/>
  <c r="Z151" i="11"/>
  <c r="G154" i="11"/>
  <c r="M154" i="11"/>
  <c r="M152" i="11" s="1"/>
  <c r="S154" i="11"/>
  <c r="S152" i="11" s="1"/>
  <c r="Y154" i="11"/>
  <c r="Y152" i="11" s="1"/>
  <c r="G156" i="11"/>
  <c r="M156" i="11"/>
  <c r="S156" i="11"/>
  <c r="Y156" i="11"/>
  <c r="F159" i="11"/>
  <c r="F157" i="11" s="1"/>
  <c r="L159" i="11"/>
  <c r="L157" i="11" s="1"/>
  <c r="R159" i="11"/>
  <c r="R157" i="11" s="1"/>
  <c r="X159" i="11"/>
  <c r="F161" i="11"/>
  <c r="L161" i="11"/>
  <c r="R161" i="11"/>
  <c r="X161" i="11"/>
  <c r="E168" i="11"/>
  <c r="E166" i="11" s="1"/>
  <c r="K168" i="11"/>
  <c r="Q168" i="11"/>
  <c r="W168" i="11"/>
  <c r="W166" i="11" s="1"/>
  <c r="E170" i="11"/>
  <c r="K170" i="11"/>
  <c r="Q170" i="11"/>
  <c r="W170" i="11"/>
  <c r="D173" i="11"/>
  <c r="J173" i="11"/>
  <c r="J171" i="11" s="1"/>
  <c r="P173" i="11"/>
  <c r="P171" i="11" s="1"/>
  <c r="V173" i="11"/>
  <c r="V171" i="11" s="1"/>
  <c r="D175" i="11"/>
  <c r="J175" i="11"/>
  <c r="P175" i="11"/>
  <c r="V175" i="11"/>
  <c r="I178" i="11"/>
  <c r="I176" i="11" s="1"/>
  <c r="O178" i="11"/>
  <c r="O176" i="11" s="1"/>
  <c r="U178" i="11"/>
  <c r="U176" i="11" s="1"/>
  <c r="AA178" i="11"/>
  <c r="I180" i="11"/>
  <c r="O180" i="11"/>
  <c r="U180" i="11"/>
  <c r="AA180" i="11"/>
  <c r="H183" i="11"/>
  <c r="H181" i="11" s="1"/>
  <c r="N183" i="11"/>
  <c r="T183" i="11"/>
  <c r="Z183" i="11"/>
  <c r="Z181" i="11" s="1"/>
  <c r="H185" i="11"/>
  <c r="N185" i="11"/>
  <c r="T185" i="11"/>
  <c r="Z185" i="11"/>
  <c r="G188" i="11"/>
  <c r="M188" i="11"/>
  <c r="M186" i="11" s="1"/>
  <c r="S188" i="11"/>
  <c r="S186" i="11" s="1"/>
  <c r="Y188" i="11"/>
  <c r="Y186" i="11" s="1"/>
  <c r="G190" i="11"/>
  <c r="M190" i="11"/>
  <c r="S190" i="11"/>
  <c r="Y190" i="11"/>
  <c r="F193" i="11"/>
  <c r="F191" i="11" s="1"/>
  <c r="L193" i="11"/>
  <c r="L191" i="11" s="1"/>
  <c r="R193" i="11"/>
  <c r="R191" i="11" s="1"/>
  <c r="X193" i="11"/>
  <c r="F195" i="11"/>
  <c r="L195" i="11"/>
  <c r="R195" i="11"/>
  <c r="X195" i="11"/>
  <c r="E198" i="11"/>
  <c r="E196" i="11" s="1"/>
  <c r="K198" i="11"/>
  <c r="Q198" i="11"/>
  <c r="W198" i="11"/>
  <c r="W196" i="11" s="1"/>
  <c r="E200" i="11"/>
  <c r="K200" i="11"/>
  <c r="Q200" i="11"/>
  <c r="W200" i="11"/>
  <c r="D203" i="11"/>
  <c r="J203" i="11"/>
  <c r="J201" i="11" s="1"/>
  <c r="P203" i="11"/>
  <c r="P201" i="11" s="1"/>
  <c r="V203" i="11"/>
  <c r="V201" i="11" s="1"/>
  <c r="D205" i="11"/>
  <c r="J205" i="11"/>
  <c r="P205" i="11"/>
  <c r="V205" i="11"/>
  <c r="I208" i="11"/>
  <c r="I206" i="11" s="1"/>
  <c r="O208" i="11"/>
  <c r="O206" i="11" s="1"/>
  <c r="U208" i="11"/>
  <c r="U206" i="11" s="1"/>
  <c r="AA208" i="11"/>
  <c r="I210" i="11"/>
  <c r="O210" i="11"/>
  <c r="U210" i="11"/>
  <c r="AA210" i="11"/>
  <c r="H213" i="11"/>
  <c r="H211" i="11" s="1"/>
  <c r="N213" i="11"/>
  <c r="T213" i="11"/>
  <c r="Z213" i="11"/>
  <c r="Z211" i="11" s="1"/>
  <c r="H215" i="11"/>
  <c r="N215" i="11"/>
  <c r="T215" i="11"/>
  <c r="Z215" i="11"/>
  <c r="G218" i="11"/>
  <c r="M218" i="11"/>
  <c r="M216" i="11" s="1"/>
  <c r="S218" i="11"/>
  <c r="S216" i="11" s="1"/>
  <c r="Y218" i="11"/>
  <c r="Y216" i="11" s="1"/>
  <c r="G220" i="11"/>
  <c r="M220" i="11"/>
  <c r="S220" i="11"/>
  <c r="Y220" i="11"/>
  <c r="F223" i="11"/>
  <c r="F221" i="11" s="1"/>
  <c r="L223" i="11"/>
  <c r="L221" i="11" s="1"/>
  <c r="R223" i="11"/>
  <c r="R221" i="11" s="1"/>
  <c r="X223" i="11"/>
  <c r="F225" i="11"/>
  <c r="L225" i="11"/>
  <c r="R225" i="11"/>
  <c r="X225" i="11"/>
  <c r="E228" i="11"/>
  <c r="E226" i="11" s="1"/>
  <c r="K228" i="11"/>
  <c r="Q228" i="11"/>
  <c r="W228" i="11"/>
  <c r="W226" i="11" s="1"/>
  <c r="E230" i="11"/>
  <c r="K230" i="11"/>
  <c r="Q230" i="11"/>
  <c r="W230" i="11"/>
  <c r="D233" i="11"/>
  <c r="J233" i="11"/>
  <c r="J231" i="11" s="1"/>
  <c r="P233" i="11"/>
  <c r="P231" i="11" s="1"/>
  <c r="V233" i="11"/>
  <c r="V231" i="11" s="1"/>
  <c r="D235" i="11"/>
  <c r="J235" i="11"/>
  <c r="P235" i="11"/>
  <c r="V235" i="11"/>
  <c r="I238" i="11"/>
  <c r="I236" i="11" s="1"/>
  <c r="O238" i="11"/>
  <c r="O236" i="11" s="1"/>
  <c r="U238" i="11"/>
  <c r="U236" i="11" s="1"/>
  <c r="AA238" i="11"/>
  <c r="I240" i="11"/>
  <c r="O240" i="11"/>
  <c r="U240" i="11"/>
  <c r="AA240" i="11"/>
  <c r="H243" i="11"/>
  <c r="H241" i="11" s="1"/>
  <c r="N243" i="11"/>
  <c r="T243" i="11"/>
  <c r="Z243" i="11"/>
  <c r="Z241" i="11" s="1"/>
  <c r="H245" i="11"/>
  <c r="N245" i="11"/>
  <c r="T245" i="11"/>
  <c r="Z245" i="11"/>
  <c r="G248" i="11"/>
  <c r="M248" i="11"/>
  <c r="M246" i="11" s="1"/>
  <c r="S248" i="11"/>
  <c r="S246" i="11" s="1"/>
  <c r="Y248" i="11"/>
  <c r="Y246" i="11" s="1"/>
  <c r="G250" i="11"/>
  <c r="M250" i="11"/>
  <c r="S250" i="11"/>
  <c r="Y250" i="11"/>
  <c r="F253" i="11"/>
  <c r="F251" i="11" s="1"/>
  <c r="L253" i="11"/>
  <c r="L251" i="11" s="1"/>
  <c r="R253" i="11"/>
  <c r="R251" i="11" s="1"/>
  <c r="X253" i="11"/>
  <c r="F255" i="11"/>
  <c r="L255" i="11"/>
  <c r="R255" i="11"/>
  <c r="X255" i="11"/>
  <c r="E258" i="11"/>
  <c r="E256" i="11" s="1"/>
  <c r="K258" i="11"/>
  <c r="Q258" i="11"/>
  <c r="W258" i="11"/>
  <c r="W256" i="11" s="1"/>
  <c r="E260" i="11"/>
  <c r="K260" i="11"/>
  <c r="Q260" i="11"/>
  <c r="W260" i="11"/>
  <c r="D263" i="11"/>
  <c r="J263" i="11"/>
  <c r="J261" i="11" s="1"/>
  <c r="P263" i="11"/>
  <c r="P261" i="11" s="1"/>
  <c r="V263" i="11"/>
  <c r="V261" i="11" s="1"/>
  <c r="D265" i="11"/>
  <c r="J265" i="11"/>
  <c r="P265" i="11"/>
  <c r="V265" i="11"/>
  <c r="I268" i="11"/>
  <c r="I266" i="11" s="1"/>
  <c r="O268" i="11"/>
  <c r="O266" i="11" s="1"/>
  <c r="U268" i="11"/>
  <c r="U266" i="11" s="1"/>
  <c r="AA268" i="11"/>
  <c r="I270" i="11"/>
  <c r="O270" i="11"/>
  <c r="U270" i="11"/>
  <c r="AA270" i="11"/>
  <c r="H273" i="11"/>
  <c r="H271" i="11" s="1"/>
  <c r="N273" i="11"/>
  <c r="T273" i="11"/>
  <c r="Z273" i="11"/>
  <c r="Z271" i="11" s="1"/>
  <c r="H275" i="11"/>
  <c r="N275" i="11"/>
  <c r="T275" i="11"/>
  <c r="Z275" i="11"/>
  <c r="H278" i="11"/>
  <c r="O278" i="11"/>
  <c r="O276" i="11" s="1"/>
  <c r="V278" i="11"/>
  <c r="V276" i="11" s="1"/>
  <c r="G280" i="11"/>
  <c r="S280" i="11"/>
  <c r="L283" i="11"/>
  <c r="F285" i="11"/>
  <c r="X285" i="11"/>
  <c r="H288" i="11"/>
  <c r="Z288" i="11"/>
  <c r="Z286" i="11" s="1"/>
  <c r="T290" i="11"/>
  <c r="D293" i="11"/>
  <c r="V293" i="11"/>
  <c r="P295" i="11"/>
  <c r="U298" i="11"/>
  <c r="U296" i="11" s="1"/>
  <c r="O300" i="11"/>
  <c r="Q303" i="11"/>
  <c r="K305" i="11"/>
  <c r="V308" i="11"/>
  <c r="U313" i="11"/>
  <c r="U311" i="11" s="1"/>
  <c r="N318" i="11"/>
  <c r="Z320" i="11"/>
  <c r="M329" i="11"/>
  <c r="M325" i="11" s="1"/>
  <c r="F334" i="11"/>
  <c r="F330" i="11" s="1"/>
  <c r="AA349" i="11"/>
  <c r="AA345" i="11" s="1"/>
  <c r="T354" i="11"/>
  <c r="T350" i="11" s="1"/>
  <c r="M359" i="11"/>
  <c r="M355" i="11" s="1"/>
  <c r="F364" i="11"/>
  <c r="F360" i="11" s="1"/>
  <c r="AA379" i="11"/>
  <c r="AA375" i="11" s="1"/>
  <c r="T384" i="11"/>
  <c r="T380" i="11" s="1"/>
  <c r="M389" i="11"/>
  <c r="M385" i="11" s="1"/>
  <c r="F394" i="11"/>
  <c r="F390" i="11" s="1"/>
  <c r="AA409" i="11"/>
  <c r="AA405" i="11" s="1"/>
  <c r="G486" i="10"/>
  <c r="G484" i="10" s="1"/>
  <c r="M486" i="10"/>
  <c r="S486" i="10"/>
  <c r="S484" i="10" s="1"/>
  <c r="Y486" i="10"/>
  <c r="Y484" i="10" s="1"/>
  <c r="F491" i="10"/>
  <c r="F489" i="10" s="1"/>
  <c r="L491" i="10"/>
  <c r="L489" i="10" s="1"/>
  <c r="R491" i="10"/>
  <c r="R489" i="10" s="1"/>
  <c r="X491" i="10"/>
  <c r="E496" i="10"/>
  <c r="E494" i="10" s="1"/>
  <c r="K496" i="10"/>
  <c r="K494" i="10" s="1"/>
  <c r="Q496" i="10"/>
  <c r="Q494" i="10" s="1"/>
  <c r="W496" i="10"/>
  <c r="W494" i="10" s="1"/>
  <c r="D501" i="10"/>
  <c r="D499" i="10" s="1"/>
  <c r="J501" i="10"/>
  <c r="P501" i="10"/>
  <c r="P499" i="10" s="1"/>
  <c r="V501" i="10"/>
  <c r="V499" i="10" s="1"/>
  <c r="I506" i="10"/>
  <c r="I504" i="10" s="1"/>
  <c r="O506" i="10"/>
  <c r="O504" i="10" s="1"/>
  <c r="U506" i="10"/>
  <c r="U504" i="10" s="1"/>
  <c r="AA506" i="10"/>
  <c r="H511" i="10"/>
  <c r="H509" i="10" s="1"/>
  <c r="N511" i="10"/>
  <c r="N509" i="10" s="1"/>
  <c r="T511" i="10"/>
  <c r="T509" i="10" s="1"/>
  <c r="Z511" i="10"/>
  <c r="Z509" i="10" s="1"/>
  <c r="G516" i="10"/>
  <c r="G514" i="10" s="1"/>
  <c r="M516" i="10"/>
  <c r="S516" i="10"/>
  <c r="S514" i="10" s="1"/>
  <c r="Y516" i="10"/>
  <c r="Y514" i="10" s="1"/>
  <c r="F521" i="10"/>
  <c r="F519" i="10" s="1"/>
  <c r="L521" i="10"/>
  <c r="L519" i="10" s="1"/>
  <c r="R521" i="10"/>
  <c r="R519" i="10" s="1"/>
  <c r="X521" i="10"/>
  <c r="E526" i="10"/>
  <c r="E524" i="10" s="1"/>
  <c r="K526" i="10"/>
  <c r="K524" i="10" s="1"/>
  <c r="Q526" i="10"/>
  <c r="Q524" i="10" s="1"/>
  <c r="W526" i="10"/>
  <c r="W524" i="10" s="1"/>
  <c r="D531" i="10"/>
  <c r="D529" i="10" s="1"/>
  <c r="J531" i="10"/>
  <c r="P531" i="10"/>
  <c r="P529" i="10" s="1"/>
  <c r="V531" i="10"/>
  <c r="V529" i="10" s="1"/>
  <c r="I536" i="10"/>
  <c r="I534" i="10" s="1"/>
  <c r="O536" i="10"/>
  <c r="O534" i="10" s="1"/>
  <c r="U536" i="10"/>
  <c r="U534" i="10" s="1"/>
  <c r="AA536" i="10"/>
  <c r="H541" i="10"/>
  <c r="H539" i="10" s="1"/>
  <c r="N541" i="10"/>
  <c r="N539" i="10" s="1"/>
  <c r="T541" i="10"/>
  <c r="T539" i="10" s="1"/>
  <c r="Z541" i="10"/>
  <c r="Z539" i="10" s="1"/>
  <c r="G546" i="10"/>
  <c r="G544" i="10" s="1"/>
  <c r="M546" i="10"/>
  <c r="S546" i="10"/>
  <c r="S544" i="10" s="1"/>
  <c r="Y546" i="10"/>
  <c r="Y544" i="10" s="1"/>
  <c r="F551" i="10"/>
  <c r="F549" i="10" s="1"/>
  <c r="L551" i="10"/>
  <c r="L549" i="10" s="1"/>
  <c r="R551" i="10"/>
  <c r="R549" i="10" s="1"/>
  <c r="X551" i="10"/>
  <c r="E556" i="10"/>
  <c r="E554" i="10" s="1"/>
  <c r="K556" i="10"/>
  <c r="K554" i="10" s="1"/>
  <c r="Q556" i="10"/>
  <c r="Q554" i="10" s="1"/>
  <c r="W556" i="10"/>
  <c r="W554" i="10" s="1"/>
  <c r="D561" i="10"/>
  <c r="D559" i="10" s="1"/>
  <c r="J561" i="10"/>
  <c r="P561" i="10"/>
  <c r="P559" i="10" s="1"/>
  <c r="V561" i="10"/>
  <c r="V559" i="10" s="1"/>
  <c r="I566" i="10"/>
  <c r="I564" i="10" s="1"/>
  <c r="O566" i="10"/>
  <c r="O564" i="10" s="1"/>
  <c r="U566" i="10"/>
  <c r="U564" i="10" s="1"/>
  <c r="AA566" i="10"/>
  <c r="H571" i="10"/>
  <c r="H569" i="10" s="1"/>
  <c r="N571" i="10"/>
  <c r="N569" i="10" s="1"/>
  <c r="T571" i="10"/>
  <c r="T569" i="10" s="1"/>
  <c r="Z571" i="10"/>
  <c r="Z569" i="10" s="1"/>
  <c r="G576" i="10"/>
  <c r="G574" i="10" s="1"/>
  <c r="M576" i="10"/>
  <c r="S576" i="10"/>
  <c r="S574" i="10" s="1"/>
  <c r="Y576" i="10"/>
  <c r="Y574" i="10" s="1"/>
  <c r="F581" i="10"/>
  <c r="F579" i="10" s="1"/>
  <c r="L581" i="10"/>
  <c r="L579" i="10" s="1"/>
  <c r="R581" i="10"/>
  <c r="R579" i="10" s="1"/>
  <c r="X581" i="10"/>
  <c r="E586" i="10"/>
  <c r="E584" i="10" s="1"/>
  <c r="K586" i="10"/>
  <c r="K584" i="10" s="1"/>
  <c r="Q586" i="10"/>
  <c r="Q584" i="10" s="1"/>
  <c r="W586" i="10"/>
  <c r="W584" i="10" s="1"/>
  <c r="D591" i="10"/>
  <c r="D589" i="10" s="1"/>
  <c r="J591" i="10"/>
  <c r="P591" i="10"/>
  <c r="P589" i="10" s="1"/>
  <c r="V591" i="10"/>
  <c r="V589" i="10" s="1"/>
  <c r="B594" i="10"/>
  <c r="I596" i="10"/>
  <c r="I594" i="10" s="1"/>
  <c r="O596" i="10"/>
  <c r="O594" i="10" s="1"/>
  <c r="U596" i="10"/>
  <c r="AA596" i="10"/>
  <c r="H601" i="10"/>
  <c r="H599" i="10" s="1"/>
  <c r="N601" i="10"/>
  <c r="N599" i="10" s="1"/>
  <c r="T601" i="10"/>
  <c r="T599" i="10" s="1"/>
  <c r="Z601" i="10"/>
  <c r="Z599" i="10" s="1"/>
  <c r="G606" i="10"/>
  <c r="M606" i="10"/>
  <c r="S606" i="10"/>
  <c r="S604" i="10" s="1"/>
  <c r="Y606" i="10"/>
  <c r="Y604" i="10" s="1"/>
  <c r="F611" i="10"/>
  <c r="F609" i="10" s="1"/>
  <c r="L611" i="10"/>
  <c r="L609" i="10" s="1"/>
  <c r="R611" i="10"/>
  <c r="X611" i="10"/>
  <c r="E616" i="10"/>
  <c r="E614" i="10" s="1"/>
  <c r="K616" i="10"/>
  <c r="K614" i="10" s="1"/>
  <c r="Q616" i="10"/>
  <c r="Q614" i="10" s="1"/>
  <c r="W616" i="10"/>
  <c r="W614" i="10" s="1"/>
  <c r="D621" i="10"/>
  <c r="J621" i="10"/>
  <c r="P621" i="10"/>
  <c r="P619" i="10" s="1"/>
  <c r="V621" i="10"/>
  <c r="V619" i="10" s="1"/>
  <c r="B624" i="10"/>
  <c r="I626" i="10"/>
  <c r="I624" i="10" s="1"/>
  <c r="O626" i="10"/>
  <c r="U626" i="10"/>
  <c r="AA626" i="10"/>
  <c r="AA624" i="10" s="1"/>
  <c r="H631" i="10"/>
  <c r="H629" i="10" s="1"/>
  <c r="N631" i="10"/>
  <c r="N629" i="10" s="1"/>
  <c r="T631" i="10"/>
  <c r="T629" i="10" s="1"/>
  <c r="Z631" i="10"/>
  <c r="G636" i="10"/>
  <c r="M636" i="10"/>
  <c r="M634" i="10" s="1"/>
  <c r="S636" i="10"/>
  <c r="S634" i="10" s="1"/>
  <c r="Y636" i="10"/>
  <c r="Y634" i="10" s="1"/>
  <c r="G9" i="11"/>
  <c r="G7" i="11" s="1"/>
  <c r="M9" i="11"/>
  <c r="S9" i="11"/>
  <c r="Y9" i="11"/>
  <c r="Y7" i="11" s="1"/>
  <c r="G11" i="11"/>
  <c r="M11" i="11"/>
  <c r="S11" i="11"/>
  <c r="Y11" i="11"/>
  <c r="F14" i="11"/>
  <c r="L14" i="11"/>
  <c r="L12" i="11" s="1"/>
  <c r="R14" i="11"/>
  <c r="R12" i="11" s="1"/>
  <c r="X14" i="11"/>
  <c r="X12" i="11" s="1"/>
  <c r="F16" i="11"/>
  <c r="L16" i="11"/>
  <c r="R16" i="11"/>
  <c r="X16" i="11"/>
  <c r="E19" i="11"/>
  <c r="E17" i="11" s="1"/>
  <c r="K19" i="11"/>
  <c r="K17" i="11" s="1"/>
  <c r="Q19" i="11"/>
  <c r="Q17" i="11" s="1"/>
  <c r="W19" i="11"/>
  <c r="E21" i="11"/>
  <c r="K21" i="11"/>
  <c r="Q21" i="11"/>
  <c r="W21" i="11"/>
  <c r="D24" i="11"/>
  <c r="D22" i="11" s="1"/>
  <c r="J24" i="11"/>
  <c r="P24" i="11"/>
  <c r="V24" i="11"/>
  <c r="V22" i="11" s="1"/>
  <c r="D26" i="11"/>
  <c r="J26" i="11"/>
  <c r="P26" i="11"/>
  <c r="V26" i="11"/>
  <c r="I29" i="11"/>
  <c r="O29" i="11"/>
  <c r="O27" i="11" s="1"/>
  <c r="U29" i="11"/>
  <c r="U27" i="11" s="1"/>
  <c r="AA29" i="11"/>
  <c r="AA27" i="11" s="1"/>
  <c r="I31" i="11"/>
  <c r="O31" i="11"/>
  <c r="U31" i="11"/>
  <c r="AA31" i="11"/>
  <c r="H34" i="11"/>
  <c r="H32" i="11" s="1"/>
  <c r="N34" i="11"/>
  <c r="N32" i="11" s="1"/>
  <c r="T34" i="11"/>
  <c r="T32" i="11" s="1"/>
  <c r="Z34" i="11"/>
  <c r="H36" i="11"/>
  <c r="N36" i="11"/>
  <c r="T36" i="11"/>
  <c r="Z36" i="11"/>
  <c r="G39" i="11"/>
  <c r="G37" i="11" s="1"/>
  <c r="M39" i="11"/>
  <c r="S39" i="11"/>
  <c r="Y39" i="11"/>
  <c r="Y37" i="11" s="1"/>
  <c r="G41" i="11"/>
  <c r="M41" i="11"/>
  <c r="S41" i="11"/>
  <c r="Y41" i="11"/>
  <c r="F44" i="11"/>
  <c r="L44" i="11"/>
  <c r="L42" i="11" s="1"/>
  <c r="R44" i="11"/>
  <c r="R42" i="11" s="1"/>
  <c r="X44" i="11"/>
  <c r="X42" i="11" s="1"/>
  <c r="F46" i="11"/>
  <c r="L46" i="11"/>
  <c r="R46" i="11"/>
  <c r="X46" i="11"/>
  <c r="E49" i="11"/>
  <c r="E47" i="11" s="1"/>
  <c r="K49" i="11"/>
  <c r="K47" i="11" s="1"/>
  <c r="Q49" i="11"/>
  <c r="Q47" i="11" s="1"/>
  <c r="W49" i="11"/>
  <c r="E51" i="11"/>
  <c r="K51" i="11"/>
  <c r="Q51" i="11"/>
  <c r="W51" i="11"/>
  <c r="D54" i="11"/>
  <c r="D52" i="11" s="1"/>
  <c r="J54" i="11"/>
  <c r="P54" i="11"/>
  <c r="V54" i="11"/>
  <c r="V52" i="11" s="1"/>
  <c r="D56" i="11"/>
  <c r="J56" i="11"/>
  <c r="P56" i="11"/>
  <c r="V56" i="11"/>
  <c r="I59" i="11"/>
  <c r="O59" i="11"/>
  <c r="O57" i="11" s="1"/>
  <c r="U59" i="11"/>
  <c r="U57" i="11" s="1"/>
  <c r="AA59" i="11"/>
  <c r="AA57" i="11" s="1"/>
  <c r="I61" i="11"/>
  <c r="O61" i="11"/>
  <c r="U61" i="11"/>
  <c r="AA61" i="11"/>
  <c r="H64" i="11"/>
  <c r="H62" i="11" s="1"/>
  <c r="N64" i="11"/>
  <c r="N62" i="11" s="1"/>
  <c r="T64" i="11"/>
  <c r="T62" i="11" s="1"/>
  <c r="Z64" i="11"/>
  <c r="H66" i="11"/>
  <c r="N66" i="11"/>
  <c r="T66" i="11"/>
  <c r="Z66" i="11"/>
  <c r="G69" i="11"/>
  <c r="G67" i="11" s="1"/>
  <c r="M69" i="11"/>
  <c r="S69" i="11"/>
  <c r="Y69" i="11"/>
  <c r="Y67" i="11" s="1"/>
  <c r="G71" i="11"/>
  <c r="M71" i="11"/>
  <c r="S71" i="11"/>
  <c r="Y71" i="11"/>
  <c r="F74" i="11"/>
  <c r="L74" i="11"/>
  <c r="L72" i="11" s="1"/>
  <c r="R74" i="11"/>
  <c r="R72" i="11" s="1"/>
  <c r="X74" i="11"/>
  <c r="X72" i="11" s="1"/>
  <c r="F76" i="11"/>
  <c r="L76" i="11"/>
  <c r="R76" i="11"/>
  <c r="X76" i="11"/>
  <c r="E79" i="11"/>
  <c r="E77" i="11" s="1"/>
  <c r="K79" i="11"/>
  <c r="K77" i="11" s="1"/>
  <c r="Q79" i="11"/>
  <c r="Q77" i="11" s="1"/>
  <c r="W79" i="11"/>
  <c r="E81" i="11"/>
  <c r="K81" i="11"/>
  <c r="Q81" i="11"/>
  <c r="W81" i="11"/>
  <c r="D84" i="11"/>
  <c r="D82" i="11" s="1"/>
  <c r="J84" i="11"/>
  <c r="P84" i="11"/>
  <c r="V84" i="11"/>
  <c r="V82" i="11" s="1"/>
  <c r="D86" i="11"/>
  <c r="J86" i="11"/>
  <c r="P86" i="11"/>
  <c r="V86" i="11"/>
  <c r="I89" i="11"/>
  <c r="O89" i="11"/>
  <c r="O87" i="11" s="1"/>
  <c r="U89" i="11"/>
  <c r="U87" i="11" s="1"/>
  <c r="AA89" i="11"/>
  <c r="AA87" i="11" s="1"/>
  <c r="I91" i="11"/>
  <c r="O91" i="11"/>
  <c r="U91" i="11"/>
  <c r="AA91" i="11"/>
  <c r="H94" i="11"/>
  <c r="H92" i="11" s="1"/>
  <c r="N94" i="11"/>
  <c r="N92" i="11" s="1"/>
  <c r="T94" i="11"/>
  <c r="T92" i="11" s="1"/>
  <c r="Z94" i="11"/>
  <c r="H96" i="11"/>
  <c r="N96" i="11"/>
  <c r="T96" i="11"/>
  <c r="Z96" i="11"/>
  <c r="G99" i="11"/>
  <c r="G97" i="11" s="1"/>
  <c r="M99" i="11"/>
  <c r="S99" i="11"/>
  <c r="Y99" i="11"/>
  <c r="Y97" i="11" s="1"/>
  <c r="G101" i="11"/>
  <c r="M101" i="11"/>
  <c r="S101" i="11"/>
  <c r="Y101" i="11"/>
  <c r="F104" i="11"/>
  <c r="L104" i="11"/>
  <c r="L102" i="11" s="1"/>
  <c r="R104" i="11"/>
  <c r="R102" i="11" s="1"/>
  <c r="X104" i="11"/>
  <c r="X102" i="11" s="1"/>
  <c r="F106" i="11"/>
  <c r="L106" i="11"/>
  <c r="R106" i="11"/>
  <c r="X106" i="11"/>
  <c r="E109" i="11"/>
  <c r="E107" i="11" s="1"/>
  <c r="K109" i="11"/>
  <c r="K107" i="11" s="1"/>
  <c r="Q109" i="11"/>
  <c r="Q107" i="11" s="1"/>
  <c r="W109" i="11"/>
  <c r="E111" i="11"/>
  <c r="K111" i="11"/>
  <c r="Q111" i="11"/>
  <c r="W111" i="11"/>
  <c r="D114" i="11"/>
  <c r="D112" i="11" s="1"/>
  <c r="J114" i="11"/>
  <c r="P114" i="11"/>
  <c r="V114" i="11"/>
  <c r="V112" i="11" s="1"/>
  <c r="D116" i="11"/>
  <c r="J116" i="11"/>
  <c r="P116" i="11"/>
  <c r="V116" i="11"/>
  <c r="I119" i="11"/>
  <c r="O119" i="11"/>
  <c r="O117" i="11" s="1"/>
  <c r="U119" i="11"/>
  <c r="U117" i="11" s="1"/>
  <c r="AA119" i="11"/>
  <c r="AA117" i="11" s="1"/>
  <c r="I121" i="11"/>
  <c r="O121" i="11"/>
  <c r="U121" i="11"/>
  <c r="AA121" i="11"/>
  <c r="H124" i="11"/>
  <c r="H122" i="11" s="1"/>
  <c r="N124" i="11"/>
  <c r="N122" i="11" s="1"/>
  <c r="T124" i="11"/>
  <c r="T122" i="11" s="1"/>
  <c r="Z124" i="11"/>
  <c r="H126" i="11"/>
  <c r="N126" i="11"/>
  <c r="T126" i="11"/>
  <c r="Z126" i="11"/>
  <c r="G129" i="11"/>
  <c r="G127" i="11" s="1"/>
  <c r="M129" i="11"/>
  <c r="S129" i="11"/>
  <c r="Y129" i="11"/>
  <c r="Y127" i="11" s="1"/>
  <c r="G131" i="11"/>
  <c r="M131" i="11"/>
  <c r="S131" i="11"/>
  <c r="Y131" i="11"/>
  <c r="F134" i="11"/>
  <c r="L134" i="11"/>
  <c r="L132" i="11" s="1"/>
  <c r="R134" i="11"/>
  <c r="R132" i="11" s="1"/>
  <c r="X134" i="11"/>
  <c r="X132" i="11" s="1"/>
  <c r="F136" i="11"/>
  <c r="L136" i="11"/>
  <c r="R136" i="11"/>
  <c r="X136" i="11"/>
  <c r="E139" i="11"/>
  <c r="E137" i="11" s="1"/>
  <c r="K139" i="11"/>
  <c r="K137" i="11" s="1"/>
  <c r="Q139" i="11"/>
  <c r="Q137" i="11" s="1"/>
  <c r="W139" i="11"/>
  <c r="E141" i="11"/>
  <c r="K141" i="11"/>
  <c r="Q141" i="11"/>
  <c r="W141" i="11"/>
  <c r="D144" i="11"/>
  <c r="D142" i="11" s="1"/>
  <c r="J144" i="11"/>
  <c r="P144" i="11"/>
  <c r="V144" i="11"/>
  <c r="V142" i="11" s="1"/>
  <c r="D146" i="11"/>
  <c r="J146" i="11"/>
  <c r="P146" i="11"/>
  <c r="V146" i="11"/>
  <c r="I149" i="11"/>
  <c r="O149" i="11"/>
  <c r="O147" i="11" s="1"/>
  <c r="U149" i="11"/>
  <c r="U147" i="11" s="1"/>
  <c r="AA149" i="11"/>
  <c r="AA147" i="11" s="1"/>
  <c r="I151" i="11"/>
  <c r="O151" i="11"/>
  <c r="U151" i="11"/>
  <c r="AA151" i="11"/>
  <c r="H154" i="11"/>
  <c r="H152" i="11" s="1"/>
  <c r="N154" i="11"/>
  <c r="N152" i="11" s="1"/>
  <c r="T154" i="11"/>
  <c r="T152" i="11" s="1"/>
  <c r="Z154" i="11"/>
  <c r="H156" i="11"/>
  <c r="N156" i="11"/>
  <c r="T156" i="11"/>
  <c r="Z156" i="11"/>
  <c r="G159" i="11"/>
  <c r="G157" i="11" s="1"/>
  <c r="M159" i="11"/>
  <c r="S159" i="11"/>
  <c r="Y159" i="11"/>
  <c r="Y157" i="11" s="1"/>
  <c r="G161" i="11"/>
  <c r="M161" i="11"/>
  <c r="S161" i="11"/>
  <c r="Y161" i="11"/>
  <c r="F168" i="11"/>
  <c r="L168" i="11"/>
  <c r="L166" i="11" s="1"/>
  <c r="R168" i="11"/>
  <c r="R166" i="11" s="1"/>
  <c r="X168" i="11"/>
  <c r="X166" i="11" s="1"/>
  <c r="F170" i="11"/>
  <c r="L170" i="11"/>
  <c r="R170" i="11"/>
  <c r="X170" i="11"/>
  <c r="E173" i="11"/>
  <c r="E171" i="11" s="1"/>
  <c r="K173" i="11"/>
  <c r="K171" i="11" s="1"/>
  <c r="Q173" i="11"/>
  <c r="Q171" i="11" s="1"/>
  <c r="W173" i="11"/>
  <c r="E175" i="11"/>
  <c r="K175" i="11"/>
  <c r="Q175" i="11"/>
  <c r="W175" i="11"/>
  <c r="D178" i="11"/>
  <c r="D176" i="11" s="1"/>
  <c r="J178" i="11"/>
  <c r="P178" i="11"/>
  <c r="V178" i="11"/>
  <c r="V176" i="11" s="1"/>
  <c r="D180" i="11"/>
  <c r="J180" i="11"/>
  <c r="P180" i="11"/>
  <c r="V180" i="11"/>
  <c r="I183" i="11"/>
  <c r="O183" i="11"/>
  <c r="O181" i="11" s="1"/>
  <c r="U183" i="11"/>
  <c r="U181" i="11" s="1"/>
  <c r="AA183" i="11"/>
  <c r="AA181" i="11" s="1"/>
  <c r="I185" i="11"/>
  <c r="O185" i="11"/>
  <c r="U185" i="11"/>
  <c r="AA185" i="11"/>
  <c r="H188" i="11"/>
  <c r="H186" i="11" s="1"/>
  <c r="N188" i="11"/>
  <c r="N186" i="11" s="1"/>
  <c r="T188" i="11"/>
  <c r="T186" i="11" s="1"/>
  <c r="Z188" i="11"/>
  <c r="H190" i="11"/>
  <c r="N190" i="11"/>
  <c r="T190" i="11"/>
  <c r="Z190" i="11"/>
  <c r="G193" i="11"/>
  <c r="G191" i="11" s="1"/>
  <c r="M193" i="11"/>
  <c r="S193" i="11"/>
  <c r="Y193" i="11"/>
  <c r="Y191" i="11" s="1"/>
  <c r="G195" i="11"/>
  <c r="M195" i="11"/>
  <c r="S195" i="11"/>
  <c r="Y195" i="11"/>
  <c r="F198" i="11"/>
  <c r="L198" i="11"/>
  <c r="L196" i="11" s="1"/>
  <c r="R198" i="11"/>
  <c r="R196" i="11" s="1"/>
  <c r="X198" i="11"/>
  <c r="X196" i="11" s="1"/>
  <c r="F200" i="11"/>
  <c r="L200" i="11"/>
  <c r="R200" i="11"/>
  <c r="X200" i="11"/>
  <c r="E203" i="11"/>
  <c r="E201" i="11" s="1"/>
  <c r="K203" i="11"/>
  <c r="K201" i="11" s="1"/>
  <c r="Q203" i="11"/>
  <c r="Q201" i="11" s="1"/>
  <c r="W203" i="11"/>
  <c r="E205" i="11"/>
  <c r="K205" i="11"/>
  <c r="Q205" i="11"/>
  <c r="W205" i="11"/>
  <c r="D208" i="11"/>
  <c r="D206" i="11" s="1"/>
  <c r="J208" i="11"/>
  <c r="P208" i="11"/>
  <c r="V208" i="11"/>
  <c r="V206" i="11" s="1"/>
  <c r="D210" i="11"/>
  <c r="J210" i="11"/>
  <c r="P210" i="11"/>
  <c r="V210" i="11"/>
  <c r="I213" i="11"/>
  <c r="O213" i="11"/>
  <c r="O211" i="11" s="1"/>
  <c r="U213" i="11"/>
  <c r="U211" i="11" s="1"/>
  <c r="AA213" i="11"/>
  <c r="AA211" i="11" s="1"/>
  <c r="I215" i="11"/>
  <c r="O215" i="11"/>
  <c r="U215" i="11"/>
  <c r="AA215" i="11"/>
  <c r="H218" i="11"/>
  <c r="H216" i="11" s="1"/>
  <c r="N218" i="11"/>
  <c r="N216" i="11" s="1"/>
  <c r="T218" i="11"/>
  <c r="T216" i="11" s="1"/>
  <c r="Z218" i="11"/>
  <c r="H220" i="11"/>
  <c r="N220" i="11"/>
  <c r="T220" i="11"/>
  <c r="Z220" i="11"/>
  <c r="G223" i="11"/>
  <c r="G221" i="11" s="1"/>
  <c r="M223" i="11"/>
  <c r="S223" i="11"/>
  <c r="Y223" i="11"/>
  <c r="Y221" i="11" s="1"/>
  <c r="G225" i="11"/>
  <c r="M225" i="11"/>
  <c r="S225" i="11"/>
  <c r="Y225" i="11"/>
  <c r="F228" i="11"/>
  <c r="L228" i="11"/>
  <c r="L226" i="11" s="1"/>
  <c r="R228" i="11"/>
  <c r="R226" i="11" s="1"/>
  <c r="X228" i="11"/>
  <c r="X226" i="11" s="1"/>
  <c r="F230" i="11"/>
  <c r="L230" i="11"/>
  <c r="R230" i="11"/>
  <c r="X230" i="11"/>
  <c r="E233" i="11"/>
  <c r="E231" i="11" s="1"/>
  <c r="K233" i="11"/>
  <c r="K231" i="11" s="1"/>
  <c r="Q233" i="11"/>
  <c r="Q231" i="11" s="1"/>
  <c r="W233" i="11"/>
  <c r="E235" i="11"/>
  <c r="K235" i="11"/>
  <c r="Q235" i="11"/>
  <c r="W235" i="11"/>
  <c r="D238" i="11"/>
  <c r="D236" i="11" s="1"/>
  <c r="J238" i="11"/>
  <c r="P238" i="11"/>
  <c r="V238" i="11"/>
  <c r="V236" i="11" s="1"/>
  <c r="D240" i="11"/>
  <c r="J240" i="11"/>
  <c r="P240" i="11"/>
  <c r="V240" i="11"/>
  <c r="I243" i="11"/>
  <c r="O243" i="11"/>
  <c r="O241" i="11" s="1"/>
  <c r="U243" i="11"/>
  <c r="U241" i="11" s="1"/>
  <c r="AA243" i="11"/>
  <c r="AA241" i="11" s="1"/>
  <c r="I245" i="11"/>
  <c r="O245" i="11"/>
  <c r="U245" i="11"/>
  <c r="AA245" i="11"/>
  <c r="H248" i="11"/>
  <c r="H246" i="11" s="1"/>
  <c r="N248" i="11"/>
  <c r="N246" i="11" s="1"/>
  <c r="T248" i="11"/>
  <c r="T246" i="11" s="1"/>
  <c r="Z248" i="11"/>
  <c r="H250" i="11"/>
  <c r="N250" i="11"/>
  <c r="T250" i="11"/>
  <c r="Z250" i="11"/>
  <c r="G253" i="11"/>
  <c r="G251" i="11" s="1"/>
  <c r="M253" i="11"/>
  <c r="S253" i="11"/>
  <c r="Y253" i="11"/>
  <c r="Y251" i="11" s="1"/>
  <c r="G255" i="11"/>
  <c r="M255" i="11"/>
  <c r="S255" i="11"/>
  <c r="Y255" i="11"/>
  <c r="F258" i="11"/>
  <c r="L258" i="11"/>
  <c r="L256" i="11" s="1"/>
  <c r="R258" i="11"/>
  <c r="R256" i="11" s="1"/>
  <c r="X258" i="11"/>
  <c r="X256" i="11" s="1"/>
  <c r="F260" i="11"/>
  <c r="L260" i="11"/>
  <c r="R260" i="11"/>
  <c r="X260" i="11"/>
  <c r="E263" i="11"/>
  <c r="E261" i="11" s="1"/>
  <c r="K263" i="11"/>
  <c r="K261" i="11" s="1"/>
  <c r="Q263" i="11"/>
  <c r="Q261" i="11" s="1"/>
  <c r="W263" i="11"/>
  <c r="E265" i="11"/>
  <c r="K265" i="11"/>
  <c r="Q265" i="11"/>
  <c r="W265" i="11"/>
  <c r="D268" i="11"/>
  <c r="D266" i="11" s="1"/>
  <c r="J268" i="11"/>
  <c r="P268" i="11"/>
  <c r="V268" i="11"/>
  <c r="V266" i="11" s="1"/>
  <c r="D270" i="11"/>
  <c r="J270" i="11"/>
  <c r="P270" i="11"/>
  <c r="V270" i="11"/>
  <c r="I273" i="11"/>
  <c r="O273" i="11"/>
  <c r="O271" i="11" s="1"/>
  <c r="U273" i="11"/>
  <c r="U271" i="11" s="1"/>
  <c r="AA273" i="11"/>
  <c r="AA271" i="11" s="1"/>
  <c r="I275" i="11"/>
  <c r="O275" i="11"/>
  <c r="U275" i="11"/>
  <c r="AA275" i="11"/>
  <c r="I278" i="11"/>
  <c r="P278" i="11"/>
  <c r="W278" i="11"/>
  <c r="W276" i="11" s="1"/>
  <c r="J280" i="11"/>
  <c r="V280" i="11"/>
  <c r="O283" i="11"/>
  <c r="I285" i="11"/>
  <c r="AA285" i="11"/>
  <c r="K288" i="11"/>
  <c r="E290" i="11"/>
  <c r="W290" i="11"/>
  <c r="G293" i="11"/>
  <c r="G291" i="11" s="1"/>
  <c r="Y293" i="11"/>
  <c r="S295" i="11"/>
  <c r="F298" i="11"/>
  <c r="X298" i="11"/>
  <c r="R300" i="11"/>
  <c r="T303" i="11"/>
  <c r="N305" i="11"/>
  <c r="D310" i="11"/>
  <c r="AA313" i="11"/>
  <c r="T318" i="11"/>
  <c r="S329" i="11"/>
  <c r="S325" i="11" s="1"/>
  <c r="L334" i="11"/>
  <c r="L330" i="11" s="1"/>
  <c r="E339" i="11"/>
  <c r="E335" i="11" s="1"/>
  <c r="Z354" i="11"/>
  <c r="Z350" i="11" s="1"/>
  <c r="S359" i="11"/>
  <c r="S355" i="11" s="1"/>
  <c r="L364" i="11"/>
  <c r="L360" i="11" s="1"/>
  <c r="E369" i="11"/>
  <c r="E365" i="11" s="1"/>
  <c r="Z384" i="11"/>
  <c r="Z380" i="11" s="1"/>
  <c r="S389" i="11"/>
  <c r="S385" i="11" s="1"/>
  <c r="L394" i="11"/>
  <c r="L390" i="11" s="1"/>
  <c r="E399" i="11"/>
  <c r="E395" i="11" s="1"/>
  <c r="E564" i="11"/>
  <c r="D506" i="10"/>
  <c r="J506" i="10"/>
  <c r="J504" i="10" s="1"/>
  <c r="P506" i="10"/>
  <c r="P504" i="10" s="1"/>
  <c r="V506" i="10"/>
  <c r="V504" i="10" s="1"/>
  <c r="I511" i="10"/>
  <c r="I509" i="10" s="1"/>
  <c r="O511" i="10"/>
  <c r="O509" i="10" s="1"/>
  <c r="U511" i="10"/>
  <c r="AA511" i="10"/>
  <c r="AA509" i="10" s="1"/>
  <c r="H516" i="10"/>
  <c r="H514" i="10" s="1"/>
  <c r="N516" i="10"/>
  <c r="N514" i="10" s="1"/>
  <c r="T516" i="10"/>
  <c r="T514" i="10" s="1"/>
  <c r="Z516" i="10"/>
  <c r="Z514" i="10" s="1"/>
  <c r="G521" i="10"/>
  <c r="M521" i="10"/>
  <c r="M519" i="10" s="1"/>
  <c r="S521" i="10"/>
  <c r="S519" i="10" s="1"/>
  <c r="Y521" i="10"/>
  <c r="Y519" i="10" s="1"/>
  <c r="F526" i="10"/>
  <c r="F524" i="10" s="1"/>
  <c r="L526" i="10"/>
  <c r="L524" i="10" s="1"/>
  <c r="R526" i="10"/>
  <c r="X526" i="10"/>
  <c r="X524" i="10" s="1"/>
  <c r="E531" i="10"/>
  <c r="E529" i="10" s="1"/>
  <c r="K531" i="10"/>
  <c r="K529" i="10" s="1"/>
  <c r="Q531" i="10"/>
  <c r="Q529" i="10" s="1"/>
  <c r="W531" i="10"/>
  <c r="W529" i="10" s="1"/>
  <c r="D536" i="10"/>
  <c r="J536" i="10"/>
  <c r="J534" i="10" s="1"/>
  <c r="P536" i="10"/>
  <c r="P534" i="10" s="1"/>
  <c r="V536" i="10"/>
  <c r="V534" i="10" s="1"/>
  <c r="I541" i="10"/>
  <c r="I539" i="10" s="1"/>
  <c r="O541" i="10"/>
  <c r="O539" i="10" s="1"/>
  <c r="U541" i="10"/>
  <c r="AA541" i="10"/>
  <c r="AA539" i="10" s="1"/>
  <c r="H546" i="10"/>
  <c r="H544" i="10" s="1"/>
  <c r="N546" i="10"/>
  <c r="N544" i="10" s="1"/>
  <c r="T546" i="10"/>
  <c r="T544" i="10" s="1"/>
  <c r="Z546" i="10"/>
  <c r="Z544" i="10" s="1"/>
  <c r="G551" i="10"/>
  <c r="M551" i="10"/>
  <c r="M549" i="10" s="1"/>
  <c r="S551" i="10"/>
  <c r="S549" i="10" s="1"/>
  <c r="Y551" i="10"/>
  <c r="Y549" i="10" s="1"/>
  <c r="F556" i="10"/>
  <c r="F554" i="10" s="1"/>
  <c r="L556" i="10"/>
  <c r="L554" i="10" s="1"/>
  <c r="R556" i="10"/>
  <c r="X556" i="10"/>
  <c r="X554" i="10" s="1"/>
  <c r="E561" i="10"/>
  <c r="E559" i="10" s="1"/>
  <c r="K561" i="10"/>
  <c r="K559" i="10" s="1"/>
  <c r="Q561" i="10"/>
  <c r="Q559" i="10" s="1"/>
  <c r="W561" i="10"/>
  <c r="W559" i="10" s="1"/>
  <c r="D566" i="10"/>
  <c r="J566" i="10"/>
  <c r="J564" i="10" s="1"/>
  <c r="P566" i="10"/>
  <c r="P564" i="10" s="1"/>
  <c r="V566" i="10"/>
  <c r="V564" i="10" s="1"/>
  <c r="I571" i="10"/>
  <c r="I569" i="10" s="1"/>
  <c r="O571" i="10"/>
  <c r="O569" i="10" s="1"/>
  <c r="U571" i="10"/>
  <c r="AA571" i="10"/>
  <c r="AA569" i="10" s="1"/>
  <c r="H576" i="10"/>
  <c r="H574" i="10" s="1"/>
  <c r="N576" i="10"/>
  <c r="N574" i="10" s="1"/>
  <c r="T576" i="10"/>
  <c r="T574" i="10" s="1"/>
  <c r="Z576" i="10"/>
  <c r="Z574" i="10" s="1"/>
  <c r="G581" i="10"/>
  <c r="M581" i="10"/>
  <c r="M579" i="10" s="1"/>
  <c r="S581" i="10"/>
  <c r="S579" i="10" s="1"/>
  <c r="Y581" i="10"/>
  <c r="Y579" i="10" s="1"/>
  <c r="F586" i="10"/>
  <c r="F584" i="10" s="1"/>
  <c r="L586" i="10"/>
  <c r="L584" i="10" s="1"/>
  <c r="R586" i="10"/>
  <c r="X586" i="10"/>
  <c r="X584" i="10" s="1"/>
  <c r="E591" i="10"/>
  <c r="E589" i="10" s="1"/>
  <c r="K591" i="10"/>
  <c r="K589" i="10" s="1"/>
  <c r="Q591" i="10"/>
  <c r="Q589" i="10" s="1"/>
  <c r="W591" i="10"/>
  <c r="W589" i="10" s="1"/>
  <c r="D596" i="10"/>
  <c r="J596" i="10"/>
  <c r="J594" i="10" s="1"/>
  <c r="P596" i="10"/>
  <c r="P594" i="10" s="1"/>
  <c r="V596" i="10"/>
  <c r="V594" i="10" s="1"/>
  <c r="I601" i="10"/>
  <c r="I599" i="10" s="1"/>
  <c r="O601" i="10"/>
  <c r="O599" i="10" s="1"/>
  <c r="U601" i="10"/>
  <c r="AA601" i="10"/>
  <c r="AA599" i="10" s="1"/>
  <c r="H606" i="10"/>
  <c r="H604" i="10" s="1"/>
  <c r="N606" i="10"/>
  <c r="N604" i="10" s="1"/>
  <c r="T606" i="10"/>
  <c r="T604" i="10" s="1"/>
  <c r="Z606" i="10"/>
  <c r="Z604" i="10" s="1"/>
  <c r="G611" i="10"/>
  <c r="M611" i="10"/>
  <c r="M609" i="10" s="1"/>
  <c r="S611" i="10"/>
  <c r="S609" i="10" s="1"/>
  <c r="Y611" i="10"/>
  <c r="Y609" i="10" s="1"/>
  <c r="F616" i="10"/>
  <c r="F614" i="10" s="1"/>
  <c r="L616" i="10"/>
  <c r="L614" i="10" s="1"/>
  <c r="R616" i="10"/>
  <c r="X616" i="10"/>
  <c r="X614" i="10" s="1"/>
  <c r="E621" i="10"/>
  <c r="E619" i="10" s="1"/>
  <c r="K621" i="10"/>
  <c r="K619" i="10" s="1"/>
  <c r="Q621" i="10"/>
  <c r="Q619" i="10" s="1"/>
  <c r="W621" i="10"/>
  <c r="W619" i="10" s="1"/>
  <c r="D626" i="10"/>
  <c r="J626" i="10"/>
  <c r="J624" i="10" s="1"/>
  <c r="P626" i="10"/>
  <c r="P624" i="10" s="1"/>
  <c r="V626" i="10"/>
  <c r="V624" i="10" s="1"/>
  <c r="I631" i="10"/>
  <c r="I629" i="10" s="1"/>
  <c r="O631" i="10"/>
  <c r="O629" i="10" s="1"/>
  <c r="U631" i="10"/>
  <c r="AA631" i="10"/>
  <c r="AA629" i="10" s="1"/>
  <c r="H636" i="10"/>
  <c r="H634" i="10" s="1"/>
  <c r="N636" i="10"/>
  <c r="N634" i="10" s="1"/>
  <c r="T636" i="10"/>
  <c r="T634" i="10" s="1"/>
  <c r="Z636" i="10"/>
  <c r="Z634" i="10" s="1"/>
  <c r="I34" i="11"/>
  <c r="I32" i="11" s="1"/>
  <c r="O34" i="11"/>
  <c r="O32" i="11" s="1"/>
  <c r="U34" i="11"/>
  <c r="U32" i="11" s="1"/>
  <c r="AA34" i="11"/>
  <c r="AA32" i="11" s="1"/>
  <c r="H39" i="11"/>
  <c r="H37" i="11" s="1"/>
  <c r="N39" i="11"/>
  <c r="T39" i="11"/>
  <c r="Z39" i="11"/>
  <c r="Z37" i="11" s="1"/>
  <c r="H41" i="11"/>
  <c r="N41" i="11"/>
  <c r="T41" i="11"/>
  <c r="Z41" i="11"/>
  <c r="G44" i="11"/>
  <c r="M44" i="11"/>
  <c r="M42" i="11" s="1"/>
  <c r="S44" i="11"/>
  <c r="S42" i="11" s="1"/>
  <c r="Y44" i="11"/>
  <c r="Y42" i="11" s="1"/>
  <c r="G46" i="11"/>
  <c r="M46" i="11"/>
  <c r="S46" i="11"/>
  <c r="Y46" i="11"/>
  <c r="F49" i="11"/>
  <c r="F47" i="11" s="1"/>
  <c r="L49" i="11"/>
  <c r="L47" i="11" s="1"/>
  <c r="R49" i="11"/>
  <c r="R47" i="11" s="1"/>
  <c r="X49" i="11"/>
  <c r="F51" i="11"/>
  <c r="L51" i="11"/>
  <c r="R51" i="11"/>
  <c r="X51" i="11"/>
  <c r="E54" i="11"/>
  <c r="E52" i="11" s="1"/>
  <c r="K54" i="11"/>
  <c r="Q54" i="11"/>
  <c r="W54" i="11"/>
  <c r="W52" i="11" s="1"/>
  <c r="E56" i="11"/>
  <c r="K56" i="11"/>
  <c r="Q56" i="11"/>
  <c r="W56" i="11"/>
  <c r="D59" i="11"/>
  <c r="J59" i="11"/>
  <c r="J57" i="11" s="1"/>
  <c r="P59" i="11"/>
  <c r="P57" i="11" s="1"/>
  <c r="V59" i="11"/>
  <c r="V57" i="11" s="1"/>
  <c r="D61" i="11"/>
  <c r="J61" i="11"/>
  <c r="P61" i="11"/>
  <c r="V61" i="11"/>
  <c r="I64" i="11"/>
  <c r="I62" i="11" s="1"/>
  <c r="O64" i="11"/>
  <c r="O62" i="11" s="1"/>
  <c r="U64" i="11"/>
  <c r="U62" i="11" s="1"/>
  <c r="AA64" i="11"/>
  <c r="I66" i="11"/>
  <c r="O66" i="11"/>
  <c r="U66" i="11"/>
  <c r="AA66" i="11"/>
  <c r="H69" i="11"/>
  <c r="H67" i="11" s="1"/>
  <c r="N69" i="11"/>
  <c r="T69" i="11"/>
  <c r="Z69" i="11"/>
  <c r="Z67" i="11" s="1"/>
  <c r="H71" i="11"/>
  <c r="N71" i="11"/>
  <c r="T71" i="11"/>
  <c r="Z71" i="11"/>
  <c r="G74" i="11"/>
  <c r="M74" i="11"/>
  <c r="M72" i="11" s="1"/>
  <c r="S74" i="11"/>
  <c r="S72" i="11" s="1"/>
  <c r="Y74" i="11"/>
  <c r="Y72" i="11" s="1"/>
  <c r="G76" i="11"/>
  <c r="M76" i="11"/>
  <c r="S76" i="11"/>
  <c r="Y76" i="11"/>
  <c r="F79" i="11"/>
  <c r="F77" i="11" s="1"/>
  <c r="L79" i="11"/>
  <c r="L77" i="11" s="1"/>
  <c r="R79" i="11"/>
  <c r="R77" i="11" s="1"/>
  <c r="X79" i="11"/>
  <c r="F81" i="11"/>
  <c r="L81" i="11"/>
  <c r="R81" i="11"/>
  <c r="X81" i="11"/>
  <c r="E84" i="11"/>
  <c r="E82" i="11" s="1"/>
  <c r="K84" i="11"/>
  <c r="Q84" i="11"/>
  <c r="W84" i="11"/>
  <c r="W82" i="11" s="1"/>
  <c r="E86" i="11"/>
  <c r="K86" i="11"/>
  <c r="Q86" i="11"/>
  <c r="W86" i="11"/>
  <c r="D89" i="11"/>
  <c r="J89" i="11"/>
  <c r="J87" i="11" s="1"/>
  <c r="P89" i="11"/>
  <c r="P87" i="11" s="1"/>
  <c r="V89" i="11"/>
  <c r="V87" i="11" s="1"/>
  <c r="D91" i="11"/>
  <c r="J91" i="11"/>
  <c r="P91" i="11"/>
  <c r="V91" i="11"/>
  <c r="I94" i="11"/>
  <c r="I92" i="11" s="1"/>
  <c r="O94" i="11"/>
  <c r="O92" i="11" s="1"/>
  <c r="U94" i="11"/>
  <c r="U92" i="11" s="1"/>
  <c r="AA94" i="11"/>
  <c r="I96" i="11"/>
  <c r="O96" i="11"/>
  <c r="U96" i="11"/>
  <c r="AA96" i="11"/>
  <c r="H99" i="11"/>
  <c r="H97" i="11" s="1"/>
  <c r="N99" i="11"/>
  <c r="T99" i="11"/>
  <c r="Z99" i="11"/>
  <c r="Z97" i="11" s="1"/>
  <c r="H101" i="11"/>
  <c r="N101" i="11"/>
  <c r="T101" i="11"/>
  <c r="Z101" i="11"/>
  <c r="G104" i="11"/>
  <c r="M104" i="11"/>
  <c r="M102" i="11" s="1"/>
  <c r="S104" i="11"/>
  <c r="S102" i="11" s="1"/>
  <c r="Y104" i="11"/>
  <c r="Y102" i="11" s="1"/>
  <c r="G106" i="11"/>
  <c r="M106" i="11"/>
  <c r="S106" i="11"/>
  <c r="Y106" i="11"/>
  <c r="F109" i="11"/>
  <c r="F107" i="11" s="1"/>
  <c r="L109" i="11"/>
  <c r="L107" i="11" s="1"/>
  <c r="R109" i="11"/>
  <c r="R107" i="11" s="1"/>
  <c r="X109" i="11"/>
  <c r="F111" i="11"/>
  <c r="L111" i="11"/>
  <c r="R111" i="11"/>
  <c r="X111" i="11"/>
  <c r="E114" i="11"/>
  <c r="E112" i="11" s="1"/>
  <c r="K114" i="11"/>
  <c r="Q114" i="11"/>
  <c r="W114" i="11"/>
  <c r="W112" i="11" s="1"/>
  <c r="E116" i="11"/>
  <c r="K116" i="11"/>
  <c r="Q116" i="11"/>
  <c r="W116" i="11"/>
  <c r="D119" i="11"/>
  <c r="J119" i="11"/>
  <c r="J117" i="11" s="1"/>
  <c r="P119" i="11"/>
  <c r="P117" i="11" s="1"/>
  <c r="V119" i="11"/>
  <c r="V117" i="11" s="1"/>
  <c r="D121" i="11"/>
  <c r="J121" i="11"/>
  <c r="P121" i="11"/>
  <c r="V121" i="11"/>
  <c r="I124" i="11"/>
  <c r="I122" i="11" s="1"/>
  <c r="O124" i="11"/>
  <c r="O122" i="11" s="1"/>
  <c r="U124" i="11"/>
  <c r="U122" i="11" s="1"/>
  <c r="AA124" i="11"/>
  <c r="I126" i="11"/>
  <c r="O126" i="11"/>
  <c r="U126" i="11"/>
  <c r="AA126" i="11"/>
  <c r="H129" i="11"/>
  <c r="H127" i="11" s="1"/>
  <c r="N129" i="11"/>
  <c r="T129" i="11"/>
  <c r="Z129" i="11"/>
  <c r="Z127" i="11" s="1"/>
  <c r="H131" i="11"/>
  <c r="N131" i="11"/>
  <c r="T131" i="11"/>
  <c r="Z131" i="11"/>
  <c r="G134" i="11"/>
  <c r="M134" i="11"/>
  <c r="M132" i="11" s="1"/>
  <c r="S134" i="11"/>
  <c r="S132" i="11" s="1"/>
  <c r="Y134" i="11"/>
  <c r="Y132" i="11" s="1"/>
  <c r="G136" i="11"/>
  <c r="M136" i="11"/>
  <c r="S136" i="11"/>
  <c r="Y136" i="11"/>
  <c r="F139" i="11"/>
  <c r="F137" i="11" s="1"/>
  <c r="L139" i="11"/>
  <c r="L137" i="11" s="1"/>
  <c r="R139" i="11"/>
  <c r="R137" i="11" s="1"/>
  <c r="X139" i="11"/>
  <c r="F141" i="11"/>
  <c r="L141" i="11"/>
  <c r="R141" i="11"/>
  <c r="X141" i="11"/>
  <c r="E144" i="11"/>
  <c r="E142" i="11" s="1"/>
  <c r="K144" i="11"/>
  <c r="Q144" i="11"/>
  <c r="W144" i="11"/>
  <c r="W142" i="11" s="1"/>
  <c r="E146" i="11"/>
  <c r="K146" i="11"/>
  <c r="Q146" i="11"/>
  <c r="W146" i="11"/>
  <c r="D149" i="11"/>
  <c r="J149" i="11"/>
  <c r="J147" i="11" s="1"/>
  <c r="P149" i="11"/>
  <c r="P147" i="11" s="1"/>
  <c r="V149" i="11"/>
  <c r="V147" i="11" s="1"/>
  <c r="D151" i="11"/>
  <c r="J151" i="11"/>
  <c r="P151" i="11"/>
  <c r="V151" i="11"/>
  <c r="I154" i="11"/>
  <c r="I152" i="11" s="1"/>
  <c r="O154" i="11"/>
  <c r="O152" i="11" s="1"/>
  <c r="U154" i="11"/>
  <c r="U152" i="11" s="1"/>
  <c r="AA154" i="11"/>
  <c r="I156" i="11"/>
  <c r="O156" i="11"/>
  <c r="U156" i="11"/>
  <c r="AA156" i="11"/>
  <c r="H159" i="11"/>
  <c r="H157" i="11" s="1"/>
  <c r="N159" i="11"/>
  <c r="T159" i="11"/>
  <c r="Z159" i="11"/>
  <c r="Z157" i="11" s="1"/>
  <c r="H161" i="11"/>
  <c r="N161" i="11"/>
  <c r="T161" i="11"/>
  <c r="Z161" i="11"/>
  <c r="G168" i="11"/>
  <c r="M168" i="11"/>
  <c r="M166" i="11" s="1"/>
  <c r="S168" i="11"/>
  <c r="S166" i="11" s="1"/>
  <c r="Y168" i="11"/>
  <c r="Y166" i="11" s="1"/>
  <c r="G170" i="11"/>
  <c r="M170" i="11"/>
  <c r="S170" i="11"/>
  <c r="Y170" i="11"/>
  <c r="F173" i="11"/>
  <c r="F171" i="11" s="1"/>
  <c r="L173" i="11"/>
  <c r="L171" i="11" s="1"/>
  <c r="R173" i="11"/>
  <c r="R171" i="11" s="1"/>
  <c r="X173" i="11"/>
  <c r="F175" i="11"/>
  <c r="L175" i="11"/>
  <c r="R175" i="11"/>
  <c r="X175" i="11"/>
  <c r="E178" i="11"/>
  <c r="E176" i="11" s="1"/>
  <c r="K178" i="11"/>
  <c r="Q178" i="11"/>
  <c r="W178" i="11"/>
  <c r="W176" i="11" s="1"/>
  <c r="E180" i="11"/>
  <c r="K180" i="11"/>
  <c r="Q180" i="11"/>
  <c r="W180" i="11"/>
  <c r="D183" i="11"/>
  <c r="J183" i="11"/>
  <c r="J181" i="11" s="1"/>
  <c r="P183" i="11"/>
  <c r="P181" i="11" s="1"/>
  <c r="V183" i="11"/>
  <c r="V181" i="11" s="1"/>
  <c r="D185" i="11"/>
  <c r="J185" i="11"/>
  <c r="P185" i="11"/>
  <c r="V185" i="11"/>
  <c r="I188" i="11"/>
  <c r="I186" i="11" s="1"/>
  <c r="O188" i="11"/>
  <c r="O186" i="11" s="1"/>
  <c r="U188" i="11"/>
  <c r="U186" i="11" s="1"/>
  <c r="AA188" i="11"/>
  <c r="I190" i="11"/>
  <c r="O190" i="11"/>
  <c r="U190" i="11"/>
  <c r="AA190" i="11"/>
  <c r="H193" i="11"/>
  <c r="H191" i="11" s="1"/>
  <c r="N193" i="11"/>
  <c r="T193" i="11"/>
  <c r="Z193" i="11"/>
  <c r="Z191" i="11" s="1"/>
  <c r="H195" i="11"/>
  <c r="N195" i="11"/>
  <c r="T195" i="11"/>
  <c r="Z195" i="11"/>
  <c r="G198" i="11"/>
  <c r="M198" i="11"/>
  <c r="M196" i="11" s="1"/>
  <c r="S198" i="11"/>
  <c r="S196" i="11" s="1"/>
  <c r="Y198" i="11"/>
  <c r="Y196" i="11" s="1"/>
  <c r="G200" i="11"/>
  <c r="M200" i="11"/>
  <c r="S200" i="11"/>
  <c r="Y200" i="11"/>
  <c r="F203" i="11"/>
  <c r="F201" i="11" s="1"/>
  <c r="L203" i="11"/>
  <c r="L201" i="11" s="1"/>
  <c r="R203" i="11"/>
  <c r="R201" i="11" s="1"/>
  <c r="X203" i="11"/>
  <c r="F205" i="11"/>
  <c r="L205" i="11"/>
  <c r="R205" i="11"/>
  <c r="X205" i="11"/>
  <c r="E208" i="11"/>
  <c r="E206" i="11" s="1"/>
  <c r="K208" i="11"/>
  <c r="Q208" i="11"/>
  <c r="W208" i="11"/>
  <c r="W206" i="11" s="1"/>
  <c r="E210" i="11"/>
  <c r="K210" i="11"/>
  <c r="Q210" i="11"/>
  <c r="W210" i="11"/>
  <c r="D213" i="11"/>
  <c r="J213" i="11"/>
  <c r="J211" i="11" s="1"/>
  <c r="P213" i="11"/>
  <c r="P211" i="11" s="1"/>
  <c r="V213" i="11"/>
  <c r="V211" i="11" s="1"/>
  <c r="D215" i="11"/>
  <c r="J215" i="11"/>
  <c r="P215" i="11"/>
  <c r="V215" i="11"/>
  <c r="I218" i="11"/>
  <c r="I216" i="11" s="1"/>
  <c r="O218" i="11"/>
  <c r="O216" i="11" s="1"/>
  <c r="U218" i="11"/>
  <c r="U216" i="11" s="1"/>
  <c r="AA218" i="11"/>
  <c r="I220" i="11"/>
  <c r="O220" i="11"/>
  <c r="U220" i="11"/>
  <c r="AA220" i="11"/>
  <c r="H223" i="11"/>
  <c r="H221" i="11" s="1"/>
  <c r="N223" i="11"/>
  <c r="T223" i="11"/>
  <c r="Z223" i="11"/>
  <c r="Z221" i="11" s="1"/>
  <c r="H225" i="11"/>
  <c r="N225" i="11"/>
  <c r="T225" i="11"/>
  <c r="Z225" i="11"/>
  <c r="G228" i="11"/>
  <c r="M228" i="11"/>
  <c r="M226" i="11" s="1"/>
  <c r="S228" i="11"/>
  <c r="S226" i="11" s="1"/>
  <c r="Y228" i="11"/>
  <c r="Y226" i="11" s="1"/>
  <c r="G230" i="11"/>
  <c r="M230" i="11"/>
  <c r="S230" i="11"/>
  <c r="Y230" i="11"/>
  <c r="F233" i="11"/>
  <c r="F231" i="11" s="1"/>
  <c r="L233" i="11"/>
  <c r="L231" i="11" s="1"/>
  <c r="R233" i="11"/>
  <c r="R231" i="11" s="1"/>
  <c r="X233" i="11"/>
  <c r="F235" i="11"/>
  <c r="L235" i="11"/>
  <c r="R235" i="11"/>
  <c r="X235" i="11"/>
  <c r="E238" i="11"/>
  <c r="E236" i="11" s="1"/>
  <c r="K238" i="11"/>
  <c r="Q238" i="11"/>
  <c r="W238" i="11"/>
  <c r="W236" i="11" s="1"/>
  <c r="E240" i="11"/>
  <c r="K240" i="11"/>
  <c r="Q240" i="11"/>
  <c r="W240" i="11"/>
  <c r="D243" i="11"/>
  <c r="J243" i="11"/>
  <c r="J241" i="11" s="1"/>
  <c r="P243" i="11"/>
  <c r="P241" i="11" s="1"/>
  <c r="V243" i="11"/>
  <c r="V241" i="11" s="1"/>
  <c r="D245" i="11"/>
  <c r="J245" i="11"/>
  <c r="P245" i="11"/>
  <c r="V245" i="11"/>
  <c r="I248" i="11"/>
  <c r="I246" i="11" s="1"/>
  <c r="O248" i="11"/>
  <c r="O246" i="11" s="1"/>
  <c r="U248" i="11"/>
  <c r="U246" i="11" s="1"/>
  <c r="AA248" i="11"/>
  <c r="I250" i="11"/>
  <c r="O250" i="11"/>
  <c r="U250" i="11"/>
  <c r="AA250" i="11"/>
  <c r="H253" i="11"/>
  <c r="H251" i="11" s="1"/>
  <c r="N253" i="11"/>
  <c r="T253" i="11"/>
  <c r="Z253" i="11"/>
  <c r="Z251" i="11" s="1"/>
  <c r="H255" i="11"/>
  <c r="N255" i="11"/>
  <c r="T255" i="11"/>
  <c r="Z255" i="11"/>
  <c r="G258" i="11"/>
  <c r="M258" i="11"/>
  <c r="M256" i="11" s="1"/>
  <c r="S258" i="11"/>
  <c r="S256" i="11" s="1"/>
  <c r="Y258" i="11"/>
  <c r="Y256" i="11" s="1"/>
  <c r="G260" i="11"/>
  <c r="M260" i="11"/>
  <c r="S260" i="11"/>
  <c r="Y260" i="11"/>
  <c r="F263" i="11"/>
  <c r="F261" i="11" s="1"/>
  <c r="L263" i="11"/>
  <c r="L261" i="11" s="1"/>
  <c r="R263" i="11"/>
  <c r="R261" i="11" s="1"/>
  <c r="X263" i="11"/>
  <c r="F265" i="11"/>
  <c r="L265" i="11"/>
  <c r="R265" i="11"/>
  <c r="X265" i="11"/>
  <c r="E268" i="11"/>
  <c r="E266" i="11" s="1"/>
  <c r="K268" i="11"/>
  <c r="Q268" i="11"/>
  <c r="W268" i="11"/>
  <c r="W266" i="11" s="1"/>
  <c r="E270" i="11"/>
  <c r="K270" i="11"/>
  <c r="Q270" i="11"/>
  <c r="W270" i="11"/>
  <c r="D273" i="11"/>
  <c r="J273" i="11"/>
  <c r="J271" i="11" s="1"/>
  <c r="P273" i="11"/>
  <c r="P271" i="11" s="1"/>
  <c r="V273" i="11"/>
  <c r="V271" i="11" s="1"/>
  <c r="D275" i="11"/>
  <c r="J275" i="11"/>
  <c r="P275" i="11"/>
  <c r="V275" i="11"/>
  <c r="J278" i="11"/>
  <c r="J276" i="11" s="1"/>
  <c r="Q278" i="11"/>
  <c r="Y278" i="11"/>
  <c r="Y276" i="11" s="1"/>
  <c r="K280" i="11"/>
  <c r="W280" i="11"/>
  <c r="R283" i="11"/>
  <c r="R281" i="11" s="1"/>
  <c r="L285" i="11"/>
  <c r="N288" i="11"/>
  <c r="H290" i="11"/>
  <c r="Z290" i="11"/>
  <c r="J293" i="11"/>
  <c r="D295" i="11"/>
  <c r="V295" i="11"/>
  <c r="I298" i="11"/>
  <c r="I296" i="11" s="1"/>
  <c r="AA298" i="11"/>
  <c r="AA296" i="11" s="1"/>
  <c r="U300" i="11"/>
  <c r="E303" i="11"/>
  <c r="W303" i="11"/>
  <c r="Q305" i="11"/>
  <c r="J310" i="11"/>
  <c r="I315" i="11"/>
  <c r="I311" i="11" s="1"/>
  <c r="Z318" i="11"/>
  <c r="Y329" i="11"/>
  <c r="Y325" i="11" s="1"/>
  <c r="R334" i="11"/>
  <c r="R330" i="11" s="1"/>
  <c r="K339" i="11"/>
  <c r="K335" i="11" s="1"/>
  <c r="D344" i="11"/>
  <c r="D340" i="11" s="1"/>
  <c r="Y359" i="11"/>
  <c r="Y355" i="11" s="1"/>
  <c r="R364" i="11"/>
  <c r="R360" i="11" s="1"/>
  <c r="K369" i="11"/>
  <c r="D374" i="11"/>
  <c r="D370" i="11" s="1"/>
  <c r="Y389" i="11"/>
  <c r="Y385" i="11" s="1"/>
  <c r="R394" i="11"/>
  <c r="R390" i="11" s="1"/>
  <c r="K399" i="11"/>
  <c r="K395" i="11" s="1"/>
  <c r="D404" i="11"/>
  <c r="D400" i="11" s="1"/>
  <c r="T554" i="11"/>
  <c r="I486" i="10"/>
  <c r="I484" i="10" s="1"/>
  <c r="O486" i="10"/>
  <c r="O484" i="10" s="1"/>
  <c r="U486" i="10"/>
  <c r="AA486" i="10"/>
  <c r="H491" i="10"/>
  <c r="H489" i="10" s="1"/>
  <c r="N491" i="10"/>
  <c r="N489" i="10" s="1"/>
  <c r="T491" i="10"/>
  <c r="T489" i="10" s="1"/>
  <c r="Z491" i="10"/>
  <c r="Z489" i="10" s="1"/>
  <c r="G496" i="10"/>
  <c r="M496" i="10"/>
  <c r="S496" i="10"/>
  <c r="S494" i="10" s="1"/>
  <c r="Y496" i="10"/>
  <c r="Y494" i="10" s="1"/>
  <c r="F501" i="10"/>
  <c r="F499" i="10" s="1"/>
  <c r="L501" i="10"/>
  <c r="L499" i="10" s="1"/>
  <c r="R501" i="10"/>
  <c r="X501" i="10"/>
  <c r="E506" i="10"/>
  <c r="E504" i="10" s="1"/>
  <c r="K506" i="10"/>
  <c r="K504" i="10" s="1"/>
  <c r="Q506" i="10"/>
  <c r="Q504" i="10" s="1"/>
  <c r="W506" i="10"/>
  <c r="W504" i="10" s="1"/>
  <c r="D511" i="10"/>
  <c r="J511" i="10"/>
  <c r="P511" i="10"/>
  <c r="P509" i="10" s="1"/>
  <c r="V511" i="10"/>
  <c r="V509" i="10" s="1"/>
  <c r="I516" i="10"/>
  <c r="I514" i="10" s="1"/>
  <c r="O516" i="10"/>
  <c r="O514" i="10" s="1"/>
  <c r="U516" i="10"/>
  <c r="AA516" i="10"/>
  <c r="H521" i="10"/>
  <c r="H519" i="10" s="1"/>
  <c r="N521" i="10"/>
  <c r="N519" i="10" s="1"/>
  <c r="T521" i="10"/>
  <c r="T519" i="10" s="1"/>
  <c r="Z521" i="10"/>
  <c r="Z519" i="10" s="1"/>
  <c r="G526" i="10"/>
  <c r="M526" i="10"/>
  <c r="S526" i="10"/>
  <c r="S524" i="10" s="1"/>
  <c r="Y526" i="10"/>
  <c r="Y524" i="10" s="1"/>
  <c r="F531" i="10"/>
  <c r="F529" i="10" s="1"/>
  <c r="L531" i="10"/>
  <c r="L529" i="10" s="1"/>
  <c r="R531" i="10"/>
  <c r="X531" i="10"/>
  <c r="E536" i="10"/>
  <c r="E534" i="10" s="1"/>
  <c r="K536" i="10"/>
  <c r="K534" i="10" s="1"/>
  <c r="Q536" i="10"/>
  <c r="Q534" i="10" s="1"/>
  <c r="W536" i="10"/>
  <c r="W534" i="10" s="1"/>
  <c r="D541" i="10"/>
  <c r="J541" i="10"/>
  <c r="P541" i="10"/>
  <c r="P539" i="10" s="1"/>
  <c r="V541" i="10"/>
  <c r="V539" i="10" s="1"/>
  <c r="I546" i="10"/>
  <c r="I544" i="10" s="1"/>
  <c r="O546" i="10"/>
  <c r="O544" i="10" s="1"/>
  <c r="U546" i="10"/>
  <c r="AA546" i="10"/>
  <c r="H551" i="10"/>
  <c r="H549" i="10" s="1"/>
  <c r="N551" i="10"/>
  <c r="N549" i="10" s="1"/>
  <c r="T551" i="10"/>
  <c r="T549" i="10" s="1"/>
  <c r="Z551" i="10"/>
  <c r="Z549" i="10" s="1"/>
  <c r="G556" i="10"/>
  <c r="M556" i="10"/>
  <c r="S556" i="10"/>
  <c r="S554" i="10" s="1"/>
  <c r="Y556" i="10"/>
  <c r="Y554" i="10" s="1"/>
  <c r="F561" i="10"/>
  <c r="F559" i="10" s="1"/>
  <c r="L561" i="10"/>
  <c r="L559" i="10" s="1"/>
  <c r="R561" i="10"/>
  <c r="X561" i="10"/>
  <c r="E566" i="10"/>
  <c r="E564" i="10" s="1"/>
  <c r="K566" i="10"/>
  <c r="K564" i="10" s="1"/>
  <c r="Q566" i="10"/>
  <c r="Q564" i="10" s="1"/>
  <c r="W566" i="10"/>
  <c r="W564" i="10" s="1"/>
  <c r="D571" i="10"/>
  <c r="J571" i="10"/>
  <c r="P571" i="10"/>
  <c r="P569" i="10" s="1"/>
  <c r="V571" i="10"/>
  <c r="V569" i="10" s="1"/>
  <c r="I576" i="10"/>
  <c r="I574" i="10" s="1"/>
  <c r="O576" i="10"/>
  <c r="O574" i="10" s="1"/>
  <c r="U576" i="10"/>
  <c r="AA576" i="10"/>
  <c r="H581" i="10"/>
  <c r="H579" i="10" s="1"/>
  <c r="N581" i="10"/>
  <c r="N579" i="10" s="1"/>
  <c r="T581" i="10"/>
  <c r="T579" i="10" s="1"/>
  <c r="Z581" i="10"/>
  <c r="Z579" i="10" s="1"/>
  <c r="G586" i="10"/>
  <c r="M586" i="10"/>
  <c r="S586" i="10"/>
  <c r="S584" i="10" s="1"/>
  <c r="Y586" i="10"/>
  <c r="Y584" i="10" s="1"/>
  <c r="F591" i="10"/>
  <c r="F589" i="10" s="1"/>
  <c r="L591" i="10"/>
  <c r="L589" i="10" s="1"/>
  <c r="R591" i="10"/>
  <c r="X591" i="10"/>
  <c r="E596" i="10"/>
  <c r="E594" i="10" s="1"/>
  <c r="K596" i="10"/>
  <c r="K594" i="10" s="1"/>
  <c r="Q596" i="10"/>
  <c r="Q594" i="10" s="1"/>
  <c r="W596" i="10"/>
  <c r="W594" i="10" s="1"/>
  <c r="D601" i="10"/>
  <c r="J601" i="10"/>
  <c r="P601" i="10"/>
  <c r="P599" i="10" s="1"/>
  <c r="V601" i="10"/>
  <c r="V599" i="10" s="1"/>
  <c r="B604" i="10"/>
  <c r="I606" i="10"/>
  <c r="I604" i="10" s="1"/>
  <c r="O606" i="10"/>
  <c r="U606" i="10"/>
  <c r="AA606" i="10"/>
  <c r="AA604" i="10" s="1"/>
  <c r="H611" i="10"/>
  <c r="H609" i="10" s="1"/>
  <c r="N611" i="10"/>
  <c r="N609" i="10" s="1"/>
  <c r="T611" i="10"/>
  <c r="T609" i="10" s="1"/>
  <c r="Z611" i="10"/>
  <c r="G616" i="10"/>
  <c r="M616" i="10"/>
  <c r="M614" i="10" s="1"/>
  <c r="S616" i="10"/>
  <c r="S614" i="10" s="1"/>
  <c r="Y616" i="10"/>
  <c r="Y614" i="10" s="1"/>
  <c r="F621" i="10"/>
  <c r="F619" i="10" s="1"/>
  <c r="L621" i="10"/>
  <c r="R621" i="10"/>
  <c r="X621" i="10"/>
  <c r="X619" i="10" s="1"/>
  <c r="E626" i="10"/>
  <c r="E624" i="10" s="1"/>
  <c r="K626" i="10"/>
  <c r="K624" i="10" s="1"/>
  <c r="Q626" i="10"/>
  <c r="Q624" i="10" s="1"/>
  <c r="W626" i="10"/>
  <c r="D631" i="10"/>
  <c r="J631" i="10"/>
  <c r="J629" i="10" s="1"/>
  <c r="P631" i="10"/>
  <c r="P629" i="10" s="1"/>
  <c r="V631" i="10"/>
  <c r="V629" i="10" s="1"/>
  <c r="B634" i="10"/>
  <c r="I636" i="10"/>
  <c r="O636" i="10"/>
  <c r="U636" i="10"/>
  <c r="U634" i="10" s="1"/>
  <c r="AA636" i="10"/>
  <c r="AA634" i="10" s="1"/>
  <c r="I9" i="11"/>
  <c r="I7" i="11" s="1"/>
  <c r="O9" i="11"/>
  <c r="O7" i="11" s="1"/>
  <c r="U9" i="11"/>
  <c r="AA9" i="11"/>
  <c r="I11" i="11"/>
  <c r="O11" i="11"/>
  <c r="U11" i="11"/>
  <c r="AA11" i="11"/>
  <c r="H14" i="11"/>
  <c r="N14" i="11"/>
  <c r="T14" i="11"/>
  <c r="T12" i="11" s="1"/>
  <c r="Z14" i="11"/>
  <c r="Z12" i="11" s="1"/>
  <c r="H16" i="11"/>
  <c r="N16" i="11"/>
  <c r="T16" i="11"/>
  <c r="Z16" i="11"/>
  <c r="G19" i="11"/>
  <c r="G17" i="11" s="1"/>
  <c r="M19" i="11"/>
  <c r="M17" i="11" s="1"/>
  <c r="S19" i="11"/>
  <c r="S17" i="11" s="1"/>
  <c r="Y19" i="11"/>
  <c r="Y17" i="11" s="1"/>
  <c r="G21" i="11"/>
  <c r="M21" i="11"/>
  <c r="S21" i="11"/>
  <c r="Y21" i="11"/>
  <c r="F24" i="11"/>
  <c r="F22" i="11" s="1"/>
  <c r="L24" i="11"/>
  <c r="L22" i="11" s="1"/>
  <c r="R24" i="11"/>
  <c r="X24" i="11"/>
  <c r="F26" i="11"/>
  <c r="L26" i="11"/>
  <c r="R26" i="11"/>
  <c r="X26" i="11"/>
  <c r="E29" i="11"/>
  <c r="K29" i="11"/>
  <c r="Q29" i="11"/>
  <c r="Q27" i="11" s="1"/>
  <c r="W29" i="11"/>
  <c r="W27" i="11" s="1"/>
  <c r="E31" i="11"/>
  <c r="K31" i="11"/>
  <c r="Q31" i="11"/>
  <c r="W31" i="11"/>
  <c r="D34" i="11"/>
  <c r="D32" i="11" s="1"/>
  <c r="J34" i="11"/>
  <c r="J32" i="11" s="1"/>
  <c r="P34" i="11"/>
  <c r="P32" i="11" s="1"/>
  <c r="V34" i="11"/>
  <c r="V32" i="11" s="1"/>
  <c r="D36" i="11"/>
  <c r="J36" i="11"/>
  <c r="P36" i="11"/>
  <c r="V36" i="11"/>
  <c r="I39" i="11"/>
  <c r="I37" i="11" s="1"/>
  <c r="O39" i="11"/>
  <c r="O37" i="11" s="1"/>
  <c r="U39" i="11"/>
  <c r="AA39" i="11"/>
  <c r="I41" i="11"/>
  <c r="O41" i="11"/>
  <c r="U41" i="11"/>
  <c r="AA41" i="11"/>
  <c r="H44" i="11"/>
  <c r="N44" i="11"/>
  <c r="T44" i="11"/>
  <c r="T42" i="11" s="1"/>
  <c r="Z44" i="11"/>
  <c r="Z42" i="11" s="1"/>
  <c r="H46" i="11"/>
  <c r="N46" i="11"/>
  <c r="T46" i="11"/>
  <c r="Z46" i="11"/>
  <c r="G49" i="11"/>
  <c r="G47" i="11" s="1"/>
  <c r="M49" i="11"/>
  <c r="M47" i="11" s="1"/>
  <c r="S49" i="11"/>
  <c r="S47" i="11" s="1"/>
  <c r="Y49" i="11"/>
  <c r="Y47" i="11" s="1"/>
  <c r="G51" i="11"/>
  <c r="M51" i="11"/>
  <c r="S51" i="11"/>
  <c r="Y51" i="11"/>
  <c r="F54" i="11"/>
  <c r="F52" i="11" s="1"/>
  <c r="L54" i="11"/>
  <c r="L52" i="11" s="1"/>
  <c r="R54" i="11"/>
  <c r="X54" i="11"/>
  <c r="F56" i="11"/>
  <c r="L56" i="11"/>
  <c r="R56" i="11"/>
  <c r="X56" i="11"/>
  <c r="E59" i="11"/>
  <c r="K59" i="11"/>
  <c r="Q59" i="11"/>
  <c r="Q57" i="11" s="1"/>
  <c r="W59" i="11"/>
  <c r="W57" i="11" s="1"/>
  <c r="E61" i="11"/>
  <c r="K61" i="11"/>
  <c r="Q61" i="11"/>
  <c r="W61" i="11"/>
  <c r="D64" i="11"/>
  <c r="D62" i="11" s="1"/>
  <c r="J64" i="11"/>
  <c r="J62" i="11" s="1"/>
  <c r="P64" i="11"/>
  <c r="P62" i="11" s="1"/>
  <c r="V64" i="11"/>
  <c r="V62" i="11" s="1"/>
  <c r="D66" i="11"/>
  <c r="J66" i="11"/>
  <c r="P66" i="11"/>
  <c r="V66" i="11"/>
  <c r="I69" i="11"/>
  <c r="I67" i="11" s="1"/>
  <c r="O69" i="11"/>
  <c r="O67" i="11" s="1"/>
  <c r="U69" i="11"/>
  <c r="AA69" i="11"/>
  <c r="I71" i="11"/>
  <c r="O71" i="11"/>
  <c r="U71" i="11"/>
  <c r="AA71" i="11"/>
  <c r="H74" i="11"/>
  <c r="N74" i="11"/>
  <c r="T74" i="11"/>
  <c r="T72" i="11" s="1"/>
  <c r="Z74" i="11"/>
  <c r="Z72" i="11" s="1"/>
  <c r="H76" i="11"/>
  <c r="N76" i="11"/>
  <c r="T76" i="11"/>
  <c r="Z76" i="11"/>
  <c r="G79" i="11"/>
  <c r="G77" i="11" s="1"/>
  <c r="M79" i="11"/>
  <c r="M77" i="11" s="1"/>
  <c r="S79" i="11"/>
  <c r="S77" i="11" s="1"/>
  <c r="Y79" i="11"/>
  <c r="Y77" i="11" s="1"/>
  <c r="G81" i="11"/>
  <c r="M81" i="11"/>
  <c r="S81" i="11"/>
  <c r="Y81" i="11"/>
  <c r="F84" i="11"/>
  <c r="F82" i="11" s="1"/>
  <c r="L84" i="11"/>
  <c r="L82" i="11" s="1"/>
  <c r="R84" i="11"/>
  <c r="X84" i="11"/>
  <c r="F86" i="11"/>
  <c r="L86" i="11"/>
  <c r="R86" i="11"/>
  <c r="X86" i="11"/>
  <c r="E89" i="11"/>
  <c r="K89" i="11"/>
  <c r="Q89" i="11"/>
  <c r="Q87" i="11" s="1"/>
  <c r="W89" i="11"/>
  <c r="W87" i="11" s="1"/>
  <c r="E91" i="11"/>
  <c r="K91" i="11"/>
  <c r="Q91" i="11"/>
  <c r="W91" i="11"/>
  <c r="D94" i="11"/>
  <c r="D92" i="11" s="1"/>
  <c r="J94" i="11"/>
  <c r="J92" i="11" s="1"/>
  <c r="P94" i="11"/>
  <c r="P92" i="11" s="1"/>
  <c r="V94" i="11"/>
  <c r="V92" i="11" s="1"/>
  <c r="D96" i="11"/>
  <c r="J96" i="11"/>
  <c r="P96" i="11"/>
  <c r="V96" i="11"/>
  <c r="I99" i="11"/>
  <c r="I97" i="11" s="1"/>
  <c r="O99" i="11"/>
  <c r="O97" i="11" s="1"/>
  <c r="U99" i="11"/>
  <c r="AA99" i="11"/>
  <c r="I101" i="11"/>
  <c r="O101" i="11"/>
  <c r="U101" i="11"/>
  <c r="AA101" i="11"/>
  <c r="H104" i="11"/>
  <c r="N104" i="11"/>
  <c r="T104" i="11"/>
  <c r="T102" i="11" s="1"/>
  <c r="Z104" i="11"/>
  <c r="Z102" i="11" s="1"/>
  <c r="H106" i="11"/>
  <c r="N106" i="11"/>
  <c r="T106" i="11"/>
  <c r="Z106" i="11"/>
  <c r="G109" i="11"/>
  <c r="G107" i="11" s="1"/>
  <c r="M109" i="11"/>
  <c r="M107" i="11" s="1"/>
  <c r="S109" i="11"/>
  <c r="S107" i="11" s="1"/>
  <c r="Y109" i="11"/>
  <c r="Y107" i="11" s="1"/>
  <c r="G111" i="11"/>
  <c r="M111" i="11"/>
  <c r="S111" i="11"/>
  <c r="Y111" i="11"/>
  <c r="F114" i="11"/>
  <c r="F112" i="11" s="1"/>
  <c r="L114" i="11"/>
  <c r="L112" i="11" s="1"/>
  <c r="R114" i="11"/>
  <c r="X114" i="11"/>
  <c r="F116" i="11"/>
  <c r="L116" i="11"/>
  <c r="R116" i="11"/>
  <c r="X116" i="11"/>
  <c r="E119" i="11"/>
  <c r="K119" i="11"/>
  <c r="Q119" i="11"/>
  <c r="Q117" i="11" s="1"/>
  <c r="W119" i="11"/>
  <c r="W117" i="11" s="1"/>
  <c r="E121" i="11"/>
  <c r="K121" i="11"/>
  <c r="Q121" i="11"/>
  <c r="W121" i="11"/>
  <c r="D124" i="11"/>
  <c r="D122" i="11" s="1"/>
  <c r="J124" i="11"/>
  <c r="J122" i="11" s="1"/>
  <c r="P124" i="11"/>
  <c r="P122" i="11" s="1"/>
  <c r="V124" i="11"/>
  <c r="V122" i="11" s="1"/>
  <c r="D126" i="11"/>
  <c r="J126" i="11"/>
  <c r="P126" i="11"/>
  <c r="V126" i="11"/>
  <c r="I129" i="11"/>
  <c r="I127" i="11" s="1"/>
  <c r="O129" i="11"/>
  <c r="O127" i="11" s="1"/>
  <c r="U129" i="11"/>
  <c r="AA129" i="11"/>
  <c r="I131" i="11"/>
  <c r="O131" i="11"/>
  <c r="U131" i="11"/>
  <c r="AA131" i="11"/>
  <c r="H134" i="11"/>
  <c r="N134" i="11"/>
  <c r="T134" i="11"/>
  <c r="T132" i="11" s="1"/>
  <c r="Z134" i="11"/>
  <c r="Z132" i="11" s="1"/>
  <c r="H136" i="11"/>
  <c r="N136" i="11"/>
  <c r="T136" i="11"/>
  <c r="Z136" i="11"/>
  <c r="G139" i="11"/>
  <c r="G137" i="11" s="1"/>
  <c r="M139" i="11"/>
  <c r="M137" i="11" s="1"/>
  <c r="S139" i="11"/>
  <c r="S137" i="11" s="1"/>
  <c r="Y139" i="11"/>
  <c r="Y137" i="11" s="1"/>
  <c r="G141" i="11"/>
  <c r="M141" i="11"/>
  <c r="S141" i="11"/>
  <c r="Y141" i="11"/>
  <c r="F144" i="11"/>
  <c r="F142" i="11" s="1"/>
  <c r="L144" i="11"/>
  <c r="L142" i="11" s="1"/>
  <c r="R144" i="11"/>
  <c r="X144" i="11"/>
  <c r="F146" i="11"/>
  <c r="L146" i="11"/>
  <c r="R146" i="11"/>
  <c r="X146" i="11"/>
  <c r="E149" i="11"/>
  <c r="K149" i="11"/>
  <c r="Q149" i="11"/>
  <c r="Q147" i="11" s="1"/>
  <c r="W149" i="11"/>
  <c r="W147" i="11" s="1"/>
  <c r="E151" i="11"/>
  <c r="K151" i="11"/>
  <c r="Q151" i="11"/>
  <c r="W151" i="11"/>
  <c r="D154" i="11"/>
  <c r="D152" i="11" s="1"/>
  <c r="J154" i="11"/>
  <c r="J152" i="11" s="1"/>
  <c r="P154" i="11"/>
  <c r="P152" i="11" s="1"/>
  <c r="V154" i="11"/>
  <c r="V152" i="11" s="1"/>
  <c r="D156" i="11"/>
  <c r="J156" i="11"/>
  <c r="P156" i="11"/>
  <c r="V156" i="11"/>
  <c r="I159" i="11"/>
  <c r="I157" i="11" s="1"/>
  <c r="O159" i="11"/>
  <c r="O157" i="11" s="1"/>
  <c r="U159" i="11"/>
  <c r="AA159" i="11"/>
  <c r="I161" i="11"/>
  <c r="O161" i="11"/>
  <c r="U161" i="11"/>
  <c r="AA161" i="11"/>
  <c r="H168" i="11"/>
  <c r="N168" i="11"/>
  <c r="T168" i="11"/>
  <c r="T166" i="11" s="1"/>
  <c r="Z168" i="11"/>
  <c r="Z166" i="11" s="1"/>
  <c r="H170" i="11"/>
  <c r="N170" i="11"/>
  <c r="T170" i="11"/>
  <c r="Z170" i="11"/>
  <c r="G173" i="11"/>
  <c r="G171" i="11" s="1"/>
  <c r="M173" i="11"/>
  <c r="M171" i="11" s="1"/>
  <c r="S173" i="11"/>
  <c r="S171" i="11" s="1"/>
  <c r="Y173" i="11"/>
  <c r="Y171" i="11" s="1"/>
  <c r="G175" i="11"/>
  <c r="M175" i="11"/>
  <c r="S175" i="11"/>
  <c r="Y175" i="11"/>
  <c r="F178" i="11"/>
  <c r="F176" i="11" s="1"/>
  <c r="L178" i="11"/>
  <c r="L176" i="11" s="1"/>
  <c r="R178" i="11"/>
  <c r="X178" i="11"/>
  <c r="F180" i="11"/>
  <c r="L180" i="11"/>
  <c r="R180" i="11"/>
  <c r="X180" i="11"/>
  <c r="E183" i="11"/>
  <c r="K183" i="11"/>
  <c r="Q183" i="11"/>
  <c r="Q181" i="11" s="1"/>
  <c r="W183" i="11"/>
  <c r="W181" i="11" s="1"/>
  <c r="E185" i="11"/>
  <c r="K185" i="11"/>
  <c r="Q185" i="11"/>
  <c r="W185" i="11"/>
  <c r="D188" i="11"/>
  <c r="D186" i="11" s="1"/>
  <c r="J188" i="11"/>
  <c r="J186" i="11" s="1"/>
  <c r="P188" i="11"/>
  <c r="P186" i="11" s="1"/>
  <c r="V188" i="11"/>
  <c r="V186" i="11" s="1"/>
  <c r="D190" i="11"/>
  <c r="J190" i="11"/>
  <c r="P190" i="11"/>
  <c r="V190" i="11"/>
  <c r="I193" i="11"/>
  <c r="I191" i="11" s="1"/>
  <c r="O193" i="11"/>
  <c r="O191" i="11" s="1"/>
  <c r="U193" i="11"/>
  <c r="AA193" i="11"/>
  <c r="I195" i="11"/>
  <c r="O195" i="11"/>
  <c r="U195" i="11"/>
  <c r="AA195" i="11"/>
  <c r="H198" i="11"/>
  <c r="N198" i="11"/>
  <c r="T198" i="11"/>
  <c r="T196" i="11" s="1"/>
  <c r="Z198" i="11"/>
  <c r="Z196" i="11" s="1"/>
  <c r="H200" i="11"/>
  <c r="N200" i="11"/>
  <c r="T200" i="11"/>
  <c r="Z200" i="11"/>
  <c r="G203" i="11"/>
  <c r="G201" i="11" s="1"/>
  <c r="M203" i="11"/>
  <c r="M201" i="11" s="1"/>
  <c r="S203" i="11"/>
  <c r="S201" i="11" s="1"/>
  <c r="Y203" i="11"/>
  <c r="Y201" i="11" s="1"/>
  <c r="G205" i="11"/>
  <c r="M205" i="11"/>
  <c r="S205" i="11"/>
  <c r="Y205" i="11"/>
  <c r="F208" i="11"/>
  <c r="F206" i="11" s="1"/>
  <c r="L208" i="11"/>
  <c r="L206" i="11" s="1"/>
  <c r="R208" i="11"/>
  <c r="X208" i="11"/>
  <c r="F210" i="11"/>
  <c r="L210" i="11"/>
  <c r="R210" i="11"/>
  <c r="X210" i="11"/>
  <c r="E213" i="11"/>
  <c r="K213" i="11"/>
  <c r="Q213" i="11"/>
  <c r="Q211" i="11" s="1"/>
  <c r="W213" i="11"/>
  <c r="W211" i="11" s="1"/>
  <c r="E215" i="11"/>
  <c r="K215" i="11"/>
  <c r="Q215" i="11"/>
  <c r="W215" i="11"/>
  <c r="D218" i="11"/>
  <c r="D216" i="11" s="1"/>
  <c r="J218" i="11"/>
  <c r="J216" i="11" s="1"/>
  <c r="P218" i="11"/>
  <c r="P216" i="11" s="1"/>
  <c r="V218" i="11"/>
  <c r="V216" i="11" s="1"/>
  <c r="D220" i="11"/>
  <c r="J220" i="11"/>
  <c r="P220" i="11"/>
  <c r="V220" i="11"/>
  <c r="I223" i="11"/>
  <c r="I221" i="11" s="1"/>
  <c r="O223" i="11"/>
  <c r="O221" i="11" s="1"/>
  <c r="U223" i="11"/>
  <c r="AA223" i="11"/>
  <c r="I225" i="11"/>
  <c r="O225" i="11"/>
  <c r="U225" i="11"/>
  <c r="AA225" i="11"/>
  <c r="H228" i="11"/>
  <c r="N228" i="11"/>
  <c r="T228" i="11"/>
  <c r="T226" i="11" s="1"/>
  <c r="Z228" i="11"/>
  <c r="Z226" i="11" s="1"/>
  <c r="H230" i="11"/>
  <c r="N230" i="11"/>
  <c r="T230" i="11"/>
  <c r="Z230" i="11"/>
  <c r="G233" i="11"/>
  <c r="G231" i="11" s="1"/>
  <c r="M233" i="11"/>
  <c r="M231" i="11" s="1"/>
  <c r="S233" i="11"/>
  <c r="S231" i="11" s="1"/>
  <c r="Y233" i="11"/>
  <c r="Y231" i="11" s="1"/>
  <c r="G235" i="11"/>
  <c r="M235" i="11"/>
  <c r="S235" i="11"/>
  <c r="Y235" i="11"/>
  <c r="F238" i="11"/>
  <c r="F236" i="11" s="1"/>
  <c r="L238" i="11"/>
  <c r="L236" i="11" s="1"/>
  <c r="R238" i="11"/>
  <c r="X238" i="11"/>
  <c r="F240" i="11"/>
  <c r="L240" i="11"/>
  <c r="R240" i="11"/>
  <c r="X240" i="11"/>
  <c r="E243" i="11"/>
  <c r="K243" i="11"/>
  <c r="Q243" i="11"/>
  <c r="Q241" i="11" s="1"/>
  <c r="W243" i="11"/>
  <c r="W241" i="11" s="1"/>
  <c r="E245" i="11"/>
  <c r="K245" i="11"/>
  <c r="Q245" i="11"/>
  <c r="W245" i="11"/>
  <c r="D248" i="11"/>
  <c r="D246" i="11" s="1"/>
  <c r="J248" i="11"/>
  <c r="J246" i="11" s="1"/>
  <c r="P248" i="11"/>
  <c r="P246" i="11" s="1"/>
  <c r="V248" i="11"/>
  <c r="V246" i="11" s="1"/>
  <c r="D250" i="11"/>
  <c r="J250" i="11"/>
  <c r="P250" i="11"/>
  <c r="V250" i="11"/>
  <c r="I253" i="11"/>
  <c r="I251" i="11" s="1"/>
  <c r="O253" i="11"/>
  <c r="O251" i="11" s="1"/>
  <c r="U253" i="11"/>
  <c r="AA253" i="11"/>
  <c r="I255" i="11"/>
  <c r="O255" i="11"/>
  <c r="U255" i="11"/>
  <c r="AA255" i="11"/>
  <c r="H258" i="11"/>
  <c r="N258" i="11"/>
  <c r="T258" i="11"/>
  <c r="T256" i="11" s="1"/>
  <c r="Z258" i="11"/>
  <c r="Z256" i="11" s="1"/>
  <c r="H260" i="11"/>
  <c r="N260" i="11"/>
  <c r="T260" i="11"/>
  <c r="Z260" i="11"/>
  <c r="G263" i="11"/>
  <c r="G261" i="11" s="1"/>
  <c r="M263" i="11"/>
  <c r="M261" i="11" s="1"/>
  <c r="S263" i="11"/>
  <c r="S261" i="11" s="1"/>
  <c r="Y263" i="11"/>
  <c r="Y261" i="11" s="1"/>
  <c r="G265" i="11"/>
  <c r="M265" i="11"/>
  <c r="S265" i="11"/>
  <c r="Y265" i="11"/>
  <c r="F268" i="11"/>
  <c r="F266" i="11" s="1"/>
  <c r="L268" i="11"/>
  <c r="L266" i="11" s="1"/>
  <c r="R268" i="11"/>
  <c r="X268" i="11"/>
  <c r="F270" i="11"/>
  <c r="L270" i="11"/>
  <c r="R270" i="11"/>
  <c r="X270" i="11"/>
  <c r="E273" i="11"/>
  <c r="K273" i="11"/>
  <c r="Q273" i="11"/>
  <c r="Q271" i="11" s="1"/>
  <c r="W273" i="11"/>
  <c r="W271" i="11" s="1"/>
  <c r="E275" i="11"/>
  <c r="K275" i="11"/>
  <c r="Q275" i="11"/>
  <c r="W275" i="11"/>
  <c r="D278" i="11"/>
  <c r="K278" i="11"/>
  <c r="K276" i="11" s="1"/>
  <c r="S278" i="11"/>
  <c r="S276" i="11" s="1"/>
  <c r="Z278" i="11"/>
  <c r="M280" i="11"/>
  <c r="Y280" i="11"/>
  <c r="U283" i="11"/>
  <c r="U281" i="11" s="1"/>
  <c r="O285" i="11"/>
  <c r="Q288" i="11"/>
  <c r="Q286" i="11" s="1"/>
  <c r="K290" i="11"/>
  <c r="M293" i="11"/>
  <c r="M291" i="11" s="1"/>
  <c r="G295" i="11"/>
  <c r="Y295" i="11"/>
  <c r="L298" i="11"/>
  <c r="L296" i="11" s="1"/>
  <c r="F300" i="11"/>
  <c r="X300" i="11"/>
  <c r="H303" i="11"/>
  <c r="H301" i="11" s="1"/>
  <c r="Z303" i="11"/>
  <c r="T305" i="11"/>
  <c r="D308" i="11"/>
  <c r="D306" i="11" s="1"/>
  <c r="P310" i="11"/>
  <c r="O315" i="11"/>
  <c r="H320" i="11"/>
  <c r="X334" i="11"/>
  <c r="X330" i="11" s="1"/>
  <c r="Q339" i="11"/>
  <c r="Q335" i="11" s="1"/>
  <c r="J344" i="11"/>
  <c r="J340" i="11" s="1"/>
  <c r="I349" i="11"/>
  <c r="I345" i="11" s="1"/>
  <c r="X364" i="11"/>
  <c r="X360" i="11" s="1"/>
  <c r="Q369" i="11"/>
  <c r="J374" i="11"/>
  <c r="J370" i="11" s="1"/>
  <c r="I379" i="11"/>
  <c r="I375" i="11" s="1"/>
  <c r="X394" i="11"/>
  <c r="X390" i="11" s="1"/>
  <c r="Q399" i="11"/>
  <c r="Q395" i="11" s="1"/>
  <c r="J404" i="11"/>
  <c r="J400" i="11" s="1"/>
  <c r="Y584" i="11"/>
  <c r="J486" i="10"/>
  <c r="J484" i="10" s="1"/>
  <c r="P486" i="10"/>
  <c r="V486" i="10"/>
  <c r="V484" i="10" s="1"/>
  <c r="I491" i="10"/>
  <c r="I489" i="10" s="1"/>
  <c r="O491" i="10"/>
  <c r="O489" i="10" s="1"/>
  <c r="U491" i="10"/>
  <c r="U489" i="10" s="1"/>
  <c r="AA491" i="10"/>
  <c r="AA489" i="10" s="1"/>
  <c r="H496" i="10"/>
  <c r="N496" i="10"/>
  <c r="N494" i="10" s="1"/>
  <c r="T496" i="10"/>
  <c r="T494" i="10" s="1"/>
  <c r="Z496" i="10"/>
  <c r="Z494" i="10" s="1"/>
  <c r="G501" i="10"/>
  <c r="G499" i="10" s="1"/>
  <c r="M501" i="10"/>
  <c r="M499" i="10" s="1"/>
  <c r="S501" i="10"/>
  <c r="Y501" i="10"/>
  <c r="Y499" i="10" s="1"/>
  <c r="F506" i="10"/>
  <c r="F504" i="10" s="1"/>
  <c r="L506" i="10"/>
  <c r="L504" i="10" s="1"/>
  <c r="R506" i="10"/>
  <c r="R504" i="10" s="1"/>
  <c r="X506" i="10"/>
  <c r="X504" i="10" s="1"/>
  <c r="E511" i="10"/>
  <c r="K511" i="10"/>
  <c r="K509" i="10" s="1"/>
  <c r="Q511" i="10"/>
  <c r="Q509" i="10" s="1"/>
  <c r="W511" i="10"/>
  <c r="W509" i="10" s="1"/>
  <c r="D516" i="10"/>
  <c r="D514" i="10" s="1"/>
  <c r="J516" i="10"/>
  <c r="J514" i="10" s="1"/>
  <c r="P516" i="10"/>
  <c r="V516" i="10"/>
  <c r="V514" i="10" s="1"/>
  <c r="I521" i="10"/>
  <c r="I519" i="10" s="1"/>
  <c r="O521" i="10"/>
  <c r="O519" i="10" s="1"/>
  <c r="U521" i="10"/>
  <c r="U519" i="10" s="1"/>
  <c r="AA521" i="10"/>
  <c r="AA519" i="10" s="1"/>
  <c r="H526" i="10"/>
  <c r="N526" i="10"/>
  <c r="N524" i="10" s="1"/>
  <c r="T526" i="10"/>
  <c r="T524" i="10" s="1"/>
  <c r="Z526" i="10"/>
  <c r="Z524" i="10" s="1"/>
  <c r="G531" i="10"/>
  <c r="G529" i="10" s="1"/>
  <c r="M531" i="10"/>
  <c r="M529" i="10" s="1"/>
  <c r="S531" i="10"/>
  <c r="Y531" i="10"/>
  <c r="Y529" i="10" s="1"/>
  <c r="F536" i="10"/>
  <c r="F534" i="10" s="1"/>
  <c r="L536" i="10"/>
  <c r="L534" i="10" s="1"/>
  <c r="R536" i="10"/>
  <c r="R534" i="10" s="1"/>
  <c r="X536" i="10"/>
  <c r="X534" i="10" s="1"/>
  <c r="E541" i="10"/>
  <c r="K541" i="10"/>
  <c r="K539" i="10" s="1"/>
  <c r="Q541" i="10"/>
  <c r="Q539" i="10" s="1"/>
  <c r="W541" i="10"/>
  <c r="W539" i="10" s="1"/>
  <c r="D546" i="10"/>
  <c r="D544" i="10" s="1"/>
  <c r="J546" i="10"/>
  <c r="J544" i="10" s="1"/>
  <c r="P546" i="10"/>
  <c r="V546" i="10"/>
  <c r="V544" i="10" s="1"/>
  <c r="I551" i="10"/>
  <c r="I549" i="10" s="1"/>
  <c r="O551" i="10"/>
  <c r="O549" i="10" s="1"/>
  <c r="U551" i="10"/>
  <c r="U549" i="10" s="1"/>
  <c r="AA551" i="10"/>
  <c r="AA549" i="10" s="1"/>
  <c r="H556" i="10"/>
  <c r="N556" i="10"/>
  <c r="N554" i="10" s="1"/>
  <c r="T556" i="10"/>
  <c r="T554" i="10" s="1"/>
  <c r="Z556" i="10"/>
  <c r="Z554" i="10" s="1"/>
  <c r="G561" i="10"/>
  <c r="G559" i="10" s="1"/>
  <c r="M561" i="10"/>
  <c r="M559" i="10" s="1"/>
  <c r="S561" i="10"/>
  <c r="Y561" i="10"/>
  <c r="Y559" i="10" s="1"/>
  <c r="F566" i="10"/>
  <c r="F564" i="10" s="1"/>
  <c r="L566" i="10"/>
  <c r="L564" i="10" s="1"/>
  <c r="R566" i="10"/>
  <c r="R564" i="10" s="1"/>
  <c r="X566" i="10"/>
  <c r="X564" i="10" s="1"/>
  <c r="E571" i="10"/>
  <c r="K571" i="10"/>
  <c r="K569" i="10" s="1"/>
  <c r="Q571" i="10"/>
  <c r="Q569" i="10" s="1"/>
  <c r="W571" i="10"/>
  <c r="W569" i="10" s="1"/>
  <c r="D576" i="10"/>
  <c r="D574" i="10" s="1"/>
  <c r="J576" i="10"/>
  <c r="J574" i="10" s="1"/>
  <c r="P576" i="10"/>
  <c r="V576" i="10"/>
  <c r="V574" i="10" s="1"/>
  <c r="I581" i="10"/>
  <c r="I579" i="10" s="1"/>
  <c r="O581" i="10"/>
  <c r="O579" i="10" s="1"/>
  <c r="U581" i="10"/>
  <c r="U579" i="10" s="1"/>
  <c r="AA581" i="10"/>
  <c r="AA579" i="10" s="1"/>
  <c r="H586" i="10"/>
  <c r="N586" i="10"/>
  <c r="N584" i="10" s="1"/>
  <c r="T586" i="10"/>
  <c r="T584" i="10" s="1"/>
  <c r="Z586" i="10"/>
  <c r="Z584" i="10" s="1"/>
  <c r="G591" i="10"/>
  <c r="G589" i="10" s="1"/>
  <c r="M591" i="10"/>
  <c r="M589" i="10" s="1"/>
  <c r="S591" i="10"/>
  <c r="Y591" i="10"/>
  <c r="Y589" i="10" s="1"/>
  <c r="F596" i="10"/>
  <c r="F594" i="10" s="1"/>
  <c r="L596" i="10"/>
  <c r="L594" i="10" s="1"/>
  <c r="R596" i="10"/>
  <c r="R594" i="10" s="1"/>
  <c r="X596" i="10"/>
  <c r="X594" i="10" s="1"/>
  <c r="E601" i="10"/>
  <c r="K601" i="10"/>
  <c r="K599" i="10" s="1"/>
  <c r="Q601" i="10"/>
  <c r="Q599" i="10" s="1"/>
  <c r="W601" i="10"/>
  <c r="W599" i="10" s="1"/>
  <c r="D606" i="10"/>
  <c r="D604" i="10" s="1"/>
  <c r="J606" i="10"/>
  <c r="J604" i="10" s="1"/>
  <c r="P606" i="10"/>
  <c r="V606" i="10"/>
  <c r="V604" i="10" s="1"/>
  <c r="I611" i="10"/>
  <c r="I609" i="10" s="1"/>
  <c r="O611" i="10"/>
  <c r="O609" i="10" s="1"/>
  <c r="U611" i="10"/>
  <c r="U609" i="10" s="1"/>
  <c r="AA611" i="10"/>
  <c r="AA609" i="10" s="1"/>
  <c r="H616" i="10"/>
  <c r="N616" i="10"/>
  <c r="N614" i="10" s="1"/>
  <c r="T616" i="10"/>
  <c r="T614" i="10" s="1"/>
  <c r="Z616" i="10"/>
  <c r="Z614" i="10" s="1"/>
  <c r="G621" i="10"/>
  <c r="G619" i="10" s="1"/>
  <c r="M621" i="10"/>
  <c r="M619" i="10" s="1"/>
  <c r="S621" i="10"/>
  <c r="Y621" i="10"/>
  <c r="Y619" i="10" s="1"/>
  <c r="F626" i="10"/>
  <c r="F624" i="10" s="1"/>
  <c r="L626" i="10"/>
  <c r="L624" i="10" s="1"/>
  <c r="R626" i="10"/>
  <c r="R624" i="10" s="1"/>
  <c r="X626" i="10"/>
  <c r="X624" i="10" s="1"/>
  <c r="E631" i="10"/>
  <c r="K631" i="10"/>
  <c r="K629" i="10" s="1"/>
  <c r="Q631" i="10"/>
  <c r="Q629" i="10" s="1"/>
  <c r="W631" i="10"/>
  <c r="W629" i="10" s="1"/>
  <c r="D636" i="10"/>
  <c r="D634" i="10" s="1"/>
  <c r="J636" i="10"/>
  <c r="J634" i="10" s="1"/>
  <c r="P636" i="10"/>
  <c r="V636" i="10"/>
  <c r="V634" i="10" s="1"/>
  <c r="J9" i="11"/>
  <c r="J7" i="11" s="1"/>
  <c r="P9" i="11"/>
  <c r="P7" i="11" s="1"/>
  <c r="V9" i="11"/>
  <c r="AA638" i="11"/>
  <c r="U638" i="11"/>
  <c r="O638" i="11"/>
  <c r="I638" i="11"/>
  <c r="V633" i="11"/>
  <c r="P633" i="11"/>
  <c r="J633" i="11"/>
  <c r="D633" i="11"/>
  <c r="Z638" i="1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X638" i="11"/>
  <c r="R638" i="11"/>
  <c r="L638" i="11"/>
  <c r="F638" i="11"/>
  <c r="Y633" i="11"/>
  <c r="S633" i="11"/>
  <c r="M633" i="11"/>
  <c r="G633" i="11"/>
  <c r="Z628" i="11"/>
  <c r="T628" i="11"/>
  <c r="N628" i="11"/>
  <c r="H628" i="11"/>
  <c r="AA623" i="11"/>
  <c r="U623" i="11"/>
  <c r="O623" i="11"/>
  <c r="I623" i="11"/>
  <c r="W638" i="1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E633" i="11"/>
  <c r="R628" i="11"/>
  <c r="X623" i="11"/>
  <c r="F623" i="11"/>
  <c r="Z618" i="11"/>
  <c r="Q628" i="11"/>
  <c r="S623" i="11"/>
  <c r="Y618" i="11"/>
  <c r="P618" i="11"/>
  <c r="G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J534" i="11" s="1"/>
  <c r="D538" i="11"/>
  <c r="V638" i="11"/>
  <c r="L628" i="11"/>
  <c r="R623" i="11"/>
  <c r="X618" i="11"/>
  <c r="N618" i="11"/>
  <c r="F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P638" i="11"/>
  <c r="W633" i="11"/>
  <c r="K628" i="11"/>
  <c r="M623" i="11"/>
  <c r="V618" i="11"/>
  <c r="M618" i="11"/>
  <c r="E618" i="11"/>
  <c r="W613" i="11"/>
  <c r="Q613" i="11"/>
  <c r="K613" i="11"/>
  <c r="E613" i="11"/>
  <c r="X608" i="11"/>
  <c r="R608" i="11"/>
  <c r="L608" i="11"/>
  <c r="F608" i="11"/>
  <c r="Y603" i="11"/>
  <c r="S603" i="11"/>
  <c r="M603" i="11"/>
  <c r="G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J638" i="11"/>
  <c r="Q633" i="11"/>
  <c r="X628" i="11"/>
  <c r="F628" i="11"/>
  <c r="L623" i="11"/>
  <c r="T618" i="11"/>
  <c r="L618" i="11"/>
  <c r="D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D638" i="11"/>
  <c r="K633" i="11"/>
  <c r="W628" i="11"/>
  <c r="E628" i="11"/>
  <c r="Y623" i="11"/>
  <c r="G623" i="11"/>
  <c r="S618" i="11"/>
  <c r="J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L564" i="11" s="1"/>
  <c r="F568" i="11"/>
  <c r="H613" i="11"/>
  <c r="O608" i="11"/>
  <c r="P603" i="11"/>
  <c r="W598" i="11"/>
  <c r="H583" i="11"/>
  <c r="O578" i="11"/>
  <c r="P573" i="11"/>
  <c r="W568" i="11"/>
  <c r="L563" i="11"/>
  <c r="N558" i="11"/>
  <c r="T553" i="11"/>
  <c r="T549" i="11" s="1"/>
  <c r="U548" i="11"/>
  <c r="V543" i="11"/>
  <c r="D543" i="11"/>
  <c r="X538" i="11"/>
  <c r="F538" i="11"/>
  <c r="AA533" i="11"/>
  <c r="AA529" i="11" s="1"/>
  <c r="U533" i="11"/>
  <c r="U529" i="11" s="1"/>
  <c r="O533" i="11"/>
  <c r="O529" i="11" s="1"/>
  <c r="I533" i="11"/>
  <c r="I529" i="11" s="1"/>
  <c r="V528" i="11"/>
  <c r="V524" i="11" s="1"/>
  <c r="P528" i="11"/>
  <c r="P524" i="11" s="1"/>
  <c r="J528" i="11"/>
  <c r="J524" i="11" s="1"/>
  <c r="D528" i="11"/>
  <c r="D524" i="11" s="1"/>
  <c r="W523" i="11"/>
  <c r="W519" i="11" s="1"/>
  <c r="Q523" i="11"/>
  <c r="Q519" i="11" s="1"/>
  <c r="K523" i="11"/>
  <c r="K519" i="11" s="1"/>
  <c r="E523" i="11"/>
  <c r="E519" i="11" s="1"/>
  <c r="X518" i="11"/>
  <c r="X514" i="11" s="1"/>
  <c r="R518" i="11"/>
  <c r="R514" i="11" s="1"/>
  <c r="L518" i="11"/>
  <c r="L514" i="11" s="1"/>
  <c r="F518" i="11"/>
  <c r="F514" i="11" s="1"/>
  <c r="Y513" i="11"/>
  <c r="Y509" i="11" s="1"/>
  <c r="S513" i="11"/>
  <c r="S509" i="11" s="1"/>
  <c r="M513" i="11"/>
  <c r="M509" i="11" s="1"/>
  <c r="G513" i="11"/>
  <c r="G509" i="11" s="1"/>
  <c r="Z508" i="11"/>
  <c r="Z504" i="11" s="1"/>
  <c r="T508" i="11"/>
  <c r="T504" i="11" s="1"/>
  <c r="N508" i="11"/>
  <c r="N504" i="11" s="1"/>
  <c r="H508" i="11"/>
  <c r="H504" i="11" s="1"/>
  <c r="AA503" i="11"/>
  <c r="AA499" i="11" s="1"/>
  <c r="U503" i="11"/>
  <c r="U499" i="11" s="1"/>
  <c r="O503" i="11"/>
  <c r="O499" i="11" s="1"/>
  <c r="I503" i="11"/>
  <c r="I499" i="11" s="1"/>
  <c r="V498" i="11"/>
  <c r="V494" i="11" s="1"/>
  <c r="P498" i="11"/>
  <c r="P494" i="11" s="1"/>
  <c r="J498" i="11"/>
  <c r="J494" i="11" s="1"/>
  <c r="D498" i="11"/>
  <c r="D494" i="11" s="1"/>
  <c r="W493" i="11"/>
  <c r="W489" i="11" s="1"/>
  <c r="Q493" i="11"/>
  <c r="Q489" i="11" s="1"/>
  <c r="K493" i="11"/>
  <c r="K489" i="11" s="1"/>
  <c r="E493" i="11"/>
  <c r="E489" i="11" s="1"/>
  <c r="X488" i="11"/>
  <c r="X484" i="11" s="1"/>
  <c r="R488" i="11"/>
  <c r="R484" i="11" s="1"/>
  <c r="L488" i="11"/>
  <c r="L484" i="11" s="1"/>
  <c r="F488" i="11"/>
  <c r="F484" i="11" s="1"/>
  <c r="Y479" i="11"/>
  <c r="Y475" i="11" s="1"/>
  <c r="S479" i="11"/>
  <c r="M479" i="11"/>
  <c r="G479" i="11"/>
  <c r="Z474" i="11"/>
  <c r="T474" i="11"/>
  <c r="N474" i="11"/>
  <c r="H474" i="11"/>
  <c r="AA469" i="11"/>
  <c r="U469" i="11"/>
  <c r="O469" i="11"/>
  <c r="I469" i="11"/>
  <c r="V464" i="11"/>
  <c r="P464" i="11"/>
  <c r="J464" i="11"/>
  <c r="D464" i="11"/>
  <c r="W459" i="11"/>
  <c r="Q459" i="11"/>
  <c r="K459" i="11"/>
  <c r="E459" i="11"/>
  <c r="X454" i="11"/>
  <c r="R454" i="11"/>
  <c r="L454" i="11"/>
  <c r="F454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W425" i="11" s="1"/>
  <c r="Q429" i="11"/>
  <c r="Q425" i="11" s="1"/>
  <c r="K429" i="11"/>
  <c r="K425" i="11" s="1"/>
  <c r="E429" i="11"/>
  <c r="E425" i="11" s="1"/>
  <c r="X424" i="11"/>
  <c r="X420" i="11" s="1"/>
  <c r="R424" i="11"/>
  <c r="R420" i="11" s="1"/>
  <c r="L424" i="11"/>
  <c r="L420" i="11" s="1"/>
  <c r="F424" i="11"/>
  <c r="F420" i="11" s="1"/>
  <c r="Y419" i="11"/>
  <c r="Y415" i="11" s="1"/>
  <c r="S419" i="11"/>
  <c r="S415" i="11" s="1"/>
  <c r="M419" i="11"/>
  <c r="M415" i="11" s="1"/>
  <c r="G419" i="11"/>
  <c r="G415" i="11" s="1"/>
  <c r="Z414" i="11"/>
  <c r="Z410" i="11" s="1"/>
  <c r="T414" i="11"/>
  <c r="T410" i="11" s="1"/>
  <c r="N414" i="11"/>
  <c r="N410" i="11" s="1"/>
  <c r="H414" i="11"/>
  <c r="H410" i="11" s="1"/>
  <c r="I608" i="11"/>
  <c r="J603" i="11"/>
  <c r="Q598" i="11"/>
  <c r="X593" i="11"/>
  <c r="I578" i="11"/>
  <c r="J573" i="11"/>
  <c r="Q568" i="11"/>
  <c r="Y563" i="11"/>
  <c r="G563" i="11"/>
  <c r="M558" i="11"/>
  <c r="O553" i="11"/>
  <c r="P548" i="11"/>
  <c r="Q543" i="11"/>
  <c r="W538" i="11"/>
  <c r="E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79" i="11"/>
  <c r="R479" i="11"/>
  <c r="L479" i="11"/>
  <c r="F479" i="11"/>
  <c r="Y474" i="11"/>
  <c r="S474" i="11"/>
  <c r="M474" i="11"/>
  <c r="G474" i="11"/>
  <c r="Z469" i="11"/>
  <c r="T469" i="11"/>
  <c r="N469" i="11"/>
  <c r="H469" i="11"/>
  <c r="AA464" i="11"/>
  <c r="U464" i="11"/>
  <c r="O464" i="11"/>
  <c r="I464" i="11"/>
  <c r="V459" i="11"/>
  <c r="P459" i="11"/>
  <c r="J459" i="11"/>
  <c r="D459" i="11"/>
  <c r="W454" i="11"/>
  <c r="Q454" i="11"/>
  <c r="K454" i="11"/>
  <c r="E454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V399" i="11"/>
  <c r="P399" i="11"/>
  <c r="J399" i="11"/>
  <c r="D399" i="11"/>
  <c r="W394" i="11"/>
  <c r="Q394" i="11"/>
  <c r="K394" i="11"/>
  <c r="E394" i="11"/>
  <c r="X389" i="11"/>
  <c r="R389" i="11"/>
  <c r="L389" i="11"/>
  <c r="F389" i="11"/>
  <c r="Y384" i="11"/>
  <c r="S384" i="11"/>
  <c r="M384" i="11"/>
  <c r="G384" i="11"/>
  <c r="Z379" i="11"/>
  <c r="T379" i="11"/>
  <c r="N379" i="11"/>
  <c r="H379" i="11"/>
  <c r="AA374" i="11"/>
  <c r="U374" i="11"/>
  <c r="O374" i="11"/>
  <c r="I374" i="11"/>
  <c r="V369" i="11"/>
  <c r="P369" i="11"/>
  <c r="J369" i="11"/>
  <c r="D369" i="11"/>
  <c r="W364" i="11"/>
  <c r="Q364" i="11"/>
  <c r="K364" i="11"/>
  <c r="E364" i="11"/>
  <c r="X359" i="11"/>
  <c r="R359" i="11"/>
  <c r="L359" i="11"/>
  <c r="F359" i="11"/>
  <c r="Y354" i="11"/>
  <c r="S354" i="11"/>
  <c r="M354" i="11"/>
  <c r="G354" i="11"/>
  <c r="Z349" i="11"/>
  <c r="T349" i="11"/>
  <c r="N349" i="11"/>
  <c r="H349" i="11"/>
  <c r="AA344" i="11"/>
  <c r="U344" i="11"/>
  <c r="O344" i="11"/>
  <c r="I344" i="11"/>
  <c r="V339" i="11"/>
  <c r="P339" i="11"/>
  <c r="J339" i="11"/>
  <c r="D339" i="11"/>
  <c r="W334" i="11"/>
  <c r="Q334" i="11"/>
  <c r="K334" i="11"/>
  <c r="E334" i="11"/>
  <c r="X329" i="11"/>
  <c r="R329" i="11"/>
  <c r="L329" i="11"/>
  <c r="F329" i="11"/>
  <c r="Y320" i="11"/>
  <c r="S320" i="11"/>
  <c r="M320" i="11"/>
  <c r="G320" i="11"/>
  <c r="Z315" i="11"/>
  <c r="T315" i="11"/>
  <c r="N315" i="11"/>
  <c r="H315" i="11"/>
  <c r="AA310" i="11"/>
  <c r="U310" i="11"/>
  <c r="O310" i="11"/>
  <c r="I310" i="11"/>
  <c r="V305" i="11"/>
  <c r="P305" i="11"/>
  <c r="J305" i="11"/>
  <c r="D305" i="11"/>
  <c r="W300" i="11"/>
  <c r="Q300" i="11"/>
  <c r="K300" i="11"/>
  <c r="E300" i="11"/>
  <c r="X295" i="11"/>
  <c r="R295" i="11"/>
  <c r="L295" i="11"/>
  <c r="F295" i="11"/>
  <c r="Y290" i="11"/>
  <c r="S290" i="11"/>
  <c r="M290" i="11"/>
  <c r="G290" i="11"/>
  <c r="Z285" i="11"/>
  <c r="T285" i="11"/>
  <c r="N285" i="11"/>
  <c r="H285" i="11"/>
  <c r="AA280" i="11"/>
  <c r="U280" i="11"/>
  <c r="O280" i="11"/>
  <c r="I280" i="11"/>
  <c r="D603" i="11"/>
  <c r="K598" i="11"/>
  <c r="R593" i="11"/>
  <c r="R589" i="11" s="1"/>
  <c r="Y588" i="11"/>
  <c r="D573" i="11"/>
  <c r="D569" i="11" s="1"/>
  <c r="K568" i="11"/>
  <c r="X563" i="11"/>
  <c r="F563" i="11"/>
  <c r="Z558" i="11"/>
  <c r="H558" i="11"/>
  <c r="N553" i="11"/>
  <c r="O548" i="11"/>
  <c r="P543" i="11"/>
  <c r="R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D484" i="11" s="1"/>
  <c r="W479" i="11"/>
  <c r="Q479" i="11"/>
  <c r="K479" i="11"/>
  <c r="E479" i="11"/>
  <c r="X474" i="11"/>
  <c r="R474" i="11"/>
  <c r="L474" i="11"/>
  <c r="F474" i="11"/>
  <c r="Y469" i="11"/>
  <c r="S469" i="11"/>
  <c r="M469" i="11"/>
  <c r="G469" i="11"/>
  <c r="Z464" i="11"/>
  <c r="T464" i="11"/>
  <c r="N464" i="11"/>
  <c r="H464" i="11"/>
  <c r="AA459" i="11"/>
  <c r="U459" i="11"/>
  <c r="O459" i="11"/>
  <c r="I459" i="11"/>
  <c r="V454" i="11"/>
  <c r="P454" i="11"/>
  <c r="J454" i="11"/>
  <c r="D454" i="1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P424" i="11"/>
  <c r="J424" i="11"/>
  <c r="D424" i="11"/>
  <c r="W419" i="11"/>
  <c r="Q419" i="11"/>
  <c r="K419" i="11"/>
  <c r="E419" i="11"/>
  <c r="X414" i="11"/>
  <c r="R414" i="11"/>
  <c r="L414" i="11"/>
  <c r="F414" i="11"/>
  <c r="Y409" i="11"/>
  <c r="S409" i="11"/>
  <c r="M409" i="11"/>
  <c r="G409" i="11"/>
  <c r="Z404" i="11"/>
  <c r="T404" i="11"/>
  <c r="N404" i="11"/>
  <c r="H404" i="11"/>
  <c r="AA399" i="11"/>
  <c r="U399" i="11"/>
  <c r="O399" i="11"/>
  <c r="I399" i="11"/>
  <c r="V394" i="11"/>
  <c r="P394" i="11"/>
  <c r="J394" i="11"/>
  <c r="D394" i="11"/>
  <c r="W389" i="11"/>
  <c r="Q389" i="11"/>
  <c r="K389" i="11"/>
  <c r="E389" i="11"/>
  <c r="X384" i="11"/>
  <c r="R384" i="11"/>
  <c r="L384" i="11"/>
  <c r="F384" i="11"/>
  <c r="Y379" i="11"/>
  <c r="S379" i="11"/>
  <c r="M379" i="11"/>
  <c r="G379" i="11"/>
  <c r="Z374" i="11"/>
  <c r="T374" i="11"/>
  <c r="N374" i="11"/>
  <c r="H374" i="11"/>
  <c r="AA369" i="11"/>
  <c r="U369" i="11"/>
  <c r="O369" i="11"/>
  <c r="I369" i="11"/>
  <c r="V364" i="11"/>
  <c r="P364" i="11"/>
  <c r="J364" i="11"/>
  <c r="D364" i="11"/>
  <c r="W359" i="11"/>
  <c r="Q359" i="11"/>
  <c r="K359" i="11"/>
  <c r="E359" i="11"/>
  <c r="X354" i="11"/>
  <c r="R354" i="11"/>
  <c r="L354" i="11"/>
  <c r="F354" i="11"/>
  <c r="Y349" i="11"/>
  <c r="S349" i="11"/>
  <c r="M349" i="11"/>
  <c r="G349" i="11"/>
  <c r="Z344" i="11"/>
  <c r="T344" i="11"/>
  <c r="N344" i="11"/>
  <c r="H344" i="11"/>
  <c r="AA339" i="11"/>
  <c r="U339" i="11"/>
  <c r="O339" i="11"/>
  <c r="I339" i="11"/>
  <c r="V334" i="11"/>
  <c r="P334" i="11"/>
  <c r="J334" i="11"/>
  <c r="D334" i="11"/>
  <c r="W329" i="11"/>
  <c r="Q329" i="11"/>
  <c r="K329" i="11"/>
  <c r="E329" i="11"/>
  <c r="X320" i="11"/>
  <c r="R320" i="11"/>
  <c r="L320" i="11"/>
  <c r="F320" i="11"/>
  <c r="Y315" i="11"/>
  <c r="S315" i="11"/>
  <c r="M315" i="11"/>
  <c r="G315" i="11"/>
  <c r="Z310" i="11"/>
  <c r="T310" i="11"/>
  <c r="N310" i="11"/>
  <c r="H310" i="11"/>
  <c r="AA305" i="11"/>
  <c r="U305" i="11"/>
  <c r="O305" i="11"/>
  <c r="I305" i="11"/>
  <c r="V300" i="11"/>
  <c r="P300" i="11"/>
  <c r="J300" i="11"/>
  <c r="D300" i="11"/>
  <c r="W295" i="11"/>
  <c r="Q295" i="11"/>
  <c r="K295" i="11"/>
  <c r="E295" i="11"/>
  <c r="X290" i="11"/>
  <c r="R290" i="11"/>
  <c r="L290" i="11"/>
  <c r="F290" i="11"/>
  <c r="Y285" i="11"/>
  <c r="S285" i="11"/>
  <c r="M285" i="11"/>
  <c r="G285" i="11"/>
  <c r="Z280" i="11"/>
  <c r="T280" i="11"/>
  <c r="N280" i="11"/>
  <c r="H280" i="11"/>
  <c r="Z613" i="11"/>
  <c r="E598" i="11"/>
  <c r="L593" i="11"/>
  <c r="S588" i="11"/>
  <c r="Z583" i="11"/>
  <c r="E568" i="11"/>
  <c r="S563" i="11"/>
  <c r="Y558" i="11"/>
  <c r="G558" i="11"/>
  <c r="AA553" i="11"/>
  <c r="I553" i="11"/>
  <c r="J548" i="11"/>
  <c r="K543" i="11"/>
  <c r="Q538" i="11"/>
  <c r="X533" i="11"/>
  <c r="R533" i="11"/>
  <c r="L533" i="11"/>
  <c r="F533" i="11"/>
  <c r="Y528" i="11"/>
  <c r="S528" i="11"/>
  <c r="M528" i="11"/>
  <c r="G528" i="11"/>
  <c r="Z523" i="11"/>
  <c r="T523" i="11"/>
  <c r="N523" i="11"/>
  <c r="H523" i="11"/>
  <c r="AA518" i="11"/>
  <c r="U518" i="11"/>
  <c r="O518" i="11"/>
  <c r="I518" i="11"/>
  <c r="V513" i="11"/>
  <c r="P513" i="11"/>
  <c r="J513" i="11"/>
  <c r="D513" i="11"/>
  <c r="W508" i="11"/>
  <c r="Q508" i="11"/>
  <c r="K508" i="11"/>
  <c r="E508" i="11"/>
  <c r="X503" i="11"/>
  <c r="R503" i="11"/>
  <c r="L503" i="11"/>
  <c r="F503" i="11"/>
  <c r="Y498" i="11"/>
  <c r="S498" i="11"/>
  <c r="M498" i="11"/>
  <c r="G498" i="11"/>
  <c r="Z493" i="11"/>
  <c r="T493" i="11"/>
  <c r="N493" i="11"/>
  <c r="H493" i="11"/>
  <c r="AA488" i="11"/>
  <c r="U488" i="11"/>
  <c r="O488" i="11"/>
  <c r="I488" i="11"/>
  <c r="V479" i="11"/>
  <c r="P479" i="11"/>
  <c r="J479" i="11"/>
  <c r="D479" i="11"/>
  <c r="W474" i="11"/>
  <c r="Q474" i="11"/>
  <c r="K474" i="11"/>
  <c r="E474" i="11"/>
  <c r="X469" i="11"/>
  <c r="R469" i="11"/>
  <c r="L469" i="11"/>
  <c r="F469" i="11"/>
  <c r="Y464" i="11"/>
  <c r="S464" i="11"/>
  <c r="M464" i="11"/>
  <c r="G464" i="11"/>
  <c r="Z459" i="11"/>
  <c r="T459" i="11"/>
  <c r="N459" i="11"/>
  <c r="H459" i="11"/>
  <c r="AA454" i="11"/>
  <c r="U454" i="11"/>
  <c r="O454" i="11"/>
  <c r="I454" i="11"/>
  <c r="V449" i="11"/>
  <c r="P449" i="11"/>
  <c r="J449" i="11"/>
  <c r="D449" i="11"/>
  <c r="W444" i="11"/>
  <c r="Q444" i="11"/>
  <c r="K444" i="11"/>
  <c r="E444" i="11"/>
  <c r="X439" i="11"/>
  <c r="R439" i="11"/>
  <c r="L439" i="11"/>
  <c r="F439" i="11"/>
  <c r="Y434" i="11"/>
  <c r="S434" i="11"/>
  <c r="M434" i="11"/>
  <c r="G434" i="11"/>
  <c r="Z429" i="11"/>
  <c r="T429" i="11"/>
  <c r="N429" i="11"/>
  <c r="H429" i="11"/>
  <c r="AA424" i="11"/>
  <c r="U424" i="11"/>
  <c r="O424" i="11"/>
  <c r="I424" i="11"/>
  <c r="V419" i="11"/>
  <c r="P419" i="11"/>
  <c r="J419" i="11"/>
  <c r="D419" i="11"/>
  <c r="W414" i="11"/>
  <c r="Q414" i="11"/>
  <c r="K414" i="11"/>
  <c r="E414" i="11"/>
  <c r="X409" i="11"/>
  <c r="R409" i="11"/>
  <c r="L409" i="11"/>
  <c r="F409" i="11"/>
  <c r="Y404" i="11"/>
  <c r="S404" i="11"/>
  <c r="M404" i="11"/>
  <c r="G404" i="11"/>
  <c r="Z399" i="11"/>
  <c r="T399" i="11"/>
  <c r="N399" i="11"/>
  <c r="H399" i="11"/>
  <c r="AA394" i="11"/>
  <c r="U394" i="11"/>
  <c r="O394" i="11"/>
  <c r="I394" i="11"/>
  <c r="V389" i="11"/>
  <c r="P389" i="11"/>
  <c r="J389" i="11"/>
  <c r="D389" i="11"/>
  <c r="W384" i="11"/>
  <c r="Q384" i="11"/>
  <c r="K384" i="11"/>
  <c r="E384" i="11"/>
  <c r="X379" i="11"/>
  <c r="R379" i="11"/>
  <c r="L379" i="11"/>
  <c r="F379" i="11"/>
  <c r="Y374" i="11"/>
  <c r="S374" i="11"/>
  <c r="M374" i="11"/>
  <c r="G374" i="11"/>
  <c r="Z369" i="11"/>
  <c r="T369" i="11"/>
  <c r="N369" i="11"/>
  <c r="H369" i="11"/>
  <c r="AA364" i="11"/>
  <c r="U364" i="11"/>
  <c r="O364" i="11"/>
  <c r="I364" i="11"/>
  <c r="V359" i="11"/>
  <c r="P359" i="11"/>
  <c r="J359" i="11"/>
  <c r="D359" i="11"/>
  <c r="W354" i="11"/>
  <c r="Q354" i="11"/>
  <c r="K354" i="11"/>
  <c r="E354" i="11"/>
  <c r="X349" i="11"/>
  <c r="R349" i="11"/>
  <c r="L349" i="11"/>
  <c r="F349" i="11"/>
  <c r="Y344" i="11"/>
  <c r="S344" i="11"/>
  <c r="M344" i="11"/>
  <c r="G344" i="11"/>
  <c r="Z339" i="11"/>
  <c r="T339" i="11"/>
  <c r="N339" i="11"/>
  <c r="H339" i="11"/>
  <c r="AA334" i="11"/>
  <c r="U334" i="11"/>
  <c r="O334" i="11"/>
  <c r="I334" i="11"/>
  <c r="V329" i="11"/>
  <c r="P329" i="11"/>
  <c r="J329" i="11"/>
  <c r="D329" i="11"/>
  <c r="D325" i="11" s="1"/>
  <c r="W320" i="11"/>
  <c r="Q320" i="11"/>
  <c r="K320" i="11"/>
  <c r="E320" i="11"/>
  <c r="X315" i="11"/>
  <c r="R315" i="11"/>
  <c r="L315" i="11"/>
  <c r="F315" i="11"/>
  <c r="Y310" i="11"/>
  <c r="S310" i="11"/>
  <c r="M310" i="11"/>
  <c r="G310" i="11"/>
  <c r="R618" i="11"/>
  <c r="T613" i="11"/>
  <c r="AA608" i="11"/>
  <c r="F593" i="11"/>
  <c r="M588" i="11"/>
  <c r="T583" i="11"/>
  <c r="AA578" i="11"/>
  <c r="R563" i="11"/>
  <c r="T558" i="11"/>
  <c r="Z553" i="11"/>
  <c r="Z549" i="11" s="1"/>
  <c r="H553" i="11"/>
  <c r="H549" i="11" s="1"/>
  <c r="AA548" i="11"/>
  <c r="AA544" i="11" s="1"/>
  <c r="I548" i="11"/>
  <c r="I544" i="11" s="1"/>
  <c r="J543" i="11"/>
  <c r="J539" i="11" s="1"/>
  <c r="L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T518" i="11"/>
  <c r="N518" i="11"/>
  <c r="H518" i="11"/>
  <c r="AA513" i="11"/>
  <c r="U513" i="11"/>
  <c r="O513" i="11"/>
  <c r="I513" i="11"/>
  <c r="V508" i="11"/>
  <c r="P508" i="11"/>
  <c r="J508" i="11"/>
  <c r="D508" i="11"/>
  <c r="W503" i="11"/>
  <c r="Q503" i="11"/>
  <c r="K503" i="11"/>
  <c r="E503" i="11"/>
  <c r="X498" i="11"/>
  <c r="R498" i="11"/>
  <c r="L498" i="11"/>
  <c r="F498" i="11"/>
  <c r="Y493" i="11"/>
  <c r="S493" i="11"/>
  <c r="M493" i="11"/>
  <c r="G493" i="11"/>
  <c r="Z488" i="11"/>
  <c r="T488" i="11"/>
  <c r="N488" i="11"/>
  <c r="H488" i="11"/>
  <c r="AA479" i="11"/>
  <c r="U479" i="11"/>
  <c r="O479" i="11"/>
  <c r="I479" i="11"/>
  <c r="V474" i="11"/>
  <c r="P474" i="11"/>
  <c r="J474" i="11"/>
  <c r="D474" i="11"/>
  <c r="W469" i="11"/>
  <c r="Q469" i="11"/>
  <c r="K469" i="11"/>
  <c r="E469" i="11"/>
  <c r="X464" i="11"/>
  <c r="R464" i="11"/>
  <c r="L464" i="11"/>
  <c r="F464" i="11"/>
  <c r="Y459" i="11"/>
  <c r="S459" i="11"/>
  <c r="M459" i="11"/>
  <c r="G459" i="11"/>
  <c r="Z454" i="11"/>
  <c r="T454" i="11"/>
  <c r="N454" i="11"/>
  <c r="H454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W379" i="11"/>
  <c r="Q379" i="11"/>
  <c r="K379" i="11"/>
  <c r="E379" i="11"/>
  <c r="X374" i="11"/>
  <c r="R374" i="11"/>
  <c r="L374" i="11"/>
  <c r="F374" i="11"/>
  <c r="Y369" i="11"/>
  <c r="S369" i="11"/>
  <c r="M369" i="11"/>
  <c r="G369" i="11"/>
  <c r="Z364" i="11"/>
  <c r="T364" i="11"/>
  <c r="N364" i="11"/>
  <c r="H364" i="11"/>
  <c r="AA359" i="11"/>
  <c r="U359" i="11"/>
  <c r="O359" i="11"/>
  <c r="I359" i="11"/>
  <c r="V354" i="11"/>
  <c r="P354" i="11"/>
  <c r="J354" i="11"/>
  <c r="D354" i="11"/>
  <c r="W349" i="11"/>
  <c r="Q349" i="11"/>
  <c r="K349" i="11"/>
  <c r="E349" i="11"/>
  <c r="X344" i="11"/>
  <c r="R344" i="11"/>
  <c r="L344" i="11"/>
  <c r="F344" i="11"/>
  <c r="Y339" i="11"/>
  <c r="S339" i="11"/>
  <c r="M339" i="11"/>
  <c r="G339" i="11"/>
  <c r="Z334" i="11"/>
  <c r="T334" i="11"/>
  <c r="N334" i="11"/>
  <c r="H334" i="11"/>
  <c r="AA329" i="11"/>
  <c r="U329" i="11"/>
  <c r="O329" i="11"/>
  <c r="I329" i="11"/>
  <c r="V320" i="11"/>
  <c r="P320" i="11"/>
  <c r="J320" i="11"/>
  <c r="D320" i="11"/>
  <c r="W315" i="11"/>
  <c r="Q315" i="11"/>
  <c r="K315" i="11"/>
  <c r="E315" i="11"/>
  <c r="X310" i="11"/>
  <c r="R310" i="11"/>
  <c r="L310" i="11"/>
  <c r="F310" i="11"/>
  <c r="Y305" i="11"/>
  <c r="S305" i="11"/>
  <c r="M305" i="11"/>
  <c r="G305" i="11"/>
  <c r="Z300" i="11"/>
  <c r="T300" i="11"/>
  <c r="N300" i="11"/>
  <c r="H300" i="11"/>
  <c r="AA295" i="11"/>
  <c r="U295" i="11"/>
  <c r="O295" i="11"/>
  <c r="I295" i="11"/>
  <c r="V290" i="11"/>
  <c r="P290" i="11"/>
  <c r="J290" i="11"/>
  <c r="D290" i="11"/>
  <c r="W285" i="11"/>
  <c r="Q285" i="11"/>
  <c r="K285" i="11"/>
  <c r="E285" i="11"/>
  <c r="X280" i="11"/>
  <c r="R280" i="11"/>
  <c r="L280" i="11"/>
  <c r="F280" i="11"/>
  <c r="H618" i="11"/>
  <c r="N613" i="11"/>
  <c r="U608" i="11"/>
  <c r="V603" i="11"/>
  <c r="G588" i="11"/>
  <c r="N583" i="11"/>
  <c r="U578" i="11"/>
  <c r="V573" i="11"/>
  <c r="M563" i="11"/>
  <c r="S558" i="11"/>
  <c r="U553" i="11"/>
  <c r="V548" i="11"/>
  <c r="D548" i="11"/>
  <c r="W543" i="11"/>
  <c r="E543" i="11"/>
  <c r="K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79" i="11"/>
  <c r="T479" i="11"/>
  <c r="N479" i="11"/>
  <c r="H479" i="11"/>
  <c r="AA474" i="11"/>
  <c r="U474" i="11"/>
  <c r="O474" i="11"/>
  <c r="I474" i="11"/>
  <c r="V469" i="11"/>
  <c r="P469" i="11"/>
  <c r="J469" i="11"/>
  <c r="D469" i="11"/>
  <c r="W464" i="11"/>
  <c r="Q464" i="11"/>
  <c r="K464" i="11"/>
  <c r="E464" i="11"/>
  <c r="X459" i="11"/>
  <c r="R459" i="11"/>
  <c r="L459" i="11"/>
  <c r="F459" i="11"/>
  <c r="Y454" i="11"/>
  <c r="S454" i="11"/>
  <c r="M454" i="11"/>
  <c r="G454" i="11"/>
  <c r="Z449" i="1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369" i="11"/>
  <c r="R369" i="11"/>
  <c r="L369" i="11"/>
  <c r="F369" i="11"/>
  <c r="Y364" i="11"/>
  <c r="S364" i="11"/>
  <c r="M364" i="11"/>
  <c r="G364" i="11"/>
  <c r="Z359" i="11"/>
  <c r="T359" i="11"/>
  <c r="N359" i="11"/>
  <c r="H359" i="11"/>
  <c r="AA354" i="11"/>
  <c r="U354" i="11"/>
  <c r="O354" i="11"/>
  <c r="I354" i="11"/>
  <c r="V349" i="11"/>
  <c r="P349" i="11"/>
  <c r="J349" i="11"/>
  <c r="D349" i="11"/>
  <c r="W344" i="11"/>
  <c r="Q344" i="11"/>
  <c r="K344" i="11"/>
  <c r="E344" i="11"/>
  <c r="X339" i="11"/>
  <c r="R339" i="11"/>
  <c r="L339" i="11"/>
  <c r="F339" i="11"/>
  <c r="Y334" i="11"/>
  <c r="S334" i="11"/>
  <c r="M334" i="11"/>
  <c r="G334" i="11"/>
  <c r="Z329" i="11"/>
  <c r="T329" i="11"/>
  <c r="N329" i="11"/>
  <c r="H329" i="11"/>
  <c r="AA320" i="11"/>
  <c r="U320" i="11"/>
  <c r="O320" i="11"/>
  <c r="I320" i="11"/>
  <c r="V315" i="11"/>
  <c r="P315" i="11"/>
  <c r="J315" i="11"/>
  <c r="D315" i="11"/>
  <c r="W310" i="11"/>
  <c r="Q310" i="11"/>
  <c r="K310" i="11"/>
  <c r="E310" i="11"/>
  <c r="X305" i="11"/>
  <c r="R305" i="11"/>
  <c r="L305" i="11"/>
  <c r="F305" i="11"/>
  <c r="Y300" i="11"/>
  <c r="S300" i="11"/>
  <c r="M300" i="11"/>
  <c r="G300" i="11"/>
  <c r="Z295" i="11"/>
  <c r="T295" i="11"/>
  <c r="N295" i="11"/>
  <c r="H295" i="11"/>
  <c r="AA290" i="11"/>
  <c r="U290" i="11"/>
  <c r="O290" i="11"/>
  <c r="I290" i="11"/>
  <c r="V285" i="11"/>
  <c r="P285" i="11"/>
  <c r="J285" i="11"/>
  <c r="D285" i="11"/>
  <c r="J11" i="11"/>
  <c r="P11" i="11"/>
  <c r="V11" i="11"/>
  <c r="I14" i="11"/>
  <c r="I12" i="11" s="1"/>
  <c r="O14" i="11"/>
  <c r="O12" i="11" s="1"/>
  <c r="U14" i="11"/>
  <c r="U12" i="11" s="1"/>
  <c r="AA14" i="11"/>
  <c r="I16" i="11"/>
  <c r="O16" i="11"/>
  <c r="U16" i="11"/>
  <c r="AA16" i="11"/>
  <c r="H19" i="11"/>
  <c r="H17" i="11" s="1"/>
  <c r="N19" i="11"/>
  <c r="T19" i="11"/>
  <c r="Z19" i="11"/>
  <c r="Z17" i="11" s="1"/>
  <c r="H21" i="11"/>
  <c r="N21" i="11"/>
  <c r="T21" i="11"/>
  <c r="Z21" i="11"/>
  <c r="G24" i="11"/>
  <c r="M24" i="11"/>
  <c r="M22" i="11" s="1"/>
  <c r="S24" i="11"/>
  <c r="S22" i="11" s="1"/>
  <c r="Y24" i="11"/>
  <c r="Y22" i="11" s="1"/>
  <c r="G26" i="11"/>
  <c r="M26" i="11"/>
  <c r="S26" i="11"/>
  <c r="Y26" i="11"/>
  <c r="F29" i="11"/>
  <c r="F27" i="11" s="1"/>
  <c r="L29" i="11"/>
  <c r="L27" i="11" s="1"/>
  <c r="R29" i="11"/>
  <c r="R27" i="11" s="1"/>
  <c r="X29" i="11"/>
  <c r="F31" i="11"/>
  <c r="L31" i="11"/>
  <c r="R31" i="11"/>
  <c r="X31" i="11"/>
  <c r="E34" i="11"/>
  <c r="E32" i="11" s="1"/>
  <c r="K34" i="11"/>
  <c r="Q34" i="11"/>
  <c r="W34" i="11"/>
  <c r="W32" i="11" s="1"/>
  <c r="E36" i="11"/>
  <c r="K36" i="11"/>
  <c r="Q36" i="11"/>
  <c r="W36" i="11"/>
  <c r="D39" i="11"/>
  <c r="J39" i="11"/>
  <c r="J37" i="11" s="1"/>
  <c r="P39" i="11"/>
  <c r="P37" i="11" s="1"/>
  <c r="V39" i="11"/>
  <c r="V37" i="11" s="1"/>
  <c r="D41" i="11"/>
  <c r="J41" i="11"/>
  <c r="P41" i="11"/>
  <c r="V41" i="11"/>
  <c r="I44" i="11"/>
  <c r="I42" i="11" s="1"/>
  <c r="O44" i="11"/>
  <c r="O42" i="11" s="1"/>
  <c r="U44" i="11"/>
  <c r="U42" i="11" s="1"/>
  <c r="AA44" i="11"/>
  <c r="I46" i="11"/>
  <c r="O46" i="11"/>
  <c r="U46" i="11"/>
  <c r="AA46" i="11"/>
  <c r="H49" i="11"/>
  <c r="H47" i="11" s="1"/>
  <c r="N49" i="11"/>
  <c r="T49" i="11"/>
  <c r="Z49" i="11"/>
  <c r="Z47" i="11" s="1"/>
  <c r="H51" i="11"/>
  <c r="N51" i="11"/>
  <c r="T51" i="11"/>
  <c r="Z51" i="11"/>
  <c r="G54" i="11"/>
  <c r="M54" i="11"/>
  <c r="M52" i="11" s="1"/>
  <c r="S54" i="11"/>
  <c r="S52" i="11" s="1"/>
  <c r="Y54" i="11"/>
  <c r="Y52" i="11" s="1"/>
  <c r="G56" i="11"/>
  <c r="M56" i="11"/>
  <c r="S56" i="11"/>
  <c r="Y56" i="11"/>
  <c r="F59" i="11"/>
  <c r="F57" i="11" s="1"/>
  <c r="L59" i="11"/>
  <c r="L57" i="11" s="1"/>
  <c r="R59" i="11"/>
  <c r="R57" i="11" s="1"/>
  <c r="X59" i="11"/>
  <c r="F61" i="11"/>
  <c r="L61" i="11"/>
  <c r="R61" i="11"/>
  <c r="X61" i="11"/>
  <c r="E64" i="11"/>
  <c r="E62" i="11" s="1"/>
  <c r="K64" i="11"/>
  <c r="Q64" i="11"/>
  <c r="W64" i="11"/>
  <c r="W62" i="11" s="1"/>
  <c r="E66" i="11"/>
  <c r="K66" i="11"/>
  <c r="Q66" i="11"/>
  <c r="W66" i="11"/>
  <c r="D69" i="11"/>
  <c r="J69" i="11"/>
  <c r="J67" i="11" s="1"/>
  <c r="P69" i="11"/>
  <c r="P67" i="11" s="1"/>
  <c r="V69" i="11"/>
  <c r="V67" i="11" s="1"/>
  <c r="D71" i="11"/>
  <c r="J71" i="11"/>
  <c r="P71" i="11"/>
  <c r="V71" i="11"/>
  <c r="I74" i="11"/>
  <c r="I72" i="11" s="1"/>
  <c r="O74" i="11"/>
  <c r="O72" i="11" s="1"/>
  <c r="U74" i="11"/>
  <c r="U72" i="11" s="1"/>
  <c r="AA74" i="11"/>
  <c r="I76" i="11"/>
  <c r="O76" i="11"/>
  <c r="U76" i="11"/>
  <c r="AA76" i="11"/>
  <c r="H79" i="11"/>
  <c r="H77" i="11" s="1"/>
  <c r="N79" i="11"/>
  <c r="T79" i="11"/>
  <c r="Z79" i="11"/>
  <c r="Z77" i="11" s="1"/>
  <c r="H81" i="11"/>
  <c r="N81" i="11"/>
  <c r="T81" i="11"/>
  <c r="Z81" i="11"/>
  <c r="G84" i="11"/>
  <c r="M84" i="11"/>
  <c r="M82" i="11" s="1"/>
  <c r="S84" i="11"/>
  <c r="S82" i="11" s="1"/>
  <c r="Y84" i="11"/>
  <c r="Y82" i="11" s="1"/>
  <c r="G86" i="11"/>
  <c r="M86" i="11"/>
  <c r="S86" i="11"/>
  <c r="Y86" i="11"/>
  <c r="F89" i="11"/>
  <c r="F87" i="11" s="1"/>
  <c r="L89" i="11"/>
  <c r="L87" i="11" s="1"/>
  <c r="R89" i="11"/>
  <c r="R87" i="11" s="1"/>
  <c r="X89" i="11"/>
  <c r="F91" i="11"/>
  <c r="L91" i="11"/>
  <c r="R91" i="11"/>
  <c r="X91" i="11"/>
  <c r="E94" i="11"/>
  <c r="E92" i="11" s="1"/>
  <c r="K94" i="11"/>
  <c r="Q94" i="11"/>
  <c r="W94" i="11"/>
  <c r="W92" i="11" s="1"/>
  <c r="E96" i="11"/>
  <c r="K96" i="11"/>
  <c r="Q96" i="11"/>
  <c r="W96" i="11"/>
  <c r="D99" i="11"/>
  <c r="J99" i="11"/>
  <c r="J97" i="11" s="1"/>
  <c r="P99" i="11"/>
  <c r="P97" i="11" s="1"/>
  <c r="V99" i="11"/>
  <c r="V97" i="11" s="1"/>
  <c r="D101" i="11"/>
  <c r="J101" i="11"/>
  <c r="P101" i="11"/>
  <c r="V101" i="11"/>
  <c r="I104" i="11"/>
  <c r="I102" i="11" s="1"/>
  <c r="O104" i="11"/>
  <c r="O102" i="11" s="1"/>
  <c r="U104" i="11"/>
  <c r="U102" i="11" s="1"/>
  <c r="AA104" i="11"/>
  <c r="I106" i="11"/>
  <c r="O106" i="11"/>
  <c r="U106" i="11"/>
  <c r="AA106" i="11"/>
  <c r="H109" i="11"/>
  <c r="H107" i="11" s="1"/>
  <c r="N109" i="11"/>
  <c r="T109" i="11"/>
  <c r="Z109" i="11"/>
  <c r="Z107" i="11" s="1"/>
  <c r="H111" i="11"/>
  <c r="N111" i="11"/>
  <c r="T111" i="11"/>
  <c r="Z111" i="11"/>
  <c r="G114" i="11"/>
  <c r="M114" i="11"/>
  <c r="M112" i="11" s="1"/>
  <c r="S114" i="11"/>
  <c r="S112" i="11" s="1"/>
  <c r="Y114" i="11"/>
  <c r="Y112" i="11" s="1"/>
  <c r="G116" i="11"/>
  <c r="M116" i="11"/>
  <c r="S116" i="11"/>
  <c r="Y116" i="11"/>
  <c r="F119" i="11"/>
  <c r="F117" i="11" s="1"/>
  <c r="L119" i="11"/>
  <c r="L117" i="11" s="1"/>
  <c r="R119" i="11"/>
  <c r="R117" i="11" s="1"/>
  <c r="X119" i="11"/>
  <c r="F121" i="11"/>
  <c r="L121" i="11"/>
  <c r="R121" i="11"/>
  <c r="X121" i="11"/>
  <c r="E124" i="11"/>
  <c r="E122" i="11" s="1"/>
  <c r="K124" i="11"/>
  <c r="Q124" i="11"/>
  <c r="W124" i="11"/>
  <c r="W122" i="11" s="1"/>
  <c r="E126" i="11"/>
  <c r="K126" i="11"/>
  <c r="Q126" i="11"/>
  <c r="W126" i="11"/>
  <c r="D129" i="11"/>
  <c r="J129" i="11"/>
  <c r="J127" i="11" s="1"/>
  <c r="P129" i="11"/>
  <c r="P127" i="11" s="1"/>
  <c r="V129" i="11"/>
  <c r="V127" i="11" s="1"/>
  <c r="D131" i="11"/>
  <c r="J131" i="11"/>
  <c r="P131" i="11"/>
  <c r="V131" i="11"/>
  <c r="I134" i="11"/>
  <c r="I132" i="11" s="1"/>
  <c r="O134" i="11"/>
  <c r="O132" i="11" s="1"/>
  <c r="U134" i="11"/>
  <c r="U132" i="11" s="1"/>
  <c r="AA134" i="11"/>
  <c r="I136" i="11"/>
  <c r="O136" i="11"/>
  <c r="U136" i="11"/>
  <c r="AA136" i="11"/>
  <c r="H139" i="11"/>
  <c r="H137" i="11" s="1"/>
  <c r="N139" i="11"/>
  <c r="T139" i="11"/>
  <c r="Z139" i="11"/>
  <c r="Z137" i="11" s="1"/>
  <c r="H141" i="11"/>
  <c r="N141" i="11"/>
  <c r="T141" i="11"/>
  <c r="Z141" i="11"/>
  <c r="G144" i="11"/>
  <c r="M144" i="11"/>
  <c r="M142" i="11" s="1"/>
  <c r="S144" i="11"/>
  <c r="S142" i="11" s="1"/>
  <c r="Y144" i="11"/>
  <c r="Y142" i="11" s="1"/>
  <c r="G146" i="11"/>
  <c r="M146" i="11"/>
  <c r="S146" i="11"/>
  <c r="Y146" i="11"/>
  <c r="F149" i="11"/>
  <c r="F147" i="11" s="1"/>
  <c r="L149" i="11"/>
  <c r="L147" i="11" s="1"/>
  <c r="R149" i="11"/>
  <c r="R147" i="11" s="1"/>
  <c r="X149" i="11"/>
  <c r="F151" i="11"/>
  <c r="L151" i="11"/>
  <c r="R151" i="11"/>
  <c r="X151" i="11"/>
  <c r="E154" i="11"/>
  <c r="E152" i="11" s="1"/>
  <c r="K154" i="11"/>
  <c r="Q154" i="11"/>
  <c r="W154" i="11"/>
  <c r="W152" i="11" s="1"/>
  <c r="E156" i="11"/>
  <c r="K156" i="11"/>
  <c r="Q156" i="11"/>
  <c r="W156" i="11"/>
  <c r="D159" i="11"/>
  <c r="J159" i="11"/>
  <c r="J157" i="11" s="1"/>
  <c r="P159" i="11"/>
  <c r="P157" i="11" s="1"/>
  <c r="V159" i="11"/>
  <c r="V157" i="11" s="1"/>
  <c r="D161" i="11"/>
  <c r="J161" i="11"/>
  <c r="P161" i="11"/>
  <c r="V161" i="11"/>
  <c r="I168" i="11"/>
  <c r="I166" i="11" s="1"/>
  <c r="O168" i="11"/>
  <c r="O166" i="11" s="1"/>
  <c r="U168" i="11"/>
  <c r="U166" i="11" s="1"/>
  <c r="AA168" i="11"/>
  <c r="I170" i="11"/>
  <c r="O170" i="11"/>
  <c r="U170" i="11"/>
  <c r="AA170" i="11"/>
  <c r="H173" i="11"/>
  <c r="H171" i="11" s="1"/>
  <c r="N173" i="11"/>
  <c r="T173" i="11"/>
  <c r="Z173" i="11"/>
  <c r="Z171" i="11" s="1"/>
  <c r="H175" i="11"/>
  <c r="N175" i="11"/>
  <c r="T175" i="11"/>
  <c r="Z175" i="11"/>
  <c r="G178" i="11"/>
  <c r="M178" i="11"/>
  <c r="M176" i="11" s="1"/>
  <c r="S178" i="11"/>
  <c r="S176" i="11" s="1"/>
  <c r="Y178" i="11"/>
  <c r="Y176" i="11" s="1"/>
  <c r="G180" i="11"/>
  <c r="M180" i="11"/>
  <c r="S180" i="11"/>
  <c r="Y180" i="11"/>
  <c r="F183" i="11"/>
  <c r="F181" i="11" s="1"/>
  <c r="L183" i="11"/>
  <c r="L181" i="11" s="1"/>
  <c r="R183" i="11"/>
  <c r="R181" i="11" s="1"/>
  <c r="X183" i="11"/>
  <c r="F185" i="11"/>
  <c r="L185" i="11"/>
  <c r="R185" i="11"/>
  <c r="X185" i="11"/>
  <c r="E188" i="11"/>
  <c r="E186" i="11" s="1"/>
  <c r="K188" i="11"/>
  <c r="Q188" i="11"/>
  <c r="W188" i="11"/>
  <c r="W186" i="11" s="1"/>
  <c r="E190" i="11"/>
  <c r="K190" i="11"/>
  <c r="Q190" i="11"/>
  <c r="W190" i="11"/>
  <c r="D193" i="11"/>
  <c r="J193" i="11"/>
  <c r="J191" i="11" s="1"/>
  <c r="P193" i="11"/>
  <c r="P191" i="11" s="1"/>
  <c r="V193" i="11"/>
  <c r="V191" i="11" s="1"/>
  <c r="D195" i="11"/>
  <c r="J195" i="11"/>
  <c r="P195" i="11"/>
  <c r="V195" i="11"/>
  <c r="I198" i="11"/>
  <c r="I196" i="11" s="1"/>
  <c r="O198" i="11"/>
  <c r="O196" i="11" s="1"/>
  <c r="U198" i="11"/>
  <c r="U196" i="11" s="1"/>
  <c r="AA198" i="11"/>
  <c r="I200" i="11"/>
  <c r="O200" i="11"/>
  <c r="U200" i="11"/>
  <c r="AA200" i="11"/>
  <c r="H203" i="11"/>
  <c r="H201" i="11" s="1"/>
  <c r="N203" i="11"/>
  <c r="T203" i="11"/>
  <c r="Z203" i="11"/>
  <c r="Z201" i="11" s="1"/>
  <c r="H205" i="11"/>
  <c r="N205" i="11"/>
  <c r="T205" i="11"/>
  <c r="Z205" i="11"/>
  <c r="G208" i="11"/>
  <c r="M208" i="11"/>
  <c r="M206" i="11" s="1"/>
  <c r="S208" i="11"/>
  <c r="S206" i="11" s="1"/>
  <c r="Y208" i="11"/>
  <c r="Y206" i="11" s="1"/>
  <c r="G210" i="11"/>
  <c r="M210" i="11"/>
  <c r="S210" i="11"/>
  <c r="Y210" i="11"/>
  <c r="F213" i="11"/>
  <c r="F211" i="11" s="1"/>
  <c r="L213" i="11"/>
  <c r="L211" i="11" s="1"/>
  <c r="R213" i="11"/>
  <c r="R211" i="11" s="1"/>
  <c r="X213" i="11"/>
  <c r="F215" i="11"/>
  <c r="L215" i="11"/>
  <c r="R215" i="11"/>
  <c r="X215" i="11"/>
  <c r="E218" i="11"/>
  <c r="E216" i="11" s="1"/>
  <c r="K218" i="11"/>
  <c r="Q218" i="11"/>
  <c r="W218" i="11"/>
  <c r="W216" i="11" s="1"/>
  <c r="E220" i="11"/>
  <c r="K220" i="11"/>
  <c r="Q220" i="11"/>
  <c r="W220" i="11"/>
  <c r="D223" i="11"/>
  <c r="J223" i="11"/>
  <c r="J221" i="11" s="1"/>
  <c r="P223" i="11"/>
  <c r="P221" i="11" s="1"/>
  <c r="V223" i="11"/>
  <c r="V221" i="11" s="1"/>
  <c r="D225" i="11"/>
  <c r="J225" i="11"/>
  <c r="P225" i="11"/>
  <c r="V225" i="11"/>
  <c r="I228" i="11"/>
  <c r="I226" i="11" s="1"/>
  <c r="O228" i="11"/>
  <c r="O226" i="11" s="1"/>
  <c r="U228" i="11"/>
  <c r="U226" i="11" s="1"/>
  <c r="AA228" i="11"/>
  <c r="I230" i="11"/>
  <c r="O230" i="11"/>
  <c r="U230" i="11"/>
  <c r="AA230" i="11"/>
  <c r="H233" i="11"/>
  <c r="H231" i="11" s="1"/>
  <c r="N233" i="11"/>
  <c r="T233" i="11"/>
  <c r="Z233" i="11"/>
  <c r="Z231" i="11" s="1"/>
  <c r="H235" i="11"/>
  <c r="N235" i="11"/>
  <c r="T235" i="11"/>
  <c r="Z235" i="11"/>
  <c r="G238" i="11"/>
  <c r="M238" i="11"/>
  <c r="M236" i="11" s="1"/>
  <c r="S238" i="11"/>
  <c r="S236" i="11" s="1"/>
  <c r="Y238" i="11"/>
  <c r="Y236" i="11" s="1"/>
  <c r="G240" i="11"/>
  <c r="M240" i="11"/>
  <c r="S240" i="11"/>
  <c r="Y240" i="11"/>
  <c r="F243" i="11"/>
  <c r="F241" i="11" s="1"/>
  <c r="L243" i="11"/>
  <c r="L241" i="11" s="1"/>
  <c r="R243" i="11"/>
  <c r="R241" i="11" s="1"/>
  <c r="X243" i="11"/>
  <c r="F245" i="11"/>
  <c r="L245" i="11"/>
  <c r="R245" i="11"/>
  <c r="X245" i="11"/>
  <c r="E248" i="11"/>
  <c r="E246" i="11" s="1"/>
  <c r="K248" i="11"/>
  <c r="Q248" i="11"/>
  <c r="W248" i="11"/>
  <c r="W246" i="11" s="1"/>
  <c r="E250" i="11"/>
  <c r="K250" i="11"/>
  <c r="Q250" i="11"/>
  <c r="W250" i="11"/>
  <c r="D253" i="11"/>
  <c r="J253" i="11"/>
  <c r="J251" i="11" s="1"/>
  <c r="P253" i="11"/>
  <c r="P251" i="11" s="1"/>
  <c r="V253" i="11"/>
  <c r="V251" i="11" s="1"/>
  <c r="D255" i="11"/>
  <c r="J255" i="11"/>
  <c r="P255" i="11"/>
  <c r="V255" i="11"/>
  <c r="I258" i="11"/>
  <c r="I256" i="11" s="1"/>
  <c r="O258" i="11"/>
  <c r="O256" i="11" s="1"/>
  <c r="U258" i="11"/>
  <c r="U256" i="11" s="1"/>
  <c r="AA258" i="11"/>
  <c r="I260" i="11"/>
  <c r="O260" i="11"/>
  <c r="U260" i="11"/>
  <c r="AA260" i="11"/>
  <c r="H263" i="11"/>
  <c r="H261" i="11" s="1"/>
  <c r="N263" i="11"/>
  <c r="T263" i="11"/>
  <c r="Z263" i="11"/>
  <c r="Z261" i="11" s="1"/>
  <c r="H265" i="11"/>
  <c r="N265" i="11"/>
  <c r="T265" i="11"/>
  <c r="Z265" i="11"/>
  <c r="G268" i="11"/>
  <c r="M268" i="11"/>
  <c r="M266" i="11" s="1"/>
  <c r="S268" i="11"/>
  <c r="S266" i="11" s="1"/>
  <c r="Y268" i="11"/>
  <c r="Y266" i="11" s="1"/>
  <c r="G270" i="11"/>
  <c r="M270" i="11"/>
  <c r="S270" i="11"/>
  <c r="Y270" i="11"/>
  <c r="F273" i="11"/>
  <c r="F271" i="11" s="1"/>
  <c r="L273" i="11"/>
  <c r="L271" i="11" s="1"/>
  <c r="R273" i="11"/>
  <c r="R271" i="11" s="1"/>
  <c r="X273" i="11"/>
  <c r="F275" i="11"/>
  <c r="L275" i="11"/>
  <c r="R275" i="11"/>
  <c r="X275" i="11"/>
  <c r="E278" i="11"/>
  <c r="M278" i="11"/>
  <c r="M276" i="11" s="1"/>
  <c r="T278" i="11"/>
  <c r="D280" i="11"/>
  <c r="P280" i="11"/>
  <c r="F283" i="11"/>
  <c r="F281" i="11" s="1"/>
  <c r="X283" i="11"/>
  <c r="X281" i="11" s="1"/>
  <c r="R285" i="11"/>
  <c r="T288" i="11"/>
  <c r="N290" i="11"/>
  <c r="P293" i="11"/>
  <c r="P291" i="11" s="1"/>
  <c r="J295" i="11"/>
  <c r="O298" i="11"/>
  <c r="O296" i="11" s="1"/>
  <c r="I300" i="11"/>
  <c r="AA300" i="11"/>
  <c r="K303" i="11"/>
  <c r="K301" i="11" s="1"/>
  <c r="E305" i="11"/>
  <c r="W305" i="11"/>
  <c r="J308" i="11"/>
  <c r="J306" i="11" s="1"/>
  <c r="V310" i="11"/>
  <c r="U315" i="11"/>
  <c r="N320" i="11"/>
  <c r="W339" i="11"/>
  <c r="W335" i="11" s="1"/>
  <c r="P344" i="11"/>
  <c r="P340" i="11" s="1"/>
  <c r="O349" i="11"/>
  <c r="O345" i="11" s="1"/>
  <c r="H354" i="11"/>
  <c r="H350" i="11" s="1"/>
  <c r="W369" i="11"/>
  <c r="W365" i="11" s="1"/>
  <c r="P374" i="11"/>
  <c r="P370" i="11" s="1"/>
  <c r="O379" i="11"/>
  <c r="O375" i="11" s="1"/>
  <c r="H384" i="11"/>
  <c r="H380" i="11" s="1"/>
  <c r="W399" i="11"/>
  <c r="W395" i="11" s="1"/>
  <c r="P404" i="11"/>
  <c r="P400" i="11" s="1"/>
  <c r="O409" i="11"/>
  <c r="O405" i="11" s="1"/>
  <c r="Q534" i="11"/>
  <c r="U549" i="11"/>
  <c r="R559" i="11"/>
  <c r="L589" i="11"/>
  <c r="I586" i="10"/>
  <c r="I584" i="10" s="1"/>
  <c r="O586" i="10"/>
  <c r="O584" i="10" s="1"/>
  <c r="U586" i="10"/>
  <c r="U584" i="10" s="1"/>
  <c r="AA586" i="10"/>
  <c r="AA584" i="10" s="1"/>
  <c r="H591" i="10"/>
  <c r="H589" i="10" s="1"/>
  <c r="N591" i="10"/>
  <c r="N589" i="10" s="1"/>
  <c r="T591" i="10"/>
  <c r="T589" i="10" s="1"/>
  <c r="Z591" i="10"/>
  <c r="Z589" i="10" s="1"/>
  <c r="G596" i="10"/>
  <c r="G594" i="10" s="1"/>
  <c r="M596" i="10"/>
  <c r="M594" i="10" s="1"/>
  <c r="S596" i="10"/>
  <c r="S594" i="10" s="1"/>
  <c r="Y596" i="10"/>
  <c r="Y594" i="10" s="1"/>
  <c r="F601" i="10"/>
  <c r="F599" i="10" s="1"/>
  <c r="L601" i="10"/>
  <c r="L599" i="10" s="1"/>
  <c r="R601" i="10"/>
  <c r="R599" i="10" s="1"/>
  <c r="X601" i="10"/>
  <c r="X599" i="10" s="1"/>
  <c r="E606" i="10"/>
  <c r="E604" i="10" s="1"/>
  <c r="K606" i="10"/>
  <c r="K604" i="10" s="1"/>
  <c r="Q606" i="10"/>
  <c r="Q604" i="10" s="1"/>
  <c r="W606" i="10"/>
  <c r="W604" i="10" s="1"/>
  <c r="D611" i="10"/>
  <c r="D609" i="10" s="1"/>
  <c r="J611" i="10"/>
  <c r="J609" i="10" s="1"/>
  <c r="P611" i="10"/>
  <c r="P609" i="10" s="1"/>
  <c r="V611" i="10"/>
  <c r="V609" i="10" s="1"/>
  <c r="I616" i="10"/>
  <c r="I614" i="10" s="1"/>
  <c r="O616" i="10"/>
  <c r="O614" i="10" s="1"/>
  <c r="U616" i="10"/>
  <c r="U614" i="10" s="1"/>
  <c r="AA616" i="10"/>
  <c r="AA614" i="10" s="1"/>
  <c r="H621" i="10"/>
  <c r="H619" i="10" s="1"/>
  <c r="N621" i="10"/>
  <c r="N619" i="10" s="1"/>
  <c r="T621" i="10"/>
  <c r="T619" i="10" s="1"/>
  <c r="Z621" i="10"/>
  <c r="Z619" i="10" s="1"/>
  <c r="G626" i="10"/>
  <c r="G624" i="10" s="1"/>
  <c r="M626" i="10"/>
  <c r="M624" i="10" s="1"/>
  <c r="S626" i="10"/>
  <c r="S624" i="10" s="1"/>
  <c r="Y626" i="10"/>
  <c r="Y624" i="10" s="1"/>
  <c r="F631" i="10"/>
  <c r="F629" i="10" s="1"/>
  <c r="L631" i="10"/>
  <c r="L629" i="10" s="1"/>
  <c r="R631" i="10"/>
  <c r="R629" i="10" s="1"/>
  <c r="X631" i="10"/>
  <c r="X629" i="10" s="1"/>
  <c r="E636" i="10"/>
  <c r="E634" i="10" s="1"/>
  <c r="K636" i="10"/>
  <c r="K634" i="10" s="1"/>
  <c r="Q636" i="10"/>
  <c r="Q634" i="10" s="1"/>
  <c r="D74" i="11"/>
  <c r="D72" i="11" s="1"/>
  <c r="J74" i="11"/>
  <c r="J72" i="11" s="1"/>
  <c r="P74" i="11"/>
  <c r="P72" i="11" s="1"/>
  <c r="V74" i="11"/>
  <c r="V72" i="11" s="1"/>
  <c r="I79" i="11"/>
  <c r="O79" i="11"/>
  <c r="O77" i="11" s="1"/>
  <c r="U79" i="11"/>
  <c r="U77" i="11" s="1"/>
  <c r="AA79" i="11"/>
  <c r="AA77" i="11" s="1"/>
  <c r="I81" i="11"/>
  <c r="O81" i="11"/>
  <c r="U81" i="11"/>
  <c r="AA81" i="11"/>
  <c r="H84" i="11"/>
  <c r="H82" i="11" s="1"/>
  <c r="N84" i="11"/>
  <c r="N82" i="11" s="1"/>
  <c r="T84" i="11"/>
  <c r="T82" i="11" s="1"/>
  <c r="Z84" i="11"/>
  <c r="H86" i="11"/>
  <c r="N86" i="11"/>
  <c r="T86" i="11"/>
  <c r="Z86" i="11"/>
  <c r="G89" i="11"/>
  <c r="G87" i="11" s="1"/>
  <c r="M89" i="11"/>
  <c r="S89" i="11"/>
  <c r="Y89" i="11"/>
  <c r="Y87" i="11" s="1"/>
  <c r="G91" i="11"/>
  <c r="M91" i="11"/>
  <c r="S91" i="11"/>
  <c r="Y91" i="11"/>
  <c r="F94" i="11"/>
  <c r="L94" i="11"/>
  <c r="L92" i="11" s="1"/>
  <c r="R94" i="11"/>
  <c r="R92" i="11" s="1"/>
  <c r="X94" i="11"/>
  <c r="X92" i="11" s="1"/>
  <c r="F96" i="11"/>
  <c r="L96" i="11"/>
  <c r="R96" i="11"/>
  <c r="X96" i="11"/>
  <c r="E99" i="11"/>
  <c r="E97" i="11" s="1"/>
  <c r="K99" i="11"/>
  <c r="K97" i="11" s="1"/>
  <c r="Q99" i="11"/>
  <c r="Q97" i="11" s="1"/>
  <c r="W99" i="11"/>
  <c r="E101" i="11"/>
  <c r="K101" i="11"/>
  <c r="Q101" i="11"/>
  <c r="W101" i="11"/>
  <c r="D104" i="11"/>
  <c r="D102" i="11" s="1"/>
  <c r="J104" i="11"/>
  <c r="P104" i="11"/>
  <c r="V104" i="11"/>
  <c r="V102" i="11" s="1"/>
  <c r="D106" i="11"/>
  <c r="J106" i="11"/>
  <c r="P106" i="11"/>
  <c r="V106" i="11"/>
  <c r="I109" i="11"/>
  <c r="O109" i="11"/>
  <c r="O107" i="11" s="1"/>
  <c r="U109" i="11"/>
  <c r="U107" i="11" s="1"/>
  <c r="AA109" i="11"/>
  <c r="AA107" i="11" s="1"/>
  <c r="I111" i="11"/>
  <c r="O111" i="11"/>
  <c r="U111" i="11"/>
  <c r="AA111" i="11"/>
  <c r="H114" i="11"/>
  <c r="H112" i="11" s="1"/>
  <c r="N114" i="11"/>
  <c r="N112" i="11" s="1"/>
  <c r="T114" i="11"/>
  <c r="T112" i="11" s="1"/>
  <c r="Z114" i="11"/>
  <c r="H116" i="11"/>
  <c r="N116" i="11"/>
  <c r="T116" i="11"/>
  <c r="Z116" i="11"/>
  <c r="G119" i="11"/>
  <c r="G117" i="11" s="1"/>
  <c r="M119" i="11"/>
  <c r="S119" i="11"/>
  <c r="Y119" i="11"/>
  <c r="Y117" i="11" s="1"/>
  <c r="G121" i="11"/>
  <c r="M121" i="11"/>
  <c r="S121" i="11"/>
  <c r="Y121" i="11"/>
  <c r="F124" i="11"/>
  <c r="L124" i="11"/>
  <c r="L122" i="11" s="1"/>
  <c r="R124" i="11"/>
  <c r="R122" i="11" s="1"/>
  <c r="X124" i="11"/>
  <c r="X122" i="11" s="1"/>
  <c r="F126" i="11"/>
  <c r="L126" i="11"/>
  <c r="R126" i="11"/>
  <c r="X126" i="11"/>
  <c r="E129" i="11"/>
  <c r="E127" i="11" s="1"/>
  <c r="K129" i="11"/>
  <c r="K127" i="11" s="1"/>
  <c r="Q129" i="11"/>
  <c r="Q127" i="11" s="1"/>
  <c r="W129" i="11"/>
  <c r="E131" i="11"/>
  <c r="K131" i="11"/>
  <c r="Q131" i="11"/>
  <c r="W131" i="11"/>
  <c r="D134" i="11"/>
  <c r="D132" i="11" s="1"/>
  <c r="J134" i="11"/>
  <c r="P134" i="11"/>
  <c r="V134" i="11"/>
  <c r="V132" i="11" s="1"/>
  <c r="D136" i="11"/>
  <c r="J136" i="11"/>
  <c r="P136" i="11"/>
  <c r="V136" i="11"/>
  <c r="I139" i="11"/>
  <c r="O139" i="11"/>
  <c r="O137" i="11" s="1"/>
  <c r="U139" i="11"/>
  <c r="U137" i="11" s="1"/>
  <c r="AA139" i="11"/>
  <c r="AA137" i="11" s="1"/>
  <c r="I141" i="11"/>
  <c r="O141" i="11"/>
  <c r="U141" i="11"/>
  <c r="AA141" i="11"/>
  <c r="H144" i="11"/>
  <c r="H142" i="11" s="1"/>
  <c r="N144" i="11"/>
  <c r="N142" i="11" s="1"/>
  <c r="T144" i="11"/>
  <c r="T142" i="11" s="1"/>
  <c r="Z144" i="11"/>
  <c r="H146" i="11"/>
  <c r="N146" i="11"/>
  <c r="T146" i="11"/>
  <c r="Z146" i="11"/>
  <c r="G149" i="11"/>
  <c r="G147" i="11" s="1"/>
  <c r="M149" i="11"/>
  <c r="S149" i="11"/>
  <c r="Y149" i="11"/>
  <c r="Y147" i="11" s="1"/>
  <c r="G151" i="11"/>
  <c r="M151" i="11"/>
  <c r="S151" i="11"/>
  <c r="Y151" i="11"/>
  <c r="F154" i="11"/>
  <c r="L154" i="11"/>
  <c r="L152" i="11" s="1"/>
  <c r="R154" i="11"/>
  <c r="R152" i="11" s="1"/>
  <c r="X154" i="11"/>
  <c r="X152" i="11" s="1"/>
  <c r="F156" i="11"/>
  <c r="L156" i="11"/>
  <c r="R156" i="11"/>
  <c r="X156" i="11"/>
  <c r="E159" i="11"/>
  <c r="E157" i="11" s="1"/>
  <c r="K159" i="11"/>
  <c r="K157" i="11" s="1"/>
  <c r="Q159" i="11"/>
  <c r="Q157" i="11" s="1"/>
  <c r="E161" i="11"/>
  <c r="K161" i="11"/>
  <c r="Q161" i="11"/>
  <c r="W161" i="11"/>
  <c r="W157" i="11" s="1"/>
  <c r="Y318" i="11"/>
  <c r="Y316" i="11" s="1"/>
  <c r="S318" i="11"/>
  <c r="S316" i="11" s="1"/>
  <c r="M318" i="11"/>
  <c r="G318" i="11"/>
  <c r="G316" i="11" s="1"/>
  <c r="Z313" i="11"/>
  <c r="Z311" i="11" s="1"/>
  <c r="T313" i="11"/>
  <c r="T311" i="11" s="1"/>
  <c r="N313" i="11"/>
  <c r="N311" i="11" s="1"/>
  <c r="H313" i="11"/>
  <c r="H311" i="11" s="1"/>
  <c r="AA308" i="11"/>
  <c r="U308" i="11"/>
  <c r="U306" i="11" s="1"/>
  <c r="O308" i="11"/>
  <c r="O306" i="11" s="1"/>
  <c r="I308" i="11"/>
  <c r="I306" i="11" s="1"/>
  <c r="V303" i="11"/>
  <c r="V301" i="11" s="1"/>
  <c r="P303" i="11"/>
  <c r="P301" i="11" s="1"/>
  <c r="J303" i="11"/>
  <c r="D303" i="11"/>
  <c r="D301" i="11" s="1"/>
  <c r="W298" i="11"/>
  <c r="W296" i="11" s="1"/>
  <c r="Q298" i="11"/>
  <c r="Q296" i="11" s="1"/>
  <c r="K298" i="11"/>
  <c r="K296" i="11" s="1"/>
  <c r="E298" i="11"/>
  <c r="E296" i="11" s="1"/>
  <c r="X293" i="11"/>
  <c r="R293" i="11"/>
  <c r="R291" i="11" s="1"/>
  <c r="L293" i="11"/>
  <c r="L291" i="11" s="1"/>
  <c r="F293" i="11"/>
  <c r="F291" i="11" s="1"/>
  <c r="Y288" i="11"/>
  <c r="Y286" i="11" s="1"/>
  <c r="S288" i="11"/>
  <c r="S286" i="11" s="1"/>
  <c r="M288" i="11"/>
  <c r="G288" i="11"/>
  <c r="G286" i="11" s="1"/>
  <c r="Z283" i="11"/>
  <c r="Z281" i="11" s="1"/>
  <c r="T283" i="11"/>
  <c r="T281" i="11" s="1"/>
  <c r="N283" i="11"/>
  <c r="N281" i="11" s="1"/>
  <c r="H283" i="11"/>
  <c r="H281" i="11" s="1"/>
  <c r="AA278" i="11"/>
  <c r="X318" i="11"/>
  <c r="X316" i="11" s="1"/>
  <c r="R318" i="11"/>
  <c r="R316" i="11" s="1"/>
  <c r="L318" i="11"/>
  <c r="L316" i="11" s="1"/>
  <c r="F318" i="11"/>
  <c r="F316" i="11" s="1"/>
  <c r="Y313" i="11"/>
  <c r="Y311" i="11" s="1"/>
  <c r="S313" i="11"/>
  <c r="S311" i="11" s="1"/>
  <c r="M313" i="11"/>
  <c r="M311" i="11" s="1"/>
  <c r="G313" i="11"/>
  <c r="G311" i="11" s="1"/>
  <c r="Z308" i="11"/>
  <c r="Z306" i="11" s="1"/>
  <c r="T308" i="11"/>
  <c r="T306" i="11" s="1"/>
  <c r="N308" i="11"/>
  <c r="N306" i="11" s="1"/>
  <c r="H308" i="11"/>
  <c r="H306" i="11" s="1"/>
  <c r="AA303" i="11"/>
  <c r="AA301" i="11" s="1"/>
  <c r="U303" i="11"/>
  <c r="U301" i="11" s="1"/>
  <c r="O303" i="11"/>
  <c r="O301" i="11" s="1"/>
  <c r="I303" i="11"/>
  <c r="I301" i="11" s="1"/>
  <c r="V298" i="11"/>
  <c r="V296" i="11" s="1"/>
  <c r="P298" i="11"/>
  <c r="P296" i="11" s="1"/>
  <c r="J298" i="11"/>
  <c r="J296" i="11" s="1"/>
  <c r="D298" i="11"/>
  <c r="D296" i="11" s="1"/>
  <c r="W293" i="11"/>
  <c r="W291" i="11" s="1"/>
  <c r="Q293" i="11"/>
  <c r="Q291" i="11" s="1"/>
  <c r="K293" i="11"/>
  <c r="K291" i="11" s="1"/>
  <c r="E293" i="11"/>
  <c r="E291" i="11" s="1"/>
  <c r="X288" i="11"/>
  <c r="X286" i="11" s="1"/>
  <c r="R288" i="11"/>
  <c r="R286" i="11" s="1"/>
  <c r="L288" i="11"/>
  <c r="L286" i="11" s="1"/>
  <c r="F288" i="11"/>
  <c r="F286" i="11" s="1"/>
  <c r="Y283" i="11"/>
  <c r="Y281" i="11" s="1"/>
  <c r="S283" i="11"/>
  <c r="S281" i="11" s="1"/>
  <c r="M283" i="11"/>
  <c r="M281" i="11" s="1"/>
  <c r="G283" i="11"/>
  <c r="G281" i="11" s="1"/>
  <c r="W318" i="11"/>
  <c r="W316" i="11" s="1"/>
  <c r="Q318" i="11"/>
  <c r="Q316" i="11" s="1"/>
  <c r="K318" i="11"/>
  <c r="K316" i="11" s="1"/>
  <c r="E318" i="11"/>
  <c r="X313" i="11"/>
  <c r="R313" i="11"/>
  <c r="R311" i="11" s="1"/>
  <c r="L313" i="11"/>
  <c r="L311" i="11" s="1"/>
  <c r="F313" i="11"/>
  <c r="F311" i="11" s="1"/>
  <c r="Y308" i="11"/>
  <c r="Y306" i="11" s="1"/>
  <c r="S308" i="11"/>
  <c r="M308" i="11"/>
  <c r="G308" i="11"/>
  <c r="G306" i="11" s="1"/>
  <c r="V318" i="11"/>
  <c r="V316" i="11" s="1"/>
  <c r="P318" i="11"/>
  <c r="P316" i="11" s="1"/>
  <c r="J318" i="11"/>
  <c r="J316" i="11" s="1"/>
  <c r="D318" i="11"/>
  <c r="D316" i="11" s="1"/>
  <c r="W313" i="11"/>
  <c r="Q313" i="11"/>
  <c r="Q311" i="11" s="1"/>
  <c r="K313" i="11"/>
  <c r="K311" i="11" s="1"/>
  <c r="E313" i="11"/>
  <c r="E311" i="11" s="1"/>
  <c r="X308" i="11"/>
  <c r="X306" i="11" s="1"/>
  <c r="R308" i="11"/>
  <c r="R306" i="11" s="1"/>
  <c r="L308" i="11"/>
  <c r="F308" i="11"/>
  <c r="F306" i="11" s="1"/>
  <c r="Y303" i="11"/>
  <c r="Y301" i="11" s="1"/>
  <c r="S303" i="11"/>
  <c r="S301" i="11" s="1"/>
  <c r="M303" i="11"/>
  <c r="M301" i="11" s="1"/>
  <c r="G303" i="11"/>
  <c r="G301" i="11" s="1"/>
  <c r="Z298" i="11"/>
  <c r="T298" i="11"/>
  <c r="T296" i="11" s="1"/>
  <c r="N298" i="11"/>
  <c r="N296" i="11" s="1"/>
  <c r="H298" i="11"/>
  <c r="H296" i="11" s="1"/>
  <c r="AA293" i="11"/>
  <c r="AA291" i="11" s="1"/>
  <c r="U293" i="11"/>
  <c r="U291" i="11" s="1"/>
  <c r="O293" i="11"/>
  <c r="I293" i="11"/>
  <c r="I291" i="11" s="1"/>
  <c r="V288" i="11"/>
  <c r="V286" i="11" s="1"/>
  <c r="P288" i="11"/>
  <c r="P286" i="11" s="1"/>
  <c r="J288" i="11"/>
  <c r="J286" i="11" s="1"/>
  <c r="D288" i="11"/>
  <c r="D286" i="11" s="1"/>
  <c r="W283" i="11"/>
  <c r="Q283" i="11"/>
  <c r="Q281" i="11" s="1"/>
  <c r="K283" i="11"/>
  <c r="K281" i="11" s="1"/>
  <c r="E283" i="11"/>
  <c r="E281" i="11" s="1"/>
  <c r="X278" i="11"/>
  <c r="X276" i="11" s="1"/>
  <c r="R278" i="11"/>
  <c r="R276" i="11" s="1"/>
  <c r="L278" i="11"/>
  <c r="F278" i="11"/>
  <c r="F276" i="11" s="1"/>
  <c r="AA318" i="11"/>
  <c r="AA316" i="11" s="1"/>
  <c r="U318" i="11"/>
  <c r="U316" i="11" s="1"/>
  <c r="O318" i="11"/>
  <c r="O316" i="11" s="1"/>
  <c r="I318" i="11"/>
  <c r="I316" i="11" s="1"/>
  <c r="V313" i="11"/>
  <c r="P313" i="11"/>
  <c r="P311" i="11" s="1"/>
  <c r="J313" i="11"/>
  <c r="J311" i="11" s="1"/>
  <c r="D313" i="11"/>
  <c r="D311" i="11" s="1"/>
  <c r="W308" i="11"/>
  <c r="W306" i="11" s="1"/>
  <c r="Q308" i="11"/>
  <c r="Q306" i="11" s="1"/>
  <c r="K308" i="11"/>
  <c r="E308" i="11"/>
  <c r="E306" i="11" s="1"/>
  <c r="X303" i="11"/>
  <c r="X301" i="11" s="1"/>
  <c r="R303" i="11"/>
  <c r="R301" i="11" s="1"/>
  <c r="L303" i="11"/>
  <c r="L301" i="11" s="1"/>
  <c r="F303" i="11"/>
  <c r="F301" i="11" s="1"/>
  <c r="Y298" i="11"/>
  <c r="S298" i="11"/>
  <c r="S296" i="11" s="1"/>
  <c r="M298" i="11"/>
  <c r="M296" i="11" s="1"/>
  <c r="G298" i="11"/>
  <c r="G296" i="11" s="1"/>
  <c r="Z293" i="11"/>
  <c r="Z291" i="11" s="1"/>
  <c r="T293" i="11"/>
  <c r="T291" i="11" s="1"/>
  <c r="N293" i="11"/>
  <c r="H293" i="11"/>
  <c r="H291" i="11" s="1"/>
  <c r="AA288" i="11"/>
  <c r="AA286" i="11" s="1"/>
  <c r="U288" i="11"/>
  <c r="U286" i="11" s="1"/>
  <c r="O288" i="11"/>
  <c r="O286" i="11" s="1"/>
  <c r="I288" i="11"/>
  <c r="I286" i="11" s="1"/>
  <c r="V283" i="11"/>
  <c r="P283" i="11"/>
  <c r="P281" i="11" s="1"/>
  <c r="J283" i="11"/>
  <c r="J281" i="11" s="1"/>
  <c r="D283" i="11"/>
  <c r="D281" i="11" s="1"/>
  <c r="J168" i="11"/>
  <c r="J166" i="11" s="1"/>
  <c r="P168" i="11"/>
  <c r="V168" i="11"/>
  <c r="D170" i="11"/>
  <c r="D166" i="11" s="1"/>
  <c r="J170" i="11"/>
  <c r="P170" i="11"/>
  <c r="V170" i="11"/>
  <c r="I173" i="11"/>
  <c r="O173" i="11"/>
  <c r="U173" i="11"/>
  <c r="U171" i="11" s="1"/>
  <c r="AA173" i="11"/>
  <c r="AA171" i="11" s="1"/>
  <c r="I175" i="11"/>
  <c r="O175" i="11"/>
  <c r="U175" i="11"/>
  <c r="AA175" i="11"/>
  <c r="H178" i="11"/>
  <c r="H176" i="11" s="1"/>
  <c r="N178" i="11"/>
  <c r="N176" i="11" s="1"/>
  <c r="T178" i="11"/>
  <c r="T176" i="11" s="1"/>
  <c r="Z178" i="11"/>
  <c r="Z176" i="11" s="1"/>
  <c r="H180" i="11"/>
  <c r="N180" i="11"/>
  <c r="T180" i="11"/>
  <c r="Z180" i="11"/>
  <c r="G183" i="11"/>
  <c r="G181" i="11" s="1"/>
  <c r="M183" i="11"/>
  <c r="M181" i="11" s="1"/>
  <c r="S183" i="11"/>
  <c r="Y183" i="11"/>
  <c r="G185" i="11"/>
  <c r="M185" i="11"/>
  <c r="S185" i="11"/>
  <c r="Y185" i="11"/>
  <c r="F188" i="11"/>
  <c r="L188" i="11"/>
  <c r="R188" i="11"/>
  <c r="R186" i="11" s="1"/>
  <c r="X188" i="11"/>
  <c r="X186" i="11" s="1"/>
  <c r="F190" i="11"/>
  <c r="L190" i="11"/>
  <c r="R190" i="11"/>
  <c r="X190" i="11"/>
  <c r="E193" i="11"/>
  <c r="E191" i="11" s="1"/>
  <c r="K193" i="11"/>
  <c r="K191" i="11" s="1"/>
  <c r="Q193" i="11"/>
  <c r="Q191" i="11" s="1"/>
  <c r="W193" i="11"/>
  <c r="W191" i="11" s="1"/>
  <c r="E195" i="11"/>
  <c r="K195" i="11"/>
  <c r="Q195" i="11"/>
  <c r="W195" i="11"/>
  <c r="D198" i="11"/>
  <c r="D196" i="11" s="1"/>
  <c r="J198" i="11"/>
  <c r="J196" i="11" s="1"/>
  <c r="P198" i="11"/>
  <c r="V198" i="11"/>
  <c r="D200" i="11"/>
  <c r="J200" i="11"/>
  <c r="P200" i="11"/>
  <c r="V200" i="11"/>
  <c r="I203" i="11"/>
  <c r="O203" i="11"/>
  <c r="U203" i="11"/>
  <c r="U201" i="11" s="1"/>
  <c r="AA203" i="11"/>
  <c r="AA201" i="11" s="1"/>
  <c r="I205" i="11"/>
  <c r="O205" i="11"/>
  <c r="U205" i="11"/>
  <c r="AA205" i="11"/>
  <c r="H208" i="11"/>
  <c r="H206" i="11" s="1"/>
  <c r="N208" i="11"/>
  <c r="N206" i="11" s="1"/>
  <c r="T208" i="11"/>
  <c r="T206" i="11" s="1"/>
  <c r="Z208" i="11"/>
  <c r="Z206" i="11" s="1"/>
  <c r="H210" i="11"/>
  <c r="N210" i="11"/>
  <c r="T210" i="11"/>
  <c r="Z210" i="11"/>
  <c r="G213" i="11"/>
  <c r="G211" i="11" s="1"/>
  <c r="M213" i="11"/>
  <c r="M211" i="11" s="1"/>
  <c r="S213" i="11"/>
  <c r="Y213" i="11"/>
  <c r="G215" i="11"/>
  <c r="M215" i="11"/>
  <c r="S215" i="11"/>
  <c r="Y215" i="11"/>
  <c r="F218" i="11"/>
  <c r="L218" i="11"/>
  <c r="R218" i="11"/>
  <c r="R216" i="11" s="1"/>
  <c r="X218" i="11"/>
  <c r="X216" i="11" s="1"/>
  <c r="F220" i="11"/>
  <c r="L220" i="11"/>
  <c r="R220" i="11"/>
  <c r="X220" i="11"/>
  <c r="E223" i="11"/>
  <c r="E221" i="11" s="1"/>
  <c r="K223" i="11"/>
  <c r="K221" i="11" s="1"/>
  <c r="Q223" i="11"/>
  <c r="Q221" i="11" s="1"/>
  <c r="W223" i="11"/>
  <c r="W221" i="11" s="1"/>
  <c r="E225" i="11"/>
  <c r="K225" i="11"/>
  <c r="Q225" i="11"/>
  <c r="W225" i="11"/>
  <c r="D228" i="11"/>
  <c r="D226" i="11" s="1"/>
  <c r="J228" i="11"/>
  <c r="J226" i="11" s="1"/>
  <c r="P228" i="11"/>
  <c r="V228" i="11"/>
  <c r="D230" i="11"/>
  <c r="J230" i="11"/>
  <c r="P230" i="11"/>
  <c r="V230" i="11"/>
  <c r="I233" i="11"/>
  <c r="O233" i="11"/>
  <c r="U233" i="11"/>
  <c r="U231" i="11" s="1"/>
  <c r="AA233" i="11"/>
  <c r="AA231" i="11" s="1"/>
  <c r="I235" i="11"/>
  <c r="O235" i="11"/>
  <c r="U235" i="11"/>
  <c r="AA235" i="11"/>
  <c r="H238" i="11"/>
  <c r="H236" i="11" s="1"/>
  <c r="N238" i="11"/>
  <c r="N236" i="11" s="1"/>
  <c r="T238" i="11"/>
  <c r="T236" i="11" s="1"/>
  <c r="Z238" i="11"/>
  <c r="Z236" i="11" s="1"/>
  <c r="H240" i="11"/>
  <c r="N240" i="11"/>
  <c r="T240" i="11"/>
  <c r="Z240" i="11"/>
  <c r="G243" i="11"/>
  <c r="G241" i="11" s="1"/>
  <c r="M243" i="11"/>
  <c r="M241" i="11" s="1"/>
  <c r="S243" i="11"/>
  <c r="Y243" i="11"/>
  <c r="G245" i="11"/>
  <c r="M245" i="11"/>
  <c r="S245" i="11"/>
  <c r="Y245" i="11"/>
  <c r="F248" i="11"/>
  <c r="L248" i="11"/>
  <c r="R248" i="11"/>
  <c r="R246" i="11" s="1"/>
  <c r="X248" i="11"/>
  <c r="X246" i="11" s="1"/>
  <c r="F250" i="11"/>
  <c r="L250" i="11"/>
  <c r="R250" i="11"/>
  <c r="X250" i="11"/>
  <c r="E253" i="11"/>
  <c r="E251" i="11" s="1"/>
  <c r="K253" i="11"/>
  <c r="K251" i="11" s="1"/>
  <c r="Q253" i="11"/>
  <c r="Q251" i="11" s="1"/>
  <c r="W253" i="11"/>
  <c r="W251" i="11" s="1"/>
  <c r="E255" i="11"/>
  <c r="K255" i="11"/>
  <c r="Q255" i="11"/>
  <c r="W255" i="11"/>
  <c r="D258" i="11"/>
  <c r="D256" i="11" s="1"/>
  <c r="J258" i="11"/>
  <c r="J256" i="11" s="1"/>
  <c r="P258" i="11"/>
  <c r="V258" i="11"/>
  <c r="D260" i="11"/>
  <c r="J260" i="11"/>
  <c r="P260" i="11"/>
  <c r="V260" i="11"/>
  <c r="I263" i="11"/>
  <c r="O263" i="11"/>
  <c r="U263" i="11"/>
  <c r="U261" i="11" s="1"/>
  <c r="AA263" i="11"/>
  <c r="AA261" i="11" s="1"/>
  <c r="I265" i="11"/>
  <c r="O265" i="11"/>
  <c r="U265" i="11"/>
  <c r="AA265" i="11"/>
  <c r="H268" i="11"/>
  <c r="H266" i="11" s="1"/>
  <c r="N268" i="11"/>
  <c r="N266" i="11" s="1"/>
  <c r="T268" i="11"/>
  <c r="T266" i="11" s="1"/>
  <c r="Z268" i="11"/>
  <c r="Z266" i="11" s="1"/>
  <c r="H270" i="11"/>
  <c r="N270" i="11"/>
  <c r="T270" i="11"/>
  <c r="Z270" i="11"/>
  <c r="G273" i="11"/>
  <c r="G271" i="11" s="1"/>
  <c r="M273" i="11"/>
  <c r="M271" i="11" s="1"/>
  <c r="S273" i="11"/>
  <c r="Y273" i="11"/>
  <c r="G275" i="11"/>
  <c r="M275" i="11"/>
  <c r="S275" i="11"/>
  <c r="Y275" i="11"/>
  <c r="G278" i="11"/>
  <c r="N278" i="11"/>
  <c r="U278" i="11"/>
  <c r="U276" i="11" s="1"/>
  <c r="E280" i="11"/>
  <c r="Q280" i="11"/>
  <c r="I283" i="11"/>
  <c r="I281" i="11" s="1"/>
  <c r="AA283" i="11"/>
  <c r="U285" i="11"/>
  <c r="E288" i="11"/>
  <c r="E286" i="11" s="1"/>
  <c r="W288" i="11"/>
  <c r="W286" i="11" s="1"/>
  <c r="Q290" i="11"/>
  <c r="S293" i="11"/>
  <c r="S291" i="11" s="1"/>
  <c r="M295" i="11"/>
  <c r="R298" i="11"/>
  <c r="R296" i="11" s="1"/>
  <c r="L300" i="11"/>
  <c r="N303" i="11"/>
  <c r="N301" i="11" s="1"/>
  <c r="H305" i="11"/>
  <c r="Z305" i="11"/>
  <c r="P308" i="11"/>
  <c r="O313" i="11"/>
  <c r="AA315" i="11"/>
  <c r="H318" i="11"/>
  <c r="H316" i="11" s="1"/>
  <c r="T320" i="11"/>
  <c r="G329" i="11"/>
  <c r="G325" i="11" s="1"/>
  <c r="V344" i="11"/>
  <c r="V340" i="11" s="1"/>
  <c r="U349" i="11"/>
  <c r="U345" i="11" s="1"/>
  <c r="N354" i="11"/>
  <c r="N350" i="11" s="1"/>
  <c r="G359" i="11"/>
  <c r="G355" i="11" s="1"/>
  <c r="V374" i="11"/>
  <c r="V370" i="11" s="1"/>
  <c r="U379" i="11"/>
  <c r="U375" i="11" s="1"/>
  <c r="N384" i="11"/>
  <c r="N380" i="11" s="1"/>
  <c r="G389" i="11"/>
  <c r="G385" i="11" s="1"/>
  <c r="V404" i="11"/>
  <c r="V400" i="11" s="1"/>
  <c r="U409" i="11"/>
  <c r="U405" i="11" s="1"/>
  <c r="S554" i="11"/>
  <c r="Y554" i="11"/>
  <c r="E594" i="11"/>
  <c r="J599" i="11"/>
  <c r="P599" i="11"/>
  <c r="V599" i="11"/>
  <c r="I604" i="11"/>
  <c r="G614" i="11"/>
  <c r="H327" i="11"/>
  <c r="H325" i="11" s="1"/>
  <c r="N327" i="11"/>
  <c r="N325" i="11" s="1"/>
  <c r="T327" i="11"/>
  <c r="T325" i="11" s="1"/>
  <c r="Z327" i="11"/>
  <c r="Z325" i="11" s="1"/>
  <c r="G332" i="11"/>
  <c r="M332" i="11"/>
  <c r="S332" i="11"/>
  <c r="S330" i="11" s="1"/>
  <c r="Y332" i="11"/>
  <c r="Y330" i="11" s="1"/>
  <c r="F337" i="11"/>
  <c r="F335" i="11" s="1"/>
  <c r="L337" i="11"/>
  <c r="L335" i="11" s="1"/>
  <c r="R337" i="11"/>
  <c r="X337" i="11"/>
  <c r="E342" i="11"/>
  <c r="E340" i="11" s="1"/>
  <c r="K342" i="11"/>
  <c r="K340" i="11" s="1"/>
  <c r="Q342" i="11"/>
  <c r="Q340" i="11" s="1"/>
  <c r="W342" i="11"/>
  <c r="W340" i="11" s="1"/>
  <c r="D347" i="11"/>
  <c r="J347" i="11"/>
  <c r="P347" i="11"/>
  <c r="P345" i="11" s="1"/>
  <c r="V347" i="11"/>
  <c r="V345" i="11" s="1"/>
  <c r="I352" i="11"/>
  <c r="I350" i="11" s="1"/>
  <c r="O352" i="11"/>
  <c r="O350" i="11" s="1"/>
  <c r="U352" i="11"/>
  <c r="AA352" i="11"/>
  <c r="H357" i="11"/>
  <c r="H355" i="11" s="1"/>
  <c r="N357" i="11"/>
  <c r="N355" i="11" s="1"/>
  <c r="T357" i="11"/>
  <c r="T355" i="11" s="1"/>
  <c r="Z357" i="11"/>
  <c r="Z355" i="11" s="1"/>
  <c r="G362" i="11"/>
  <c r="M362" i="11"/>
  <c r="S362" i="11"/>
  <c r="S360" i="11" s="1"/>
  <c r="Y362" i="11"/>
  <c r="Y360" i="11" s="1"/>
  <c r="F367" i="11"/>
  <c r="F365" i="11" s="1"/>
  <c r="L367" i="11"/>
  <c r="L365" i="11" s="1"/>
  <c r="R367" i="11"/>
  <c r="X367" i="11"/>
  <c r="E372" i="11"/>
  <c r="E370" i="11" s="1"/>
  <c r="K372" i="11"/>
  <c r="K370" i="11" s="1"/>
  <c r="Q372" i="11"/>
  <c r="Q370" i="11" s="1"/>
  <c r="W372" i="11"/>
  <c r="W370" i="11" s="1"/>
  <c r="D377" i="11"/>
  <c r="J377" i="11"/>
  <c r="P377" i="11"/>
  <c r="P375" i="11" s="1"/>
  <c r="V377" i="11"/>
  <c r="V375" i="11" s="1"/>
  <c r="I382" i="11"/>
  <c r="I380" i="11" s="1"/>
  <c r="O382" i="11"/>
  <c r="O380" i="11" s="1"/>
  <c r="U382" i="11"/>
  <c r="AA382" i="11"/>
  <c r="H387" i="11"/>
  <c r="H385" i="11" s="1"/>
  <c r="N387" i="11"/>
  <c r="N385" i="11" s="1"/>
  <c r="T387" i="11"/>
  <c r="T385" i="11" s="1"/>
  <c r="Z387" i="11"/>
  <c r="Z385" i="11" s="1"/>
  <c r="G392" i="11"/>
  <c r="M392" i="11"/>
  <c r="S392" i="11"/>
  <c r="S390" i="11" s="1"/>
  <c r="Y392" i="11"/>
  <c r="Y390" i="11" s="1"/>
  <c r="F397" i="11"/>
  <c r="F395" i="11" s="1"/>
  <c r="L397" i="11"/>
  <c r="L395" i="11" s="1"/>
  <c r="R397" i="11"/>
  <c r="X397" i="11"/>
  <c r="E402" i="11"/>
  <c r="E400" i="11" s="1"/>
  <c r="K402" i="11"/>
  <c r="K400" i="11" s="1"/>
  <c r="Q402" i="11"/>
  <c r="Q400" i="11" s="1"/>
  <c r="W402" i="11"/>
  <c r="W400" i="11" s="1"/>
  <c r="D407" i="11"/>
  <c r="J407" i="11"/>
  <c r="P407" i="11"/>
  <c r="P405" i="11" s="1"/>
  <c r="V407" i="11"/>
  <c r="V405" i="11" s="1"/>
  <c r="I412" i="11"/>
  <c r="I410" i="11" s="1"/>
  <c r="O412" i="11"/>
  <c r="O410" i="11" s="1"/>
  <c r="U412" i="11"/>
  <c r="AA412" i="11"/>
  <c r="H417" i="11"/>
  <c r="H415" i="11" s="1"/>
  <c r="N417" i="11"/>
  <c r="N415" i="11" s="1"/>
  <c r="T417" i="11"/>
  <c r="T415" i="11" s="1"/>
  <c r="Z417" i="11"/>
  <c r="Z415" i="11" s="1"/>
  <c r="G422" i="11"/>
  <c r="M422" i="11"/>
  <c r="S422" i="11"/>
  <c r="S420" i="11" s="1"/>
  <c r="Y422" i="11"/>
  <c r="Y420" i="11" s="1"/>
  <c r="F427" i="11"/>
  <c r="F425" i="11" s="1"/>
  <c r="L427" i="11"/>
  <c r="L425" i="11" s="1"/>
  <c r="R427" i="11"/>
  <c r="X427" i="11"/>
  <c r="E432" i="11"/>
  <c r="E430" i="11" s="1"/>
  <c r="K432" i="11"/>
  <c r="K430" i="11" s="1"/>
  <c r="Q432" i="11"/>
  <c r="Q430" i="11" s="1"/>
  <c r="W432" i="11"/>
  <c r="W430" i="11" s="1"/>
  <c r="D437" i="11"/>
  <c r="J437" i="11"/>
  <c r="P437" i="11"/>
  <c r="P435" i="11" s="1"/>
  <c r="V437" i="11"/>
  <c r="V435" i="11" s="1"/>
  <c r="I442" i="11"/>
  <c r="I440" i="11" s="1"/>
  <c r="O442" i="11"/>
  <c r="O440" i="11" s="1"/>
  <c r="U442" i="11"/>
  <c r="AA442" i="11"/>
  <c r="H447" i="11"/>
  <c r="H445" i="11" s="1"/>
  <c r="N447" i="11"/>
  <c r="N445" i="11" s="1"/>
  <c r="T447" i="11"/>
  <c r="T445" i="11" s="1"/>
  <c r="Z447" i="11"/>
  <c r="Z445" i="11" s="1"/>
  <c r="G452" i="11"/>
  <c r="M452" i="11"/>
  <c r="S452" i="11"/>
  <c r="S450" i="11" s="1"/>
  <c r="Y452" i="11"/>
  <c r="Y450" i="11" s="1"/>
  <c r="F457" i="11"/>
  <c r="F455" i="11" s="1"/>
  <c r="L457" i="11"/>
  <c r="L455" i="11" s="1"/>
  <c r="R457" i="11"/>
  <c r="X457" i="11"/>
  <c r="E462" i="11"/>
  <c r="E460" i="11" s="1"/>
  <c r="K462" i="11"/>
  <c r="K460" i="11" s="1"/>
  <c r="Q462" i="11"/>
  <c r="Q460" i="11" s="1"/>
  <c r="W462" i="11"/>
  <c r="W460" i="11" s="1"/>
  <c r="D467" i="11"/>
  <c r="J467" i="11"/>
  <c r="P467" i="11"/>
  <c r="P465" i="11" s="1"/>
  <c r="V467" i="11"/>
  <c r="V465" i="11" s="1"/>
  <c r="I472" i="11"/>
  <c r="I470" i="11" s="1"/>
  <c r="O472" i="11"/>
  <c r="O470" i="11" s="1"/>
  <c r="U472" i="11"/>
  <c r="AA472" i="11"/>
  <c r="H477" i="11"/>
  <c r="H475" i="11" s="1"/>
  <c r="N477" i="11"/>
  <c r="N475" i="11" s="1"/>
  <c r="T477" i="11"/>
  <c r="T475" i="11" s="1"/>
  <c r="Z477" i="11"/>
  <c r="Z475" i="11" s="1"/>
  <c r="G486" i="11"/>
  <c r="M486" i="11"/>
  <c r="S486" i="11"/>
  <c r="S484" i="11" s="1"/>
  <c r="Y486" i="11"/>
  <c r="Y484" i="11" s="1"/>
  <c r="F491" i="11"/>
  <c r="F489" i="11" s="1"/>
  <c r="L491" i="11"/>
  <c r="L489" i="11" s="1"/>
  <c r="R491" i="11"/>
  <c r="X491" i="11"/>
  <c r="E496" i="11"/>
  <c r="E494" i="11" s="1"/>
  <c r="K496" i="11"/>
  <c r="K494" i="11" s="1"/>
  <c r="Q496" i="11"/>
  <c r="Q494" i="11" s="1"/>
  <c r="W496" i="11"/>
  <c r="W494" i="11" s="1"/>
  <c r="D501" i="11"/>
  <c r="J501" i="11"/>
  <c r="P501" i="11"/>
  <c r="P499" i="11" s="1"/>
  <c r="V501" i="11"/>
  <c r="V499" i="11" s="1"/>
  <c r="I506" i="11"/>
  <c r="I504" i="11" s="1"/>
  <c r="O506" i="11"/>
  <c r="O504" i="11" s="1"/>
  <c r="U506" i="11"/>
  <c r="AA506" i="11"/>
  <c r="H511" i="11"/>
  <c r="H509" i="11" s="1"/>
  <c r="N511" i="11"/>
  <c r="N509" i="11" s="1"/>
  <c r="T511" i="11"/>
  <c r="T509" i="11" s="1"/>
  <c r="Z511" i="11"/>
  <c r="Z509" i="11" s="1"/>
  <c r="G516" i="11"/>
  <c r="M516" i="11"/>
  <c r="S516" i="11"/>
  <c r="S514" i="11" s="1"/>
  <c r="Y516" i="11"/>
  <c r="Y514" i="11" s="1"/>
  <c r="F521" i="11"/>
  <c r="F519" i="11" s="1"/>
  <c r="L521" i="11"/>
  <c r="L519" i="11" s="1"/>
  <c r="R521" i="11"/>
  <c r="X521" i="11"/>
  <c r="E526" i="11"/>
  <c r="E524" i="11" s="1"/>
  <c r="K526" i="11"/>
  <c r="K524" i="11" s="1"/>
  <c r="Q526" i="11"/>
  <c r="Q524" i="11" s="1"/>
  <c r="W526" i="11"/>
  <c r="W524" i="11" s="1"/>
  <c r="D531" i="11"/>
  <c r="J531" i="11"/>
  <c r="P531" i="11"/>
  <c r="P529" i="11" s="1"/>
  <c r="V531" i="11"/>
  <c r="V529" i="11" s="1"/>
  <c r="D536" i="11"/>
  <c r="D534" i="11" s="1"/>
  <c r="K536" i="11"/>
  <c r="K534" i="11" s="1"/>
  <c r="R536" i="11"/>
  <c r="K541" i="11"/>
  <c r="K539" i="11" s="1"/>
  <c r="J546" i="11"/>
  <c r="J544" i="11" s="1"/>
  <c r="I551" i="11"/>
  <c r="I549" i="11" s="1"/>
  <c r="AA551" i="11"/>
  <c r="AA549" i="11" s="1"/>
  <c r="G556" i="11"/>
  <c r="G554" i="11" s="1"/>
  <c r="Y556" i="11"/>
  <c r="S561" i="11"/>
  <c r="S559" i="11" s="1"/>
  <c r="Q566" i="11"/>
  <c r="Q564" i="11" s="1"/>
  <c r="J571" i="11"/>
  <c r="J569" i="11" s="1"/>
  <c r="I576" i="11"/>
  <c r="I574" i="11" s="1"/>
  <c r="X591" i="11"/>
  <c r="X589" i="11" s="1"/>
  <c r="Q596" i="11"/>
  <c r="Q594" i="11" s="1"/>
  <c r="J601" i="11"/>
  <c r="I606" i="11"/>
  <c r="R624" i="11"/>
  <c r="W629" i="11"/>
  <c r="S266" i="12"/>
  <c r="D311" i="12"/>
  <c r="X455" i="12"/>
  <c r="I327" i="11"/>
  <c r="I325" i="11" s="1"/>
  <c r="O327" i="11"/>
  <c r="O325" i="11" s="1"/>
  <c r="U327" i="11"/>
  <c r="U325" i="11" s="1"/>
  <c r="AA327" i="11"/>
  <c r="AA325" i="11" s="1"/>
  <c r="H332" i="11"/>
  <c r="N332" i="11"/>
  <c r="T332" i="11"/>
  <c r="T330" i="11" s="1"/>
  <c r="Z332" i="11"/>
  <c r="Z330" i="11" s="1"/>
  <c r="G337" i="11"/>
  <c r="G335" i="11" s="1"/>
  <c r="M337" i="11"/>
  <c r="M335" i="11" s="1"/>
  <c r="S337" i="11"/>
  <c r="Y337" i="11"/>
  <c r="F342" i="11"/>
  <c r="F340" i="11" s="1"/>
  <c r="L342" i="11"/>
  <c r="L340" i="11" s="1"/>
  <c r="R342" i="11"/>
  <c r="R340" i="11" s="1"/>
  <c r="X342" i="11"/>
  <c r="X340" i="11" s="1"/>
  <c r="E347" i="11"/>
  <c r="K347" i="11"/>
  <c r="Q347" i="11"/>
  <c r="Q345" i="11" s="1"/>
  <c r="W347" i="11"/>
  <c r="W345" i="11" s="1"/>
  <c r="D352" i="11"/>
  <c r="D350" i="11" s="1"/>
  <c r="J352" i="11"/>
  <c r="J350" i="11" s="1"/>
  <c r="P352" i="11"/>
  <c r="V352" i="11"/>
  <c r="I357" i="11"/>
  <c r="I355" i="11" s="1"/>
  <c r="O357" i="11"/>
  <c r="O355" i="11" s="1"/>
  <c r="U357" i="11"/>
  <c r="U355" i="11" s="1"/>
  <c r="AA357" i="11"/>
  <c r="AA355" i="11" s="1"/>
  <c r="H362" i="11"/>
  <c r="N362" i="11"/>
  <c r="T362" i="11"/>
  <c r="T360" i="11" s="1"/>
  <c r="Z362" i="11"/>
  <c r="Z360" i="11" s="1"/>
  <c r="G367" i="11"/>
  <c r="G365" i="11" s="1"/>
  <c r="M367" i="11"/>
  <c r="M365" i="11" s="1"/>
  <c r="S367" i="11"/>
  <c r="Y367" i="11"/>
  <c r="F372" i="11"/>
  <c r="F370" i="11" s="1"/>
  <c r="L372" i="11"/>
  <c r="L370" i="11" s="1"/>
  <c r="R372" i="11"/>
  <c r="R370" i="11" s="1"/>
  <c r="X372" i="11"/>
  <c r="X370" i="11" s="1"/>
  <c r="E377" i="11"/>
  <c r="K377" i="11"/>
  <c r="Q377" i="11"/>
  <c r="Q375" i="11" s="1"/>
  <c r="W377" i="11"/>
  <c r="W375" i="11" s="1"/>
  <c r="D382" i="11"/>
  <c r="D380" i="11" s="1"/>
  <c r="J382" i="11"/>
  <c r="J380" i="11" s="1"/>
  <c r="P382" i="11"/>
  <c r="V382" i="11"/>
  <c r="I387" i="11"/>
  <c r="I385" i="11" s="1"/>
  <c r="O387" i="11"/>
  <c r="O385" i="11" s="1"/>
  <c r="U387" i="11"/>
  <c r="U385" i="11" s="1"/>
  <c r="AA387" i="11"/>
  <c r="AA385" i="11" s="1"/>
  <c r="H392" i="11"/>
  <c r="N392" i="11"/>
  <c r="T392" i="11"/>
  <c r="T390" i="11" s="1"/>
  <c r="Z392" i="11"/>
  <c r="Z390" i="11" s="1"/>
  <c r="G397" i="11"/>
  <c r="G395" i="11" s="1"/>
  <c r="M397" i="11"/>
  <c r="M395" i="11" s="1"/>
  <c r="S397" i="11"/>
  <c r="Y397" i="11"/>
  <c r="F402" i="11"/>
  <c r="F400" i="11" s="1"/>
  <c r="L402" i="11"/>
  <c r="L400" i="11" s="1"/>
  <c r="R402" i="11"/>
  <c r="R400" i="11" s="1"/>
  <c r="X402" i="11"/>
  <c r="X400" i="11" s="1"/>
  <c r="E407" i="11"/>
  <c r="K407" i="11"/>
  <c r="Q407" i="11"/>
  <c r="Q405" i="11" s="1"/>
  <c r="W407" i="11"/>
  <c r="W405" i="11" s="1"/>
  <c r="D412" i="11"/>
  <c r="D410" i="11" s="1"/>
  <c r="J412" i="11"/>
  <c r="J410" i="11" s="1"/>
  <c r="P412" i="11"/>
  <c r="V412" i="11"/>
  <c r="I417" i="11"/>
  <c r="I415" i="11" s="1"/>
  <c r="O417" i="11"/>
  <c r="O415" i="11" s="1"/>
  <c r="U417" i="11"/>
  <c r="U415" i="11" s="1"/>
  <c r="AA417" i="11"/>
  <c r="AA415" i="11" s="1"/>
  <c r="H422" i="11"/>
  <c r="N422" i="11"/>
  <c r="T422" i="11"/>
  <c r="T420" i="11" s="1"/>
  <c r="Z422" i="11"/>
  <c r="Z420" i="11" s="1"/>
  <c r="G427" i="11"/>
  <c r="G425" i="11" s="1"/>
  <c r="M427" i="11"/>
  <c r="M425" i="11" s="1"/>
  <c r="S427" i="11"/>
  <c r="Y427" i="11"/>
  <c r="F432" i="11"/>
  <c r="F430" i="11" s="1"/>
  <c r="L432" i="11"/>
  <c r="L430" i="11" s="1"/>
  <c r="R432" i="11"/>
  <c r="R430" i="11" s="1"/>
  <c r="X432" i="11"/>
  <c r="X430" i="11" s="1"/>
  <c r="E437" i="11"/>
  <c r="K437" i="11"/>
  <c r="Q437" i="11"/>
  <c r="Q435" i="11" s="1"/>
  <c r="W437" i="11"/>
  <c r="W435" i="11" s="1"/>
  <c r="D442" i="11"/>
  <c r="D440" i="11" s="1"/>
  <c r="J442" i="11"/>
  <c r="J440" i="11" s="1"/>
  <c r="P442" i="11"/>
  <c r="V442" i="11"/>
  <c r="I447" i="11"/>
  <c r="I445" i="11" s="1"/>
  <c r="O447" i="11"/>
  <c r="O445" i="11" s="1"/>
  <c r="U447" i="11"/>
  <c r="U445" i="11" s="1"/>
  <c r="AA447" i="11"/>
  <c r="AA445" i="11" s="1"/>
  <c r="H452" i="11"/>
  <c r="N452" i="11"/>
  <c r="T452" i="11"/>
  <c r="T450" i="11" s="1"/>
  <c r="Z452" i="11"/>
  <c r="Z450" i="11" s="1"/>
  <c r="G457" i="11"/>
  <c r="G455" i="11" s="1"/>
  <c r="M457" i="11"/>
  <c r="M455" i="11" s="1"/>
  <c r="S457" i="11"/>
  <c r="Y457" i="11"/>
  <c r="F462" i="11"/>
  <c r="F460" i="11" s="1"/>
  <c r="L462" i="11"/>
  <c r="L460" i="11" s="1"/>
  <c r="R462" i="11"/>
  <c r="R460" i="11" s="1"/>
  <c r="X462" i="11"/>
  <c r="X460" i="11" s="1"/>
  <c r="E467" i="11"/>
  <c r="K467" i="11"/>
  <c r="Q467" i="11"/>
  <c r="Q465" i="11" s="1"/>
  <c r="W467" i="11"/>
  <c r="W465" i="11" s="1"/>
  <c r="D472" i="11"/>
  <c r="D470" i="11" s="1"/>
  <c r="J472" i="11"/>
  <c r="J470" i="11" s="1"/>
  <c r="P472" i="11"/>
  <c r="V472" i="11"/>
  <c r="I477" i="11"/>
  <c r="I475" i="11" s="1"/>
  <c r="O477" i="11"/>
  <c r="O475" i="11" s="1"/>
  <c r="U477" i="11"/>
  <c r="U475" i="11" s="1"/>
  <c r="AA477" i="11"/>
  <c r="AA475" i="11" s="1"/>
  <c r="H486" i="11"/>
  <c r="N486" i="11"/>
  <c r="T486" i="11"/>
  <c r="T484" i="11" s="1"/>
  <c r="Z486" i="11"/>
  <c r="Z484" i="11" s="1"/>
  <c r="G491" i="11"/>
  <c r="G489" i="11" s="1"/>
  <c r="M491" i="11"/>
  <c r="M489" i="11" s="1"/>
  <c r="S491" i="11"/>
  <c r="Y491" i="11"/>
  <c r="F496" i="11"/>
  <c r="F494" i="11" s="1"/>
  <c r="L496" i="11"/>
  <c r="L494" i="11" s="1"/>
  <c r="R496" i="11"/>
  <c r="R494" i="11" s="1"/>
  <c r="X496" i="11"/>
  <c r="X494" i="11" s="1"/>
  <c r="E501" i="11"/>
  <c r="K501" i="11"/>
  <c r="Q501" i="11"/>
  <c r="Q499" i="11" s="1"/>
  <c r="W501" i="11"/>
  <c r="W499" i="11" s="1"/>
  <c r="D506" i="11"/>
  <c r="D504" i="11" s="1"/>
  <c r="J506" i="11"/>
  <c r="J504" i="11" s="1"/>
  <c r="P506" i="11"/>
  <c r="V506" i="11"/>
  <c r="I511" i="11"/>
  <c r="I509" i="11" s="1"/>
  <c r="O511" i="11"/>
  <c r="O509" i="11" s="1"/>
  <c r="U511" i="11"/>
  <c r="U509" i="11" s="1"/>
  <c r="AA511" i="11"/>
  <c r="AA509" i="11" s="1"/>
  <c r="H516" i="11"/>
  <c r="N516" i="11"/>
  <c r="T516" i="11"/>
  <c r="T514" i="11" s="1"/>
  <c r="Z516" i="11"/>
  <c r="Z514" i="11" s="1"/>
  <c r="G521" i="11"/>
  <c r="G519" i="11" s="1"/>
  <c r="M521" i="11"/>
  <c r="M519" i="11" s="1"/>
  <c r="S521" i="11"/>
  <c r="Y521" i="11"/>
  <c r="F526" i="11"/>
  <c r="F524" i="11" s="1"/>
  <c r="L526" i="11"/>
  <c r="L524" i="11" s="1"/>
  <c r="R526" i="11"/>
  <c r="R524" i="11" s="1"/>
  <c r="X526" i="11"/>
  <c r="X524" i="11" s="1"/>
  <c r="E531" i="11"/>
  <c r="K531" i="11"/>
  <c r="Q531" i="11"/>
  <c r="Q529" i="11" s="1"/>
  <c r="W531" i="11"/>
  <c r="W529" i="11" s="1"/>
  <c r="E536" i="11"/>
  <c r="E534" i="11" s="1"/>
  <c r="L536" i="11"/>
  <c r="L534" i="11" s="1"/>
  <c r="V536" i="11"/>
  <c r="P541" i="11"/>
  <c r="O546" i="11"/>
  <c r="O544" i="11" s="1"/>
  <c r="N551" i="11"/>
  <c r="N549" i="11" s="1"/>
  <c r="H556" i="11"/>
  <c r="H554" i="11" s="1"/>
  <c r="Z556" i="11"/>
  <c r="Z554" i="11" s="1"/>
  <c r="F561" i="11"/>
  <c r="X561" i="11"/>
  <c r="W566" i="11"/>
  <c r="W564" i="11" s="1"/>
  <c r="P571" i="11"/>
  <c r="P569" i="11" s="1"/>
  <c r="O576" i="11"/>
  <c r="O574" i="11" s="1"/>
  <c r="H581" i="11"/>
  <c r="H579" i="11" s="1"/>
  <c r="W596" i="11"/>
  <c r="W594" i="11" s="1"/>
  <c r="P601" i="11"/>
  <c r="O606" i="11"/>
  <c r="O604" i="11" s="1"/>
  <c r="H611" i="11"/>
  <c r="H609" i="11" s="1"/>
  <c r="P37" i="12"/>
  <c r="V37" i="12"/>
  <c r="P127" i="12"/>
  <c r="V127" i="12"/>
  <c r="X181" i="12"/>
  <c r="P191" i="12"/>
  <c r="E306" i="12"/>
  <c r="T325" i="12"/>
  <c r="G360" i="12"/>
  <c r="V375" i="12"/>
  <c r="D405" i="12"/>
  <c r="J405" i="12"/>
  <c r="J327" i="11"/>
  <c r="J325" i="11" s="1"/>
  <c r="P327" i="11"/>
  <c r="P325" i="11" s="1"/>
  <c r="V327" i="11"/>
  <c r="V325" i="11" s="1"/>
  <c r="I332" i="11"/>
  <c r="I330" i="11" s="1"/>
  <c r="O332" i="11"/>
  <c r="U332" i="11"/>
  <c r="U330" i="11" s="1"/>
  <c r="AA332" i="11"/>
  <c r="AA330" i="11" s="1"/>
  <c r="H337" i="11"/>
  <c r="H335" i="11" s="1"/>
  <c r="N337" i="11"/>
  <c r="N335" i="11" s="1"/>
  <c r="T337" i="11"/>
  <c r="T335" i="11" s="1"/>
  <c r="Z337" i="11"/>
  <c r="G342" i="11"/>
  <c r="G340" i="11" s="1"/>
  <c r="M342" i="11"/>
  <c r="M340" i="11" s="1"/>
  <c r="S342" i="11"/>
  <c r="S340" i="11" s="1"/>
  <c r="Y342" i="11"/>
  <c r="Y340" i="11" s="1"/>
  <c r="F347" i="11"/>
  <c r="F345" i="11" s="1"/>
  <c r="L347" i="11"/>
  <c r="R347" i="11"/>
  <c r="R345" i="11" s="1"/>
  <c r="X347" i="11"/>
  <c r="X345" i="11" s="1"/>
  <c r="E352" i="11"/>
  <c r="E350" i="11" s="1"/>
  <c r="K352" i="11"/>
  <c r="K350" i="11" s="1"/>
  <c r="Q352" i="11"/>
  <c r="Q350" i="11" s="1"/>
  <c r="W352" i="11"/>
  <c r="D357" i="11"/>
  <c r="D355" i="11" s="1"/>
  <c r="J357" i="11"/>
  <c r="J355" i="11" s="1"/>
  <c r="P357" i="11"/>
  <c r="P355" i="11" s="1"/>
  <c r="V357" i="11"/>
  <c r="V355" i="11" s="1"/>
  <c r="I362" i="11"/>
  <c r="I360" i="11" s="1"/>
  <c r="O362" i="11"/>
  <c r="U362" i="11"/>
  <c r="U360" i="11" s="1"/>
  <c r="AA362" i="11"/>
  <c r="AA360" i="11" s="1"/>
  <c r="H367" i="11"/>
  <c r="H365" i="11" s="1"/>
  <c r="N367" i="11"/>
  <c r="N365" i="11" s="1"/>
  <c r="T367" i="11"/>
  <c r="T365" i="11" s="1"/>
  <c r="Z367" i="11"/>
  <c r="G372" i="11"/>
  <c r="G370" i="11" s="1"/>
  <c r="M372" i="11"/>
  <c r="M370" i="11" s="1"/>
  <c r="S372" i="11"/>
  <c r="S370" i="11" s="1"/>
  <c r="Y372" i="11"/>
  <c r="Y370" i="11" s="1"/>
  <c r="F377" i="11"/>
  <c r="F375" i="11" s="1"/>
  <c r="L377" i="11"/>
  <c r="R377" i="11"/>
  <c r="R375" i="11" s="1"/>
  <c r="X377" i="11"/>
  <c r="X375" i="11" s="1"/>
  <c r="E382" i="11"/>
  <c r="E380" i="11" s="1"/>
  <c r="K382" i="11"/>
  <c r="K380" i="11" s="1"/>
  <c r="Q382" i="11"/>
  <c r="Q380" i="11" s="1"/>
  <c r="W382" i="11"/>
  <c r="D387" i="11"/>
  <c r="D385" i="11" s="1"/>
  <c r="J387" i="11"/>
  <c r="J385" i="11" s="1"/>
  <c r="P387" i="11"/>
  <c r="P385" i="11" s="1"/>
  <c r="V387" i="11"/>
  <c r="V385" i="11" s="1"/>
  <c r="I392" i="11"/>
  <c r="I390" i="11" s="1"/>
  <c r="O392" i="11"/>
  <c r="U392" i="11"/>
  <c r="U390" i="11" s="1"/>
  <c r="AA392" i="11"/>
  <c r="AA390" i="11" s="1"/>
  <c r="H397" i="11"/>
  <c r="H395" i="11" s="1"/>
  <c r="N397" i="11"/>
  <c r="N395" i="11" s="1"/>
  <c r="T397" i="11"/>
  <c r="T395" i="11" s="1"/>
  <c r="Z397" i="11"/>
  <c r="G402" i="11"/>
  <c r="G400" i="11" s="1"/>
  <c r="M402" i="11"/>
  <c r="M400" i="11" s="1"/>
  <c r="S402" i="11"/>
  <c r="S400" i="11" s="1"/>
  <c r="Y402" i="11"/>
  <c r="Y400" i="11" s="1"/>
  <c r="F407" i="11"/>
  <c r="F405" i="11" s="1"/>
  <c r="L407" i="11"/>
  <c r="R407" i="11"/>
  <c r="R405" i="11" s="1"/>
  <c r="X407" i="11"/>
  <c r="X405" i="11" s="1"/>
  <c r="E412" i="11"/>
  <c r="E410" i="11" s="1"/>
  <c r="K412" i="11"/>
  <c r="K410" i="11" s="1"/>
  <c r="Q412" i="11"/>
  <c r="Q410" i="11" s="1"/>
  <c r="W412" i="11"/>
  <c r="D417" i="11"/>
  <c r="D415" i="11" s="1"/>
  <c r="J417" i="11"/>
  <c r="J415" i="11" s="1"/>
  <c r="P417" i="11"/>
  <c r="P415" i="11" s="1"/>
  <c r="V417" i="11"/>
  <c r="V415" i="11" s="1"/>
  <c r="I422" i="11"/>
  <c r="I420" i="11" s="1"/>
  <c r="O422" i="11"/>
  <c r="U422" i="11"/>
  <c r="U420" i="11" s="1"/>
  <c r="AA422" i="11"/>
  <c r="AA420" i="11" s="1"/>
  <c r="H427" i="11"/>
  <c r="H425" i="11" s="1"/>
  <c r="N427" i="11"/>
  <c r="N425" i="11" s="1"/>
  <c r="T427" i="11"/>
  <c r="T425" i="11" s="1"/>
  <c r="Z427" i="11"/>
  <c r="G432" i="11"/>
  <c r="G430" i="11" s="1"/>
  <c r="M432" i="11"/>
  <c r="M430" i="11" s="1"/>
  <c r="S432" i="11"/>
  <c r="S430" i="11" s="1"/>
  <c r="Y432" i="11"/>
  <c r="Y430" i="11" s="1"/>
  <c r="F437" i="11"/>
  <c r="F435" i="11" s="1"/>
  <c r="L437" i="11"/>
  <c r="R437" i="11"/>
  <c r="R435" i="11" s="1"/>
  <c r="X437" i="11"/>
  <c r="X435" i="11" s="1"/>
  <c r="E442" i="11"/>
  <c r="E440" i="11" s="1"/>
  <c r="K442" i="11"/>
  <c r="K440" i="11" s="1"/>
  <c r="Q442" i="11"/>
  <c r="Q440" i="11" s="1"/>
  <c r="W442" i="11"/>
  <c r="D447" i="11"/>
  <c r="D445" i="11" s="1"/>
  <c r="J447" i="11"/>
  <c r="J445" i="11" s="1"/>
  <c r="P447" i="11"/>
  <c r="P445" i="11" s="1"/>
  <c r="V447" i="11"/>
  <c r="V445" i="11" s="1"/>
  <c r="I452" i="11"/>
  <c r="I450" i="11" s="1"/>
  <c r="O452" i="11"/>
  <c r="U452" i="11"/>
  <c r="U450" i="11" s="1"/>
  <c r="AA452" i="11"/>
  <c r="AA450" i="11" s="1"/>
  <c r="H457" i="11"/>
  <c r="H455" i="11" s="1"/>
  <c r="N457" i="11"/>
  <c r="N455" i="11" s="1"/>
  <c r="T457" i="11"/>
  <c r="T455" i="11" s="1"/>
  <c r="Z457" i="11"/>
  <c r="G462" i="11"/>
  <c r="G460" i="11" s="1"/>
  <c r="M462" i="11"/>
  <c r="M460" i="11" s="1"/>
  <c r="S462" i="11"/>
  <c r="S460" i="11" s="1"/>
  <c r="Y462" i="11"/>
  <c r="Y460" i="11" s="1"/>
  <c r="F467" i="11"/>
  <c r="F465" i="11" s="1"/>
  <c r="L467" i="11"/>
  <c r="R467" i="11"/>
  <c r="R465" i="11" s="1"/>
  <c r="X467" i="11"/>
  <c r="X465" i="11" s="1"/>
  <c r="E472" i="11"/>
  <c r="E470" i="11" s="1"/>
  <c r="K472" i="11"/>
  <c r="K470" i="11" s="1"/>
  <c r="Q472" i="11"/>
  <c r="Q470" i="11" s="1"/>
  <c r="W472" i="11"/>
  <c r="D477" i="11"/>
  <c r="D475" i="11" s="1"/>
  <c r="J477" i="11"/>
  <c r="J475" i="11" s="1"/>
  <c r="P477" i="11"/>
  <c r="P475" i="11" s="1"/>
  <c r="V477" i="11"/>
  <c r="V475" i="11" s="1"/>
  <c r="I486" i="11"/>
  <c r="I484" i="11" s="1"/>
  <c r="O486" i="11"/>
  <c r="U486" i="11"/>
  <c r="U484" i="11" s="1"/>
  <c r="AA486" i="11"/>
  <c r="AA484" i="11" s="1"/>
  <c r="H491" i="11"/>
  <c r="H489" i="11" s="1"/>
  <c r="N491" i="11"/>
  <c r="N489" i="11" s="1"/>
  <c r="T491" i="11"/>
  <c r="T489" i="11" s="1"/>
  <c r="Z491" i="11"/>
  <c r="G496" i="11"/>
  <c r="G494" i="11" s="1"/>
  <c r="M496" i="11"/>
  <c r="M494" i="11" s="1"/>
  <c r="S496" i="11"/>
  <c r="S494" i="11" s="1"/>
  <c r="Y496" i="11"/>
  <c r="Y494" i="11" s="1"/>
  <c r="F501" i="11"/>
  <c r="F499" i="11" s="1"/>
  <c r="L501" i="11"/>
  <c r="R501" i="11"/>
  <c r="R499" i="11" s="1"/>
  <c r="X501" i="11"/>
  <c r="X499" i="11" s="1"/>
  <c r="E506" i="11"/>
  <c r="E504" i="11" s="1"/>
  <c r="K506" i="11"/>
  <c r="K504" i="11" s="1"/>
  <c r="Q506" i="11"/>
  <c r="Q504" i="11" s="1"/>
  <c r="W506" i="11"/>
  <c r="D511" i="11"/>
  <c r="D509" i="11" s="1"/>
  <c r="J511" i="11"/>
  <c r="J509" i="11" s="1"/>
  <c r="P511" i="11"/>
  <c r="P509" i="11" s="1"/>
  <c r="V511" i="11"/>
  <c r="V509" i="11" s="1"/>
  <c r="I516" i="11"/>
  <c r="I514" i="11" s="1"/>
  <c r="O516" i="11"/>
  <c r="U516" i="11"/>
  <c r="U514" i="11" s="1"/>
  <c r="AA516" i="11"/>
  <c r="AA514" i="11" s="1"/>
  <c r="H521" i="11"/>
  <c r="H519" i="11" s="1"/>
  <c r="N521" i="11"/>
  <c r="N519" i="11" s="1"/>
  <c r="T521" i="11"/>
  <c r="T519" i="11" s="1"/>
  <c r="Z521" i="11"/>
  <c r="G526" i="11"/>
  <c r="G524" i="11" s="1"/>
  <c r="M526" i="11"/>
  <c r="M524" i="11" s="1"/>
  <c r="S526" i="11"/>
  <c r="S524" i="11" s="1"/>
  <c r="Y526" i="11"/>
  <c r="Y524" i="11" s="1"/>
  <c r="F531" i="11"/>
  <c r="F529" i="11" s="1"/>
  <c r="L531" i="11"/>
  <c r="R531" i="11"/>
  <c r="R529" i="11" s="1"/>
  <c r="X531" i="11"/>
  <c r="X529" i="11" s="1"/>
  <c r="F536" i="11"/>
  <c r="F534" i="11" s="1"/>
  <c r="N536" i="11"/>
  <c r="N534" i="11" s="1"/>
  <c r="W536" i="11"/>
  <c r="Q541" i="11"/>
  <c r="P546" i="11"/>
  <c r="P544" i="11" s="1"/>
  <c r="O551" i="11"/>
  <c r="O549" i="11" s="1"/>
  <c r="M556" i="11"/>
  <c r="M554" i="11" s="1"/>
  <c r="G561" i="11"/>
  <c r="G559" i="11" s="1"/>
  <c r="Y561" i="11"/>
  <c r="E566" i="11"/>
  <c r="V571" i="11"/>
  <c r="V569" i="11" s="1"/>
  <c r="U576" i="11"/>
  <c r="U574" i="11" s="1"/>
  <c r="N581" i="11"/>
  <c r="N579" i="11" s="1"/>
  <c r="G586" i="11"/>
  <c r="G584" i="11" s="1"/>
  <c r="V601" i="11"/>
  <c r="U606" i="11"/>
  <c r="U604" i="11" s="1"/>
  <c r="N611" i="11"/>
  <c r="N609" i="11" s="1"/>
  <c r="R57" i="12"/>
  <c r="W62" i="12"/>
  <c r="R147" i="12"/>
  <c r="W152" i="12"/>
  <c r="Z231" i="12"/>
  <c r="H261" i="12"/>
  <c r="K276" i="12"/>
  <c r="Q276" i="12"/>
  <c r="W306" i="12"/>
  <c r="H325" i="12"/>
  <c r="K494" i="12"/>
  <c r="D499" i="12"/>
  <c r="V499" i="12"/>
  <c r="I504" i="12"/>
  <c r="N509" i="12"/>
  <c r="G514" i="12"/>
  <c r="S514" i="12"/>
  <c r="E327" i="11"/>
  <c r="E325" i="11" s="1"/>
  <c r="K327" i="11"/>
  <c r="Q327" i="11"/>
  <c r="Q325" i="11" s="1"/>
  <c r="W327" i="11"/>
  <c r="W325" i="11" s="1"/>
  <c r="D332" i="11"/>
  <c r="D330" i="11" s="1"/>
  <c r="J332" i="11"/>
  <c r="J330" i="11" s="1"/>
  <c r="P332" i="11"/>
  <c r="P330" i="11" s="1"/>
  <c r="V332" i="11"/>
  <c r="I337" i="11"/>
  <c r="I335" i="11" s="1"/>
  <c r="O337" i="11"/>
  <c r="O335" i="11" s="1"/>
  <c r="U337" i="11"/>
  <c r="U335" i="11" s="1"/>
  <c r="AA337" i="11"/>
  <c r="AA335" i="11" s="1"/>
  <c r="H342" i="11"/>
  <c r="H340" i="11" s="1"/>
  <c r="N342" i="11"/>
  <c r="T342" i="11"/>
  <c r="T340" i="11" s="1"/>
  <c r="Z342" i="11"/>
  <c r="Z340" i="11" s="1"/>
  <c r="G347" i="11"/>
  <c r="G345" i="11" s="1"/>
  <c r="M347" i="11"/>
  <c r="M345" i="11" s="1"/>
  <c r="S347" i="11"/>
  <c r="S345" i="11" s="1"/>
  <c r="Y347" i="11"/>
  <c r="F352" i="11"/>
  <c r="F350" i="11" s="1"/>
  <c r="L352" i="11"/>
  <c r="L350" i="11" s="1"/>
  <c r="R352" i="11"/>
  <c r="R350" i="11" s="1"/>
  <c r="X352" i="11"/>
  <c r="X350" i="11" s="1"/>
  <c r="E357" i="11"/>
  <c r="E355" i="11" s="1"/>
  <c r="K357" i="11"/>
  <c r="Q357" i="11"/>
  <c r="Q355" i="11" s="1"/>
  <c r="W357" i="11"/>
  <c r="W355" i="11" s="1"/>
  <c r="D362" i="11"/>
  <c r="D360" i="11" s="1"/>
  <c r="J362" i="11"/>
  <c r="J360" i="11" s="1"/>
  <c r="P362" i="11"/>
  <c r="P360" i="11" s="1"/>
  <c r="V362" i="11"/>
  <c r="I367" i="11"/>
  <c r="I365" i="11" s="1"/>
  <c r="O367" i="11"/>
  <c r="O365" i="11" s="1"/>
  <c r="U367" i="11"/>
  <c r="U365" i="11" s="1"/>
  <c r="AA367" i="11"/>
  <c r="AA365" i="11" s="1"/>
  <c r="H372" i="11"/>
  <c r="H370" i="11" s="1"/>
  <c r="N372" i="11"/>
  <c r="T372" i="11"/>
  <c r="T370" i="11" s="1"/>
  <c r="Z372" i="11"/>
  <c r="Z370" i="11" s="1"/>
  <c r="G377" i="11"/>
  <c r="G375" i="11" s="1"/>
  <c r="M377" i="11"/>
  <c r="M375" i="11" s="1"/>
  <c r="S377" i="11"/>
  <c r="S375" i="11" s="1"/>
  <c r="Y377" i="11"/>
  <c r="F382" i="11"/>
  <c r="F380" i="11" s="1"/>
  <c r="L382" i="11"/>
  <c r="L380" i="11" s="1"/>
  <c r="R382" i="11"/>
  <c r="R380" i="11" s="1"/>
  <c r="X382" i="11"/>
  <c r="X380" i="11" s="1"/>
  <c r="E387" i="11"/>
  <c r="E385" i="11" s="1"/>
  <c r="K387" i="11"/>
  <c r="Q387" i="11"/>
  <c r="Q385" i="11" s="1"/>
  <c r="W387" i="11"/>
  <c r="W385" i="11" s="1"/>
  <c r="D392" i="11"/>
  <c r="D390" i="11" s="1"/>
  <c r="J392" i="11"/>
  <c r="J390" i="11" s="1"/>
  <c r="P392" i="11"/>
  <c r="P390" i="11" s="1"/>
  <c r="V392" i="11"/>
  <c r="I397" i="11"/>
  <c r="I395" i="11" s="1"/>
  <c r="O397" i="11"/>
  <c r="O395" i="11" s="1"/>
  <c r="U397" i="11"/>
  <c r="U395" i="11" s="1"/>
  <c r="AA397" i="11"/>
  <c r="AA395" i="11" s="1"/>
  <c r="H402" i="11"/>
  <c r="H400" i="11" s="1"/>
  <c r="N402" i="11"/>
  <c r="T402" i="11"/>
  <c r="T400" i="11" s="1"/>
  <c r="Z402" i="11"/>
  <c r="Z400" i="11" s="1"/>
  <c r="G407" i="11"/>
  <c r="G405" i="11" s="1"/>
  <c r="M407" i="11"/>
  <c r="M405" i="11" s="1"/>
  <c r="S407" i="11"/>
  <c r="S405" i="11" s="1"/>
  <c r="Y407" i="11"/>
  <c r="F412" i="11"/>
  <c r="F410" i="11" s="1"/>
  <c r="L412" i="11"/>
  <c r="L410" i="11" s="1"/>
  <c r="R412" i="11"/>
  <c r="R410" i="11" s="1"/>
  <c r="X412" i="11"/>
  <c r="X410" i="11" s="1"/>
  <c r="E417" i="11"/>
  <c r="E415" i="11" s="1"/>
  <c r="K417" i="11"/>
  <c r="Q417" i="11"/>
  <c r="Q415" i="11" s="1"/>
  <c r="W417" i="11"/>
  <c r="W415" i="11" s="1"/>
  <c r="D422" i="11"/>
  <c r="D420" i="11" s="1"/>
  <c r="J422" i="11"/>
  <c r="J420" i="11" s="1"/>
  <c r="P422" i="11"/>
  <c r="P420" i="11" s="1"/>
  <c r="V422" i="11"/>
  <c r="I427" i="11"/>
  <c r="I425" i="11" s="1"/>
  <c r="O427" i="11"/>
  <c r="O425" i="11" s="1"/>
  <c r="U427" i="11"/>
  <c r="U425" i="11" s="1"/>
  <c r="AA427" i="11"/>
  <c r="AA425" i="11" s="1"/>
  <c r="H432" i="11"/>
  <c r="H430" i="11" s="1"/>
  <c r="N432" i="11"/>
  <c r="T432" i="11"/>
  <c r="T430" i="11" s="1"/>
  <c r="Z432" i="11"/>
  <c r="Z430" i="11" s="1"/>
  <c r="G437" i="11"/>
  <c r="G435" i="11" s="1"/>
  <c r="M437" i="11"/>
  <c r="M435" i="11" s="1"/>
  <c r="S437" i="11"/>
  <c r="S435" i="11" s="1"/>
  <c r="Y437" i="11"/>
  <c r="F442" i="11"/>
  <c r="F440" i="11" s="1"/>
  <c r="L442" i="11"/>
  <c r="L440" i="11" s="1"/>
  <c r="R442" i="11"/>
  <c r="R440" i="11" s="1"/>
  <c r="X442" i="11"/>
  <c r="X440" i="11" s="1"/>
  <c r="E447" i="11"/>
  <c r="E445" i="11" s="1"/>
  <c r="K447" i="11"/>
  <c r="Q447" i="11"/>
  <c r="Q445" i="11" s="1"/>
  <c r="W447" i="11"/>
  <c r="W445" i="11" s="1"/>
  <c r="D452" i="11"/>
  <c r="D450" i="11" s="1"/>
  <c r="J452" i="11"/>
  <c r="J450" i="11" s="1"/>
  <c r="P452" i="11"/>
  <c r="P450" i="11" s="1"/>
  <c r="V452" i="11"/>
  <c r="I457" i="11"/>
  <c r="I455" i="11" s="1"/>
  <c r="O457" i="11"/>
  <c r="O455" i="11" s="1"/>
  <c r="U457" i="11"/>
  <c r="U455" i="11" s="1"/>
  <c r="AA457" i="11"/>
  <c r="AA455" i="11" s="1"/>
  <c r="H462" i="11"/>
  <c r="H460" i="11" s="1"/>
  <c r="N462" i="11"/>
  <c r="T462" i="11"/>
  <c r="T460" i="11" s="1"/>
  <c r="Z462" i="11"/>
  <c r="Z460" i="11" s="1"/>
  <c r="G467" i="11"/>
  <c r="G465" i="11" s="1"/>
  <c r="M467" i="11"/>
  <c r="M465" i="11" s="1"/>
  <c r="S467" i="11"/>
  <c r="S465" i="11" s="1"/>
  <c r="Y467" i="11"/>
  <c r="F472" i="11"/>
  <c r="F470" i="11" s="1"/>
  <c r="L472" i="11"/>
  <c r="L470" i="11" s="1"/>
  <c r="R472" i="11"/>
  <c r="R470" i="11" s="1"/>
  <c r="X472" i="11"/>
  <c r="X470" i="11" s="1"/>
  <c r="E477" i="11"/>
  <c r="E475" i="11" s="1"/>
  <c r="K477" i="11"/>
  <c r="Q477" i="11"/>
  <c r="Q475" i="11" s="1"/>
  <c r="W477" i="11"/>
  <c r="W475" i="11" s="1"/>
  <c r="AA636" i="11"/>
  <c r="AA634" i="11" s="1"/>
  <c r="U636" i="11"/>
  <c r="U634" i="11" s="1"/>
  <c r="O636" i="11"/>
  <c r="I636" i="11"/>
  <c r="V631" i="11"/>
  <c r="V629" i="11" s="1"/>
  <c r="P631" i="11"/>
  <c r="P629" i="11" s="1"/>
  <c r="Z636" i="11"/>
  <c r="Z634" i="11" s="1"/>
  <c r="T636" i="11"/>
  <c r="T634" i="11" s="1"/>
  <c r="N636" i="11"/>
  <c r="H636" i="11"/>
  <c r="AA631" i="11"/>
  <c r="AA629" i="11" s="1"/>
  <c r="U631" i="11"/>
  <c r="U629" i="11" s="1"/>
  <c r="O631" i="11"/>
  <c r="O629" i="11" s="1"/>
  <c r="I631" i="11"/>
  <c r="I629" i="11" s="1"/>
  <c r="V626" i="11"/>
  <c r="P626" i="11"/>
  <c r="J626" i="11"/>
  <c r="J624" i="11" s="1"/>
  <c r="D626" i="11"/>
  <c r="D624" i="11" s="1"/>
  <c r="W621" i="11"/>
  <c r="W619" i="11" s="1"/>
  <c r="Q621" i="11"/>
  <c r="Q619" i="11" s="1"/>
  <c r="Y636" i="11"/>
  <c r="Y634" i="11" s="1"/>
  <c r="S636" i="11"/>
  <c r="S634" i="11" s="1"/>
  <c r="M636" i="11"/>
  <c r="M634" i="11" s="1"/>
  <c r="G636" i="11"/>
  <c r="G634" i="11" s="1"/>
  <c r="Z631" i="11"/>
  <c r="Z629" i="11" s="1"/>
  <c r="T631" i="11"/>
  <c r="T629" i="11" s="1"/>
  <c r="N631" i="11"/>
  <c r="N629" i="11" s="1"/>
  <c r="H631" i="11"/>
  <c r="H629" i="11" s="1"/>
  <c r="AA626" i="11"/>
  <c r="AA624" i="11" s="1"/>
  <c r="U626" i="11"/>
  <c r="U624" i="11" s="1"/>
  <c r="O626" i="11"/>
  <c r="O624" i="11" s="1"/>
  <c r="I626" i="11"/>
  <c r="I624" i="11" s="1"/>
  <c r="V621" i="11"/>
  <c r="V619" i="11" s="1"/>
  <c r="P621" i="11"/>
  <c r="P619" i="11" s="1"/>
  <c r="J621" i="11"/>
  <c r="J619" i="11" s="1"/>
  <c r="D621" i="11"/>
  <c r="D619" i="11" s="1"/>
  <c r="X636" i="11"/>
  <c r="X634" i="11" s="1"/>
  <c r="R636" i="11"/>
  <c r="R634" i="11" s="1"/>
  <c r="L636" i="11"/>
  <c r="F636" i="11"/>
  <c r="Y631" i="11"/>
  <c r="Y629" i="11" s="1"/>
  <c r="S631" i="11"/>
  <c r="S629" i="11" s="1"/>
  <c r="M631" i="11"/>
  <c r="M629" i="11" s="1"/>
  <c r="G631" i="11"/>
  <c r="G629" i="11" s="1"/>
  <c r="Z626" i="11"/>
  <c r="T626" i="11"/>
  <c r="N626" i="11"/>
  <c r="N624" i="11" s="1"/>
  <c r="H626" i="11"/>
  <c r="H624" i="11" s="1"/>
  <c r="AA621" i="11"/>
  <c r="AA619" i="11" s="1"/>
  <c r="U621" i="11"/>
  <c r="U619" i="11" s="1"/>
  <c r="O621" i="11"/>
  <c r="I621" i="11"/>
  <c r="W636" i="11"/>
  <c r="W634" i="11" s="1"/>
  <c r="Q636" i="11"/>
  <c r="Q634" i="11" s="1"/>
  <c r="K636" i="11"/>
  <c r="K634" i="11" s="1"/>
  <c r="E636" i="11"/>
  <c r="E634" i="11" s="1"/>
  <c r="X631" i="11"/>
  <c r="R631" i="11"/>
  <c r="L631" i="11"/>
  <c r="L629" i="11" s="1"/>
  <c r="F631" i="11"/>
  <c r="F629" i="11" s="1"/>
  <c r="Y626" i="11"/>
  <c r="Y624" i="11" s="1"/>
  <c r="S626" i="11"/>
  <c r="S624" i="11" s="1"/>
  <c r="M626" i="11"/>
  <c r="G626" i="11"/>
  <c r="Z621" i="11"/>
  <c r="Z619" i="11" s="1"/>
  <c r="T621" i="11"/>
  <c r="T619" i="11" s="1"/>
  <c r="N621" i="11"/>
  <c r="N619" i="11" s="1"/>
  <c r="H621" i="11"/>
  <c r="H619" i="11" s="1"/>
  <c r="AA616" i="11"/>
  <c r="V636" i="11"/>
  <c r="D631" i="11"/>
  <c r="X626" i="11"/>
  <c r="X624" i="11" s="1"/>
  <c r="F626" i="11"/>
  <c r="F624" i="11" s="1"/>
  <c r="L621" i="11"/>
  <c r="L619" i="11" s="1"/>
  <c r="P636" i="11"/>
  <c r="P634" i="11" s="1"/>
  <c r="W631" i="11"/>
  <c r="W626" i="11"/>
  <c r="E626" i="11"/>
  <c r="E624" i="11" s="1"/>
  <c r="Y621" i="11"/>
  <c r="Y619" i="11" s="1"/>
  <c r="K621" i="11"/>
  <c r="K619" i="11" s="1"/>
  <c r="X616" i="11"/>
  <c r="X614" i="11" s="1"/>
  <c r="R616" i="11"/>
  <c r="L616" i="11"/>
  <c r="L614" i="11" s="1"/>
  <c r="F616" i="11"/>
  <c r="F614" i="11" s="1"/>
  <c r="Y611" i="11"/>
  <c r="Y609" i="11" s="1"/>
  <c r="S611" i="11"/>
  <c r="S609" i="11" s="1"/>
  <c r="M611" i="11"/>
  <c r="M609" i="11" s="1"/>
  <c r="G611" i="11"/>
  <c r="Z606" i="11"/>
  <c r="Z604" i="11" s="1"/>
  <c r="T606" i="11"/>
  <c r="T604" i="11" s="1"/>
  <c r="N606" i="11"/>
  <c r="N604" i="11" s="1"/>
  <c r="H606" i="11"/>
  <c r="H604" i="11" s="1"/>
  <c r="AA601" i="11"/>
  <c r="AA599" i="11" s="1"/>
  <c r="U601" i="11"/>
  <c r="O601" i="11"/>
  <c r="O599" i="11" s="1"/>
  <c r="I601" i="11"/>
  <c r="I599" i="11" s="1"/>
  <c r="V596" i="11"/>
  <c r="V594" i="11" s="1"/>
  <c r="P596" i="11"/>
  <c r="P594" i="11" s="1"/>
  <c r="J596" i="11"/>
  <c r="J594" i="11" s="1"/>
  <c r="D596" i="11"/>
  <c r="W591" i="11"/>
  <c r="W589" i="11" s="1"/>
  <c r="Q591" i="11"/>
  <c r="Q589" i="11" s="1"/>
  <c r="K591" i="11"/>
  <c r="K589" i="11" s="1"/>
  <c r="E591" i="11"/>
  <c r="E589" i="11" s="1"/>
  <c r="X586" i="11"/>
  <c r="X584" i="11" s="1"/>
  <c r="R586" i="11"/>
  <c r="L586" i="11"/>
  <c r="L584" i="11" s="1"/>
  <c r="F586" i="11"/>
  <c r="F584" i="11" s="1"/>
  <c r="Y581" i="11"/>
  <c r="Y579" i="11" s="1"/>
  <c r="S581" i="11"/>
  <c r="S579" i="11" s="1"/>
  <c r="M581" i="11"/>
  <c r="M579" i="11" s="1"/>
  <c r="G581" i="11"/>
  <c r="Z576" i="11"/>
  <c r="Z574" i="11" s="1"/>
  <c r="T576" i="11"/>
  <c r="T574" i="11" s="1"/>
  <c r="N576" i="11"/>
  <c r="N574" i="11" s="1"/>
  <c r="H576" i="11"/>
  <c r="H574" i="11" s="1"/>
  <c r="AA571" i="11"/>
  <c r="AA569" i="11" s="1"/>
  <c r="U571" i="11"/>
  <c r="O571" i="11"/>
  <c r="O569" i="11" s="1"/>
  <c r="I571" i="11"/>
  <c r="I569" i="11" s="1"/>
  <c r="V566" i="11"/>
  <c r="V564" i="11" s="1"/>
  <c r="P566" i="11"/>
  <c r="P564" i="11" s="1"/>
  <c r="J566" i="11"/>
  <c r="J564" i="11" s="1"/>
  <c r="D566" i="11"/>
  <c r="W561" i="11"/>
  <c r="W559" i="11" s="1"/>
  <c r="Q561" i="11"/>
  <c r="Q559" i="11" s="1"/>
  <c r="K561" i="11"/>
  <c r="K559" i="11" s="1"/>
  <c r="E561" i="11"/>
  <c r="E559" i="11" s="1"/>
  <c r="X556" i="11"/>
  <c r="X554" i="11" s="1"/>
  <c r="R556" i="11"/>
  <c r="L556" i="11"/>
  <c r="L554" i="11" s="1"/>
  <c r="F556" i="11"/>
  <c r="F554" i="11" s="1"/>
  <c r="Y551" i="11"/>
  <c r="Y549" i="11" s="1"/>
  <c r="S551" i="11"/>
  <c r="S549" i="11" s="1"/>
  <c r="M551" i="11"/>
  <c r="M549" i="11" s="1"/>
  <c r="G551" i="11"/>
  <c r="Z546" i="11"/>
  <c r="Z544" i="11" s="1"/>
  <c r="T546" i="11"/>
  <c r="T544" i="11" s="1"/>
  <c r="N546" i="11"/>
  <c r="N544" i="11" s="1"/>
  <c r="H546" i="11"/>
  <c r="H544" i="11" s="1"/>
  <c r="AA541" i="11"/>
  <c r="AA539" i="11" s="1"/>
  <c r="U541" i="11"/>
  <c r="O541" i="11"/>
  <c r="O539" i="11" s="1"/>
  <c r="I541" i="11"/>
  <c r="I539" i="11" s="1"/>
  <c r="J636" i="11"/>
  <c r="J634" i="11" s="1"/>
  <c r="Q631" i="11"/>
  <c r="Q629" i="11" s="1"/>
  <c r="R626" i="11"/>
  <c r="X621" i="11"/>
  <c r="G621" i="11"/>
  <c r="G619" i="11" s="1"/>
  <c r="W616" i="11"/>
  <c r="W614" i="11" s="1"/>
  <c r="Q616" i="11"/>
  <c r="Q614" i="11" s="1"/>
  <c r="K616" i="11"/>
  <c r="K614" i="11" s="1"/>
  <c r="E616" i="11"/>
  <c r="E614" i="11" s="1"/>
  <c r="X611" i="11"/>
  <c r="R611" i="11"/>
  <c r="R609" i="11" s="1"/>
  <c r="L611" i="11"/>
  <c r="L609" i="11" s="1"/>
  <c r="F611" i="11"/>
  <c r="F609" i="11" s="1"/>
  <c r="Y606" i="11"/>
  <c r="Y604" i="11" s="1"/>
  <c r="S606" i="11"/>
  <c r="M606" i="11"/>
  <c r="G606" i="11"/>
  <c r="G604" i="11" s="1"/>
  <c r="Z601" i="11"/>
  <c r="Z599" i="11" s="1"/>
  <c r="T601" i="11"/>
  <c r="T599" i="11" s="1"/>
  <c r="N601" i="11"/>
  <c r="N599" i="11" s="1"/>
  <c r="H601" i="11"/>
  <c r="AA596" i="11"/>
  <c r="U596" i="11"/>
  <c r="U594" i="11" s="1"/>
  <c r="O596" i="11"/>
  <c r="O594" i="11" s="1"/>
  <c r="I596" i="11"/>
  <c r="I594" i="11" s="1"/>
  <c r="V591" i="11"/>
  <c r="V589" i="11" s="1"/>
  <c r="P591" i="11"/>
  <c r="J591" i="11"/>
  <c r="D591" i="11"/>
  <c r="D589" i="11" s="1"/>
  <c r="W586" i="11"/>
  <c r="W584" i="11" s="1"/>
  <c r="Q586" i="11"/>
  <c r="Q584" i="11" s="1"/>
  <c r="K586" i="11"/>
  <c r="K584" i="11" s="1"/>
  <c r="E586" i="11"/>
  <c r="X581" i="11"/>
  <c r="R581" i="11"/>
  <c r="R579" i="11" s="1"/>
  <c r="L581" i="11"/>
  <c r="L579" i="11" s="1"/>
  <c r="F581" i="11"/>
  <c r="F579" i="11" s="1"/>
  <c r="Y576" i="11"/>
  <c r="Y574" i="11" s="1"/>
  <c r="S576" i="11"/>
  <c r="M576" i="11"/>
  <c r="G576" i="11"/>
  <c r="G574" i="11" s="1"/>
  <c r="Z571" i="11"/>
  <c r="Z569" i="11" s="1"/>
  <c r="T571" i="11"/>
  <c r="T569" i="11" s="1"/>
  <c r="N571" i="11"/>
  <c r="N569" i="11" s="1"/>
  <c r="H571" i="11"/>
  <c r="AA566" i="11"/>
  <c r="U566" i="11"/>
  <c r="U564" i="11" s="1"/>
  <c r="O566" i="11"/>
  <c r="O564" i="11" s="1"/>
  <c r="I566" i="11"/>
  <c r="I564" i="11" s="1"/>
  <c r="V561" i="11"/>
  <c r="V559" i="11" s="1"/>
  <c r="P561" i="11"/>
  <c r="J561" i="11"/>
  <c r="D561" i="11"/>
  <c r="D559" i="11" s="1"/>
  <c r="W556" i="11"/>
  <c r="W554" i="11" s="1"/>
  <c r="Q556" i="11"/>
  <c r="Q554" i="11" s="1"/>
  <c r="K556" i="11"/>
  <c r="K554" i="11" s="1"/>
  <c r="E556" i="11"/>
  <c r="X551" i="11"/>
  <c r="R551" i="11"/>
  <c r="R549" i="11" s="1"/>
  <c r="L551" i="11"/>
  <c r="L549" i="11" s="1"/>
  <c r="F551" i="11"/>
  <c r="F549" i="11" s="1"/>
  <c r="Y546" i="11"/>
  <c r="Y544" i="11" s="1"/>
  <c r="S546" i="11"/>
  <c r="M546" i="11"/>
  <c r="G546" i="11"/>
  <c r="G544" i="11" s="1"/>
  <c r="Z541" i="11"/>
  <c r="Z539" i="11" s="1"/>
  <c r="T541" i="11"/>
  <c r="T539" i="11" s="1"/>
  <c r="N541" i="11"/>
  <c r="N539" i="11" s="1"/>
  <c r="H541" i="11"/>
  <c r="AA536" i="11"/>
  <c r="U536" i="11"/>
  <c r="U534" i="11" s="1"/>
  <c r="D636" i="11"/>
  <c r="D634" i="11" s="1"/>
  <c r="K631" i="11"/>
  <c r="K629" i="11" s="1"/>
  <c r="Q626" i="11"/>
  <c r="S621" i="11"/>
  <c r="S619" i="11" s="1"/>
  <c r="F621" i="11"/>
  <c r="V616" i="11"/>
  <c r="V614" i="11" s="1"/>
  <c r="P616" i="11"/>
  <c r="P614" i="11" s="1"/>
  <c r="J616" i="11"/>
  <c r="J614" i="11" s="1"/>
  <c r="D616" i="11"/>
  <c r="D614" i="11" s="1"/>
  <c r="W611" i="11"/>
  <c r="Q611" i="11"/>
  <c r="K611" i="11"/>
  <c r="K609" i="11" s="1"/>
  <c r="E611" i="11"/>
  <c r="E609" i="11" s="1"/>
  <c r="X606" i="11"/>
  <c r="X604" i="11" s="1"/>
  <c r="R606" i="11"/>
  <c r="R604" i="11" s="1"/>
  <c r="L606" i="11"/>
  <c r="F606" i="11"/>
  <c r="Y601" i="11"/>
  <c r="Y599" i="11" s="1"/>
  <c r="S601" i="11"/>
  <c r="S599" i="11" s="1"/>
  <c r="M601" i="11"/>
  <c r="M599" i="11" s="1"/>
  <c r="G601" i="11"/>
  <c r="G599" i="11" s="1"/>
  <c r="Z596" i="11"/>
  <c r="T596" i="11"/>
  <c r="N596" i="11"/>
  <c r="N594" i="11" s="1"/>
  <c r="H596" i="11"/>
  <c r="H594" i="11" s="1"/>
  <c r="AA591" i="11"/>
  <c r="AA589" i="11" s="1"/>
  <c r="U591" i="11"/>
  <c r="U589" i="11" s="1"/>
  <c r="O591" i="11"/>
  <c r="I591" i="11"/>
  <c r="V586" i="11"/>
  <c r="V584" i="11" s="1"/>
  <c r="P586" i="11"/>
  <c r="P584" i="11" s="1"/>
  <c r="J586" i="11"/>
  <c r="J584" i="11" s="1"/>
  <c r="D586" i="11"/>
  <c r="D584" i="11" s="1"/>
  <c r="W581" i="11"/>
  <c r="Q581" i="11"/>
  <c r="K581" i="11"/>
  <c r="K579" i="11" s="1"/>
  <c r="E581" i="11"/>
  <c r="E579" i="11" s="1"/>
  <c r="X576" i="11"/>
  <c r="X574" i="11" s="1"/>
  <c r="R576" i="11"/>
  <c r="R574" i="11" s="1"/>
  <c r="L576" i="11"/>
  <c r="F576" i="11"/>
  <c r="Y571" i="11"/>
  <c r="Y569" i="11" s="1"/>
  <c r="S571" i="11"/>
  <c r="S569" i="11" s="1"/>
  <c r="M571" i="11"/>
  <c r="M569" i="11" s="1"/>
  <c r="G571" i="11"/>
  <c r="G569" i="11" s="1"/>
  <c r="Z566" i="11"/>
  <c r="T566" i="11"/>
  <c r="N566" i="11"/>
  <c r="N564" i="11" s="1"/>
  <c r="H566" i="11"/>
  <c r="H564" i="11" s="1"/>
  <c r="AA561" i="11"/>
  <c r="AA559" i="11" s="1"/>
  <c r="U561" i="11"/>
  <c r="U559" i="11" s="1"/>
  <c r="O561" i="11"/>
  <c r="I561" i="11"/>
  <c r="V556" i="11"/>
  <c r="V554" i="11" s="1"/>
  <c r="P556" i="11"/>
  <c r="P554" i="11" s="1"/>
  <c r="J556" i="11"/>
  <c r="J554" i="11" s="1"/>
  <c r="D556" i="11"/>
  <c r="D554" i="11" s="1"/>
  <c r="W551" i="11"/>
  <c r="Q551" i="11"/>
  <c r="K551" i="11"/>
  <c r="K549" i="11" s="1"/>
  <c r="E551" i="11"/>
  <c r="E549" i="11" s="1"/>
  <c r="X546" i="11"/>
  <c r="X544" i="11" s="1"/>
  <c r="R546" i="11"/>
  <c r="R544" i="11" s="1"/>
  <c r="L546" i="11"/>
  <c r="F546" i="11"/>
  <c r="Y541" i="11"/>
  <c r="Y539" i="11" s="1"/>
  <c r="S541" i="11"/>
  <c r="S539" i="11" s="1"/>
  <c r="M541" i="11"/>
  <c r="M539" i="11" s="1"/>
  <c r="G541" i="11"/>
  <c r="G539" i="11" s="1"/>
  <c r="Z536" i="11"/>
  <c r="T536" i="11"/>
  <c r="J631" i="11"/>
  <c r="J629" i="11" s="1"/>
  <c r="L626" i="11"/>
  <c r="L624" i="11" s="1"/>
  <c r="R621" i="11"/>
  <c r="R619" i="11" s="1"/>
  <c r="E621" i="11"/>
  <c r="E619" i="11" s="1"/>
  <c r="U616" i="11"/>
  <c r="O616" i="11"/>
  <c r="I616" i="11"/>
  <c r="I614" i="11" s="1"/>
  <c r="V611" i="11"/>
  <c r="V609" i="11" s="1"/>
  <c r="P611" i="11"/>
  <c r="P609" i="11" s="1"/>
  <c r="J611" i="11"/>
  <c r="J609" i="11" s="1"/>
  <c r="D611" i="11"/>
  <c r="W606" i="11"/>
  <c r="W604" i="11" s="1"/>
  <c r="Q606" i="11"/>
  <c r="Q604" i="11" s="1"/>
  <c r="K606" i="11"/>
  <c r="K604" i="11" s="1"/>
  <c r="E606" i="11"/>
  <c r="E604" i="11" s="1"/>
  <c r="X601" i="11"/>
  <c r="X599" i="11" s="1"/>
  <c r="R601" i="11"/>
  <c r="L601" i="11"/>
  <c r="L599" i="11" s="1"/>
  <c r="F601" i="11"/>
  <c r="F599" i="11" s="1"/>
  <c r="Y596" i="11"/>
  <c r="Y594" i="11" s="1"/>
  <c r="S596" i="11"/>
  <c r="S594" i="11" s="1"/>
  <c r="M596" i="11"/>
  <c r="M594" i="11" s="1"/>
  <c r="G596" i="11"/>
  <c r="Z591" i="11"/>
  <c r="Z589" i="11" s="1"/>
  <c r="T591" i="11"/>
  <c r="T589" i="11" s="1"/>
  <c r="N591" i="11"/>
  <c r="N589" i="11" s="1"/>
  <c r="H591" i="11"/>
  <c r="H589" i="11" s="1"/>
  <c r="AA586" i="11"/>
  <c r="AA584" i="11" s="1"/>
  <c r="U586" i="11"/>
  <c r="O586" i="11"/>
  <c r="O584" i="11" s="1"/>
  <c r="I586" i="11"/>
  <c r="I584" i="11" s="1"/>
  <c r="V581" i="11"/>
  <c r="V579" i="11" s="1"/>
  <c r="P581" i="11"/>
  <c r="P579" i="11" s="1"/>
  <c r="J581" i="11"/>
  <c r="J579" i="11" s="1"/>
  <c r="D581" i="11"/>
  <c r="W576" i="11"/>
  <c r="W574" i="11" s="1"/>
  <c r="Q576" i="11"/>
  <c r="Q574" i="11" s="1"/>
  <c r="K576" i="11"/>
  <c r="K574" i="11" s="1"/>
  <c r="E576" i="11"/>
  <c r="E574" i="11" s="1"/>
  <c r="X571" i="11"/>
  <c r="X569" i="11" s="1"/>
  <c r="R571" i="11"/>
  <c r="L571" i="11"/>
  <c r="L569" i="11" s="1"/>
  <c r="F571" i="11"/>
  <c r="F569" i="11" s="1"/>
  <c r="Y566" i="11"/>
  <c r="Y564" i="11" s="1"/>
  <c r="S566" i="11"/>
  <c r="S564" i="11" s="1"/>
  <c r="M566" i="11"/>
  <c r="M564" i="11" s="1"/>
  <c r="G566" i="11"/>
  <c r="Z561" i="11"/>
  <c r="Z559" i="11" s="1"/>
  <c r="T561" i="11"/>
  <c r="T559" i="11" s="1"/>
  <c r="N561" i="11"/>
  <c r="N559" i="11" s="1"/>
  <c r="H561" i="11"/>
  <c r="H559" i="11" s="1"/>
  <c r="AA556" i="11"/>
  <c r="AA554" i="11" s="1"/>
  <c r="U556" i="11"/>
  <c r="O556" i="11"/>
  <c r="O554" i="11" s="1"/>
  <c r="I556" i="11"/>
  <c r="I554" i="11" s="1"/>
  <c r="V551" i="11"/>
  <c r="V549" i="11" s="1"/>
  <c r="P551" i="11"/>
  <c r="P549" i="11" s="1"/>
  <c r="J551" i="11"/>
  <c r="J549" i="11" s="1"/>
  <c r="D551" i="11"/>
  <c r="W546" i="11"/>
  <c r="W544" i="11" s="1"/>
  <c r="Q546" i="11"/>
  <c r="Q544" i="11" s="1"/>
  <c r="K546" i="11"/>
  <c r="K544" i="11" s="1"/>
  <c r="E546" i="11"/>
  <c r="E544" i="11" s="1"/>
  <c r="X541" i="11"/>
  <c r="X539" i="11" s="1"/>
  <c r="R541" i="11"/>
  <c r="L541" i="11"/>
  <c r="L539" i="11" s="1"/>
  <c r="F541" i="11"/>
  <c r="F539" i="11" s="1"/>
  <c r="Y536" i="11"/>
  <c r="Y534" i="11" s="1"/>
  <c r="S536" i="11"/>
  <c r="S534" i="11" s="1"/>
  <c r="M536" i="11"/>
  <c r="M534" i="11" s="1"/>
  <c r="G536" i="11"/>
  <c r="E631" i="11"/>
  <c r="E629" i="11" s="1"/>
  <c r="K626" i="11"/>
  <c r="M621" i="11"/>
  <c r="M619" i="11" s="1"/>
  <c r="Z616" i="11"/>
  <c r="Z614" i="11" s="1"/>
  <c r="T616" i="11"/>
  <c r="T614" i="11" s="1"/>
  <c r="N616" i="11"/>
  <c r="N614" i="11" s="1"/>
  <c r="H616" i="11"/>
  <c r="AA611" i="11"/>
  <c r="AA609" i="11" s="1"/>
  <c r="U611" i="11"/>
  <c r="U609" i="11" s="1"/>
  <c r="O611" i="11"/>
  <c r="O609" i="11" s="1"/>
  <c r="I611" i="11"/>
  <c r="I609" i="11" s="1"/>
  <c r="V606" i="11"/>
  <c r="V604" i="11" s="1"/>
  <c r="P606" i="11"/>
  <c r="P604" i="11" s="1"/>
  <c r="J606" i="11"/>
  <c r="J604" i="11" s="1"/>
  <c r="D606" i="11"/>
  <c r="D604" i="11" s="1"/>
  <c r="W601" i="11"/>
  <c r="W599" i="11" s="1"/>
  <c r="Q601" i="11"/>
  <c r="Q599" i="11" s="1"/>
  <c r="K601" i="11"/>
  <c r="K599" i="11" s="1"/>
  <c r="E601" i="11"/>
  <c r="E599" i="11" s="1"/>
  <c r="X596" i="11"/>
  <c r="X594" i="11" s="1"/>
  <c r="R596" i="11"/>
  <c r="R594" i="11" s="1"/>
  <c r="L596" i="11"/>
  <c r="L594" i="11" s="1"/>
  <c r="F596" i="11"/>
  <c r="F594" i="11" s="1"/>
  <c r="Y591" i="11"/>
  <c r="Y589" i="11" s="1"/>
  <c r="S591" i="11"/>
  <c r="S589" i="11" s="1"/>
  <c r="M591" i="11"/>
  <c r="M589" i="11" s="1"/>
  <c r="G591" i="11"/>
  <c r="G589" i="11" s="1"/>
  <c r="Z586" i="11"/>
  <c r="Z584" i="11" s="1"/>
  <c r="T586" i="11"/>
  <c r="T584" i="11" s="1"/>
  <c r="N586" i="11"/>
  <c r="N584" i="11" s="1"/>
  <c r="H586" i="11"/>
  <c r="H584" i="11" s="1"/>
  <c r="AA581" i="11"/>
  <c r="AA579" i="11" s="1"/>
  <c r="U581" i="11"/>
  <c r="U579" i="11" s="1"/>
  <c r="O581" i="11"/>
  <c r="O579" i="11" s="1"/>
  <c r="I581" i="11"/>
  <c r="I579" i="11" s="1"/>
  <c r="V576" i="11"/>
  <c r="V574" i="11" s="1"/>
  <c r="P576" i="11"/>
  <c r="P574" i="11" s="1"/>
  <c r="J576" i="11"/>
  <c r="J574" i="11" s="1"/>
  <c r="D576" i="11"/>
  <c r="D574" i="11" s="1"/>
  <c r="W571" i="11"/>
  <c r="W569" i="11" s="1"/>
  <c r="Q571" i="11"/>
  <c r="Q569" i="11" s="1"/>
  <c r="K571" i="11"/>
  <c r="K569" i="11" s="1"/>
  <c r="E571" i="11"/>
  <c r="E569" i="11" s="1"/>
  <c r="X566" i="11"/>
  <c r="X564" i="11" s="1"/>
  <c r="R566" i="11"/>
  <c r="R564" i="11" s="1"/>
  <c r="J486" i="11"/>
  <c r="J484" i="11" s="1"/>
  <c r="P486" i="11"/>
  <c r="P484" i="11" s="1"/>
  <c r="V486" i="11"/>
  <c r="I491" i="11"/>
  <c r="O491" i="11"/>
  <c r="O489" i="11" s="1"/>
  <c r="U491" i="11"/>
  <c r="U489" i="11" s="1"/>
  <c r="AA491" i="11"/>
  <c r="AA489" i="11" s="1"/>
  <c r="H496" i="11"/>
  <c r="H494" i="11" s="1"/>
  <c r="N496" i="11"/>
  <c r="T496" i="11"/>
  <c r="Z496" i="11"/>
  <c r="Z494" i="11" s="1"/>
  <c r="G501" i="11"/>
  <c r="G499" i="11" s="1"/>
  <c r="M501" i="11"/>
  <c r="M499" i="11" s="1"/>
  <c r="S501" i="11"/>
  <c r="S499" i="11" s="1"/>
  <c r="Y501" i="11"/>
  <c r="F506" i="11"/>
  <c r="L506" i="11"/>
  <c r="L504" i="11" s="1"/>
  <c r="R506" i="11"/>
  <c r="R504" i="11" s="1"/>
  <c r="X506" i="11"/>
  <c r="X504" i="11" s="1"/>
  <c r="E511" i="11"/>
  <c r="E509" i="11" s="1"/>
  <c r="K511" i="11"/>
  <c r="Q511" i="11"/>
  <c r="W511" i="11"/>
  <c r="W509" i="11" s="1"/>
  <c r="D516" i="11"/>
  <c r="D514" i="11" s="1"/>
  <c r="J516" i="11"/>
  <c r="J514" i="11" s="1"/>
  <c r="P516" i="11"/>
  <c r="P514" i="11" s="1"/>
  <c r="V516" i="11"/>
  <c r="I521" i="11"/>
  <c r="O521" i="11"/>
  <c r="O519" i="11" s="1"/>
  <c r="U521" i="11"/>
  <c r="U519" i="11" s="1"/>
  <c r="AA521" i="11"/>
  <c r="AA519" i="11" s="1"/>
  <c r="H526" i="11"/>
  <c r="H524" i="11" s="1"/>
  <c r="N526" i="11"/>
  <c r="T526" i="11"/>
  <c r="Z526" i="11"/>
  <c r="Z524" i="11" s="1"/>
  <c r="G531" i="11"/>
  <c r="G529" i="11" s="1"/>
  <c r="M531" i="11"/>
  <c r="M529" i="11" s="1"/>
  <c r="S531" i="11"/>
  <c r="S529" i="11" s="1"/>
  <c r="Y531" i="11"/>
  <c r="H536" i="11"/>
  <c r="O536" i="11"/>
  <c r="O534" i="11" s="1"/>
  <c r="X536" i="11"/>
  <c r="X534" i="11" s="1"/>
  <c r="D541" i="11"/>
  <c r="D539" i="11" s="1"/>
  <c r="V541" i="11"/>
  <c r="V539" i="11" s="1"/>
  <c r="U546" i="11"/>
  <c r="U544" i="11" s="1"/>
  <c r="T551" i="11"/>
  <c r="N556" i="11"/>
  <c r="N554" i="11" s="1"/>
  <c r="L561" i="11"/>
  <c r="L559" i="11" s="1"/>
  <c r="F566" i="11"/>
  <c r="F564" i="11" s="1"/>
  <c r="AA576" i="11"/>
  <c r="AA574" i="11" s="1"/>
  <c r="T581" i="11"/>
  <c r="M586" i="11"/>
  <c r="F591" i="11"/>
  <c r="F589" i="11" s="1"/>
  <c r="AA606" i="11"/>
  <c r="AA604" i="11" s="1"/>
  <c r="T611" i="11"/>
  <c r="T609" i="11" s="1"/>
  <c r="M616" i="11"/>
  <c r="M614" i="11" s="1"/>
  <c r="H17" i="12"/>
  <c r="N17" i="12"/>
  <c r="H107" i="12"/>
  <c r="N107" i="12"/>
  <c r="O132" i="12"/>
  <c r="J157" i="12"/>
  <c r="E186" i="12"/>
  <c r="K370" i="12"/>
  <c r="E400" i="12"/>
  <c r="Q400" i="12"/>
  <c r="W430" i="12"/>
  <c r="F327" i="11"/>
  <c r="F325" i="11" s="1"/>
  <c r="L327" i="11"/>
  <c r="L325" i="11" s="1"/>
  <c r="R327" i="11"/>
  <c r="R325" i="11" s="1"/>
  <c r="X327" i="11"/>
  <c r="E332" i="11"/>
  <c r="E330" i="11" s="1"/>
  <c r="K332" i="11"/>
  <c r="K330" i="11" s="1"/>
  <c r="Q332" i="11"/>
  <c r="Q330" i="11" s="1"/>
  <c r="W332" i="11"/>
  <c r="W330" i="11" s="1"/>
  <c r="D337" i="11"/>
  <c r="D335" i="11" s="1"/>
  <c r="J337" i="11"/>
  <c r="P337" i="11"/>
  <c r="P335" i="11" s="1"/>
  <c r="V337" i="11"/>
  <c r="V335" i="11" s="1"/>
  <c r="I342" i="11"/>
  <c r="I340" i="11" s="1"/>
  <c r="O342" i="11"/>
  <c r="O340" i="11" s="1"/>
  <c r="U342" i="11"/>
  <c r="U340" i="11" s="1"/>
  <c r="AA342" i="11"/>
  <c r="H347" i="11"/>
  <c r="H345" i="11" s="1"/>
  <c r="N347" i="11"/>
  <c r="N345" i="11" s="1"/>
  <c r="T347" i="11"/>
  <c r="T345" i="11" s="1"/>
  <c r="Z347" i="11"/>
  <c r="Z345" i="11" s="1"/>
  <c r="G352" i="11"/>
  <c r="G350" i="11" s="1"/>
  <c r="M352" i="11"/>
  <c r="S352" i="11"/>
  <c r="S350" i="11" s="1"/>
  <c r="Y352" i="11"/>
  <c r="Y350" i="11" s="1"/>
  <c r="F357" i="11"/>
  <c r="F355" i="11" s="1"/>
  <c r="L357" i="11"/>
  <c r="L355" i="11" s="1"/>
  <c r="R357" i="11"/>
  <c r="R355" i="11" s="1"/>
  <c r="X357" i="11"/>
  <c r="E362" i="11"/>
  <c r="E360" i="11" s="1"/>
  <c r="K362" i="11"/>
  <c r="K360" i="11" s="1"/>
  <c r="Q362" i="11"/>
  <c r="Q360" i="11" s="1"/>
  <c r="W362" i="11"/>
  <c r="W360" i="11" s="1"/>
  <c r="D367" i="11"/>
  <c r="D365" i="11" s="1"/>
  <c r="J367" i="11"/>
  <c r="P367" i="11"/>
  <c r="P365" i="11" s="1"/>
  <c r="V367" i="11"/>
  <c r="V365" i="11" s="1"/>
  <c r="I372" i="11"/>
  <c r="I370" i="11" s="1"/>
  <c r="O372" i="11"/>
  <c r="O370" i="11" s="1"/>
  <c r="U372" i="11"/>
  <c r="U370" i="11" s="1"/>
  <c r="AA372" i="11"/>
  <c r="H377" i="11"/>
  <c r="H375" i="11" s="1"/>
  <c r="N377" i="11"/>
  <c r="N375" i="11" s="1"/>
  <c r="T377" i="11"/>
  <c r="T375" i="11" s="1"/>
  <c r="Z377" i="11"/>
  <c r="Z375" i="11" s="1"/>
  <c r="G382" i="11"/>
  <c r="G380" i="11" s="1"/>
  <c r="M382" i="11"/>
  <c r="S382" i="11"/>
  <c r="S380" i="11" s="1"/>
  <c r="Y382" i="11"/>
  <c r="Y380" i="11" s="1"/>
  <c r="F387" i="11"/>
  <c r="F385" i="11" s="1"/>
  <c r="L387" i="11"/>
  <c r="L385" i="11" s="1"/>
  <c r="R387" i="11"/>
  <c r="R385" i="11" s="1"/>
  <c r="X387" i="11"/>
  <c r="E392" i="11"/>
  <c r="E390" i="11" s="1"/>
  <c r="K392" i="11"/>
  <c r="K390" i="11" s="1"/>
  <c r="Q392" i="11"/>
  <c r="Q390" i="11" s="1"/>
  <c r="W392" i="11"/>
  <c r="W390" i="11" s="1"/>
  <c r="D397" i="11"/>
  <c r="D395" i="11" s="1"/>
  <c r="J397" i="11"/>
  <c r="P397" i="11"/>
  <c r="P395" i="11" s="1"/>
  <c r="V397" i="11"/>
  <c r="V395" i="11" s="1"/>
  <c r="I402" i="11"/>
  <c r="I400" i="11" s="1"/>
  <c r="O402" i="11"/>
  <c r="O400" i="11" s="1"/>
  <c r="U402" i="11"/>
  <c r="U400" i="11" s="1"/>
  <c r="AA402" i="11"/>
  <c r="H407" i="11"/>
  <c r="H405" i="11" s="1"/>
  <c r="N407" i="11"/>
  <c r="N405" i="11" s="1"/>
  <c r="T407" i="11"/>
  <c r="T405" i="11" s="1"/>
  <c r="Z407" i="11"/>
  <c r="Z405" i="11" s="1"/>
  <c r="G412" i="11"/>
  <c r="G410" i="11" s="1"/>
  <c r="M412" i="11"/>
  <c r="S412" i="11"/>
  <c r="S410" i="11" s="1"/>
  <c r="Y412" i="11"/>
  <c r="Y410" i="11" s="1"/>
  <c r="F417" i="11"/>
  <c r="F415" i="11" s="1"/>
  <c r="L417" i="11"/>
  <c r="L415" i="11" s="1"/>
  <c r="R417" i="11"/>
  <c r="R415" i="11" s="1"/>
  <c r="X417" i="11"/>
  <c r="E422" i="11"/>
  <c r="E420" i="11" s="1"/>
  <c r="K422" i="11"/>
  <c r="K420" i="11" s="1"/>
  <c r="Q422" i="11"/>
  <c r="Q420" i="11" s="1"/>
  <c r="W422" i="11"/>
  <c r="W420" i="11" s="1"/>
  <c r="D427" i="11"/>
  <c r="D425" i="11" s="1"/>
  <c r="J427" i="11"/>
  <c r="P427" i="11"/>
  <c r="P425" i="11" s="1"/>
  <c r="V427" i="11"/>
  <c r="V425" i="11" s="1"/>
  <c r="I432" i="11"/>
  <c r="I430" i="11" s="1"/>
  <c r="O432" i="11"/>
  <c r="O430" i="11" s="1"/>
  <c r="U432" i="11"/>
  <c r="U430" i="11" s="1"/>
  <c r="AA432" i="11"/>
  <c r="H437" i="11"/>
  <c r="H435" i="11" s="1"/>
  <c r="N437" i="11"/>
  <c r="N435" i="11" s="1"/>
  <c r="T437" i="11"/>
  <c r="T435" i="11" s="1"/>
  <c r="Z437" i="11"/>
  <c r="Z435" i="11" s="1"/>
  <c r="G442" i="11"/>
  <c r="G440" i="11" s="1"/>
  <c r="M442" i="11"/>
  <c r="S442" i="11"/>
  <c r="S440" i="11" s="1"/>
  <c r="Y442" i="11"/>
  <c r="Y440" i="11" s="1"/>
  <c r="F447" i="11"/>
  <c r="F445" i="11" s="1"/>
  <c r="L447" i="11"/>
  <c r="L445" i="11" s="1"/>
  <c r="R447" i="11"/>
  <c r="R445" i="11" s="1"/>
  <c r="X447" i="11"/>
  <c r="E452" i="11"/>
  <c r="E450" i="11" s="1"/>
  <c r="K452" i="11"/>
  <c r="K450" i="11" s="1"/>
  <c r="Q452" i="11"/>
  <c r="Q450" i="11" s="1"/>
  <c r="W452" i="11"/>
  <c r="W450" i="11" s="1"/>
  <c r="D457" i="11"/>
  <c r="D455" i="11" s="1"/>
  <c r="J457" i="11"/>
  <c r="P457" i="11"/>
  <c r="P455" i="11" s="1"/>
  <c r="V457" i="11"/>
  <c r="V455" i="11" s="1"/>
  <c r="I462" i="11"/>
  <c r="I460" i="11" s="1"/>
  <c r="O462" i="11"/>
  <c r="O460" i="11" s="1"/>
  <c r="U462" i="11"/>
  <c r="U460" i="11" s="1"/>
  <c r="AA462" i="11"/>
  <c r="H467" i="11"/>
  <c r="H465" i="11" s="1"/>
  <c r="N467" i="11"/>
  <c r="N465" i="11" s="1"/>
  <c r="T467" i="11"/>
  <c r="T465" i="11" s="1"/>
  <c r="Z467" i="11"/>
  <c r="Z465" i="11" s="1"/>
  <c r="G472" i="11"/>
  <c r="G470" i="11" s="1"/>
  <c r="M472" i="11"/>
  <c r="S472" i="11"/>
  <c r="S470" i="11" s="1"/>
  <c r="Y472" i="11"/>
  <c r="Y470" i="11" s="1"/>
  <c r="F477" i="11"/>
  <c r="F475" i="11" s="1"/>
  <c r="L477" i="11"/>
  <c r="L475" i="11" s="1"/>
  <c r="R477" i="11"/>
  <c r="R475" i="11" s="1"/>
  <c r="X477" i="11"/>
  <c r="E486" i="11"/>
  <c r="E484" i="11" s="1"/>
  <c r="K486" i="11"/>
  <c r="K484" i="11" s="1"/>
  <c r="Q486" i="11"/>
  <c r="Q484" i="11" s="1"/>
  <c r="W486" i="11"/>
  <c r="W484" i="11" s="1"/>
  <c r="D491" i="11"/>
  <c r="D489" i="11" s="1"/>
  <c r="J491" i="11"/>
  <c r="P491" i="11"/>
  <c r="P489" i="11" s="1"/>
  <c r="V491" i="11"/>
  <c r="V489" i="11" s="1"/>
  <c r="I496" i="11"/>
  <c r="I494" i="11" s="1"/>
  <c r="O496" i="11"/>
  <c r="O494" i="11" s="1"/>
  <c r="U496" i="11"/>
  <c r="U494" i="11" s="1"/>
  <c r="AA496" i="11"/>
  <c r="H501" i="11"/>
  <c r="H499" i="11" s="1"/>
  <c r="N501" i="11"/>
  <c r="N499" i="11" s="1"/>
  <c r="T501" i="11"/>
  <c r="T499" i="11" s="1"/>
  <c r="Z501" i="11"/>
  <c r="Z499" i="11" s="1"/>
  <c r="G506" i="11"/>
  <c r="G504" i="11" s="1"/>
  <c r="M506" i="11"/>
  <c r="S506" i="11"/>
  <c r="S504" i="11" s="1"/>
  <c r="Y506" i="11"/>
  <c r="Y504" i="11" s="1"/>
  <c r="F511" i="11"/>
  <c r="F509" i="11" s="1"/>
  <c r="L511" i="11"/>
  <c r="L509" i="11" s="1"/>
  <c r="R511" i="11"/>
  <c r="R509" i="11" s="1"/>
  <c r="X511" i="11"/>
  <c r="E516" i="11"/>
  <c r="E514" i="11" s="1"/>
  <c r="K516" i="11"/>
  <c r="K514" i="11" s="1"/>
  <c r="Q516" i="11"/>
  <c r="Q514" i="11" s="1"/>
  <c r="W516" i="11"/>
  <c r="W514" i="11" s="1"/>
  <c r="D521" i="11"/>
  <c r="D519" i="11" s="1"/>
  <c r="J521" i="11"/>
  <c r="P521" i="11"/>
  <c r="P519" i="11" s="1"/>
  <c r="V521" i="11"/>
  <c r="V519" i="11" s="1"/>
  <c r="I526" i="11"/>
  <c r="I524" i="11" s="1"/>
  <c r="O526" i="11"/>
  <c r="O524" i="11" s="1"/>
  <c r="U526" i="11"/>
  <c r="U524" i="11" s="1"/>
  <c r="AA526" i="11"/>
  <c r="H531" i="11"/>
  <c r="H529" i="11" s="1"/>
  <c r="N531" i="11"/>
  <c r="N529" i="11" s="1"/>
  <c r="T531" i="11"/>
  <c r="T529" i="11" s="1"/>
  <c r="Z531" i="11"/>
  <c r="Z529" i="11" s="1"/>
  <c r="I536" i="11"/>
  <c r="I534" i="11" s="1"/>
  <c r="P536" i="11"/>
  <c r="P534" i="11" s="1"/>
  <c r="E541" i="11"/>
  <c r="E539" i="11" s="1"/>
  <c r="W541" i="11"/>
  <c r="W539" i="11" s="1"/>
  <c r="D546" i="11"/>
  <c r="D544" i="11" s="1"/>
  <c r="V546" i="11"/>
  <c r="V544" i="11" s="1"/>
  <c r="U551" i="11"/>
  <c r="S556" i="11"/>
  <c r="M561" i="11"/>
  <c r="M559" i="11" s="1"/>
  <c r="K566" i="11"/>
  <c r="K564" i="11" s="1"/>
  <c r="Z581" i="11"/>
  <c r="Z579" i="11" s="1"/>
  <c r="S586" i="11"/>
  <c r="S584" i="11" s="1"/>
  <c r="L591" i="11"/>
  <c r="E596" i="11"/>
  <c r="Z611" i="11"/>
  <c r="Z609" i="11" s="1"/>
  <c r="S616" i="11"/>
  <c r="S614" i="11" s="1"/>
  <c r="W92" i="12"/>
  <c r="T171" i="12"/>
  <c r="Y236" i="12"/>
  <c r="R271" i="12"/>
  <c r="I316" i="12"/>
  <c r="L455" i="12"/>
  <c r="Q460" i="12"/>
  <c r="D432" i="11"/>
  <c r="D430" i="11" s="1"/>
  <c r="J432" i="11"/>
  <c r="P432" i="11"/>
  <c r="V432" i="11"/>
  <c r="V430" i="11" s="1"/>
  <c r="I437" i="11"/>
  <c r="I435" i="11" s="1"/>
  <c r="O437" i="11"/>
  <c r="O435" i="11" s="1"/>
  <c r="U437" i="11"/>
  <c r="U435" i="11" s="1"/>
  <c r="AA437" i="11"/>
  <c r="H442" i="11"/>
  <c r="N442" i="11"/>
  <c r="N440" i="11" s="1"/>
  <c r="T442" i="11"/>
  <c r="T440" i="11" s="1"/>
  <c r="Z442" i="11"/>
  <c r="Z440" i="11" s="1"/>
  <c r="G447" i="11"/>
  <c r="G445" i="11" s="1"/>
  <c r="M447" i="11"/>
  <c r="S447" i="11"/>
  <c r="Y447" i="11"/>
  <c r="Y445" i="11" s="1"/>
  <c r="F452" i="11"/>
  <c r="F450" i="11" s="1"/>
  <c r="L452" i="11"/>
  <c r="L450" i="11" s="1"/>
  <c r="R452" i="11"/>
  <c r="R450" i="11" s="1"/>
  <c r="X452" i="11"/>
  <c r="E457" i="11"/>
  <c r="K457" i="11"/>
  <c r="K455" i="11" s="1"/>
  <c r="Q457" i="11"/>
  <c r="Q455" i="11" s="1"/>
  <c r="W457" i="11"/>
  <c r="W455" i="11" s="1"/>
  <c r="D462" i="11"/>
  <c r="D460" i="11" s="1"/>
  <c r="J462" i="11"/>
  <c r="P462" i="11"/>
  <c r="V462" i="11"/>
  <c r="V460" i="11" s="1"/>
  <c r="I467" i="11"/>
  <c r="I465" i="11" s="1"/>
  <c r="O467" i="11"/>
  <c r="O465" i="11" s="1"/>
  <c r="U467" i="11"/>
  <c r="U465" i="11" s="1"/>
  <c r="AA467" i="11"/>
  <c r="H472" i="11"/>
  <c r="N472" i="11"/>
  <c r="N470" i="11" s="1"/>
  <c r="T472" i="11"/>
  <c r="T470" i="11" s="1"/>
  <c r="Z472" i="11"/>
  <c r="Z470" i="11" s="1"/>
  <c r="G477" i="11"/>
  <c r="G475" i="11" s="1"/>
  <c r="M477" i="11"/>
  <c r="S477" i="11"/>
  <c r="K596" i="11"/>
  <c r="K594" i="11" s="1"/>
  <c r="D601" i="11"/>
  <c r="D599" i="11" s="1"/>
  <c r="Y616" i="11"/>
  <c r="Y614" i="11" s="1"/>
  <c r="F619" i="11"/>
  <c r="K624" i="11"/>
  <c r="Q624" i="11"/>
  <c r="W624" i="11"/>
  <c r="D629" i="11"/>
  <c r="H47" i="12"/>
  <c r="M360" i="12"/>
  <c r="L365" i="12"/>
  <c r="R365" i="12"/>
  <c r="X365" i="12"/>
  <c r="X425" i="12"/>
  <c r="R455" i="12"/>
  <c r="O470" i="12"/>
  <c r="J9" i="12"/>
  <c r="J7" i="12" s="1"/>
  <c r="I14" i="12"/>
  <c r="I12" i="12" s="1"/>
  <c r="X29" i="12"/>
  <c r="X27" i="12" s="1"/>
  <c r="Q34" i="12"/>
  <c r="J39" i="12"/>
  <c r="J37" i="12" s="1"/>
  <c r="I44" i="12"/>
  <c r="I42" i="12" s="1"/>
  <c r="X59" i="12"/>
  <c r="X57" i="12" s="1"/>
  <c r="Q64" i="12"/>
  <c r="Q62" i="12" s="1"/>
  <c r="J69" i="12"/>
  <c r="I74" i="12"/>
  <c r="X89" i="12"/>
  <c r="X87" i="12" s="1"/>
  <c r="Q94" i="12"/>
  <c r="Q92" i="12" s="1"/>
  <c r="J99" i="12"/>
  <c r="J97" i="12" s="1"/>
  <c r="I104" i="12"/>
  <c r="I102" i="12" s="1"/>
  <c r="X119" i="12"/>
  <c r="X117" i="12" s="1"/>
  <c r="Q124" i="12"/>
  <c r="J129" i="12"/>
  <c r="J127" i="12" s="1"/>
  <c r="I134" i="12"/>
  <c r="I132" i="12" s="1"/>
  <c r="X149" i="12"/>
  <c r="X147" i="12" s="1"/>
  <c r="Q154" i="12"/>
  <c r="Q152" i="12" s="1"/>
  <c r="J159" i="12"/>
  <c r="T175" i="12"/>
  <c r="R185" i="12"/>
  <c r="R181" i="12" s="1"/>
  <c r="W190" i="12"/>
  <c r="W186" i="12" s="1"/>
  <c r="H205" i="12"/>
  <c r="H201" i="12" s="1"/>
  <c r="M210" i="12"/>
  <c r="M206" i="12" s="1"/>
  <c r="R215" i="12"/>
  <c r="R211" i="12" s="1"/>
  <c r="W220" i="12"/>
  <c r="W216" i="12" s="1"/>
  <c r="H235" i="12"/>
  <c r="H231" i="12" s="1"/>
  <c r="W250" i="12"/>
  <c r="W246" i="12" s="1"/>
  <c r="P255" i="12"/>
  <c r="P251" i="12" s="1"/>
  <c r="O260" i="12"/>
  <c r="O256" i="12" s="1"/>
  <c r="H265" i="12"/>
  <c r="W280" i="12"/>
  <c r="W276" i="12" s="1"/>
  <c r="P285" i="12"/>
  <c r="P281" i="12" s="1"/>
  <c r="O290" i="12"/>
  <c r="O286" i="12" s="1"/>
  <c r="H295" i="12"/>
  <c r="H291" i="12" s="1"/>
  <c r="W310" i="12"/>
  <c r="P315" i="12"/>
  <c r="P311" i="12" s="1"/>
  <c r="O320" i="12"/>
  <c r="O316" i="12" s="1"/>
  <c r="X339" i="12"/>
  <c r="X335" i="12" s="1"/>
  <c r="Q344" i="12"/>
  <c r="Q340" i="12" s="1"/>
  <c r="J349" i="12"/>
  <c r="J345" i="12" s="1"/>
  <c r="I354" i="12"/>
  <c r="I350" i="12" s="1"/>
  <c r="X369" i="12"/>
  <c r="Q374" i="12"/>
  <c r="Q370" i="12" s="1"/>
  <c r="J379" i="12"/>
  <c r="J375" i="12" s="1"/>
  <c r="I384" i="12"/>
  <c r="I380" i="12" s="1"/>
  <c r="X399" i="12"/>
  <c r="X395" i="12" s="1"/>
  <c r="Q404" i="12"/>
  <c r="J409" i="12"/>
  <c r="I414" i="12"/>
  <c r="I410" i="12" s="1"/>
  <c r="X429" i="12"/>
  <c r="Q434" i="12"/>
  <c r="Q430" i="12" s="1"/>
  <c r="J439" i="12"/>
  <c r="J435" i="12" s="1"/>
  <c r="I444" i="12"/>
  <c r="I440" i="12" s="1"/>
  <c r="X459" i="12"/>
  <c r="Q464" i="12"/>
  <c r="J469" i="12"/>
  <c r="J465" i="12" s="1"/>
  <c r="I474" i="12"/>
  <c r="I470" i="12" s="1"/>
  <c r="M488" i="12"/>
  <c r="M484" i="12" s="1"/>
  <c r="K498" i="12"/>
  <c r="O508" i="12"/>
  <c r="O504" i="12" s="1"/>
  <c r="F523" i="12"/>
  <c r="F519" i="12" s="1"/>
  <c r="K528" i="12"/>
  <c r="K524" i="12" s="1"/>
  <c r="P533" i="12"/>
  <c r="P529" i="12" s="1"/>
  <c r="AA538" i="12"/>
  <c r="AA534" i="12" s="1"/>
  <c r="H584" i="12"/>
  <c r="J7" i="13"/>
  <c r="I72" i="13"/>
  <c r="Z261" i="13"/>
  <c r="P9" i="12"/>
  <c r="P7" i="12" s="1"/>
  <c r="O14" i="12"/>
  <c r="O12" i="12" s="1"/>
  <c r="AA16" i="12"/>
  <c r="H19" i="12"/>
  <c r="T21" i="12"/>
  <c r="M26" i="12"/>
  <c r="F31" i="12"/>
  <c r="W34" i="12"/>
  <c r="W32" i="12" s="1"/>
  <c r="P39" i="12"/>
  <c r="O44" i="12"/>
  <c r="O42" i="12" s="1"/>
  <c r="AA46" i="12"/>
  <c r="H49" i="12"/>
  <c r="T51" i="12"/>
  <c r="M56" i="12"/>
  <c r="F61" i="12"/>
  <c r="W64" i="12"/>
  <c r="P69" i="12"/>
  <c r="P67" i="12" s="1"/>
  <c r="O74" i="12"/>
  <c r="O72" i="12" s="1"/>
  <c r="AA76" i="12"/>
  <c r="H79" i="12"/>
  <c r="H77" i="12" s="1"/>
  <c r="T81" i="12"/>
  <c r="M86" i="12"/>
  <c r="F91" i="12"/>
  <c r="W94" i="12"/>
  <c r="P99" i="12"/>
  <c r="P97" i="12" s="1"/>
  <c r="O104" i="12"/>
  <c r="O102" i="12" s="1"/>
  <c r="AA106" i="12"/>
  <c r="H109" i="12"/>
  <c r="T111" i="12"/>
  <c r="M116" i="12"/>
  <c r="F121" i="12"/>
  <c r="W124" i="12"/>
  <c r="W122" i="12" s="1"/>
  <c r="P129" i="12"/>
  <c r="O134" i="12"/>
  <c r="AA136" i="12"/>
  <c r="H139" i="12"/>
  <c r="H137" i="12" s="1"/>
  <c r="T141" i="12"/>
  <c r="M146" i="12"/>
  <c r="F151" i="12"/>
  <c r="W154" i="12"/>
  <c r="P159" i="12"/>
  <c r="P157" i="12" s="1"/>
  <c r="I170" i="12"/>
  <c r="I166" i="12" s="1"/>
  <c r="Z175" i="12"/>
  <c r="Z171" i="12" s="1"/>
  <c r="G180" i="12"/>
  <c r="G176" i="12" s="1"/>
  <c r="X185" i="12"/>
  <c r="I200" i="12"/>
  <c r="I196" i="12" s="1"/>
  <c r="N205" i="12"/>
  <c r="N201" i="12" s="1"/>
  <c r="S210" i="12"/>
  <c r="S206" i="12" s="1"/>
  <c r="X215" i="12"/>
  <c r="X211" i="12" s="1"/>
  <c r="I230" i="12"/>
  <c r="I226" i="12" s="1"/>
  <c r="N235" i="12"/>
  <c r="N231" i="12" s="1"/>
  <c r="G240" i="12"/>
  <c r="G236" i="12" s="1"/>
  <c r="V255" i="12"/>
  <c r="V251" i="12" s="1"/>
  <c r="U260" i="12"/>
  <c r="U256" i="12" s="1"/>
  <c r="N265" i="12"/>
  <c r="N261" i="12" s="1"/>
  <c r="G270" i="12"/>
  <c r="G266" i="12" s="1"/>
  <c r="V285" i="12"/>
  <c r="V281" i="12" s="1"/>
  <c r="U290" i="12"/>
  <c r="U286" i="12" s="1"/>
  <c r="N295" i="12"/>
  <c r="N291" i="12" s="1"/>
  <c r="G300" i="12"/>
  <c r="G296" i="12" s="1"/>
  <c r="V315" i="12"/>
  <c r="V311" i="12" s="1"/>
  <c r="U320" i="12"/>
  <c r="U316" i="12" s="1"/>
  <c r="H329" i="12"/>
  <c r="W344" i="12"/>
  <c r="W340" i="12" s="1"/>
  <c r="P349" i="12"/>
  <c r="P345" i="12" s="1"/>
  <c r="O354" i="12"/>
  <c r="O350" i="12" s="1"/>
  <c r="H359" i="12"/>
  <c r="H355" i="12" s="1"/>
  <c r="W374" i="12"/>
  <c r="W370" i="12" s="1"/>
  <c r="P379" i="12"/>
  <c r="P375" i="12" s="1"/>
  <c r="O384" i="12"/>
  <c r="O380" i="12" s="1"/>
  <c r="H389" i="12"/>
  <c r="H385" i="12" s="1"/>
  <c r="W404" i="12"/>
  <c r="W400" i="12" s="1"/>
  <c r="P409" i="12"/>
  <c r="P405" i="12" s="1"/>
  <c r="O414" i="12"/>
  <c r="O410" i="12" s="1"/>
  <c r="H419" i="12"/>
  <c r="H415" i="12" s="1"/>
  <c r="W434" i="12"/>
  <c r="P439" i="12"/>
  <c r="P435" i="12" s="1"/>
  <c r="O444" i="12"/>
  <c r="O440" i="12" s="1"/>
  <c r="H449" i="12"/>
  <c r="H445" i="12" s="1"/>
  <c r="W464" i="12"/>
  <c r="W460" i="12" s="1"/>
  <c r="P469" i="12"/>
  <c r="P465" i="12" s="1"/>
  <c r="O474" i="12"/>
  <c r="H479" i="12"/>
  <c r="H475" i="12" s="1"/>
  <c r="S488" i="12"/>
  <c r="S484" i="12" s="1"/>
  <c r="Q498" i="12"/>
  <c r="Q494" i="12" s="1"/>
  <c r="U508" i="12"/>
  <c r="U504" i="12" s="1"/>
  <c r="G518" i="12"/>
  <c r="L523" i="12"/>
  <c r="L519" i="12" s="1"/>
  <c r="Q528" i="12"/>
  <c r="Q524" i="12" s="1"/>
  <c r="V533" i="12"/>
  <c r="V529" i="12" s="1"/>
  <c r="F568" i="12"/>
  <c r="T588" i="12"/>
  <c r="F598" i="12"/>
  <c r="T618" i="12"/>
  <c r="F628" i="12"/>
  <c r="P634" i="12"/>
  <c r="Z201" i="13"/>
  <c r="V9" i="12"/>
  <c r="V7" i="12" s="1"/>
  <c r="U14" i="12"/>
  <c r="U12" i="12" s="1"/>
  <c r="N19" i="12"/>
  <c r="Z21" i="12"/>
  <c r="Z17" i="12" s="1"/>
  <c r="G24" i="12"/>
  <c r="G22" i="12" s="1"/>
  <c r="S26" i="12"/>
  <c r="S22" i="12" s="1"/>
  <c r="L31" i="12"/>
  <c r="E36" i="12"/>
  <c r="V39" i="12"/>
  <c r="U44" i="12"/>
  <c r="U42" i="12" s="1"/>
  <c r="N49" i="12"/>
  <c r="N47" i="12" s="1"/>
  <c r="Z51" i="12"/>
  <c r="G54" i="12"/>
  <c r="G52" i="12" s="1"/>
  <c r="S56" i="12"/>
  <c r="L61" i="12"/>
  <c r="E66" i="12"/>
  <c r="V69" i="12"/>
  <c r="V67" i="12" s="1"/>
  <c r="U74" i="12"/>
  <c r="U72" i="12" s="1"/>
  <c r="N79" i="12"/>
  <c r="N77" i="12" s="1"/>
  <c r="Z81" i="12"/>
  <c r="G84" i="12"/>
  <c r="G82" i="12" s="1"/>
  <c r="S86" i="12"/>
  <c r="L91" i="12"/>
  <c r="L87" i="12" s="1"/>
  <c r="E96" i="12"/>
  <c r="V99" i="12"/>
  <c r="V97" i="12" s="1"/>
  <c r="U104" i="12"/>
  <c r="U102" i="12" s="1"/>
  <c r="N109" i="12"/>
  <c r="Z111" i="12"/>
  <c r="G114" i="12"/>
  <c r="G112" i="12" s="1"/>
  <c r="S116" i="12"/>
  <c r="S112" i="12" s="1"/>
  <c r="L121" i="12"/>
  <c r="E126" i="12"/>
  <c r="V129" i="12"/>
  <c r="U134" i="12"/>
  <c r="U132" i="12" s="1"/>
  <c r="N139" i="12"/>
  <c r="N137" i="12" s="1"/>
  <c r="Z141" i="12"/>
  <c r="G144" i="12"/>
  <c r="G142" i="12" s="1"/>
  <c r="S146" i="12"/>
  <c r="L151" i="12"/>
  <c r="E156" i="12"/>
  <c r="E152" i="12" s="1"/>
  <c r="V159" i="12"/>
  <c r="V157" i="12" s="1"/>
  <c r="O170" i="12"/>
  <c r="O166" i="12" s="1"/>
  <c r="M180" i="12"/>
  <c r="M176" i="12" s="1"/>
  <c r="D195" i="12"/>
  <c r="D191" i="12" s="1"/>
  <c r="O200" i="12"/>
  <c r="O196" i="12" s="1"/>
  <c r="T205" i="12"/>
  <c r="T201" i="12" s="1"/>
  <c r="Y210" i="12"/>
  <c r="Y206" i="12" s="1"/>
  <c r="D225" i="12"/>
  <c r="D221" i="12" s="1"/>
  <c r="O230" i="12"/>
  <c r="O226" i="12" s="1"/>
  <c r="T235" i="12"/>
  <c r="T231" i="12" s="1"/>
  <c r="M240" i="12"/>
  <c r="M236" i="12" s="1"/>
  <c r="F245" i="12"/>
  <c r="F241" i="12" s="1"/>
  <c r="AA260" i="12"/>
  <c r="AA256" i="12" s="1"/>
  <c r="T265" i="12"/>
  <c r="T261" i="12" s="1"/>
  <c r="M270" i="12"/>
  <c r="M266" i="12" s="1"/>
  <c r="F275" i="12"/>
  <c r="F271" i="12" s="1"/>
  <c r="AA290" i="12"/>
  <c r="AA286" i="12" s="1"/>
  <c r="T295" i="12"/>
  <c r="T291" i="12" s="1"/>
  <c r="M300" i="12"/>
  <c r="M296" i="12" s="1"/>
  <c r="F305" i="12"/>
  <c r="F301" i="12" s="1"/>
  <c r="AA320" i="12"/>
  <c r="AA316" i="12" s="1"/>
  <c r="N329" i="12"/>
  <c r="N325" i="12" s="1"/>
  <c r="G334" i="12"/>
  <c r="G330" i="12" s="1"/>
  <c r="V349" i="12"/>
  <c r="V345" i="12" s="1"/>
  <c r="U354" i="12"/>
  <c r="U350" i="12" s="1"/>
  <c r="N359" i="12"/>
  <c r="N355" i="12" s="1"/>
  <c r="G364" i="12"/>
  <c r="V379" i="12"/>
  <c r="U384" i="12"/>
  <c r="U380" i="12" s="1"/>
  <c r="N389" i="12"/>
  <c r="N385" i="12" s="1"/>
  <c r="G394" i="12"/>
  <c r="G390" i="12" s="1"/>
  <c r="V409" i="12"/>
  <c r="V405" i="12" s="1"/>
  <c r="U414" i="12"/>
  <c r="U410" i="12" s="1"/>
  <c r="N419" i="12"/>
  <c r="N415" i="12" s="1"/>
  <c r="G424" i="12"/>
  <c r="G420" i="12" s="1"/>
  <c r="V439" i="12"/>
  <c r="V435" i="12" s="1"/>
  <c r="U444" i="12"/>
  <c r="U440" i="12" s="1"/>
  <c r="N449" i="12"/>
  <c r="N445" i="12" s="1"/>
  <c r="G454" i="12"/>
  <c r="G450" i="12" s="1"/>
  <c r="V469" i="12"/>
  <c r="V465" i="12" s="1"/>
  <c r="U474" i="12"/>
  <c r="U470" i="12" s="1"/>
  <c r="N479" i="12"/>
  <c r="N475" i="12" s="1"/>
  <c r="Y488" i="12"/>
  <c r="Y484" i="12" s="1"/>
  <c r="F493" i="12"/>
  <c r="F489" i="12" s="1"/>
  <c r="W498" i="12"/>
  <c r="W494" i="12" s="1"/>
  <c r="D503" i="12"/>
  <c r="AA508" i="12"/>
  <c r="AA504" i="12" s="1"/>
  <c r="H513" i="12"/>
  <c r="H509" i="12" s="1"/>
  <c r="M518" i="12"/>
  <c r="M514" i="12" s="1"/>
  <c r="R523" i="12"/>
  <c r="R519" i="12" s="1"/>
  <c r="W528" i="12"/>
  <c r="W524" i="12" s="1"/>
  <c r="G644" i="12"/>
  <c r="F644" i="12"/>
  <c r="E644" i="12"/>
  <c r="V345" i="13"/>
  <c r="G420" i="13"/>
  <c r="AA638" i="12"/>
  <c r="U638" i="12"/>
  <c r="O638" i="12"/>
  <c r="I638" i="12"/>
  <c r="V633" i="12"/>
  <c r="P633" i="12"/>
  <c r="J633" i="12"/>
  <c r="D633" i="12"/>
  <c r="W628" i="12"/>
  <c r="Q628" i="12"/>
  <c r="K628" i="12"/>
  <c r="E628" i="12"/>
  <c r="X623" i="12"/>
  <c r="R623" i="12"/>
  <c r="L623" i="12"/>
  <c r="F623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F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Z638" i="12"/>
  <c r="T638" i="12"/>
  <c r="N638" i="12"/>
  <c r="H638" i="12"/>
  <c r="AA633" i="12"/>
  <c r="U633" i="12"/>
  <c r="O633" i="12"/>
  <c r="I633" i="12"/>
  <c r="V628" i="12"/>
  <c r="P628" i="12"/>
  <c r="J628" i="12"/>
  <c r="D628" i="12"/>
  <c r="W623" i="12"/>
  <c r="Q623" i="12"/>
  <c r="K623" i="12"/>
  <c r="E623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Q593" i="12"/>
  <c r="K593" i="12"/>
  <c r="E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Y638" i="12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W638" i="12"/>
  <c r="Q638" i="12"/>
  <c r="K638" i="12"/>
  <c r="E638" i="12"/>
  <c r="X633" i="12"/>
  <c r="R633" i="12"/>
  <c r="L633" i="12"/>
  <c r="F633" i="12"/>
  <c r="Y628" i="12"/>
  <c r="S628" i="12"/>
  <c r="M628" i="12"/>
  <c r="G628" i="12"/>
  <c r="Z623" i="12"/>
  <c r="T623" i="12"/>
  <c r="N623" i="12"/>
  <c r="H623" i="12"/>
  <c r="AA618" i="12"/>
  <c r="U618" i="12"/>
  <c r="O618" i="12"/>
  <c r="I618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Z593" i="12"/>
  <c r="T593" i="12"/>
  <c r="N593" i="12"/>
  <c r="H593" i="12"/>
  <c r="AA588" i="12"/>
  <c r="U588" i="12"/>
  <c r="O588" i="12"/>
  <c r="I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V638" i="12"/>
  <c r="G623" i="12"/>
  <c r="N618" i="12"/>
  <c r="U613" i="12"/>
  <c r="V608" i="12"/>
  <c r="G593" i="12"/>
  <c r="N588" i="12"/>
  <c r="U583" i="12"/>
  <c r="V578" i="12"/>
  <c r="Y563" i="12"/>
  <c r="G563" i="12"/>
  <c r="M558" i="12"/>
  <c r="O553" i="12"/>
  <c r="P548" i="12"/>
  <c r="Y543" i="12"/>
  <c r="Y539" i="12" s="1"/>
  <c r="S543" i="12"/>
  <c r="S539" i="12" s="1"/>
  <c r="M543" i="12"/>
  <c r="M539" i="12" s="1"/>
  <c r="G543" i="12"/>
  <c r="G539" i="12" s="1"/>
  <c r="Z538" i="12"/>
  <c r="Z534" i="12" s="1"/>
  <c r="T538" i="12"/>
  <c r="T534" i="12" s="1"/>
  <c r="N538" i="12"/>
  <c r="N534" i="12" s="1"/>
  <c r="H538" i="12"/>
  <c r="H534" i="12" s="1"/>
  <c r="AA533" i="12"/>
  <c r="AA529" i="12" s="1"/>
  <c r="U533" i="12"/>
  <c r="U529" i="12" s="1"/>
  <c r="O533" i="12"/>
  <c r="O529" i="12" s="1"/>
  <c r="I533" i="12"/>
  <c r="I529" i="12" s="1"/>
  <c r="V528" i="12"/>
  <c r="V524" i="12" s="1"/>
  <c r="P528" i="12"/>
  <c r="P524" i="12" s="1"/>
  <c r="J528" i="12"/>
  <c r="J524" i="12" s="1"/>
  <c r="D528" i="12"/>
  <c r="D524" i="12" s="1"/>
  <c r="W523" i="12"/>
  <c r="W519" i="12" s="1"/>
  <c r="Q523" i="12"/>
  <c r="Q519" i="12" s="1"/>
  <c r="K523" i="12"/>
  <c r="K519" i="12" s="1"/>
  <c r="E523" i="12"/>
  <c r="E519" i="12" s="1"/>
  <c r="X518" i="12"/>
  <c r="X514" i="12" s="1"/>
  <c r="R518" i="12"/>
  <c r="R514" i="12" s="1"/>
  <c r="L518" i="12"/>
  <c r="L514" i="12" s="1"/>
  <c r="F518" i="12"/>
  <c r="F514" i="12" s="1"/>
  <c r="Y513" i="12"/>
  <c r="Y509" i="12" s="1"/>
  <c r="S513" i="12"/>
  <c r="S509" i="12" s="1"/>
  <c r="M513" i="12"/>
  <c r="M509" i="12" s="1"/>
  <c r="G513" i="12"/>
  <c r="G509" i="12" s="1"/>
  <c r="Z508" i="12"/>
  <c r="Z504" i="12" s="1"/>
  <c r="T508" i="12"/>
  <c r="T504" i="12" s="1"/>
  <c r="N508" i="12"/>
  <c r="N504" i="12" s="1"/>
  <c r="H508" i="12"/>
  <c r="H504" i="12" s="1"/>
  <c r="AA503" i="12"/>
  <c r="AA499" i="12" s="1"/>
  <c r="U503" i="12"/>
  <c r="U499" i="12" s="1"/>
  <c r="O503" i="12"/>
  <c r="O499" i="12" s="1"/>
  <c r="I503" i="12"/>
  <c r="I499" i="12" s="1"/>
  <c r="V498" i="12"/>
  <c r="V494" i="12" s="1"/>
  <c r="P498" i="12"/>
  <c r="P494" i="12" s="1"/>
  <c r="J498" i="12"/>
  <c r="J494" i="12" s="1"/>
  <c r="D498" i="12"/>
  <c r="D494" i="12" s="1"/>
  <c r="W493" i="12"/>
  <c r="W489" i="12" s="1"/>
  <c r="Q493" i="12"/>
  <c r="Q489" i="12" s="1"/>
  <c r="K493" i="12"/>
  <c r="K489" i="12" s="1"/>
  <c r="E493" i="12"/>
  <c r="E489" i="12" s="1"/>
  <c r="X488" i="12"/>
  <c r="X484" i="12" s="1"/>
  <c r="R488" i="12"/>
  <c r="R484" i="12" s="1"/>
  <c r="L488" i="12"/>
  <c r="L484" i="12" s="1"/>
  <c r="F488" i="12"/>
  <c r="F484" i="12" s="1"/>
  <c r="Y479" i="12"/>
  <c r="Y475" i="12" s="1"/>
  <c r="S479" i="12"/>
  <c r="M479" i="12"/>
  <c r="G479" i="12"/>
  <c r="Z474" i="12"/>
  <c r="T474" i="12"/>
  <c r="N474" i="12"/>
  <c r="H474" i="12"/>
  <c r="AA469" i="12"/>
  <c r="U469" i="12"/>
  <c r="O469" i="12"/>
  <c r="I469" i="12"/>
  <c r="V464" i="12"/>
  <c r="P464" i="12"/>
  <c r="J464" i="12"/>
  <c r="D464" i="12"/>
  <c r="W459" i="12"/>
  <c r="Q459" i="12"/>
  <c r="K459" i="12"/>
  <c r="E459" i="12"/>
  <c r="X454" i="12"/>
  <c r="R454" i="12"/>
  <c r="L454" i="12"/>
  <c r="F454" i="12"/>
  <c r="Y449" i="12"/>
  <c r="S449" i="12"/>
  <c r="M449" i="12"/>
  <c r="G449" i="12"/>
  <c r="Z444" i="12"/>
  <c r="T444" i="12"/>
  <c r="N444" i="12"/>
  <c r="H444" i="12"/>
  <c r="AA439" i="12"/>
  <c r="U439" i="12"/>
  <c r="O439" i="12"/>
  <c r="I439" i="12"/>
  <c r="V434" i="12"/>
  <c r="P434" i="12"/>
  <c r="J434" i="12"/>
  <c r="D434" i="12"/>
  <c r="W429" i="12"/>
  <c r="Q429" i="12"/>
  <c r="K429" i="12"/>
  <c r="E429" i="12"/>
  <c r="X424" i="12"/>
  <c r="R424" i="12"/>
  <c r="L424" i="12"/>
  <c r="F424" i="12"/>
  <c r="Y419" i="12"/>
  <c r="S419" i="12"/>
  <c r="M419" i="12"/>
  <c r="G419" i="12"/>
  <c r="Z414" i="12"/>
  <c r="T414" i="12"/>
  <c r="N414" i="12"/>
  <c r="H414" i="12"/>
  <c r="AA409" i="12"/>
  <c r="U409" i="12"/>
  <c r="O409" i="12"/>
  <c r="I409" i="12"/>
  <c r="V404" i="12"/>
  <c r="P404" i="12"/>
  <c r="J404" i="12"/>
  <c r="D404" i="12"/>
  <c r="W399" i="12"/>
  <c r="Q399" i="12"/>
  <c r="K399" i="12"/>
  <c r="E399" i="12"/>
  <c r="X394" i="12"/>
  <c r="R394" i="12"/>
  <c r="L394" i="12"/>
  <c r="F394" i="12"/>
  <c r="Y389" i="12"/>
  <c r="S389" i="12"/>
  <c r="M389" i="12"/>
  <c r="G389" i="12"/>
  <c r="Z384" i="12"/>
  <c r="T384" i="12"/>
  <c r="N384" i="12"/>
  <c r="H384" i="12"/>
  <c r="AA379" i="12"/>
  <c r="U379" i="12"/>
  <c r="O379" i="12"/>
  <c r="I379" i="12"/>
  <c r="V374" i="12"/>
  <c r="P374" i="12"/>
  <c r="J374" i="12"/>
  <c r="D374" i="12"/>
  <c r="W369" i="12"/>
  <c r="Q369" i="12"/>
  <c r="K369" i="12"/>
  <c r="E369" i="12"/>
  <c r="X364" i="12"/>
  <c r="R364" i="12"/>
  <c r="L364" i="12"/>
  <c r="F364" i="12"/>
  <c r="Y359" i="12"/>
  <c r="S359" i="12"/>
  <c r="M359" i="12"/>
  <c r="G359" i="12"/>
  <c r="Z354" i="12"/>
  <c r="T354" i="12"/>
  <c r="N354" i="12"/>
  <c r="H354" i="12"/>
  <c r="AA349" i="12"/>
  <c r="U349" i="12"/>
  <c r="O349" i="12"/>
  <c r="I349" i="12"/>
  <c r="V344" i="12"/>
  <c r="P344" i="12"/>
  <c r="J344" i="12"/>
  <c r="D344" i="12"/>
  <c r="W339" i="12"/>
  <c r="Q339" i="12"/>
  <c r="K339" i="12"/>
  <c r="E339" i="12"/>
  <c r="X334" i="12"/>
  <c r="R334" i="12"/>
  <c r="L334" i="12"/>
  <c r="F334" i="12"/>
  <c r="Y329" i="12"/>
  <c r="S329" i="12"/>
  <c r="M329" i="12"/>
  <c r="G329" i="12"/>
  <c r="Z320" i="12"/>
  <c r="Z316" i="12" s="1"/>
  <c r="T320" i="12"/>
  <c r="N320" i="12"/>
  <c r="H320" i="12"/>
  <c r="AA315" i="12"/>
  <c r="U315" i="12"/>
  <c r="O315" i="12"/>
  <c r="I315" i="12"/>
  <c r="V310" i="12"/>
  <c r="P310" i="12"/>
  <c r="J310" i="12"/>
  <c r="D310" i="12"/>
  <c r="W305" i="12"/>
  <c r="Q305" i="12"/>
  <c r="K305" i="12"/>
  <c r="E305" i="12"/>
  <c r="X300" i="12"/>
  <c r="R300" i="12"/>
  <c r="L300" i="12"/>
  <c r="F300" i="12"/>
  <c r="Y295" i="12"/>
  <c r="S295" i="12"/>
  <c r="M295" i="12"/>
  <c r="G295" i="12"/>
  <c r="Z290" i="12"/>
  <c r="T290" i="12"/>
  <c r="N290" i="12"/>
  <c r="H290" i="12"/>
  <c r="AA285" i="12"/>
  <c r="U285" i="12"/>
  <c r="O285" i="12"/>
  <c r="I285" i="12"/>
  <c r="V280" i="12"/>
  <c r="P280" i="12"/>
  <c r="J280" i="12"/>
  <c r="D280" i="12"/>
  <c r="W275" i="12"/>
  <c r="Q275" i="12"/>
  <c r="K275" i="12"/>
  <c r="E275" i="12"/>
  <c r="X270" i="12"/>
  <c r="R270" i="12"/>
  <c r="L270" i="12"/>
  <c r="F270" i="12"/>
  <c r="Y265" i="12"/>
  <c r="S265" i="12"/>
  <c r="M265" i="12"/>
  <c r="G265" i="12"/>
  <c r="Z260" i="12"/>
  <c r="T260" i="12"/>
  <c r="N260" i="12"/>
  <c r="H260" i="12"/>
  <c r="AA255" i="12"/>
  <c r="U255" i="12"/>
  <c r="O255" i="12"/>
  <c r="I255" i="12"/>
  <c r="V250" i="12"/>
  <c r="P250" i="12"/>
  <c r="J250" i="12"/>
  <c r="D250" i="12"/>
  <c r="W245" i="12"/>
  <c r="Q245" i="12"/>
  <c r="K245" i="12"/>
  <c r="E245" i="12"/>
  <c r="X240" i="12"/>
  <c r="R240" i="12"/>
  <c r="L240" i="12"/>
  <c r="F240" i="12"/>
  <c r="Y235" i="12"/>
  <c r="Y231" i="12" s="1"/>
  <c r="S235" i="12"/>
  <c r="S231" i="12" s="1"/>
  <c r="M235" i="12"/>
  <c r="M231" i="12" s="1"/>
  <c r="G235" i="12"/>
  <c r="G231" i="12" s="1"/>
  <c r="Z230" i="12"/>
  <c r="Z226" i="12" s="1"/>
  <c r="T230" i="12"/>
  <c r="T226" i="12" s="1"/>
  <c r="N230" i="12"/>
  <c r="N226" i="12" s="1"/>
  <c r="H230" i="12"/>
  <c r="H226" i="12" s="1"/>
  <c r="AA225" i="12"/>
  <c r="AA221" i="12" s="1"/>
  <c r="U225" i="12"/>
  <c r="U221" i="12" s="1"/>
  <c r="O225" i="12"/>
  <c r="O221" i="12" s="1"/>
  <c r="I225" i="12"/>
  <c r="I221" i="12" s="1"/>
  <c r="V220" i="12"/>
  <c r="V216" i="12" s="1"/>
  <c r="P220" i="12"/>
  <c r="P216" i="12" s="1"/>
  <c r="J220" i="12"/>
  <c r="J216" i="12" s="1"/>
  <c r="D220" i="12"/>
  <c r="D216" i="12" s="1"/>
  <c r="W215" i="12"/>
  <c r="W211" i="12" s="1"/>
  <c r="Q215" i="12"/>
  <c r="Q211" i="12" s="1"/>
  <c r="K215" i="12"/>
  <c r="K211" i="12" s="1"/>
  <c r="E215" i="12"/>
  <c r="E211" i="12" s="1"/>
  <c r="X210" i="12"/>
  <c r="X206" i="12" s="1"/>
  <c r="R210" i="12"/>
  <c r="R206" i="12" s="1"/>
  <c r="L210" i="12"/>
  <c r="L206" i="12" s="1"/>
  <c r="F210" i="12"/>
  <c r="F206" i="12" s="1"/>
  <c r="Y205" i="12"/>
  <c r="Y201" i="12" s="1"/>
  <c r="S205" i="12"/>
  <c r="S201" i="12" s="1"/>
  <c r="M205" i="12"/>
  <c r="M201" i="12" s="1"/>
  <c r="G205" i="12"/>
  <c r="G201" i="12" s="1"/>
  <c r="Z200" i="12"/>
  <c r="Z196" i="12" s="1"/>
  <c r="T200" i="12"/>
  <c r="T196" i="12" s="1"/>
  <c r="N200" i="12"/>
  <c r="N196" i="12" s="1"/>
  <c r="H200" i="12"/>
  <c r="H196" i="12" s="1"/>
  <c r="AA195" i="12"/>
  <c r="AA191" i="12" s="1"/>
  <c r="U195" i="12"/>
  <c r="U191" i="12" s="1"/>
  <c r="O195" i="12"/>
  <c r="O191" i="12" s="1"/>
  <c r="I195" i="12"/>
  <c r="I191" i="12" s="1"/>
  <c r="V190" i="12"/>
  <c r="V186" i="12" s="1"/>
  <c r="P190" i="12"/>
  <c r="P186" i="12" s="1"/>
  <c r="J190" i="12"/>
  <c r="J186" i="12" s="1"/>
  <c r="D190" i="12"/>
  <c r="D186" i="12" s="1"/>
  <c r="W185" i="12"/>
  <c r="W181" i="12" s="1"/>
  <c r="Q185" i="12"/>
  <c r="Q181" i="12" s="1"/>
  <c r="K185" i="12"/>
  <c r="K181" i="12" s="1"/>
  <c r="E185" i="12"/>
  <c r="E181" i="12" s="1"/>
  <c r="X180" i="12"/>
  <c r="X176" i="12" s="1"/>
  <c r="R180" i="12"/>
  <c r="R176" i="12" s="1"/>
  <c r="L180" i="12"/>
  <c r="L176" i="12" s="1"/>
  <c r="F180" i="12"/>
  <c r="F176" i="12" s="1"/>
  <c r="Y175" i="12"/>
  <c r="Y171" i="12" s="1"/>
  <c r="S175" i="12"/>
  <c r="S171" i="12" s="1"/>
  <c r="M175" i="12"/>
  <c r="M171" i="12" s="1"/>
  <c r="G175" i="12"/>
  <c r="G171" i="12" s="1"/>
  <c r="Z170" i="12"/>
  <c r="Z166" i="12" s="1"/>
  <c r="T170" i="12"/>
  <c r="T166" i="12" s="1"/>
  <c r="N170" i="12"/>
  <c r="N166" i="12" s="1"/>
  <c r="H170" i="12"/>
  <c r="H166" i="12" s="1"/>
  <c r="AA161" i="12"/>
  <c r="U161" i="12"/>
  <c r="O161" i="12"/>
  <c r="I161" i="12"/>
  <c r="V156" i="12"/>
  <c r="P156" i="12"/>
  <c r="J156" i="12"/>
  <c r="D156" i="12"/>
  <c r="W151" i="12"/>
  <c r="Q151" i="12"/>
  <c r="K151" i="12"/>
  <c r="E151" i="12"/>
  <c r="X146" i="12"/>
  <c r="R146" i="12"/>
  <c r="L146" i="12"/>
  <c r="F146" i="12"/>
  <c r="Y141" i="12"/>
  <c r="S141" i="12"/>
  <c r="M141" i="12"/>
  <c r="G141" i="12"/>
  <c r="Z136" i="12"/>
  <c r="T136" i="12"/>
  <c r="N136" i="12"/>
  <c r="H136" i="12"/>
  <c r="AA131" i="12"/>
  <c r="U131" i="12"/>
  <c r="O131" i="12"/>
  <c r="I131" i="12"/>
  <c r="V126" i="12"/>
  <c r="P126" i="12"/>
  <c r="J126" i="12"/>
  <c r="D126" i="12"/>
  <c r="W121" i="12"/>
  <c r="Q121" i="12"/>
  <c r="K121" i="12"/>
  <c r="E121" i="12"/>
  <c r="X116" i="12"/>
  <c r="R116" i="12"/>
  <c r="L116" i="12"/>
  <c r="F116" i="12"/>
  <c r="Y111" i="12"/>
  <c r="S111" i="12"/>
  <c r="M111" i="12"/>
  <c r="G111" i="12"/>
  <c r="Z106" i="12"/>
  <c r="T106" i="12"/>
  <c r="N106" i="12"/>
  <c r="H106" i="12"/>
  <c r="AA101" i="12"/>
  <c r="U101" i="12"/>
  <c r="O101" i="12"/>
  <c r="I101" i="12"/>
  <c r="V96" i="12"/>
  <c r="P96" i="12"/>
  <c r="J96" i="12"/>
  <c r="D96" i="12"/>
  <c r="W91" i="12"/>
  <c r="Q91" i="12"/>
  <c r="K91" i="12"/>
  <c r="E91" i="12"/>
  <c r="X86" i="12"/>
  <c r="R86" i="12"/>
  <c r="L86" i="12"/>
  <c r="F86" i="12"/>
  <c r="Y81" i="12"/>
  <c r="S81" i="12"/>
  <c r="M81" i="12"/>
  <c r="G81" i="12"/>
  <c r="Z76" i="12"/>
  <c r="T76" i="12"/>
  <c r="N76" i="12"/>
  <c r="H76" i="12"/>
  <c r="AA71" i="12"/>
  <c r="U71" i="12"/>
  <c r="O71" i="12"/>
  <c r="I71" i="12"/>
  <c r="V66" i="12"/>
  <c r="P66" i="12"/>
  <c r="J66" i="12"/>
  <c r="D66" i="12"/>
  <c r="W61" i="12"/>
  <c r="Q61" i="12"/>
  <c r="K61" i="12"/>
  <c r="E61" i="12"/>
  <c r="X56" i="12"/>
  <c r="R56" i="12"/>
  <c r="L56" i="12"/>
  <c r="F56" i="12"/>
  <c r="Y51" i="12"/>
  <c r="S51" i="12"/>
  <c r="M51" i="12"/>
  <c r="G51" i="12"/>
  <c r="Z46" i="12"/>
  <c r="T46" i="12"/>
  <c r="N46" i="12"/>
  <c r="H46" i="12"/>
  <c r="AA41" i="12"/>
  <c r="U41" i="12"/>
  <c r="O41" i="12"/>
  <c r="I41" i="12"/>
  <c r="V36" i="12"/>
  <c r="P36" i="12"/>
  <c r="J36" i="12"/>
  <c r="D36" i="12"/>
  <c r="W31" i="12"/>
  <c r="Q31" i="12"/>
  <c r="K31" i="12"/>
  <c r="E31" i="12"/>
  <c r="X26" i="12"/>
  <c r="R26" i="12"/>
  <c r="L26" i="12"/>
  <c r="F26" i="12"/>
  <c r="Y21" i="12"/>
  <c r="S21" i="12"/>
  <c r="M21" i="12"/>
  <c r="G21" i="12"/>
  <c r="Z16" i="12"/>
  <c r="T16" i="12"/>
  <c r="N16" i="12"/>
  <c r="H16" i="12"/>
  <c r="AA11" i="12"/>
  <c r="U11" i="12"/>
  <c r="O11" i="12"/>
  <c r="I11" i="12"/>
  <c r="P638" i="12"/>
  <c r="W633" i="12"/>
  <c r="H618" i="12"/>
  <c r="H614" i="12" s="1"/>
  <c r="O613" i="12"/>
  <c r="P608" i="12"/>
  <c r="P604" i="12" s="1"/>
  <c r="W603" i="12"/>
  <c r="H588" i="12"/>
  <c r="O583" i="12"/>
  <c r="P578" i="12"/>
  <c r="P574" i="12" s="1"/>
  <c r="W573" i="12"/>
  <c r="X563" i="12"/>
  <c r="F563" i="12"/>
  <c r="Z558" i="12"/>
  <c r="H558" i="12"/>
  <c r="N553" i="12"/>
  <c r="O548" i="12"/>
  <c r="X543" i="12"/>
  <c r="R543" i="12"/>
  <c r="L543" i="12"/>
  <c r="F543" i="12"/>
  <c r="Y538" i="12"/>
  <c r="S538" i="12"/>
  <c r="M538" i="12"/>
  <c r="G538" i="12"/>
  <c r="Z533" i="12"/>
  <c r="T533" i="12"/>
  <c r="N533" i="12"/>
  <c r="H533" i="12"/>
  <c r="AA528" i="12"/>
  <c r="U528" i="12"/>
  <c r="O528" i="12"/>
  <c r="I528" i="12"/>
  <c r="V523" i="12"/>
  <c r="P523" i="12"/>
  <c r="J523" i="12"/>
  <c r="D523" i="12"/>
  <c r="W518" i="12"/>
  <c r="Q518" i="12"/>
  <c r="K518" i="12"/>
  <c r="E518" i="12"/>
  <c r="X513" i="12"/>
  <c r="R513" i="12"/>
  <c r="L513" i="12"/>
  <c r="F513" i="12"/>
  <c r="Y508" i="12"/>
  <c r="S508" i="12"/>
  <c r="M508" i="12"/>
  <c r="G508" i="12"/>
  <c r="Z503" i="12"/>
  <c r="T503" i="12"/>
  <c r="N503" i="12"/>
  <c r="H503" i="12"/>
  <c r="AA498" i="12"/>
  <c r="U498" i="12"/>
  <c r="O498" i="12"/>
  <c r="I498" i="12"/>
  <c r="V493" i="12"/>
  <c r="P493" i="12"/>
  <c r="J493" i="12"/>
  <c r="D493" i="12"/>
  <c r="W488" i="12"/>
  <c r="Q488" i="12"/>
  <c r="K488" i="12"/>
  <c r="E488" i="12"/>
  <c r="X479" i="12"/>
  <c r="R479" i="12"/>
  <c r="L479" i="12"/>
  <c r="F479" i="12"/>
  <c r="Y474" i="12"/>
  <c r="S474" i="12"/>
  <c r="M474" i="12"/>
  <c r="G474" i="12"/>
  <c r="Z469" i="12"/>
  <c r="T469" i="12"/>
  <c r="N469" i="12"/>
  <c r="H469" i="12"/>
  <c r="AA464" i="12"/>
  <c r="U464" i="12"/>
  <c r="O464" i="12"/>
  <c r="I464" i="12"/>
  <c r="V459" i="12"/>
  <c r="P459" i="12"/>
  <c r="J459" i="12"/>
  <c r="D459" i="12"/>
  <c r="W454" i="12"/>
  <c r="Q454" i="12"/>
  <c r="K454" i="12"/>
  <c r="E454" i="12"/>
  <c r="X449" i="12"/>
  <c r="R449" i="12"/>
  <c r="L449" i="12"/>
  <c r="F449" i="12"/>
  <c r="Y444" i="12"/>
  <c r="S444" i="12"/>
  <c r="M444" i="12"/>
  <c r="G444" i="12"/>
  <c r="Z439" i="12"/>
  <c r="T439" i="12"/>
  <c r="N439" i="12"/>
  <c r="H439" i="12"/>
  <c r="AA434" i="12"/>
  <c r="U434" i="12"/>
  <c r="O434" i="12"/>
  <c r="I434" i="12"/>
  <c r="V429" i="12"/>
  <c r="P429" i="12"/>
  <c r="J429" i="12"/>
  <c r="D429" i="12"/>
  <c r="W424" i="12"/>
  <c r="Q424" i="12"/>
  <c r="K424" i="12"/>
  <c r="E424" i="12"/>
  <c r="X419" i="12"/>
  <c r="R419" i="12"/>
  <c r="L419" i="12"/>
  <c r="F419" i="12"/>
  <c r="Y414" i="12"/>
  <c r="S414" i="12"/>
  <c r="M414" i="12"/>
  <c r="G414" i="12"/>
  <c r="Z409" i="12"/>
  <c r="T409" i="12"/>
  <c r="N409" i="12"/>
  <c r="H409" i="12"/>
  <c r="AA404" i="12"/>
  <c r="U404" i="12"/>
  <c r="O404" i="12"/>
  <c r="I404" i="12"/>
  <c r="V399" i="12"/>
  <c r="P399" i="12"/>
  <c r="J399" i="12"/>
  <c r="D399" i="12"/>
  <c r="W394" i="12"/>
  <c r="Q394" i="12"/>
  <c r="K394" i="12"/>
  <c r="E394" i="12"/>
  <c r="X389" i="12"/>
  <c r="R389" i="12"/>
  <c r="L389" i="12"/>
  <c r="F389" i="12"/>
  <c r="Y384" i="12"/>
  <c r="S384" i="12"/>
  <c r="M384" i="12"/>
  <c r="G384" i="12"/>
  <c r="Z379" i="12"/>
  <c r="T379" i="12"/>
  <c r="N379" i="12"/>
  <c r="H379" i="12"/>
  <c r="AA374" i="12"/>
  <c r="U374" i="12"/>
  <c r="O374" i="12"/>
  <c r="I374" i="12"/>
  <c r="V369" i="12"/>
  <c r="P369" i="12"/>
  <c r="J369" i="12"/>
  <c r="D369" i="12"/>
  <c r="W364" i="12"/>
  <c r="Q364" i="12"/>
  <c r="K364" i="12"/>
  <c r="E364" i="12"/>
  <c r="X359" i="12"/>
  <c r="R359" i="12"/>
  <c r="L359" i="12"/>
  <c r="F359" i="12"/>
  <c r="Y354" i="12"/>
  <c r="S354" i="12"/>
  <c r="M354" i="12"/>
  <c r="G354" i="12"/>
  <c r="Z349" i="12"/>
  <c r="T349" i="12"/>
  <c r="N349" i="12"/>
  <c r="H349" i="12"/>
  <c r="AA344" i="12"/>
  <c r="U344" i="12"/>
  <c r="O344" i="12"/>
  <c r="I344" i="12"/>
  <c r="V339" i="12"/>
  <c r="P339" i="12"/>
  <c r="J339" i="12"/>
  <c r="D339" i="12"/>
  <c r="W334" i="12"/>
  <c r="Q334" i="12"/>
  <c r="K334" i="12"/>
  <c r="E334" i="12"/>
  <c r="X329" i="12"/>
  <c r="R329" i="12"/>
  <c r="L329" i="12"/>
  <c r="F329" i="12"/>
  <c r="Y320" i="12"/>
  <c r="S320" i="12"/>
  <c r="M320" i="12"/>
  <c r="G320" i="12"/>
  <c r="Z315" i="12"/>
  <c r="T315" i="12"/>
  <c r="N315" i="12"/>
  <c r="H315" i="12"/>
  <c r="AA310" i="12"/>
  <c r="U310" i="12"/>
  <c r="O310" i="12"/>
  <c r="I310" i="12"/>
  <c r="V305" i="12"/>
  <c r="P305" i="12"/>
  <c r="J305" i="12"/>
  <c r="D305" i="12"/>
  <c r="W300" i="12"/>
  <c r="Q300" i="12"/>
  <c r="K300" i="12"/>
  <c r="E300" i="12"/>
  <c r="X295" i="12"/>
  <c r="R295" i="12"/>
  <c r="L295" i="12"/>
  <c r="F295" i="12"/>
  <c r="Y290" i="12"/>
  <c r="S290" i="12"/>
  <c r="M290" i="12"/>
  <c r="G290" i="12"/>
  <c r="Z285" i="12"/>
  <c r="T285" i="12"/>
  <c r="N285" i="12"/>
  <c r="H285" i="12"/>
  <c r="AA280" i="12"/>
  <c r="U280" i="12"/>
  <c r="O280" i="12"/>
  <c r="I280" i="12"/>
  <c r="V275" i="12"/>
  <c r="P275" i="12"/>
  <c r="J275" i="12"/>
  <c r="D275" i="12"/>
  <c r="W270" i="12"/>
  <c r="Q270" i="12"/>
  <c r="K270" i="12"/>
  <c r="E270" i="12"/>
  <c r="X265" i="12"/>
  <c r="R265" i="12"/>
  <c r="L265" i="12"/>
  <c r="F265" i="12"/>
  <c r="Y260" i="12"/>
  <c r="S260" i="12"/>
  <c r="M260" i="12"/>
  <c r="G260" i="12"/>
  <c r="Z255" i="12"/>
  <c r="T255" i="12"/>
  <c r="N255" i="12"/>
  <c r="H255" i="12"/>
  <c r="AA250" i="12"/>
  <c r="U250" i="12"/>
  <c r="O250" i="12"/>
  <c r="I250" i="12"/>
  <c r="V245" i="12"/>
  <c r="P245" i="12"/>
  <c r="J245" i="12"/>
  <c r="D245" i="12"/>
  <c r="W240" i="12"/>
  <c r="Q240" i="12"/>
  <c r="K240" i="12"/>
  <c r="E240" i="12"/>
  <c r="X235" i="12"/>
  <c r="R235" i="12"/>
  <c r="L235" i="12"/>
  <c r="F235" i="12"/>
  <c r="Y230" i="12"/>
  <c r="S230" i="12"/>
  <c r="M230" i="12"/>
  <c r="G230" i="12"/>
  <c r="Z225" i="12"/>
  <c r="T225" i="12"/>
  <c r="N225" i="12"/>
  <c r="H225" i="12"/>
  <c r="AA220" i="12"/>
  <c r="U220" i="12"/>
  <c r="O220" i="12"/>
  <c r="I220" i="12"/>
  <c r="V215" i="12"/>
  <c r="P215" i="12"/>
  <c r="J215" i="12"/>
  <c r="D215" i="12"/>
  <c r="W210" i="12"/>
  <c r="Q210" i="12"/>
  <c r="K210" i="12"/>
  <c r="E210" i="12"/>
  <c r="X205" i="12"/>
  <c r="R205" i="12"/>
  <c r="L205" i="12"/>
  <c r="F205" i="12"/>
  <c r="Y200" i="12"/>
  <c r="S200" i="12"/>
  <c r="M200" i="12"/>
  <c r="G200" i="12"/>
  <c r="Z195" i="12"/>
  <c r="T195" i="12"/>
  <c r="N195" i="12"/>
  <c r="H195" i="12"/>
  <c r="AA190" i="12"/>
  <c r="U190" i="12"/>
  <c r="O190" i="12"/>
  <c r="I190" i="12"/>
  <c r="V185" i="12"/>
  <c r="P185" i="12"/>
  <c r="J185" i="12"/>
  <c r="D185" i="12"/>
  <c r="W180" i="12"/>
  <c r="Q180" i="12"/>
  <c r="K180" i="12"/>
  <c r="E180" i="12"/>
  <c r="X175" i="12"/>
  <c r="R175" i="12"/>
  <c r="L175" i="12"/>
  <c r="F175" i="12"/>
  <c r="Y170" i="12"/>
  <c r="S170" i="12"/>
  <c r="M170" i="12"/>
  <c r="G170" i="12"/>
  <c r="Z161" i="12"/>
  <c r="T161" i="12"/>
  <c r="N161" i="12"/>
  <c r="H161" i="12"/>
  <c r="AA156" i="12"/>
  <c r="U156" i="12"/>
  <c r="O156" i="12"/>
  <c r="I156" i="12"/>
  <c r="V151" i="12"/>
  <c r="P151" i="12"/>
  <c r="J151" i="12"/>
  <c r="D151" i="12"/>
  <c r="W146" i="12"/>
  <c r="Q146" i="12"/>
  <c r="K146" i="12"/>
  <c r="E146" i="12"/>
  <c r="X141" i="12"/>
  <c r="R141" i="12"/>
  <c r="L141" i="12"/>
  <c r="F141" i="12"/>
  <c r="Y136" i="12"/>
  <c r="S136" i="12"/>
  <c r="M136" i="12"/>
  <c r="G136" i="12"/>
  <c r="Z131" i="12"/>
  <c r="T131" i="12"/>
  <c r="N131" i="12"/>
  <c r="H131" i="12"/>
  <c r="AA126" i="12"/>
  <c r="U126" i="12"/>
  <c r="O126" i="12"/>
  <c r="I126" i="12"/>
  <c r="V121" i="12"/>
  <c r="P121" i="12"/>
  <c r="J121" i="12"/>
  <c r="D121" i="12"/>
  <c r="W116" i="12"/>
  <c r="Q116" i="12"/>
  <c r="K116" i="12"/>
  <c r="E116" i="12"/>
  <c r="X111" i="12"/>
  <c r="R111" i="12"/>
  <c r="L111" i="12"/>
  <c r="F111" i="12"/>
  <c r="Y106" i="12"/>
  <c r="S106" i="12"/>
  <c r="M106" i="12"/>
  <c r="G106" i="12"/>
  <c r="Z101" i="12"/>
  <c r="T101" i="12"/>
  <c r="N101" i="12"/>
  <c r="H101" i="12"/>
  <c r="AA96" i="12"/>
  <c r="U96" i="12"/>
  <c r="O96" i="12"/>
  <c r="I96" i="12"/>
  <c r="V91" i="12"/>
  <c r="P91" i="12"/>
  <c r="J91" i="12"/>
  <c r="D91" i="12"/>
  <c r="W86" i="12"/>
  <c r="Q86" i="12"/>
  <c r="K86" i="12"/>
  <c r="E86" i="12"/>
  <c r="X81" i="12"/>
  <c r="R81" i="12"/>
  <c r="L81" i="12"/>
  <c r="F81" i="12"/>
  <c r="Y76" i="12"/>
  <c r="S76" i="12"/>
  <c r="M76" i="12"/>
  <c r="G76" i="12"/>
  <c r="Z71" i="12"/>
  <c r="T71" i="12"/>
  <c r="N71" i="12"/>
  <c r="H71" i="12"/>
  <c r="AA66" i="12"/>
  <c r="U66" i="12"/>
  <c r="O66" i="12"/>
  <c r="I66" i="12"/>
  <c r="V61" i="12"/>
  <c r="P61" i="12"/>
  <c r="J61" i="12"/>
  <c r="D61" i="12"/>
  <c r="W56" i="12"/>
  <c r="Q56" i="12"/>
  <c r="K56" i="12"/>
  <c r="E56" i="12"/>
  <c r="X51" i="12"/>
  <c r="R51" i="12"/>
  <c r="L51" i="12"/>
  <c r="F51" i="12"/>
  <c r="Y46" i="12"/>
  <c r="S46" i="12"/>
  <c r="M46" i="12"/>
  <c r="G46" i="12"/>
  <c r="Z41" i="12"/>
  <c r="T41" i="12"/>
  <c r="N41" i="12"/>
  <c r="H41" i="12"/>
  <c r="AA36" i="12"/>
  <c r="U36" i="12"/>
  <c r="O36" i="12"/>
  <c r="I36" i="12"/>
  <c r="V31" i="12"/>
  <c r="P31" i="12"/>
  <c r="J31" i="12"/>
  <c r="D31" i="12"/>
  <c r="W26" i="12"/>
  <c r="Q26" i="12"/>
  <c r="K26" i="12"/>
  <c r="E26" i="12"/>
  <c r="X21" i="12"/>
  <c r="R21" i="12"/>
  <c r="L21" i="12"/>
  <c r="F21" i="12"/>
  <c r="Y16" i="12"/>
  <c r="S16" i="12"/>
  <c r="M16" i="12"/>
  <c r="G16" i="12"/>
  <c r="Z11" i="12"/>
  <c r="T11" i="12"/>
  <c r="N11" i="12"/>
  <c r="H11" i="12"/>
  <c r="J638" i="12"/>
  <c r="Q633" i="12"/>
  <c r="X628" i="12"/>
  <c r="I613" i="12"/>
  <c r="J608" i="12"/>
  <c r="Q603" i="12"/>
  <c r="X598" i="12"/>
  <c r="I583" i="12"/>
  <c r="J578" i="12"/>
  <c r="Q573" i="12"/>
  <c r="X568" i="12"/>
  <c r="X564" i="12" s="1"/>
  <c r="S563" i="12"/>
  <c r="Y558" i="12"/>
  <c r="G558" i="12"/>
  <c r="AA553" i="12"/>
  <c r="I553" i="12"/>
  <c r="J548" i="12"/>
  <c r="J544" i="12" s="1"/>
  <c r="W543" i="12"/>
  <c r="Q543" i="12"/>
  <c r="K543" i="12"/>
  <c r="E543" i="12"/>
  <c r="X538" i="12"/>
  <c r="R538" i="12"/>
  <c r="L538" i="12"/>
  <c r="F538" i="12"/>
  <c r="Y533" i="12"/>
  <c r="S533" i="12"/>
  <c r="M533" i="12"/>
  <c r="G533" i="12"/>
  <c r="Z528" i="12"/>
  <c r="T528" i="12"/>
  <c r="N528" i="12"/>
  <c r="H528" i="12"/>
  <c r="AA523" i="12"/>
  <c r="U523" i="12"/>
  <c r="O523" i="12"/>
  <c r="I523" i="12"/>
  <c r="V518" i="12"/>
  <c r="P518" i="12"/>
  <c r="J518" i="12"/>
  <c r="D518" i="12"/>
  <c r="W513" i="12"/>
  <c r="Q513" i="12"/>
  <c r="K513" i="12"/>
  <c r="E513" i="12"/>
  <c r="X508" i="12"/>
  <c r="R508" i="12"/>
  <c r="L508" i="12"/>
  <c r="F508" i="12"/>
  <c r="Y503" i="12"/>
  <c r="S503" i="12"/>
  <c r="M503" i="12"/>
  <c r="G503" i="12"/>
  <c r="Z498" i="12"/>
  <c r="T498" i="12"/>
  <c r="N498" i="12"/>
  <c r="H498" i="12"/>
  <c r="AA493" i="12"/>
  <c r="U493" i="12"/>
  <c r="O493" i="12"/>
  <c r="I493" i="12"/>
  <c r="V488" i="12"/>
  <c r="P488" i="12"/>
  <c r="J488" i="12"/>
  <c r="D488" i="12"/>
  <c r="D484" i="12" s="1"/>
  <c r="W479" i="12"/>
  <c r="Q479" i="12"/>
  <c r="K479" i="12"/>
  <c r="E479" i="12"/>
  <c r="X474" i="12"/>
  <c r="R474" i="12"/>
  <c r="L474" i="12"/>
  <c r="F474" i="12"/>
  <c r="Y469" i="12"/>
  <c r="S469" i="12"/>
  <c r="M469" i="12"/>
  <c r="G469" i="12"/>
  <c r="Z464" i="12"/>
  <c r="T464" i="12"/>
  <c r="N464" i="12"/>
  <c r="H464" i="12"/>
  <c r="AA459" i="12"/>
  <c r="U459" i="12"/>
  <c r="O459" i="12"/>
  <c r="I459" i="12"/>
  <c r="V454" i="12"/>
  <c r="P454" i="12"/>
  <c r="J454" i="12"/>
  <c r="D454" i="12"/>
  <c r="W449" i="12"/>
  <c r="Q449" i="12"/>
  <c r="K449" i="12"/>
  <c r="E449" i="12"/>
  <c r="X444" i="12"/>
  <c r="R444" i="12"/>
  <c r="L444" i="12"/>
  <c r="F444" i="12"/>
  <c r="Y439" i="12"/>
  <c r="S439" i="12"/>
  <c r="M439" i="12"/>
  <c r="G439" i="12"/>
  <c r="Z434" i="12"/>
  <c r="T434" i="12"/>
  <c r="N434" i="12"/>
  <c r="H434" i="12"/>
  <c r="AA429" i="12"/>
  <c r="U429" i="12"/>
  <c r="O429" i="12"/>
  <c r="I429" i="12"/>
  <c r="V424" i="12"/>
  <c r="P424" i="12"/>
  <c r="J424" i="12"/>
  <c r="D424" i="12"/>
  <c r="W419" i="12"/>
  <c r="Q419" i="12"/>
  <c r="K419" i="12"/>
  <c r="E419" i="12"/>
  <c r="X414" i="12"/>
  <c r="R414" i="12"/>
  <c r="L414" i="12"/>
  <c r="F414" i="12"/>
  <c r="Y409" i="12"/>
  <c r="S409" i="12"/>
  <c r="M409" i="12"/>
  <c r="G409" i="12"/>
  <c r="Z404" i="12"/>
  <c r="T404" i="12"/>
  <c r="N404" i="12"/>
  <c r="H404" i="12"/>
  <c r="AA399" i="12"/>
  <c r="U399" i="12"/>
  <c r="O399" i="12"/>
  <c r="I399" i="12"/>
  <c r="V394" i="12"/>
  <c r="P394" i="12"/>
  <c r="J394" i="12"/>
  <c r="D394" i="12"/>
  <c r="W389" i="12"/>
  <c r="Q389" i="12"/>
  <c r="K389" i="12"/>
  <c r="E389" i="12"/>
  <c r="X384" i="12"/>
  <c r="R384" i="12"/>
  <c r="L384" i="12"/>
  <c r="F384" i="12"/>
  <c r="Y379" i="12"/>
  <c r="S379" i="12"/>
  <c r="M379" i="12"/>
  <c r="G379" i="12"/>
  <c r="Z374" i="12"/>
  <c r="T374" i="12"/>
  <c r="N374" i="12"/>
  <c r="H374" i="12"/>
  <c r="AA369" i="12"/>
  <c r="U369" i="12"/>
  <c r="O369" i="12"/>
  <c r="I369" i="12"/>
  <c r="V364" i="12"/>
  <c r="P364" i="12"/>
  <c r="J364" i="12"/>
  <c r="D364" i="12"/>
  <c r="W359" i="12"/>
  <c r="Q359" i="12"/>
  <c r="K359" i="12"/>
  <c r="E359" i="12"/>
  <c r="X354" i="12"/>
  <c r="R354" i="12"/>
  <c r="L354" i="12"/>
  <c r="F354" i="12"/>
  <c r="Y349" i="12"/>
  <c r="S349" i="12"/>
  <c r="M349" i="12"/>
  <c r="G349" i="12"/>
  <c r="Z344" i="12"/>
  <c r="T344" i="12"/>
  <c r="N344" i="12"/>
  <c r="H344" i="12"/>
  <c r="AA339" i="12"/>
  <c r="U339" i="12"/>
  <c r="O339" i="12"/>
  <c r="I339" i="12"/>
  <c r="V334" i="12"/>
  <c r="P334" i="12"/>
  <c r="J334" i="12"/>
  <c r="D334" i="12"/>
  <c r="W329" i="12"/>
  <c r="Q329" i="12"/>
  <c r="K329" i="12"/>
  <c r="E329" i="12"/>
  <c r="X320" i="12"/>
  <c r="R320" i="12"/>
  <c r="L320" i="12"/>
  <c r="F320" i="12"/>
  <c r="Y315" i="12"/>
  <c r="S315" i="12"/>
  <c r="M315" i="12"/>
  <c r="G315" i="12"/>
  <c r="Z310" i="12"/>
  <c r="T310" i="12"/>
  <c r="N310" i="12"/>
  <c r="H310" i="12"/>
  <c r="AA305" i="12"/>
  <c r="U305" i="12"/>
  <c r="O305" i="12"/>
  <c r="I305" i="12"/>
  <c r="V300" i="12"/>
  <c r="P300" i="12"/>
  <c r="J300" i="12"/>
  <c r="D300" i="12"/>
  <c r="W295" i="12"/>
  <c r="Q295" i="12"/>
  <c r="K295" i="12"/>
  <c r="E295" i="12"/>
  <c r="X290" i="12"/>
  <c r="R290" i="12"/>
  <c r="L290" i="12"/>
  <c r="F290" i="12"/>
  <c r="Y285" i="12"/>
  <c r="S285" i="12"/>
  <c r="M285" i="12"/>
  <c r="G285" i="12"/>
  <c r="Z280" i="12"/>
  <c r="T280" i="12"/>
  <c r="N280" i="12"/>
  <c r="H280" i="12"/>
  <c r="AA275" i="12"/>
  <c r="U275" i="12"/>
  <c r="O275" i="12"/>
  <c r="I275" i="12"/>
  <c r="V270" i="12"/>
  <c r="P270" i="12"/>
  <c r="J270" i="12"/>
  <c r="D270" i="12"/>
  <c r="W265" i="12"/>
  <c r="Q265" i="12"/>
  <c r="K265" i="12"/>
  <c r="E265" i="12"/>
  <c r="X260" i="12"/>
  <c r="R260" i="12"/>
  <c r="L260" i="12"/>
  <c r="F260" i="12"/>
  <c r="Y255" i="12"/>
  <c r="S255" i="12"/>
  <c r="M255" i="12"/>
  <c r="G255" i="12"/>
  <c r="Z250" i="12"/>
  <c r="T250" i="12"/>
  <c r="N250" i="12"/>
  <c r="H250" i="12"/>
  <c r="AA245" i="12"/>
  <c r="U245" i="12"/>
  <c r="O245" i="12"/>
  <c r="I245" i="12"/>
  <c r="V240" i="12"/>
  <c r="P240" i="12"/>
  <c r="J240" i="12"/>
  <c r="D240" i="12"/>
  <c r="W235" i="12"/>
  <c r="Q235" i="12"/>
  <c r="K235" i="12"/>
  <c r="E235" i="12"/>
  <c r="X230" i="12"/>
  <c r="R230" i="12"/>
  <c r="L230" i="12"/>
  <c r="F230" i="12"/>
  <c r="Y225" i="12"/>
  <c r="S225" i="12"/>
  <c r="M225" i="12"/>
  <c r="G225" i="12"/>
  <c r="Z220" i="12"/>
  <c r="T220" i="12"/>
  <c r="N220" i="12"/>
  <c r="H220" i="12"/>
  <c r="AA215" i="12"/>
  <c r="U215" i="12"/>
  <c r="O215" i="12"/>
  <c r="I215" i="12"/>
  <c r="V210" i="12"/>
  <c r="P210" i="12"/>
  <c r="J210" i="12"/>
  <c r="D210" i="12"/>
  <c r="W205" i="12"/>
  <c r="Q205" i="12"/>
  <c r="K205" i="12"/>
  <c r="E205" i="12"/>
  <c r="X200" i="12"/>
  <c r="R200" i="12"/>
  <c r="L200" i="12"/>
  <c r="F200" i="12"/>
  <c r="Y195" i="12"/>
  <c r="S195" i="12"/>
  <c r="M195" i="12"/>
  <c r="G195" i="12"/>
  <c r="Z190" i="12"/>
  <c r="T190" i="12"/>
  <c r="N190" i="12"/>
  <c r="H190" i="12"/>
  <c r="AA185" i="12"/>
  <c r="U185" i="12"/>
  <c r="O185" i="12"/>
  <c r="I185" i="12"/>
  <c r="V180" i="12"/>
  <c r="P180" i="12"/>
  <c r="J180" i="12"/>
  <c r="D180" i="12"/>
  <c r="W175" i="12"/>
  <c r="Q175" i="12"/>
  <c r="K175" i="12"/>
  <c r="E175" i="12"/>
  <c r="X170" i="12"/>
  <c r="R170" i="12"/>
  <c r="L170" i="12"/>
  <c r="F170" i="12"/>
  <c r="Y161" i="12"/>
  <c r="S161" i="12"/>
  <c r="M161" i="12"/>
  <c r="G161" i="12"/>
  <c r="Z156" i="12"/>
  <c r="T156" i="12"/>
  <c r="N156" i="12"/>
  <c r="H156" i="12"/>
  <c r="AA151" i="12"/>
  <c r="U151" i="12"/>
  <c r="O151" i="12"/>
  <c r="I151" i="12"/>
  <c r="V146" i="12"/>
  <c r="P146" i="12"/>
  <c r="J146" i="12"/>
  <c r="D146" i="12"/>
  <c r="W141" i="12"/>
  <c r="Q141" i="12"/>
  <c r="K141" i="12"/>
  <c r="E141" i="12"/>
  <c r="X136" i="12"/>
  <c r="R136" i="12"/>
  <c r="L136" i="12"/>
  <c r="F136" i="12"/>
  <c r="Y131" i="12"/>
  <c r="S131" i="12"/>
  <c r="M131" i="12"/>
  <c r="G131" i="12"/>
  <c r="Z126" i="12"/>
  <c r="T126" i="12"/>
  <c r="N126" i="12"/>
  <c r="H126" i="12"/>
  <c r="AA121" i="12"/>
  <c r="U121" i="12"/>
  <c r="O121" i="12"/>
  <c r="I121" i="12"/>
  <c r="V116" i="12"/>
  <c r="P116" i="12"/>
  <c r="J116" i="12"/>
  <c r="D116" i="12"/>
  <c r="W111" i="12"/>
  <c r="Q111" i="12"/>
  <c r="K111" i="12"/>
  <c r="E111" i="12"/>
  <c r="X106" i="12"/>
  <c r="R106" i="12"/>
  <c r="L106" i="12"/>
  <c r="F106" i="12"/>
  <c r="Y101" i="12"/>
  <c r="S101" i="12"/>
  <c r="M101" i="12"/>
  <c r="G101" i="12"/>
  <c r="Z96" i="12"/>
  <c r="T96" i="12"/>
  <c r="N96" i="12"/>
  <c r="H96" i="12"/>
  <c r="AA91" i="12"/>
  <c r="U91" i="12"/>
  <c r="O91" i="12"/>
  <c r="I91" i="12"/>
  <c r="V86" i="12"/>
  <c r="P86" i="12"/>
  <c r="J86" i="12"/>
  <c r="D86" i="12"/>
  <c r="W81" i="12"/>
  <c r="Q81" i="12"/>
  <c r="K81" i="12"/>
  <c r="E81" i="12"/>
  <c r="X76" i="12"/>
  <c r="R76" i="12"/>
  <c r="L76" i="12"/>
  <c r="F76" i="12"/>
  <c r="Y71" i="12"/>
  <c r="S71" i="12"/>
  <c r="M71" i="12"/>
  <c r="G71" i="12"/>
  <c r="Z66" i="12"/>
  <c r="T66" i="12"/>
  <c r="N66" i="12"/>
  <c r="H66" i="12"/>
  <c r="AA61" i="12"/>
  <c r="U61" i="12"/>
  <c r="O61" i="12"/>
  <c r="I61" i="12"/>
  <c r="V56" i="12"/>
  <c r="P56" i="12"/>
  <c r="J56" i="12"/>
  <c r="D56" i="12"/>
  <c r="W51" i="12"/>
  <c r="Q51" i="12"/>
  <c r="K51" i="12"/>
  <c r="E51" i="12"/>
  <c r="X46" i="12"/>
  <c r="R46" i="12"/>
  <c r="L46" i="12"/>
  <c r="F46" i="12"/>
  <c r="Y41" i="12"/>
  <c r="S41" i="12"/>
  <c r="M41" i="12"/>
  <c r="G41" i="12"/>
  <c r="Z36" i="12"/>
  <c r="T36" i="12"/>
  <c r="N36" i="12"/>
  <c r="H36" i="12"/>
  <c r="AA31" i="12"/>
  <c r="U31" i="12"/>
  <c r="O31" i="12"/>
  <c r="I31" i="12"/>
  <c r="V26" i="12"/>
  <c r="P26" i="12"/>
  <c r="J26" i="12"/>
  <c r="D26" i="12"/>
  <c r="W21" i="12"/>
  <c r="Q21" i="12"/>
  <c r="K21" i="12"/>
  <c r="E21" i="12"/>
  <c r="X16" i="12"/>
  <c r="R16" i="12"/>
  <c r="L16" i="12"/>
  <c r="F16" i="12"/>
  <c r="Y11" i="12"/>
  <c r="S11" i="12"/>
  <c r="M11" i="12"/>
  <c r="G11" i="12"/>
  <c r="D638" i="12"/>
  <c r="K633" i="12"/>
  <c r="R628" i="12"/>
  <c r="Y623" i="12"/>
  <c r="D608" i="12"/>
  <c r="K603" i="12"/>
  <c r="R598" i="12"/>
  <c r="Y593" i="12"/>
  <c r="D578" i="12"/>
  <c r="K573" i="12"/>
  <c r="R568" i="12"/>
  <c r="R563" i="12"/>
  <c r="R559" i="12" s="1"/>
  <c r="T558" i="12"/>
  <c r="Z553" i="12"/>
  <c r="Z549" i="12" s="1"/>
  <c r="H553" i="12"/>
  <c r="H549" i="12" s="1"/>
  <c r="AA548" i="12"/>
  <c r="AA544" i="12" s="1"/>
  <c r="I548" i="12"/>
  <c r="I544" i="12" s="1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V509" i="12" s="1"/>
  <c r="P513" i="12"/>
  <c r="P509" i="12" s="1"/>
  <c r="J513" i="12"/>
  <c r="J509" i="12" s="1"/>
  <c r="D513" i="12"/>
  <c r="D509" i="12" s="1"/>
  <c r="W508" i="12"/>
  <c r="W504" i="12" s="1"/>
  <c r="Q508" i="12"/>
  <c r="Q504" i="12" s="1"/>
  <c r="K508" i="12"/>
  <c r="K504" i="12" s="1"/>
  <c r="E508" i="12"/>
  <c r="E504" i="12" s="1"/>
  <c r="X503" i="12"/>
  <c r="X499" i="12" s="1"/>
  <c r="R503" i="12"/>
  <c r="R499" i="12" s="1"/>
  <c r="L503" i="12"/>
  <c r="L499" i="12" s="1"/>
  <c r="F503" i="12"/>
  <c r="F499" i="12" s="1"/>
  <c r="Y498" i="12"/>
  <c r="Y494" i="12" s="1"/>
  <c r="S498" i="12"/>
  <c r="S494" i="12" s="1"/>
  <c r="M498" i="12"/>
  <c r="M494" i="12" s="1"/>
  <c r="G498" i="12"/>
  <c r="G494" i="12" s="1"/>
  <c r="Z493" i="12"/>
  <c r="Z489" i="12" s="1"/>
  <c r="T493" i="12"/>
  <c r="T489" i="12" s="1"/>
  <c r="N493" i="12"/>
  <c r="N489" i="12" s="1"/>
  <c r="H493" i="12"/>
  <c r="H489" i="12" s="1"/>
  <c r="AA488" i="12"/>
  <c r="AA484" i="12" s="1"/>
  <c r="U488" i="12"/>
  <c r="U484" i="12" s="1"/>
  <c r="O488" i="12"/>
  <c r="O484" i="12" s="1"/>
  <c r="I488" i="12"/>
  <c r="I484" i="12" s="1"/>
  <c r="V479" i="12"/>
  <c r="P479" i="12"/>
  <c r="J479" i="12"/>
  <c r="D479" i="12"/>
  <c r="W474" i="12"/>
  <c r="Q474" i="12"/>
  <c r="K474" i="12"/>
  <c r="E474" i="12"/>
  <c r="X469" i="12"/>
  <c r="R469" i="12"/>
  <c r="L469" i="12"/>
  <c r="F469" i="12"/>
  <c r="Y464" i="12"/>
  <c r="S464" i="12"/>
  <c r="M464" i="12"/>
  <c r="G464" i="12"/>
  <c r="Z459" i="12"/>
  <c r="T459" i="12"/>
  <c r="N459" i="12"/>
  <c r="H459" i="12"/>
  <c r="AA454" i="12"/>
  <c r="U454" i="12"/>
  <c r="O454" i="12"/>
  <c r="I454" i="12"/>
  <c r="V449" i="12"/>
  <c r="P449" i="12"/>
  <c r="J449" i="12"/>
  <c r="D449" i="12"/>
  <c r="W444" i="12"/>
  <c r="Q444" i="12"/>
  <c r="K444" i="12"/>
  <c r="E444" i="12"/>
  <c r="X439" i="12"/>
  <c r="R439" i="12"/>
  <c r="L439" i="12"/>
  <c r="F439" i="12"/>
  <c r="Y434" i="12"/>
  <c r="S434" i="12"/>
  <c r="M434" i="12"/>
  <c r="G434" i="12"/>
  <c r="Z429" i="12"/>
  <c r="T429" i="12"/>
  <c r="N429" i="12"/>
  <c r="H429" i="12"/>
  <c r="AA424" i="12"/>
  <c r="U424" i="12"/>
  <c r="O424" i="12"/>
  <c r="I424" i="12"/>
  <c r="V419" i="12"/>
  <c r="P419" i="12"/>
  <c r="J419" i="12"/>
  <c r="D419" i="12"/>
  <c r="W414" i="12"/>
  <c r="Q414" i="12"/>
  <c r="K414" i="12"/>
  <c r="E414" i="12"/>
  <c r="X409" i="12"/>
  <c r="R409" i="12"/>
  <c r="L409" i="12"/>
  <c r="F409" i="12"/>
  <c r="Y404" i="12"/>
  <c r="S404" i="12"/>
  <c r="M404" i="12"/>
  <c r="G404" i="12"/>
  <c r="Z399" i="12"/>
  <c r="T399" i="12"/>
  <c r="N399" i="12"/>
  <c r="H399" i="12"/>
  <c r="AA394" i="12"/>
  <c r="U394" i="12"/>
  <c r="O394" i="12"/>
  <c r="I394" i="12"/>
  <c r="V389" i="12"/>
  <c r="P389" i="12"/>
  <c r="J389" i="12"/>
  <c r="D389" i="12"/>
  <c r="W384" i="12"/>
  <c r="Q384" i="12"/>
  <c r="K384" i="12"/>
  <c r="E384" i="12"/>
  <c r="X379" i="12"/>
  <c r="R379" i="12"/>
  <c r="L379" i="12"/>
  <c r="F379" i="12"/>
  <c r="Y374" i="12"/>
  <c r="S374" i="12"/>
  <c r="M374" i="12"/>
  <c r="G374" i="12"/>
  <c r="Z369" i="12"/>
  <c r="T369" i="12"/>
  <c r="N369" i="12"/>
  <c r="H369" i="12"/>
  <c r="AA364" i="12"/>
  <c r="U364" i="12"/>
  <c r="O364" i="12"/>
  <c r="I364" i="12"/>
  <c r="V359" i="12"/>
  <c r="P359" i="12"/>
  <c r="J359" i="12"/>
  <c r="D359" i="12"/>
  <c r="W354" i="12"/>
  <c r="Q354" i="12"/>
  <c r="K354" i="12"/>
  <c r="E354" i="12"/>
  <c r="X349" i="12"/>
  <c r="R349" i="12"/>
  <c r="L349" i="12"/>
  <c r="F349" i="12"/>
  <c r="Y344" i="12"/>
  <c r="S344" i="12"/>
  <c r="M344" i="12"/>
  <c r="G344" i="12"/>
  <c r="Z339" i="12"/>
  <c r="T339" i="12"/>
  <c r="N339" i="12"/>
  <c r="H339" i="12"/>
  <c r="AA334" i="12"/>
  <c r="U334" i="12"/>
  <c r="O334" i="12"/>
  <c r="I334" i="12"/>
  <c r="V329" i="12"/>
  <c r="P329" i="12"/>
  <c r="J329" i="12"/>
  <c r="D329" i="12"/>
  <c r="D325" i="12" s="1"/>
  <c r="W320" i="12"/>
  <c r="Q320" i="12"/>
  <c r="K320" i="12"/>
  <c r="E320" i="12"/>
  <c r="X315" i="12"/>
  <c r="R315" i="12"/>
  <c r="L315" i="12"/>
  <c r="F315" i="12"/>
  <c r="Y310" i="12"/>
  <c r="S310" i="12"/>
  <c r="M310" i="12"/>
  <c r="G310" i="12"/>
  <c r="Z305" i="12"/>
  <c r="T305" i="12"/>
  <c r="N305" i="12"/>
  <c r="H305" i="12"/>
  <c r="AA300" i="12"/>
  <c r="U300" i="12"/>
  <c r="O300" i="12"/>
  <c r="I300" i="12"/>
  <c r="V295" i="12"/>
  <c r="P295" i="12"/>
  <c r="J295" i="12"/>
  <c r="D295" i="12"/>
  <c r="W290" i="12"/>
  <c r="Q290" i="12"/>
  <c r="K290" i="12"/>
  <c r="E290" i="12"/>
  <c r="X285" i="12"/>
  <c r="R285" i="12"/>
  <c r="L285" i="12"/>
  <c r="F285" i="12"/>
  <c r="Y280" i="12"/>
  <c r="S280" i="12"/>
  <c r="M280" i="12"/>
  <c r="G280" i="12"/>
  <c r="Z275" i="12"/>
  <c r="T275" i="12"/>
  <c r="N275" i="12"/>
  <c r="H275" i="12"/>
  <c r="AA270" i="12"/>
  <c r="U270" i="12"/>
  <c r="O270" i="12"/>
  <c r="I270" i="12"/>
  <c r="V265" i="12"/>
  <c r="P265" i="12"/>
  <c r="J265" i="12"/>
  <c r="D265" i="12"/>
  <c r="W260" i="12"/>
  <c r="Q260" i="12"/>
  <c r="K260" i="12"/>
  <c r="E260" i="12"/>
  <c r="X255" i="12"/>
  <c r="R255" i="12"/>
  <c r="L255" i="12"/>
  <c r="F255" i="12"/>
  <c r="Y250" i="12"/>
  <c r="S250" i="12"/>
  <c r="M250" i="12"/>
  <c r="G250" i="12"/>
  <c r="Z245" i="12"/>
  <c r="T245" i="12"/>
  <c r="N245" i="12"/>
  <c r="H245" i="12"/>
  <c r="AA240" i="12"/>
  <c r="U240" i="12"/>
  <c r="O240" i="12"/>
  <c r="I240" i="12"/>
  <c r="V235" i="12"/>
  <c r="P235" i="12"/>
  <c r="J235" i="12"/>
  <c r="D235" i="12"/>
  <c r="W230" i="12"/>
  <c r="Q230" i="12"/>
  <c r="K230" i="12"/>
  <c r="E230" i="12"/>
  <c r="X225" i="12"/>
  <c r="R225" i="12"/>
  <c r="L225" i="12"/>
  <c r="F225" i="12"/>
  <c r="Y220" i="12"/>
  <c r="S220" i="12"/>
  <c r="M220" i="12"/>
  <c r="G220" i="12"/>
  <c r="Z215" i="12"/>
  <c r="T215" i="12"/>
  <c r="N215" i="12"/>
  <c r="H215" i="12"/>
  <c r="AA210" i="12"/>
  <c r="U210" i="12"/>
  <c r="O210" i="12"/>
  <c r="I210" i="12"/>
  <c r="V205" i="12"/>
  <c r="P205" i="12"/>
  <c r="J205" i="12"/>
  <c r="D205" i="12"/>
  <c r="W200" i="12"/>
  <c r="Q200" i="12"/>
  <c r="K200" i="12"/>
  <c r="E200" i="12"/>
  <c r="X195" i="12"/>
  <c r="R195" i="12"/>
  <c r="L195" i="12"/>
  <c r="F195" i="12"/>
  <c r="Y190" i="12"/>
  <c r="S190" i="12"/>
  <c r="M190" i="12"/>
  <c r="G190" i="12"/>
  <c r="Z185" i="12"/>
  <c r="Z181" i="12" s="1"/>
  <c r="T185" i="12"/>
  <c r="T181" i="12" s="1"/>
  <c r="N185" i="12"/>
  <c r="N181" i="12" s="1"/>
  <c r="H185" i="12"/>
  <c r="H181" i="12" s="1"/>
  <c r="AA180" i="12"/>
  <c r="AA176" i="12" s="1"/>
  <c r="U180" i="12"/>
  <c r="U176" i="12" s="1"/>
  <c r="O180" i="12"/>
  <c r="O176" i="12" s="1"/>
  <c r="I180" i="12"/>
  <c r="I176" i="12" s="1"/>
  <c r="V175" i="12"/>
  <c r="V171" i="12" s="1"/>
  <c r="P175" i="12"/>
  <c r="P171" i="12" s="1"/>
  <c r="J175" i="12"/>
  <c r="J171" i="12" s="1"/>
  <c r="D175" i="12"/>
  <c r="D171" i="12" s="1"/>
  <c r="W170" i="12"/>
  <c r="W166" i="12" s="1"/>
  <c r="Q170" i="12"/>
  <c r="Q166" i="12" s="1"/>
  <c r="K170" i="12"/>
  <c r="K166" i="12" s="1"/>
  <c r="E170" i="12"/>
  <c r="E166" i="12" s="1"/>
  <c r="X161" i="12"/>
  <c r="R161" i="12"/>
  <c r="L161" i="12"/>
  <c r="F161" i="12"/>
  <c r="Y156" i="12"/>
  <c r="S156" i="12"/>
  <c r="M156" i="12"/>
  <c r="G156" i="12"/>
  <c r="Z151" i="12"/>
  <c r="T151" i="12"/>
  <c r="N151" i="12"/>
  <c r="H151" i="12"/>
  <c r="AA146" i="12"/>
  <c r="U146" i="12"/>
  <c r="O146" i="12"/>
  <c r="I146" i="12"/>
  <c r="V141" i="12"/>
  <c r="P141" i="12"/>
  <c r="J141" i="12"/>
  <c r="D141" i="12"/>
  <c r="W136" i="12"/>
  <c r="Q136" i="12"/>
  <c r="K136" i="12"/>
  <c r="E136" i="12"/>
  <c r="X131" i="12"/>
  <c r="R131" i="12"/>
  <c r="L131" i="12"/>
  <c r="F131" i="12"/>
  <c r="Y126" i="12"/>
  <c r="S126" i="12"/>
  <c r="M126" i="12"/>
  <c r="G126" i="12"/>
  <c r="Z121" i="12"/>
  <c r="T121" i="12"/>
  <c r="N121" i="12"/>
  <c r="H121" i="12"/>
  <c r="AA116" i="12"/>
  <c r="U116" i="12"/>
  <c r="O116" i="12"/>
  <c r="I116" i="12"/>
  <c r="V111" i="12"/>
  <c r="P111" i="12"/>
  <c r="J111" i="12"/>
  <c r="D111" i="12"/>
  <c r="W106" i="12"/>
  <c r="Q106" i="12"/>
  <c r="K106" i="12"/>
  <c r="E106" i="12"/>
  <c r="X101" i="12"/>
  <c r="R101" i="12"/>
  <c r="L101" i="12"/>
  <c r="F101" i="12"/>
  <c r="Y96" i="12"/>
  <c r="S96" i="12"/>
  <c r="M96" i="12"/>
  <c r="G96" i="12"/>
  <c r="Z91" i="12"/>
  <c r="T91" i="12"/>
  <c r="N91" i="12"/>
  <c r="H91" i="12"/>
  <c r="AA86" i="12"/>
  <c r="U86" i="12"/>
  <c r="O86" i="12"/>
  <c r="I86" i="12"/>
  <c r="V81" i="12"/>
  <c r="P81" i="12"/>
  <c r="J81" i="12"/>
  <c r="D81" i="12"/>
  <c r="W76" i="12"/>
  <c r="Q76" i="12"/>
  <c r="K76" i="12"/>
  <c r="E76" i="12"/>
  <c r="X71" i="12"/>
  <c r="R71" i="12"/>
  <c r="L71" i="12"/>
  <c r="F71" i="12"/>
  <c r="Y66" i="12"/>
  <c r="S66" i="12"/>
  <c r="M66" i="12"/>
  <c r="G66" i="12"/>
  <c r="Z61" i="12"/>
  <c r="T61" i="12"/>
  <c r="N61" i="12"/>
  <c r="H61" i="12"/>
  <c r="AA56" i="12"/>
  <c r="U56" i="12"/>
  <c r="O56" i="12"/>
  <c r="I56" i="12"/>
  <c r="V51" i="12"/>
  <c r="P51" i="12"/>
  <c r="J51" i="12"/>
  <c r="D51" i="12"/>
  <c r="W46" i="12"/>
  <c r="Q46" i="12"/>
  <c r="K46" i="12"/>
  <c r="E46" i="12"/>
  <c r="X41" i="12"/>
  <c r="R41" i="12"/>
  <c r="L41" i="12"/>
  <c r="F41" i="12"/>
  <c r="Y36" i="12"/>
  <c r="S36" i="12"/>
  <c r="M36" i="12"/>
  <c r="G36" i="12"/>
  <c r="Z31" i="12"/>
  <c r="T31" i="12"/>
  <c r="N31" i="12"/>
  <c r="H31" i="12"/>
  <c r="AA26" i="12"/>
  <c r="U26" i="12"/>
  <c r="O26" i="12"/>
  <c r="I26" i="12"/>
  <c r="V21" i="12"/>
  <c r="P21" i="12"/>
  <c r="J21" i="12"/>
  <c r="D21" i="12"/>
  <c r="W16" i="12"/>
  <c r="Q16" i="12"/>
  <c r="K16" i="12"/>
  <c r="E16" i="12"/>
  <c r="X11" i="12"/>
  <c r="R11" i="12"/>
  <c r="L11" i="12"/>
  <c r="F11" i="12"/>
  <c r="E633" i="12"/>
  <c r="L628" i="12"/>
  <c r="S623" i="12"/>
  <c r="Z618" i="12"/>
  <c r="E603" i="12"/>
  <c r="L598" i="12"/>
  <c r="S593" i="12"/>
  <c r="Z588" i="12"/>
  <c r="E573" i="12"/>
  <c r="L568" i="12"/>
  <c r="M563" i="12"/>
  <c r="S558" i="12"/>
  <c r="S554" i="12" s="1"/>
  <c r="U553" i="12"/>
  <c r="V548" i="12"/>
  <c r="V544" i="12" s="1"/>
  <c r="D548" i="12"/>
  <c r="AA543" i="12"/>
  <c r="U543" i="12"/>
  <c r="O543" i="12"/>
  <c r="I543" i="12"/>
  <c r="V538" i="12"/>
  <c r="P538" i="12"/>
  <c r="J538" i="12"/>
  <c r="D538" i="12"/>
  <c r="W533" i="12"/>
  <c r="Q533" i="12"/>
  <c r="K533" i="12"/>
  <c r="E533" i="12"/>
  <c r="X528" i="12"/>
  <c r="R528" i="12"/>
  <c r="L528" i="12"/>
  <c r="F528" i="12"/>
  <c r="Y523" i="12"/>
  <c r="S523" i="12"/>
  <c r="M523" i="12"/>
  <c r="G523" i="12"/>
  <c r="Z518" i="12"/>
  <c r="T518" i="12"/>
  <c r="N518" i="12"/>
  <c r="H518" i="12"/>
  <c r="AA513" i="12"/>
  <c r="U513" i="12"/>
  <c r="O513" i="12"/>
  <c r="I513" i="12"/>
  <c r="V508" i="12"/>
  <c r="P508" i="12"/>
  <c r="J508" i="12"/>
  <c r="D508" i="12"/>
  <c r="W503" i="12"/>
  <c r="Q503" i="12"/>
  <c r="K503" i="12"/>
  <c r="E503" i="12"/>
  <c r="X498" i="12"/>
  <c r="R498" i="12"/>
  <c r="L498" i="12"/>
  <c r="F498" i="12"/>
  <c r="Y493" i="12"/>
  <c r="S493" i="12"/>
  <c r="M493" i="12"/>
  <c r="G493" i="12"/>
  <c r="Z488" i="12"/>
  <c r="T488" i="12"/>
  <c r="N488" i="12"/>
  <c r="H488" i="12"/>
  <c r="AA479" i="12"/>
  <c r="U479" i="12"/>
  <c r="O479" i="12"/>
  <c r="I479" i="12"/>
  <c r="V474" i="12"/>
  <c r="P474" i="12"/>
  <c r="J474" i="12"/>
  <c r="D474" i="12"/>
  <c r="W469" i="12"/>
  <c r="Q469" i="12"/>
  <c r="K469" i="12"/>
  <c r="E469" i="12"/>
  <c r="X464" i="12"/>
  <c r="R464" i="12"/>
  <c r="L464" i="12"/>
  <c r="F464" i="12"/>
  <c r="Y459" i="12"/>
  <c r="S459" i="12"/>
  <c r="M459" i="12"/>
  <c r="G459" i="12"/>
  <c r="Z454" i="12"/>
  <c r="T454" i="12"/>
  <c r="N454" i="12"/>
  <c r="H454" i="12"/>
  <c r="AA449" i="12"/>
  <c r="U449" i="12"/>
  <c r="O449" i="12"/>
  <c r="I449" i="12"/>
  <c r="V444" i="12"/>
  <c r="P444" i="12"/>
  <c r="J444" i="12"/>
  <c r="D444" i="12"/>
  <c r="W439" i="12"/>
  <c r="Q439" i="12"/>
  <c r="K439" i="12"/>
  <c r="E439" i="12"/>
  <c r="X434" i="12"/>
  <c r="R434" i="12"/>
  <c r="L434" i="12"/>
  <c r="F434" i="12"/>
  <c r="Y429" i="12"/>
  <c r="S429" i="12"/>
  <c r="M429" i="12"/>
  <c r="G429" i="12"/>
  <c r="Z424" i="12"/>
  <c r="T424" i="12"/>
  <c r="N424" i="12"/>
  <c r="H424" i="12"/>
  <c r="AA419" i="12"/>
  <c r="U419" i="12"/>
  <c r="O419" i="12"/>
  <c r="I419" i="12"/>
  <c r="V414" i="12"/>
  <c r="P414" i="12"/>
  <c r="J414" i="12"/>
  <c r="D414" i="12"/>
  <c r="W409" i="12"/>
  <c r="Q409" i="12"/>
  <c r="K409" i="12"/>
  <c r="E409" i="12"/>
  <c r="X404" i="12"/>
  <c r="R404" i="12"/>
  <c r="L404" i="12"/>
  <c r="F404" i="12"/>
  <c r="Y399" i="12"/>
  <c r="S399" i="12"/>
  <c r="M399" i="12"/>
  <c r="G399" i="12"/>
  <c r="Z394" i="12"/>
  <c r="T394" i="12"/>
  <c r="N394" i="12"/>
  <c r="H394" i="12"/>
  <c r="AA389" i="12"/>
  <c r="U389" i="12"/>
  <c r="O389" i="12"/>
  <c r="I389" i="12"/>
  <c r="V384" i="12"/>
  <c r="P384" i="12"/>
  <c r="J384" i="12"/>
  <c r="D384" i="12"/>
  <c r="W379" i="12"/>
  <c r="Q379" i="12"/>
  <c r="K379" i="12"/>
  <c r="E379" i="12"/>
  <c r="X374" i="12"/>
  <c r="R374" i="12"/>
  <c r="L374" i="12"/>
  <c r="F374" i="12"/>
  <c r="Y369" i="12"/>
  <c r="S369" i="12"/>
  <c r="M369" i="12"/>
  <c r="G369" i="12"/>
  <c r="Z364" i="12"/>
  <c r="T364" i="12"/>
  <c r="N364" i="12"/>
  <c r="H364" i="12"/>
  <c r="AA359" i="12"/>
  <c r="U359" i="12"/>
  <c r="O359" i="12"/>
  <c r="I359" i="12"/>
  <c r="V354" i="12"/>
  <c r="P354" i="12"/>
  <c r="J354" i="12"/>
  <c r="D354" i="12"/>
  <c r="W349" i="12"/>
  <c r="Q349" i="12"/>
  <c r="K349" i="12"/>
  <c r="E349" i="12"/>
  <c r="X344" i="12"/>
  <c r="R344" i="12"/>
  <c r="L344" i="12"/>
  <c r="F344" i="12"/>
  <c r="Y339" i="12"/>
  <c r="S339" i="12"/>
  <c r="M339" i="12"/>
  <c r="G339" i="12"/>
  <c r="Z334" i="12"/>
  <c r="T334" i="12"/>
  <c r="N334" i="12"/>
  <c r="H334" i="12"/>
  <c r="AA329" i="12"/>
  <c r="U329" i="12"/>
  <c r="O329" i="12"/>
  <c r="I329" i="12"/>
  <c r="V320" i="12"/>
  <c r="P320" i="12"/>
  <c r="J320" i="12"/>
  <c r="D320" i="12"/>
  <c r="W315" i="12"/>
  <c r="Q315" i="12"/>
  <c r="K315" i="12"/>
  <c r="E315" i="12"/>
  <c r="X310" i="12"/>
  <c r="R310" i="12"/>
  <c r="L310" i="12"/>
  <c r="F310" i="12"/>
  <c r="Y305" i="12"/>
  <c r="S305" i="12"/>
  <c r="M305" i="12"/>
  <c r="G305" i="12"/>
  <c r="Z300" i="12"/>
  <c r="T300" i="12"/>
  <c r="N300" i="12"/>
  <c r="H300" i="12"/>
  <c r="AA295" i="12"/>
  <c r="U295" i="12"/>
  <c r="O295" i="12"/>
  <c r="I295" i="12"/>
  <c r="V290" i="12"/>
  <c r="P290" i="12"/>
  <c r="J290" i="12"/>
  <c r="D290" i="12"/>
  <c r="W285" i="12"/>
  <c r="Q285" i="12"/>
  <c r="K285" i="12"/>
  <c r="E285" i="12"/>
  <c r="X280" i="12"/>
  <c r="R280" i="12"/>
  <c r="L280" i="12"/>
  <c r="F280" i="12"/>
  <c r="Y275" i="12"/>
  <c r="S275" i="12"/>
  <c r="M275" i="12"/>
  <c r="G275" i="12"/>
  <c r="Z270" i="12"/>
  <c r="T270" i="12"/>
  <c r="N270" i="12"/>
  <c r="H270" i="12"/>
  <c r="AA265" i="12"/>
  <c r="U265" i="12"/>
  <c r="O265" i="12"/>
  <c r="I265" i="12"/>
  <c r="V260" i="12"/>
  <c r="P260" i="12"/>
  <c r="J260" i="12"/>
  <c r="D260" i="12"/>
  <c r="W255" i="12"/>
  <c r="Q255" i="12"/>
  <c r="K255" i="12"/>
  <c r="E255" i="12"/>
  <c r="X250" i="12"/>
  <c r="R250" i="12"/>
  <c r="L250" i="12"/>
  <c r="F250" i="12"/>
  <c r="Y245" i="12"/>
  <c r="S245" i="12"/>
  <c r="M245" i="12"/>
  <c r="G245" i="12"/>
  <c r="Z240" i="12"/>
  <c r="T240" i="12"/>
  <c r="N240" i="12"/>
  <c r="H240" i="12"/>
  <c r="AA235" i="12"/>
  <c r="U235" i="12"/>
  <c r="O235" i="12"/>
  <c r="I235" i="12"/>
  <c r="V230" i="12"/>
  <c r="P230" i="12"/>
  <c r="J230" i="12"/>
  <c r="D230" i="12"/>
  <c r="W225" i="12"/>
  <c r="Q225" i="12"/>
  <c r="K225" i="12"/>
  <c r="E225" i="12"/>
  <c r="X220" i="12"/>
  <c r="R220" i="12"/>
  <c r="L220" i="12"/>
  <c r="F220" i="12"/>
  <c r="Y215" i="12"/>
  <c r="S215" i="12"/>
  <c r="M215" i="12"/>
  <c r="G215" i="12"/>
  <c r="Z210" i="12"/>
  <c r="T210" i="12"/>
  <c r="N210" i="12"/>
  <c r="H210" i="12"/>
  <c r="AA205" i="12"/>
  <c r="U205" i="12"/>
  <c r="O205" i="12"/>
  <c r="I205" i="12"/>
  <c r="V200" i="12"/>
  <c r="P200" i="12"/>
  <c r="J200" i="12"/>
  <c r="D200" i="12"/>
  <c r="W195" i="12"/>
  <c r="Q195" i="12"/>
  <c r="K195" i="12"/>
  <c r="E195" i="12"/>
  <c r="X190" i="12"/>
  <c r="R190" i="12"/>
  <c r="L190" i="12"/>
  <c r="F190" i="12"/>
  <c r="Y185" i="12"/>
  <c r="S185" i="12"/>
  <c r="M185" i="12"/>
  <c r="G185" i="12"/>
  <c r="Z180" i="12"/>
  <c r="T180" i="12"/>
  <c r="N180" i="12"/>
  <c r="H180" i="12"/>
  <c r="AA175" i="12"/>
  <c r="U175" i="12"/>
  <c r="O175" i="12"/>
  <c r="I175" i="12"/>
  <c r="V170" i="12"/>
  <c r="P170" i="12"/>
  <c r="J170" i="12"/>
  <c r="D170" i="12"/>
  <c r="D166" i="12" s="1"/>
  <c r="W161" i="12"/>
  <c r="Q161" i="12"/>
  <c r="K161" i="12"/>
  <c r="E161" i="12"/>
  <c r="X156" i="12"/>
  <c r="R156" i="12"/>
  <c r="L156" i="12"/>
  <c r="F156" i="12"/>
  <c r="Y151" i="12"/>
  <c r="S151" i="12"/>
  <c r="M151" i="12"/>
  <c r="G151" i="12"/>
  <c r="Z146" i="12"/>
  <c r="T146" i="12"/>
  <c r="N146" i="12"/>
  <c r="H146" i="12"/>
  <c r="AA141" i="12"/>
  <c r="U141" i="12"/>
  <c r="O141" i="12"/>
  <c r="I141" i="12"/>
  <c r="V136" i="12"/>
  <c r="P136" i="12"/>
  <c r="J136" i="12"/>
  <c r="D136" i="12"/>
  <c r="W131" i="12"/>
  <c r="Q131" i="12"/>
  <c r="K131" i="12"/>
  <c r="E131" i="12"/>
  <c r="X126" i="12"/>
  <c r="R126" i="12"/>
  <c r="L126" i="12"/>
  <c r="F126" i="12"/>
  <c r="Y121" i="12"/>
  <c r="S121" i="12"/>
  <c r="M121" i="12"/>
  <c r="G121" i="12"/>
  <c r="Z116" i="12"/>
  <c r="T116" i="12"/>
  <c r="N116" i="12"/>
  <c r="H116" i="12"/>
  <c r="AA111" i="12"/>
  <c r="U111" i="12"/>
  <c r="O111" i="12"/>
  <c r="I111" i="12"/>
  <c r="V106" i="12"/>
  <c r="P106" i="12"/>
  <c r="J106" i="12"/>
  <c r="D106" i="12"/>
  <c r="W101" i="12"/>
  <c r="Q101" i="12"/>
  <c r="K101" i="12"/>
  <c r="E101" i="12"/>
  <c r="X96" i="12"/>
  <c r="R96" i="12"/>
  <c r="L96" i="12"/>
  <c r="F96" i="12"/>
  <c r="Y91" i="12"/>
  <c r="S91" i="12"/>
  <c r="M91" i="12"/>
  <c r="G91" i="12"/>
  <c r="Z86" i="12"/>
  <c r="T86" i="12"/>
  <c r="N86" i="12"/>
  <c r="H86" i="12"/>
  <c r="AA81" i="12"/>
  <c r="U81" i="12"/>
  <c r="O81" i="12"/>
  <c r="I81" i="12"/>
  <c r="V76" i="12"/>
  <c r="P76" i="12"/>
  <c r="J76" i="12"/>
  <c r="D76" i="12"/>
  <c r="W71" i="12"/>
  <c r="Q71" i="12"/>
  <c r="K71" i="12"/>
  <c r="E71" i="12"/>
  <c r="X66" i="12"/>
  <c r="R66" i="12"/>
  <c r="L66" i="12"/>
  <c r="F66" i="12"/>
  <c r="Y61" i="12"/>
  <c r="S61" i="12"/>
  <c r="M61" i="12"/>
  <c r="G61" i="12"/>
  <c r="Z56" i="12"/>
  <c r="T56" i="12"/>
  <c r="N56" i="12"/>
  <c r="H56" i="12"/>
  <c r="AA51" i="12"/>
  <c r="U51" i="12"/>
  <c r="O51" i="12"/>
  <c r="I51" i="12"/>
  <c r="V46" i="12"/>
  <c r="P46" i="12"/>
  <c r="J46" i="12"/>
  <c r="D46" i="12"/>
  <c r="W41" i="12"/>
  <c r="Q41" i="12"/>
  <c r="K41" i="12"/>
  <c r="E41" i="12"/>
  <c r="X36" i="12"/>
  <c r="R36" i="12"/>
  <c r="L36" i="12"/>
  <c r="F36" i="12"/>
  <c r="Y31" i="12"/>
  <c r="S31" i="12"/>
  <c r="M31" i="12"/>
  <c r="G31" i="12"/>
  <c r="Z26" i="12"/>
  <c r="T26" i="12"/>
  <c r="N26" i="12"/>
  <c r="H26" i="12"/>
  <c r="AA21" i="12"/>
  <c r="U21" i="12"/>
  <c r="O21" i="12"/>
  <c r="I21" i="12"/>
  <c r="V16" i="12"/>
  <c r="P16" i="12"/>
  <c r="J16" i="12"/>
  <c r="D16" i="12"/>
  <c r="W11" i="12"/>
  <c r="Q11" i="12"/>
  <c r="K11" i="12"/>
  <c r="E11" i="12"/>
  <c r="AA14" i="12"/>
  <c r="AA12" i="12" s="1"/>
  <c r="T19" i="12"/>
  <c r="M24" i="12"/>
  <c r="M22" i="12" s="1"/>
  <c r="Y26" i="12"/>
  <c r="Y22" i="12" s="1"/>
  <c r="F29" i="12"/>
  <c r="F27" i="12" s="1"/>
  <c r="R31" i="12"/>
  <c r="K36" i="12"/>
  <c r="D41" i="12"/>
  <c r="AA44" i="12"/>
  <c r="AA42" i="12" s="1"/>
  <c r="T49" i="12"/>
  <c r="T47" i="12" s="1"/>
  <c r="M54" i="12"/>
  <c r="M52" i="12" s="1"/>
  <c r="Y56" i="12"/>
  <c r="F59" i="12"/>
  <c r="F57" i="12" s="1"/>
  <c r="R61" i="12"/>
  <c r="K66" i="12"/>
  <c r="D71" i="12"/>
  <c r="AA74" i="12"/>
  <c r="AA72" i="12" s="1"/>
  <c r="T79" i="12"/>
  <c r="T77" i="12" s="1"/>
  <c r="M84" i="12"/>
  <c r="M82" i="12" s="1"/>
  <c r="Y86" i="12"/>
  <c r="F89" i="12"/>
  <c r="F87" i="12" s="1"/>
  <c r="R91" i="12"/>
  <c r="K96" i="12"/>
  <c r="D101" i="12"/>
  <c r="D97" i="12" s="1"/>
  <c r="AA104" i="12"/>
  <c r="AA102" i="12" s="1"/>
  <c r="T109" i="12"/>
  <c r="M114" i="12"/>
  <c r="M112" i="12" s="1"/>
  <c r="Y116" i="12"/>
  <c r="Y112" i="12" s="1"/>
  <c r="F119" i="12"/>
  <c r="F117" i="12" s="1"/>
  <c r="R121" i="12"/>
  <c r="K126" i="12"/>
  <c r="D131" i="12"/>
  <c r="AA134" i="12"/>
  <c r="AA132" i="12" s="1"/>
  <c r="T139" i="12"/>
  <c r="T137" i="12" s="1"/>
  <c r="M144" i="12"/>
  <c r="M142" i="12" s="1"/>
  <c r="Y146" i="12"/>
  <c r="F149" i="12"/>
  <c r="F147" i="12" s="1"/>
  <c r="R151" i="12"/>
  <c r="K156" i="12"/>
  <c r="K152" i="12" s="1"/>
  <c r="D161" i="12"/>
  <c r="U170" i="12"/>
  <c r="U166" i="12" s="1"/>
  <c r="S180" i="12"/>
  <c r="S176" i="12" s="1"/>
  <c r="E190" i="12"/>
  <c r="J195" i="12"/>
  <c r="J191" i="12" s="1"/>
  <c r="U200" i="12"/>
  <c r="U196" i="12" s="1"/>
  <c r="Z205" i="12"/>
  <c r="Z201" i="12" s="1"/>
  <c r="E220" i="12"/>
  <c r="E216" i="12" s="1"/>
  <c r="J225" i="12"/>
  <c r="J221" i="12" s="1"/>
  <c r="U230" i="12"/>
  <c r="U226" i="12" s="1"/>
  <c r="Z235" i="12"/>
  <c r="S240" i="12"/>
  <c r="S236" i="12" s="1"/>
  <c r="L245" i="12"/>
  <c r="L241" i="12" s="1"/>
  <c r="E250" i="12"/>
  <c r="E246" i="12" s="1"/>
  <c r="Z265" i="12"/>
  <c r="Z261" i="12" s="1"/>
  <c r="S270" i="12"/>
  <c r="L275" i="12"/>
  <c r="L271" i="12" s="1"/>
  <c r="E280" i="12"/>
  <c r="E276" i="12" s="1"/>
  <c r="Z295" i="12"/>
  <c r="Z291" i="12" s="1"/>
  <c r="S300" i="12"/>
  <c r="S296" i="12" s="1"/>
  <c r="L305" i="12"/>
  <c r="L301" i="12" s="1"/>
  <c r="E310" i="12"/>
  <c r="T329" i="12"/>
  <c r="M334" i="12"/>
  <c r="M330" i="12" s="1"/>
  <c r="F339" i="12"/>
  <c r="F335" i="12" s="1"/>
  <c r="AA354" i="12"/>
  <c r="AA350" i="12" s="1"/>
  <c r="T359" i="12"/>
  <c r="T355" i="12" s="1"/>
  <c r="M364" i="12"/>
  <c r="F369" i="12"/>
  <c r="F365" i="12" s="1"/>
  <c r="AA384" i="12"/>
  <c r="AA380" i="12" s="1"/>
  <c r="T389" i="12"/>
  <c r="T385" i="12" s="1"/>
  <c r="M394" i="12"/>
  <c r="M390" i="12" s="1"/>
  <c r="F399" i="12"/>
  <c r="F395" i="12" s="1"/>
  <c r="AA414" i="12"/>
  <c r="AA410" i="12" s="1"/>
  <c r="T419" i="12"/>
  <c r="T415" i="12" s="1"/>
  <c r="M424" i="12"/>
  <c r="M420" i="12" s="1"/>
  <c r="F429" i="12"/>
  <c r="F425" i="12" s="1"/>
  <c r="AA444" i="12"/>
  <c r="AA440" i="12" s="1"/>
  <c r="T449" i="12"/>
  <c r="T445" i="12" s="1"/>
  <c r="M454" i="12"/>
  <c r="M450" i="12" s="1"/>
  <c r="F459" i="12"/>
  <c r="F455" i="12" s="1"/>
  <c r="AA474" i="12"/>
  <c r="AA470" i="12" s="1"/>
  <c r="T479" i="12"/>
  <c r="T475" i="12" s="1"/>
  <c r="L493" i="12"/>
  <c r="L489" i="12" s="1"/>
  <c r="J503" i="12"/>
  <c r="J499" i="12" s="1"/>
  <c r="N513" i="12"/>
  <c r="S518" i="12"/>
  <c r="X523" i="12"/>
  <c r="X519" i="12" s="1"/>
  <c r="I538" i="12"/>
  <c r="I534" i="12" s="1"/>
  <c r="N543" i="12"/>
  <c r="N539" i="12" s="1"/>
  <c r="U548" i="12"/>
  <c r="T553" i="12"/>
  <c r="N558" i="12"/>
  <c r="L563" i="12"/>
  <c r="O579" i="12"/>
  <c r="O609" i="12"/>
  <c r="Q32" i="13"/>
  <c r="AA166" i="13"/>
  <c r="G176" i="13"/>
  <c r="R395" i="13"/>
  <c r="G644" i="11"/>
  <c r="F644" i="11"/>
  <c r="E644" i="11"/>
  <c r="J11" i="12"/>
  <c r="I16" i="12"/>
  <c r="Z19" i="12"/>
  <c r="S24" i="12"/>
  <c r="L29" i="12"/>
  <c r="L27" i="12" s="1"/>
  <c r="X31" i="12"/>
  <c r="E34" i="12"/>
  <c r="E32" i="12" s="1"/>
  <c r="Q36" i="12"/>
  <c r="Q32" i="12" s="1"/>
  <c r="J41" i="12"/>
  <c r="I46" i="12"/>
  <c r="Z49" i="12"/>
  <c r="Z47" i="12" s="1"/>
  <c r="S54" i="12"/>
  <c r="S52" i="12" s="1"/>
  <c r="L59" i="12"/>
  <c r="L57" i="12" s="1"/>
  <c r="X61" i="12"/>
  <c r="E64" i="12"/>
  <c r="E62" i="12" s="1"/>
  <c r="Q66" i="12"/>
  <c r="J71" i="12"/>
  <c r="J67" i="12" s="1"/>
  <c r="I76" i="12"/>
  <c r="I72" i="12" s="1"/>
  <c r="Z79" i="12"/>
  <c r="Z77" i="12" s="1"/>
  <c r="S84" i="12"/>
  <c r="S82" i="12" s="1"/>
  <c r="L89" i="12"/>
  <c r="X91" i="12"/>
  <c r="E94" i="12"/>
  <c r="E92" i="12" s="1"/>
  <c r="Q96" i="12"/>
  <c r="J101" i="12"/>
  <c r="I106" i="12"/>
  <c r="Z109" i="12"/>
  <c r="Z107" i="12" s="1"/>
  <c r="S114" i="12"/>
  <c r="L119" i="12"/>
  <c r="L117" i="12" s="1"/>
  <c r="X121" i="12"/>
  <c r="E124" i="12"/>
  <c r="E122" i="12" s="1"/>
  <c r="Q126" i="12"/>
  <c r="Q122" i="12" s="1"/>
  <c r="J131" i="12"/>
  <c r="I136" i="12"/>
  <c r="Z139" i="12"/>
  <c r="Z137" i="12" s="1"/>
  <c r="S144" i="12"/>
  <c r="S142" i="12" s="1"/>
  <c r="L149" i="12"/>
  <c r="L147" i="12" s="1"/>
  <c r="X151" i="12"/>
  <c r="Q156" i="12"/>
  <c r="J161" i="12"/>
  <c r="AA170" i="12"/>
  <c r="AA166" i="12" s="1"/>
  <c r="H175" i="12"/>
  <c r="H171" i="12" s="1"/>
  <c r="Y180" i="12"/>
  <c r="Y176" i="12" s="1"/>
  <c r="F185" i="12"/>
  <c r="F181" i="12" s="1"/>
  <c r="K190" i="12"/>
  <c r="K186" i="12" s="1"/>
  <c r="P195" i="12"/>
  <c r="AA200" i="12"/>
  <c r="AA196" i="12" s="1"/>
  <c r="F215" i="12"/>
  <c r="F211" i="12" s="1"/>
  <c r="K220" i="12"/>
  <c r="K216" i="12" s="1"/>
  <c r="P225" i="12"/>
  <c r="P221" i="12" s="1"/>
  <c r="AA230" i="12"/>
  <c r="AA226" i="12" s="1"/>
  <c r="Y240" i="12"/>
  <c r="R245" i="12"/>
  <c r="R241" i="12" s="1"/>
  <c r="K250" i="12"/>
  <c r="K246" i="12" s="1"/>
  <c r="D255" i="12"/>
  <c r="D251" i="12" s="1"/>
  <c r="Y270" i="12"/>
  <c r="Y266" i="12" s="1"/>
  <c r="R275" i="12"/>
  <c r="K280" i="12"/>
  <c r="D285" i="12"/>
  <c r="D281" i="12" s="1"/>
  <c r="Y300" i="12"/>
  <c r="Y296" i="12" s="1"/>
  <c r="R305" i="12"/>
  <c r="R301" i="12" s="1"/>
  <c r="K310" i="12"/>
  <c r="K306" i="12" s="1"/>
  <c r="D315" i="12"/>
  <c r="Z329" i="12"/>
  <c r="Z325" i="12" s="1"/>
  <c r="S334" i="12"/>
  <c r="S330" i="12" s="1"/>
  <c r="L339" i="12"/>
  <c r="L335" i="12" s="1"/>
  <c r="E344" i="12"/>
  <c r="E340" i="12" s="1"/>
  <c r="Z359" i="12"/>
  <c r="Z355" i="12" s="1"/>
  <c r="S364" i="12"/>
  <c r="S360" i="12" s="1"/>
  <c r="L369" i="12"/>
  <c r="E374" i="12"/>
  <c r="E370" i="12" s="1"/>
  <c r="Z389" i="12"/>
  <c r="Z385" i="12" s="1"/>
  <c r="S394" i="12"/>
  <c r="S390" i="12" s="1"/>
  <c r="L399" i="12"/>
  <c r="L395" i="12" s="1"/>
  <c r="E404" i="12"/>
  <c r="Z419" i="12"/>
  <c r="Z415" i="12" s="1"/>
  <c r="S424" i="12"/>
  <c r="S420" i="12" s="1"/>
  <c r="L429" i="12"/>
  <c r="L425" i="12" s="1"/>
  <c r="E434" i="12"/>
  <c r="E430" i="12" s="1"/>
  <c r="Z449" i="12"/>
  <c r="Z445" i="12" s="1"/>
  <c r="S454" i="12"/>
  <c r="S450" i="12" s="1"/>
  <c r="L459" i="12"/>
  <c r="E464" i="12"/>
  <c r="E460" i="12" s="1"/>
  <c r="Z479" i="12"/>
  <c r="Z475" i="12" s="1"/>
  <c r="F624" i="12"/>
  <c r="R493" i="12"/>
  <c r="R489" i="12" s="1"/>
  <c r="P503" i="12"/>
  <c r="P499" i="12" s="1"/>
  <c r="T513" i="12"/>
  <c r="T509" i="12" s="1"/>
  <c r="Y518" i="12"/>
  <c r="Y514" i="12" s="1"/>
  <c r="D533" i="12"/>
  <c r="D529" i="12" s="1"/>
  <c r="O538" i="12"/>
  <c r="O534" i="12" s="1"/>
  <c r="T543" i="12"/>
  <c r="T539" i="12" s="1"/>
  <c r="M559" i="12"/>
  <c r="W569" i="12"/>
  <c r="AA583" i="12"/>
  <c r="M593" i="12"/>
  <c r="W599" i="12"/>
  <c r="AA613" i="12"/>
  <c r="M623" i="12"/>
  <c r="W629" i="12"/>
  <c r="F27" i="13"/>
  <c r="F117" i="13"/>
  <c r="K216" i="13"/>
  <c r="Q216" i="13"/>
  <c r="AA159" i="12"/>
  <c r="AA157" i="12" s="1"/>
  <c r="U159" i="12"/>
  <c r="O159" i="12"/>
  <c r="I159" i="12"/>
  <c r="I157" i="12" s="1"/>
  <c r="V154" i="12"/>
  <c r="V152" i="12" s="1"/>
  <c r="P154" i="12"/>
  <c r="P152" i="12" s="1"/>
  <c r="J154" i="12"/>
  <c r="J152" i="12" s="1"/>
  <c r="D154" i="12"/>
  <c r="W149" i="12"/>
  <c r="Q149" i="12"/>
  <c r="Q147" i="12" s="1"/>
  <c r="K149" i="12"/>
  <c r="K147" i="12" s="1"/>
  <c r="E149" i="12"/>
  <c r="E147" i="12" s="1"/>
  <c r="X144" i="12"/>
  <c r="X142" i="12" s="1"/>
  <c r="R144" i="12"/>
  <c r="L144" i="12"/>
  <c r="F144" i="12"/>
  <c r="F142" i="12" s="1"/>
  <c r="Y139" i="12"/>
  <c r="Y137" i="12" s="1"/>
  <c r="S139" i="12"/>
  <c r="S137" i="12" s="1"/>
  <c r="M139" i="12"/>
  <c r="M137" i="12" s="1"/>
  <c r="G139" i="12"/>
  <c r="Z134" i="12"/>
  <c r="T134" i="12"/>
  <c r="T132" i="12" s="1"/>
  <c r="N134" i="12"/>
  <c r="N132" i="12" s="1"/>
  <c r="H134" i="12"/>
  <c r="H132" i="12" s="1"/>
  <c r="AA129" i="12"/>
  <c r="AA127" i="12" s="1"/>
  <c r="U129" i="12"/>
  <c r="O129" i="12"/>
  <c r="I129" i="12"/>
  <c r="I127" i="12" s="1"/>
  <c r="V124" i="12"/>
  <c r="V122" i="12" s="1"/>
  <c r="P124" i="12"/>
  <c r="P122" i="12" s="1"/>
  <c r="J124" i="12"/>
  <c r="J122" i="12" s="1"/>
  <c r="D124" i="12"/>
  <c r="W119" i="12"/>
  <c r="Q119" i="12"/>
  <c r="Q117" i="12" s="1"/>
  <c r="K119" i="12"/>
  <c r="K117" i="12" s="1"/>
  <c r="E119" i="12"/>
  <c r="E117" i="12" s="1"/>
  <c r="X114" i="12"/>
  <c r="X112" i="12" s="1"/>
  <c r="R114" i="12"/>
  <c r="L114" i="12"/>
  <c r="F114" i="12"/>
  <c r="F112" i="12" s="1"/>
  <c r="Y109" i="12"/>
  <c r="Y107" i="12" s="1"/>
  <c r="S109" i="12"/>
  <c r="S107" i="12" s="1"/>
  <c r="M109" i="12"/>
  <c r="M107" i="12" s="1"/>
  <c r="G109" i="12"/>
  <c r="Z104" i="12"/>
  <c r="T104" i="12"/>
  <c r="T102" i="12" s="1"/>
  <c r="N104" i="12"/>
  <c r="N102" i="12" s="1"/>
  <c r="H104" i="12"/>
  <c r="H102" i="12" s="1"/>
  <c r="AA99" i="12"/>
  <c r="AA97" i="12" s="1"/>
  <c r="U99" i="12"/>
  <c r="O99" i="12"/>
  <c r="I99" i="12"/>
  <c r="I97" i="12" s="1"/>
  <c r="V94" i="12"/>
  <c r="V92" i="12" s="1"/>
  <c r="P94" i="12"/>
  <c r="P92" i="12" s="1"/>
  <c r="J94" i="12"/>
  <c r="J92" i="12" s="1"/>
  <c r="D94" i="12"/>
  <c r="W89" i="12"/>
  <c r="Q89" i="12"/>
  <c r="Q87" i="12" s="1"/>
  <c r="K89" i="12"/>
  <c r="K87" i="12" s="1"/>
  <c r="E89" i="12"/>
  <c r="E87" i="12" s="1"/>
  <c r="X84" i="12"/>
  <c r="X82" i="12" s="1"/>
  <c r="R84" i="12"/>
  <c r="L84" i="12"/>
  <c r="F84" i="12"/>
  <c r="F82" i="12" s="1"/>
  <c r="Y79" i="12"/>
  <c r="Y77" i="12" s="1"/>
  <c r="S79" i="12"/>
  <c r="S77" i="12" s="1"/>
  <c r="M79" i="12"/>
  <c r="M77" i="12" s="1"/>
  <c r="G79" i="12"/>
  <c r="Z74" i="12"/>
  <c r="T74" i="12"/>
  <c r="T72" i="12" s="1"/>
  <c r="N74" i="12"/>
  <c r="N72" i="12" s="1"/>
  <c r="H74" i="12"/>
  <c r="H72" i="12" s="1"/>
  <c r="AA69" i="12"/>
  <c r="AA67" i="12" s="1"/>
  <c r="U69" i="12"/>
  <c r="O69" i="12"/>
  <c r="I69" i="12"/>
  <c r="I67" i="12" s="1"/>
  <c r="V64" i="12"/>
  <c r="V62" i="12" s="1"/>
  <c r="P64" i="12"/>
  <c r="P62" i="12" s="1"/>
  <c r="J64" i="12"/>
  <c r="J62" i="12" s="1"/>
  <c r="D64" i="12"/>
  <c r="W59" i="12"/>
  <c r="Q59" i="12"/>
  <c r="Q57" i="12" s="1"/>
  <c r="K59" i="12"/>
  <c r="K57" i="12" s="1"/>
  <c r="E59" i="12"/>
  <c r="E57" i="12" s="1"/>
  <c r="X54" i="12"/>
  <c r="X52" i="12" s="1"/>
  <c r="R54" i="12"/>
  <c r="L54" i="12"/>
  <c r="F54" i="12"/>
  <c r="F52" i="12" s="1"/>
  <c r="Y49" i="12"/>
  <c r="Y47" i="12" s="1"/>
  <c r="S49" i="12"/>
  <c r="S47" i="12" s="1"/>
  <c r="M49" i="12"/>
  <c r="M47" i="12" s="1"/>
  <c r="G49" i="12"/>
  <c r="Z44" i="12"/>
  <c r="T44" i="12"/>
  <c r="T42" i="12" s="1"/>
  <c r="N44" i="12"/>
  <c r="N42" i="12" s="1"/>
  <c r="H44" i="12"/>
  <c r="H42" i="12" s="1"/>
  <c r="AA39" i="12"/>
  <c r="AA37" i="12" s="1"/>
  <c r="U39" i="12"/>
  <c r="O39" i="12"/>
  <c r="I39" i="12"/>
  <c r="I37" i="12" s="1"/>
  <c r="V34" i="12"/>
  <c r="V32" i="12" s="1"/>
  <c r="P34" i="12"/>
  <c r="P32" i="12" s="1"/>
  <c r="J34" i="12"/>
  <c r="J32" i="12" s="1"/>
  <c r="D34" i="12"/>
  <c r="W29" i="12"/>
  <c r="Q29" i="12"/>
  <c r="Q27" i="12" s="1"/>
  <c r="K29" i="12"/>
  <c r="K27" i="12" s="1"/>
  <c r="E29" i="12"/>
  <c r="E27" i="12" s="1"/>
  <c r="X24" i="12"/>
  <c r="X22" i="12" s="1"/>
  <c r="R24" i="12"/>
  <c r="L24" i="12"/>
  <c r="F24" i="12"/>
  <c r="F22" i="12" s="1"/>
  <c r="Y19" i="12"/>
  <c r="Y17" i="12" s="1"/>
  <c r="S19" i="12"/>
  <c r="S17" i="12" s="1"/>
  <c r="M19" i="12"/>
  <c r="M17" i="12" s="1"/>
  <c r="G19" i="12"/>
  <c r="Z14" i="12"/>
  <c r="T14" i="12"/>
  <c r="T12" i="12" s="1"/>
  <c r="N14" i="12"/>
  <c r="N12" i="12" s="1"/>
  <c r="H14" i="12"/>
  <c r="H12" i="12" s="1"/>
  <c r="AA9" i="12"/>
  <c r="AA7" i="12" s="1"/>
  <c r="U9" i="12"/>
  <c r="O9" i="12"/>
  <c r="I9" i="12"/>
  <c r="I7" i="12" s="1"/>
  <c r="Z159" i="12"/>
  <c r="Z157" i="12" s="1"/>
  <c r="T159" i="12"/>
  <c r="T157" i="12" s="1"/>
  <c r="N159" i="12"/>
  <c r="N157" i="12" s="1"/>
  <c r="H159" i="12"/>
  <c r="AA154" i="12"/>
  <c r="U154" i="12"/>
  <c r="U152" i="12" s="1"/>
  <c r="O154" i="12"/>
  <c r="O152" i="12" s="1"/>
  <c r="I154" i="12"/>
  <c r="I152" i="12" s="1"/>
  <c r="V149" i="12"/>
  <c r="V147" i="12" s="1"/>
  <c r="P149" i="12"/>
  <c r="J149" i="12"/>
  <c r="D149" i="12"/>
  <c r="D147" i="12" s="1"/>
  <c r="W144" i="12"/>
  <c r="W142" i="12" s="1"/>
  <c r="Q144" i="12"/>
  <c r="Q142" i="12" s="1"/>
  <c r="K144" i="12"/>
  <c r="K142" i="12" s="1"/>
  <c r="E144" i="12"/>
  <c r="X139" i="12"/>
  <c r="R139" i="12"/>
  <c r="R137" i="12" s="1"/>
  <c r="L139" i="12"/>
  <c r="L137" i="12" s="1"/>
  <c r="F139" i="12"/>
  <c r="F137" i="12" s="1"/>
  <c r="Y134" i="12"/>
  <c r="Y132" i="12" s="1"/>
  <c r="S134" i="12"/>
  <c r="M134" i="12"/>
  <c r="G134" i="12"/>
  <c r="G132" i="12" s="1"/>
  <c r="Z129" i="12"/>
  <c r="Z127" i="12" s="1"/>
  <c r="T129" i="12"/>
  <c r="T127" i="12" s="1"/>
  <c r="N129" i="12"/>
  <c r="N127" i="12" s="1"/>
  <c r="H129" i="12"/>
  <c r="AA124" i="12"/>
  <c r="U124" i="12"/>
  <c r="U122" i="12" s="1"/>
  <c r="O124" i="12"/>
  <c r="O122" i="12" s="1"/>
  <c r="I124" i="12"/>
  <c r="I122" i="12" s="1"/>
  <c r="V119" i="12"/>
  <c r="V117" i="12" s="1"/>
  <c r="P119" i="12"/>
  <c r="J119" i="12"/>
  <c r="D119" i="12"/>
  <c r="D117" i="12" s="1"/>
  <c r="W114" i="12"/>
  <c r="W112" i="12" s="1"/>
  <c r="Q114" i="12"/>
  <c r="Q112" i="12" s="1"/>
  <c r="K114" i="12"/>
  <c r="K112" i="12" s="1"/>
  <c r="E114" i="12"/>
  <c r="X109" i="12"/>
  <c r="R109" i="12"/>
  <c r="R107" i="12" s="1"/>
  <c r="L109" i="12"/>
  <c r="L107" i="12" s="1"/>
  <c r="F109" i="12"/>
  <c r="F107" i="12" s="1"/>
  <c r="Y104" i="12"/>
  <c r="Y102" i="12" s="1"/>
  <c r="S104" i="12"/>
  <c r="M104" i="12"/>
  <c r="G104" i="12"/>
  <c r="G102" i="12" s="1"/>
  <c r="Z99" i="12"/>
  <c r="Z97" i="12" s="1"/>
  <c r="T99" i="12"/>
  <c r="T97" i="12" s="1"/>
  <c r="N99" i="12"/>
  <c r="N97" i="12" s="1"/>
  <c r="H99" i="12"/>
  <c r="AA94" i="12"/>
  <c r="U94" i="12"/>
  <c r="U92" i="12" s="1"/>
  <c r="O94" i="12"/>
  <c r="O92" i="12" s="1"/>
  <c r="I94" i="12"/>
  <c r="I92" i="12" s="1"/>
  <c r="V89" i="12"/>
  <c r="V87" i="12" s="1"/>
  <c r="P89" i="12"/>
  <c r="J89" i="12"/>
  <c r="D89" i="12"/>
  <c r="D87" i="12" s="1"/>
  <c r="W84" i="12"/>
  <c r="W82" i="12" s="1"/>
  <c r="Q84" i="12"/>
  <c r="Q82" i="12" s="1"/>
  <c r="K84" i="12"/>
  <c r="K82" i="12" s="1"/>
  <c r="E84" i="12"/>
  <c r="X79" i="12"/>
  <c r="R79" i="12"/>
  <c r="R77" i="12" s="1"/>
  <c r="L79" i="12"/>
  <c r="L77" i="12" s="1"/>
  <c r="F79" i="12"/>
  <c r="F77" i="12" s="1"/>
  <c r="Y74" i="12"/>
  <c r="Y72" i="12" s="1"/>
  <c r="S74" i="12"/>
  <c r="M74" i="12"/>
  <c r="G74" i="12"/>
  <c r="G72" i="12" s="1"/>
  <c r="Z69" i="12"/>
  <c r="Z67" i="12" s="1"/>
  <c r="T69" i="12"/>
  <c r="T67" i="12" s="1"/>
  <c r="N69" i="12"/>
  <c r="N67" i="12" s="1"/>
  <c r="H69" i="12"/>
  <c r="AA64" i="12"/>
  <c r="U64" i="12"/>
  <c r="U62" i="12" s="1"/>
  <c r="O64" i="12"/>
  <c r="O62" i="12" s="1"/>
  <c r="I64" i="12"/>
  <c r="I62" i="12" s="1"/>
  <c r="V59" i="12"/>
  <c r="V57" i="12" s="1"/>
  <c r="P59" i="12"/>
  <c r="J59" i="12"/>
  <c r="D59" i="12"/>
  <c r="D57" i="12" s="1"/>
  <c r="W54" i="12"/>
  <c r="W52" i="12" s="1"/>
  <c r="Q54" i="12"/>
  <c r="Q52" i="12" s="1"/>
  <c r="K54" i="12"/>
  <c r="K52" i="12" s="1"/>
  <c r="E54" i="12"/>
  <c r="X49" i="12"/>
  <c r="R49" i="12"/>
  <c r="R47" i="12" s="1"/>
  <c r="L49" i="12"/>
  <c r="L47" i="12" s="1"/>
  <c r="F49" i="12"/>
  <c r="F47" i="12" s="1"/>
  <c r="Y44" i="12"/>
  <c r="Y42" i="12" s="1"/>
  <c r="S44" i="12"/>
  <c r="M44" i="12"/>
  <c r="G44" i="12"/>
  <c r="G42" i="12" s="1"/>
  <c r="Z39" i="12"/>
  <c r="Z37" i="12" s="1"/>
  <c r="T39" i="12"/>
  <c r="T37" i="12" s="1"/>
  <c r="N39" i="12"/>
  <c r="N37" i="12" s="1"/>
  <c r="H39" i="12"/>
  <c r="AA34" i="12"/>
  <c r="U34" i="12"/>
  <c r="U32" i="12" s="1"/>
  <c r="O34" i="12"/>
  <c r="O32" i="12" s="1"/>
  <c r="I34" i="12"/>
  <c r="I32" i="12" s="1"/>
  <c r="V29" i="12"/>
  <c r="V27" i="12" s="1"/>
  <c r="P29" i="12"/>
  <c r="J29" i="12"/>
  <c r="D29" i="12"/>
  <c r="D27" i="12" s="1"/>
  <c r="W24" i="12"/>
  <c r="W22" i="12" s="1"/>
  <c r="Q24" i="12"/>
  <c r="Q22" i="12" s="1"/>
  <c r="K24" i="12"/>
  <c r="K22" i="12" s="1"/>
  <c r="E24" i="12"/>
  <c r="X19" i="12"/>
  <c r="R19" i="12"/>
  <c r="R17" i="12" s="1"/>
  <c r="L19" i="12"/>
  <c r="L17" i="12" s="1"/>
  <c r="F19" i="12"/>
  <c r="F17" i="12" s="1"/>
  <c r="Y14" i="12"/>
  <c r="Y12" i="12" s="1"/>
  <c r="S14" i="12"/>
  <c r="M14" i="12"/>
  <c r="G14" i="12"/>
  <c r="G12" i="12" s="1"/>
  <c r="Z9" i="12"/>
  <c r="Z7" i="12" s="1"/>
  <c r="T9" i="12"/>
  <c r="T7" i="12" s="1"/>
  <c r="N9" i="12"/>
  <c r="N7" i="12" s="1"/>
  <c r="H9" i="12"/>
  <c r="Y159" i="12"/>
  <c r="Y157" i="12" s="1"/>
  <c r="S159" i="12"/>
  <c r="S157" i="12" s="1"/>
  <c r="M159" i="12"/>
  <c r="M157" i="12" s="1"/>
  <c r="G159" i="12"/>
  <c r="G157" i="12" s="1"/>
  <c r="Z154" i="12"/>
  <c r="Z152" i="12" s="1"/>
  <c r="T154" i="12"/>
  <c r="N154" i="12"/>
  <c r="N152" i="12" s="1"/>
  <c r="H154" i="12"/>
  <c r="H152" i="12" s="1"/>
  <c r="AA149" i="12"/>
  <c r="AA147" i="12" s="1"/>
  <c r="U149" i="12"/>
  <c r="U147" i="12" s="1"/>
  <c r="O149" i="12"/>
  <c r="O147" i="12" s="1"/>
  <c r="I149" i="12"/>
  <c r="V144" i="12"/>
  <c r="V142" i="12" s="1"/>
  <c r="P144" i="12"/>
  <c r="P142" i="12" s="1"/>
  <c r="J144" i="12"/>
  <c r="J142" i="12" s="1"/>
  <c r="D144" i="12"/>
  <c r="D142" i="12" s="1"/>
  <c r="W139" i="12"/>
  <c r="W137" i="12" s="1"/>
  <c r="Q139" i="12"/>
  <c r="K139" i="12"/>
  <c r="K137" i="12" s="1"/>
  <c r="E139" i="12"/>
  <c r="E137" i="12" s="1"/>
  <c r="X134" i="12"/>
  <c r="X132" i="12" s="1"/>
  <c r="R134" i="12"/>
  <c r="R132" i="12" s="1"/>
  <c r="L134" i="12"/>
  <c r="L132" i="12" s="1"/>
  <c r="F134" i="12"/>
  <c r="Y129" i="12"/>
  <c r="Y127" i="12" s="1"/>
  <c r="S129" i="12"/>
  <c r="S127" i="12" s="1"/>
  <c r="M129" i="12"/>
  <c r="M127" i="12" s="1"/>
  <c r="G129" i="12"/>
  <c r="G127" i="12" s="1"/>
  <c r="Z124" i="12"/>
  <c r="Z122" i="12" s="1"/>
  <c r="T124" i="12"/>
  <c r="N124" i="12"/>
  <c r="N122" i="12" s="1"/>
  <c r="H124" i="12"/>
  <c r="H122" i="12" s="1"/>
  <c r="AA119" i="12"/>
  <c r="AA117" i="12" s="1"/>
  <c r="U119" i="12"/>
  <c r="U117" i="12" s="1"/>
  <c r="O119" i="12"/>
  <c r="O117" i="12" s="1"/>
  <c r="I119" i="12"/>
  <c r="V114" i="12"/>
  <c r="V112" i="12" s="1"/>
  <c r="P114" i="12"/>
  <c r="P112" i="12" s="1"/>
  <c r="J114" i="12"/>
  <c r="J112" i="12" s="1"/>
  <c r="D114" i="12"/>
  <c r="D112" i="12" s="1"/>
  <c r="W109" i="12"/>
  <c r="W107" i="12" s="1"/>
  <c r="Q109" i="12"/>
  <c r="K109" i="12"/>
  <c r="K107" i="12" s="1"/>
  <c r="E109" i="12"/>
  <c r="E107" i="12" s="1"/>
  <c r="X104" i="12"/>
  <c r="X102" i="12" s="1"/>
  <c r="R104" i="12"/>
  <c r="R102" i="12" s="1"/>
  <c r="L104" i="12"/>
  <c r="L102" i="12" s="1"/>
  <c r="F104" i="12"/>
  <c r="Y99" i="12"/>
  <c r="Y97" i="12" s="1"/>
  <c r="S99" i="12"/>
  <c r="S97" i="12" s="1"/>
  <c r="M99" i="12"/>
  <c r="M97" i="12" s="1"/>
  <c r="G99" i="12"/>
  <c r="G97" i="12" s="1"/>
  <c r="Z94" i="12"/>
  <c r="Z92" i="12" s="1"/>
  <c r="T94" i="12"/>
  <c r="N94" i="12"/>
  <c r="N92" i="12" s="1"/>
  <c r="H94" i="12"/>
  <c r="H92" i="12" s="1"/>
  <c r="AA89" i="12"/>
  <c r="AA87" i="12" s="1"/>
  <c r="U89" i="12"/>
  <c r="U87" i="12" s="1"/>
  <c r="O89" i="12"/>
  <c r="O87" i="12" s="1"/>
  <c r="I89" i="12"/>
  <c r="V84" i="12"/>
  <c r="V82" i="12" s="1"/>
  <c r="P84" i="12"/>
  <c r="P82" i="12" s="1"/>
  <c r="J84" i="12"/>
  <c r="J82" i="12" s="1"/>
  <c r="D84" i="12"/>
  <c r="D82" i="12" s="1"/>
  <c r="W79" i="12"/>
  <c r="W77" i="12" s="1"/>
  <c r="Q79" i="12"/>
  <c r="K79" i="12"/>
  <c r="K77" i="12" s="1"/>
  <c r="E79" i="12"/>
  <c r="E77" i="12" s="1"/>
  <c r="X74" i="12"/>
  <c r="X72" i="12" s="1"/>
  <c r="R74" i="12"/>
  <c r="R72" i="12" s="1"/>
  <c r="L74" i="12"/>
  <c r="L72" i="12" s="1"/>
  <c r="F74" i="12"/>
  <c r="Y69" i="12"/>
  <c r="Y67" i="12" s="1"/>
  <c r="S69" i="12"/>
  <c r="S67" i="12" s="1"/>
  <c r="M69" i="12"/>
  <c r="M67" i="12" s="1"/>
  <c r="G69" i="12"/>
  <c r="G67" i="12" s="1"/>
  <c r="Z64" i="12"/>
  <c r="Z62" i="12" s="1"/>
  <c r="T64" i="12"/>
  <c r="N64" i="12"/>
  <c r="N62" i="12" s="1"/>
  <c r="H64" i="12"/>
  <c r="H62" i="12" s="1"/>
  <c r="AA59" i="12"/>
  <c r="AA57" i="12" s="1"/>
  <c r="U59" i="12"/>
  <c r="U57" i="12" s="1"/>
  <c r="O59" i="12"/>
  <c r="O57" i="12" s="1"/>
  <c r="I59" i="12"/>
  <c r="V54" i="12"/>
  <c r="V52" i="12" s="1"/>
  <c r="P54" i="12"/>
  <c r="P52" i="12" s="1"/>
  <c r="J54" i="12"/>
  <c r="J52" i="12" s="1"/>
  <c r="D54" i="12"/>
  <c r="D52" i="12" s="1"/>
  <c r="W49" i="12"/>
  <c r="W47" i="12" s="1"/>
  <c r="Q49" i="12"/>
  <c r="K49" i="12"/>
  <c r="K47" i="12" s="1"/>
  <c r="E49" i="12"/>
  <c r="E47" i="12" s="1"/>
  <c r="X44" i="12"/>
  <c r="X42" i="12" s="1"/>
  <c r="R44" i="12"/>
  <c r="R42" i="12" s="1"/>
  <c r="L44" i="12"/>
  <c r="L42" i="12" s="1"/>
  <c r="F44" i="12"/>
  <c r="Y39" i="12"/>
  <c r="Y37" i="12" s="1"/>
  <c r="S39" i="12"/>
  <c r="S37" i="12" s="1"/>
  <c r="M39" i="12"/>
  <c r="M37" i="12" s="1"/>
  <c r="G39" i="12"/>
  <c r="G37" i="12" s="1"/>
  <c r="Z34" i="12"/>
  <c r="Z32" i="12" s="1"/>
  <c r="T34" i="12"/>
  <c r="N34" i="12"/>
  <c r="N32" i="12" s="1"/>
  <c r="H34" i="12"/>
  <c r="H32" i="12" s="1"/>
  <c r="AA29" i="12"/>
  <c r="AA27" i="12" s="1"/>
  <c r="U29" i="12"/>
  <c r="U27" i="12" s="1"/>
  <c r="O29" i="12"/>
  <c r="O27" i="12" s="1"/>
  <c r="I29" i="12"/>
  <c r="V24" i="12"/>
  <c r="V22" i="12" s="1"/>
  <c r="P24" i="12"/>
  <c r="P22" i="12" s="1"/>
  <c r="J24" i="12"/>
  <c r="J22" i="12" s="1"/>
  <c r="D24" i="12"/>
  <c r="D22" i="12" s="1"/>
  <c r="W19" i="12"/>
  <c r="W17" i="12" s="1"/>
  <c r="Q19" i="12"/>
  <c r="K19" i="12"/>
  <c r="K17" i="12" s="1"/>
  <c r="E19" i="12"/>
  <c r="E17" i="12" s="1"/>
  <c r="X14" i="12"/>
  <c r="X12" i="12" s="1"/>
  <c r="R14" i="12"/>
  <c r="R12" i="12" s="1"/>
  <c r="L14" i="12"/>
  <c r="L12" i="12" s="1"/>
  <c r="F14" i="12"/>
  <c r="Y9" i="12"/>
  <c r="Y7" i="12" s="1"/>
  <c r="S9" i="12"/>
  <c r="S7" i="12" s="1"/>
  <c r="M9" i="12"/>
  <c r="M7" i="12" s="1"/>
  <c r="G9" i="12"/>
  <c r="G7" i="12" s="1"/>
  <c r="X159" i="12"/>
  <c r="X157" i="12" s="1"/>
  <c r="R159" i="12"/>
  <c r="R157" i="12" s="1"/>
  <c r="L159" i="12"/>
  <c r="L157" i="12" s="1"/>
  <c r="F159" i="12"/>
  <c r="F157" i="12" s="1"/>
  <c r="Y154" i="12"/>
  <c r="Y152" i="12" s="1"/>
  <c r="S154" i="12"/>
  <c r="S152" i="12" s="1"/>
  <c r="M154" i="12"/>
  <c r="M152" i="12" s="1"/>
  <c r="G154" i="12"/>
  <c r="G152" i="12" s="1"/>
  <c r="Z149" i="12"/>
  <c r="Z147" i="12" s="1"/>
  <c r="T149" i="12"/>
  <c r="T147" i="12" s="1"/>
  <c r="N149" i="12"/>
  <c r="N147" i="12" s="1"/>
  <c r="H149" i="12"/>
  <c r="H147" i="12" s="1"/>
  <c r="AA144" i="12"/>
  <c r="AA142" i="12" s="1"/>
  <c r="U144" i="12"/>
  <c r="U142" i="12" s="1"/>
  <c r="O144" i="12"/>
  <c r="O142" i="12" s="1"/>
  <c r="I144" i="12"/>
  <c r="I142" i="12" s="1"/>
  <c r="V139" i="12"/>
  <c r="V137" i="12" s="1"/>
  <c r="P139" i="12"/>
  <c r="P137" i="12" s="1"/>
  <c r="J139" i="12"/>
  <c r="J137" i="12" s="1"/>
  <c r="D139" i="12"/>
  <c r="D137" i="12" s="1"/>
  <c r="W134" i="12"/>
  <c r="W132" i="12" s="1"/>
  <c r="Q134" i="12"/>
  <c r="Q132" i="12" s="1"/>
  <c r="K134" i="12"/>
  <c r="K132" i="12" s="1"/>
  <c r="E134" i="12"/>
  <c r="E132" i="12" s="1"/>
  <c r="X129" i="12"/>
  <c r="X127" i="12" s="1"/>
  <c r="R129" i="12"/>
  <c r="R127" i="12" s="1"/>
  <c r="L129" i="12"/>
  <c r="L127" i="12" s="1"/>
  <c r="F129" i="12"/>
  <c r="F127" i="12" s="1"/>
  <c r="Y124" i="12"/>
  <c r="Y122" i="12" s="1"/>
  <c r="S124" i="12"/>
  <c r="S122" i="12" s="1"/>
  <c r="M124" i="12"/>
  <c r="M122" i="12" s="1"/>
  <c r="G124" i="12"/>
  <c r="G122" i="12" s="1"/>
  <c r="Z119" i="12"/>
  <c r="Z117" i="12" s="1"/>
  <c r="T119" i="12"/>
  <c r="T117" i="12" s="1"/>
  <c r="N119" i="12"/>
  <c r="N117" i="12" s="1"/>
  <c r="H119" i="12"/>
  <c r="H117" i="12" s="1"/>
  <c r="AA114" i="12"/>
  <c r="AA112" i="12" s="1"/>
  <c r="U114" i="12"/>
  <c r="U112" i="12" s="1"/>
  <c r="O114" i="12"/>
  <c r="O112" i="12" s="1"/>
  <c r="I114" i="12"/>
  <c r="I112" i="12" s="1"/>
  <c r="V109" i="12"/>
  <c r="V107" i="12" s="1"/>
  <c r="P109" i="12"/>
  <c r="P107" i="12" s="1"/>
  <c r="J109" i="12"/>
  <c r="J107" i="12" s="1"/>
  <c r="D109" i="12"/>
  <c r="D107" i="12" s="1"/>
  <c r="W104" i="12"/>
  <c r="W102" i="12" s="1"/>
  <c r="Q104" i="12"/>
  <c r="Q102" i="12" s="1"/>
  <c r="K104" i="12"/>
  <c r="K102" i="12" s="1"/>
  <c r="E104" i="12"/>
  <c r="E102" i="12" s="1"/>
  <c r="X99" i="12"/>
  <c r="X97" i="12" s="1"/>
  <c r="R99" i="12"/>
  <c r="R97" i="12" s="1"/>
  <c r="L99" i="12"/>
  <c r="L97" i="12" s="1"/>
  <c r="F99" i="12"/>
  <c r="F97" i="12" s="1"/>
  <c r="Y94" i="12"/>
  <c r="Y92" i="12" s="1"/>
  <c r="S94" i="12"/>
  <c r="S92" i="12" s="1"/>
  <c r="M94" i="12"/>
  <c r="M92" i="12" s="1"/>
  <c r="G94" i="12"/>
  <c r="G92" i="12" s="1"/>
  <c r="Z89" i="12"/>
  <c r="Z87" i="12" s="1"/>
  <c r="T89" i="12"/>
  <c r="T87" i="12" s="1"/>
  <c r="N89" i="12"/>
  <c r="N87" i="12" s="1"/>
  <c r="H89" i="12"/>
  <c r="H87" i="12" s="1"/>
  <c r="AA84" i="12"/>
  <c r="AA82" i="12" s="1"/>
  <c r="U84" i="12"/>
  <c r="U82" i="12" s="1"/>
  <c r="O84" i="12"/>
  <c r="O82" i="12" s="1"/>
  <c r="I84" i="12"/>
  <c r="I82" i="12" s="1"/>
  <c r="V79" i="12"/>
  <c r="V77" i="12" s="1"/>
  <c r="P79" i="12"/>
  <c r="P77" i="12" s="1"/>
  <c r="J79" i="12"/>
  <c r="J77" i="12" s="1"/>
  <c r="D79" i="12"/>
  <c r="D77" i="12" s="1"/>
  <c r="W74" i="12"/>
  <c r="W72" i="12" s="1"/>
  <c r="Q74" i="12"/>
  <c r="Q72" i="12" s="1"/>
  <c r="K74" i="12"/>
  <c r="K72" i="12" s="1"/>
  <c r="E74" i="12"/>
  <c r="E72" i="12" s="1"/>
  <c r="X69" i="12"/>
  <c r="X67" i="12" s="1"/>
  <c r="R69" i="12"/>
  <c r="R67" i="12" s="1"/>
  <c r="L69" i="12"/>
  <c r="L67" i="12" s="1"/>
  <c r="F69" i="12"/>
  <c r="F67" i="12" s="1"/>
  <c r="Y64" i="12"/>
  <c r="Y62" i="12" s="1"/>
  <c r="S64" i="12"/>
  <c r="S62" i="12" s="1"/>
  <c r="M64" i="12"/>
  <c r="M62" i="12" s="1"/>
  <c r="G64" i="12"/>
  <c r="G62" i="12" s="1"/>
  <c r="Z59" i="12"/>
  <c r="Z57" i="12" s="1"/>
  <c r="T59" i="12"/>
  <c r="T57" i="12" s="1"/>
  <c r="N59" i="12"/>
  <c r="N57" i="12" s="1"/>
  <c r="H59" i="12"/>
  <c r="H57" i="12" s="1"/>
  <c r="AA54" i="12"/>
  <c r="AA52" i="12" s="1"/>
  <c r="U54" i="12"/>
  <c r="U52" i="12" s="1"/>
  <c r="O54" i="12"/>
  <c r="O52" i="12" s="1"/>
  <c r="I54" i="12"/>
  <c r="I52" i="12" s="1"/>
  <c r="V49" i="12"/>
  <c r="V47" i="12" s="1"/>
  <c r="P49" i="12"/>
  <c r="P47" i="12" s="1"/>
  <c r="J49" i="12"/>
  <c r="J47" i="12" s="1"/>
  <c r="D49" i="12"/>
  <c r="D47" i="12" s="1"/>
  <c r="W44" i="12"/>
  <c r="W42" i="12" s="1"/>
  <c r="Q44" i="12"/>
  <c r="Q42" i="12" s="1"/>
  <c r="K44" i="12"/>
  <c r="K42" i="12" s="1"/>
  <c r="E44" i="12"/>
  <c r="E42" i="12" s="1"/>
  <c r="X39" i="12"/>
  <c r="X37" i="12" s="1"/>
  <c r="R39" i="12"/>
  <c r="R37" i="12" s="1"/>
  <c r="L39" i="12"/>
  <c r="L37" i="12" s="1"/>
  <c r="F39" i="12"/>
  <c r="F37" i="12" s="1"/>
  <c r="Y34" i="12"/>
  <c r="Y32" i="12" s="1"/>
  <c r="S34" i="12"/>
  <c r="S32" i="12" s="1"/>
  <c r="M34" i="12"/>
  <c r="M32" i="12" s="1"/>
  <c r="G34" i="12"/>
  <c r="G32" i="12" s="1"/>
  <c r="Z29" i="12"/>
  <c r="Z27" i="12" s="1"/>
  <c r="T29" i="12"/>
  <c r="T27" i="12" s="1"/>
  <c r="N29" i="12"/>
  <c r="N27" i="12" s="1"/>
  <c r="H29" i="12"/>
  <c r="H27" i="12" s="1"/>
  <c r="AA24" i="12"/>
  <c r="AA22" i="12" s="1"/>
  <c r="U24" i="12"/>
  <c r="U22" i="12" s="1"/>
  <c r="O24" i="12"/>
  <c r="O22" i="12" s="1"/>
  <c r="I24" i="12"/>
  <c r="I22" i="12" s="1"/>
  <c r="V19" i="12"/>
  <c r="V17" i="12" s="1"/>
  <c r="P19" i="12"/>
  <c r="P17" i="12" s="1"/>
  <c r="J19" i="12"/>
  <c r="J17" i="12" s="1"/>
  <c r="D19" i="12"/>
  <c r="D17" i="12" s="1"/>
  <c r="W14" i="12"/>
  <c r="W12" i="12" s="1"/>
  <c r="Q14" i="12"/>
  <c r="Q12" i="12" s="1"/>
  <c r="K14" i="12"/>
  <c r="K12" i="12" s="1"/>
  <c r="E14" i="12"/>
  <c r="E12" i="12" s="1"/>
  <c r="X9" i="12"/>
  <c r="X7" i="12" s="1"/>
  <c r="R9" i="12"/>
  <c r="R7" i="12" s="1"/>
  <c r="L9" i="12"/>
  <c r="L7" i="12" s="1"/>
  <c r="F9" i="12"/>
  <c r="F7" i="12" s="1"/>
  <c r="W159" i="12"/>
  <c r="W157" i="12" s="1"/>
  <c r="Q159" i="12"/>
  <c r="Q157" i="12" s="1"/>
  <c r="K159" i="12"/>
  <c r="K157" i="12" s="1"/>
  <c r="E159" i="12"/>
  <c r="X154" i="12"/>
  <c r="X152" i="12" s="1"/>
  <c r="R154" i="12"/>
  <c r="R152" i="12" s="1"/>
  <c r="L154" i="12"/>
  <c r="L152" i="12" s="1"/>
  <c r="F154" i="12"/>
  <c r="F152" i="12" s="1"/>
  <c r="Y149" i="12"/>
  <c r="Y147" i="12" s="1"/>
  <c r="S149" i="12"/>
  <c r="M149" i="12"/>
  <c r="M147" i="12" s="1"/>
  <c r="G149" i="12"/>
  <c r="G147" i="12" s="1"/>
  <c r="Z144" i="12"/>
  <c r="Z142" i="12" s="1"/>
  <c r="T144" i="12"/>
  <c r="T142" i="12" s="1"/>
  <c r="N144" i="12"/>
  <c r="N142" i="12" s="1"/>
  <c r="H144" i="12"/>
  <c r="AA139" i="12"/>
  <c r="AA137" i="12" s="1"/>
  <c r="U139" i="12"/>
  <c r="U137" i="12" s="1"/>
  <c r="O139" i="12"/>
  <c r="O137" i="12" s="1"/>
  <c r="I139" i="12"/>
  <c r="I137" i="12" s="1"/>
  <c r="V134" i="12"/>
  <c r="V132" i="12" s="1"/>
  <c r="P134" i="12"/>
  <c r="J134" i="12"/>
  <c r="J132" i="12" s="1"/>
  <c r="D134" i="12"/>
  <c r="D132" i="12" s="1"/>
  <c r="W129" i="12"/>
  <c r="W127" i="12" s="1"/>
  <c r="Q129" i="12"/>
  <c r="Q127" i="12" s="1"/>
  <c r="K129" i="12"/>
  <c r="K127" i="12" s="1"/>
  <c r="E129" i="12"/>
  <c r="X124" i="12"/>
  <c r="X122" i="12" s="1"/>
  <c r="R124" i="12"/>
  <c r="R122" i="12" s="1"/>
  <c r="L124" i="12"/>
  <c r="L122" i="12" s="1"/>
  <c r="F124" i="12"/>
  <c r="F122" i="12" s="1"/>
  <c r="Y119" i="12"/>
  <c r="Y117" i="12" s="1"/>
  <c r="S119" i="12"/>
  <c r="M119" i="12"/>
  <c r="M117" i="12" s="1"/>
  <c r="G119" i="12"/>
  <c r="G117" i="12" s="1"/>
  <c r="Z114" i="12"/>
  <c r="Z112" i="12" s="1"/>
  <c r="T114" i="12"/>
  <c r="T112" i="12" s="1"/>
  <c r="N114" i="12"/>
  <c r="N112" i="12" s="1"/>
  <c r="H114" i="12"/>
  <c r="AA109" i="12"/>
  <c r="AA107" i="12" s="1"/>
  <c r="U109" i="12"/>
  <c r="U107" i="12" s="1"/>
  <c r="O109" i="12"/>
  <c r="O107" i="12" s="1"/>
  <c r="I109" i="12"/>
  <c r="I107" i="12" s="1"/>
  <c r="V104" i="12"/>
  <c r="V102" i="12" s="1"/>
  <c r="P104" i="12"/>
  <c r="J104" i="12"/>
  <c r="J102" i="12" s="1"/>
  <c r="D104" i="12"/>
  <c r="D102" i="12" s="1"/>
  <c r="W99" i="12"/>
  <c r="W97" i="12" s="1"/>
  <c r="Q99" i="12"/>
  <c r="Q97" i="12" s="1"/>
  <c r="K99" i="12"/>
  <c r="K97" i="12" s="1"/>
  <c r="E99" i="12"/>
  <c r="X94" i="12"/>
  <c r="X92" i="12" s="1"/>
  <c r="R94" i="12"/>
  <c r="R92" i="12" s="1"/>
  <c r="L94" i="12"/>
  <c r="L92" i="12" s="1"/>
  <c r="F94" i="12"/>
  <c r="F92" i="12" s="1"/>
  <c r="Y89" i="12"/>
  <c r="Y87" i="12" s="1"/>
  <c r="S89" i="12"/>
  <c r="M89" i="12"/>
  <c r="M87" i="12" s="1"/>
  <c r="G89" i="12"/>
  <c r="G87" i="12" s="1"/>
  <c r="Z84" i="12"/>
  <c r="Z82" i="12" s="1"/>
  <c r="T84" i="12"/>
  <c r="T82" i="12" s="1"/>
  <c r="N84" i="12"/>
  <c r="N82" i="12" s="1"/>
  <c r="H84" i="12"/>
  <c r="AA79" i="12"/>
  <c r="AA77" i="12" s="1"/>
  <c r="U79" i="12"/>
  <c r="U77" i="12" s="1"/>
  <c r="O79" i="12"/>
  <c r="O77" i="12" s="1"/>
  <c r="I79" i="12"/>
  <c r="I77" i="12" s="1"/>
  <c r="V74" i="12"/>
  <c r="V72" i="12" s="1"/>
  <c r="P74" i="12"/>
  <c r="J74" i="12"/>
  <c r="J72" i="12" s="1"/>
  <c r="D74" i="12"/>
  <c r="D72" i="12" s="1"/>
  <c r="W69" i="12"/>
  <c r="W67" i="12" s="1"/>
  <c r="Q69" i="12"/>
  <c r="Q67" i="12" s="1"/>
  <c r="K69" i="12"/>
  <c r="K67" i="12" s="1"/>
  <c r="E69" i="12"/>
  <c r="X64" i="12"/>
  <c r="X62" i="12" s="1"/>
  <c r="R64" i="12"/>
  <c r="R62" i="12" s="1"/>
  <c r="L64" i="12"/>
  <c r="L62" i="12" s="1"/>
  <c r="F64" i="12"/>
  <c r="F62" i="12" s="1"/>
  <c r="Y59" i="12"/>
  <c r="Y57" i="12" s="1"/>
  <c r="S59" i="12"/>
  <c r="M59" i="12"/>
  <c r="M57" i="12" s="1"/>
  <c r="G59" i="12"/>
  <c r="G57" i="12" s="1"/>
  <c r="Z54" i="12"/>
  <c r="Z52" i="12" s="1"/>
  <c r="T54" i="12"/>
  <c r="T52" i="12" s="1"/>
  <c r="N54" i="12"/>
  <c r="N52" i="12" s="1"/>
  <c r="H54" i="12"/>
  <c r="AA49" i="12"/>
  <c r="AA47" i="12" s="1"/>
  <c r="U49" i="12"/>
  <c r="U47" i="12" s="1"/>
  <c r="O49" i="12"/>
  <c r="O47" i="12" s="1"/>
  <c r="I49" i="12"/>
  <c r="I47" i="12" s="1"/>
  <c r="V44" i="12"/>
  <c r="V42" i="12" s="1"/>
  <c r="P44" i="12"/>
  <c r="J44" i="12"/>
  <c r="J42" i="12" s="1"/>
  <c r="D44" i="12"/>
  <c r="D42" i="12" s="1"/>
  <c r="W39" i="12"/>
  <c r="W37" i="12" s="1"/>
  <c r="Q39" i="12"/>
  <c r="Q37" i="12" s="1"/>
  <c r="K39" i="12"/>
  <c r="K37" i="12" s="1"/>
  <c r="E39" i="12"/>
  <c r="X34" i="12"/>
  <c r="X32" i="12" s="1"/>
  <c r="R34" i="12"/>
  <c r="R32" i="12" s="1"/>
  <c r="L34" i="12"/>
  <c r="L32" i="12" s="1"/>
  <c r="F34" i="12"/>
  <c r="F32" i="12" s="1"/>
  <c r="Y29" i="12"/>
  <c r="Y27" i="12" s="1"/>
  <c r="S29" i="12"/>
  <c r="M29" i="12"/>
  <c r="M27" i="12" s="1"/>
  <c r="G29" i="12"/>
  <c r="G27" i="12" s="1"/>
  <c r="Z24" i="12"/>
  <c r="Z22" i="12" s="1"/>
  <c r="T24" i="12"/>
  <c r="T22" i="12" s="1"/>
  <c r="N24" i="12"/>
  <c r="N22" i="12" s="1"/>
  <c r="H24" i="12"/>
  <c r="AA19" i="12"/>
  <c r="AA17" i="12" s="1"/>
  <c r="U19" i="12"/>
  <c r="U17" i="12" s="1"/>
  <c r="O19" i="12"/>
  <c r="O17" i="12" s="1"/>
  <c r="I19" i="12"/>
  <c r="I17" i="12" s="1"/>
  <c r="V14" i="12"/>
  <c r="V12" i="12" s="1"/>
  <c r="P14" i="12"/>
  <c r="J14" i="12"/>
  <c r="J12" i="12" s="1"/>
  <c r="D14" i="12"/>
  <c r="D12" i="12" s="1"/>
  <c r="W9" i="12"/>
  <c r="W7" i="12" s="1"/>
  <c r="Q9" i="12"/>
  <c r="Q7" i="12" s="1"/>
  <c r="K9" i="12"/>
  <c r="K7" i="12" s="1"/>
  <c r="E9" i="12"/>
  <c r="Y24" i="12"/>
  <c r="R29" i="12"/>
  <c r="R27" i="12" s="1"/>
  <c r="K34" i="12"/>
  <c r="K32" i="12" s="1"/>
  <c r="D39" i="12"/>
  <c r="D37" i="12" s="1"/>
  <c r="Y54" i="12"/>
  <c r="Y52" i="12" s="1"/>
  <c r="R59" i="12"/>
  <c r="K64" i="12"/>
  <c r="K62" i="12" s="1"/>
  <c r="D69" i="12"/>
  <c r="D67" i="12" s="1"/>
  <c r="Y84" i="12"/>
  <c r="Y82" i="12" s="1"/>
  <c r="R89" i="12"/>
  <c r="R87" i="12" s="1"/>
  <c r="K94" i="12"/>
  <c r="K92" i="12" s="1"/>
  <c r="D99" i="12"/>
  <c r="Y114" i="12"/>
  <c r="R119" i="12"/>
  <c r="R117" i="12" s="1"/>
  <c r="K124" i="12"/>
  <c r="K122" i="12" s="1"/>
  <c r="D129" i="12"/>
  <c r="D127" i="12" s="1"/>
  <c r="Y144" i="12"/>
  <c r="Y142" i="12" s="1"/>
  <c r="R149" i="12"/>
  <c r="K154" i="12"/>
  <c r="D159" i="12"/>
  <c r="D157" i="12" s="1"/>
  <c r="J255" i="12"/>
  <c r="J251" i="12" s="1"/>
  <c r="I260" i="12"/>
  <c r="I256" i="12" s="1"/>
  <c r="X275" i="12"/>
  <c r="X271" i="12" s="1"/>
  <c r="Q280" i="12"/>
  <c r="J285" i="12"/>
  <c r="J281" i="12" s="1"/>
  <c r="I290" i="12"/>
  <c r="I286" i="12" s="1"/>
  <c r="X305" i="12"/>
  <c r="X301" i="12" s="1"/>
  <c r="Q310" i="12"/>
  <c r="Q306" i="12" s="1"/>
  <c r="J315" i="12"/>
  <c r="J311" i="12" s="1"/>
  <c r="I320" i="12"/>
  <c r="Y334" i="12"/>
  <c r="Y330" i="12" s="1"/>
  <c r="R339" i="12"/>
  <c r="R335" i="12" s="1"/>
  <c r="K344" i="12"/>
  <c r="K340" i="12" s="1"/>
  <c r="D349" i="12"/>
  <c r="D345" i="12" s="1"/>
  <c r="Y364" i="12"/>
  <c r="Y360" i="12" s="1"/>
  <c r="R369" i="12"/>
  <c r="K374" i="12"/>
  <c r="D379" i="12"/>
  <c r="D375" i="12" s="1"/>
  <c r="Y394" i="12"/>
  <c r="Y390" i="12" s="1"/>
  <c r="R399" i="12"/>
  <c r="R395" i="12" s="1"/>
  <c r="K404" i="12"/>
  <c r="K400" i="12" s="1"/>
  <c r="D409" i="12"/>
  <c r="Y424" i="12"/>
  <c r="Y420" i="12" s="1"/>
  <c r="R429" i="12"/>
  <c r="R425" i="12" s="1"/>
  <c r="K434" i="12"/>
  <c r="K430" i="12" s="1"/>
  <c r="D439" i="12"/>
  <c r="D435" i="12" s="1"/>
  <c r="Y454" i="12"/>
  <c r="Y450" i="12" s="1"/>
  <c r="R459" i="12"/>
  <c r="K464" i="12"/>
  <c r="K460" i="12" s="1"/>
  <c r="D469" i="12"/>
  <c r="D465" i="12" s="1"/>
  <c r="G488" i="12"/>
  <c r="G484" i="12" s="1"/>
  <c r="X493" i="12"/>
  <c r="X489" i="12" s="1"/>
  <c r="E498" i="12"/>
  <c r="E494" i="12" s="1"/>
  <c r="V503" i="12"/>
  <c r="I508" i="12"/>
  <c r="Z513" i="12"/>
  <c r="Z509" i="12" s="1"/>
  <c r="E528" i="12"/>
  <c r="E524" i="12" s="1"/>
  <c r="J533" i="12"/>
  <c r="J529" i="12" s="1"/>
  <c r="U538" i="12"/>
  <c r="U534" i="12" s="1"/>
  <c r="Z543" i="12"/>
  <c r="Z539" i="12" s="1"/>
  <c r="U549" i="12"/>
  <c r="N554" i="12"/>
  <c r="T554" i="12"/>
  <c r="Z47" i="13"/>
  <c r="E92" i="13"/>
  <c r="H171" i="13"/>
  <c r="O286" i="13"/>
  <c r="K514" i="13"/>
  <c r="J168" i="12"/>
  <c r="J166" i="12" s="1"/>
  <c r="P168" i="12"/>
  <c r="P166" i="12" s="1"/>
  <c r="V168" i="12"/>
  <c r="V166" i="12" s="1"/>
  <c r="I173" i="12"/>
  <c r="I171" i="12" s="1"/>
  <c r="O173" i="12"/>
  <c r="U173" i="12"/>
  <c r="U171" i="12" s="1"/>
  <c r="AA173" i="12"/>
  <c r="AA171" i="12" s="1"/>
  <c r="H178" i="12"/>
  <c r="H176" i="12" s="1"/>
  <c r="N178" i="12"/>
  <c r="N176" i="12" s="1"/>
  <c r="T178" i="12"/>
  <c r="T176" i="12" s="1"/>
  <c r="Z178" i="12"/>
  <c r="G183" i="12"/>
  <c r="G181" i="12" s="1"/>
  <c r="M183" i="12"/>
  <c r="M181" i="12" s="1"/>
  <c r="S183" i="12"/>
  <c r="S181" i="12" s="1"/>
  <c r="Y183" i="12"/>
  <c r="Y181" i="12" s="1"/>
  <c r="F188" i="12"/>
  <c r="F186" i="12" s="1"/>
  <c r="L188" i="12"/>
  <c r="R188" i="12"/>
  <c r="R186" i="12" s="1"/>
  <c r="X188" i="12"/>
  <c r="X186" i="12" s="1"/>
  <c r="E193" i="12"/>
  <c r="E191" i="12" s="1"/>
  <c r="K193" i="12"/>
  <c r="K191" i="12" s="1"/>
  <c r="Q193" i="12"/>
  <c r="Q191" i="12" s="1"/>
  <c r="W193" i="12"/>
  <c r="D198" i="12"/>
  <c r="D196" i="12" s="1"/>
  <c r="J198" i="12"/>
  <c r="J196" i="12" s="1"/>
  <c r="P198" i="12"/>
  <c r="P196" i="12" s="1"/>
  <c r="V198" i="12"/>
  <c r="V196" i="12" s="1"/>
  <c r="I203" i="12"/>
  <c r="I201" i="12" s="1"/>
  <c r="O203" i="12"/>
  <c r="U203" i="12"/>
  <c r="U201" i="12" s="1"/>
  <c r="AA203" i="12"/>
  <c r="AA201" i="12" s="1"/>
  <c r="H208" i="12"/>
  <c r="H206" i="12" s="1"/>
  <c r="N208" i="12"/>
  <c r="N206" i="12" s="1"/>
  <c r="T208" i="12"/>
  <c r="T206" i="12" s="1"/>
  <c r="Z208" i="12"/>
  <c r="G213" i="12"/>
  <c r="G211" i="12" s="1"/>
  <c r="M213" i="12"/>
  <c r="M211" i="12" s="1"/>
  <c r="S213" i="12"/>
  <c r="S211" i="12" s="1"/>
  <c r="Y213" i="12"/>
  <c r="Y211" i="12" s="1"/>
  <c r="F218" i="12"/>
  <c r="F216" i="12" s="1"/>
  <c r="L218" i="12"/>
  <c r="R218" i="12"/>
  <c r="R216" i="12" s="1"/>
  <c r="X218" i="12"/>
  <c r="X216" i="12" s="1"/>
  <c r="E223" i="12"/>
  <c r="E221" i="12" s="1"/>
  <c r="K223" i="12"/>
  <c r="K221" i="12" s="1"/>
  <c r="Q223" i="12"/>
  <c r="Q221" i="12" s="1"/>
  <c r="W223" i="12"/>
  <c r="D228" i="12"/>
  <c r="D226" i="12" s="1"/>
  <c r="J228" i="12"/>
  <c r="J226" i="12" s="1"/>
  <c r="P228" i="12"/>
  <c r="P226" i="12" s="1"/>
  <c r="V228" i="12"/>
  <c r="V226" i="12" s="1"/>
  <c r="I233" i="12"/>
  <c r="I231" i="12" s="1"/>
  <c r="O233" i="12"/>
  <c r="U233" i="12"/>
  <c r="U231" i="12" s="1"/>
  <c r="AA233" i="12"/>
  <c r="AA231" i="12" s="1"/>
  <c r="H238" i="12"/>
  <c r="H236" i="12" s="1"/>
  <c r="N238" i="12"/>
  <c r="N236" i="12" s="1"/>
  <c r="T238" i="12"/>
  <c r="T236" i="12" s="1"/>
  <c r="Z238" i="12"/>
  <c r="G243" i="12"/>
  <c r="G241" i="12" s="1"/>
  <c r="M243" i="12"/>
  <c r="M241" i="12" s="1"/>
  <c r="S243" i="12"/>
  <c r="S241" i="12" s="1"/>
  <c r="Y243" i="12"/>
  <c r="Y241" i="12" s="1"/>
  <c r="F248" i="12"/>
  <c r="F246" i="12" s="1"/>
  <c r="L248" i="12"/>
  <c r="R248" i="12"/>
  <c r="R246" i="12" s="1"/>
  <c r="X248" i="12"/>
  <c r="X246" i="12" s="1"/>
  <c r="E253" i="12"/>
  <c r="E251" i="12" s="1"/>
  <c r="K253" i="12"/>
  <c r="K251" i="12" s="1"/>
  <c r="Q253" i="12"/>
  <c r="Q251" i="12" s="1"/>
  <c r="W253" i="12"/>
  <c r="D258" i="12"/>
  <c r="D256" i="12" s="1"/>
  <c r="J258" i="12"/>
  <c r="J256" i="12" s="1"/>
  <c r="P258" i="12"/>
  <c r="P256" i="12" s="1"/>
  <c r="V258" i="12"/>
  <c r="V256" i="12" s="1"/>
  <c r="I263" i="12"/>
  <c r="I261" i="12" s="1"/>
  <c r="O263" i="12"/>
  <c r="U263" i="12"/>
  <c r="U261" i="12" s="1"/>
  <c r="AA263" i="12"/>
  <c r="AA261" i="12" s="1"/>
  <c r="H268" i="12"/>
  <c r="H266" i="12" s="1"/>
  <c r="N268" i="12"/>
  <c r="N266" i="12" s="1"/>
  <c r="T268" i="12"/>
  <c r="T266" i="12" s="1"/>
  <c r="Z268" i="12"/>
  <c r="G273" i="12"/>
  <c r="G271" i="12" s="1"/>
  <c r="M273" i="12"/>
  <c r="M271" i="12" s="1"/>
  <c r="S273" i="12"/>
  <c r="S271" i="12" s="1"/>
  <c r="Y273" i="12"/>
  <c r="Y271" i="12" s="1"/>
  <c r="F278" i="12"/>
  <c r="F276" i="12" s="1"/>
  <c r="L278" i="12"/>
  <c r="R278" i="12"/>
  <c r="R276" i="12" s="1"/>
  <c r="X278" i="12"/>
  <c r="X276" i="12" s="1"/>
  <c r="E283" i="12"/>
  <c r="E281" i="12" s="1"/>
  <c r="K283" i="12"/>
  <c r="K281" i="12" s="1"/>
  <c r="Q283" i="12"/>
  <c r="Q281" i="12" s="1"/>
  <c r="W283" i="12"/>
  <c r="D288" i="12"/>
  <c r="D286" i="12" s="1"/>
  <c r="J288" i="12"/>
  <c r="J286" i="12" s="1"/>
  <c r="P288" i="12"/>
  <c r="P286" i="12" s="1"/>
  <c r="V288" i="12"/>
  <c r="V286" i="12" s="1"/>
  <c r="I293" i="12"/>
  <c r="I291" i="12" s="1"/>
  <c r="O293" i="12"/>
  <c r="U293" i="12"/>
  <c r="U291" i="12" s="1"/>
  <c r="AA293" i="12"/>
  <c r="AA291" i="12" s="1"/>
  <c r="H298" i="12"/>
  <c r="H296" i="12" s="1"/>
  <c r="N298" i="12"/>
  <c r="N296" i="12" s="1"/>
  <c r="T298" i="12"/>
  <c r="T296" i="12" s="1"/>
  <c r="Z298" i="12"/>
  <c r="G303" i="12"/>
  <c r="G301" i="12" s="1"/>
  <c r="M303" i="12"/>
  <c r="M301" i="12" s="1"/>
  <c r="S303" i="12"/>
  <c r="S301" i="12" s="1"/>
  <c r="Y303" i="12"/>
  <c r="Y301" i="12" s="1"/>
  <c r="F308" i="12"/>
  <c r="F306" i="12" s="1"/>
  <c r="L308" i="12"/>
  <c r="R308" i="12"/>
  <c r="R306" i="12" s="1"/>
  <c r="X308" i="12"/>
  <c r="X306" i="12" s="1"/>
  <c r="E313" i="12"/>
  <c r="E311" i="12" s="1"/>
  <c r="K313" i="12"/>
  <c r="K311" i="12" s="1"/>
  <c r="Q313" i="12"/>
  <c r="Q311" i="12" s="1"/>
  <c r="W313" i="12"/>
  <c r="D318" i="12"/>
  <c r="D316" i="12" s="1"/>
  <c r="J318" i="12"/>
  <c r="J316" i="12" s="1"/>
  <c r="P318" i="12"/>
  <c r="P316" i="12" s="1"/>
  <c r="V318" i="12"/>
  <c r="V316" i="12" s="1"/>
  <c r="I327" i="12"/>
  <c r="I325" i="12" s="1"/>
  <c r="O327" i="12"/>
  <c r="U327" i="12"/>
  <c r="U325" i="12" s="1"/>
  <c r="AA327" i="12"/>
  <c r="AA325" i="12" s="1"/>
  <c r="H332" i="12"/>
  <c r="H330" i="12" s="1"/>
  <c r="N332" i="12"/>
  <c r="N330" i="12" s="1"/>
  <c r="T332" i="12"/>
  <c r="T330" i="12" s="1"/>
  <c r="Z332" i="12"/>
  <c r="G337" i="12"/>
  <c r="G335" i="12" s="1"/>
  <c r="M337" i="12"/>
  <c r="M335" i="12" s="1"/>
  <c r="S337" i="12"/>
  <c r="S335" i="12" s="1"/>
  <c r="Y337" i="12"/>
  <c r="Y335" i="12" s="1"/>
  <c r="F342" i="12"/>
  <c r="F340" i="12" s="1"/>
  <c r="L342" i="12"/>
  <c r="R342" i="12"/>
  <c r="R340" i="12" s="1"/>
  <c r="X342" i="12"/>
  <c r="X340" i="12" s="1"/>
  <c r="E347" i="12"/>
  <c r="E345" i="12" s="1"/>
  <c r="K347" i="12"/>
  <c r="K345" i="12" s="1"/>
  <c r="Q347" i="12"/>
  <c r="Q345" i="12" s="1"/>
  <c r="W347" i="12"/>
  <c r="D352" i="12"/>
  <c r="D350" i="12" s="1"/>
  <c r="J352" i="12"/>
  <c r="J350" i="12" s="1"/>
  <c r="P352" i="12"/>
  <c r="P350" i="12" s="1"/>
  <c r="V352" i="12"/>
  <c r="V350" i="12" s="1"/>
  <c r="I357" i="12"/>
  <c r="I355" i="12" s="1"/>
  <c r="O357" i="12"/>
  <c r="U357" i="12"/>
  <c r="U355" i="12" s="1"/>
  <c r="AA357" i="12"/>
  <c r="AA355" i="12" s="1"/>
  <c r="H362" i="12"/>
  <c r="H360" i="12" s="1"/>
  <c r="N362" i="12"/>
  <c r="N360" i="12" s="1"/>
  <c r="T362" i="12"/>
  <c r="T360" i="12" s="1"/>
  <c r="Z362" i="12"/>
  <c r="G367" i="12"/>
  <c r="G365" i="12" s="1"/>
  <c r="M367" i="12"/>
  <c r="M365" i="12" s="1"/>
  <c r="S367" i="12"/>
  <c r="S365" i="12" s="1"/>
  <c r="Y367" i="12"/>
  <c r="Y365" i="12" s="1"/>
  <c r="F372" i="12"/>
  <c r="F370" i="12" s="1"/>
  <c r="L372" i="12"/>
  <c r="R372" i="12"/>
  <c r="R370" i="12" s="1"/>
  <c r="X372" i="12"/>
  <c r="X370" i="12" s="1"/>
  <c r="E377" i="12"/>
  <c r="E375" i="12" s="1"/>
  <c r="K377" i="12"/>
  <c r="K375" i="12" s="1"/>
  <c r="Q377" i="12"/>
  <c r="Q375" i="12" s="1"/>
  <c r="W377" i="12"/>
  <c r="D382" i="12"/>
  <c r="D380" i="12" s="1"/>
  <c r="J382" i="12"/>
  <c r="J380" i="12" s="1"/>
  <c r="P382" i="12"/>
  <c r="P380" i="12" s="1"/>
  <c r="V382" i="12"/>
  <c r="V380" i="12" s="1"/>
  <c r="I387" i="12"/>
  <c r="I385" i="12" s="1"/>
  <c r="O387" i="12"/>
  <c r="U387" i="12"/>
  <c r="U385" i="12" s="1"/>
  <c r="AA387" i="12"/>
  <c r="AA385" i="12" s="1"/>
  <c r="H392" i="12"/>
  <c r="H390" i="12" s="1"/>
  <c r="N392" i="12"/>
  <c r="N390" i="12" s="1"/>
  <c r="T392" i="12"/>
  <c r="T390" i="12" s="1"/>
  <c r="Z392" i="12"/>
  <c r="G397" i="12"/>
  <c r="G395" i="12" s="1"/>
  <c r="M397" i="12"/>
  <c r="M395" i="12" s="1"/>
  <c r="S397" i="12"/>
  <c r="S395" i="12" s="1"/>
  <c r="Y397" i="12"/>
  <c r="Y395" i="12" s="1"/>
  <c r="F402" i="12"/>
  <c r="F400" i="12" s="1"/>
  <c r="L402" i="12"/>
  <c r="R402" i="12"/>
  <c r="R400" i="12" s="1"/>
  <c r="X402" i="12"/>
  <c r="X400" i="12" s="1"/>
  <c r="E407" i="12"/>
  <c r="E405" i="12" s="1"/>
  <c r="K407" i="12"/>
  <c r="K405" i="12" s="1"/>
  <c r="Q407" i="12"/>
  <c r="Q405" i="12" s="1"/>
  <c r="W407" i="12"/>
  <c r="D412" i="12"/>
  <c r="D410" i="12" s="1"/>
  <c r="J412" i="12"/>
  <c r="J410" i="12" s="1"/>
  <c r="P412" i="12"/>
  <c r="P410" i="12" s="1"/>
  <c r="V412" i="12"/>
  <c r="V410" i="12" s="1"/>
  <c r="I417" i="12"/>
  <c r="I415" i="12" s="1"/>
  <c r="O417" i="12"/>
  <c r="U417" i="12"/>
  <c r="U415" i="12" s="1"/>
  <c r="AA417" i="12"/>
  <c r="AA415" i="12" s="1"/>
  <c r="H422" i="12"/>
  <c r="H420" i="12" s="1"/>
  <c r="N422" i="12"/>
  <c r="N420" i="12" s="1"/>
  <c r="T422" i="12"/>
  <c r="T420" i="12" s="1"/>
  <c r="Z422" i="12"/>
  <c r="G427" i="12"/>
  <c r="G425" i="12" s="1"/>
  <c r="M427" i="12"/>
  <c r="M425" i="12" s="1"/>
  <c r="S427" i="12"/>
  <c r="S425" i="12" s="1"/>
  <c r="Y427" i="12"/>
  <c r="Y425" i="12" s="1"/>
  <c r="F432" i="12"/>
  <c r="F430" i="12" s="1"/>
  <c r="L432" i="12"/>
  <c r="R432" i="12"/>
  <c r="R430" i="12" s="1"/>
  <c r="X432" i="12"/>
  <c r="X430" i="12" s="1"/>
  <c r="E437" i="12"/>
  <c r="E435" i="12" s="1"/>
  <c r="K437" i="12"/>
  <c r="K435" i="12" s="1"/>
  <c r="Q437" i="12"/>
  <c r="Q435" i="12" s="1"/>
  <c r="W437" i="12"/>
  <c r="D442" i="12"/>
  <c r="D440" i="12" s="1"/>
  <c r="J442" i="12"/>
  <c r="J440" i="12" s="1"/>
  <c r="P442" i="12"/>
  <c r="P440" i="12" s="1"/>
  <c r="V442" i="12"/>
  <c r="V440" i="12" s="1"/>
  <c r="I447" i="12"/>
  <c r="I445" i="12" s="1"/>
  <c r="O447" i="12"/>
  <c r="U447" i="12"/>
  <c r="U445" i="12" s="1"/>
  <c r="AA447" i="12"/>
  <c r="AA445" i="12" s="1"/>
  <c r="H452" i="12"/>
  <c r="H450" i="12" s="1"/>
  <c r="N452" i="12"/>
  <c r="N450" i="12" s="1"/>
  <c r="T452" i="12"/>
  <c r="T450" i="12" s="1"/>
  <c r="Z452" i="12"/>
  <c r="G457" i="12"/>
  <c r="G455" i="12" s="1"/>
  <c r="M457" i="12"/>
  <c r="M455" i="12" s="1"/>
  <c r="S457" i="12"/>
  <c r="S455" i="12" s="1"/>
  <c r="Y457" i="12"/>
  <c r="Y455" i="12" s="1"/>
  <c r="F462" i="12"/>
  <c r="F460" i="12" s="1"/>
  <c r="L462" i="12"/>
  <c r="R462" i="12"/>
  <c r="R460" i="12" s="1"/>
  <c r="X462" i="12"/>
  <c r="X460" i="12" s="1"/>
  <c r="E467" i="12"/>
  <c r="E465" i="12" s="1"/>
  <c r="K467" i="12"/>
  <c r="K465" i="12" s="1"/>
  <c r="Q467" i="12"/>
  <c r="Q465" i="12" s="1"/>
  <c r="W467" i="12"/>
  <c r="D472" i="12"/>
  <c r="D470" i="12" s="1"/>
  <c r="J472" i="12"/>
  <c r="J470" i="12" s="1"/>
  <c r="P472" i="12"/>
  <c r="P470" i="12" s="1"/>
  <c r="V472" i="12"/>
  <c r="V470" i="12" s="1"/>
  <c r="I477" i="12"/>
  <c r="I475" i="12" s="1"/>
  <c r="O477" i="12"/>
  <c r="U477" i="12"/>
  <c r="U475" i="12" s="1"/>
  <c r="AA477" i="12"/>
  <c r="AA475" i="12" s="1"/>
  <c r="H486" i="12"/>
  <c r="H484" i="12" s="1"/>
  <c r="N486" i="12"/>
  <c r="N484" i="12" s="1"/>
  <c r="T486" i="12"/>
  <c r="T484" i="12" s="1"/>
  <c r="Z486" i="12"/>
  <c r="G491" i="12"/>
  <c r="G489" i="12" s="1"/>
  <c r="M491" i="12"/>
  <c r="M489" i="12" s="1"/>
  <c r="S491" i="12"/>
  <c r="S489" i="12" s="1"/>
  <c r="Y491" i="12"/>
  <c r="Y489" i="12" s="1"/>
  <c r="F496" i="12"/>
  <c r="F494" i="12" s="1"/>
  <c r="L496" i="12"/>
  <c r="R496" i="12"/>
  <c r="R494" i="12" s="1"/>
  <c r="X496" i="12"/>
  <c r="X494" i="12" s="1"/>
  <c r="E501" i="12"/>
  <c r="E499" i="12" s="1"/>
  <c r="K501" i="12"/>
  <c r="K499" i="12" s="1"/>
  <c r="Q501" i="12"/>
  <c r="Q499" i="12" s="1"/>
  <c r="W501" i="12"/>
  <c r="D506" i="12"/>
  <c r="D504" i="12" s="1"/>
  <c r="J506" i="12"/>
  <c r="J504" i="12" s="1"/>
  <c r="P506" i="12"/>
  <c r="P504" i="12" s="1"/>
  <c r="V506" i="12"/>
  <c r="V504" i="12" s="1"/>
  <c r="I511" i="12"/>
  <c r="I509" i="12" s="1"/>
  <c r="O511" i="12"/>
  <c r="U511" i="12"/>
  <c r="U509" i="12" s="1"/>
  <c r="AA511" i="12"/>
  <c r="AA509" i="12" s="1"/>
  <c r="H516" i="12"/>
  <c r="H514" i="12" s="1"/>
  <c r="N516" i="12"/>
  <c r="N514" i="12" s="1"/>
  <c r="T516" i="12"/>
  <c r="T514" i="12" s="1"/>
  <c r="Z516" i="12"/>
  <c r="G521" i="12"/>
  <c r="G519" i="12" s="1"/>
  <c r="M521" i="12"/>
  <c r="M519" i="12" s="1"/>
  <c r="S521" i="12"/>
  <c r="S519" i="12" s="1"/>
  <c r="Y521" i="12"/>
  <c r="Y519" i="12" s="1"/>
  <c r="F526" i="12"/>
  <c r="F524" i="12" s="1"/>
  <c r="L526" i="12"/>
  <c r="R526" i="12"/>
  <c r="R524" i="12" s="1"/>
  <c r="X526" i="12"/>
  <c r="X524" i="12" s="1"/>
  <c r="E531" i="12"/>
  <c r="E529" i="12" s="1"/>
  <c r="K531" i="12"/>
  <c r="K529" i="12" s="1"/>
  <c r="Q531" i="12"/>
  <c r="Q529" i="12" s="1"/>
  <c r="W531" i="12"/>
  <c r="D536" i="12"/>
  <c r="D534" i="12" s="1"/>
  <c r="J536" i="12"/>
  <c r="J534" i="12" s="1"/>
  <c r="P536" i="12"/>
  <c r="P534" i="12" s="1"/>
  <c r="V536" i="12"/>
  <c r="V534" i="12" s="1"/>
  <c r="I541" i="12"/>
  <c r="I539" i="12" s="1"/>
  <c r="O541" i="12"/>
  <c r="U541" i="12"/>
  <c r="U539" i="12" s="1"/>
  <c r="AA541" i="12"/>
  <c r="AA539" i="12" s="1"/>
  <c r="K546" i="12"/>
  <c r="K544" i="12" s="1"/>
  <c r="I551" i="12"/>
  <c r="I549" i="12" s="1"/>
  <c r="AA551" i="12"/>
  <c r="AA549" i="12" s="1"/>
  <c r="G556" i="12"/>
  <c r="G554" i="12" s="1"/>
  <c r="Y556" i="12"/>
  <c r="S561" i="12"/>
  <c r="S559" i="12" s="1"/>
  <c r="V576" i="12"/>
  <c r="V574" i="12" s="1"/>
  <c r="U581" i="12"/>
  <c r="U579" i="12" s="1"/>
  <c r="N586" i="12"/>
  <c r="N584" i="12" s="1"/>
  <c r="G591" i="12"/>
  <c r="V606" i="12"/>
  <c r="U611" i="12"/>
  <c r="U609" i="12" s="1"/>
  <c r="N616" i="12"/>
  <c r="N614" i="12" s="1"/>
  <c r="G621" i="12"/>
  <c r="G619" i="12" s="1"/>
  <c r="V636" i="12"/>
  <c r="V634" i="12" s="1"/>
  <c r="AA159" i="13"/>
  <c r="U159" i="13"/>
  <c r="O159" i="13"/>
  <c r="I159" i="13"/>
  <c r="I157" i="13" s="1"/>
  <c r="V154" i="13"/>
  <c r="V152" i="13" s="1"/>
  <c r="P154" i="13"/>
  <c r="J154" i="13"/>
  <c r="D154" i="13"/>
  <c r="W149" i="13"/>
  <c r="Q149" i="13"/>
  <c r="Q147" i="13" s="1"/>
  <c r="K149" i="13"/>
  <c r="K147" i="13" s="1"/>
  <c r="E149" i="13"/>
  <c r="X144" i="13"/>
  <c r="R144" i="13"/>
  <c r="L144" i="13"/>
  <c r="F144" i="13"/>
  <c r="F142" i="13" s="1"/>
  <c r="Y139" i="13"/>
  <c r="Y137" i="13" s="1"/>
  <c r="S139" i="13"/>
  <c r="M139" i="13"/>
  <c r="G139" i="13"/>
  <c r="Z134" i="13"/>
  <c r="T134" i="13"/>
  <c r="T132" i="13" s="1"/>
  <c r="N134" i="13"/>
  <c r="N132" i="13" s="1"/>
  <c r="H134" i="13"/>
  <c r="AA129" i="13"/>
  <c r="U129" i="13"/>
  <c r="O129" i="13"/>
  <c r="I129" i="13"/>
  <c r="I127" i="13" s="1"/>
  <c r="V124" i="13"/>
  <c r="V122" i="13" s="1"/>
  <c r="P124" i="13"/>
  <c r="J124" i="13"/>
  <c r="D124" i="13"/>
  <c r="W119" i="13"/>
  <c r="Q119" i="13"/>
  <c r="Q117" i="13" s="1"/>
  <c r="K119" i="13"/>
  <c r="K117" i="13" s="1"/>
  <c r="E119" i="13"/>
  <c r="X114" i="13"/>
  <c r="R114" i="13"/>
  <c r="L114" i="13"/>
  <c r="F114" i="13"/>
  <c r="F112" i="13" s="1"/>
  <c r="Y109" i="13"/>
  <c r="Y107" i="13" s="1"/>
  <c r="S109" i="13"/>
  <c r="M109" i="13"/>
  <c r="G109" i="13"/>
  <c r="Z104" i="13"/>
  <c r="T104" i="13"/>
  <c r="T102" i="13" s="1"/>
  <c r="N104" i="13"/>
  <c r="N102" i="13" s="1"/>
  <c r="H104" i="13"/>
  <c r="AA99" i="13"/>
  <c r="U99" i="13"/>
  <c r="O99" i="13"/>
  <c r="I99" i="13"/>
  <c r="I97" i="13" s="1"/>
  <c r="V94" i="13"/>
  <c r="V92" i="13" s="1"/>
  <c r="P94" i="13"/>
  <c r="J94" i="13"/>
  <c r="D94" i="13"/>
  <c r="W89" i="13"/>
  <c r="Q89" i="13"/>
  <c r="Q87" i="13" s="1"/>
  <c r="K89" i="13"/>
  <c r="K87" i="13" s="1"/>
  <c r="E89" i="13"/>
  <c r="X84" i="13"/>
  <c r="R84" i="13"/>
  <c r="L84" i="13"/>
  <c r="F84" i="13"/>
  <c r="F82" i="13" s="1"/>
  <c r="Y79" i="13"/>
  <c r="Y77" i="13" s="1"/>
  <c r="S79" i="13"/>
  <c r="M79" i="13"/>
  <c r="G79" i="13"/>
  <c r="Z74" i="13"/>
  <c r="T74" i="13"/>
  <c r="T72" i="13" s="1"/>
  <c r="N74" i="13"/>
  <c r="N72" i="13" s="1"/>
  <c r="H74" i="13"/>
  <c r="AA69" i="13"/>
  <c r="U69" i="13"/>
  <c r="O69" i="13"/>
  <c r="I69" i="13"/>
  <c r="I67" i="13" s="1"/>
  <c r="V64" i="13"/>
  <c r="V62" i="13" s="1"/>
  <c r="P64" i="13"/>
  <c r="J64" i="13"/>
  <c r="D64" i="13"/>
  <c r="W59" i="13"/>
  <c r="Q59" i="13"/>
  <c r="Q57" i="13" s="1"/>
  <c r="K59" i="13"/>
  <c r="K57" i="13" s="1"/>
  <c r="E59" i="13"/>
  <c r="X54" i="13"/>
  <c r="R54" i="13"/>
  <c r="L54" i="13"/>
  <c r="F54" i="13"/>
  <c r="F52" i="13" s="1"/>
  <c r="Y49" i="13"/>
  <c r="Y47" i="13" s="1"/>
  <c r="S49" i="13"/>
  <c r="M49" i="13"/>
  <c r="G49" i="13"/>
  <c r="Z44" i="13"/>
  <c r="T44" i="13"/>
  <c r="T42" i="13" s="1"/>
  <c r="N44" i="13"/>
  <c r="N42" i="13" s="1"/>
  <c r="H44" i="13"/>
  <c r="AA39" i="13"/>
  <c r="U39" i="13"/>
  <c r="O39" i="13"/>
  <c r="I39" i="13"/>
  <c r="I37" i="13" s="1"/>
  <c r="V34" i="13"/>
  <c r="V32" i="13" s="1"/>
  <c r="P34" i="13"/>
  <c r="J34" i="13"/>
  <c r="D34" i="13"/>
  <c r="W29" i="13"/>
  <c r="Q29" i="13"/>
  <c r="Q27" i="13" s="1"/>
  <c r="K29" i="13"/>
  <c r="K27" i="13" s="1"/>
  <c r="E29" i="13"/>
  <c r="X24" i="13"/>
  <c r="R24" i="13"/>
  <c r="L24" i="13"/>
  <c r="F24" i="13"/>
  <c r="F22" i="13" s="1"/>
  <c r="Y19" i="13"/>
  <c r="Y17" i="13" s="1"/>
  <c r="S19" i="13"/>
  <c r="M19" i="13"/>
  <c r="G19" i="13"/>
  <c r="Z14" i="13"/>
  <c r="T14" i="13"/>
  <c r="T12" i="13" s="1"/>
  <c r="N14" i="13"/>
  <c r="N12" i="13" s="1"/>
  <c r="H14" i="13"/>
  <c r="AA9" i="13"/>
  <c r="U9" i="13"/>
  <c r="O9" i="13"/>
  <c r="I9" i="13"/>
  <c r="I7" i="13" s="1"/>
  <c r="Z159" i="13"/>
  <c r="Z157" i="13" s="1"/>
  <c r="T159" i="13"/>
  <c r="T157" i="13" s="1"/>
  <c r="N159" i="13"/>
  <c r="H159" i="13"/>
  <c r="AA154" i="13"/>
  <c r="U154" i="13"/>
  <c r="O154" i="13"/>
  <c r="O152" i="13" s="1"/>
  <c r="I154" i="13"/>
  <c r="I152" i="13" s="1"/>
  <c r="V149" i="13"/>
  <c r="P149" i="13"/>
  <c r="J149" i="13"/>
  <c r="D149" i="13"/>
  <c r="W144" i="13"/>
  <c r="W142" i="13" s="1"/>
  <c r="Q144" i="13"/>
  <c r="Q142" i="13" s="1"/>
  <c r="K144" i="13"/>
  <c r="E144" i="13"/>
  <c r="X139" i="13"/>
  <c r="R139" i="13"/>
  <c r="L139" i="13"/>
  <c r="L137" i="13" s="1"/>
  <c r="F139" i="13"/>
  <c r="F137" i="13" s="1"/>
  <c r="Y134" i="13"/>
  <c r="S134" i="13"/>
  <c r="M134" i="13"/>
  <c r="G134" i="13"/>
  <c r="Z129" i="13"/>
  <c r="Z127" i="13" s="1"/>
  <c r="T129" i="13"/>
  <c r="T127" i="13" s="1"/>
  <c r="N129" i="13"/>
  <c r="H129" i="13"/>
  <c r="AA124" i="13"/>
  <c r="U124" i="13"/>
  <c r="O124" i="13"/>
  <c r="O122" i="13" s="1"/>
  <c r="I124" i="13"/>
  <c r="I122" i="13" s="1"/>
  <c r="V119" i="13"/>
  <c r="P119" i="13"/>
  <c r="J119" i="13"/>
  <c r="D119" i="13"/>
  <c r="W114" i="13"/>
  <c r="W112" i="13" s="1"/>
  <c r="Q114" i="13"/>
  <c r="Q112" i="13" s="1"/>
  <c r="K114" i="13"/>
  <c r="E114" i="13"/>
  <c r="X109" i="13"/>
  <c r="R109" i="13"/>
  <c r="L109" i="13"/>
  <c r="L107" i="13" s="1"/>
  <c r="F109" i="13"/>
  <c r="F107" i="13" s="1"/>
  <c r="Y104" i="13"/>
  <c r="S104" i="13"/>
  <c r="M104" i="13"/>
  <c r="G104" i="13"/>
  <c r="Z99" i="13"/>
  <c r="Z97" i="13" s="1"/>
  <c r="T99" i="13"/>
  <c r="T97" i="13" s="1"/>
  <c r="N99" i="13"/>
  <c r="H99" i="13"/>
  <c r="AA94" i="13"/>
  <c r="U94" i="13"/>
  <c r="O94" i="13"/>
  <c r="O92" i="13" s="1"/>
  <c r="I94" i="13"/>
  <c r="I92" i="13" s="1"/>
  <c r="V89" i="13"/>
  <c r="P89" i="13"/>
  <c r="J89" i="13"/>
  <c r="D89" i="13"/>
  <c r="W84" i="13"/>
  <c r="W82" i="13" s="1"/>
  <c r="Q84" i="13"/>
  <c r="Q82" i="13" s="1"/>
  <c r="K84" i="13"/>
  <c r="E84" i="13"/>
  <c r="X79" i="13"/>
  <c r="R79" i="13"/>
  <c r="L79" i="13"/>
  <c r="L77" i="13" s="1"/>
  <c r="F79" i="13"/>
  <c r="F77" i="13" s="1"/>
  <c r="Y74" i="13"/>
  <c r="S74" i="13"/>
  <c r="M74" i="13"/>
  <c r="G74" i="13"/>
  <c r="Z69" i="13"/>
  <c r="Z67" i="13" s="1"/>
  <c r="T69" i="13"/>
  <c r="T67" i="13" s="1"/>
  <c r="N69" i="13"/>
  <c r="H69" i="13"/>
  <c r="AA64" i="13"/>
  <c r="U64" i="13"/>
  <c r="O64" i="13"/>
  <c r="O62" i="13" s="1"/>
  <c r="I64" i="13"/>
  <c r="I62" i="13" s="1"/>
  <c r="V59" i="13"/>
  <c r="P59" i="13"/>
  <c r="J59" i="13"/>
  <c r="D59" i="13"/>
  <c r="W54" i="13"/>
  <c r="W52" i="13" s="1"/>
  <c r="Q54" i="13"/>
  <c r="Q52" i="13" s="1"/>
  <c r="K54" i="13"/>
  <c r="E54" i="13"/>
  <c r="X49" i="13"/>
  <c r="R49" i="13"/>
  <c r="L49" i="13"/>
  <c r="L47" i="13" s="1"/>
  <c r="F49" i="13"/>
  <c r="F47" i="13" s="1"/>
  <c r="Y44" i="13"/>
  <c r="S44" i="13"/>
  <c r="M44" i="13"/>
  <c r="G44" i="13"/>
  <c r="Z39" i="13"/>
  <c r="Z37" i="13" s="1"/>
  <c r="T39" i="13"/>
  <c r="T37" i="13" s="1"/>
  <c r="N39" i="13"/>
  <c r="H39" i="13"/>
  <c r="AA34" i="13"/>
  <c r="U34" i="13"/>
  <c r="O34" i="13"/>
  <c r="O32" i="13" s="1"/>
  <c r="I34" i="13"/>
  <c r="I32" i="13" s="1"/>
  <c r="V29" i="13"/>
  <c r="P29" i="13"/>
  <c r="J29" i="13"/>
  <c r="D29" i="13"/>
  <c r="W24" i="13"/>
  <c r="W22" i="13" s="1"/>
  <c r="Q24" i="13"/>
  <c r="Q22" i="13" s="1"/>
  <c r="K24" i="13"/>
  <c r="E24" i="13"/>
  <c r="X19" i="13"/>
  <c r="R19" i="13"/>
  <c r="L19" i="13"/>
  <c r="L17" i="13" s="1"/>
  <c r="F19" i="13"/>
  <c r="F17" i="13" s="1"/>
  <c r="Y14" i="13"/>
  <c r="S14" i="13"/>
  <c r="M14" i="13"/>
  <c r="G14" i="13"/>
  <c r="Z9" i="13"/>
  <c r="Z7" i="13" s="1"/>
  <c r="T9" i="13"/>
  <c r="T7" i="13" s="1"/>
  <c r="N9" i="13"/>
  <c r="H9" i="13"/>
  <c r="Y159" i="13"/>
  <c r="S159" i="13"/>
  <c r="M159" i="13"/>
  <c r="G159" i="13"/>
  <c r="Z154" i="13"/>
  <c r="T154" i="13"/>
  <c r="N154" i="13"/>
  <c r="H154" i="13"/>
  <c r="AA149" i="13"/>
  <c r="U149" i="13"/>
  <c r="O149" i="13"/>
  <c r="I149" i="13"/>
  <c r="V144" i="13"/>
  <c r="P144" i="13"/>
  <c r="J144" i="13"/>
  <c r="D144" i="13"/>
  <c r="W139" i="13"/>
  <c r="Q139" i="13"/>
  <c r="K139" i="13"/>
  <c r="E139" i="13"/>
  <c r="X134" i="13"/>
  <c r="R134" i="13"/>
  <c r="L134" i="13"/>
  <c r="F134" i="13"/>
  <c r="Y129" i="13"/>
  <c r="S129" i="13"/>
  <c r="M129" i="13"/>
  <c r="G129" i="13"/>
  <c r="Z124" i="13"/>
  <c r="T124" i="13"/>
  <c r="N124" i="13"/>
  <c r="H124" i="13"/>
  <c r="AA119" i="13"/>
  <c r="U119" i="13"/>
  <c r="O119" i="13"/>
  <c r="I119" i="13"/>
  <c r="V114" i="13"/>
  <c r="P114" i="13"/>
  <c r="J114" i="13"/>
  <c r="D114" i="13"/>
  <c r="W109" i="13"/>
  <c r="Q109" i="13"/>
  <c r="K109" i="13"/>
  <c r="E109" i="13"/>
  <c r="X104" i="13"/>
  <c r="R104" i="13"/>
  <c r="L104" i="13"/>
  <c r="F104" i="13"/>
  <c r="Y99" i="13"/>
  <c r="S99" i="13"/>
  <c r="M99" i="13"/>
  <c r="G99" i="13"/>
  <c r="Z94" i="13"/>
  <c r="T94" i="13"/>
  <c r="N94" i="13"/>
  <c r="H94" i="13"/>
  <c r="AA89" i="13"/>
  <c r="U89" i="13"/>
  <c r="O89" i="13"/>
  <c r="I89" i="13"/>
  <c r="V84" i="13"/>
  <c r="P84" i="13"/>
  <c r="J84" i="13"/>
  <c r="D84" i="13"/>
  <c r="W79" i="13"/>
  <c r="Q79" i="13"/>
  <c r="K79" i="13"/>
  <c r="E79" i="13"/>
  <c r="X74" i="13"/>
  <c r="R74" i="13"/>
  <c r="L74" i="13"/>
  <c r="F74" i="13"/>
  <c r="Y69" i="13"/>
  <c r="S69" i="13"/>
  <c r="M69" i="13"/>
  <c r="G69" i="13"/>
  <c r="Z64" i="13"/>
  <c r="T64" i="13"/>
  <c r="N64" i="13"/>
  <c r="H64" i="13"/>
  <c r="AA59" i="13"/>
  <c r="U59" i="13"/>
  <c r="O59" i="13"/>
  <c r="I59" i="13"/>
  <c r="V54" i="13"/>
  <c r="P54" i="13"/>
  <c r="J54" i="13"/>
  <c r="D54" i="13"/>
  <c r="W49" i="13"/>
  <c r="Q49" i="13"/>
  <c r="K49" i="13"/>
  <c r="E49" i="13"/>
  <c r="X44" i="13"/>
  <c r="R44" i="13"/>
  <c r="L44" i="13"/>
  <c r="F44" i="13"/>
  <c r="Y39" i="13"/>
  <c r="S39" i="13"/>
  <c r="M39" i="13"/>
  <c r="G39" i="13"/>
  <c r="Z34" i="13"/>
  <c r="T34" i="13"/>
  <c r="N34" i="13"/>
  <c r="H34" i="13"/>
  <c r="AA29" i="13"/>
  <c r="U29" i="13"/>
  <c r="O29" i="13"/>
  <c r="I29" i="13"/>
  <c r="V24" i="13"/>
  <c r="P24" i="13"/>
  <c r="J24" i="13"/>
  <c r="D24" i="13"/>
  <c r="W19" i="13"/>
  <c r="Q19" i="13"/>
  <c r="K19" i="13"/>
  <c r="E19" i="13"/>
  <c r="X14" i="13"/>
  <c r="R14" i="13"/>
  <c r="L14" i="13"/>
  <c r="F14" i="13"/>
  <c r="Y9" i="13"/>
  <c r="S9" i="13"/>
  <c r="M9" i="13"/>
  <c r="G9" i="13"/>
  <c r="X159" i="13"/>
  <c r="R159" i="13"/>
  <c r="L159" i="13"/>
  <c r="F159" i="13"/>
  <c r="Y154" i="13"/>
  <c r="S154" i="13"/>
  <c r="M154" i="13"/>
  <c r="G154" i="13"/>
  <c r="Z149" i="13"/>
  <c r="T149" i="13"/>
  <c r="N149" i="13"/>
  <c r="H149" i="13"/>
  <c r="AA144" i="13"/>
  <c r="U144" i="13"/>
  <c r="O144" i="13"/>
  <c r="I144" i="13"/>
  <c r="V139" i="13"/>
  <c r="P139" i="13"/>
  <c r="J139" i="13"/>
  <c r="D139" i="13"/>
  <c r="W134" i="13"/>
  <c r="Q134" i="13"/>
  <c r="K134" i="13"/>
  <c r="E134" i="13"/>
  <c r="X129" i="13"/>
  <c r="R129" i="13"/>
  <c r="L129" i="13"/>
  <c r="F129" i="13"/>
  <c r="Y124" i="13"/>
  <c r="S124" i="13"/>
  <c r="M124" i="13"/>
  <c r="G124" i="13"/>
  <c r="Z119" i="13"/>
  <c r="T119" i="13"/>
  <c r="N119" i="13"/>
  <c r="H119" i="13"/>
  <c r="AA114" i="13"/>
  <c r="U114" i="13"/>
  <c r="O114" i="13"/>
  <c r="I114" i="13"/>
  <c r="V109" i="13"/>
  <c r="P109" i="13"/>
  <c r="J109" i="13"/>
  <c r="D109" i="13"/>
  <c r="W104" i="13"/>
  <c r="Q104" i="13"/>
  <c r="K104" i="13"/>
  <c r="E104" i="13"/>
  <c r="X99" i="13"/>
  <c r="R99" i="13"/>
  <c r="L99" i="13"/>
  <c r="F99" i="13"/>
  <c r="Y94" i="13"/>
  <c r="S94" i="13"/>
  <c r="M94" i="13"/>
  <c r="G94" i="13"/>
  <c r="Z89" i="13"/>
  <c r="T89" i="13"/>
  <c r="N89" i="13"/>
  <c r="H89" i="13"/>
  <c r="AA84" i="13"/>
  <c r="U84" i="13"/>
  <c r="O84" i="13"/>
  <c r="I84" i="13"/>
  <c r="V79" i="13"/>
  <c r="P79" i="13"/>
  <c r="J79" i="13"/>
  <c r="D79" i="13"/>
  <c r="W74" i="13"/>
  <c r="Q74" i="13"/>
  <c r="K74" i="13"/>
  <c r="E74" i="13"/>
  <c r="X69" i="13"/>
  <c r="R69" i="13"/>
  <c r="L69" i="13"/>
  <c r="F69" i="13"/>
  <c r="Y64" i="13"/>
  <c r="S64" i="13"/>
  <c r="M64" i="13"/>
  <c r="G64" i="13"/>
  <c r="Z59" i="13"/>
  <c r="T59" i="13"/>
  <c r="N59" i="13"/>
  <c r="H59" i="13"/>
  <c r="AA54" i="13"/>
  <c r="U54" i="13"/>
  <c r="O54" i="13"/>
  <c r="I54" i="13"/>
  <c r="V49" i="13"/>
  <c r="P49" i="13"/>
  <c r="J49" i="13"/>
  <c r="D49" i="13"/>
  <c r="W44" i="13"/>
  <c r="Q44" i="13"/>
  <c r="K44" i="13"/>
  <c r="E44" i="13"/>
  <c r="X39" i="13"/>
  <c r="R39" i="13"/>
  <c r="L39" i="13"/>
  <c r="F39" i="13"/>
  <c r="Y34" i="13"/>
  <c r="S34" i="13"/>
  <c r="M34" i="13"/>
  <c r="G34" i="13"/>
  <c r="Z29" i="13"/>
  <c r="T29" i="13"/>
  <c r="N29" i="13"/>
  <c r="H29" i="13"/>
  <c r="AA24" i="13"/>
  <c r="U24" i="13"/>
  <c r="O24" i="13"/>
  <c r="I24" i="13"/>
  <c r="V19" i="13"/>
  <c r="P19" i="13"/>
  <c r="J19" i="13"/>
  <c r="D19" i="13"/>
  <c r="W14" i="13"/>
  <c r="Q14" i="13"/>
  <c r="K14" i="13"/>
  <c r="E14" i="13"/>
  <c r="X9" i="13"/>
  <c r="R9" i="13"/>
  <c r="L9" i="13"/>
  <c r="F9" i="13"/>
  <c r="W159" i="13"/>
  <c r="W157" i="13" s="1"/>
  <c r="Q159" i="13"/>
  <c r="K159" i="13"/>
  <c r="E159" i="13"/>
  <c r="X154" i="13"/>
  <c r="R154" i="13"/>
  <c r="L154" i="13"/>
  <c r="L152" i="13" s="1"/>
  <c r="F154" i="13"/>
  <c r="Y149" i="13"/>
  <c r="S149" i="13"/>
  <c r="M149" i="13"/>
  <c r="G149" i="13"/>
  <c r="Z144" i="13"/>
  <c r="Z142" i="13" s="1"/>
  <c r="T144" i="13"/>
  <c r="N144" i="13"/>
  <c r="H144" i="13"/>
  <c r="AA139" i="13"/>
  <c r="U139" i="13"/>
  <c r="O139" i="13"/>
  <c r="O137" i="13" s="1"/>
  <c r="I139" i="13"/>
  <c r="V134" i="13"/>
  <c r="P134" i="13"/>
  <c r="J134" i="13"/>
  <c r="D134" i="13"/>
  <c r="W129" i="13"/>
  <c r="W127" i="13" s="1"/>
  <c r="Q129" i="13"/>
  <c r="K129" i="13"/>
  <c r="E129" i="13"/>
  <c r="X124" i="13"/>
  <c r="R124" i="13"/>
  <c r="L124" i="13"/>
  <c r="L122" i="13" s="1"/>
  <c r="F124" i="13"/>
  <c r="Y119" i="13"/>
  <c r="S119" i="13"/>
  <c r="M119" i="13"/>
  <c r="G119" i="13"/>
  <c r="Z114" i="13"/>
  <c r="Z112" i="13" s="1"/>
  <c r="T114" i="13"/>
  <c r="N114" i="13"/>
  <c r="H114" i="13"/>
  <c r="AA109" i="13"/>
  <c r="U109" i="13"/>
  <c r="O109" i="13"/>
  <c r="O107" i="13" s="1"/>
  <c r="I109" i="13"/>
  <c r="V104" i="13"/>
  <c r="P104" i="13"/>
  <c r="J104" i="13"/>
  <c r="D104" i="13"/>
  <c r="W99" i="13"/>
  <c r="W97" i="13" s="1"/>
  <c r="Q99" i="13"/>
  <c r="K99" i="13"/>
  <c r="E99" i="13"/>
  <c r="X94" i="13"/>
  <c r="R94" i="13"/>
  <c r="L94" i="13"/>
  <c r="L92" i="13" s="1"/>
  <c r="F94" i="13"/>
  <c r="Y89" i="13"/>
  <c r="S89" i="13"/>
  <c r="M89" i="13"/>
  <c r="G89" i="13"/>
  <c r="Z84" i="13"/>
  <c r="Z82" i="13" s="1"/>
  <c r="T84" i="13"/>
  <c r="N84" i="13"/>
  <c r="H84" i="13"/>
  <c r="AA79" i="13"/>
  <c r="U79" i="13"/>
  <c r="O79" i="13"/>
  <c r="O77" i="13" s="1"/>
  <c r="I79" i="13"/>
  <c r="V74" i="13"/>
  <c r="P74" i="13"/>
  <c r="J74" i="13"/>
  <c r="D74" i="13"/>
  <c r="W69" i="13"/>
  <c r="W67" i="13" s="1"/>
  <c r="Q69" i="13"/>
  <c r="K69" i="13"/>
  <c r="E69" i="13"/>
  <c r="X64" i="13"/>
  <c r="R64" i="13"/>
  <c r="L64" i="13"/>
  <c r="L62" i="13" s="1"/>
  <c r="F64" i="13"/>
  <c r="Y59" i="13"/>
  <c r="S59" i="13"/>
  <c r="M59" i="13"/>
  <c r="G59" i="13"/>
  <c r="Z54" i="13"/>
  <c r="Z52" i="13" s="1"/>
  <c r="T54" i="13"/>
  <c r="N54" i="13"/>
  <c r="H54" i="13"/>
  <c r="AA49" i="13"/>
  <c r="U49" i="13"/>
  <c r="O49" i="13"/>
  <c r="O47" i="13" s="1"/>
  <c r="I49" i="13"/>
  <c r="V44" i="13"/>
  <c r="P44" i="13"/>
  <c r="J44" i="13"/>
  <c r="D44" i="13"/>
  <c r="W39" i="13"/>
  <c r="W37" i="13" s="1"/>
  <c r="Q39" i="13"/>
  <c r="K39" i="13"/>
  <c r="E39" i="13"/>
  <c r="X34" i="13"/>
  <c r="R34" i="13"/>
  <c r="L34" i="13"/>
  <c r="L32" i="13" s="1"/>
  <c r="F34" i="13"/>
  <c r="Y29" i="13"/>
  <c r="S29" i="13"/>
  <c r="M29" i="13"/>
  <c r="G29" i="13"/>
  <c r="Z24" i="13"/>
  <c r="Z22" i="13" s="1"/>
  <c r="T24" i="13"/>
  <c r="N24" i="13"/>
  <c r="H24" i="13"/>
  <c r="AA19" i="13"/>
  <c r="U19" i="13"/>
  <c r="O19" i="13"/>
  <c r="O17" i="13" s="1"/>
  <c r="I19" i="13"/>
  <c r="V14" i="13"/>
  <c r="P14" i="13"/>
  <c r="J14" i="13"/>
  <c r="D14" i="13"/>
  <c r="W9" i="13"/>
  <c r="W7" i="13" s="1"/>
  <c r="Q9" i="13"/>
  <c r="K9" i="13"/>
  <c r="E9" i="13"/>
  <c r="P11" i="13"/>
  <c r="O16" i="13"/>
  <c r="H21" i="13"/>
  <c r="Y24" i="13"/>
  <c r="Y22" i="13" s="1"/>
  <c r="R29" i="13"/>
  <c r="R27" i="13" s="1"/>
  <c r="K34" i="13"/>
  <c r="K32" i="13" s="1"/>
  <c r="W36" i="13"/>
  <c r="D39" i="13"/>
  <c r="D37" i="13" s="1"/>
  <c r="P41" i="13"/>
  <c r="O46" i="13"/>
  <c r="H51" i="13"/>
  <c r="Y54" i="13"/>
  <c r="R59" i="13"/>
  <c r="R57" i="13" s="1"/>
  <c r="K64" i="13"/>
  <c r="K62" i="13" s="1"/>
  <c r="W66" i="13"/>
  <c r="D69" i="13"/>
  <c r="D67" i="13" s="1"/>
  <c r="P71" i="13"/>
  <c r="O76" i="13"/>
  <c r="H81" i="13"/>
  <c r="Y84" i="13"/>
  <c r="Y82" i="13" s="1"/>
  <c r="R89" i="13"/>
  <c r="R87" i="13" s="1"/>
  <c r="K94" i="13"/>
  <c r="K92" i="13" s="1"/>
  <c r="W96" i="13"/>
  <c r="D99" i="13"/>
  <c r="P101" i="13"/>
  <c r="O106" i="13"/>
  <c r="H111" i="13"/>
  <c r="Y114" i="13"/>
  <c r="Y112" i="13" s="1"/>
  <c r="R119" i="13"/>
  <c r="K124" i="13"/>
  <c r="K122" i="13" s="1"/>
  <c r="W126" i="13"/>
  <c r="D129" i="13"/>
  <c r="D127" i="13" s="1"/>
  <c r="P131" i="13"/>
  <c r="O136" i="13"/>
  <c r="H141" i="13"/>
  <c r="Y144" i="13"/>
  <c r="R149" i="13"/>
  <c r="K154" i="13"/>
  <c r="W156" i="13"/>
  <c r="D159" i="13"/>
  <c r="P161" i="13"/>
  <c r="U170" i="13"/>
  <c r="U166" i="13" s="1"/>
  <c r="Z175" i="13"/>
  <c r="Z171" i="13" s="1"/>
  <c r="E190" i="13"/>
  <c r="E186" i="13" s="1"/>
  <c r="J195" i="13"/>
  <c r="J191" i="13" s="1"/>
  <c r="U200" i="13"/>
  <c r="U196" i="13" s="1"/>
  <c r="Z205" i="13"/>
  <c r="E220" i="13"/>
  <c r="E216" i="13" s="1"/>
  <c r="J225" i="13"/>
  <c r="J221" i="13" s="1"/>
  <c r="U230" i="13"/>
  <c r="U226" i="13" s="1"/>
  <c r="Z235" i="13"/>
  <c r="Z231" i="13" s="1"/>
  <c r="E250" i="13"/>
  <c r="E246" i="13" s="1"/>
  <c r="Z265" i="13"/>
  <c r="S270" i="13"/>
  <c r="S266" i="13" s="1"/>
  <c r="L275" i="13"/>
  <c r="L271" i="13" s="1"/>
  <c r="E280" i="13"/>
  <c r="E276" i="13" s="1"/>
  <c r="Z295" i="13"/>
  <c r="Z291" i="13" s="1"/>
  <c r="S300" i="13"/>
  <c r="S296" i="13" s="1"/>
  <c r="L305" i="13"/>
  <c r="L301" i="13" s="1"/>
  <c r="E310" i="13"/>
  <c r="E306" i="13" s="1"/>
  <c r="T329" i="13"/>
  <c r="T325" i="13" s="1"/>
  <c r="M334" i="13"/>
  <c r="M330" i="13" s="1"/>
  <c r="F339" i="13"/>
  <c r="F335" i="13" s="1"/>
  <c r="AA354" i="13"/>
  <c r="AA350" i="13" s="1"/>
  <c r="T359" i="13"/>
  <c r="T355" i="13" s="1"/>
  <c r="M364" i="13"/>
  <c r="M360" i="13" s="1"/>
  <c r="F369" i="13"/>
  <c r="F365" i="13" s="1"/>
  <c r="AA384" i="13"/>
  <c r="AA380" i="13" s="1"/>
  <c r="T389" i="13"/>
  <c r="T385" i="13" s="1"/>
  <c r="M394" i="13"/>
  <c r="M390" i="13" s="1"/>
  <c r="F399" i="13"/>
  <c r="F395" i="13" s="1"/>
  <c r="AA414" i="13"/>
  <c r="AA410" i="13" s="1"/>
  <c r="T419" i="13"/>
  <c r="T415" i="13" s="1"/>
  <c r="M424" i="13"/>
  <c r="M420" i="13" s="1"/>
  <c r="F429" i="13"/>
  <c r="F425" i="13" s="1"/>
  <c r="Y474" i="13"/>
  <c r="X629" i="13"/>
  <c r="G188" i="12"/>
  <c r="G186" i="12" s="1"/>
  <c r="M188" i="12"/>
  <c r="M186" i="12" s="1"/>
  <c r="S188" i="12"/>
  <c r="S186" i="12" s="1"/>
  <c r="Y188" i="12"/>
  <c r="Y186" i="12" s="1"/>
  <c r="F193" i="12"/>
  <c r="F191" i="12" s="1"/>
  <c r="L193" i="12"/>
  <c r="L191" i="12" s="1"/>
  <c r="R193" i="12"/>
  <c r="R191" i="12" s="1"/>
  <c r="X193" i="12"/>
  <c r="X191" i="12" s="1"/>
  <c r="E198" i="12"/>
  <c r="E196" i="12" s="1"/>
  <c r="K198" i="12"/>
  <c r="K196" i="12" s="1"/>
  <c r="Q198" i="12"/>
  <c r="Q196" i="12" s="1"/>
  <c r="W198" i="12"/>
  <c r="W196" i="12" s="1"/>
  <c r="D203" i="12"/>
  <c r="D201" i="12" s="1"/>
  <c r="J203" i="12"/>
  <c r="J201" i="12" s="1"/>
  <c r="P203" i="12"/>
  <c r="P201" i="12" s="1"/>
  <c r="V203" i="12"/>
  <c r="V201" i="12" s="1"/>
  <c r="I208" i="12"/>
  <c r="I206" i="12" s="1"/>
  <c r="O208" i="12"/>
  <c r="O206" i="12" s="1"/>
  <c r="U208" i="12"/>
  <c r="U206" i="12" s="1"/>
  <c r="AA208" i="12"/>
  <c r="AA206" i="12" s="1"/>
  <c r="H213" i="12"/>
  <c r="H211" i="12" s="1"/>
  <c r="N213" i="12"/>
  <c r="N211" i="12" s="1"/>
  <c r="T213" i="12"/>
  <c r="T211" i="12" s="1"/>
  <c r="Z213" i="12"/>
  <c r="Z211" i="12" s="1"/>
  <c r="G218" i="12"/>
  <c r="G216" i="12" s="1"/>
  <c r="M218" i="12"/>
  <c r="M216" i="12" s="1"/>
  <c r="S218" i="12"/>
  <c r="S216" i="12" s="1"/>
  <c r="Y218" i="12"/>
  <c r="Y216" i="12" s="1"/>
  <c r="F223" i="12"/>
  <c r="F221" i="12" s="1"/>
  <c r="L223" i="12"/>
  <c r="L221" i="12" s="1"/>
  <c r="R223" i="12"/>
  <c r="R221" i="12" s="1"/>
  <c r="X223" i="12"/>
  <c r="X221" i="12" s="1"/>
  <c r="E228" i="12"/>
  <c r="E226" i="12" s="1"/>
  <c r="K228" i="12"/>
  <c r="K226" i="12" s="1"/>
  <c r="Q228" i="12"/>
  <c r="Q226" i="12" s="1"/>
  <c r="W228" i="12"/>
  <c r="W226" i="12" s="1"/>
  <c r="D233" i="12"/>
  <c r="D231" i="12" s="1"/>
  <c r="J233" i="12"/>
  <c r="J231" i="12" s="1"/>
  <c r="P233" i="12"/>
  <c r="P231" i="12" s="1"/>
  <c r="V233" i="12"/>
  <c r="V231" i="12" s="1"/>
  <c r="I238" i="12"/>
  <c r="I236" i="12" s="1"/>
  <c r="O238" i="12"/>
  <c r="O236" i="12" s="1"/>
  <c r="U238" i="12"/>
  <c r="U236" i="12" s="1"/>
  <c r="AA238" i="12"/>
  <c r="AA236" i="12" s="1"/>
  <c r="H243" i="12"/>
  <c r="H241" i="12" s="1"/>
  <c r="N243" i="12"/>
  <c r="N241" i="12" s="1"/>
  <c r="T243" i="12"/>
  <c r="T241" i="12" s="1"/>
  <c r="Z243" i="12"/>
  <c r="Z241" i="12" s="1"/>
  <c r="G248" i="12"/>
  <c r="G246" i="12" s="1"/>
  <c r="M248" i="12"/>
  <c r="M246" i="12" s="1"/>
  <c r="S248" i="12"/>
  <c r="S246" i="12" s="1"/>
  <c r="Y248" i="12"/>
  <c r="Y246" i="12" s="1"/>
  <c r="F253" i="12"/>
  <c r="F251" i="12" s="1"/>
  <c r="L253" i="12"/>
  <c r="L251" i="12" s="1"/>
  <c r="R253" i="12"/>
  <c r="R251" i="12" s="1"/>
  <c r="X253" i="12"/>
  <c r="X251" i="12" s="1"/>
  <c r="E258" i="12"/>
  <c r="E256" i="12" s="1"/>
  <c r="K258" i="12"/>
  <c r="K256" i="12" s="1"/>
  <c r="Q258" i="12"/>
  <c r="Q256" i="12" s="1"/>
  <c r="W258" i="12"/>
  <c r="W256" i="12" s="1"/>
  <c r="D263" i="12"/>
  <c r="D261" i="12" s="1"/>
  <c r="J263" i="12"/>
  <c r="J261" i="12" s="1"/>
  <c r="P263" i="12"/>
  <c r="P261" i="12" s="1"/>
  <c r="V263" i="12"/>
  <c r="V261" i="12" s="1"/>
  <c r="I268" i="12"/>
  <c r="I266" i="12" s="1"/>
  <c r="O268" i="12"/>
  <c r="O266" i="12" s="1"/>
  <c r="U268" i="12"/>
  <c r="U266" i="12" s="1"/>
  <c r="AA268" i="12"/>
  <c r="AA266" i="12" s="1"/>
  <c r="H273" i="12"/>
  <c r="H271" i="12" s="1"/>
  <c r="N273" i="12"/>
  <c r="N271" i="12" s="1"/>
  <c r="T273" i="12"/>
  <c r="T271" i="12" s="1"/>
  <c r="Z273" i="12"/>
  <c r="Z271" i="12" s="1"/>
  <c r="G278" i="12"/>
  <c r="G276" i="12" s="1"/>
  <c r="M278" i="12"/>
  <c r="M276" i="12" s="1"/>
  <c r="S278" i="12"/>
  <c r="S276" i="12" s="1"/>
  <c r="Y278" i="12"/>
  <c r="Y276" i="12" s="1"/>
  <c r="F283" i="12"/>
  <c r="F281" i="12" s="1"/>
  <c r="L283" i="12"/>
  <c r="L281" i="12" s="1"/>
  <c r="R283" i="12"/>
  <c r="R281" i="12" s="1"/>
  <c r="X283" i="12"/>
  <c r="X281" i="12" s="1"/>
  <c r="E288" i="12"/>
  <c r="E286" i="12" s="1"/>
  <c r="K288" i="12"/>
  <c r="K286" i="12" s="1"/>
  <c r="Q288" i="12"/>
  <c r="Q286" i="12" s="1"/>
  <c r="W288" i="12"/>
  <c r="W286" i="12" s="1"/>
  <c r="D293" i="12"/>
  <c r="D291" i="12" s="1"/>
  <c r="J293" i="12"/>
  <c r="J291" i="12" s="1"/>
  <c r="P293" i="12"/>
  <c r="P291" i="12" s="1"/>
  <c r="V293" i="12"/>
  <c r="V291" i="12" s="1"/>
  <c r="I298" i="12"/>
  <c r="I296" i="12" s="1"/>
  <c r="O298" i="12"/>
  <c r="O296" i="12" s="1"/>
  <c r="U298" i="12"/>
  <c r="U296" i="12" s="1"/>
  <c r="AA298" i="12"/>
  <c r="AA296" i="12" s="1"/>
  <c r="H303" i="12"/>
  <c r="H301" i="12" s="1"/>
  <c r="N303" i="12"/>
  <c r="N301" i="12" s="1"/>
  <c r="T303" i="12"/>
  <c r="T301" i="12" s="1"/>
  <c r="Z303" i="12"/>
  <c r="Z301" i="12" s="1"/>
  <c r="G308" i="12"/>
  <c r="G306" i="12" s="1"/>
  <c r="M308" i="12"/>
  <c r="M306" i="12" s="1"/>
  <c r="S308" i="12"/>
  <c r="S306" i="12" s="1"/>
  <c r="Y308" i="12"/>
  <c r="Y306" i="12" s="1"/>
  <c r="F313" i="12"/>
  <c r="F311" i="12" s="1"/>
  <c r="L313" i="12"/>
  <c r="L311" i="12" s="1"/>
  <c r="R313" i="12"/>
  <c r="R311" i="12" s="1"/>
  <c r="X313" i="12"/>
  <c r="X311" i="12" s="1"/>
  <c r="E318" i="12"/>
  <c r="E316" i="12" s="1"/>
  <c r="K318" i="12"/>
  <c r="K316" i="12" s="1"/>
  <c r="Q318" i="12"/>
  <c r="Q316" i="12" s="1"/>
  <c r="W318" i="12"/>
  <c r="W316" i="12" s="1"/>
  <c r="J327" i="12"/>
  <c r="P327" i="12"/>
  <c r="P325" i="12" s="1"/>
  <c r="V327" i="12"/>
  <c r="V325" i="12" s="1"/>
  <c r="I332" i="12"/>
  <c r="I330" i="12" s="1"/>
  <c r="O332" i="12"/>
  <c r="O330" i="12" s="1"/>
  <c r="U332" i="12"/>
  <c r="U330" i="12" s="1"/>
  <c r="AA332" i="12"/>
  <c r="H337" i="12"/>
  <c r="H335" i="12" s="1"/>
  <c r="N337" i="12"/>
  <c r="N335" i="12" s="1"/>
  <c r="T337" i="12"/>
  <c r="T335" i="12" s="1"/>
  <c r="Z337" i="12"/>
  <c r="Z335" i="12" s="1"/>
  <c r="G342" i="12"/>
  <c r="G340" i="12" s="1"/>
  <c r="M342" i="12"/>
  <c r="S342" i="12"/>
  <c r="S340" i="12" s="1"/>
  <c r="Y342" i="12"/>
  <c r="Y340" i="12" s="1"/>
  <c r="F347" i="12"/>
  <c r="F345" i="12" s="1"/>
  <c r="L347" i="12"/>
  <c r="L345" i="12" s="1"/>
  <c r="R347" i="12"/>
  <c r="R345" i="12" s="1"/>
  <c r="X347" i="12"/>
  <c r="E352" i="12"/>
  <c r="E350" i="12" s="1"/>
  <c r="K352" i="12"/>
  <c r="K350" i="12" s="1"/>
  <c r="Q352" i="12"/>
  <c r="Q350" i="12" s="1"/>
  <c r="W352" i="12"/>
  <c r="W350" i="12" s="1"/>
  <c r="D357" i="12"/>
  <c r="D355" i="12" s="1"/>
  <c r="J357" i="12"/>
  <c r="P357" i="12"/>
  <c r="P355" i="12" s="1"/>
  <c r="V357" i="12"/>
  <c r="V355" i="12" s="1"/>
  <c r="I362" i="12"/>
  <c r="I360" i="12" s="1"/>
  <c r="O362" i="12"/>
  <c r="O360" i="12" s="1"/>
  <c r="U362" i="12"/>
  <c r="U360" i="12" s="1"/>
  <c r="AA362" i="12"/>
  <c r="H367" i="12"/>
  <c r="H365" i="12" s="1"/>
  <c r="N367" i="12"/>
  <c r="N365" i="12" s="1"/>
  <c r="T367" i="12"/>
  <c r="T365" i="12" s="1"/>
  <c r="Z367" i="12"/>
  <c r="Z365" i="12" s="1"/>
  <c r="G372" i="12"/>
  <c r="G370" i="12" s="1"/>
  <c r="M372" i="12"/>
  <c r="S372" i="12"/>
  <c r="S370" i="12" s="1"/>
  <c r="Y372" i="12"/>
  <c r="Y370" i="12" s="1"/>
  <c r="F377" i="12"/>
  <c r="F375" i="12" s="1"/>
  <c r="L377" i="12"/>
  <c r="L375" i="12" s="1"/>
  <c r="R377" i="12"/>
  <c r="R375" i="12" s="1"/>
  <c r="X377" i="12"/>
  <c r="E382" i="12"/>
  <c r="E380" i="12" s="1"/>
  <c r="K382" i="12"/>
  <c r="K380" i="12" s="1"/>
  <c r="Q382" i="12"/>
  <c r="Q380" i="12" s="1"/>
  <c r="W382" i="12"/>
  <c r="W380" i="12" s="1"/>
  <c r="D387" i="12"/>
  <c r="D385" i="12" s="1"/>
  <c r="J387" i="12"/>
  <c r="P387" i="12"/>
  <c r="P385" i="12" s="1"/>
  <c r="V387" i="12"/>
  <c r="V385" i="12" s="1"/>
  <c r="I392" i="12"/>
  <c r="I390" i="12" s="1"/>
  <c r="O392" i="12"/>
  <c r="O390" i="12" s="1"/>
  <c r="U392" i="12"/>
  <c r="U390" i="12" s="1"/>
  <c r="AA392" i="12"/>
  <c r="H397" i="12"/>
  <c r="H395" i="12" s="1"/>
  <c r="N397" i="12"/>
  <c r="N395" i="12" s="1"/>
  <c r="T397" i="12"/>
  <c r="T395" i="12" s="1"/>
  <c r="Z397" i="12"/>
  <c r="Z395" i="12" s="1"/>
  <c r="G402" i="12"/>
  <c r="G400" i="12" s="1"/>
  <c r="M402" i="12"/>
  <c r="S402" i="12"/>
  <c r="S400" i="12" s="1"/>
  <c r="Y402" i="12"/>
  <c r="Y400" i="12" s="1"/>
  <c r="F407" i="12"/>
  <c r="F405" i="12" s="1"/>
  <c r="L407" i="12"/>
  <c r="L405" i="12" s="1"/>
  <c r="R407" i="12"/>
  <c r="R405" i="12" s="1"/>
  <c r="X407" i="12"/>
  <c r="E412" i="12"/>
  <c r="E410" i="12" s="1"/>
  <c r="K412" i="12"/>
  <c r="K410" i="12" s="1"/>
  <c r="Q412" i="12"/>
  <c r="Q410" i="12" s="1"/>
  <c r="W412" i="12"/>
  <c r="W410" i="12" s="1"/>
  <c r="D417" i="12"/>
  <c r="D415" i="12" s="1"/>
  <c r="J417" i="12"/>
  <c r="P417" i="12"/>
  <c r="P415" i="12" s="1"/>
  <c r="V417" i="12"/>
  <c r="V415" i="12" s="1"/>
  <c r="I422" i="12"/>
  <c r="I420" i="12" s="1"/>
  <c r="O422" i="12"/>
  <c r="O420" i="12" s="1"/>
  <c r="U422" i="12"/>
  <c r="U420" i="12" s="1"/>
  <c r="AA422" i="12"/>
  <c r="H427" i="12"/>
  <c r="H425" i="12" s="1"/>
  <c r="N427" i="12"/>
  <c r="N425" i="12" s="1"/>
  <c r="T427" i="12"/>
  <c r="T425" i="12" s="1"/>
  <c r="Z427" i="12"/>
  <c r="Z425" i="12" s="1"/>
  <c r="G432" i="12"/>
  <c r="G430" i="12" s="1"/>
  <c r="M432" i="12"/>
  <c r="S432" i="12"/>
  <c r="S430" i="12" s="1"/>
  <c r="Y432" i="12"/>
  <c r="Y430" i="12" s="1"/>
  <c r="F437" i="12"/>
  <c r="F435" i="12" s="1"/>
  <c r="L437" i="12"/>
  <c r="L435" i="12" s="1"/>
  <c r="R437" i="12"/>
  <c r="R435" i="12" s="1"/>
  <c r="X437" i="12"/>
  <c r="E442" i="12"/>
  <c r="E440" i="12" s="1"/>
  <c r="K442" i="12"/>
  <c r="K440" i="12" s="1"/>
  <c r="Q442" i="12"/>
  <c r="Q440" i="12" s="1"/>
  <c r="W442" i="12"/>
  <c r="W440" i="12" s="1"/>
  <c r="D447" i="12"/>
  <c r="D445" i="12" s="1"/>
  <c r="J447" i="12"/>
  <c r="P447" i="12"/>
  <c r="P445" i="12" s="1"/>
  <c r="V447" i="12"/>
  <c r="V445" i="12" s="1"/>
  <c r="I452" i="12"/>
  <c r="I450" i="12" s="1"/>
  <c r="O452" i="12"/>
  <c r="O450" i="12" s="1"/>
  <c r="U452" i="12"/>
  <c r="U450" i="12" s="1"/>
  <c r="AA452" i="12"/>
  <c r="H457" i="12"/>
  <c r="H455" i="12" s="1"/>
  <c r="N457" i="12"/>
  <c r="N455" i="12" s="1"/>
  <c r="T457" i="12"/>
  <c r="T455" i="12" s="1"/>
  <c r="Z457" i="12"/>
  <c r="Z455" i="12" s="1"/>
  <c r="G462" i="12"/>
  <c r="G460" i="12" s="1"/>
  <c r="M462" i="12"/>
  <c r="S462" i="12"/>
  <c r="S460" i="12" s="1"/>
  <c r="Y462" i="12"/>
  <c r="Y460" i="12" s="1"/>
  <c r="F467" i="12"/>
  <c r="F465" i="12" s="1"/>
  <c r="L467" i="12"/>
  <c r="L465" i="12" s="1"/>
  <c r="R467" i="12"/>
  <c r="R465" i="12" s="1"/>
  <c r="X467" i="12"/>
  <c r="E472" i="12"/>
  <c r="E470" i="12" s="1"/>
  <c r="K472" i="12"/>
  <c r="K470" i="12" s="1"/>
  <c r="Q472" i="12"/>
  <c r="Q470" i="12" s="1"/>
  <c r="W472" i="12"/>
  <c r="W470" i="12" s="1"/>
  <c r="D477" i="12"/>
  <c r="D475" i="12" s="1"/>
  <c r="J477" i="12"/>
  <c r="P477" i="12"/>
  <c r="P475" i="12" s="1"/>
  <c r="V477" i="12"/>
  <c r="V475" i="12" s="1"/>
  <c r="I516" i="12"/>
  <c r="I514" i="12" s="1"/>
  <c r="O516" i="12"/>
  <c r="O514" i="12" s="1"/>
  <c r="U516" i="12"/>
  <c r="U514" i="12" s="1"/>
  <c r="AA516" i="12"/>
  <c r="H521" i="12"/>
  <c r="H519" i="12" s="1"/>
  <c r="N521" i="12"/>
  <c r="N519" i="12" s="1"/>
  <c r="T521" i="12"/>
  <c r="T519" i="12" s="1"/>
  <c r="Z521" i="12"/>
  <c r="Z519" i="12" s="1"/>
  <c r="G526" i="12"/>
  <c r="G524" i="12" s="1"/>
  <c r="M526" i="12"/>
  <c r="S526" i="12"/>
  <c r="S524" i="12" s="1"/>
  <c r="Y526" i="12"/>
  <c r="Y524" i="12" s="1"/>
  <c r="F531" i="12"/>
  <c r="F529" i="12" s="1"/>
  <c r="L531" i="12"/>
  <c r="L529" i="12" s="1"/>
  <c r="R531" i="12"/>
  <c r="R529" i="12" s="1"/>
  <c r="X531" i="12"/>
  <c r="E536" i="12"/>
  <c r="E534" i="12" s="1"/>
  <c r="K536" i="12"/>
  <c r="K534" i="12" s="1"/>
  <c r="Q536" i="12"/>
  <c r="Q534" i="12" s="1"/>
  <c r="W536" i="12"/>
  <c r="W534" i="12" s="1"/>
  <c r="D541" i="12"/>
  <c r="D539" i="12" s="1"/>
  <c r="J541" i="12"/>
  <c r="P541" i="12"/>
  <c r="P539" i="12" s="1"/>
  <c r="V541" i="12"/>
  <c r="V539" i="12" s="1"/>
  <c r="O546" i="12"/>
  <c r="O544" i="12" s="1"/>
  <c r="N551" i="12"/>
  <c r="N549" i="12" s="1"/>
  <c r="H556" i="12"/>
  <c r="Z556" i="12"/>
  <c r="Z554" i="12" s="1"/>
  <c r="F561" i="12"/>
  <c r="F559" i="12" s="1"/>
  <c r="X561" i="12"/>
  <c r="X559" i="12" s="1"/>
  <c r="F566" i="12"/>
  <c r="F564" i="12" s="1"/>
  <c r="AA581" i="12"/>
  <c r="AA579" i="12" s="1"/>
  <c r="T586" i="12"/>
  <c r="T584" i="12" s="1"/>
  <c r="M591" i="12"/>
  <c r="M589" i="12" s="1"/>
  <c r="F596" i="12"/>
  <c r="F594" i="12" s="1"/>
  <c r="AA611" i="12"/>
  <c r="AA609" i="12" s="1"/>
  <c r="T616" i="12"/>
  <c r="T614" i="12" s="1"/>
  <c r="M621" i="12"/>
  <c r="M619" i="12" s="1"/>
  <c r="J9" i="13"/>
  <c r="V11" i="13"/>
  <c r="I14" i="13"/>
  <c r="I12" i="13" s="1"/>
  <c r="U16" i="13"/>
  <c r="N21" i="13"/>
  <c r="G26" i="13"/>
  <c r="X29" i="13"/>
  <c r="X27" i="13" s="1"/>
  <c r="Q34" i="13"/>
  <c r="J39" i="13"/>
  <c r="J37" i="13" s="1"/>
  <c r="V41" i="13"/>
  <c r="I44" i="13"/>
  <c r="I42" i="13" s="1"/>
  <c r="U46" i="13"/>
  <c r="N51" i="13"/>
  <c r="G56" i="13"/>
  <c r="X59" i="13"/>
  <c r="X57" i="13" s="1"/>
  <c r="Q64" i="13"/>
  <c r="Q62" i="13" s="1"/>
  <c r="J69" i="13"/>
  <c r="J67" i="13" s="1"/>
  <c r="V71" i="13"/>
  <c r="I74" i="13"/>
  <c r="U76" i="13"/>
  <c r="N81" i="13"/>
  <c r="G86" i="13"/>
  <c r="X89" i="13"/>
  <c r="X87" i="13" s="1"/>
  <c r="Q94" i="13"/>
  <c r="Q92" i="13" s="1"/>
  <c r="J99" i="13"/>
  <c r="J97" i="13" s="1"/>
  <c r="V101" i="13"/>
  <c r="I104" i="13"/>
  <c r="I102" i="13" s="1"/>
  <c r="U106" i="13"/>
  <c r="N111" i="13"/>
  <c r="G116" i="13"/>
  <c r="X119" i="13"/>
  <c r="X117" i="13" s="1"/>
  <c r="Q124" i="13"/>
  <c r="Q122" i="13" s="1"/>
  <c r="J129" i="13"/>
  <c r="J127" i="13" s="1"/>
  <c r="V131" i="13"/>
  <c r="I134" i="13"/>
  <c r="I132" i="13" s="1"/>
  <c r="U136" i="13"/>
  <c r="N141" i="13"/>
  <c r="G146" i="13"/>
  <c r="X149" i="13"/>
  <c r="X147" i="13" s="1"/>
  <c r="Q154" i="13"/>
  <c r="Q152" i="13" s="1"/>
  <c r="J159" i="13"/>
  <c r="J157" i="13" s="1"/>
  <c r="V161" i="13"/>
  <c r="AA170" i="13"/>
  <c r="F185" i="13"/>
  <c r="F181" i="13" s="1"/>
  <c r="K190" i="13"/>
  <c r="K186" i="13" s="1"/>
  <c r="P195" i="13"/>
  <c r="P191" i="13" s="1"/>
  <c r="AA200" i="13"/>
  <c r="AA196" i="13" s="1"/>
  <c r="F215" i="13"/>
  <c r="F211" i="13" s="1"/>
  <c r="K220" i="13"/>
  <c r="P225" i="13"/>
  <c r="P221" i="13" s="1"/>
  <c r="AA230" i="13"/>
  <c r="AA226" i="13" s="1"/>
  <c r="F245" i="13"/>
  <c r="F241" i="13" s="1"/>
  <c r="K250" i="13"/>
  <c r="K246" i="13" s="1"/>
  <c r="D255" i="13"/>
  <c r="D251" i="13" s="1"/>
  <c r="Y270" i="13"/>
  <c r="Y266" i="13" s="1"/>
  <c r="R275" i="13"/>
  <c r="R271" i="13" s="1"/>
  <c r="K280" i="13"/>
  <c r="K276" i="13" s="1"/>
  <c r="D285" i="13"/>
  <c r="D281" i="13" s="1"/>
  <c r="Y300" i="13"/>
  <c r="Y296" i="13" s="1"/>
  <c r="R305" i="13"/>
  <c r="R301" i="13" s="1"/>
  <c r="K310" i="13"/>
  <c r="K306" i="13" s="1"/>
  <c r="D315" i="13"/>
  <c r="D311" i="13" s="1"/>
  <c r="Z329" i="13"/>
  <c r="Z325" i="13" s="1"/>
  <c r="S334" i="13"/>
  <c r="S330" i="13" s="1"/>
  <c r="L339" i="13"/>
  <c r="L335" i="13" s="1"/>
  <c r="E344" i="13"/>
  <c r="E340" i="13" s="1"/>
  <c r="Z359" i="13"/>
  <c r="Z355" i="13" s="1"/>
  <c r="S364" i="13"/>
  <c r="S360" i="13" s="1"/>
  <c r="L369" i="13"/>
  <c r="L365" i="13" s="1"/>
  <c r="E374" i="13"/>
  <c r="E370" i="13" s="1"/>
  <c r="Z389" i="13"/>
  <c r="Z385" i="13" s="1"/>
  <c r="S394" i="13"/>
  <c r="S390" i="13" s="1"/>
  <c r="L399" i="13"/>
  <c r="L395" i="13" s="1"/>
  <c r="E404" i="13"/>
  <c r="E400" i="13" s="1"/>
  <c r="Z419" i="13"/>
  <c r="Z415" i="13" s="1"/>
  <c r="S424" i="13"/>
  <c r="S420" i="13" s="1"/>
  <c r="L429" i="13"/>
  <c r="L425" i="13" s="1"/>
  <c r="E434" i="13"/>
  <c r="E430" i="13" s="1"/>
  <c r="P493" i="13"/>
  <c r="G564" i="13"/>
  <c r="S564" i="13"/>
  <c r="W638" i="13"/>
  <c r="E77" i="14"/>
  <c r="K77" i="14"/>
  <c r="Q77" i="14"/>
  <c r="I87" i="14"/>
  <c r="U87" i="14"/>
  <c r="Z246" i="14"/>
  <c r="F168" i="12"/>
  <c r="L168" i="12"/>
  <c r="R168" i="12"/>
  <c r="R166" i="12" s="1"/>
  <c r="X168" i="12"/>
  <c r="X166" i="12" s="1"/>
  <c r="E173" i="12"/>
  <c r="E171" i="12" s="1"/>
  <c r="K173" i="12"/>
  <c r="K171" i="12" s="1"/>
  <c r="Q173" i="12"/>
  <c r="W173" i="12"/>
  <c r="D178" i="12"/>
  <c r="D176" i="12" s="1"/>
  <c r="J178" i="12"/>
  <c r="J176" i="12" s="1"/>
  <c r="P178" i="12"/>
  <c r="P176" i="12" s="1"/>
  <c r="V178" i="12"/>
  <c r="V176" i="12" s="1"/>
  <c r="I183" i="12"/>
  <c r="O183" i="12"/>
  <c r="U183" i="12"/>
  <c r="U181" i="12" s="1"/>
  <c r="AA183" i="12"/>
  <c r="AA181" i="12" s="1"/>
  <c r="H188" i="12"/>
  <c r="H186" i="12" s="1"/>
  <c r="N188" i="12"/>
  <c r="N186" i="12" s="1"/>
  <c r="T188" i="12"/>
  <c r="Z188" i="12"/>
  <c r="G193" i="12"/>
  <c r="G191" i="12" s="1"/>
  <c r="M193" i="12"/>
  <c r="M191" i="12" s="1"/>
  <c r="S193" i="12"/>
  <c r="S191" i="12" s="1"/>
  <c r="Y193" i="12"/>
  <c r="Y191" i="12" s="1"/>
  <c r="F198" i="12"/>
  <c r="L198" i="12"/>
  <c r="R198" i="12"/>
  <c r="R196" i="12" s="1"/>
  <c r="X198" i="12"/>
  <c r="X196" i="12" s="1"/>
  <c r="E203" i="12"/>
  <c r="E201" i="12" s="1"/>
  <c r="K203" i="12"/>
  <c r="K201" i="12" s="1"/>
  <c r="Q203" i="12"/>
  <c r="W203" i="12"/>
  <c r="D208" i="12"/>
  <c r="D206" i="12" s="1"/>
  <c r="J208" i="12"/>
  <c r="J206" i="12" s="1"/>
  <c r="P208" i="12"/>
  <c r="P206" i="12" s="1"/>
  <c r="V208" i="12"/>
  <c r="V206" i="12" s="1"/>
  <c r="I213" i="12"/>
  <c r="O213" i="12"/>
  <c r="U213" i="12"/>
  <c r="U211" i="12" s="1"/>
  <c r="AA213" i="12"/>
  <c r="AA211" i="12" s="1"/>
  <c r="H218" i="12"/>
  <c r="H216" i="12" s="1"/>
  <c r="N218" i="12"/>
  <c r="N216" i="12" s="1"/>
  <c r="T218" i="12"/>
  <c r="Z218" i="12"/>
  <c r="G223" i="12"/>
  <c r="G221" i="12" s="1"/>
  <c r="M223" i="12"/>
  <c r="M221" i="12" s="1"/>
  <c r="S223" i="12"/>
  <c r="S221" i="12" s="1"/>
  <c r="Y223" i="12"/>
  <c r="Y221" i="12" s="1"/>
  <c r="F228" i="12"/>
  <c r="L228" i="12"/>
  <c r="R228" i="12"/>
  <c r="R226" i="12" s="1"/>
  <c r="X228" i="12"/>
  <c r="X226" i="12" s="1"/>
  <c r="E233" i="12"/>
  <c r="E231" i="12" s="1"/>
  <c r="K233" i="12"/>
  <c r="K231" i="12" s="1"/>
  <c r="Q233" i="12"/>
  <c r="W233" i="12"/>
  <c r="D238" i="12"/>
  <c r="D236" i="12" s="1"/>
  <c r="J238" i="12"/>
  <c r="J236" i="12" s="1"/>
  <c r="P238" i="12"/>
  <c r="P236" i="12" s="1"/>
  <c r="V238" i="12"/>
  <c r="V236" i="12" s="1"/>
  <c r="I243" i="12"/>
  <c r="O243" i="12"/>
  <c r="U243" i="12"/>
  <c r="U241" i="12" s="1"/>
  <c r="AA243" i="12"/>
  <c r="AA241" i="12" s="1"/>
  <c r="H248" i="12"/>
  <c r="H246" i="12" s="1"/>
  <c r="N248" i="12"/>
  <c r="N246" i="12" s="1"/>
  <c r="T248" i="12"/>
  <c r="Z248" i="12"/>
  <c r="G253" i="12"/>
  <c r="G251" i="12" s="1"/>
  <c r="M253" i="12"/>
  <c r="M251" i="12" s="1"/>
  <c r="S253" i="12"/>
  <c r="S251" i="12" s="1"/>
  <c r="Y253" i="12"/>
  <c r="Y251" i="12" s="1"/>
  <c r="F258" i="12"/>
  <c r="L258" i="12"/>
  <c r="R258" i="12"/>
  <c r="R256" i="12" s="1"/>
  <c r="X258" i="12"/>
  <c r="X256" i="12" s="1"/>
  <c r="E263" i="12"/>
  <c r="E261" i="12" s="1"/>
  <c r="K263" i="12"/>
  <c r="K261" i="12" s="1"/>
  <c r="Q263" i="12"/>
  <c r="W263" i="12"/>
  <c r="D268" i="12"/>
  <c r="D266" i="12" s="1"/>
  <c r="J268" i="12"/>
  <c r="J266" i="12" s="1"/>
  <c r="P268" i="12"/>
  <c r="P266" i="12" s="1"/>
  <c r="V268" i="12"/>
  <c r="V266" i="12" s="1"/>
  <c r="I273" i="12"/>
  <c r="O273" i="12"/>
  <c r="U273" i="12"/>
  <c r="U271" i="12" s="1"/>
  <c r="AA273" i="12"/>
  <c r="AA271" i="12" s="1"/>
  <c r="H278" i="12"/>
  <c r="H276" i="12" s="1"/>
  <c r="N278" i="12"/>
  <c r="N276" i="12" s="1"/>
  <c r="T278" i="12"/>
  <c r="Z278" i="12"/>
  <c r="G283" i="12"/>
  <c r="G281" i="12" s="1"/>
  <c r="M283" i="12"/>
  <c r="M281" i="12" s="1"/>
  <c r="S283" i="12"/>
  <c r="S281" i="12" s="1"/>
  <c r="Y283" i="12"/>
  <c r="Y281" i="12" s="1"/>
  <c r="F288" i="12"/>
  <c r="L288" i="12"/>
  <c r="R288" i="12"/>
  <c r="R286" i="12" s="1"/>
  <c r="X288" i="12"/>
  <c r="X286" i="12" s="1"/>
  <c r="E293" i="12"/>
  <c r="E291" i="12" s="1"/>
  <c r="K293" i="12"/>
  <c r="K291" i="12" s="1"/>
  <c r="Q293" i="12"/>
  <c r="W293" i="12"/>
  <c r="D298" i="12"/>
  <c r="D296" i="12" s="1"/>
  <c r="J298" i="12"/>
  <c r="J296" i="12" s="1"/>
  <c r="P298" i="12"/>
  <c r="P296" i="12" s="1"/>
  <c r="V298" i="12"/>
  <c r="V296" i="12" s="1"/>
  <c r="I303" i="12"/>
  <c r="O303" i="12"/>
  <c r="U303" i="12"/>
  <c r="U301" i="12" s="1"/>
  <c r="AA303" i="12"/>
  <c r="AA301" i="12" s="1"/>
  <c r="H308" i="12"/>
  <c r="H306" i="12" s="1"/>
  <c r="N308" i="12"/>
  <c r="N306" i="12" s="1"/>
  <c r="T308" i="12"/>
  <c r="Z308" i="12"/>
  <c r="G313" i="12"/>
  <c r="G311" i="12" s="1"/>
  <c r="M313" i="12"/>
  <c r="M311" i="12" s="1"/>
  <c r="S313" i="12"/>
  <c r="S311" i="12" s="1"/>
  <c r="Y313" i="12"/>
  <c r="Y311" i="12" s="1"/>
  <c r="F318" i="12"/>
  <c r="L318" i="12"/>
  <c r="R318" i="12"/>
  <c r="R316" i="12" s="1"/>
  <c r="X318" i="12"/>
  <c r="X316" i="12" s="1"/>
  <c r="E327" i="12"/>
  <c r="E325" i="12" s="1"/>
  <c r="K327" i="12"/>
  <c r="K325" i="12" s="1"/>
  <c r="Q327" i="12"/>
  <c r="W327" i="12"/>
  <c r="D332" i="12"/>
  <c r="D330" i="12" s="1"/>
  <c r="J332" i="12"/>
  <c r="J330" i="12" s="1"/>
  <c r="P332" i="12"/>
  <c r="P330" i="12" s="1"/>
  <c r="V332" i="12"/>
  <c r="V330" i="12" s="1"/>
  <c r="I337" i="12"/>
  <c r="O337" i="12"/>
  <c r="U337" i="12"/>
  <c r="U335" i="12" s="1"/>
  <c r="AA337" i="12"/>
  <c r="AA335" i="12" s="1"/>
  <c r="H342" i="12"/>
  <c r="H340" i="12" s="1"/>
  <c r="N342" i="12"/>
  <c r="N340" i="12" s="1"/>
  <c r="T342" i="12"/>
  <c r="Z342" i="12"/>
  <c r="G347" i="12"/>
  <c r="G345" i="12" s="1"/>
  <c r="M347" i="12"/>
  <c r="M345" i="12" s="1"/>
  <c r="S347" i="12"/>
  <c r="S345" i="12" s="1"/>
  <c r="Y347" i="12"/>
  <c r="Y345" i="12" s="1"/>
  <c r="F352" i="12"/>
  <c r="L352" i="12"/>
  <c r="R352" i="12"/>
  <c r="R350" i="12" s="1"/>
  <c r="X352" i="12"/>
  <c r="X350" i="12" s="1"/>
  <c r="E357" i="12"/>
  <c r="E355" i="12" s="1"/>
  <c r="K357" i="12"/>
  <c r="K355" i="12" s="1"/>
  <c r="Q357" i="12"/>
  <c r="W357" i="12"/>
  <c r="D362" i="12"/>
  <c r="D360" i="12" s="1"/>
  <c r="J362" i="12"/>
  <c r="J360" i="12" s="1"/>
  <c r="P362" i="12"/>
  <c r="P360" i="12" s="1"/>
  <c r="V362" i="12"/>
  <c r="V360" i="12" s="1"/>
  <c r="I367" i="12"/>
  <c r="O367" i="12"/>
  <c r="U367" i="12"/>
  <c r="U365" i="12" s="1"/>
  <c r="AA367" i="12"/>
  <c r="AA365" i="12" s="1"/>
  <c r="H372" i="12"/>
  <c r="H370" i="12" s="1"/>
  <c r="N372" i="12"/>
  <c r="N370" i="12" s="1"/>
  <c r="T372" i="12"/>
  <c r="Z372" i="12"/>
  <c r="G377" i="12"/>
  <c r="G375" i="12" s="1"/>
  <c r="M377" i="12"/>
  <c r="M375" i="12" s="1"/>
  <c r="S377" i="12"/>
  <c r="S375" i="12" s="1"/>
  <c r="Y377" i="12"/>
  <c r="Y375" i="12" s="1"/>
  <c r="F382" i="12"/>
  <c r="L382" i="12"/>
  <c r="R382" i="12"/>
  <c r="R380" i="12" s="1"/>
  <c r="X382" i="12"/>
  <c r="X380" i="12" s="1"/>
  <c r="E387" i="12"/>
  <c r="E385" i="12" s="1"/>
  <c r="K387" i="12"/>
  <c r="K385" i="12" s="1"/>
  <c r="Q387" i="12"/>
  <c r="W387" i="12"/>
  <c r="D392" i="12"/>
  <c r="D390" i="12" s="1"/>
  <c r="J392" i="12"/>
  <c r="J390" i="12" s="1"/>
  <c r="P392" i="12"/>
  <c r="P390" i="12" s="1"/>
  <c r="V392" i="12"/>
  <c r="V390" i="12" s="1"/>
  <c r="I397" i="12"/>
  <c r="O397" i="12"/>
  <c r="U397" i="12"/>
  <c r="U395" i="12" s="1"/>
  <c r="AA397" i="12"/>
  <c r="AA395" i="12" s="1"/>
  <c r="H402" i="12"/>
  <c r="H400" i="12" s="1"/>
  <c r="N402" i="12"/>
  <c r="N400" i="12" s="1"/>
  <c r="T402" i="12"/>
  <c r="Z402" i="12"/>
  <c r="G407" i="12"/>
  <c r="G405" i="12" s="1"/>
  <c r="M407" i="12"/>
  <c r="M405" i="12" s="1"/>
  <c r="S407" i="12"/>
  <c r="S405" i="12" s="1"/>
  <c r="Y407" i="12"/>
  <c r="Y405" i="12" s="1"/>
  <c r="F412" i="12"/>
  <c r="L412" i="12"/>
  <c r="R412" i="12"/>
  <c r="R410" i="12" s="1"/>
  <c r="X412" i="12"/>
  <c r="X410" i="12" s="1"/>
  <c r="E417" i="12"/>
  <c r="E415" i="12" s="1"/>
  <c r="K417" i="12"/>
  <c r="K415" i="12" s="1"/>
  <c r="Q417" i="12"/>
  <c r="W417" i="12"/>
  <c r="D422" i="12"/>
  <c r="D420" i="12" s="1"/>
  <c r="J422" i="12"/>
  <c r="J420" i="12" s="1"/>
  <c r="P422" i="12"/>
  <c r="P420" i="12" s="1"/>
  <c r="V422" i="12"/>
  <c r="V420" i="12" s="1"/>
  <c r="I427" i="12"/>
  <c r="O427" i="12"/>
  <c r="U427" i="12"/>
  <c r="U425" i="12" s="1"/>
  <c r="AA427" i="12"/>
  <c r="AA425" i="12" s="1"/>
  <c r="H432" i="12"/>
  <c r="H430" i="12" s="1"/>
  <c r="N432" i="12"/>
  <c r="N430" i="12" s="1"/>
  <c r="T432" i="12"/>
  <c r="Z432" i="12"/>
  <c r="G437" i="12"/>
  <c r="G435" i="12" s="1"/>
  <c r="M437" i="12"/>
  <c r="M435" i="12" s="1"/>
  <c r="S437" i="12"/>
  <c r="S435" i="12" s="1"/>
  <c r="Y437" i="12"/>
  <c r="Y435" i="12" s="1"/>
  <c r="F442" i="12"/>
  <c r="L442" i="12"/>
  <c r="R442" i="12"/>
  <c r="R440" i="12" s="1"/>
  <c r="X442" i="12"/>
  <c r="X440" i="12" s="1"/>
  <c r="E447" i="12"/>
  <c r="E445" i="12" s="1"/>
  <c r="K447" i="12"/>
  <c r="K445" i="12" s="1"/>
  <c r="Q447" i="12"/>
  <c r="W447" i="12"/>
  <c r="D452" i="12"/>
  <c r="D450" i="12" s="1"/>
  <c r="J452" i="12"/>
  <c r="J450" i="12" s="1"/>
  <c r="P452" i="12"/>
  <c r="P450" i="12" s="1"/>
  <c r="V452" i="12"/>
  <c r="V450" i="12" s="1"/>
  <c r="I457" i="12"/>
  <c r="O457" i="12"/>
  <c r="U457" i="12"/>
  <c r="U455" i="12" s="1"/>
  <c r="AA457" i="12"/>
  <c r="AA455" i="12" s="1"/>
  <c r="H462" i="12"/>
  <c r="H460" i="12" s="1"/>
  <c r="N462" i="12"/>
  <c r="N460" i="12" s="1"/>
  <c r="T462" i="12"/>
  <c r="Z462" i="12"/>
  <c r="G467" i="12"/>
  <c r="G465" i="12" s="1"/>
  <c r="M467" i="12"/>
  <c r="M465" i="12" s="1"/>
  <c r="S467" i="12"/>
  <c r="S465" i="12" s="1"/>
  <c r="Y467" i="12"/>
  <c r="Y465" i="12" s="1"/>
  <c r="F472" i="12"/>
  <c r="L472" i="12"/>
  <c r="R472" i="12"/>
  <c r="R470" i="12" s="1"/>
  <c r="X472" i="12"/>
  <c r="X470" i="12" s="1"/>
  <c r="E477" i="12"/>
  <c r="E475" i="12" s="1"/>
  <c r="K477" i="12"/>
  <c r="K475" i="12" s="1"/>
  <c r="Q477" i="12"/>
  <c r="W477" i="12"/>
  <c r="AA636" i="12"/>
  <c r="AA634" i="12" s="1"/>
  <c r="U636" i="12"/>
  <c r="U634" i="12" s="1"/>
  <c r="O636" i="12"/>
  <c r="O634" i="12" s="1"/>
  <c r="I636" i="12"/>
  <c r="I634" i="12" s="1"/>
  <c r="V631" i="12"/>
  <c r="V629" i="12" s="1"/>
  <c r="P631" i="12"/>
  <c r="P629" i="12" s="1"/>
  <c r="J631" i="12"/>
  <c r="J629" i="12" s="1"/>
  <c r="D631" i="12"/>
  <c r="D629" i="12" s="1"/>
  <c r="W626" i="12"/>
  <c r="W624" i="12" s="1"/>
  <c r="Q626" i="12"/>
  <c r="Q624" i="12" s="1"/>
  <c r="K626" i="12"/>
  <c r="K624" i="12" s="1"/>
  <c r="E626" i="12"/>
  <c r="E624" i="12" s="1"/>
  <c r="X621" i="12"/>
  <c r="X619" i="12" s="1"/>
  <c r="R621" i="12"/>
  <c r="R619" i="12" s="1"/>
  <c r="L621" i="12"/>
  <c r="L619" i="12" s="1"/>
  <c r="F621" i="12"/>
  <c r="F619" i="12" s="1"/>
  <c r="Y616" i="12"/>
  <c r="Y614" i="12" s="1"/>
  <c r="S616" i="12"/>
  <c r="S614" i="12" s="1"/>
  <c r="M616" i="12"/>
  <c r="M614" i="12" s="1"/>
  <c r="G616" i="12"/>
  <c r="G614" i="12" s="1"/>
  <c r="Z611" i="12"/>
  <c r="Z609" i="12" s="1"/>
  <c r="T611" i="12"/>
  <c r="T609" i="12" s="1"/>
  <c r="N611" i="12"/>
  <c r="N609" i="12" s="1"/>
  <c r="H611" i="12"/>
  <c r="H609" i="12" s="1"/>
  <c r="AA606" i="12"/>
  <c r="AA604" i="12" s="1"/>
  <c r="U606" i="12"/>
  <c r="U604" i="12" s="1"/>
  <c r="O606" i="12"/>
  <c r="O604" i="12" s="1"/>
  <c r="I606" i="12"/>
  <c r="I604" i="12" s="1"/>
  <c r="V601" i="12"/>
  <c r="V599" i="12" s="1"/>
  <c r="P601" i="12"/>
  <c r="P599" i="12" s="1"/>
  <c r="J601" i="12"/>
  <c r="J599" i="12" s="1"/>
  <c r="D601" i="12"/>
  <c r="D599" i="12" s="1"/>
  <c r="W596" i="12"/>
  <c r="W594" i="12" s="1"/>
  <c r="Q596" i="12"/>
  <c r="Q594" i="12" s="1"/>
  <c r="K596" i="12"/>
  <c r="K594" i="12" s="1"/>
  <c r="E596" i="12"/>
  <c r="E594" i="12" s="1"/>
  <c r="X591" i="12"/>
  <c r="X589" i="12" s="1"/>
  <c r="R591" i="12"/>
  <c r="R589" i="12" s="1"/>
  <c r="L591" i="12"/>
  <c r="L589" i="12" s="1"/>
  <c r="F591" i="12"/>
  <c r="F589" i="12" s="1"/>
  <c r="Y586" i="12"/>
  <c r="Y584" i="12" s="1"/>
  <c r="S586" i="12"/>
  <c r="S584" i="12" s="1"/>
  <c r="M586" i="12"/>
  <c r="M584" i="12" s="1"/>
  <c r="G586" i="12"/>
  <c r="G584" i="12" s="1"/>
  <c r="Z581" i="12"/>
  <c r="Z579" i="12" s="1"/>
  <c r="T581" i="12"/>
  <c r="T579" i="12" s="1"/>
  <c r="N581" i="12"/>
  <c r="N579" i="12" s="1"/>
  <c r="H581" i="12"/>
  <c r="H579" i="12" s="1"/>
  <c r="AA576" i="12"/>
  <c r="AA574" i="12" s="1"/>
  <c r="U576" i="12"/>
  <c r="U574" i="12" s="1"/>
  <c r="O576" i="12"/>
  <c r="O574" i="12" s="1"/>
  <c r="I576" i="12"/>
  <c r="I574" i="12" s="1"/>
  <c r="V571" i="12"/>
  <c r="V569" i="12" s="1"/>
  <c r="P571" i="12"/>
  <c r="P569" i="12" s="1"/>
  <c r="J571" i="12"/>
  <c r="J569" i="12" s="1"/>
  <c r="D571" i="12"/>
  <c r="D569" i="12" s="1"/>
  <c r="W566" i="12"/>
  <c r="W564" i="12" s="1"/>
  <c r="Q566" i="12"/>
  <c r="Q564" i="12" s="1"/>
  <c r="K566" i="12"/>
  <c r="K564" i="12" s="1"/>
  <c r="E566" i="12"/>
  <c r="E564" i="12" s="1"/>
  <c r="Z636" i="12"/>
  <c r="Z634" i="12" s="1"/>
  <c r="T636" i="12"/>
  <c r="T634" i="12" s="1"/>
  <c r="N636" i="12"/>
  <c r="N634" i="12" s="1"/>
  <c r="H636" i="12"/>
  <c r="H634" i="12" s="1"/>
  <c r="AA631" i="12"/>
  <c r="AA629" i="12" s="1"/>
  <c r="U631" i="12"/>
  <c r="U629" i="12" s="1"/>
  <c r="O631" i="12"/>
  <c r="O629" i="12" s="1"/>
  <c r="I631" i="12"/>
  <c r="I629" i="12" s="1"/>
  <c r="V626" i="12"/>
  <c r="V624" i="12" s="1"/>
  <c r="P626" i="12"/>
  <c r="P624" i="12" s="1"/>
  <c r="J626" i="12"/>
  <c r="J624" i="12" s="1"/>
  <c r="D626" i="12"/>
  <c r="D624" i="12" s="1"/>
  <c r="W621" i="12"/>
  <c r="W619" i="12" s="1"/>
  <c r="Q621" i="12"/>
  <c r="Q619" i="12" s="1"/>
  <c r="K621" i="12"/>
  <c r="K619" i="12" s="1"/>
  <c r="E621" i="12"/>
  <c r="E619" i="12" s="1"/>
  <c r="X616" i="12"/>
  <c r="X614" i="12" s="1"/>
  <c r="R616" i="12"/>
  <c r="R614" i="12" s="1"/>
  <c r="L616" i="12"/>
  <c r="L614" i="12" s="1"/>
  <c r="F616" i="12"/>
  <c r="F614" i="12" s="1"/>
  <c r="Y611" i="12"/>
  <c r="Y609" i="12" s="1"/>
  <c r="S611" i="12"/>
  <c r="S609" i="12" s="1"/>
  <c r="M611" i="12"/>
  <c r="M609" i="12" s="1"/>
  <c r="G611" i="12"/>
  <c r="G609" i="12" s="1"/>
  <c r="Z606" i="12"/>
  <c r="Z604" i="12" s="1"/>
  <c r="T606" i="12"/>
  <c r="T604" i="12" s="1"/>
  <c r="N606" i="12"/>
  <c r="N604" i="12" s="1"/>
  <c r="H606" i="12"/>
  <c r="H604" i="12" s="1"/>
  <c r="AA601" i="12"/>
  <c r="AA599" i="12" s="1"/>
  <c r="U601" i="12"/>
  <c r="U599" i="12" s="1"/>
  <c r="O601" i="12"/>
  <c r="O599" i="12" s="1"/>
  <c r="I601" i="12"/>
  <c r="I599" i="12" s="1"/>
  <c r="V596" i="12"/>
  <c r="V594" i="12" s="1"/>
  <c r="P596" i="12"/>
  <c r="P594" i="12" s="1"/>
  <c r="J596" i="12"/>
  <c r="J594" i="12" s="1"/>
  <c r="D596" i="12"/>
  <c r="D594" i="12" s="1"/>
  <c r="W591" i="12"/>
  <c r="W589" i="12" s="1"/>
  <c r="Q591" i="12"/>
  <c r="Q589" i="12" s="1"/>
  <c r="K591" i="12"/>
  <c r="K589" i="12" s="1"/>
  <c r="E591" i="12"/>
  <c r="E589" i="12" s="1"/>
  <c r="X586" i="12"/>
  <c r="X584" i="12" s="1"/>
  <c r="R586" i="12"/>
  <c r="R584" i="12" s="1"/>
  <c r="L586" i="12"/>
  <c r="L584" i="12" s="1"/>
  <c r="F586" i="12"/>
  <c r="F584" i="12" s="1"/>
  <c r="Y581" i="12"/>
  <c r="Y579" i="12" s="1"/>
  <c r="S581" i="12"/>
  <c r="S579" i="12" s="1"/>
  <c r="M581" i="12"/>
  <c r="M579" i="12" s="1"/>
  <c r="G581" i="12"/>
  <c r="G579" i="12" s="1"/>
  <c r="Z576" i="12"/>
  <c r="Z574" i="12" s="1"/>
  <c r="T576" i="12"/>
  <c r="T574" i="12" s="1"/>
  <c r="N576" i="12"/>
  <c r="N574" i="12" s="1"/>
  <c r="H576" i="12"/>
  <c r="H574" i="12" s="1"/>
  <c r="AA571" i="12"/>
  <c r="AA569" i="12" s="1"/>
  <c r="U571" i="12"/>
  <c r="U569" i="12" s="1"/>
  <c r="O571" i="12"/>
  <c r="O569" i="12" s="1"/>
  <c r="I571" i="12"/>
  <c r="I569" i="12" s="1"/>
  <c r="V566" i="12"/>
  <c r="V564" i="12" s="1"/>
  <c r="P566" i="12"/>
  <c r="P564" i="12" s="1"/>
  <c r="J566" i="12"/>
  <c r="J564" i="12" s="1"/>
  <c r="D566" i="12"/>
  <c r="D564" i="12" s="1"/>
  <c r="W561" i="12"/>
  <c r="W559" i="12" s="1"/>
  <c r="Q561" i="12"/>
  <c r="Q559" i="12" s="1"/>
  <c r="K561" i="12"/>
  <c r="K559" i="12" s="1"/>
  <c r="E561" i="12"/>
  <c r="E559" i="12" s="1"/>
  <c r="X556" i="12"/>
  <c r="X554" i="12" s="1"/>
  <c r="R556" i="12"/>
  <c r="R554" i="12" s="1"/>
  <c r="L556" i="12"/>
  <c r="L554" i="12" s="1"/>
  <c r="F556" i="12"/>
  <c r="F554" i="12" s="1"/>
  <c r="Y551" i="12"/>
  <c r="Y549" i="12" s="1"/>
  <c r="S551" i="12"/>
  <c r="S549" i="12" s="1"/>
  <c r="M551" i="12"/>
  <c r="M549" i="12" s="1"/>
  <c r="G551" i="12"/>
  <c r="G549" i="12" s="1"/>
  <c r="Z546" i="12"/>
  <c r="Z544" i="12" s="1"/>
  <c r="T546" i="12"/>
  <c r="T544" i="12" s="1"/>
  <c r="N546" i="12"/>
  <c r="N544" i="12" s="1"/>
  <c r="H546" i="12"/>
  <c r="H544" i="12" s="1"/>
  <c r="Y636" i="12"/>
  <c r="Y634" i="12" s="1"/>
  <c r="S636" i="12"/>
  <c r="S634" i="12" s="1"/>
  <c r="M636" i="12"/>
  <c r="M634" i="12" s="1"/>
  <c r="G636" i="12"/>
  <c r="G634" i="12" s="1"/>
  <c r="Z631" i="12"/>
  <c r="Z629" i="12" s="1"/>
  <c r="T631" i="12"/>
  <c r="T629" i="12" s="1"/>
  <c r="N631" i="12"/>
  <c r="N629" i="12" s="1"/>
  <c r="H631" i="12"/>
  <c r="H629" i="12" s="1"/>
  <c r="AA626" i="12"/>
  <c r="AA624" i="12" s="1"/>
  <c r="U626" i="12"/>
  <c r="U624" i="12" s="1"/>
  <c r="O626" i="12"/>
  <c r="O624" i="12" s="1"/>
  <c r="I626" i="12"/>
  <c r="I624" i="12" s="1"/>
  <c r="V621" i="12"/>
  <c r="V619" i="12" s="1"/>
  <c r="P621" i="12"/>
  <c r="P619" i="12" s="1"/>
  <c r="J621" i="12"/>
  <c r="J619" i="12" s="1"/>
  <c r="D621" i="12"/>
  <c r="D619" i="12" s="1"/>
  <c r="W616" i="12"/>
  <c r="W614" i="12" s="1"/>
  <c r="Q616" i="12"/>
  <c r="Q614" i="12" s="1"/>
  <c r="K616" i="12"/>
  <c r="K614" i="12" s="1"/>
  <c r="E616" i="12"/>
  <c r="E614" i="12" s="1"/>
  <c r="X611" i="12"/>
  <c r="X609" i="12" s="1"/>
  <c r="R611" i="12"/>
  <c r="R609" i="12" s="1"/>
  <c r="L611" i="12"/>
  <c r="L609" i="12" s="1"/>
  <c r="F611" i="12"/>
  <c r="F609" i="12" s="1"/>
  <c r="Y606" i="12"/>
  <c r="Y604" i="12" s="1"/>
  <c r="S606" i="12"/>
  <c r="S604" i="12" s="1"/>
  <c r="M606" i="12"/>
  <c r="M604" i="12" s="1"/>
  <c r="G606" i="12"/>
  <c r="G604" i="12" s="1"/>
  <c r="Z601" i="12"/>
  <c r="Z599" i="12" s="1"/>
  <c r="T601" i="12"/>
  <c r="T599" i="12" s="1"/>
  <c r="N601" i="12"/>
  <c r="N599" i="12" s="1"/>
  <c r="H601" i="12"/>
  <c r="H599" i="12" s="1"/>
  <c r="AA596" i="12"/>
  <c r="AA594" i="12" s="1"/>
  <c r="U596" i="12"/>
  <c r="U594" i="12" s="1"/>
  <c r="O596" i="12"/>
  <c r="O594" i="12" s="1"/>
  <c r="I596" i="12"/>
  <c r="I594" i="12" s="1"/>
  <c r="V591" i="12"/>
  <c r="V589" i="12" s="1"/>
  <c r="P591" i="12"/>
  <c r="P589" i="12" s="1"/>
  <c r="J591" i="12"/>
  <c r="J589" i="12" s="1"/>
  <c r="D591" i="12"/>
  <c r="D589" i="12" s="1"/>
  <c r="W586" i="12"/>
  <c r="W584" i="12" s="1"/>
  <c r="Q586" i="12"/>
  <c r="Q584" i="12" s="1"/>
  <c r="K586" i="12"/>
  <c r="K584" i="12" s="1"/>
  <c r="E586" i="12"/>
  <c r="E584" i="12" s="1"/>
  <c r="X581" i="12"/>
  <c r="X579" i="12" s="1"/>
  <c r="R581" i="12"/>
  <c r="R579" i="12" s="1"/>
  <c r="L581" i="12"/>
  <c r="L579" i="12" s="1"/>
  <c r="F581" i="12"/>
  <c r="F579" i="12" s="1"/>
  <c r="Y576" i="12"/>
  <c r="Y574" i="12" s="1"/>
  <c r="S576" i="12"/>
  <c r="S574" i="12" s="1"/>
  <c r="M576" i="12"/>
  <c r="M574" i="12" s="1"/>
  <c r="G576" i="12"/>
  <c r="G574" i="12" s="1"/>
  <c r="Z571" i="12"/>
  <c r="Z569" i="12" s="1"/>
  <c r="T571" i="12"/>
  <c r="T569" i="12" s="1"/>
  <c r="N571" i="12"/>
  <c r="N569" i="12" s="1"/>
  <c r="H571" i="12"/>
  <c r="H569" i="12" s="1"/>
  <c r="AA566" i="12"/>
  <c r="AA564" i="12" s="1"/>
  <c r="U566" i="12"/>
  <c r="U564" i="12" s="1"/>
  <c r="O566" i="12"/>
  <c r="O564" i="12" s="1"/>
  <c r="I566" i="12"/>
  <c r="I564" i="12" s="1"/>
  <c r="V561" i="12"/>
  <c r="V559" i="12" s="1"/>
  <c r="P561" i="12"/>
  <c r="P559" i="12" s="1"/>
  <c r="J561" i="12"/>
  <c r="J559" i="12" s="1"/>
  <c r="D561" i="12"/>
  <c r="D559" i="12" s="1"/>
  <c r="W556" i="12"/>
  <c r="W554" i="12" s="1"/>
  <c r="Q556" i="12"/>
  <c r="Q554" i="12" s="1"/>
  <c r="K556" i="12"/>
  <c r="K554" i="12" s="1"/>
  <c r="E556" i="12"/>
  <c r="E554" i="12" s="1"/>
  <c r="X551" i="12"/>
  <c r="X549" i="12" s="1"/>
  <c r="R551" i="12"/>
  <c r="R549" i="12" s="1"/>
  <c r="L551" i="12"/>
  <c r="L549" i="12" s="1"/>
  <c r="F551" i="12"/>
  <c r="F549" i="12" s="1"/>
  <c r="Y546" i="12"/>
  <c r="Y544" i="12" s="1"/>
  <c r="S546" i="12"/>
  <c r="S544" i="12" s="1"/>
  <c r="M546" i="12"/>
  <c r="M544" i="12" s="1"/>
  <c r="G546" i="12"/>
  <c r="G544" i="12" s="1"/>
  <c r="X636" i="12"/>
  <c r="X634" i="12" s="1"/>
  <c r="R636" i="12"/>
  <c r="R634" i="12" s="1"/>
  <c r="L636" i="12"/>
  <c r="L634" i="12" s="1"/>
  <c r="F636" i="12"/>
  <c r="F634" i="12" s="1"/>
  <c r="Y631" i="12"/>
  <c r="Y629" i="12" s="1"/>
  <c r="S631" i="12"/>
  <c r="S629" i="12" s="1"/>
  <c r="M631" i="12"/>
  <c r="M629" i="12" s="1"/>
  <c r="G631" i="12"/>
  <c r="G629" i="12" s="1"/>
  <c r="Z626" i="12"/>
  <c r="Z624" i="12" s="1"/>
  <c r="T626" i="12"/>
  <c r="T624" i="12" s="1"/>
  <c r="N626" i="12"/>
  <c r="N624" i="12" s="1"/>
  <c r="H626" i="12"/>
  <c r="H624" i="12" s="1"/>
  <c r="AA621" i="12"/>
  <c r="AA619" i="12" s="1"/>
  <c r="U621" i="12"/>
  <c r="U619" i="12" s="1"/>
  <c r="O621" i="12"/>
  <c r="O619" i="12" s="1"/>
  <c r="I621" i="12"/>
  <c r="I619" i="12" s="1"/>
  <c r="V616" i="12"/>
  <c r="V614" i="12" s="1"/>
  <c r="P616" i="12"/>
  <c r="P614" i="12" s="1"/>
  <c r="J616" i="12"/>
  <c r="J614" i="12" s="1"/>
  <c r="D616" i="12"/>
  <c r="D614" i="12" s="1"/>
  <c r="W611" i="12"/>
  <c r="W609" i="12" s="1"/>
  <c r="Q611" i="12"/>
  <c r="Q609" i="12" s="1"/>
  <c r="K611" i="12"/>
  <c r="K609" i="12" s="1"/>
  <c r="E611" i="12"/>
  <c r="E609" i="12" s="1"/>
  <c r="X606" i="12"/>
  <c r="X604" i="12" s="1"/>
  <c r="R606" i="12"/>
  <c r="R604" i="12" s="1"/>
  <c r="L606" i="12"/>
  <c r="L604" i="12" s="1"/>
  <c r="F606" i="12"/>
  <c r="F604" i="12" s="1"/>
  <c r="Y601" i="12"/>
  <c r="Y599" i="12" s="1"/>
  <c r="S601" i="12"/>
  <c r="S599" i="12" s="1"/>
  <c r="M601" i="12"/>
  <c r="M599" i="12" s="1"/>
  <c r="G601" i="12"/>
  <c r="G599" i="12" s="1"/>
  <c r="Z596" i="12"/>
  <c r="Z594" i="12" s="1"/>
  <c r="T596" i="12"/>
  <c r="T594" i="12" s="1"/>
  <c r="N596" i="12"/>
  <c r="N594" i="12" s="1"/>
  <c r="H596" i="12"/>
  <c r="H594" i="12" s="1"/>
  <c r="AA591" i="12"/>
  <c r="AA589" i="12" s="1"/>
  <c r="U591" i="12"/>
  <c r="U589" i="12" s="1"/>
  <c r="O591" i="12"/>
  <c r="O589" i="12" s="1"/>
  <c r="I591" i="12"/>
  <c r="I589" i="12" s="1"/>
  <c r="V586" i="12"/>
  <c r="V584" i="12" s="1"/>
  <c r="P586" i="12"/>
  <c r="P584" i="12" s="1"/>
  <c r="J586" i="12"/>
  <c r="J584" i="12" s="1"/>
  <c r="D586" i="12"/>
  <c r="D584" i="12" s="1"/>
  <c r="W581" i="12"/>
  <c r="W579" i="12" s="1"/>
  <c r="Q581" i="12"/>
  <c r="Q579" i="12" s="1"/>
  <c r="K581" i="12"/>
  <c r="K579" i="12" s="1"/>
  <c r="E581" i="12"/>
  <c r="E579" i="12" s="1"/>
  <c r="X576" i="12"/>
  <c r="X574" i="12" s="1"/>
  <c r="R576" i="12"/>
  <c r="R574" i="12" s="1"/>
  <c r="L576" i="12"/>
  <c r="L574" i="12" s="1"/>
  <c r="F576" i="12"/>
  <c r="F574" i="12" s="1"/>
  <c r="Y571" i="12"/>
  <c r="Y569" i="12" s="1"/>
  <c r="S571" i="12"/>
  <c r="S569" i="12" s="1"/>
  <c r="M571" i="12"/>
  <c r="M569" i="12" s="1"/>
  <c r="G571" i="12"/>
  <c r="G569" i="12" s="1"/>
  <c r="Z566" i="12"/>
  <c r="Z564" i="12" s="1"/>
  <c r="T566" i="12"/>
  <c r="T564" i="12" s="1"/>
  <c r="N566" i="12"/>
  <c r="N564" i="12" s="1"/>
  <c r="H566" i="12"/>
  <c r="H564" i="12" s="1"/>
  <c r="AA561" i="12"/>
  <c r="AA559" i="12" s="1"/>
  <c r="U561" i="12"/>
  <c r="U559" i="12" s="1"/>
  <c r="O561" i="12"/>
  <c r="O559" i="12" s="1"/>
  <c r="I561" i="12"/>
  <c r="I559" i="12" s="1"/>
  <c r="V556" i="12"/>
  <c r="V554" i="12" s="1"/>
  <c r="P556" i="12"/>
  <c r="P554" i="12" s="1"/>
  <c r="J556" i="12"/>
  <c r="J554" i="12" s="1"/>
  <c r="D556" i="12"/>
  <c r="D554" i="12" s="1"/>
  <c r="W551" i="12"/>
  <c r="W549" i="12" s="1"/>
  <c r="Q551" i="12"/>
  <c r="Q549" i="12" s="1"/>
  <c r="K551" i="12"/>
  <c r="K549" i="12" s="1"/>
  <c r="E551" i="12"/>
  <c r="E549" i="12" s="1"/>
  <c r="X546" i="12"/>
  <c r="X544" i="12" s="1"/>
  <c r="R546" i="12"/>
  <c r="R544" i="12" s="1"/>
  <c r="L546" i="12"/>
  <c r="L544" i="12" s="1"/>
  <c r="F546" i="12"/>
  <c r="F544" i="12" s="1"/>
  <c r="W636" i="12"/>
  <c r="W634" i="12" s="1"/>
  <c r="Q636" i="12"/>
  <c r="Q634" i="12" s="1"/>
  <c r="K636" i="12"/>
  <c r="K634" i="12" s="1"/>
  <c r="E636" i="12"/>
  <c r="E634" i="12" s="1"/>
  <c r="X631" i="12"/>
  <c r="X629" i="12" s="1"/>
  <c r="R631" i="12"/>
  <c r="R629" i="12" s="1"/>
  <c r="L631" i="12"/>
  <c r="L629" i="12" s="1"/>
  <c r="F631" i="12"/>
  <c r="F629" i="12" s="1"/>
  <c r="Y626" i="12"/>
  <c r="Y624" i="12" s="1"/>
  <c r="S626" i="12"/>
  <c r="S624" i="12" s="1"/>
  <c r="M626" i="12"/>
  <c r="M624" i="12" s="1"/>
  <c r="G626" i="12"/>
  <c r="G624" i="12" s="1"/>
  <c r="Z621" i="12"/>
  <c r="Z619" i="12" s="1"/>
  <c r="T621" i="12"/>
  <c r="T619" i="12" s="1"/>
  <c r="N621" i="12"/>
  <c r="N619" i="12" s="1"/>
  <c r="H621" i="12"/>
  <c r="H619" i="12" s="1"/>
  <c r="AA616" i="12"/>
  <c r="AA614" i="12" s="1"/>
  <c r="U616" i="12"/>
  <c r="U614" i="12" s="1"/>
  <c r="O616" i="12"/>
  <c r="O614" i="12" s="1"/>
  <c r="I616" i="12"/>
  <c r="I614" i="12" s="1"/>
  <c r="V611" i="12"/>
  <c r="V609" i="12" s="1"/>
  <c r="P611" i="12"/>
  <c r="P609" i="12" s="1"/>
  <c r="J611" i="12"/>
  <c r="J609" i="12" s="1"/>
  <c r="D611" i="12"/>
  <c r="D609" i="12" s="1"/>
  <c r="W606" i="12"/>
  <c r="W604" i="12" s="1"/>
  <c r="Q606" i="12"/>
  <c r="Q604" i="12" s="1"/>
  <c r="K606" i="12"/>
  <c r="K604" i="12" s="1"/>
  <c r="E606" i="12"/>
  <c r="E604" i="12" s="1"/>
  <c r="X601" i="12"/>
  <c r="X599" i="12" s="1"/>
  <c r="R601" i="12"/>
  <c r="R599" i="12" s="1"/>
  <c r="L601" i="12"/>
  <c r="L599" i="12" s="1"/>
  <c r="F601" i="12"/>
  <c r="F599" i="12" s="1"/>
  <c r="Y596" i="12"/>
  <c r="Y594" i="12" s="1"/>
  <c r="S596" i="12"/>
  <c r="S594" i="12" s="1"/>
  <c r="M596" i="12"/>
  <c r="M594" i="12" s="1"/>
  <c r="G596" i="12"/>
  <c r="G594" i="12" s="1"/>
  <c r="Z591" i="12"/>
  <c r="Z589" i="12" s="1"/>
  <c r="T591" i="12"/>
  <c r="T589" i="12" s="1"/>
  <c r="N591" i="12"/>
  <c r="N589" i="12" s="1"/>
  <c r="H591" i="12"/>
  <c r="H589" i="12" s="1"/>
  <c r="AA586" i="12"/>
  <c r="AA584" i="12" s="1"/>
  <c r="U586" i="12"/>
  <c r="U584" i="12" s="1"/>
  <c r="O586" i="12"/>
  <c r="O584" i="12" s="1"/>
  <c r="I586" i="12"/>
  <c r="I584" i="12" s="1"/>
  <c r="V581" i="12"/>
  <c r="V579" i="12" s="1"/>
  <c r="P581" i="12"/>
  <c r="P579" i="12" s="1"/>
  <c r="J581" i="12"/>
  <c r="J579" i="12" s="1"/>
  <c r="D581" i="12"/>
  <c r="D579" i="12" s="1"/>
  <c r="W576" i="12"/>
  <c r="W574" i="12" s="1"/>
  <c r="Q576" i="12"/>
  <c r="Q574" i="12" s="1"/>
  <c r="K576" i="12"/>
  <c r="K574" i="12" s="1"/>
  <c r="E576" i="12"/>
  <c r="E574" i="12" s="1"/>
  <c r="X571" i="12"/>
  <c r="X569" i="12" s="1"/>
  <c r="R571" i="12"/>
  <c r="R569" i="12" s="1"/>
  <c r="L571" i="12"/>
  <c r="L569" i="12" s="1"/>
  <c r="F571" i="12"/>
  <c r="F569" i="12" s="1"/>
  <c r="Y566" i="12"/>
  <c r="Y564" i="12" s="1"/>
  <c r="S566" i="12"/>
  <c r="S564" i="12" s="1"/>
  <c r="M566" i="12"/>
  <c r="M564" i="12" s="1"/>
  <c r="G566" i="12"/>
  <c r="G564" i="12" s="1"/>
  <c r="Z561" i="12"/>
  <c r="Z559" i="12" s="1"/>
  <c r="T561" i="12"/>
  <c r="T559" i="12" s="1"/>
  <c r="N561" i="12"/>
  <c r="N559" i="12" s="1"/>
  <c r="H561" i="12"/>
  <c r="H559" i="12" s="1"/>
  <c r="AA556" i="12"/>
  <c r="AA554" i="12" s="1"/>
  <c r="U556" i="12"/>
  <c r="U554" i="12" s="1"/>
  <c r="O556" i="12"/>
  <c r="O554" i="12" s="1"/>
  <c r="I556" i="12"/>
  <c r="I554" i="12" s="1"/>
  <c r="V551" i="12"/>
  <c r="V549" i="12" s="1"/>
  <c r="P551" i="12"/>
  <c r="P549" i="12" s="1"/>
  <c r="J551" i="12"/>
  <c r="J549" i="12" s="1"/>
  <c r="D551" i="12"/>
  <c r="D549" i="12" s="1"/>
  <c r="W546" i="12"/>
  <c r="W544" i="12" s="1"/>
  <c r="Q546" i="12"/>
  <c r="Q544" i="12" s="1"/>
  <c r="J486" i="12"/>
  <c r="J484" i="12" s="1"/>
  <c r="P486" i="12"/>
  <c r="P484" i="12" s="1"/>
  <c r="V486" i="12"/>
  <c r="V484" i="12" s="1"/>
  <c r="I491" i="12"/>
  <c r="I489" i="12" s="1"/>
  <c r="O491" i="12"/>
  <c r="O489" i="12" s="1"/>
  <c r="U491" i="12"/>
  <c r="U489" i="12" s="1"/>
  <c r="AA491" i="12"/>
  <c r="AA489" i="12" s="1"/>
  <c r="H496" i="12"/>
  <c r="H494" i="12" s="1"/>
  <c r="N496" i="12"/>
  <c r="N494" i="12" s="1"/>
  <c r="T496" i="12"/>
  <c r="T494" i="12" s="1"/>
  <c r="Z496" i="12"/>
  <c r="Z494" i="12" s="1"/>
  <c r="G501" i="12"/>
  <c r="G499" i="12" s="1"/>
  <c r="M501" i="12"/>
  <c r="M499" i="12" s="1"/>
  <c r="S501" i="12"/>
  <c r="S499" i="12" s="1"/>
  <c r="Y501" i="12"/>
  <c r="Y499" i="12" s="1"/>
  <c r="F506" i="12"/>
  <c r="F504" i="12" s="1"/>
  <c r="L506" i="12"/>
  <c r="L504" i="12" s="1"/>
  <c r="R506" i="12"/>
  <c r="R504" i="12" s="1"/>
  <c r="X506" i="12"/>
  <c r="X504" i="12" s="1"/>
  <c r="E511" i="12"/>
  <c r="E509" i="12" s="1"/>
  <c r="K511" i="12"/>
  <c r="K509" i="12" s="1"/>
  <c r="Q511" i="12"/>
  <c r="Q509" i="12" s="1"/>
  <c r="W511" i="12"/>
  <c r="W509" i="12" s="1"/>
  <c r="D516" i="12"/>
  <c r="D514" i="12" s="1"/>
  <c r="J516" i="12"/>
  <c r="J514" i="12" s="1"/>
  <c r="P516" i="12"/>
  <c r="P514" i="12" s="1"/>
  <c r="V516" i="12"/>
  <c r="V514" i="12" s="1"/>
  <c r="I521" i="12"/>
  <c r="I519" i="12" s="1"/>
  <c r="O521" i="12"/>
  <c r="O519" i="12" s="1"/>
  <c r="U521" i="12"/>
  <c r="U519" i="12" s="1"/>
  <c r="AA521" i="12"/>
  <c r="AA519" i="12" s="1"/>
  <c r="H526" i="12"/>
  <c r="H524" i="12" s="1"/>
  <c r="N526" i="12"/>
  <c r="N524" i="12" s="1"/>
  <c r="T526" i="12"/>
  <c r="T524" i="12" s="1"/>
  <c r="Z526" i="12"/>
  <c r="Z524" i="12" s="1"/>
  <c r="G531" i="12"/>
  <c r="G529" i="12" s="1"/>
  <c r="M531" i="12"/>
  <c r="M529" i="12" s="1"/>
  <c r="S531" i="12"/>
  <c r="S529" i="12" s="1"/>
  <c r="Y531" i="12"/>
  <c r="Y529" i="12" s="1"/>
  <c r="F536" i="12"/>
  <c r="F534" i="12" s="1"/>
  <c r="L536" i="12"/>
  <c r="L534" i="12" s="1"/>
  <c r="R536" i="12"/>
  <c r="R534" i="12" s="1"/>
  <c r="X536" i="12"/>
  <c r="X534" i="12" s="1"/>
  <c r="E541" i="12"/>
  <c r="E539" i="12" s="1"/>
  <c r="K541" i="12"/>
  <c r="K539" i="12" s="1"/>
  <c r="Q541" i="12"/>
  <c r="Q539" i="12" s="1"/>
  <c r="W541" i="12"/>
  <c r="W539" i="12" s="1"/>
  <c r="D546" i="12"/>
  <c r="D544" i="12" s="1"/>
  <c r="P546" i="12"/>
  <c r="P544" i="12" s="1"/>
  <c r="O551" i="12"/>
  <c r="O549" i="12" s="1"/>
  <c r="M556" i="12"/>
  <c r="M554" i="12" s="1"/>
  <c r="G561" i="12"/>
  <c r="G559" i="12" s="1"/>
  <c r="Y561" i="12"/>
  <c r="Y559" i="12" s="1"/>
  <c r="L566" i="12"/>
  <c r="L564" i="12" s="1"/>
  <c r="E571" i="12"/>
  <c r="E569" i="12" s="1"/>
  <c r="Z586" i="12"/>
  <c r="Z584" i="12" s="1"/>
  <c r="S591" i="12"/>
  <c r="S589" i="12" s="1"/>
  <c r="L596" i="12"/>
  <c r="L594" i="12" s="1"/>
  <c r="E601" i="12"/>
  <c r="E599" i="12" s="1"/>
  <c r="Z616" i="12"/>
  <c r="Z614" i="12" s="1"/>
  <c r="S621" i="12"/>
  <c r="S619" i="12" s="1"/>
  <c r="L626" i="12"/>
  <c r="L624" i="12" s="1"/>
  <c r="E631" i="12"/>
  <c r="E629" i="12" s="1"/>
  <c r="P9" i="13"/>
  <c r="O14" i="13"/>
  <c r="O12" i="13" s="1"/>
  <c r="AA16" i="13"/>
  <c r="AA12" i="13" s="1"/>
  <c r="H19" i="13"/>
  <c r="H17" i="13" s="1"/>
  <c r="T21" i="13"/>
  <c r="T17" i="13" s="1"/>
  <c r="M26" i="13"/>
  <c r="M22" i="13" s="1"/>
  <c r="F31" i="13"/>
  <c r="W34" i="13"/>
  <c r="W32" i="13" s="1"/>
  <c r="P39" i="13"/>
  <c r="P37" i="13" s="1"/>
  <c r="O44" i="13"/>
  <c r="O42" i="13" s="1"/>
  <c r="AA46" i="13"/>
  <c r="AA42" i="13" s="1"/>
  <c r="H49" i="13"/>
  <c r="H47" i="13" s="1"/>
  <c r="T51" i="13"/>
  <c r="T47" i="13" s="1"/>
  <c r="M56" i="13"/>
  <c r="M52" i="13" s="1"/>
  <c r="F61" i="13"/>
  <c r="F57" i="13" s="1"/>
  <c r="W64" i="13"/>
  <c r="W62" i="13" s="1"/>
  <c r="P69" i="13"/>
  <c r="P67" i="13" s="1"/>
  <c r="O74" i="13"/>
  <c r="O72" i="13" s="1"/>
  <c r="AA76" i="13"/>
  <c r="AA72" i="13" s="1"/>
  <c r="H79" i="13"/>
  <c r="H77" i="13" s="1"/>
  <c r="T81" i="13"/>
  <c r="T77" i="13" s="1"/>
  <c r="M86" i="13"/>
  <c r="M82" i="13" s="1"/>
  <c r="F91" i="13"/>
  <c r="F87" i="13" s="1"/>
  <c r="W94" i="13"/>
  <c r="W92" i="13" s="1"/>
  <c r="P99" i="13"/>
  <c r="O104" i="13"/>
  <c r="O102" i="13" s="1"/>
  <c r="AA106" i="13"/>
  <c r="AA102" i="13" s="1"/>
  <c r="H109" i="13"/>
  <c r="H107" i="13" s="1"/>
  <c r="T111" i="13"/>
  <c r="T107" i="13" s="1"/>
  <c r="M116" i="13"/>
  <c r="M112" i="13" s="1"/>
  <c r="F121" i="13"/>
  <c r="W124" i="13"/>
  <c r="W122" i="13" s="1"/>
  <c r="P129" i="13"/>
  <c r="P127" i="13" s="1"/>
  <c r="O134" i="13"/>
  <c r="O132" i="13" s="1"/>
  <c r="AA136" i="13"/>
  <c r="AA132" i="13" s="1"/>
  <c r="H139" i="13"/>
  <c r="H137" i="13" s="1"/>
  <c r="T141" i="13"/>
  <c r="T137" i="13" s="1"/>
  <c r="M146" i="13"/>
  <c r="M142" i="13" s="1"/>
  <c r="F151" i="13"/>
  <c r="F147" i="13" s="1"/>
  <c r="W154" i="13"/>
  <c r="W152" i="13" s="1"/>
  <c r="P159" i="13"/>
  <c r="P157" i="13" s="1"/>
  <c r="G180" i="13"/>
  <c r="L185" i="13"/>
  <c r="L181" i="13" s="1"/>
  <c r="Q190" i="13"/>
  <c r="Q186" i="13" s="1"/>
  <c r="V195" i="13"/>
  <c r="V191" i="13" s="1"/>
  <c r="G210" i="13"/>
  <c r="G206" i="13" s="1"/>
  <c r="L215" i="13"/>
  <c r="L211" i="13" s="1"/>
  <c r="Q220" i="13"/>
  <c r="V225" i="13"/>
  <c r="V221" i="13" s="1"/>
  <c r="G240" i="13"/>
  <c r="G236" i="13" s="1"/>
  <c r="L245" i="13"/>
  <c r="L241" i="13" s="1"/>
  <c r="Q250" i="13"/>
  <c r="Q246" i="13" s="1"/>
  <c r="J255" i="13"/>
  <c r="J251" i="13" s="1"/>
  <c r="I260" i="13"/>
  <c r="I256" i="13" s="1"/>
  <c r="X275" i="13"/>
  <c r="X271" i="13" s="1"/>
  <c r="Q280" i="13"/>
  <c r="Q276" i="13" s="1"/>
  <c r="J285" i="13"/>
  <c r="J281" i="13" s="1"/>
  <c r="I290" i="13"/>
  <c r="I286" i="13" s="1"/>
  <c r="X305" i="13"/>
  <c r="X301" i="13" s="1"/>
  <c r="Q310" i="13"/>
  <c r="Q306" i="13" s="1"/>
  <c r="J315" i="13"/>
  <c r="J311" i="13" s="1"/>
  <c r="I320" i="13"/>
  <c r="I316" i="13" s="1"/>
  <c r="Y334" i="13"/>
  <c r="Y330" i="13" s="1"/>
  <c r="R339" i="13"/>
  <c r="R335" i="13" s="1"/>
  <c r="K344" i="13"/>
  <c r="K340" i="13" s="1"/>
  <c r="D349" i="13"/>
  <c r="D345" i="13" s="1"/>
  <c r="Y364" i="13"/>
  <c r="Y360" i="13" s="1"/>
  <c r="R369" i="13"/>
  <c r="R365" i="13" s="1"/>
  <c r="K374" i="13"/>
  <c r="K370" i="13" s="1"/>
  <c r="D379" i="13"/>
  <c r="D375" i="13" s="1"/>
  <c r="Y394" i="13"/>
  <c r="Y390" i="13" s="1"/>
  <c r="R399" i="13"/>
  <c r="K404" i="13"/>
  <c r="K400" i="13" s="1"/>
  <c r="D409" i="13"/>
  <c r="D405" i="13" s="1"/>
  <c r="Y424" i="13"/>
  <c r="Y420" i="13" s="1"/>
  <c r="R429" i="13"/>
  <c r="R425" i="13" s="1"/>
  <c r="K434" i="13"/>
  <c r="K430" i="13" s="1"/>
  <c r="AA464" i="13"/>
  <c r="X479" i="13"/>
  <c r="Q488" i="13"/>
  <c r="O498" i="13"/>
  <c r="N503" i="13"/>
  <c r="N499" i="13" s="1"/>
  <c r="M508" i="13"/>
  <c r="M504" i="13" s="1"/>
  <c r="L513" i="13"/>
  <c r="L509" i="13" s="1"/>
  <c r="K518" i="13"/>
  <c r="J523" i="13"/>
  <c r="T619" i="13"/>
  <c r="G624" i="13"/>
  <c r="Y624" i="13"/>
  <c r="X633" i="13"/>
  <c r="L12" i="14"/>
  <c r="R12" i="14"/>
  <c r="X12" i="14"/>
  <c r="D22" i="14"/>
  <c r="J22" i="14"/>
  <c r="V22" i="14"/>
  <c r="N32" i="14"/>
  <c r="Z32" i="14"/>
  <c r="Y67" i="14"/>
  <c r="L102" i="14"/>
  <c r="R102" i="14"/>
  <c r="X102" i="14"/>
  <c r="D112" i="14"/>
  <c r="J112" i="14"/>
  <c r="V112" i="14"/>
  <c r="N122" i="14"/>
  <c r="Z122" i="14"/>
  <c r="L196" i="14"/>
  <c r="E231" i="14"/>
  <c r="G168" i="12"/>
  <c r="G166" i="12" s="1"/>
  <c r="M168" i="12"/>
  <c r="M166" i="12" s="1"/>
  <c r="S168" i="12"/>
  <c r="S166" i="12" s="1"/>
  <c r="Y168" i="12"/>
  <c r="Y166" i="12" s="1"/>
  <c r="F173" i="12"/>
  <c r="F171" i="12" s="1"/>
  <c r="L173" i="12"/>
  <c r="L171" i="12" s="1"/>
  <c r="R173" i="12"/>
  <c r="R171" i="12" s="1"/>
  <c r="X173" i="12"/>
  <c r="X171" i="12" s="1"/>
  <c r="E178" i="12"/>
  <c r="E176" i="12" s="1"/>
  <c r="K178" i="12"/>
  <c r="K176" i="12" s="1"/>
  <c r="Q178" i="12"/>
  <c r="Q176" i="12" s="1"/>
  <c r="W178" i="12"/>
  <c r="W176" i="12" s="1"/>
  <c r="D183" i="12"/>
  <c r="D181" i="12" s="1"/>
  <c r="J183" i="12"/>
  <c r="J181" i="12" s="1"/>
  <c r="P183" i="12"/>
  <c r="P181" i="12" s="1"/>
  <c r="V183" i="12"/>
  <c r="V181" i="12" s="1"/>
  <c r="I188" i="12"/>
  <c r="I186" i="12" s="1"/>
  <c r="O188" i="12"/>
  <c r="O186" i="12" s="1"/>
  <c r="U188" i="12"/>
  <c r="U186" i="12" s="1"/>
  <c r="AA188" i="12"/>
  <c r="AA186" i="12" s="1"/>
  <c r="H193" i="12"/>
  <c r="H191" i="12" s="1"/>
  <c r="N193" i="12"/>
  <c r="N191" i="12" s="1"/>
  <c r="T193" i="12"/>
  <c r="T191" i="12" s="1"/>
  <c r="Z193" i="12"/>
  <c r="Z191" i="12" s="1"/>
  <c r="G198" i="12"/>
  <c r="G196" i="12" s="1"/>
  <c r="M198" i="12"/>
  <c r="M196" i="12" s="1"/>
  <c r="S198" i="12"/>
  <c r="S196" i="12" s="1"/>
  <c r="Y198" i="12"/>
  <c r="Y196" i="12" s="1"/>
  <c r="F203" i="12"/>
  <c r="F201" i="12" s="1"/>
  <c r="L203" i="12"/>
  <c r="L201" i="12" s="1"/>
  <c r="R203" i="12"/>
  <c r="R201" i="12" s="1"/>
  <c r="X203" i="12"/>
  <c r="X201" i="12" s="1"/>
  <c r="E208" i="12"/>
  <c r="E206" i="12" s="1"/>
  <c r="K208" i="12"/>
  <c r="K206" i="12" s="1"/>
  <c r="Q208" i="12"/>
  <c r="Q206" i="12" s="1"/>
  <c r="W208" i="12"/>
  <c r="W206" i="12" s="1"/>
  <c r="D213" i="12"/>
  <c r="D211" i="12" s="1"/>
  <c r="J213" i="12"/>
  <c r="J211" i="12" s="1"/>
  <c r="P213" i="12"/>
  <c r="P211" i="12" s="1"/>
  <c r="V213" i="12"/>
  <c r="V211" i="12" s="1"/>
  <c r="I218" i="12"/>
  <c r="I216" i="12" s="1"/>
  <c r="O218" i="12"/>
  <c r="O216" i="12" s="1"/>
  <c r="U218" i="12"/>
  <c r="U216" i="12" s="1"/>
  <c r="AA218" i="12"/>
  <c r="AA216" i="12" s="1"/>
  <c r="H223" i="12"/>
  <c r="H221" i="12" s="1"/>
  <c r="N223" i="12"/>
  <c r="N221" i="12" s="1"/>
  <c r="T223" i="12"/>
  <c r="T221" i="12" s="1"/>
  <c r="Z223" i="12"/>
  <c r="Z221" i="12" s="1"/>
  <c r="G228" i="12"/>
  <c r="G226" i="12" s="1"/>
  <c r="M228" i="12"/>
  <c r="M226" i="12" s="1"/>
  <c r="S228" i="12"/>
  <c r="S226" i="12" s="1"/>
  <c r="Y228" i="12"/>
  <c r="Y226" i="12" s="1"/>
  <c r="F233" i="12"/>
  <c r="F231" i="12" s="1"/>
  <c r="L233" i="12"/>
  <c r="L231" i="12" s="1"/>
  <c r="R233" i="12"/>
  <c r="R231" i="12" s="1"/>
  <c r="X233" i="12"/>
  <c r="X231" i="12" s="1"/>
  <c r="E238" i="12"/>
  <c r="E236" i="12" s="1"/>
  <c r="K238" i="12"/>
  <c r="K236" i="12" s="1"/>
  <c r="Q238" i="12"/>
  <c r="Q236" i="12" s="1"/>
  <c r="W238" i="12"/>
  <c r="W236" i="12" s="1"/>
  <c r="D243" i="12"/>
  <c r="D241" i="12" s="1"/>
  <c r="J243" i="12"/>
  <c r="J241" i="12" s="1"/>
  <c r="P243" i="12"/>
  <c r="P241" i="12" s="1"/>
  <c r="V243" i="12"/>
  <c r="V241" i="12" s="1"/>
  <c r="I248" i="12"/>
  <c r="I246" i="12" s="1"/>
  <c r="O248" i="12"/>
  <c r="O246" i="12" s="1"/>
  <c r="U248" i="12"/>
  <c r="U246" i="12" s="1"/>
  <c r="AA248" i="12"/>
  <c r="AA246" i="12" s="1"/>
  <c r="H253" i="12"/>
  <c r="H251" i="12" s="1"/>
  <c r="N253" i="12"/>
  <c r="N251" i="12" s="1"/>
  <c r="T253" i="12"/>
  <c r="T251" i="12" s="1"/>
  <c r="Z253" i="12"/>
  <c r="Z251" i="12" s="1"/>
  <c r="G258" i="12"/>
  <c r="G256" i="12" s="1"/>
  <c r="M258" i="12"/>
  <c r="M256" i="12" s="1"/>
  <c r="S258" i="12"/>
  <c r="S256" i="12" s="1"/>
  <c r="Y258" i="12"/>
  <c r="Y256" i="12" s="1"/>
  <c r="F263" i="12"/>
  <c r="F261" i="12" s="1"/>
  <c r="L263" i="12"/>
  <c r="L261" i="12" s="1"/>
  <c r="R263" i="12"/>
  <c r="R261" i="12" s="1"/>
  <c r="X263" i="12"/>
  <c r="X261" i="12" s="1"/>
  <c r="E268" i="12"/>
  <c r="E266" i="12" s="1"/>
  <c r="K268" i="12"/>
  <c r="K266" i="12" s="1"/>
  <c r="Q268" i="12"/>
  <c r="Q266" i="12" s="1"/>
  <c r="W268" i="12"/>
  <c r="W266" i="12" s="1"/>
  <c r="D273" i="12"/>
  <c r="D271" i="12" s="1"/>
  <c r="J273" i="12"/>
  <c r="J271" i="12" s="1"/>
  <c r="P273" i="12"/>
  <c r="P271" i="12" s="1"/>
  <c r="V273" i="12"/>
  <c r="V271" i="12" s="1"/>
  <c r="I278" i="12"/>
  <c r="I276" i="12" s="1"/>
  <c r="O278" i="12"/>
  <c r="O276" i="12" s="1"/>
  <c r="U278" i="12"/>
  <c r="U276" i="12" s="1"/>
  <c r="AA278" i="12"/>
  <c r="AA276" i="12" s="1"/>
  <c r="H283" i="12"/>
  <c r="H281" i="12" s="1"/>
  <c r="N283" i="12"/>
  <c r="N281" i="12" s="1"/>
  <c r="T283" i="12"/>
  <c r="T281" i="12" s="1"/>
  <c r="Z283" i="12"/>
  <c r="Z281" i="12" s="1"/>
  <c r="G288" i="12"/>
  <c r="G286" i="12" s="1"/>
  <c r="M288" i="12"/>
  <c r="M286" i="12" s="1"/>
  <c r="S288" i="12"/>
  <c r="S286" i="12" s="1"/>
  <c r="Y288" i="12"/>
  <c r="Y286" i="12" s="1"/>
  <c r="F293" i="12"/>
  <c r="F291" i="12" s="1"/>
  <c r="L293" i="12"/>
  <c r="L291" i="12" s="1"/>
  <c r="R293" i="12"/>
  <c r="R291" i="12" s="1"/>
  <c r="X293" i="12"/>
  <c r="X291" i="12" s="1"/>
  <c r="E298" i="12"/>
  <c r="E296" i="12" s="1"/>
  <c r="K298" i="12"/>
  <c r="K296" i="12" s="1"/>
  <c r="Q298" i="12"/>
  <c r="Q296" i="12" s="1"/>
  <c r="W298" i="12"/>
  <c r="W296" i="12" s="1"/>
  <c r="D303" i="12"/>
  <c r="D301" i="12" s="1"/>
  <c r="J303" i="12"/>
  <c r="J301" i="12" s="1"/>
  <c r="P303" i="12"/>
  <c r="P301" i="12" s="1"/>
  <c r="V303" i="12"/>
  <c r="V301" i="12" s="1"/>
  <c r="I308" i="12"/>
  <c r="I306" i="12" s="1"/>
  <c r="O308" i="12"/>
  <c r="O306" i="12" s="1"/>
  <c r="U308" i="12"/>
  <c r="U306" i="12" s="1"/>
  <c r="AA308" i="12"/>
  <c r="AA306" i="12" s="1"/>
  <c r="H313" i="12"/>
  <c r="H311" i="12" s="1"/>
  <c r="N313" i="12"/>
  <c r="N311" i="12" s="1"/>
  <c r="T313" i="12"/>
  <c r="T311" i="12" s="1"/>
  <c r="Z313" i="12"/>
  <c r="Z311" i="12" s="1"/>
  <c r="G318" i="12"/>
  <c r="G316" i="12" s="1"/>
  <c r="M318" i="12"/>
  <c r="M316" i="12" s="1"/>
  <c r="S318" i="12"/>
  <c r="S316" i="12" s="1"/>
  <c r="Y318" i="12"/>
  <c r="Y316" i="12" s="1"/>
  <c r="F327" i="12"/>
  <c r="F325" i="12" s="1"/>
  <c r="L327" i="12"/>
  <c r="L325" i="12" s="1"/>
  <c r="R327" i="12"/>
  <c r="R325" i="12" s="1"/>
  <c r="X327" i="12"/>
  <c r="X325" i="12" s="1"/>
  <c r="E332" i="12"/>
  <c r="E330" i="12" s="1"/>
  <c r="K332" i="12"/>
  <c r="K330" i="12" s="1"/>
  <c r="Q332" i="12"/>
  <c r="Q330" i="12" s="1"/>
  <c r="W332" i="12"/>
  <c r="W330" i="12" s="1"/>
  <c r="D337" i="12"/>
  <c r="D335" i="12" s="1"/>
  <c r="J337" i="12"/>
  <c r="J335" i="12" s="1"/>
  <c r="P337" i="12"/>
  <c r="P335" i="12" s="1"/>
  <c r="V337" i="12"/>
  <c r="V335" i="12" s="1"/>
  <c r="I342" i="12"/>
  <c r="I340" i="12" s="1"/>
  <c r="O342" i="12"/>
  <c r="O340" i="12" s="1"/>
  <c r="U342" i="12"/>
  <c r="U340" i="12" s="1"/>
  <c r="AA342" i="12"/>
  <c r="AA340" i="12" s="1"/>
  <c r="H347" i="12"/>
  <c r="H345" i="12" s="1"/>
  <c r="N347" i="12"/>
  <c r="N345" i="12" s="1"/>
  <c r="T347" i="12"/>
  <c r="T345" i="12" s="1"/>
  <c r="Z347" i="12"/>
  <c r="Z345" i="12" s="1"/>
  <c r="G352" i="12"/>
  <c r="G350" i="12" s="1"/>
  <c r="M352" i="12"/>
  <c r="M350" i="12" s="1"/>
  <c r="S352" i="12"/>
  <c r="S350" i="12" s="1"/>
  <c r="Y352" i="12"/>
  <c r="Y350" i="12" s="1"/>
  <c r="F357" i="12"/>
  <c r="F355" i="12" s="1"/>
  <c r="L357" i="12"/>
  <c r="L355" i="12" s="1"/>
  <c r="R357" i="12"/>
  <c r="R355" i="12" s="1"/>
  <c r="X357" i="12"/>
  <c r="X355" i="12" s="1"/>
  <c r="E362" i="12"/>
  <c r="E360" i="12" s="1"/>
  <c r="K362" i="12"/>
  <c r="K360" i="12" s="1"/>
  <c r="Q362" i="12"/>
  <c r="Q360" i="12" s="1"/>
  <c r="W362" i="12"/>
  <c r="W360" i="12" s="1"/>
  <c r="D367" i="12"/>
  <c r="D365" i="12" s="1"/>
  <c r="J367" i="12"/>
  <c r="J365" i="12" s="1"/>
  <c r="P367" i="12"/>
  <c r="P365" i="12" s="1"/>
  <c r="V367" i="12"/>
  <c r="V365" i="12" s="1"/>
  <c r="I372" i="12"/>
  <c r="I370" i="12" s="1"/>
  <c r="O372" i="12"/>
  <c r="O370" i="12" s="1"/>
  <c r="U372" i="12"/>
  <c r="U370" i="12" s="1"/>
  <c r="AA372" i="12"/>
  <c r="AA370" i="12" s="1"/>
  <c r="H377" i="12"/>
  <c r="H375" i="12" s="1"/>
  <c r="N377" i="12"/>
  <c r="N375" i="12" s="1"/>
  <c r="T377" i="12"/>
  <c r="T375" i="12" s="1"/>
  <c r="Z377" i="12"/>
  <c r="Z375" i="12" s="1"/>
  <c r="G382" i="12"/>
  <c r="G380" i="12" s="1"/>
  <c r="M382" i="12"/>
  <c r="M380" i="12" s="1"/>
  <c r="S382" i="12"/>
  <c r="S380" i="12" s="1"/>
  <c r="Y382" i="12"/>
  <c r="Y380" i="12" s="1"/>
  <c r="F387" i="12"/>
  <c r="F385" i="12" s="1"/>
  <c r="L387" i="12"/>
  <c r="L385" i="12" s="1"/>
  <c r="R387" i="12"/>
  <c r="R385" i="12" s="1"/>
  <c r="X387" i="12"/>
  <c r="X385" i="12" s="1"/>
  <c r="E392" i="12"/>
  <c r="E390" i="12" s="1"/>
  <c r="K392" i="12"/>
  <c r="K390" i="12" s="1"/>
  <c r="Q392" i="12"/>
  <c r="Q390" i="12" s="1"/>
  <c r="W392" i="12"/>
  <c r="W390" i="12" s="1"/>
  <c r="D397" i="12"/>
  <c r="D395" i="12" s="1"/>
  <c r="J397" i="12"/>
  <c r="J395" i="12" s="1"/>
  <c r="P397" i="12"/>
  <c r="P395" i="12" s="1"/>
  <c r="V397" i="12"/>
  <c r="V395" i="12" s="1"/>
  <c r="I402" i="12"/>
  <c r="I400" i="12" s="1"/>
  <c r="O402" i="12"/>
  <c r="O400" i="12" s="1"/>
  <c r="U402" i="12"/>
  <c r="U400" i="12" s="1"/>
  <c r="AA402" i="12"/>
  <c r="AA400" i="12" s="1"/>
  <c r="H407" i="12"/>
  <c r="H405" i="12" s="1"/>
  <c r="N407" i="12"/>
  <c r="N405" i="12" s="1"/>
  <c r="T407" i="12"/>
  <c r="T405" i="12" s="1"/>
  <c r="Z407" i="12"/>
  <c r="Z405" i="12" s="1"/>
  <c r="G412" i="12"/>
  <c r="G410" i="12" s="1"/>
  <c r="M412" i="12"/>
  <c r="M410" i="12" s="1"/>
  <c r="S412" i="12"/>
  <c r="S410" i="12" s="1"/>
  <c r="Y412" i="12"/>
  <c r="Y410" i="12" s="1"/>
  <c r="F417" i="12"/>
  <c r="F415" i="12" s="1"/>
  <c r="L417" i="12"/>
  <c r="L415" i="12" s="1"/>
  <c r="R417" i="12"/>
  <c r="R415" i="12" s="1"/>
  <c r="X417" i="12"/>
  <c r="X415" i="12" s="1"/>
  <c r="E422" i="12"/>
  <c r="E420" i="12" s="1"/>
  <c r="K422" i="12"/>
  <c r="K420" i="12" s="1"/>
  <c r="Q422" i="12"/>
  <c r="Q420" i="12" s="1"/>
  <c r="W422" i="12"/>
  <c r="W420" i="12" s="1"/>
  <c r="D427" i="12"/>
  <c r="D425" i="12" s="1"/>
  <c r="J427" i="12"/>
  <c r="J425" i="12" s="1"/>
  <c r="P427" i="12"/>
  <c r="P425" i="12" s="1"/>
  <c r="V427" i="12"/>
  <c r="V425" i="12" s="1"/>
  <c r="I432" i="12"/>
  <c r="I430" i="12" s="1"/>
  <c r="O432" i="12"/>
  <c r="O430" i="12" s="1"/>
  <c r="U432" i="12"/>
  <c r="U430" i="12" s="1"/>
  <c r="AA432" i="12"/>
  <c r="AA430" i="12" s="1"/>
  <c r="H437" i="12"/>
  <c r="H435" i="12" s="1"/>
  <c r="N437" i="12"/>
  <c r="N435" i="12" s="1"/>
  <c r="T437" i="12"/>
  <c r="T435" i="12" s="1"/>
  <c r="Z437" i="12"/>
  <c r="Z435" i="12" s="1"/>
  <c r="G442" i="12"/>
  <c r="G440" i="12" s="1"/>
  <c r="M442" i="12"/>
  <c r="M440" i="12" s="1"/>
  <c r="S442" i="12"/>
  <c r="S440" i="12" s="1"/>
  <c r="Y442" i="12"/>
  <c r="Y440" i="12" s="1"/>
  <c r="F447" i="12"/>
  <c r="F445" i="12" s="1"/>
  <c r="L447" i="12"/>
  <c r="L445" i="12" s="1"/>
  <c r="R447" i="12"/>
  <c r="R445" i="12" s="1"/>
  <c r="X447" i="12"/>
  <c r="X445" i="12" s="1"/>
  <c r="E452" i="12"/>
  <c r="E450" i="12" s="1"/>
  <c r="K452" i="12"/>
  <c r="K450" i="12" s="1"/>
  <c r="Q452" i="12"/>
  <c r="Q450" i="12" s="1"/>
  <c r="W452" i="12"/>
  <c r="W450" i="12" s="1"/>
  <c r="D457" i="12"/>
  <c r="D455" i="12" s="1"/>
  <c r="J457" i="12"/>
  <c r="J455" i="12" s="1"/>
  <c r="P457" i="12"/>
  <c r="P455" i="12" s="1"/>
  <c r="V457" i="12"/>
  <c r="V455" i="12" s="1"/>
  <c r="I462" i="12"/>
  <c r="I460" i="12" s="1"/>
  <c r="O462" i="12"/>
  <c r="O460" i="12" s="1"/>
  <c r="U462" i="12"/>
  <c r="U460" i="12" s="1"/>
  <c r="AA462" i="12"/>
  <c r="AA460" i="12" s="1"/>
  <c r="H467" i="12"/>
  <c r="H465" i="12" s="1"/>
  <c r="N467" i="12"/>
  <c r="N465" i="12" s="1"/>
  <c r="T467" i="12"/>
  <c r="T465" i="12" s="1"/>
  <c r="Z467" i="12"/>
  <c r="Z465" i="12" s="1"/>
  <c r="G472" i="12"/>
  <c r="G470" i="12" s="1"/>
  <c r="M472" i="12"/>
  <c r="M470" i="12" s="1"/>
  <c r="S472" i="12"/>
  <c r="S470" i="12" s="1"/>
  <c r="Y472" i="12"/>
  <c r="Y470" i="12" s="1"/>
  <c r="F477" i="12"/>
  <c r="F475" i="12" s="1"/>
  <c r="L477" i="12"/>
  <c r="L475" i="12" s="1"/>
  <c r="R477" i="12"/>
  <c r="R475" i="12" s="1"/>
  <c r="X477" i="12"/>
  <c r="X475" i="12" s="1"/>
  <c r="E486" i="12"/>
  <c r="E484" i="12" s="1"/>
  <c r="K486" i="12"/>
  <c r="K484" i="12" s="1"/>
  <c r="Q486" i="12"/>
  <c r="Q484" i="12" s="1"/>
  <c r="W486" i="12"/>
  <c r="W484" i="12" s="1"/>
  <c r="D491" i="12"/>
  <c r="D489" i="12" s="1"/>
  <c r="J491" i="12"/>
  <c r="J489" i="12" s="1"/>
  <c r="P491" i="12"/>
  <c r="P489" i="12" s="1"/>
  <c r="V491" i="12"/>
  <c r="V489" i="12" s="1"/>
  <c r="I496" i="12"/>
  <c r="I494" i="12" s="1"/>
  <c r="O496" i="12"/>
  <c r="O494" i="12" s="1"/>
  <c r="U496" i="12"/>
  <c r="U494" i="12" s="1"/>
  <c r="AA496" i="12"/>
  <c r="AA494" i="12" s="1"/>
  <c r="H501" i="12"/>
  <c r="H499" i="12" s="1"/>
  <c r="N501" i="12"/>
  <c r="N499" i="12" s="1"/>
  <c r="T501" i="12"/>
  <c r="T499" i="12" s="1"/>
  <c r="Z501" i="12"/>
  <c r="Z499" i="12" s="1"/>
  <c r="G506" i="12"/>
  <c r="G504" i="12" s="1"/>
  <c r="M506" i="12"/>
  <c r="M504" i="12" s="1"/>
  <c r="S506" i="12"/>
  <c r="S504" i="12" s="1"/>
  <c r="Y506" i="12"/>
  <c r="Y504" i="12" s="1"/>
  <c r="F511" i="12"/>
  <c r="F509" i="12" s="1"/>
  <c r="L511" i="12"/>
  <c r="L509" i="12" s="1"/>
  <c r="R511" i="12"/>
  <c r="R509" i="12" s="1"/>
  <c r="X511" i="12"/>
  <c r="X509" i="12" s="1"/>
  <c r="E516" i="12"/>
  <c r="E514" i="12" s="1"/>
  <c r="K516" i="12"/>
  <c r="K514" i="12" s="1"/>
  <c r="Q516" i="12"/>
  <c r="Q514" i="12" s="1"/>
  <c r="W516" i="12"/>
  <c r="W514" i="12" s="1"/>
  <c r="D521" i="12"/>
  <c r="D519" i="12" s="1"/>
  <c r="J521" i="12"/>
  <c r="J519" i="12" s="1"/>
  <c r="P521" i="12"/>
  <c r="P519" i="12" s="1"/>
  <c r="V521" i="12"/>
  <c r="V519" i="12" s="1"/>
  <c r="I526" i="12"/>
  <c r="I524" i="12" s="1"/>
  <c r="O526" i="12"/>
  <c r="O524" i="12" s="1"/>
  <c r="U526" i="12"/>
  <c r="U524" i="12" s="1"/>
  <c r="AA526" i="12"/>
  <c r="AA524" i="12" s="1"/>
  <c r="H531" i="12"/>
  <c r="H529" i="12" s="1"/>
  <c r="N531" i="12"/>
  <c r="N529" i="12" s="1"/>
  <c r="T531" i="12"/>
  <c r="T529" i="12" s="1"/>
  <c r="Z531" i="12"/>
  <c r="Z529" i="12" s="1"/>
  <c r="G536" i="12"/>
  <c r="G534" i="12" s="1"/>
  <c r="M536" i="12"/>
  <c r="M534" i="12" s="1"/>
  <c r="S536" i="12"/>
  <c r="S534" i="12" s="1"/>
  <c r="Y536" i="12"/>
  <c r="Y534" i="12" s="1"/>
  <c r="F541" i="12"/>
  <c r="F539" i="12" s="1"/>
  <c r="L541" i="12"/>
  <c r="L539" i="12" s="1"/>
  <c r="R541" i="12"/>
  <c r="R539" i="12" s="1"/>
  <c r="X541" i="12"/>
  <c r="X539" i="12" s="1"/>
  <c r="E546" i="12"/>
  <c r="E544" i="12" s="1"/>
  <c r="U546" i="12"/>
  <c r="U544" i="12" s="1"/>
  <c r="T551" i="12"/>
  <c r="T549" i="12" s="1"/>
  <c r="N556" i="12"/>
  <c r="L561" i="12"/>
  <c r="L559" i="12" s="1"/>
  <c r="R566" i="12"/>
  <c r="R564" i="12" s="1"/>
  <c r="K571" i="12"/>
  <c r="K569" i="12" s="1"/>
  <c r="D576" i="12"/>
  <c r="D574" i="12" s="1"/>
  <c r="Y591" i="12"/>
  <c r="Y589" i="12" s="1"/>
  <c r="R596" i="12"/>
  <c r="R594" i="12" s="1"/>
  <c r="K601" i="12"/>
  <c r="K599" i="12" s="1"/>
  <c r="D606" i="12"/>
  <c r="D604" i="12" s="1"/>
  <c r="Y621" i="12"/>
  <c r="Y619" i="12" s="1"/>
  <c r="R626" i="12"/>
  <c r="R624" i="12" s="1"/>
  <c r="K631" i="12"/>
  <c r="K629" i="12" s="1"/>
  <c r="D636" i="12"/>
  <c r="D634" i="12" s="1"/>
  <c r="V9" i="13"/>
  <c r="V7" i="13" s="1"/>
  <c r="U14" i="13"/>
  <c r="U12" i="13" s="1"/>
  <c r="N19" i="13"/>
  <c r="N17" i="13" s="1"/>
  <c r="Z21" i="13"/>
  <c r="Z17" i="13" s="1"/>
  <c r="G24" i="13"/>
  <c r="S26" i="13"/>
  <c r="S22" i="13" s="1"/>
  <c r="L31" i="13"/>
  <c r="L27" i="13" s="1"/>
  <c r="E36" i="13"/>
  <c r="E32" i="13" s="1"/>
  <c r="V39" i="13"/>
  <c r="V37" i="13" s="1"/>
  <c r="U44" i="13"/>
  <c r="U42" i="13" s="1"/>
  <c r="N49" i="13"/>
  <c r="N47" i="13" s="1"/>
  <c r="Z51" i="13"/>
  <c r="G54" i="13"/>
  <c r="G52" i="13" s="1"/>
  <c r="S56" i="13"/>
  <c r="S52" i="13" s="1"/>
  <c r="L61" i="13"/>
  <c r="L57" i="13" s="1"/>
  <c r="E66" i="13"/>
  <c r="E62" i="13" s="1"/>
  <c r="V69" i="13"/>
  <c r="U74" i="13"/>
  <c r="U72" i="13" s="1"/>
  <c r="N79" i="13"/>
  <c r="N77" i="13" s="1"/>
  <c r="Z81" i="13"/>
  <c r="Z77" i="13" s="1"/>
  <c r="G84" i="13"/>
  <c r="G82" i="13" s="1"/>
  <c r="S86" i="13"/>
  <c r="S82" i="13" s="1"/>
  <c r="L91" i="13"/>
  <c r="L87" i="13" s="1"/>
  <c r="E96" i="13"/>
  <c r="V99" i="13"/>
  <c r="V97" i="13" s="1"/>
  <c r="U104" i="13"/>
  <c r="U102" i="13" s="1"/>
  <c r="N109" i="13"/>
  <c r="N107" i="13" s="1"/>
  <c r="Z111" i="13"/>
  <c r="Z107" i="13" s="1"/>
  <c r="G114" i="13"/>
  <c r="S116" i="13"/>
  <c r="S112" i="13" s="1"/>
  <c r="L121" i="13"/>
  <c r="L117" i="13" s="1"/>
  <c r="E126" i="13"/>
  <c r="E122" i="13" s="1"/>
  <c r="V129" i="13"/>
  <c r="V127" i="13" s="1"/>
  <c r="U134" i="13"/>
  <c r="U132" i="13" s="1"/>
  <c r="N139" i="13"/>
  <c r="N137" i="13" s="1"/>
  <c r="Z141" i="13"/>
  <c r="Z137" i="13" s="1"/>
  <c r="G144" i="13"/>
  <c r="G142" i="13" s="1"/>
  <c r="S146" i="13"/>
  <c r="S142" i="13" s="1"/>
  <c r="L151" i="13"/>
  <c r="L147" i="13" s="1"/>
  <c r="E156" i="13"/>
  <c r="E152" i="13" s="1"/>
  <c r="V159" i="13"/>
  <c r="H175" i="13"/>
  <c r="M180" i="13"/>
  <c r="M176" i="13" s="1"/>
  <c r="R185" i="13"/>
  <c r="R181" i="13" s="1"/>
  <c r="W190" i="13"/>
  <c r="W186" i="13" s="1"/>
  <c r="H205" i="13"/>
  <c r="H201" i="13" s="1"/>
  <c r="M210" i="13"/>
  <c r="M206" i="13" s="1"/>
  <c r="R215" i="13"/>
  <c r="R211" i="13" s="1"/>
  <c r="W220" i="13"/>
  <c r="W216" i="13" s="1"/>
  <c r="H235" i="13"/>
  <c r="H231" i="13" s="1"/>
  <c r="M240" i="13"/>
  <c r="M236" i="13" s="1"/>
  <c r="R245" i="13"/>
  <c r="R241" i="13" s="1"/>
  <c r="W250" i="13"/>
  <c r="W246" i="13" s="1"/>
  <c r="P255" i="13"/>
  <c r="P251" i="13" s="1"/>
  <c r="O260" i="13"/>
  <c r="O256" i="13" s="1"/>
  <c r="H265" i="13"/>
  <c r="H261" i="13" s="1"/>
  <c r="W280" i="13"/>
  <c r="W276" i="13" s="1"/>
  <c r="P285" i="13"/>
  <c r="P281" i="13" s="1"/>
  <c r="O290" i="13"/>
  <c r="H295" i="13"/>
  <c r="H291" i="13" s="1"/>
  <c r="W310" i="13"/>
  <c r="W306" i="13" s="1"/>
  <c r="P315" i="13"/>
  <c r="P311" i="13" s="1"/>
  <c r="O320" i="13"/>
  <c r="O316" i="13" s="1"/>
  <c r="X339" i="13"/>
  <c r="X335" i="13" s="1"/>
  <c r="Q344" i="13"/>
  <c r="Q340" i="13" s="1"/>
  <c r="J349" i="13"/>
  <c r="J345" i="13" s="1"/>
  <c r="I354" i="13"/>
  <c r="I350" i="13" s="1"/>
  <c r="X369" i="13"/>
  <c r="X365" i="13" s="1"/>
  <c r="Q374" i="13"/>
  <c r="Q370" i="13" s="1"/>
  <c r="J379" i="13"/>
  <c r="J375" i="13" s="1"/>
  <c r="I384" i="13"/>
  <c r="I380" i="13" s="1"/>
  <c r="X399" i="13"/>
  <c r="X395" i="13" s="1"/>
  <c r="Q404" i="13"/>
  <c r="Q400" i="13" s="1"/>
  <c r="J409" i="13"/>
  <c r="J405" i="13" s="1"/>
  <c r="I414" i="13"/>
  <c r="I410" i="13" s="1"/>
  <c r="X429" i="13"/>
  <c r="X425" i="13" s="1"/>
  <c r="R434" i="13"/>
  <c r="Q450" i="13"/>
  <c r="D489" i="13"/>
  <c r="P489" i="13"/>
  <c r="O494" i="13"/>
  <c r="I528" i="13"/>
  <c r="I524" i="13" s="1"/>
  <c r="H529" i="13"/>
  <c r="N529" i="13"/>
  <c r="H533" i="13"/>
  <c r="G538" i="13"/>
  <c r="G534" i="13" s="1"/>
  <c r="F543" i="13"/>
  <c r="F539" i="13" s="1"/>
  <c r="E548" i="13"/>
  <c r="E544" i="13" s="1"/>
  <c r="D553" i="13"/>
  <c r="D549" i="13" s="1"/>
  <c r="I57" i="14"/>
  <c r="U57" i="14"/>
  <c r="F238" i="12"/>
  <c r="F236" i="12" s="1"/>
  <c r="L238" i="12"/>
  <c r="L236" i="12" s="1"/>
  <c r="R238" i="12"/>
  <c r="R236" i="12" s="1"/>
  <c r="X238" i="12"/>
  <c r="X236" i="12" s="1"/>
  <c r="E243" i="12"/>
  <c r="E241" i="12" s="1"/>
  <c r="K243" i="12"/>
  <c r="K241" i="12" s="1"/>
  <c r="Q243" i="12"/>
  <c r="Q241" i="12" s="1"/>
  <c r="W243" i="12"/>
  <c r="W241" i="12" s="1"/>
  <c r="D248" i="12"/>
  <c r="D246" i="12" s="1"/>
  <c r="J248" i="12"/>
  <c r="J246" i="12" s="1"/>
  <c r="P248" i="12"/>
  <c r="P246" i="12" s="1"/>
  <c r="V248" i="12"/>
  <c r="V246" i="12" s="1"/>
  <c r="I253" i="12"/>
  <c r="I251" i="12" s="1"/>
  <c r="O253" i="12"/>
  <c r="O251" i="12" s="1"/>
  <c r="U253" i="12"/>
  <c r="U251" i="12" s="1"/>
  <c r="AA253" i="12"/>
  <c r="AA251" i="12" s="1"/>
  <c r="H258" i="12"/>
  <c r="H256" i="12" s="1"/>
  <c r="N258" i="12"/>
  <c r="N256" i="12" s="1"/>
  <c r="T258" i="12"/>
  <c r="T256" i="12" s="1"/>
  <c r="Z258" i="12"/>
  <c r="Z256" i="12" s="1"/>
  <c r="G263" i="12"/>
  <c r="G261" i="12" s="1"/>
  <c r="M263" i="12"/>
  <c r="M261" i="12" s="1"/>
  <c r="S263" i="12"/>
  <c r="S261" i="12" s="1"/>
  <c r="Y263" i="12"/>
  <c r="Y261" i="12" s="1"/>
  <c r="F268" i="12"/>
  <c r="F266" i="12" s="1"/>
  <c r="L268" i="12"/>
  <c r="L266" i="12" s="1"/>
  <c r="R268" i="12"/>
  <c r="R266" i="12" s="1"/>
  <c r="X268" i="12"/>
  <c r="X266" i="12" s="1"/>
  <c r="E273" i="12"/>
  <c r="E271" i="12" s="1"/>
  <c r="K273" i="12"/>
  <c r="K271" i="12" s="1"/>
  <c r="Q273" i="12"/>
  <c r="Q271" i="12" s="1"/>
  <c r="W273" i="12"/>
  <c r="W271" i="12" s="1"/>
  <c r="D278" i="12"/>
  <c r="D276" i="12" s="1"/>
  <c r="J278" i="12"/>
  <c r="J276" i="12" s="1"/>
  <c r="P278" i="12"/>
  <c r="P276" i="12" s="1"/>
  <c r="V278" i="12"/>
  <c r="V276" i="12" s="1"/>
  <c r="I283" i="12"/>
  <c r="I281" i="12" s="1"/>
  <c r="O283" i="12"/>
  <c r="O281" i="12" s="1"/>
  <c r="U283" i="12"/>
  <c r="U281" i="12" s="1"/>
  <c r="AA283" i="12"/>
  <c r="AA281" i="12" s="1"/>
  <c r="H288" i="12"/>
  <c r="H286" i="12" s="1"/>
  <c r="N288" i="12"/>
  <c r="N286" i="12" s="1"/>
  <c r="T288" i="12"/>
  <c r="T286" i="12" s="1"/>
  <c r="Z288" i="12"/>
  <c r="Z286" i="12" s="1"/>
  <c r="G293" i="12"/>
  <c r="G291" i="12" s="1"/>
  <c r="M293" i="12"/>
  <c r="M291" i="12" s="1"/>
  <c r="S293" i="12"/>
  <c r="S291" i="12" s="1"/>
  <c r="Y293" i="12"/>
  <c r="Y291" i="12" s="1"/>
  <c r="F298" i="12"/>
  <c r="F296" i="12" s="1"/>
  <c r="L298" i="12"/>
  <c r="L296" i="12" s="1"/>
  <c r="R298" i="12"/>
  <c r="R296" i="12" s="1"/>
  <c r="X298" i="12"/>
  <c r="X296" i="12" s="1"/>
  <c r="E303" i="12"/>
  <c r="E301" i="12" s="1"/>
  <c r="K303" i="12"/>
  <c r="K301" i="12" s="1"/>
  <c r="Q303" i="12"/>
  <c r="Q301" i="12" s="1"/>
  <c r="W303" i="12"/>
  <c r="W301" i="12" s="1"/>
  <c r="D308" i="12"/>
  <c r="D306" i="12" s="1"/>
  <c r="J308" i="12"/>
  <c r="J306" i="12" s="1"/>
  <c r="P308" i="12"/>
  <c r="P306" i="12" s="1"/>
  <c r="V308" i="12"/>
  <c r="V306" i="12" s="1"/>
  <c r="I313" i="12"/>
  <c r="I311" i="12" s="1"/>
  <c r="O313" i="12"/>
  <c r="O311" i="12" s="1"/>
  <c r="U313" i="12"/>
  <c r="U311" i="12" s="1"/>
  <c r="AA313" i="12"/>
  <c r="AA311" i="12" s="1"/>
  <c r="H318" i="12"/>
  <c r="H316" i="12" s="1"/>
  <c r="N318" i="12"/>
  <c r="N316" i="12" s="1"/>
  <c r="T318" i="12"/>
  <c r="T316" i="12" s="1"/>
  <c r="G327" i="12"/>
  <c r="G325" i="12" s="1"/>
  <c r="M327" i="12"/>
  <c r="M325" i="12" s="1"/>
  <c r="S327" i="12"/>
  <c r="S325" i="12" s="1"/>
  <c r="Y327" i="12"/>
  <c r="Y325" i="12" s="1"/>
  <c r="F332" i="12"/>
  <c r="F330" i="12" s="1"/>
  <c r="L332" i="12"/>
  <c r="L330" i="12" s="1"/>
  <c r="R332" i="12"/>
  <c r="R330" i="12" s="1"/>
  <c r="X332" i="12"/>
  <c r="X330" i="12" s="1"/>
  <c r="E337" i="12"/>
  <c r="E335" i="12" s="1"/>
  <c r="K337" i="12"/>
  <c r="K335" i="12" s="1"/>
  <c r="Q337" i="12"/>
  <c r="Q335" i="12" s="1"/>
  <c r="W337" i="12"/>
  <c r="W335" i="12" s="1"/>
  <c r="D342" i="12"/>
  <c r="D340" i="12" s="1"/>
  <c r="J342" i="12"/>
  <c r="J340" i="12" s="1"/>
  <c r="P342" i="12"/>
  <c r="P340" i="12" s="1"/>
  <c r="V342" i="12"/>
  <c r="V340" i="12" s="1"/>
  <c r="I347" i="12"/>
  <c r="I345" i="12" s="1"/>
  <c r="O347" i="12"/>
  <c r="O345" i="12" s="1"/>
  <c r="U347" i="12"/>
  <c r="U345" i="12" s="1"/>
  <c r="AA347" i="12"/>
  <c r="AA345" i="12" s="1"/>
  <c r="H352" i="12"/>
  <c r="H350" i="12" s="1"/>
  <c r="N352" i="12"/>
  <c r="N350" i="12" s="1"/>
  <c r="T352" i="12"/>
  <c r="T350" i="12" s="1"/>
  <c r="Z352" i="12"/>
  <c r="Z350" i="12" s="1"/>
  <c r="G357" i="12"/>
  <c r="G355" i="12" s="1"/>
  <c r="M357" i="12"/>
  <c r="M355" i="12" s="1"/>
  <c r="S357" i="12"/>
  <c r="S355" i="12" s="1"/>
  <c r="Y357" i="12"/>
  <c r="Y355" i="12" s="1"/>
  <c r="F362" i="12"/>
  <c r="F360" i="12" s="1"/>
  <c r="L362" i="12"/>
  <c r="L360" i="12" s="1"/>
  <c r="R362" i="12"/>
  <c r="R360" i="12" s="1"/>
  <c r="X362" i="12"/>
  <c r="X360" i="12" s="1"/>
  <c r="E367" i="12"/>
  <c r="E365" i="12" s="1"/>
  <c r="K367" i="12"/>
  <c r="K365" i="12" s="1"/>
  <c r="Q367" i="12"/>
  <c r="Q365" i="12" s="1"/>
  <c r="W367" i="12"/>
  <c r="W365" i="12" s="1"/>
  <c r="D372" i="12"/>
  <c r="D370" i="12" s="1"/>
  <c r="J372" i="12"/>
  <c r="J370" i="12" s="1"/>
  <c r="P372" i="12"/>
  <c r="P370" i="12" s="1"/>
  <c r="V372" i="12"/>
  <c r="V370" i="12" s="1"/>
  <c r="I377" i="12"/>
  <c r="I375" i="12" s="1"/>
  <c r="O377" i="12"/>
  <c r="O375" i="12" s="1"/>
  <c r="U377" i="12"/>
  <c r="U375" i="12" s="1"/>
  <c r="AA377" i="12"/>
  <c r="AA375" i="12" s="1"/>
  <c r="H382" i="12"/>
  <c r="H380" i="12" s="1"/>
  <c r="N382" i="12"/>
  <c r="N380" i="12" s="1"/>
  <c r="T382" i="12"/>
  <c r="T380" i="12" s="1"/>
  <c r="Z382" i="12"/>
  <c r="Z380" i="12" s="1"/>
  <c r="G387" i="12"/>
  <c r="G385" i="12" s="1"/>
  <c r="M387" i="12"/>
  <c r="M385" i="12" s="1"/>
  <c r="S387" i="12"/>
  <c r="S385" i="12" s="1"/>
  <c r="Y387" i="12"/>
  <c r="Y385" i="12" s="1"/>
  <c r="F392" i="12"/>
  <c r="F390" i="12" s="1"/>
  <c r="L392" i="12"/>
  <c r="L390" i="12" s="1"/>
  <c r="R392" i="12"/>
  <c r="R390" i="12" s="1"/>
  <c r="X392" i="12"/>
  <c r="X390" i="12" s="1"/>
  <c r="E397" i="12"/>
  <c r="E395" i="12" s="1"/>
  <c r="K397" i="12"/>
  <c r="K395" i="12" s="1"/>
  <c r="Q397" i="12"/>
  <c r="Q395" i="12" s="1"/>
  <c r="W397" i="12"/>
  <c r="W395" i="12" s="1"/>
  <c r="D402" i="12"/>
  <c r="D400" i="12" s="1"/>
  <c r="J402" i="12"/>
  <c r="J400" i="12" s="1"/>
  <c r="P402" i="12"/>
  <c r="P400" i="12" s="1"/>
  <c r="V402" i="12"/>
  <c r="V400" i="12" s="1"/>
  <c r="I407" i="12"/>
  <c r="I405" i="12" s="1"/>
  <c r="O407" i="12"/>
  <c r="O405" i="12" s="1"/>
  <c r="U407" i="12"/>
  <c r="U405" i="12" s="1"/>
  <c r="AA407" i="12"/>
  <c r="AA405" i="12" s="1"/>
  <c r="H412" i="12"/>
  <c r="H410" i="12" s="1"/>
  <c r="N412" i="12"/>
  <c r="N410" i="12" s="1"/>
  <c r="T412" i="12"/>
  <c r="T410" i="12" s="1"/>
  <c r="Z412" i="12"/>
  <c r="Z410" i="12" s="1"/>
  <c r="G417" i="12"/>
  <c r="G415" i="12" s="1"/>
  <c r="M417" i="12"/>
  <c r="M415" i="12" s="1"/>
  <c r="S417" i="12"/>
  <c r="S415" i="12" s="1"/>
  <c r="Y417" i="12"/>
  <c r="Y415" i="12" s="1"/>
  <c r="F422" i="12"/>
  <c r="F420" i="12" s="1"/>
  <c r="L422" i="12"/>
  <c r="L420" i="12" s="1"/>
  <c r="R422" i="12"/>
  <c r="R420" i="12" s="1"/>
  <c r="X422" i="12"/>
  <c r="X420" i="12" s="1"/>
  <c r="E427" i="12"/>
  <c r="E425" i="12" s="1"/>
  <c r="K427" i="12"/>
  <c r="K425" i="12" s="1"/>
  <c r="Q427" i="12"/>
  <c r="Q425" i="12" s="1"/>
  <c r="W427" i="12"/>
  <c r="W425" i="12" s="1"/>
  <c r="D432" i="12"/>
  <c r="D430" i="12" s="1"/>
  <c r="J432" i="12"/>
  <c r="J430" i="12" s="1"/>
  <c r="P432" i="12"/>
  <c r="P430" i="12" s="1"/>
  <c r="V432" i="12"/>
  <c r="V430" i="12" s="1"/>
  <c r="I437" i="12"/>
  <c r="I435" i="12" s="1"/>
  <c r="O437" i="12"/>
  <c r="O435" i="12" s="1"/>
  <c r="U437" i="12"/>
  <c r="U435" i="12" s="1"/>
  <c r="AA437" i="12"/>
  <c r="AA435" i="12" s="1"/>
  <c r="H442" i="12"/>
  <c r="H440" i="12" s="1"/>
  <c r="N442" i="12"/>
  <c r="N440" i="12" s="1"/>
  <c r="T442" i="12"/>
  <c r="T440" i="12" s="1"/>
  <c r="Z442" i="12"/>
  <c r="Z440" i="12" s="1"/>
  <c r="G447" i="12"/>
  <c r="G445" i="12" s="1"/>
  <c r="M447" i="12"/>
  <c r="M445" i="12" s="1"/>
  <c r="S447" i="12"/>
  <c r="S445" i="12" s="1"/>
  <c r="Y447" i="12"/>
  <c r="Y445" i="12" s="1"/>
  <c r="F452" i="12"/>
  <c r="F450" i="12" s="1"/>
  <c r="L452" i="12"/>
  <c r="L450" i="12" s="1"/>
  <c r="R452" i="12"/>
  <c r="R450" i="12" s="1"/>
  <c r="X452" i="12"/>
  <c r="X450" i="12" s="1"/>
  <c r="E457" i="12"/>
  <c r="E455" i="12" s="1"/>
  <c r="K457" i="12"/>
  <c r="K455" i="12" s="1"/>
  <c r="Q457" i="12"/>
  <c r="Q455" i="12" s="1"/>
  <c r="W457" i="12"/>
  <c r="W455" i="12" s="1"/>
  <c r="D462" i="12"/>
  <c r="D460" i="12" s="1"/>
  <c r="J462" i="12"/>
  <c r="J460" i="12" s="1"/>
  <c r="P462" i="12"/>
  <c r="P460" i="12" s="1"/>
  <c r="V462" i="12"/>
  <c r="V460" i="12" s="1"/>
  <c r="I467" i="12"/>
  <c r="I465" i="12" s="1"/>
  <c r="O467" i="12"/>
  <c r="O465" i="12" s="1"/>
  <c r="U467" i="12"/>
  <c r="U465" i="12" s="1"/>
  <c r="AA467" i="12"/>
  <c r="AA465" i="12" s="1"/>
  <c r="H472" i="12"/>
  <c r="H470" i="12" s="1"/>
  <c r="N472" i="12"/>
  <c r="N470" i="12" s="1"/>
  <c r="T472" i="12"/>
  <c r="T470" i="12" s="1"/>
  <c r="Z472" i="12"/>
  <c r="Z470" i="12" s="1"/>
  <c r="G477" i="12"/>
  <c r="G475" i="12" s="1"/>
  <c r="M477" i="12"/>
  <c r="M475" i="12" s="1"/>
  <c r="S477" i="12"/>
  <c r="S475" i="12" s="1"/>
  <c r="Q571" i="12"/>
  <c r="Q569" i="12" s="1"/>
  <c r="J576" i="12"/>
  <c r="J574" i="12" s="1"/>
  <c r="I581" i="12"/>
  <c r="I579" i="12" s="1"/>
  <c r="X596" i="12"/>
  <c r="X594" i="12" s="1"/>
  <c r="Q601" i="12"/>
  <c r="Q599" i="12" s="1"/>
  <c r="J606" i="12"/>
  <c r="J604" i="12" s="1"/>
  <c r="I611" i="12"/>
  <c r="I609" i="12" s="1"/>
  <c r="X626" i="12"/>
  <c r="X624" i="12" s="1"/>
  <c r="Q631" i="12"/>
  <c r="Q629" i="12" s="1"/>
  <c r="J636" i="12"/>
  <c r="J634" i="12" s="1"/>
  <c r="V638" i="13"/>
  <c r="V634" i="13" s="1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D484" i="13" s="1"/>
  <c r="W479" i="13"/>
  <c r="Q479" i="13"/>
  <c r="K479" i="13"/>
  <c r="E479" i="13"/>
  <c r="X474" i="13"/>
  <c r="R474" i="13"/>
  <c r="L474" i="13"/>
  <c r="F474" i="13"/>
  <c r="Y469" i="13"/>
  <c r="S469" i="13"/>
  <c r="M469" i="13"/>
  <c r="G469" i="13"/>
  <c r="Z464" i="13"/>
  <c r="T464" i="13"/>
  <c r="N464" i="13"/>
  <c r="H464" i="13"/>
  <c r="AA459" i="13"/>
  <c r="U459" i="13"/>
  <c r="O459" i="13"/>
  <c r="I459" i="13"/>
  <c r="V454" i="13"/>
  <c r="P454" i="13"/>
  <c r="J454" i="13"/>
  <c r="D454" i="13"/>
  <c r="W449" i="13"/>
  <c r="Q449" i="13"/>
  <c r="K449" i="13"/>
  <c r="E449" i="13"/>
  <c r="X444" i="13"/>
  <c r="R444" i="13"/>
  <c r="L444" i="13"/>
  <c r="F444" i="13"/>
  <c r="Y439" i="13"/>
  <c r="S439" i="13"/>
  <c r="M439" i="13"/>
  <c r="G439" i="13"/>
  <c r="Z434" i="13"/>
  <c r="T434" i="13"/>
  <c r="N434" i="13"/>
  <c r="AA638" i="13"/>
  <c r="U638" i="13"/>
  <c r="O638" i="13"/>
  <c r="I638" i="13"/>
  <c r="V633" i="13"/>
  <c r="P633" i="13"/>
  <c r="J633" i="13"/>
  <c r="D633" i="13"/>
  <c r="W628" i="13"/>
  <c r="Q628" i="13"/>
  <c r="K628" i="13"/>
  <c r="E628" i="13"/>
  <c r="X623" i="13"/>
  <c r="R623" i="13"/>
  <c r="L623" i="13"/>
  <c r="F623" i="13"/>
  <c r="Y618" i="13"/>
  <c r="S618" i="13"/>
  <c r="M618" i="13"/>
  <c r="G618" i="13"/>
  <c r="Z613" i="13"/>
  <c r="T613" i="13"/>
  <c r="N613" i="13"/>
  <c r="H613" i="13"/>
  <c r="AA608" i="13"/>
  <c r="U608" i="13"/>
  <c r="O608" i="13"/>
  <c r="I608" i="13"/>
  <c r="V603" i="13"/>
  <c r="P603" i="13"/>
  <c r="J603" i="13"/>
  <c r="D603" i="13"/>
  <c r="W598" i="13"/>
  <c r="Q598" i="13"/>
  <c r="K598" i="13"/>
  <c r="E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S498" i="13"/>
  <c r="M498" i="13"/>
  <c r="G498" i="13"/>
  <c r="Z493" i="13"/>
  <c r="T493" i="13"/>
  <c r="N493" i="13"/>
  <c r="H493" i="13"/>
  <c r="AA488" i="13"/>
  <c r="U488" i="13"/>
  <c r="O488" i="13"/>
  <c r="I488" i="13"/>
  <c r="V479" i="13"/>
  <c r="P479" i="13"/>
  <c r="J479" i="13"/>
  <c r="D479" i="13"/>
  <c r="W474" i="13"/>
  <c r="Q474" i="13"/>
  <c r="K474" i="13"/>
  <c r="E474" i="13"/>
  <c r="X469" i="13"/>
  <c r="R469" i="13"/>
  <c r="L469" i="13"/>
  <c r="F469" i="13"/>
  <c r="Y464" i="13"/>
  <c r="S464" i="13"/>
  <c r="M464" i="13"/>
  <c r="G464" i="13"/>
  <c r="Z459" i="13"/>
  <c r="T459" i="13"/>
  <c r="N459" i="13"/>
  <c r="H459" i="13"/>
  <c r="AA454" i="13"/>
  <c r="U454" i="13"/>
  <c r="O454" i="13"/>
  <c r="I454" i="13"/>
  <c r="V449" i="13"/>
  <c r="P449" i="13"/>
  <c r="J449" i="13"/>
  <c r="D449" i="13"/>
  <c r="W444" i="13"/>
  <c r="Q444" i="13"/>
  <c r="K444" i="13"/>
  <c r="E444" i="13"/>
  <c r="X439" i="13"/>
  <c r="R439" i="13"/>
  <c r="L439" i="13"/>
  <c r="F439" i="13"/>
  <c r="Z638" i="13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I543" i="13"/>
  <c r="V538" i="13"/>
  <c r="P538" i="13"/>
  <c r="J538" i="13"/>
  <c r="D538" i="13"/>
  <c r="W533" i="13"/>
  <c r="Q533" i="13"/>
  <c r="K533" i="13"/>
  <c r="E533" i="13"/>
  <c r="X528" i="13"/>
  <c r="R528" i="13"/>
  <c r="L528" i="13"/>
  <c r="F528" i="13"/>
  <c r="Y523" i="13"/>
  <c r="S523" i="13"/>
  <c r="M523" i="13"/>
  <c r="G523" i="13"/>
  <c r="Z518" i="13"/>
  <c r="T518" i="13"/>
  <c r="N518" i="13"/>
  <c r="H518" i="13"/>
  <c r="AA513" i="13"/>
  <c r="U513" i="13"/>
  <c r="O513" i="13"/>
  <c r="I513" i="13"/>
  <c r="V508" i="13"/>
  <c r="P508" i="13"/>
  <c r="J508" i="13"/>
  <c r="D508" i="13"/>
  <c r="W503" i="13"/>
  <c r="Q503" i="13"/>
  <c r="K503" i="13"/>
  <c r="E503" i="13"/>
  <c r="X498" i="13"/>
  <c r="R498" i="13"/>
  <c r="L498" i="13"/>
  <c r="F498" i="13"/>
  <c r="Y493" i="13"/>
  <c r="S493" i="13"/>
  <c r="M493" i="13"/>
  <c r="G493" i="13"/>
  <c r="Z488" i="13"/>
  <c r="T488" i="13"/>
  <c r="N488" i="13"/>
  <c r="H488" i="13"/>
  <c r="AA479" i="13"/>
  <c r="U479" i="13"/>
  <c r="O479" i="13"/>
  <c r="I479" i="13"/>
  <c r="V474" i="13"/>
  <c r="P474" i="13"/>
  <c r="J474" i="13"/>
  <c r="D474" i="13"/>
  <c r="W469" i="13"/>
  <c r="Q469" i="13"/>
  <c r="K469" i="13"/>
  <c r="E469" i="13"/>
  <c r="X464" i="13"/>
  <c r="R464" i="13"/>
  <c r="L464" i="13"/>
  <c r="F464" i="13"/>
  <c r="Y459" i="13"/>
  <c r="S459" i="13"/>
  <c r="M459" i="13"/>
  <c r="G459" i="13"/>
  <c r="Z454" i="13"/>
  <c r="T454" i="13"/>
  <c r="N454" i="13"/>
  <c r="H454" i="13"/>
  <c r="AA449" i="13"/>
  <c r="U449" i="13"/>
  <c r="O449" i="13"/>
  <c r="I449" i="13"/>
  <c r="V444" i="13"/>
  <c r="P444" i="13"/>
  <c r="J444" i="13"/>
  <c r="D444" i="13"/>
  <c r="W439" i="13"/>
  <c r="Q439" i="13"/>
  <c r="K439" i="13"/>
  <c r="E439" i="13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79" i="13"/>
  <c r="T479" i="13"/>
  <c r="N479" i="13"/>
  <c r="H479" i="13"/>
  <c r="AA474" i="13"/>
  <c r="U474" i="13"/>
  <c r="O474" i="13"/>
  <c r="I474" i="13"/>
  <c r="V469" i="13"/>
  <c r="P469" i="13"/>
  <c r="J469" i="13"/>
  <c r="D469" i="13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R488" i="13"/>
  <c r="L488" i="13"/>
  <c r="F488" i="13"/>
  <c r="Y479" i="13"/>
  <c r="S479" i="13"/>
  <c r="M479" i="13"/>
  <c r="G479" i="13"/>
  <c r="Z474" i="13"/>
  <c r="T474" i="13"/>
  <c r="N474" i="13"/>
  <c r="H474" i="13"/>
  <c r="AA469" i="13"/>
  <c r="U469" i="13"/>
  <c r="O469" i="13"/>
  <c r="I469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Q638" i="13"/>
  <c r="Q634" i="13" s="1"/>
  <c r="R633" i="13"/>
  <c r="R629" i="13" s="1"/>
  <c r="S628" i="13"/>
  <c r="S624" i="13" s="1"/>
  <c r="T623" i="13"/>
  <c r="U618" i="13"/>
  <c r="U614" i="13" s="1"/>
  <c r="V613" i="13"/>
  <c r="V609" i="13" s="1"/>
  <c r="W608" i="13"/>
  <c r="W604" i="13" s="1"/>
  <c r="X603" i="13"/>
  <c r="X599" i="13" s="1"/>
  <c r="Y598" i="13"/>
  <c r="Y594" i="13" s="1"/>
  <c r="Z593" i="13"/>
  <c r="AA588" i="13"/>
  <c r="D523" i="13"/>
  <c r="E518" i="13"/>
  <c r="E514" i="13" s="1"/>
  <c r="F513" i="13"/>
  <c r="F509" i="13" s="1"/>
  <c r="G508" i="13"/>
  <c r="G504" i="13" s="1"/>
  <c r="H503" i="13"/>
  <c r="H499" i="13" s="1"/>
  <c r="I498" i="13"/>
  <c r="I494" i="13" s="1"/>
  <c r="J493" i="13"/>
  <c r="J489" i="13" s="1"/>
  <c r="K488" i="13"/>
  <c r="R479" i="13"/>
  <c r="R475" i="13" s="1"/>
  <c r="S474" i="13"/>
  <c r="T469" i="13"/>
  <c r="U464" i="13"/>
  <c r="V459" i="13"/>
  <c r="W454" i="13"/>
  <c r="X449" i="13"/>
  <c r="Y444" i="13"/>
  <c r="Z439" i="13"/>
  <c r="X434" i="13"/>
  <c r="Q434" i="13"/>
  <c r="Q430" i="13" s="1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M389" i="13"/>
  <c r="G389" i="13"/>
  <c r="Z384" i="13"/>
  <c r="T384" i="13"/>
  <c r="N384" i="13"/>
  <c r="H384" i="13"/>
  <c r="AA379" i="13"/>
  <c r="U379" i="13"/>
  <c r="O379" i="13"/>
  <c r="I379" i="13"/>
  <c r="V374" i="13"/>
  <c r="P374" i="13"/>
  <c r="J374" i="13"/>
  <c r="D374" i="13"/>
  <c r="W369" i="13"/>
  <c r="Q369" i="13"/>
  <c r="K369" i="13"/>
  <c r="E369" i="13"/>
  <c r="X364" i="13"/>
  <c r="R364" i="13"/>
  <c r="L364" i="13"/>
  <c r="F364" i="13"/>
  <c r="Y359" i="13"/>
  <c r="S359" i="13"/>
  <c r="M359" i="13"/>
  <c r="G359" i="13"/>
  <c r="Z354" i="13"/>
  <c r="T354" i="13"/>
  <c r="N354" i="13"/>
  <c r="H354" i="13"/>
  <c r="AA349" i="13"/>
  <c r="U349" i="13"/>
  <c r="O349" i="13"/>
  <c r="I349" i="13"/>
  <c r="V344" i="13"/>
  <c r="P344" i="13"/>
  <c r="J344" i="13"/>
  <c r="D344" i="13"/>
  <c r="W339" i="13"/>
  <c r="Q339" i="13"/>
  <c r="K339" i="13"/>
  <c r="E339" i="13"/>
  <c r="X334" i="13"/>
  <c r="R334" i="13"/>
  <c r="L334" i="13"/>
  <c r="F334" i="13"/>
  <c r="Y329" i="13"/>
  <c r="S329" i="13"/>
  <c r="M329" i="13"/>
  <c r="G329" i="13"/>
  <c r="Z320" i="13"/>
  <c r="Z316" i="13" s="1"/>
  <c r="T320" i="13"/>
  <c r="N320" i="13"/>
  <c r="H320" i="13"/>
  <c r="AA315" i="13"/>
  <c r="U315" i="13"/>
  <c r="O315" i="13"/>
  <c r="I315" i="13"/>
  <c r="V310" i="13"/>
  <c r="P310" i="13"/>
  <c r="J310" i="13"/>
  <c r="D310" i="13"/>
  <c r="W305" i="13"/>
  <c r="Q305" i="13"/>
  <c r="K305" i="13"/>
  <c r="E305" i="13"/>
  <c r="X300" i="13"/>
  <c r="R300" i="13"/>
  <c r="L300" i="13"/>
  <c r="F300" i="13"/>
  <c r="Y295" i="13"/>
  <c r="S295" i="13"/>
  <c r="M295" i="13"/>
  <c r="G295" i="13"/>
  <c r="Z290" i="13"/>
  <c r="T290" i="13"/>
  <c r="N290" i="13"/>
  <c r="H290" i="13"/>
  <c r="AA285" i="13"/>
  <c r="U285" i="13"/>
  <c r="O285" i="13"/>
  <c r="I285" i="13"/>
  <c r="V280" i="13"/>
  <c r="P280" i="13"/>
  <c r="J280" i="13"/>
  <c r="D280" i="13"/>
  <c r="W275" i="13"/>
  <c r="Q275" i="13"/>
  <c r="K275" i="13"/>
  <c r="E275" i="13"/>
  <c r="X270" i="13"/>
  <c r="R270" i="13"/>
  <c r="L270" i="13"/>
  <c r="F270" i="13"/>
  <c r="Y265" i="13"/>
  <c r="S265" i="13"/>
  <c r="M265" i="13"/>
  <c r="G265" i="13"/>
  <c r="Z260" i="13"/>
  <c r="T260" i="13"/>
  <c r="N260" i="13"/>
  <c r="H260" i="13"/>
  <c r="AA255" i="13"/>
  <c r="U255" i="13"/>
  <c r="O255" i="13"/>
  <c r="I255" i="13"/>
  <c r="V250" i="13"/>
  <c r="P250" i="13"/>
  <c r="J250" i="13"/>
  <c r="D250" i="13"/>
  <c r="W245" i="13"/>
  <c r="Q245" i="13"/>
  <c r="K245" i="13"/>
  <c r="E245" i="13"/>
  <c r="X240" i="13"/>
  <c r="R240" i="13"/>
  <c r="L240" i="13"/>
  <c r="F240" i="13"/>
  <c r="Y235" i="13"/>
  <c r="S235" i="13"/>
  <c r="M235" i="13"/>
  <c r="G235" i="13"/>
  <c r="Z230" i="13"/>
  <c r="T230" i="13"/>
  <c r="N230" i="13"/>
  <c r="H230" i="13"/>
  <c r="AA225" i="13"/>
  <c r="U225" i="13"/>
  <c r="O225" i="13"/>
  <c r="I225" i="13"/>
  <c r="V220" i="13"/>
  <c r="P220" i="13"/>
  <c r="J220" i="13"/>
  <c r="D220" i="13"/>
  <c r="W215" i="13"/>
  <c r="Q215" i="13"/>
  <c r="K215" i="13"/>
  <c r="E215" i="13"/>
  <c r="X210" i="13"/>
  <c r="R210" i="13"/>
  <c r="L210" i="13"/>
  <c r="F210" i="13"/>
  <c r="Y205" i="13"/>
  <c r="S205" i="13"/>
  <c r="M205" i="13"/>
  <c r="G205" i="13"/>
  <c r="Z200" i="13"/>
  <c r="T200" i="13"/>
  <c r="N200" i="13"/>
  <c r="H200" i="13"/>
  <c r="AA195" i="13"/>
  <c r="U195" i="13"/>
  <c r="O195" i="13"/>
  <c r="I195" i="13"/>
  <c r="V190" i="13"/>
  <c r="P190" i="13"/>
  <c r="J190" i="13"/>
  <c r="D190" i="13"/>
  <c r="W185" i="13"/>
  <c r="Q185" i="13"/>
  <c r="K185" i="13"/>
  <c r="E185" i="13"/>
  <c r="X180" i="13"/>
  <c r="R180" i="13"/>
  <c r="L180" i="13"/>
  <c r="F180" i="13"/>
  <c r="Y175" i="13"/>
  <c r="S175" i="13"/>
  <c r="M175" i="13"/>
  <c r="G175" i="13"/>
  <c r="Z170" i="13"/>
  <c r="T170" i="13"/>
  <c r="N170" i="13"/>
  <c r="H170" i="13"/>
  <c r="AA161" i="13"/>
  <c r="U161" i="13"/>
  <c r="O161" i="13"/>
  <c r="I161" i="13"/>
  <c r="V156" i="13"/>
  <c r="P156" i="13"/>
  <c r="J156" i="13"/>
  <c r="D156" i="13"/>
  <c r="W151" i="13"/>
  <c r="Q151" i="13"/>
  <c r="K151" i="13"/>
  <c r="E151" i="13"/>
  <c r="X146" i="13"/>
  <c r="R146" i="13"/>
  <c r="L146" i="13"/>
  <c r="F146" i="13"/>
  <c r="Y141" i="13"/>
  <c r="S141" i="13"/>
  <c r="M141" i="13"/>
  <c r="G141" i="13"/>
  <c r="Z136" i="13"/>
  <c r="T136" i="13"/>
  <c r="N136" i="13"/>
  <c r="H136" i="13"/>
  <c r="AA131" i="13"/>
  <c r="U131" i="13"/>
  <c r="O131" i="13"/>
  <c r="I131" i="13"/>
  <c r="V126" i="13"/>
  <c r="P126" i="13"/>
  <c r="J126" i="13"/>
  <c r="D126" i="13"/>
  <c r="W121" i="13"/>
  <c r="Q121" i="13"/>
  <c r="K121" i="13"/>
  <c r="E121" i="13"/>
  <c r="X116" i="13"/>
  <c r="R116" i="13"/>
  <c r="L116" i="13"/>
  <c r="F116" i="13"/>
  <c r="Y111" i="13"/>
  <c r="S111" i="13"/>
  <c r="M111" i="13"/>
  <c r="G111" i="13"/>
  <c r="Z106" i="13"/>
  <c r="T106" i="13"/>
  <c r="N106" i="13"/>
  <c r="H106" i="13"/>
  <c r="AA101" i="13"/>
  <c r="U101" i="13"/>
  <c r="O101" i="13"/>
  <c r="I101" i="13"/>
  <c r="V96" i="13"/>
  <c r="P96" i="13"/>
  <c r="J96" i="13"/>
  <c r="D96" i="13"/>
  <c r="W91" i="13"/>
  <c r="Q91" i="13"/>
  <c r="K91" i="13"/>
  <c r="E91" i="13"/>
  <c r="X86" i="13"/>
  <c r="R86" i="13"/>
  <c r="L86" i="13"/>
  <c r="F86" i="13"/>
  <c r="Y81" i="13"/>
  <c r="S81" i="13"/>
  <c r="M81" i="13"/>
  <c r="G81" i="13"/>
  <c r="Z76" i="13"/>
  <c r="T76" i="13"/>
  <c r="N76" i="13"/>
  <c r="H76" i="13"/>
  <c r="AA71" i="13"/>
  <c r="U71" i="13"/>
  <c r="O71" i="13"/>
  <c r="I71" i="13"/>
  <c r="V66" i="13"/>
  <c r="P66" i="13"/>
  <c r="J66" i="13"/>
  <c r="D66" i="13"/>
  <c r="W61" i="13"/>
  <c r="Q61" i="13"/>
  <c r="K61" i="13"/>
  <c r="E61" i="13"/>
  <c r="X56" i="13"/>
  <c r="R56" i="13"/>
  <c r="L56" i="13"/>
  <c r="F56" i="13"/>
  <c r="Y51" i="13"/>
  <c r="S51" i="13"/>
  <c r="M51" i="13"/>
  <c r="G51" i="13"/>
  <c r="Z46" i="13"/>
  <c r="T46" i="13"/>
  <c r="N46" i="13"/>
  <c r="H46" i="13"/>
  <c r="AA41" i="13"/>
  <c r="U41" i="13"/>
  <c r="O41" i="13"/>
  <c r="I41" i="13"/>
  <c r="V36" i="13"/>
  <c r="P36" i="13"/>
  <c r="J36" i="13"/>
  <c r="D36" i="13"/>
  <c r="W31" i="13"/>
  <c r="Q31" i="13"/>
  <c r="K31" i="13"/>
  <c r="E31" i="13"/>
  <c r="X26" i="13"/>
  <c r="R26" i="13"/>
  <c r="L26" i="13"/>
  <c r="F26" i="13"/>
  <c r="Y21" i="13"/>
  <c r="S21" i="13"/>
  <c r="M21" i="13"/>
  <c r="G21" i="13"/>
  <c r="Z16" i="13"/>
  <c r="T16" i="13"/>
  <c r="N16" i="13"/>
  <c r="H16" i="13"/>
  <c r="AA11" i="13"/>
  <c r="U11" i="13"/>
  <c r="O11" i="13"/>
  <c r="I11" i="13"/>
  <c r="K638" i="13"/>
  <c r="L633" i="13"/>
  <c r="L629" i="13" s="1"/>
  <c r="M628" i="13"/>
  <c r="M624" i="13" s="1"/>
  <c r="N623" i="13"/>
  <c r="N619" i="13" s="1"/>
  <c r="O618" i="13"/>
  <c r="O614" i="13" s="1"/>
  <c r="P613" i="13"/>
  <c r="Q608" i="13"/>
  <c r="Q604" i="13" s="1"/>
  <c r="R603" i="13"/>
  <c r="R599" i="13" s="1"/>
  <c r="S598" i="13"/>
  <c r="S594" i="13" s="1"/>
  <c r="T593" i="13"/>
  <c r="T589" i="13" s="1"/>
  <c r="U588" i="13"/>
  <c r="U584" i="13" s="1"/>
  <c r="V583" i="13"/>
  <c r="W578" i="13"/>
  <c r="W574" i="13" s="1"/>
  <c r="X573" i="13"/>
  <c r="X569" i="13" s="1"/>
  <c r="Y568" i="13"/>
  <c r="Y564" i="13" s="1"/>
  <c r="Z563" i="13"/>
  <c r="Z559" i="13" s="1"/>
  <c r="AA558" i="13"/>
  <c r="AA554" i="13" s="1"/>
  <c r="D493" i="13"/>
  <c r="E488" i="13"/>
  <c r="L479" i="13"/>
  <c r="L475" i="13" s="1"/>
  <c r="M474" i="13"/>
  <c r="M470" i="13" s="1"/>
  <c r="N469" i="13"/>
  <c r="N465" i="13" s="1"/>
  <c r="O464" i="13"/>
  <c r="O460" i="13" s="1"/>
  <c r="P459" i="13"/>
  <c r="P455" i="13" s="1"/>
  <c r="Q454" i="13"/>
  <c r="R449" i="13"/>
  <c r="R445" i="13" s="1"/>
  <c r="S444" i="13"/>
  <c r="S440" i="13" s="1"/>
  <c r="T439" i="13"/>
  <c r="T435" i="13" s="1"/>
  <c r="W434" i="13"/>
  <c r="W430" i="13" s="1"/>
  <c r="P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X389" i="13"/>
  <c r="R389" i="13"/>
  <c r="L389" i="13"/>
  <c r="F389" i="13"/>
  <c r="Y384" i="13"/>
  <c r="S384" i="13"/>
  <c r="M384" i="13"/>
  <c r="G384" i="13"/>
  <c r="Z379" i="13"/>
  <c r="T379" i="13"/>
  <c r="N379" i="13"/>
  <c r="H379" i="13"/>
  <c r="AA374" i="13"/>
  <c r="U374" i="13"/>
  <c r="O374" i="13"/>
  <c r="I374" i="13"/>
  <c r="V369" i="13"/>
  <c r="P369" i="13"/>
  <c r="J369" i="13"/>
  <c r="D369" i="13"/>
  <c r="W364" i="13"/>
  <c r="Q364" i="13"/>
  <c r="K364" i="13"/>
  <c r="E364" i="13"/>
  <c r="X359" i="13"/>
  <c r="R359" i="13"/>
  <c r="L359" i="13"/>
  <c r="F359" i="13"/>
  <c r="Y354" i="13"/>
  <c r="S354" i="13"/>
  <c r="M354" i="13"/>
  <c r="G354" i="13"/>
  <c r="Z349" i="13"/>
  <c r="T349" i="13"/>
  <c r="N349" i="13"/>
  <c r="H349" i="13"/>
  <c r="AA344" i="13"/>
  <c r="U344" i="13"/>
  <c r="O344" i="13"/>
  <c r="I344" i="13"/>
  <c r="V339" i="13"/>
  <c r="P339" i="13"/>
  <c r="J339" i="13"/>
  <c r="D339" i="13"/>
  <c r="W334" i="13"/>
  <c r="Q334" i="13"/>
  <c r="K334" i="13"/>
  <c r="E334" i="13"/>
  <c r="X329" i="13"/>
  <c r="R329" i="13"/>
  <c r="L329" i="13"/>
  <c r="F329" i="13"/>
  <c r="Y320" i="13"/>
  <c r="S320" i="13"/>
  <c r="M320" i="13"/>
  <c r="G320" i="13"/>
  <c r="Z315" i="13"/>
  <c r="T315" i="13"/>
  <c r="N315" i="13"/>
  <c r="H315" i="13"/>
  <c r="AA310" i="13"/>
  <c r="U310" i="13"/>
  <c r="O310" i="13"/>
  <c r="I310" i="13"/>
  <c r="V305" i="13"/>
  <c r="P305" i="13"/>
  <c r="J305" i="13"/>
  <c r="D305" i="13"/>
  <c r="W300" i="13"/>
  <c r="Q300" i="13"/>
  <c r="K300" i="13"/>
  <c r="E300" i="13"/>
  <c r="X295" i="13"/>
  <c r="R295" i="13"/>
  <c r="L295" i="13"/>
  <c r="F295" i="13"/>
  <c r="Y290" i="13"/>
  <c r="S290" i="13"/>
  <c r="M290" i="13"/>
  <c r="G290" i="13"/>
  <c r="Z285" i="13"/>
  <c r="T285" i="13"/>
  <c r="N285" i="13"/>
  <c r="H285" i="13"/>
  <c r="AA280" i="13"/>
  <c r="U280" i="13"/>
  <c r="O280" i="13"/>
  <c r="I280" i="13"/>
  <c r="V275" i="13"/>
  <c r="P275" i="13"/>
  <c r="J275" i="13"/>
  <c r="D275" i="13"/>
  <c r="W270" i="13"/>
  <c r="Q270" i="13"/>
  <c r="K270" i="13"/>
  <c r="E270" i="13"/>
  <c r="X265" i="13"/>
  <c r="R265" i="13"/>
  <c r="L265" i="13"/>
  <c r="F265" i="13"/>
  <c r="Y260" i="13"/>
  <c r="S260" i="13"/>
  <c r="M260" i="13"/>
  <c r="G260" i="13"/>
  <c r="Z255" i="13"/>
  <c r="T255" i="13"/>
  <c r="N255" i="13"/>
  <c r="H255" i="13"/>
  <c r="AA250" i="13"/>
  <c r="U250" i="13"/>
  <c r="O250" i="13"/>
  <c r="I250" i="13"/>
  <c r="V245" i="13"/>
  <c r="P245" i="13"/>
  <c r="J245" i="13"/>
  <c r="D245" i="13"/>
  <c r="W240" i="13"/>
  <c r="Q240" i="13"/>
  <c r="K240" i="13"/>
  <c r="E240" i="13"/>
  <c r="X235" i="13"/>
  <c r="R235" i="13"/>
  <c r="L235" i="13"/>
  <c r="F235" i="13"/>
  <c r="Y230" i="13"/>
  <c r="S230" i="13"/>
  <c r="M230" i="13"/>
  <c r="G230" i="13"/>
  <c r="Z225" i="13"/>
  <c r="T225" i="13"/>
  <c r="N225" i="13"/>
  <c r="H225" i="13"/>
  <c r="AA220" i="13"/>
  <c r="U220" i="13"/>
  <c r="O220" i="13"/>
  <c r="I220" i="13"/>
  <c r="V215" i="13"/>
  <c r="P215" i="13"/>
  <c r="J215" i="13"/>
  <c r="D215" i="13"/>
  <c r="W210" i="13"/>
  <c r="Q210" i="13"/>
  <c r="K210" i="13"/>
  <c r="E210" i="13"/>
  <c r="X205" i="13"/>
  <c r="R205" i="13"/>
  <c r="L205" i="13"/>
  <c r="F205" i="13"/>
  <c r="Y200" i="13"/>
  <c r="S200" i="13"/>
  <c r="M200" i="13"/>
  <c r="G200" i="13"/>
  <c r="Z195" i="13"/>
  <c r="T195" i="13"/>
  <c r="N195" i="13"/>
  <c r="H195" i="13"/>
  <c r="AA190" i="13"/>
  <c r="U190" i="13"/>
  <c r="O190" i="13"/>
  <c r="I190" i="13"/>
  <c r="V185" i="13"/>
  <c r="P185" i="13"/>
  <c r="J185" i="13"/>
  <c r="D185" i="13"/>
  <c r="W180" i="13"/>
  <c r="Q180" i="13"/>
  <c r="K180" i="13"/>
  <c r="E180" i="13"/>
  <c r="X175" i="13"/>
  <c r="R175" i="13"/>
  <c r="L175" i="13"/>
  <c r="F175" i="13"/>
  <c r="Y170" i="13"/>
  <c r="S170" i="13"/>
  <c r="M170" i="13"/>
  <c r="G170" i="13"/>
  <c r="Z161" i="13"/>
  <c r="T161" i="13"/>
  <c r="N161" i="13"/>
  <c r="H161" i="13"/>
  <c r="AA156" i="13"/>
  <c r="U156" i="13"/>
  <c r="O156" i="13"/>
  <c r="I156" i="13"/>
  <c r="V151" i="13"/>
  <c r="P151" i="13"/>
  <c r="J151" i="13"/>
  <c r="D151" i="13"/>
  <c r="W146" i="13"/>
  <c r="Q146" i="13"/>
  <c r="K146" i="13"/>
  <c r="E146" i="13"/>
  <c r="X141" i="13"/>
  <c r="R141" i="13"/>
  <c r="L141" i="13"/>
  <c r="F141" i="13"/>
  <c r="Y136" i="13"/>
  <c r="S136" i="13"/>
  <c r="M136" i="13"/>
  <c r="G136" i="13"/>
  <c r="Z131" i="13"/>
  <c r="T131" i="13"/>
  <c r="N131" i="13"/>
  <c r="H131" i="13"/>
  <c r="AA126" i="13"/>
  <c r="U126" i="13"/>
  <c r="O126" i="13"/>
  <c r="I126" i="13"/>
  <c r="V121" i="13"/>
  <c r="P121" i="13"/>
  <c r="J121" i="13"/>
  <c r="D121" i="13"/>
  <c r="W116" i="13"/>
  <c r="Q116" i="13"/>
  <c r="K116" i="13"/>
  <c r="E116" i="13"/>
  <c r="X111" i="13"/>
  <c r="R111" i="13"/>
  <c r="L111" i="13"/>
  <c r="F111" i="13"/>
  <c r="Y106" i="13"/>
  <c r="S106" i="13"/>
  <c r="M106" i="13"/>
  <c r="G106" i="13"/>
  <c r="Z101" i="13"/>
  <c r="T101" i="13"/>
  <c r="N101" i="13"/>
  <c r="H101" i="13"/>
  <c r="AA96" i="13"/>
  <c r="U96" i="13"/>
  <c r="O96" i="13"/>
  <c r="I96" i="13"/>
  <c r="V91" i="13"/>
  <c r="P91" i="13"/>
  <c r="J91" i="13"/>
  <c r="D91" i="13"/>
  <c r="W86" i="13"/>
  <c r="Q86" i="13"/>
  <c r="K86" i="13"/>
  <c r="E86" i="13"/>
  <c r="X81" i="13"/>
  <c r="R81" i="13"/>
  <c r="L81" i="13"/>
  <c r="F81" i="13"/>
  <c r="Y76" i="13"/>
  <c r="S76" i="13"/>
  <c r="M76" i="13"/>
  <c r="G76" i="13"/>
  <c r="Z71" i="13"/>
  <c r="T71" i="13"/>
  <c r="N71" i="13"/>
  <c r="H71" i="13"/>
  <c r="AA66" i="13"/>
  <c r="U66" i="13"/>
  <c r="O66" i="13"/>
  <c r="I66" i="13"/>
  <c r="V61" i="13"/>
  <c r="P61" i="13"/>
  <c r="J61" i="13"/>
  <c r="D61" i="13"/>
  <c r="W56" i="13"/>
  <c r="Q56" i="13"/>
  <c r="K56" i="13"/>
  <c r="E56" i="13"/>
  <c r="X51" i="13"/>
  <c r="R51" i="13"/>
  <c r="L51" i="13"/>
  <c r="F51" i="13"/>
  <c r="Y46" i="13"/>
  <c r="S46" i="13"/>
  <c r="M46" i="13"/>
  <c r="G46" i="13"/>
  <c r="Z41" i="13"/>
  <c r="T41" i="13"/>
  <c r="N41" i="13"/>
  <c r="H41" i="13"/>
  <c r="AA36" i="13"/>
  <c r="U36" i="13"/>
  <c r="O36" i="13"/>
  <c r="I36" i="13"/>
  <c r="V31" i="13"/>
  <c r="P31" i="13"/>
  <c r="J31" i="13"/>
  <c r="D31" i="13"/>
  <c r="W26" i="13"/>
  <c r="Q26" i="13"/>
  <c r="K26" i="13"/>
  <c r="E26" i="13"/>
  <c r="X21" i="13"/>
  <c r="R21" i="13"/>
  <c r="L21" i="13"/>
  <c r="F21" i="13"/>
  <c r="Y16" i="13"/>
  <c r="S16" i="13"/>
  <c r="M16" i="13"/>
  <c r="G16" i="13"/>
  <c r="Z11" i="13"/>
  <c r="T11" i="13"/>
  <c r="N11" i="13"/>
  <c r="H11" i="13"/>
  <c r="E638" i="13"/>
  <c r="F633" i="13"/>
  <c r="F629" i="13" s="1"/>
  <c r="G628" i="13"/>
  <c r="H623" i="13"/>
  <c r="H619" i="13" s="1"/>
  <c r="I618" i="13"/>
  <c r="I614" i="13" s="1"/>
  <c r="J613" i="13"/>
  <c r="J609" i="13" s="1"/>
  <c r="K608" i="13"/>
  <c r="K604" i="13" s="1"/>
  <c r="L603" i="13"/>
  <c r="L599" i="13" s="1"/>
  <c r="M598" i="13"/>
  <c r="M594" i="13" s="1"/>
  <c r="N593" i="13"/>
  <c r="O588" i="13"/>
  <c r="O584" i="13" s="1"/>
  <c r="P583" i="13"/>
  <c r="P579" i="13" s="1"/>
  <c r="Q578" i="13"/>
  <c r="Q574" i="13" s="1"/>
  <c r="R573" i="13"/>
  <c r="R569" i="13" s="1"/>
  <c r="S568" i="13"/>
  <c r="T563" i="13"/>
  <c r="T559" i="13" s="1"/>
  <c r="U558" i="13"/>
  <c r="U554" i="13" s="1"/>
  <c r="V553" i="13"/>
  <c r="V549" i="13" s="1"/>
  <c r="W548" i="13"/>
  <c r="W544" i="13" s="1"/>
  <c r="X543" i="13"/>
  <c r="X539" i="13" s="1"/>
  <c r="Y538" i="13"/>
  <c r="Y534" i="13" s="1"/>
  <c r="Z533" i="13"/>
  <c r="Z529" i="13" s="1"/>
  <c r="AA528" i="13"/>
  <c r="AA524" i="13" s="1"/>
  <c r="F479" i="13"/>
  <c r="G474" i="13"/>
  <c r="H469" i="13"/>
  <c r="I464" i="13"/>
  <c r="J459" i="13"/>
  <c r="K454" i="13"/>
  <c r="L449" i="13"/>
  <c r="M444" i="13"/>
  <c r="N439" i="13"/>
  <c r="V434" i="13"/>
  <c r="O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W389" i="13"/>
  <c r="Q389" i="13"/>
  <c r="K389" i="13"/>
  <c r="E389" i="13"/>
  <c r="X384" i="13"/>
  <c r="R384" i="13"/>
  <c r="L384" i="13"/>
  <c r="F384" i="13"/>
  <c r="Y379" i="13"/>
  <c r="S379" i="13"/>
  <c r="M379" i="13"/>
  <c r="G379" i="13"/>
  <c r="Z374" i="13"/>
  <c r="T374" i="13"/>
  <c r="N374" i="13"/>
  <c r="H374" i="13"/>
  <c r="AA369" i="13"/>
  <c r="U369" i="13"/>
  <c r="O369" i="13"/>
  <c r="I369" i="13"/>
  <c r="V364" i="13"/>
  <c r="P364" i="13"/>
  <c r="J364" i="13"/>
  <c r="D364" i="13"/>
  <c r="W359" i="13"/>
  <c r="Q359" i="13"/>
  <c r="K359" i="13"/>
  <c r="E359" i="13"/>
  <c r="X354" i="13"/>
  <c r="R354" i="13"/>
  <c r="L354" i="13"/>
  <c r="F354" i="13"/>
  <c r="Y349" i="13"/>
  <c r="S349" i="13"/>
  <c r="M349" i="13"/>
  <c r="G349" i="13"/>
  <c r="Z344" i="13"/>
  <c r="T344" i="13"/>
  <c r="N344" i="13"/>
  <c r="H344" i="13"/>
  <c r="AA339" i="13"/>
  <c r="U339" i="13"/>
  <c r="O339" i="13"/>
  <c r="I339" i="13"/>
  <c r="V334" i="13"/>
  <c r="P334" i="13"/>
  <c r="J334" i="13"/>
  <c r="D334" i="13"/>
  <c r="W329" i="13"/>
  <c r="Q329" i="13"/>
  <c r="K329" i="13"/>
  <c r="E329" i="13"/>
  <c r="X320" i="13"/>
  <c r="R320" i="13"/>
  <c r="L320" i="13"/>
  <c r="F320" i="13"/>
  <c r="Y315" i="13"/>
  <c r="S315" i="13"/>
  <c r="M315" i="13"/>
  <c r="G315" i="13"/>
  <c r="Z310" i="13"/>
  <c r="T310" i="13"/>
  <c r="N310" i="13"/>
  <c r="H310" i="13"/>
  <c r="AA305" i="13"/>
  <c r="U305" i="13"/>
  <c r="O305" i="13"/>
  <c r="I305" i="13"/>
  <c r="V300" i="13"/>
  <c r="P300" i="13"/>
  <c r="J300" i="13"/>
  <c r="D300" i="13"/>
  <c r="W295" i="13"/>
  <c r="Q295" i="13"/>
  <c r="K295" i="13"/>
  <c r="E295" i="13"/>
  <c r="X290" i="13"/>
  <c r="R290" i="13"/>
  <c r="L290" i="13"/>
  <c r="F290" i="13"/>
  <c r="Y285" i="13"/>
  <c r="S285" i="13"/>
  <c r="M285" i="13"/>
  <c r="G285" i="13"/>
  <c r="Z280" i="13"/>
  <c r="T280" i="13"/>
  <c r="N280" i="13"/>
  <c r="H280" i="13"/>
  <c r="AA275" i="13"/>
  <c r="U275" i="13"/>
  <c r="O275" i="13"/>
  <c r="I275" i="13"/>
  <c r="V270" i="13"/>
  <c r="P270" i="13"/>
  <c r="J270" i="13"/>
  <c r="D270" i="13"/>
  <c r="W265" i="13"/>
  <c r="Q265" i="13"/>
  <c r="K265" i="13"/>
  <c r="E265" i="13"/>
  <c r="X260" i="13"/>
  <c r="R260" i="13"/>
  <c r="L260" i="13"/>
  <c r="F260" i="13"/>
  <c r="Y255" i="13"/>
  <c r="S255" i="13"/>
  <c r="M255" i="13"/>
  <c r="G255" i="13"/>
  <c r="Z250" i="13"/>
  <c r="T250" i="13"/>
  <c r="N250" i="13"/>
  <c r="H250" i="13"/>
  <c r="AA245" i="13"/>
  <c r="U245" i="13"/>
  <c r="O245" i="13"/>
  <c r="I245" i="13"/>
  <c r="V240" i="13"/>
  <c r="P240" i="13"/>
  <c r="J240" i="13"/>
  <c r="D240" i="13"/>
  <c r="W235" i="13"/>
  <c r="Q235" i="13"/>
  <c r="K235" i="13"/>
  <c r="E235" i="13"/>
  <c r="X230" i="13"/>
  <c r="R230" i="13"/>
  <c r="L230" i="13"/>
  <c r="F230" i="13"/>
  <c r="Y225" i="13"/>
  <c r="S225" i="13"/>
  <c r="M225" i="13"/>
  <c r="G225" i="13"/>
  <c r="Z220" i="13"/>
  <c r="T220" i="13"/>
  <c r="N220" i="13"/>
  <c r="H220" i="13"/>
  <c r="AA215" i="13"/>
  <c r="U215" i="13"/>
  <c r="O215" i="13"/>
  <c r="I215" i="13"/>
  <c r="V210" i="13"/>
  <c r="P210" i="13"/>
  <c r="J210" i="13"/>
  <c r="D210" i="13"/>
  <c r="W205" i="13"/>
  <c r="Q205" i="13"/>
  <c r="K205" i="13"/>
  <c r="E205" i="13"/>
  <c r="X200" i="13"/>
  <c r="R200" i="13"/>
  <c r="L200" i="13"/>
  <c r="F200" i="13"/>
  <c r="Y195" i="13"/>
  <c r="S195" i="13"/>
  <c r="M195" i="13"/>
  <c r="G195" i="13"/>
  <c r="Z190" i="13"/>
  <c r="T190" i="13"/>
  <c r="N190" i="13"/>
  <c r="H190" i="13"/>
  <c r="AA185" i="13"/>
  <c r="U185" i="13"/>
  <c r="O185" i="13"/>
  <c r="I185" i="13"/>
  <c r="V180" i="13"/>
  <c r="P180" i="13"/>
  <c r="J180" i="13"/>
  <c r="D180" i="13"/>
  <c r="W175" i="13"/>
  <c r="Q175" i="13"/>
  <c r="K175" i="13"/>
  <c r="E175" i="13"/>
  <c r="X170" i="13"/>
  <c r="R170" i="13"/>
  <c r="L170" i="13"/>
  <c r="F170" i="13"/>
  <c r="Y161" i="13"/>
  <c r="S161" i="13"/>
  <c r="M161" i="13"/>
  <c r="G161" i="13"/>
  <c r="Z156" i="13"/>
  <c r="T156" i="13"/>
  <c r="N156" i="13"/>
  <c r="H156" i="13"/>
  <c r="AA151" i="13"/>
  <c r="U151" i="13"/>
  <c r="O151" i="13"/>
  <c r="I151" i="13"/>
  <c r="V146" i="13"/>
  <c r="P146" i="13"/>
  <c r="J146" i="13"/>
  <c r="D146" i="13"/>
  <c r="W141" i="13"/>
  <c r="Q141" i="13"/>
  <c r="K141" i="13"/>
  <c r="E141" i="13"/>
  <c r="X136" i="13"/>
  <c r="R136" i="13"/>
  <c r="L136" i="13"/>
  <c r="F136" i="13"/>
  <c r="Y131" i="13"/>
  <c r="S131" i="13"/>
  <c r="M131" i="13"/>
  <c r="G131" i="13"/>
  <c r="Z126" i="13"/>
  <c r="T126" i="13"/>
  <c r="N126" i="13"/>
  <c r="H126" i="13"/>
  <c r="AA121" i="13"/>
  <c r="U121" i="13"/>
  <c r="O121" i="13"/>
  <c r="I121" i="13"/>
  <c r="V116" i="13"/>
  <c r="P116" i="13"/>
  <c r="J116" i="13"/>
  <c r="D116" i="13"/>
  <c r="W111" i="13"/>
  <c r="Q111" i="13"/>
  <c r="K111" i="13"/>
  <c r="E111" i="13"/>
  <c r="X106" i="13"/>
  <c r="R106" i="13"/>
  <c r="L106" i="13"/>
  <c r="F106" i="13"/>
  <c r="Y101" i="13"/>
  <c r="S101" i="13"/>
  <c r="M101" i="13"/>
  <c r="G101" i="13"/>
  <c r="Z96" i="13"/>
  <c r="T96" i="13"/>
  <c r="N96" i="13"/>
  <c r="H96" i="13"/>
  <c r="AA91" i="13"/>
  <c r="U91" i="13"/>
  <c r="O91" i="13"/>
  <c r="I91" i="13"/>
  <c r="V86" i="13"/>
  <c r="P86" i="13"/>
  <c r="J86" i="13"/>
  <c r="D86" i="13"/>
  <c r="W81" i="13"/>
  <c r="Q81" i="13"/>
  <c r="K81" i="13"/>
  <c r="E81" i="13"/>
  <c r="X76" i="13"/>
  <c r="R76" i="13"/>
  <c r="L76" i="13"/>
  <c r="F76" i="13"/>
  <c r="Y71" i="13"/>
  <c r="S71" i="13"/>
  <c r="M71" i="13"/>
  <c r="G71" i="13"/>
  <c r="Z66" i="13"/>
  <c r="T66" i="13"/>
  <c r="N66" i="13"/>
  <c r="H66" i="13"/>
  <c r="AA61" i="13"/>
  <c r="U61" i="13"/>
  <c r="O61" i="13"/>
  <c r="I61" i="13"/>
  <c r="V56" i="13"/>
  <c r="P56" i="13"/>
  <c r="J56" i="13"/>
  <c r="D56" i="13"/>
  <c r="W51" i="13"/>
  <c r="Q51" i="13"/>
  <c r="K51" i="13"/>
  <c r="E51" i="13"/>
  <c r="X46" i="13"/>
  <c r="R46" i="13"/>
  <c r="L46" i="13"/>
  <c r="F46" i="13"/>
  <c r="Y41" i="13"/>
  <c r="S41" i="13"/>
  <c r="M41" i="13"/>
  <c r="G41" i="13"/>
  <c r="Z36" i="13"/>
  <c r="T36" i="13"/>
  <c r="N36" i="13"/>
  <c r="H36" i="13"/>
  <c r="AA31" i="13"/>
  <c r="U31" i="13"/>
  <c r="O31" i="13"/>
  <c r="I31" i="13"/>
  <c r="V26" i="13"/>
  <c r="P26" i="13"/>
  <c r="J26" i="13"/>
  <c r="D26" i="13"/>
  <c r="W21" i="13"/>
  <c r="Q21" i="13"/>
  <c r="K21" i="13"/>
  <c r="E21" i="13"/>
  <c r="X16" i="13"/>
  <c r="R16" i="13"/>
  <c r="L16" i="13"/>
  <c r="F16" i="13"/>
  <c r="Y11" i="13"/>
  <c r="S11" i="13"/>
  <c r="M11" i="13"/>
  <c r="G11" i="13"/>
  <c r="D613" i="13"/>
  <c r="D609" i="13" s="1"/>
  <c r="E608" i="13"/>
  <c r="E604" i="13" s="1"/>
  <c r="F603" i="13"/>
  <c r="F599" i="13" s="1"/>
  <c r="G598" i="13"/>
  <c r="G594" i="13" s="1"/>
  <c r="H593" i="13"/>
  <c r="H589" i="13" s="1"/>
  <c r="I588" i="13"/>
  <c r="I584" i="13" s="1"/>
  <c r="J583" i="13"/>
  <c r="J579" i="13" s="1"/>
  <c r="K578" i="13"/>
  <c r="K574" i="13" s="1"/>
  <c r="L573" i="13"/>
  <c r="L569" i="13" s="1"/>
  <c r="M568" i="13"/>
  <c r="M564" i="13" s="1"/>
  <c r="N563" i="13"/>
  <c r="N559" i="13" s="1"/>
  <c r="O558" i="13"/>
  <c r="O554" i="13" s="1"/>
  <c r="P553" i="13"/>
  <c r="P549" i="13" s="1"/>
  <c r="Q548" i="13"/>
  <c r="Q544" i="13" s="1"/>
  <c r="R543" i="13"/>
  <c r="R539" i="13" s="1"/>
  <c r="S538" i="13"/>
  <c r="S534" i="13" s="1"/>
  <c r="T533" i="13"/>
  <c r="T529" i="13" s="1"/>
  <c r="U528" i="13"/>
  <c r="U524" i="13" s="1"/>
  <c r="V523" i="13"/>
  <c r="V519" i="13" s="1"/>
  <c r="W518" i="13"/>
  <c r="W514" i="13" s="1"/>
  <c r="X513" i="13"/>
  <c r="X509" i="13" s="1"/>
  <c r="Y508" i="13"/>
  <c r="Y504" i="13" s="1"/>
  <c r="Z503" i="13"/>
  <c r="Z499" i="13" s="1"/>
  <c r="AA498" i="13"/>
  <c r="AA494" i="13" s="1"/>
  <c r="D459" i="13"/>
  <c r="E454" i="13"/>
  <c r="F449" i="13"/>
  <c r="G444" i="13"/>
  <c r="H439" i="13"/>
  <c r="U434" i="13"/>
  <c r="M434" i="13"/>
  <c r="G434" i="13"/>
  <c r="Z429" i="13"/>
  <c r="T429" i="13"/>
  <c r="N429" i="13"/>
  <c r="H429" i="13"/>
  <c r="AA424" i="13"/>
  <c r="U424" i="13"/>
  <c r="O424" i="13"/>
  <c r="I424" i="13"/>
  <c r="V419" i="13"/>
  <c r="P419" i="13"/>
  <c r="J419" i="13"/>
  <c r="D419" i="13"/>
  <c r="W414" i="13"/>
  <c r="Q414" i="13"/>
  <c r="K414" i="13"/>
  <c r="E414" i="13"/>
  <c r="X409" i="13"/>
  <c r="R409" i="13"/>
  <c r="L409" i="13"/>
  <c r="F409" i="13"/>
  <c r="Y404" i="13"/>
  <c r="S404" i="13"/>
  <c r="M404" i="13"/>
  <c r="G404" i="13"/>
  <c r="Z399" i="13"/>
  <c r="T399" i="13"/>
  <c r="N399" i="13"/>
  <c r="H399" i="13"/>
  <c r="AA394" i="13"/>
  <c r="U394" i="13"/>
  <c r="O394" i="13"/>
  <c r="I394" i="13"/>
  <c r="V389" i="13"/>
  <c r="P389" i="13"/>
  <c r="J389" i="13"/>
  <c r="D389" i="13"/>
  <c r="W384" i="13"/>
  <c r="Q384" i="13"/>
  <c r="K384" i="13"/>
  <c r="E384" i="13"/>
  <c r="X379" i="13"/>
  <c r="R379" i="13"/>
  <c r="L379" i="13"/>
  <c r="F379" i="13"/>
  <c r="Y374" i="13"/>
  <c r="S374" i="13"/>
  <c r="M374" i="13"/>
  <c r="G374" i="13"/>
  <c r="Z369" i="13"/>
  <c r="T369" i="13"/>
  <c r="N369" i="13"/>
  <c r="H369" i="13"/>
  <c r="AA364" i="13"/>
  <c r="U364" i="13"/>
  <c r="O364" i="13"/>
  <c r="I364" i="13"/>
  <c r="V359" i="13"/>
  <c r="P359" i="13"/>
  <c r="J359" i="13"/>
  <c r="D359" i="13"/>
  <c r="W354" i="13"/>
  <c r="Q354" i="13"/>
  <c r="K354" i="13"/>
  <c r="E354" i="13"/>
  <c r="X349" i="13"/>
  <c r="R349" i="13"/>
  <c r="L349" i="13"/>
  <c r="F349" i="13"/>
  <c r="Y344" i="13"/>
  <c r="S344" i="13"/>
  <c r="M344" i="13"/>
  <c r="G344" i="13"/>
  <c r="Z339" i="13"/>
  <c r="T339" i="13"/>
  <c r="N339" i="13"/>
  <c r="H339" i="13"/>
  <c r="AA334" i="13"/>
  <c r="U334" i="13"/>
  <c r="O334" i="13"/>
  <c r="I334" i="13"/>
  <c r="V329" i="13"/>
  <c r="P329" i="13"/>
  <c r="J329" i="13"/>
  <c r="D329" i="13"/>
  <c r="D325" i="13" s="1"/>
  <c r="W320" i="13"/>
  <c r="Q320" i="13"/>
  <c r="K320" i="13"/>
  <c r="E320" i="13"/>
  <c r="X315" i="13"/>
  <c r="R315" i="13"/>
  <c r="L315" i="13"/>
  <c r="F315" i="13"/>
  <c r="Y310" i="13"/>
  <c r="S310" i="13"/>
  <c r="M310" i="13"/>
  <c r="G310" i="13"/>
  <c r="Z305" i="13"/>
  <c r="T305" i="13"/>
  <c r="N305" i="13"/>
  <c r="H305" i="13"/>
  <c r="AA300" i="13"/>
  <c r="U300" i="13"/>
  <c r="O300" i="13"/>
  <c r="I300" i="13"/>
  <c r="V295" i="13"/>
  <c r="P295" i="13"/>
  <c r="J295" i="13"/>
  <c r="D295" i="13"/>
  <c r="W290" i="13"/>
  <c r="Q290" i="13"/>
  <c r="K290" i="13"/>
  <c r="E290" i="13"/>
  <c r="X285" i="13"/>
  <c r="R285" i="13"/>
  <c r="L285" i="13"/>
  <c r="F285" i="13"/>
  <c r="Y280" i="13"/>
  <c r="S280" i="13"/>
  <c r="M280" i="13"/>
  <c r="G280" i="13"/>
  <c r="Z275" i="13"/>
  <c r="T275" i="13"/>
  <c r="N275" i="13"/>
  <c r="H275" i="13"/>
  <c r="AA270" i="13"/>
  <c r="U270" i="13"/>
  <c r="O270" i="13"/>
  <c r="I270" i="13"/>
  <c r="V265" i="13"/>
  <c r="P265" i="13"/>
  <c r="J265" i="13"/>
  <c r="D265" i="13"/>
  <c r="W260" i="13"/>
  <c r="Q260" i="13"/>
  <c r="K260" i="13"/>
  <c r="E260" i="13"/>
  <c r="X255" i="13"/>
  <c r="R255" i="13"/>
  <c r="L255" i="13"/>
  <c r="F255" i="13"/>
  <c r="Y250" i="13"/>
  <c r="Y246" i="13" s="1"/>
  <c r="S250" i="13"/>
  <c r="S246" i="13" s="1"/>
  <c r="M250" i="13"/>
  <c r="M246" i="13" s="1"/>
  <c r="G250" i="13"/>
  <c r="G246" i="13" s="1"/>
  <c r="Z245" i="13"/>
  <c r="Z241" i="13" s="1"/>
  <c r="T245" i="13"/>
  <c r="T241" i="13" s="1"/>
  <c r="N245" i="13"/>
  <c r="N241" i="13" s="1"/>
  <c r="H245" i="13"/>
  <c r="H241" i="13" s="1"/>
  <c r="AA240" i="13"/>
  <c r="AA236" i="13" s="1"/>
  <c r="U240" i="13"/>
  <c r="U236" i="13" s="1"/>
  <c r="O240" i="13"/>
  <c r="O236" i="13" s="1"/>
  <c r="I240" i="13"/>
  <c r="I236" i="13" s="1"/>
  <c r="V235" i="13"/>
  <c r="V231" i="13" s="1"/>
  <c r="P235" i="13"/>
  <c r="P231" i="13" s="1"/>
  <c r="J235" i="13"/>
  <c r="J231" i="13" s="1"/>
  <c r="D235" i="13"/>
  <c r="D231" i="13" s="1"/>
  <c r="W230" i="13"/>
  <c r="W226" i="13" s="1"/>
  <c r="Q230" i="13"/>
  <c r="Q226" i="13" s="1"/>
  <c r="K230" i="13"/>
  <c r="K226" i="13" s="1"/>
  <c r="E230" i="13"/>
  <c r="E226" i="13" s="1"/>
  <c r="X225" i="13"/>
  <c r="X221" i="13" s="1"/>
  <c r="R225" i="13"/>
  <c r="R221" i="13" s="1"/>
  <c r="L225" i="13"/>
  <c r="L221" i="13" s="1"/>
  <c r="F225" i="13"/>
  <c r="F221" i="13" s="1"/>
  <c r="Y220" i="13"/>
  <c r="Y216" i="13" s="1"/>
  <c r="S220" i="13"/>
  <c r="S216" i="13" s="1"/>
  <c r="M220" i="13"/>
  <c r="M216" i="13" s="1"/>
  <c r="G220" i="13"/>
  <c r="G216" i="13" s="1"/>
  <c r="Z215" i="13"/>
  <c r="Z211" i="13" s="1"/>
  <c r="T215" i="13"/>
  <c r="T211" i="13" s="1"/>
  <c r="N215" i="13"/>
  <c r="N211" i="13" s="1"/>
  <c r="H215" i="13"/>
  <c r="H211" i="13" s="1"/>
  <c r="AA210" i="13"/>
  <c r="AA206" i="13" s="1"/>
  <c r="U210" i="13"/>
  <c r="U206" i="13" s="1"/>
  <c r="O210" i="13"/>
  <c r="O206" i="13" s="1"/>
  <c r="I210" i="13"/>
  <c r="I206" i="13" s="1"/>
  <c r="V205" i="13"/>
  <c r="V201" i="13" s="1"/>
  <c r="P205" i="13"/>
  <c r="P201" i="13" s="1"/>
  <c r="J205" i="13"/>
  <c r="J201" i="13" s="1"/>
  <c r="D205" i="13"/>
  <c r="D201" i="13" s="1"/>
  <c r="W200" i="13"/>
  <c r="W196" i="13" s="1"/>
  <c r="Q200" i="13"/>
  <c r="Q196" i="13" s="1"/>
  <c r="K200" i="13"/>
  <c r="K196" i="13" s="1"/>
  <c r="E200" i="13"/>
  <c r="E196" i="13" s="1"/>
  <c r="X195" i="13"/>
  <c r="X191" i="13" s="1"/>
  <c r="R195" i="13"/>
  <c r="R191" i="13" s="1"/>
  <c r="L195" i="13"/>
  <c r="L191" i="13" s="1"/>
  <c r="F195" i="13"/>
  <c r="F191" i="13" s="1"/>
  <c r="Y190" i="13"/>
  <c r="Y186" i="13" s="1"/>
  <c r="S190" i="13"/>
  <c r="S186" i="13" s="1"/>
  <c r="M190" i="13"/>
  <c r="M186" i="13" s="1"/>
  <c r="G190" i="13"/>
  <c r="G186" i="13" s="1"/>
  <c r="Z185" i="13"/>
  <c r="Z181" i="13" s="1"/>
  <c r="T185" i="13"/>
  <c r="T181" i="13" s="1"/>
  <c r="N185" i="13"/>
  <c r="N181" i="13" s="1"/>
  <c r="H185" i="13"/>
  <c r="H181" i="13" s="1"/>
  <c r="AA180" i="13"/>
  <c r="AA176" i="13" s="1"/>
  <c r="U180" i="13"/>
  <c r="U176" i="13" s="1"/>
  <c r="O180" i="13"/>
  <c r="O176" i="13" s="1"/>
  <c r="I180" i="13"/>
  <c r="I176" i="13" s="1"/>
  <c r="V175" i="13"/>
  <c r="V171" i="13" s="1"/>
  <c r="P175" i="13"/>
  <c r="P171" i="13" s="1"/>
  <c r="J175" i="13"/>
  <c r="J171" i="13" s="1"/>
  <c r="D175" i="13"/>
  <c r="D171" i="13" s="1"/>
  <c r="W170" i="13"/>
  <c r="W166" i="13" s="1"/>
  <c r="Q170" i="13"/>
  <c r="Q166" i="13" s="1"/>
  <c r="K170" i="13"/>
  <c r="K166" i="13" s="1"/>
  <c r="E170" i="13"/>
  <c r="E166" i="13" s="1"/>
  <c r="X161" i="13"/>
  <c r="R161" i="13"/>
  <c r="L161" i="13"/>
  <c r="F161" i="13"/>
  <c r="Y156" i="13"/>
  <c r="S156" i="13"/>
  <c r="M156" i="13"/>
  <c r="G156" i="13"/>
  <c r="Z151" i="13"/>
  <c r="T151" i="13"/>
  <c r="N151" i="13"/>
  <c r="H151" i="13"/>
  <c r="AA146" i="13"/>
  <c r="U146" i="13"/>
  <c r="O146" i="13"/>
  <c r="I146" i="13"/>
  <c r="V141" i="13"/>
  <c r="P141" i="13"/>
  <c r="J141" i="13"/>
  <c r="D141" i="13"/>
  <c r="W136" i="13"/>
  <c r="Q136" i="13"/>
  <c r="K136" i="13"/>
  <c r="E136" i="13"/>
  <c r="X131" i="13"/>
  <c r="R131" i="13"/>
  <c r="L131" i="13"/>
  <c r="F131" i="13"/>
  <c r="Y126" i="13"/>
  <c r="S126" i="13"/>
  <c r="M126" i="13"/>
  <c r="G126" i="13"/>
  <c r="Z121" i="13"/>
  <c r="T121" i="13"/>
  <c r="N121" i="13"/>
  <c r="H121" i="13"/>
  <c r="AA116" i="13"/>
  <c r="U116" i="13"/>
  <c r="O116" i="13"/>
  <c r="I116" i="13"/>
  <c r="V111" i="13"/>
  <c r="P111" i="13"/>
  <c r="J111" i="13"/>
  <c r="D111" i="13"/>
  <c r="W106" i="13"/>
  <c r="Q106" i="13"/>
  <c r="K106" i="13"/>
  <c r="E106" i="13"/>
  <c r="X101" i="13"/>
  <c r="R101" i="13"/>
  <c r="L101" i="13"/>
  <c r="F101" i="13"/>
  <c r="Y96" i="13"/>
  <c r="S96" i="13"/>
  <c r="M96" i="13"/>
  <c r="G96" i="13"/>
  <c r="Z91" i="13"/>
  <c r="T91" i="13"/>
  <c r="N91" i="13"/>
  <c r="H91" i="13"/>
  <c r="AA86" i="13"/>
  <c r="U86" i="13"/>
  <c r="O86" i="13"/>
  <c r="I86" i="13"/>
  <c r="V81" i="13"/>
  <c r="P81" i="13"/>
  <c r="J81" i="13"/>
  <c r="D81" i="13"/>
  <c r="W76" i="13"/>
  <c r="Q76" i="13"/>
  <c r="K76" i="13"/>
  <c r="E76" i="13"/>
  <c r="X71" i="13"/>
  <c r="R71" i="13"/>
  <c r="L71" i="13"/>
  <c r="F71" i="13"/>
  <c r="Y66" i="13"/>
  <c r="S66" i="13"/>
  <c r="M66" i="13"/>
  <c r="G66" i="13"/>
  <c r="Z61" i="13"/>
  <c r="T61" i="13"/>
  <c r="N61" i="13"/>
  <c r="H61" i="13"/>
  <c r="AA56" i="13"/>
  <c r="U56" i="13"/>
  <c r="O56" i="13"/>
  <c r="I56" i="13"/>
  <c r="V51" i="13"/>
  <c r="P51" i="13"/>
  <c r="J51" i="13"/>
  <c r="D51" i="13"/>
  <c r="W46" i="13"/>
  <c r="Q46" i="13"/>
  <c r="K46" i="13"/>
  <c r="E46" i="13"/>
  <c r="X41" i="13"/>
  <c r="R41" i="13"/>
  <c r="L41" i="13"/>
  <c r="F41" i="13"/>
  <c r="Y36" i="13"/>
  <c r="S36" i="13"/>
  <c r="M36" i="13"/>
  <c r="G36" i="13"/>
  <c r="Z31" i="13"/>
  <c r="T31" i="13"/>
  <c r="N31" i="13"/>
  <c r="H31" i="13"/>
  <c r="AA26" i="13"/>
  <c r="U26" i="13"/>
  <c r="O26" i="13"/>
  <c r="I26" i="13"/>
  <c r="V21" i="13"/>
  <c r="P21" i="13"/>
  <c r="J21" i="13"/>
  <c r="D21" i="13"/>
  <c r="W16" i="13"/>
  <c r="Q16" i="13"/>
  <c r="K16" i="13"/>
  <c r="E16" i="13"/>
  <c r="X11" i="13"/>
  <c r="R11" i="13"/>
  <c r="L11" i="13"/>
  <c r="F11" i="13"/>
  <c r="D583" i="13"/>
  <c r="D579" i="13" s="1"/>
  <c r="E578" i="13"/>
  <c r="E574" i="13" s="1"/>
  <c r="F573" i="13"/>
  <c r="F569" i="13" s="1"/>
  <c r="G568" i="13"/>
  <c r="H563" i="13"/>
  <c r="H559" i="13" s="1"/>
  <c r="I558" i="13"/>
  <c r="I554" i="13" s="1"/>
  <c r="J553" i="13"/>
  <c r="J549" i="13" s="1"/>
  <c r="K548" i="13"/>
  <c r="K544" i="13" s="1"/>
  <c r="L543" i="13"/>
  <c r="L539" i="13" s="1"/>
  <c r="M538" i="13"/>
  <c r="M534" i="13" s="1"/>
  <c r="N533" i="13"/>
  <c r="O528" i="13"/>
  <c r="O524" i="13" s="1"/>
  <c r="P523" i="13"/>
  <c r="P519" i="13" s="1"/>
  <c r="Q518" i="13"/>
  <c r="Q514" i="13" s="1"/>
  <c r="R513" i="13"/>
  <c r="R509" i="13" s="1"/>
  <c r="S508" i="13"/>
  <c r="S504" i="13" s="1"/>
  <c r="T503" i="13"/>
  <c r="T499" i="13" s="1"/>
  <c r="U498" i="13"/>
  <c r="U494" i="13" s="1"/>
  <c r="V493" i="13"/>
  <c r="V489" i="13" s="1"/>
  <c r="W488" i="13"/>
  <c r="W484" i="13" s="1"/>
  <c r="AA434" i="13"/>
  <c r="S434" i="13"/>
  <c r="L434" i="13"/>
  <c r="F434" i="13"/>
  <c r="Y429" i="13"/>
  <c r="S429" i="13"/>
  <c r="M429" i="13"/>
  <c r="G429" i="13"/>
  <c r="Z424" i="13"/>
  <c r="T424" i="13"/>
  <c r="N424" i="13"/>
  <c r="H424" i="13"/>
  <c r="AA419" i="13"/>
  <c r="U419" i="13"/>
  <c r="O419" i="13"/>
  <c r="I419" i="13"/>
  <c r="V414" i="13"/>
  <c r="P414" i="13"/>
  <c r="J414" i="13"/>
  <c r="D414" i="13"/>
  <c r="W409" i="13"/>
  <c r="Q409" i="13"/>
  <c r="K409" i="13"/>
  <c r="E409" i="13"/>
  <c r="X404" i="13"/>
  <c r="R404" i="13"/>
  <c r="L404" i="13"/>
  <c r="F404" i="13"/>
  <c r="Y399" i="13"/>
  <c r="S399" i="13"/>
  <c r="M399" i="13"/>
  <c r="G399" i="13"/>
  <c r="Z394" i="13"/>
  <c r="T394" i="13"/>
  <c r="N394" i="13"/>
  <c r="H394" i="13"/>
  <c r="AA389" i="13"/>
  <c r="U389" i="13"/>
  <c r="O389" i="13"/>
  <c r="I389" i="13"/>
  <c r="V384" i="13"/>
  <c r="P384" i="13"/>
  <c r="J384" i="13"/>
  <c r="D384" i="13"/>
  <c r="W379" i="13"/>
  <c r="Q379" i="13"/>
  <c r="K379" i="13"/>
  <c r="E379" i="13"/>
  <c r="X374" i="13"/>
  <c r="R374" i="13"/>
  <c r="L374" i="13"/>
  <c r="F374" i="13"/>
  <c r="Y369" i="13"/>
  <c r="S369" i="13"/>
  <c r="M369" i="13"/>
  <c r="G369" i="13"/>
  <c r="Z364" i="13"/>
  <c r="T364" i="13"/>
  <c r="N364" i="13"/>
  <c r="H364" i="13"/>
  <c r="AA359" i="13"/>
  <c r="U359" i="13"/>
  <c r="O359" i="13"/>
  <c r="I359" i="13"/>
  <c r="V354" i="13"/>
  <c r="P354" i="13"/>
  <c r="J354" i="13"/>
  <c r="D354" i="13"/>
  <c r="W349" i="13"/>
  <c r="Q349" i="13"/>
  <c r="K349" i="13"/>
  <c r="E349" i="13"/>
  <c r="X344" i="13"/>
  <c r="R344" i="13"/>
  <c r="L344" i="13"/>
  <c r="F344" i="13"/>
  <c r="Y339" i="13"/>
  <c r="S339" i="13"/>
  <c r="M339" i="13"/>
  <c r="G339" i="13"/>
  <c r="Z334" i="13"/>
  <c r="T334" i="13"/>
  <c r="N334" i="13"/>
  <c r="H334" i="13"/>
  <c r="AA329" i="13"/>
  <c r="U329" i="13"/>
  <c r="O329" i="13"/>
  <c r="I329" i="13"/>
  <c r="V320" i="13"/>
  <c r="P320" i="13"/>
  <c r="J320" i="13"/>
  <c r="D320" i="13"/>
  <c r="W315" i="13"/>
  <c r="Q315" i="13"/>
  <c r="K315" i="13"/>
  <c r="E315" i="13"/>
  <c r="X310" i="13"/>
  <c r="R310" i="13"/>
  <c r="L310" i="13"/>
  <c r="F310" i="13"/>
  <c r="Y305" i="13"/>
  <c r="S305" i="13"/>
  <c r="M305" i="13"/>
  <c r="G305" i="13"/>
  <c r="Z300" i="13"/>
  <c r="T300" i="13"/>
  <c r="N300" i="13"/>
  <c r="H300" i="13"/>
  <c r="AA295" i="13"/>
  <c r="U295" i="13"/>
  <c r="O295" i="13"/>
  <c r="I295" i="13"/>
  <c r="V290" i="13"/>
  <c r="P290" i="13"/>
  <c r="J290" i="13"/>
  <c r="D290" i="13"/>
  <c r="W285" i="13"/>
  <c r="Q285" i="13"/>
  <c r="K285" i="13"/>
  <c r="E285" i="13"/>
  <c r="X280" i="13"/>
  <c r="R280" i="13"/>
  <c r="L280" i="13"/>
  <c r="F280" i="13"/>
  <c r="Y275" i="13"/>
  <c r="S275" i="13"/>
  <c r="M275" i="13"/>
  <c r="G275" i="13"/>
  <c r="Z270" i="13"/>
  <c r="T270" i="13"/>
  <c r="N270" i="13"/>
  <c r="H270" i="13"/>
  <c r="AA265" i="13"/>
  <c r="U265" i="13"/>
  <c r="O265" i="13"/>
  <c r="I265" i="13"/>
  <c r="V260" i="13"/>
  <c r="P260" i="13"/>
  <c r="J260" i="13"/>
  <c r="D260" i="13"/>
  <c r="W255" i="13"/>
  <c r="Q255" i="13"/>
  <c r="K255" i="13"/>
  <c r="E255" i="13"/>
  <c r="X250" i="13"/>
  <c r="R250" i="13"/>
  <c r="L250" i="13"/>
  <c r="F250" i="13"/>
  <c r="Y245" i="13"/>
  <c r="S245" i="13"/>
  <c r="M245" i="13"/>
  <c r="G245" i="13"/>
  <c r="Z240" i="13"/>
  <c r="T240" i="13"/>
  <c r="N240" i="13"/>
  <c r="H240" i="13"/>
  <c r="AA235" i="13"/>
  <c r="U235" i="13"/>
  <c r="O235" i="13"/>
  <c r="I235" i="13"/>
  <c r="V230" i="13"/>
  <c r="P230" i="13"/>
  <c r="J230" i="13"/>
  <c r="D230" i="13"/>
  <c r="W225" i="13"/>
  <c r="Q225" i="13"/>
  <c r="K225" i="13"/>
  <c r="E225" i="13"/>
  <c r="X220" i="13"/>
  <c r="R220" i="13"/>
  <c r="L220" i="13"/>
  <c r="F220" i="13"/>
  <c r="Y215" i="13"/>
  <c r="S215" i="13"/>
  <c r="M215" i="13"/>
  <c r="G215" i="13"/>
  <c r="Z210" i="13"/>
  <c r="T210" i="13"/>
  <c r="N210" i="13"/>
  <c r="H210" i="13"/>
  <c r="AA205" i="13"/>
  <c r="U205" i="13"/>
  <c r="O205" i="13"/>
  <c r="I205" i="13"/>
  <c r="V200" i="13"/>
  <c r="P200" i="13"/>
  <c r="J200" i="13"/>
  <c r="D200" i="13"/>
  <c r="W195" i="13"/>
  <c r="Q195" i="13"/>
  <c r="K195" i="13"/>
  <c r="E195" i="13"/>
  <c r="X190" i="13"/>
  <c r="R190" i="13"/>
  <c r="L190" i="13"/>
  <c r="F190" i="13"/>
  <c r="Y185" i="13"/>
  <c r="S185" i="13"/>
  <c r="M185" i="13"/>
  <c r="G185" i="13"/>
  <c r="Z180" i="13"/>
  <c r="T180" i="13"/>
  <c r="N180" i="13"/>
  <c r="H180" i="13"/>
  <c r="AA175" i="13"/>
  <c r="U175" i="13"/>
  <c r="O175" i="13"/>
  <c r="I175" i="13"/>
  <c r="V170" i="13"/>
  <c r="P170" i="13"/>
  <c r="J170" i="13"/>
  <c r="D170" i="13"/>
  <c r="D166" i="13" s="1"/>
  <c r="W161" i="13"/>
  <c r="Q161" i="13"/>
  <c r="K161" i="13"/>
  <c r="E161" i="13"/>
  <c r="X156" i="13"/>
  <c r="R156" i="13"/>
  <c r="L156" i="13"/>
  <c r="F156" i="13"/>
  <c r="Y151" i="13"/>
  <c r="S151" i="13"/>
  <c r="M151" i="13"/>
  <c r="G151" i="13"/>
  <c r="Z146" i="13"/>
  <c r="T146" i="13"/>
  <c r="N146" i="13"/>
  <c r="H146" i="13"/>
  <c r="AA141" i="13"/>
  <c r="U141" i="13"/>
  <c r="O141" i="13"/>
  <c r="I141" i="13"/>
  <c r="V136" i="13"/>
  <c r="P136" i="13"/>
  <c r="J136" i="13"/>
  <c r="D136" i="13"/>
  <c r="W131" i="13"/>
  <c r="Q131" i="13"/>
  <c r="K131" i="13"/>
  <c r="E131" i="13"/>
  <c r="X126" i="13"/>
  <c r="R126" i="13"/>
  <c r="L126" i="13"/>
  <c r="F126" i="13"/>
  <c r="Y121" i="13"/>
  <c r="S121" i="13"/>
  <c r="M121" i="13"/>
  <c r="G121" i="13"/>
  <c r="Z116" i="13"/>
  <c r="T116" i="13"/>
  <c r="N116" i="13"/>
  <c r="H116" i="13"/>
  <c r="AA111" i="13"/>
  <c r="U111" i="13"/>
  <c r="O111" i="13"/>
  <c r="I111" i="13"/>
  <c r="V106" i="13"/>
  <c r="P106" i="13"/>
  <c r="J106" i="13"/>
  <c r="D106" i="13"/>
  <c r="W101" i="13"/>
  <c r="Q101" i="13"/>
  <c r="K101" i="13"/>
  <c r="E101" i="13"/>
  <c r="X96" i="13"/>
  <c r="R96" i="13"/>
  <c r="L96" i="13"/>
  <c r="F96" i="13"/>
  <c r="Y91" i="13"/>
  <c r="S91" i="13"/>
  <c r="M91" i="13"/>
  <c r="G91" i="13"/>
  <c r="Z86" i="13"/>
  <c r="T86" i="13"/>
  <c r="N86" i="13"/>
  <c r="H86" i="13"/>
  <c r="AA81" i="13"/>
  <c r="U81" i="13"/>
  <c r="O81" i="13"/>
  <c r="I81" i="13"/>
  <c r="V76" i="13"/>
  <c r="P76" i="13"/>
  <c r="J76" i="13"/>
  <c r="D76" i="13"/>
  <c r="W71" i="13"/>
  <c r="Q71" i="13"/>
  <c r="K71" i="13"/>
  <c r="E71" i="13"/>
  <c r="X66" i="13"/>
  <c r="R66" i="13"/>
  <c r="L66" i="13"/>
  <c r="F66" i="13"/>
  <c r="Y61" i="13"/>
  <c r="S61" i="13"/>
  <c r="M61" i="13"/>
  <c r="G61" i="13"/>
  <c r="Z56" i="13"/>
  <c r="T56" i="13"/>
  <c r="N56" i="13"/>
  <c r="H56" i="13"/>
  <c r="AA51" i="13"/>
  <c r="U51" i="13"/>
  <c r="O51" i="13"/>
  <c r="I51" i="13"/>
  <c r="V46" i="13"/>
  <c r="P46" i="13"/>
  <c r="J46" i="13"/>
  <c r="D46" i="13"/>
  <c r="W41" i="13"/>
  <c r="Q41" i="13"/>
  <c r="K41" i="13"/>
  <c r="E41" i="13"/>
  <c r="X36" i="13"/>
  <c r="R36" i="13"/>
  <c r="L36" i="13"/>
  <c r="F36" i="13"/>
  <c r="Y31" i="13"/>
  <c r="S31" i="13"/>
  <c r="M31" i="13"/>
  <c r="G31" i="13"/>
  <c r="Z26" i="13"/>
  <c r="T26" i="13"/>
  <c r="N26" i="13"/>
  <c r="H26" i="13"/>
  <c r="AA21" i="13"/>
  <c r="U21" i="13"/>
  <c r="O21" i="13"/>
  <c r="I21" i="13"/>
  <c r="V16" i="13"/>
  <c r="P16" i="13"/>
  <c r="J16" i="13"/>
  <c r="D16" i="13"/>
  <c r="W11" i="13"/>
  <c r="Q11" i="13"/>
  <c r="K11" i="13"/>
  <c r="E11" i="13"/>
  <c r="Y26" i="13"/>
  <c r="R31" i="13"/>
  <c r="K36" i="13"/>
  <c r="D41" i="13"/>
  <c r="Y56" i="13"/>
  <c r="Y52" i="13" s="1"/>
  <c r="R61" i="13"/>
  <c r="K66" i="13"/>
  <c r="D71" i="13"/>
  <c r="Y86" i="13"/>
  <c r="R91" i="13"/>
  <c r="K96" i="13"/>
  <c r="D101" i="13"/>
  <c r="D97" i="13" s="1"/>
  <c r="Y116" i="13"/>
  <c r="R121" i="13"/>
  <c r="R117" i="13" s="1"/>
  <c r="K126" i="13"/>
  <c r="D131" i="13"/>
  <c r="Y146" i="13"/>
  <c r="R151" i="13"/>
  <c r="K156" i="13"/>
  <c r="D161" i="13"/>
  <c r="I170" i="13"/>
  <c r="I166" i="13" s="1"/>
  <c r="N175" i="13"/>
  <c r="N171" i="13" s="1"/>
  <c r="S180" i="13"/>
  <c r="S176" i="13" s="1"/>
  <c r="X185" i="13"/>
  <c r="X181" i="13" s="1"/>
  <c r="I200" i="13"/>
  <c r="I196" i="13" s="1"/>
  <c r="N205" i="13"/>
  <c r="N201" i="13" s="1"/>
  <c r="S210" i="13"/>
  <c r="S206" i="13" s="1"/>
  <c r="X215" i="13"/>
  <c r="X211" i="13" s="1"/>
  <c r="I230" i="13"/>
  <c r="I226" i="13" s="1"/>
  <c r="N235" i="13"/>
  <c r="N231" i="13" s="1"/>
  <c r="S240" i="13"/>
  <c r="S236" i="13" s="1"/>
  <c r="X245" i="13"/>
  <c r="X241" i="13" s="1"/>
  <c r="V255" i="13"/>
  <c r="V251" i="13" s="1"/>
  <c r="U260" i="13"/>
  <c r="U256" i="13" s="1"/>
  <c r="N265" i="13"/>
  <c r="N261" i="13" s="1"/>
  <c r="G270" i="13"/>
  <c r="G266" i="13" s="1"/>
  <c r="V285" i="13"/>
  <c r="V281" i="13" s="1"/>
  <c r="U290" i="13"/>
  <c r="U286" i="13" s="1"/>
  <c r="N295" i="13"/>
  <c r="N291" i="13" s="1"/>
  <c r="G300" i="13"/>
  <c r="G296" i="13" s="1"/>
  <c r="V315" i="13"/>
  <c r="V311" i="13" s="1"/>
  <c r="U320" i="13"/>
  <c r="U316" i="13" s="1"/>
  <c r="H329" i="13"/>
  <c r="H325" i="13" s="1"/>
  <c r="W344" i="13"/>
  <c r="W340" i="13" s="1"/>
  <c r="P349" i="13"/>
  <c r="P345" i="13" s="1"/>
  <c r="O354" i="13"/>
  <c r="O350" i="13" s="1"/>
  <c r="H359" i="13"/>
  <c r="H355" i="13" s="1"/>
  <c r="W374" i="13"/>
  <c r="W370" i="13" s="1"/>
  <c r="P379" i="13"/>
  <c r="P375" i="13" s="1"/>
  <c r="O384" i="13"/>
  <c r="O380" i="13" s="1"/>
  <c r="H389" i="13"/>
  <c r="H385" i="13" s="1"/>
  <c r="W404" i="13"/>
  <c r="W400" i="13" s="1"/>
  <c r="P409" i="13"/>
  <c r="P405" i="13" s="1"/>
  <c r="O414" i="13"/>
  <c r="O410" i="13" s="1"/>
  <c r="H419" i="13"/>
  <c r="H415" i="13" s="1"/>
  <c r="Y434" i="13"/>
  <c r="Z469" i="13"/>
  <c r="E484" i="13"/>
  <c r="K484" i="13"/>
  <c r="Q484" i="13"/>
  <c r="D519" i="13"/>
  <c r="J519" i="13"/>
  <c r="V579" i="13"/>
  <c r="AA584" i="13"/>
  <c r="N589" i="13"/>
  <c r="Z589" i="13"/>
  <c r="P609" i="13"/>
  <c r="AA614" i="13"/>
  <c r="Z623" i="13"/>
  <c r="Z619" i="13" s="1"/>
  <c r="E634" i="13"/>
  <c r="K634" i="13"/>
  <c r="W634" i="13"/>
  <c r="J168" i="13"/>
  <c r="P168" i="13"/>
  <c r="V168" i="13"/>
  <c r="V166" i="13" s="1"/>
  <c r="I173" i="13"/>
  <c r="I171" i="13" s="1"/>
  <c r="O173" i="13"/>
  <c r="O171" i="13" s="1"/>
  <c r="U173" i="13"/>
  <c r="U171" i="13" s="1"/>
  <c r="AA173" i="13"/>
  <c r="H178" i="13"/>
  <c r="N178" i="13"/>
  <c r="N176" i="13" s="1"/>
  <c r="T178" i="13"/>
  <c r="T176" i="13" s="1"/>
  <c r="Z178" i="13"/>
  <c r="Z176" i="13" s="1"/>
  <c r="G183" i="13"/>
  <c r="G181" i="13" s="1"/>
  <c r="M183" i="13"/>
  <c r="S183" i="13"/>
  <c r="Y183" i="13"/>
  <c r="Y181" i="13" s="1"/>
  <c r="F188" i="13"/>
  <c r="F186" i="13" s="1"/>
  <c r="L188" i="13"/>
  <c r="L186" i="13" s="1"/>
  <c r="R188" i="13"/>
  <c r="R186" i="13" s="1"/>
  <c r="X188" i="13"/>
  <c r="E193" i="13"/>
  <c r="K193" i="13"/>
  <c r="K191" i="13" s="1"/>
  <c r="Q193" i="13"/>
  <c r="Q191" i="13" s="1"/>
  <c r="W193" i="13"/>
  <c r="W191" i="13" s="1"/>
  <c r="D198" i="13"/>
  <c r="D196" i="13" s="1"/>
  <c r="J198" i="13"/>
  <c r="P198" i="13"/>
  <c r="V198" i="13"/>
  <c r="V196" i="13" s="1"/>
  <c r="I203" i="13"/>
  <c r="I201" i="13" s="1"/>
  <c r="O203" i="13"/>
  <c r="O201" i="13" s="1"/>
  <c r="U203" i="13"/>
  <c r="U201" i="13" s="1"/>
  <c r="AA203" i="13"/>
  <c r="H208" i="13"/>
  <c r="N208" i="13"/>
  <c r="N206" i="13" s="1"/>
  <c r="T208" i="13"/>
  <c r="T206" i="13" s="1"/>
  <c r="Z208" i="13"/>
  <c r="Z206" i="13" s="1"/>
  <c r="G213" i="13"/>
  <c r="G211" i="13" s="1"/>
  <c r="M213" i="13"/>
  <c r="S213" i="13"/>
  <c r="Y213" i="13"/>
  <c r="Y211" i="13" s="1"/>
  <c r="F218" i="13"/>
  <c r="F216" i="13" s="1"/>
  <c r="L218" i="13"/>
  <c r="L216" i="13" s="1"/>
  <c r="R218" i="13"/>
  <c r="R216" i="13" s="1"/>
  <c r="X218" i="13"/>
  <c r="E223" i="13"/>
  <c r="K223" i="13"/>
  <c r="K221" i="13" s="1"/>
  <c r="Q223" i="13"/>
  <c r="Q221" i="13" s="1"/>
  <c r="W223" i="13"/>
  <c r="W221" i="13" s="1"/>
  <c r="D228" i="13"/>
  <c r="D226" i="13" s="1"/>
  <c r="J228" i="13"/>
  <c r="P228" i="13"/>
  <c r="V228" i="13"/>
  <c r="V226" i="13" s="1"/>
  <c r="I233" i="13"/>
  <c r="I231" i="13" s="1"/>
  <c r="O233" i="13"/>
  <c r="O231" i="13" s="1"/>
  <c r="U233" i="13"/>
  <c r="U231" i="13" s="1"/>
  <c r="AA233" i="13"/>
  <c r="H238" i="13"/>
  <c r="N238" i="13"/>
  <c r="N236" i="13" s="1"/>
  <c r="T238" i="13"/>
  <c r="T236" i="13" s="1"/>
  <c r="Z238" i="13"/>
  <c r="Z236" i="13" s="1"/>
  <c r="G243" i="13"/>
  <c r="G241" i="13" s="1"/>
  <c r="M243" i="13"/>
  <c r="S243" i="13"/>
  <c r="Y243" i="13"/>
  <c r="Y241" i="13" s="1"/>
  <c r="F248" i="13"/>
  <c r="F246" i="13" s="1"/>
  <c r="L248" i="13"/>
  <c r="L246" i="13" s="1"/>
  <c r="R248" i="13"/>
  <c r="R246" i="13" s="1"/>
  <c r="X248" i="13"/>
  <c r="E253" i="13"/>
  <c r="K253" i="13"/>
  <c r="K251" i="13" s="1"/>
  <c r="Q253" i="13"/>
  <c r="Q251" i="13" s="1"/>
  <c r="W253" i="13"/>
  <c r="W251" i="13" s="1"/>
  <c r="D258" i="13"/>
  <c r="D256" i="13" s="1"/>
  <c r="J258" i="13"/>
  <c r="P258" i="13"/>
  <c r="V258" i="13"/>
  <c r="V256" i="13" s="1"/>
  <c r="I263" i="13"/>
  <c r="I261" i="13" s="1"/>
  <c r="O263" i="13"/>
  <c r="O261" i="13" s="1"/>
  <c r="U263" i="13"/>
  <c r="U261" i="13" s="1"/>
  <c r="AA263" i="13"/>
  <c r="H268" i="13"/>
  <c r="N268" i="13"/>
  <c r="N266" i="13" s="1"/>
  <c r="T268" i="13"/>
  <c r="T266" i="13" s="1"/>
  <c r="Z268" i="13"/>
  <c r="Z266" i="13" s="1"/>
  <c r="G273" i="13"/>
  <c r="G271" i="13" s="1"/>
  <c r="M273" i="13"/>
  <c r="S273" i="13"/>
  <c r="Y273" i="13"/>
  <c r="Y271" i="13" s="1"/>
  <c r="F278" i="13"/>
  <c r="F276" i="13" s="1"/>
  <c r="L278" i="13"/>
  <c r="L276" i="13" s="1"/>
  <c r="R278" i="13"/>
  <c r="R276" i="13" s="1"/>
  <c r="X278" i="13"/>
  <c r="E283" i="13"/>
  <c r="K283" i="13"/>
  <c r="K281" i="13" s="1"/>
  <c r="Q283" i="13"/>
  <c r="Q281" i="13" s="1"/>
  <c r="W283" i="13"/>
  <c r="W281" i="13" s="1"/>
  <c r="D288" i="13"/>
  <c r="D286" i="13" s="1"/>
  <c r="J288" i="13"/>
  <c r="P288" i="13"/>
  <c r="V288" i="13"/>
  <c r="V286" i="13" s="1"/>
  <c r="I293" i="13"/>
  <c r="I291" i="13" s="1"/>
  <c r="O293" i="13"/>
  <c r="O291" i="13" s="1"/>
  <c r="U293" i="13"/>
  <c r="U291" i="13" s="1"/>
  <c r="AA293" i="13"/>
  <c r="H298" i="13"/>
  <c r="N298" i="13"/>
  <c r="N296" i="13" s="1"/>
  <c r="T298" i="13"/>
  <c r="T296" i="13" s="1"/>
  <c r="Z298" i="13"/>
  <c r="Z296" i="13" s="1"/>
  <c r="G303" i="13"/>
  <c r="G301" i="13" s="1"/>
  <c r="M303" i="13"/>
  <c r="S303" i="13"/>
  <c r="Y303" i="13"/>
  <c r="Y301" i="13" s="1"/>
  <c r="F308" i="13"/>
  <c r="F306" i="13" s="1"/>
  <c r="L308" i="13"/>
  <c r="L306" i="13" s="1"/>
  <c r="R308" i="13"/>
  <c r="R306" i="13" s="1"/>
  <c r="X308" i="13"/>
  <c r="E313" i="13"/>
  <c r="K313" i="13"/>
  <c r="K311" i="13" s="1"/>
  <c r="Q313" i="13"/>
  <c r="Q311" i="13" s="1"/>
  <c r="W313" i="13"/>
  <c r="W311" i="13" s="1"/>
  <c r="D318" i="13"/>
  <c r="D316" i="13" s="1"/>
  <c r="J318" i="13"/>
  <c r="P318" i="13"/>
  <c r="V318" i="13"/>
  <c r="V316" i="13" s="1"/>
  <c r="I327" i="13"/>
  <c r="I325" i="13" s="1"/>
  <c r="O327" i="13"/>
  <c r="O325" i="13" s="1"/>
  <c r="U327" i="13"/>
  <c r="U325" i="13" s="1"/>
  <c r="AA327" i="13"/>
  <c r="H332" i="13"/>
  <c r="N332" i="13"/>
  <c r="N330" i="13" s="1"/>
  <c r="T332" i="13"/>
  <c r="T330" i="13" s="1"/>
  <c r="Z332" i="13"/>
  <c r="Z330" i="13" s="1"/>
  <c r="G337" i="13"/>
  <c r="G335" i="13" s="1"/>
  <c r="M337" i="13"/>
  <c r="S337" i="13"/>
  <c r="Y337" i="13"/>
  <c r="Y335" i="13" s="1"/>
  <c r="F342" i="13"/>
  <c r="F340" i="13" s="1"/>
  <c r="L342" i="13"/>
  <c r="L340" i="13" s="1"/>
  <c r="R342" i="13"/>
  <c r="R340" i="13" s="1"/>
  <c r="X342" i="13"/>
  <c r="E347" i="13"/>
  <c r="K347" i="13"/>
  <c r="K345" i="13" s="1"/>
  <c r="Q347" i="13"/>
  <c r="Q345" i="13" s="1"/>
  <c r="W347" i="13"/>
  <c r="W345" i="13" s="1"/>
  <c r="D352" i="13"/>
  <c r="D350" i="13" s="1"/>
  <c r="J352" i="13"/>
  <c r="P352" i="13"/>
  <c r="V352" i="13"/>
  <c r="V350" i="13" s="1"/>
  <c r="I357" i="13"/>
  <c r="I355" i="13" s="1"/>
  <c r="O357" i="13"/>
  <c r="O355" i="13" s="1"/>
  <c r="U357" i="13"/>
  <c r="U355" i="13" s="1"/>
  <c r="AA357" i="13"/>
  <c r="H362" i="13"/>
  <c r="N362" i="13"/>
  <c r="N360" i="13" s="1"/>
  <c r="T362" i="13"/>
  <c r="T360" i="13" s="1"/>
  <c r="Z362" i="13"/>
  <c r="Z360" i="13" s="1"/>
  <c r="G367" i="13"/>
  <c r="G365" i="13" s="1"/>
  <c r="M367" i="13"/>
  <c r="S367" i="13"/>
  <c r="Y367" i="13"/>
  <c r="Y365" i="13" s="1"/>
  <c r="F372" i="13"/>
  <c r="F370" i="13" s="1"/>
  <c r="L372" i="13"/>
  <c r="L370" i="13" s="1"/>
  <c r="R372" i="13"/>
  <c r="R370" i="13" s="1"/>
  <c r="X372" i="13"/>
  <c r="E377" i="13"/>
  <c r="K377" i="13"/>
  <c r="K375" i="13" s="1"/>
  <c r="Q377" i="13"/>
  <c r="Q375" i="13" s="1"/>
  <c r="W377" i="13"/>
  <c r="W375" i="13" s="1"/>
  <c r="D382" i="13"/>
  <c r="D380" i="13" s="1"/>
  <c r="J382" i="13"/>
  <c r="P382" i="13"/>
  <c r="V382" i="13"/>
  <c r="V380" i="13" s="1"/>
  <c r="I387" i="13"/>
  <c r="I385" i="13" s="1"/>
  <c r="O387" i="13"/>
  <c r="O385" i="13" s="1"/>
  <c r="U387" i="13"/>
  <c r="U385" i="13" s="1"/>
  <c r="AA387" i="13"/>
  <c r="H392" i="13"/>
  <c r="N392" i="13"/>
  <c r="N390" i="13" s="1"/>
  <c r="T392" i="13"/>
  <c r="T390" i="13" s="1"/>
  <c r="Z392" i="13"/>
  <c r="Z390" i="13" s="1"/>
  <c r="G397" i="13"/>
  <c r="G395" i="13" s="1"/>
  <c r="M397" i="13"/>
  <c r="S397" i="13"/>
  <c r="Y397" i="13"/>
  <c r="Y395" i="13" s="1"/>
  <c r="F402" i="13"/>
  <c r="F400" i="13" s="1"/>
  <c r="L402" i="13"/>
  <c r="L400" i="13" s="1"/>
  <c r="R402" i="13"/>
  <c r="R400" i="13" s="1"/>
  <c r="X402" i="13"/>
  <c r="E407" i="13"/>
  <c r="K407" i="13"/>
  <c r="K405" i="13" s="1"/>
  <c r="Q407" i="13"/>
  <c r="Q405" i="13" s="1"/>
  <c r="W407" i="13"/>
  <c r="W405" i="13" s="1"/>
  <c r="D412" i="13"/>
  <c r="D410" i="13" s="1"/>
  <c r="J412" i="13"/>
  <c r="P412" i="13"/>
  <c r="V412" i="13"/>
  <c r="V410" i="13" s="1"/>
  <c r="I417" i="13"/>
  <c r="I415" i="13" s="1"/>
  <c r="O417" i="13"/>
  <c r="O415" i="13" s="1"/>
  <c r="U417" i="13"/>
  <c r="U415" i="13" s="1"/>
  <c r="AA417" i="13"/>
  <c r="H422" i="13"/>
  <c r="N422" i="13"/>
  <c r="N420" i="13" s="1"/>
  <c r="T422" i="13"/>
  <c r="T420" i="13" s="1"/>
  <c r="Z422" i="13"/>
  <c r="Z420" i="13" s="1"/>
  <c r="G427" i="13"/>
  <c r="G425" i="13" s="1"/>
  <c r="M427" i="13"/>
  <c r="S427" i="13"/>
  <c r="Y427" i="13"/>
  <c r="Y425" i="13" s="1"/>
  <c r="F432" i="13"/>
  <c r="F430" i="13" s="1"/>
  <c r="L432" i="13"/>
  <c r="L430" i="13" s="1"/>
  <c r="R432" i="13"/>
  <c r="R430" i="13" s="1"/>
  <c r="X432" i="13"/>
  <c r="X430" i="13" s="1"/>
  <c r="Z437" i="13"/>
  <c r="Z435" i="13" s="1"/>
  <c r="Y442" i="13"/>
  <c r="Y440" i="13" s="1"/>
  <c r="X447" i="13"/>
  <c r="X445" i="13" s="1"/>
  <c r="W452" i="13"/>
  <c r="V457" i="13"/>
  <c r="U462" i="13"/>
  <c r="U460" i="13" s="1"/>
  <c r="T467" i="13"/>
  <c r="T465" i="13" s="1"/>
  <c r="S472" i="13"/>
  <c r="S470" i="13" s="1"/>
  <c r="B767" i="13"/>
  <c r="B755" i="13"/>
  <c r="B743" i="13"/>
  <c r="B731" i="13"/>
  <c r="B719" i="13"/>
  <c r="B703" i="13"/>
  <c r="B691" i="13"/>
  <c r="B679" i="13"/>
  <c r="B667" i="13"/>
  <c r="B655" i="13"/>
  <c r="B643" i="13"/>
  <c r="B609" i="13"/>
  <c r="B579" i="13"/>
  <c r="B549" i="13"/>
  <c r="B519" i="13"/>
  <c r="B489" i="13"/>
  <c r="B455" i="13"/>
  <c r="B765" i="13"/>
  <c r="B753" i="13"/>
  <c r="B741" i="13"/>
  <c r="B729" i="13"/>
  <c r="B717" i="13"/>
  <c r="B701" i="13"/>
  <c r="B689" i="13"/>
  <c r="B677" i="13"/>
  <c r="B665" i="13"/>
  <c r="B653" i="13"/>
  <c r="B634" i="13"/>
  <c r="B604" i="13"/>
  <c r="B574" i="13"/>
  <c r="B544" i="13"/>
  <c r="B514" i="13"/>
  <c r="B484" i="13"/>
  <c r="B450" i="13"/>
  <c r="B763" i="13"/>
  <c r="B751" i="13"/>
  <c r="B739" i="13"/>
  <c r="B727" i="13"/>
  <c r="B715" i="13"/>
  <c r="B699" i="13"/>
  <c r="B687" i="13"/>
  <c r="B675" i="13"/>
  <c r="B663" i="13"/>
  <c r="B651" i="13"/>
  <c r="B629" i="13"/>
  <c r="B599" i="13"/>
  <c r="B569" i="13"/>
  <c r="B539" i="13"/>
  <c r="B509" i="13"/>
  <c r="B475" i="13"/>
  <c r="B445" i="13"/>
  <c r="B761" i="13"/>
  <c r="B749" i="13"/>
  <c r="B737" i="13"/>
  <c r="B725" i="13"/>
  <c r="B713" i="13"/>
  <c r="B697" i="13"/>
  <c r="B685" i="13"/>
  <c r="B673" i="13"/>
  <c r="B661" i="13"/>
  <c r="B649" i="13"/>
  <c r="B624" i="13"/>
  <c r="B594" i="13"/>
  <c r="B564" i="13"/>
  <c r="B534" i="13"/>
  <c r="B504" i="13"/>
  <c r="B470" i="13"/>
  <c r="B440" i="13"/>
  <c r="B759" i="13"/>
  <c r="B747" i="13"/>
  <c r="B735" i="13"/>
  <c r="B723" i="13"/>
  <c r="B711" i="13"/>
  <c r="B695" i="13"/>
  <c r="B683" i="13"/>
  <c r="B671" i="13"/>
  <c r="B659" i="13"/>
  <c r="B647" i="13"/>
  <c r="B619" i="13"/>
  <c r="B589" i="13"/>
  <c r="B559" i="13"/>
  <c r="B529" i="13"/>
  <c r="B499" i="13"/>
  <c r="B465" i="13"/>
  <c r="S519" i="14"/>
  <c r="L524" i="14"/>
  <c r="S609" i="14"/>
  <c r="F253" i="13"/>
  <c r="F251" i="13" s="1"/>
  <c r="L253" i="13"/>
  <c r="L251" i="13" s="1"/>
  <c r="R253" i="13"/>
  <c r="R251" i="13" s="1"/>
  <c r="X253" i="13"/>
  <c r="E258" i="13"/>
  <c r="K258" i="13"/>
  <c r="K256" i="13" s="1"/>
  <c r="Q258" i="13"/>
  <c r="Q256" i="13" s="1"/>
  <c r="W258" i="13"/>
  <c r="W256" i="13" s="1"/>
  <c r="D263" i="13"/>
  <c r="D261" i="13" s="1"/>
  <c r="J263" i="13"/>
  <c r="P263" i="13"/>
  <c r="V263" i="13"/>
  <c r="V261" i="13" s="1"/>
  <c r="I268" i="13"/>
  <c r="I266" i="13" s="1"/>
  <c r="O268" i="13"/>
  <c r="O266" i="13" s="1"/>
  <c r="U268" i="13"/>
  <c r="U266" i="13" s="1"/>
  <c r="AA268" i="13"/>
  <c r="H273" i="13"/>
  <c r="N273" i="13"/>
  <c r="N271" i="13" s="1"/>
  <c r="T273" i="13"/>
  <c r="T271" i="13" s="1"/>
  <c r="Z273" i="13"/>
  <c r="Z271" i="13" s="1"/>
  <c r="G278" i="13"/>
  <c r="G276" i="13" s="1"/>
  <c r="M278" i="13"/>
  <c r="S278" i="13"/>
  <c r="Y278" i="13"/>
  <c r="Y276" i="13" s="1"/>
  <c r="F283" i="13"/>
  <c r="F281" i="13" s="1"/>
  <c r="L283" i="13"/>
  <c r="L281" i="13" s="1"/>
  <c r="R283" i="13"/>
  <c r="R281" i="13" s="1"/>
  <c r="X283" i="13"/>
  <c r="E288" i="13"/>
  <c r="K288" i="13"/>
  <c r="K286" i="13" s="1"/>
  <c r="Q288" i="13"/>
  <c r="Q286" i="13" s="1"/>
  <c r="W288" i="13"/>
  <c r="W286" i="13" s="1"/>
  <c r="D293" i="13"/>
  <c r="D291" i="13" s="1"/>
  <c r="J293" i="13"/>
  <c r="P293" i="13"/>
  <c r="V293" i="13"/>
  <c r="V291" i="13" s="1"/>
  <c r="I298" i="13"/>
  <c r="I296" i="13" s="1"/>
  <c r="O298" i="13"/>
  <c r="O296" i="13" s="1"/>
  <c r="U298" i="13"/>
  <c r="U296" i="13" s="1"/>
  <c r="AA298" i="13"/>
  <c r="H303" i="13"/>
  <c r="N303" i="13"/>
  <c r="N301" i="13" s="1"/>
  <c r="T303" i="13"/>
  <c r="T301" i="13" s="1"/>
  <c r="Z303" i="13"/>
  <c r="Z301" i="13" s="1"/>
  <c r="G308" i="13"/>
  <c r="G306" i="13" s="1"/>
  <c r="M308" i="13"/>
  <c r="S308" i="13"/>
  <c r="Y308" i="13"/>
  <c r="Y306" i="13" s="1"/>
  <c r="F313" i="13"/>
  <c r="F311" i="13" s="1"/>
  <c r="L313" i="13"/>
  <c r="L311" i="13" s="1"/>
  <c r="R313" i="13"/>
  <c r="R311" i="13" s="1"/>
  <c r="X313" i="13"/>
  <c r="E318" i="13"/>
  <c r="K318" i="13"/>
  <c r="K316" i="13" s="1"/>
  <c r="Q318" i="13"/>
  <c r="Q316" i="13" s="1"/>
  <c r="W318" i="13"/>
  <c r="W316" i="13" s="1"/>
  <c r="W477" i="13"/>
  <c r="W475" i="13" s="1"/>
  <c r="Q477" i="13"/>
  <c r="K477" i="13"/>
  <c r="E477" i="13"/>
  <c r="E475" i="13" s="1"/>
  <c r="X472" i="13"/>
  <c r="X470" i="13" s="1"/>
  <c r="R472" i="13"/>
  <c r="R470" i="13" s="1"/>
  <c r="L472" i="13"/>
  <c r="L470" i="13" s="1"/>
  <c r="F472" i="13"/>
  <c r="Y467" i="13"/>
  <c r="S467" i="13"/>
  <c r="S465" i="13" s="1"/>
  <c r="M467" i="13"/>
  <c r="M465" i="13" s="1"/>
  <c r="G467" i="13"/>
  <c r="G465" i="13" s="1"/>
  <c r="Z462" i="13"/>
  <c r="Z460" i="13" s="1"/>
  <c r="T462" i="13"/>
  <c r="N462" i="13"/>
  <c r="H462" i="13"/>
  <c r="H460" i="13" s="1"/>
  <c r="AA457" i="13"/>
  <c r="AA455" i="13" s="1"/>
  <c r="U457" i="13"/>
  <c r="U455" i="13" s="1"/>
  <c r="O457" i="13"/>
  <c r="O455" i="13" s="1"/>
  <c r="I457" i="13"/>
  <c r="V452" i="13"/>
  <c r="P452" i="13"/>
  <c r="P450" i="13" s="1"/>
  <c r="J452" i="13"/>
  <c r="J450" i="13" s="1"/>
  <c r="D452" i="13"/>
  <c r="D450" i="13" s="1"/>
  <c r="W447" i="13"/>
  <c r="W445" i="13" s="1"/>
  <c r="Q447" i="13"/>
  <c r="K447" i="13"/>
  <c r="E447" i="13"/>
  <c r="E445" i="13" s="1"/>
  <c r="X442" i="13"/>
  <c r="X440" i="13" s="1"/>
  <c r="R442" i="13"/>
  <c r="R440" i="13" s="1"/>
  <c r="L442" i="13"/>
  <c r="L440" i="13" s="1"/>
  <c r="F442" i="13"/>
  <c r="Y437" i="13"/>
  <c r="S437" i="13"/>
  <c r="S435" i="13" s="1"/>
  <c r="M437" i="13"/>
  <c r="M435" i="13" s="1"/>
  <c r="G437" i="13"/>
  <c r="G435" i="13" s="1"/>
  <c r="V477" i="13"/>
  <c r="V475" i="13" s="1"/>
  <c r="P477" i="13"/>
  <c r="J477" i="13"/>
  <c r="D477" i="13"/>
  <c r="D475" i="13" s="1"/>
  <c r="W472" i="13"/>
  <c r="W470" i="13" s="1"/>
  <c r="Q472" i="13"/>
  <c r="Q470" i="13" s="1"/>
  <c r="K472" i="13"/>
  <c r="K470" i="13" s="1"/>
  <c r="E472" i="13"/>
  <c r="X467" i="13"/>
  <c r="R467" i="13"/>
  <c r="R465" i="13" s="1"/>
  <c r="L467" i="13"/>
  <c r="L465" i="13" s="1"/>
  <c r="F467" i="13"/>
  <c r="F465" i="13" s="1"/>
  <c r="Y462" i="13"/>
  <c r="Y460" i="13" s="1"/>
  <c r="S462" i="13"/>
  <c r="M462" i="13"/>
  <c r="G462" i="13"/>
  <c r="G460" i="13" s="1"/>
  <c r="Z457" i="13"/>
  <c r="Z455" i="13" s="1"/>
  <c r="T457" i="13"/>
  <c r="T455" i="13" s="1"/>
  <c r="N457" i="13"/>
  <c r="N455" i="13" s="1"/>
  <c r="H457" i="13"/>
  <c r="AA452" i="13"/>
  <c r="U452" i="13"/>
  <c r="U450" i="13" s="1"/>
  <c r="O452" i="13"/>
  <c r="O450" i="13" s="1"/>
  <c r="I452" i="13"/>
  <c r="I450" i="13" s="1"/>
  <c r="V447" i="13"/>
  <c r="V445" i="13" s="1"/>
  <c r="P447" i="13"/>
  <c r="J447" i="13"/>
  <c r="D447" i="13"/>
  <c r="D445" i="13" s="1"/>
  <c r="W442" i="13"/>
  <c r="W440" i="13" s="1"/>
  <c r="Q442" i="13"/>
  <c r="Q440" i="13" s="1"/>
  <c r="K442" i="13"/>
  <c r="K440" i="13" s="1"/>
  <c r="E442" i="13"/>
  <c r="X437" i="13"/>
  <c r="R437" i="13"/>
  <c r="R435" i="13" s="1"/>
  <c r="L437" i="13"/>
  <c r="L435" i="13" s="1"/>
  <c r="F437" i="13"/>
  <c r="F435" i="13" s="1"/>
  <c r="AA477" i="13"/>
  <c r="AA475" i="13" s="1"/>
  <c r="U477" i="13"/>
  <c r="O477" i="13"/>
  <c r="I477" i="13"/>
  <c r="I475" i="13" s="1"/>
  <c r="V472" i="13"/>
  <c r="V470" i="13" s="1"/>
  <c r="P472" i="13"/>
  <c r="P470" i="13" s="1"/>
  <c r="J472" i="13"/>
  <c r="J470" i="13" s="1"/>
  <c r="D472" i="13"/>
  <c r="W467" i="13"/>
  <c r="Q467" i="13"/>
  <c r="Q465" i="13" s="1"/>
  <c r="K467" i="13"/>
  <c r="K465" i="13" s="1"/>
  <c r="E467" i="13"/>
  <c r="E465" i="13" s="1"/>
  <c r="X462" i="13"/>
  <c r="X460" i="13" s="1"/>
  <c r="R462" i="13"/>
  <c r="L462" i="13"/>
  <c r="F462" i="13"/>
  <c r="F460" i="13" s="1"/>
  <c r="Y457" i="13"/>
  <c r="Y455" i="13" s="1"/>
  <c r="S457" i="13"/>
  <c r="S455" i="13" s="1"/>
  <c r="M457" i="13"/>
  <c r="M455" i="13" s="1"/>
  <c r="G457" i="13"/>
  <c r="Z452" i="13"/>
  <c r="T452" i="13"/>
  <c r="T450" i="13" s="1"/>
  <c r="N452" i="13"/>
  <c r="N450" i="13" s="1"/>
  <c r="H452" i="13"/>
  <c r="H450" i="13" s="1"/>
  <c r="AA447" i="13"/>
  <c r="AA445" i="13" s="1"/>
  <c r="U447" i="13"/>
  <c r="O447" i="13"/>
  <c r="I447" i="13"/>
  <c r="I445" i="13" s="1"/>
  <c r="V442" i="13"/>
  <c r="V440" i="13" s="1"/>
  <c r="P442" i="13"/>
  <c r="P440" i="13" s="1"/>
  <c r="J442" i="13"/>
  <c r="J440" i="13" s="1"/>
  <c r="D442" i="13"/>
  <c r="W437" i="13"/>
  <c r="Q437" i="13"/>
  <c r="Q435" i="13" s="1"/>
  <c r="Z477" i="13"/>
  <c r="Z475" i="13" s="1"/>
  <c r="T477" i="13"/>
  <c r="T475" i="13" s="1"/>
  <c r="N477" i="13"/>
  <c r="N475" i="13" s="1"/>
  <c r="H477" i="13"/>
  <c r="AA472" i="13"/>
  <c r="U472" i="13"/>
  <c r="U470" i="13" s="1"/>
  <c r="O472" i="13"/>
  <c r="O470" i="13" s="1"/>
  <c r="I472" i="13"/>
  <c r="I470" i="13" s="1"/>
  <c r="V467" i="13"/>
  <c r="V465" i="13" s="1"/>
  <c r="P467" i="13"/>
  <c r="J467" i="13"/>
  <c r="D467" i="13"/>
  <c r="D465" i="13" s="1"/>
  <c r="W462" i="13"/>
  <c r="W460" i="13" s="1"/>
  <c r="Q462" i="13"/>
  <c r="Q460" i="13" s="1"/>
  <c r="K462" i="13"/>
  <c r="K460" i="13" s="1"/>
  <c r="E462" i="13"/>
  <c r="X457" i="13"/>
  <c r="R457" i="13"/>
  <c r="R455" i="13" s="1"/>
  <c r="L457" i="13"/>
  <c r="L455" i="13" s="1"/>
  <c r="F457" i="13"/>
  <c r="F455" i="13" s="1"/>
  <c r="Y452" i="13"/>
  <c r="Y450" i="13" s="1"/>
  <c r="S452" i="13"/>
  <c r="M452" i="13"/>
  <c r="G452" i="13"/>
  <c r="G450" i="13" s="1"/>
  <c r="Z447" i="13"/>
  <c r="Z445" i="13" s="1"/>
  <c r="T447" i="13"/>
  <c r="T445" i="13" s="1"/>
  <c r="N447" i="13"/>
  <c r="N445" i="13" s="1"/>
  <c r="H447" i="13"/>
  <c r="AA442" i="13"/>
  <c r="U442" i="13"/>
  <c r="U440" i="13" s="1"/>
  <c r="O442" i="13"/>
  <c r="O440" i="13" s="1"/>
  <c r="I442" i="13"/>
  <c r="I440" i="13" s="1"/>
  <c r="V437" i="13"/>
  <c r="V435" i="13" s="1"/>
  <c r="P437" i="13"/>
  <c r="J437" i="13"/>
  <c r="D437" i="13"/>
  <c r="D435" i="13" s="1"/>
  <c r="Y477" i="13"/>
  <c r="Y475" i="13" s="1"/>
  <c r="S477" i="13"/>
  <c r="S475" i="13" s="1"/>
  <c r="M477" i="13"/>
  <c r="M475" i="13" s="1"/>
  <c r="G477" i="13"/>
  <c r="G475" i="13" s="1"/>
  <c r="Z472" i="13"/>
  <c r="Z470" i="13" s="1"/>
  <c r="T472" i="13"/>
  <c r="T470" i="13" s="1"/>
  <c r="N472" i="13"/>
  <c r="N470" i="13" s="1"/>
  <c r="H472" i="13"/>
  <c r="H470" i="13" s="1"/>
  <c r="AA467" i="13"/>
  <c r="AA465" i="13" s="1"/>
  <c r="U467" i="13"/>
  <c r="U465" i="13" s="1"/>
  <c r="O467" i="13"/>
  <c r="O465" i="13" s="1"/>
  <c r="I467" i="13"/>
  <c r="I465" i="13" s="1"/>
  <c r="V462" i="13"/>
  <c r="V460" i="13" s="1"/>
  <c r="P462" i="13"/>
  <c r="P460" i="13" s="1"/>
  <c r="J462" i="13"/>
  <c r="J460" i="13" s="1"/>
  <c r="D462" i="13"/>
  <c r="D460" i="13" s="1"/>
  <c r="W457" i="13"/>
  <c r="W455" i="13" s="1"/>
  <c r="Q457" i="13"/>
  <c r="Q455" i="13" s="1"/>
  <c r="K457" i="13"/>
  <c r="K455" i="13" s="1"/>
  <c r="E457" i="13"/>
  <c r="E455" i="13" s="1"/>
  <c r="X452" i="13"/>
  <c r="X450" i="13" s="1"/>
  <c r="R452" i="13"/>
  <c r="R450" i="13" s="1"/>
  <c r="L452" i="13"/>
  <c r="L450" i="13" s="1"/>
  <c r="F452" i="13"/>
  <c r="F450" i="13" s="1"/>
  <c r="Y447" i="13"/>
  <c r="Y445" i="13" s="1"/>
  <c r="S447" i="13"/>
  <c r="S445" i="13" s="1"/>
  <c r="M447" i="13"/>
  <c r="M445" i="13" s="1"/>
  <c r="G447" i="13"/>
  <c r="G445" i="13" s="1"/>
  <c r="Z442" i="13"/>
  <c r="Z440" i="13" s="1"/>
  <c r="T442" i="13"/>
  <c r="T440" i="13" s="1"/>
  <c r="N442" i="13"/>
  <c r="N440" i="13" s="1"/>
  <c r="H442" i="13"/>
  <c r="H440" i="13" s="1"/>
  <c r="AA437" i="13"/>
  <c r="AA435" i="13" s="1"/>
  <c r="U437" i="13"/>
  <c r="U435" i="13" s="1"/>
  <c r="O437" i="13"/>
  <c r="O435" i="13" s="1"/>
  <c r="I437" i="13"/>
  <c r="I435" i="13" s="1"/>
  <c r="J327" i="13"/>
  <c r="J325" i="13" s="1"/>
  <c r="P327" i="13"/>
  <c r="P325" i="13" s="1"/>
  <c r="V327" i="13"/>
  <c r="V325" i="13" s="1"/>
  <c r="I332" i="13"/>
  <c r="O332" i="13"/>
  <c r="O330" i="13" s="1"/>
  <c r="U332" i="13"/>
  <c r="U330" i="13" s="1"/>
  <c r="AA332" i="13"/>
  <c r="AA330" i="13" s="1"/>
  <c r="H337" i="13"/>
  <c r="H335" i="13" s="1"/>
  <c r="N337" i="13"/>
  <c r="N335" i="13" s="1"/>
  <c r="T337" i="13"/>
  <c r="Z337" i="13"/>
  <c r="Z335" i="13" s="1"/>
  <c r="G342" i="13"/>
  <c r="G340" i="13" s="1"/>
  <c r="M342" i="13"/>
  <c r="M340" i="13" s="1"/>
  <c r="S342" i="13"/>
  <c r="S340" i="13" s="1"/>
  <c r="Y342" i="13"/>
  <c r="Y340" i="13" s="1"/>
  <c r="F347" i="13"/>
  <c r="L347" i="13"/>
  <c r="L345" i="13" s="1"/>
  <c r="R347" i="13"/>
  <c r="R345" i="13" s="1"/>
  <c r="X347" i="13"/>
  <c r="X345" i="13" s="1"/>
  <c r="E352" i="13"/>
  <c r="E350" i="13" s="1"/>
  <c r="K352" i="13"/>
  <c r="K350" i="13" s="1"/>
  <c r="Q352" i="13"/>
  <c r="W352" i="13"/>
  <c r="W350" i="13" s="1"/>
  <c r="D357" i="13"/>
  <c r="D355" i="13" s="1"/>
  <c r="J357" i="13"/>
  <c r="J355" i="13" s="1"/>
  <c r="P357" i="13"/>
  <c r="P355" i="13" s="1"/>
  <c r="V357" i="13"/>
  <c r="V355" i="13" s="1"/>
  <c r="I362" i="13"/>
  <c r="O362" i="13"/>
  <c r="O360" i="13" s="1"/>
  <c r="U362" i="13"/>
  <c r="U360" i="13" s="1"/>
  <c r="AA362" i="13"/>
  <c r="AA360" i="13" s="1"/>
  <c r="H367" i="13"/>
  <c r="H365" i="13" s="1"/>
  <c r="N367" i="13"/>
  <c r="N365" i="13" s="1"/>
  <c r="T367" i="13"/>
  <c r="Z367" i="13"/>
  <c r="Z365" i="13" s="1"/>
  <c r="G372" i="13"/>
  <c r="G370" i="13" s="1"/>
  <c r="M372" i="13"/>
  <c r="M370" i="13" s="1"/>
  <c r="S372" i="13"/>
  <c r="S370" i="13" s="1"/>
  <c r="Y372" i="13"/>
  <c r="Y370" i="13" s="1"/>
  <c r="F377" i="13"/>
  <c r="L377" i="13"/>
  <c r="L375" i="13" s="1"/>
  <c r="R377" i="13"/>
  <c r="R375" i="13" s="1"/>
  <c r="X377" i="13"/>
  <c r="X375" i="13" s="1"/>
  <c r="E382" i="13"/>
  <c r="E380" i="13" s="1"/>
  <c r="K382" i="13"/>
  <c r="K380" i="13" s="1"/>
  <c r="Q382" i="13"/>
  <c r="W382" i="13"/>
  <c r="W380" i="13" s="1"/>
  <c r="D387" i="13"/>
  <c r="D385" i="13" s="1"/>
  <c r="J387" i="13"/>
  <c r="J385" i="13" s="1"/>
  <c r="P387" i="13"/>
  <c r="P385" i="13" s="1"/>
  <c r="V387" i="13"/>
  <c r="V385" i="13" s="1"/>
  <c r="I392" i="13"/>
  <c r="O392" i="13"/>
  <c r="O390" i="13" s="1"/>
  <c r="U392" i="13"/>
  <c r="U390" i="13" s="1"/>
  <c r="AA392" i="13"/>
  <c r="AA390" i="13" s="1"/>
  <c r="H397" i="13"/>
  <c r="H395" i="13" s="1"/>
  <c r="N397" i="13"/>
  <c r="N395" i="13" s="1"/>
  <c r="T397" i="13"/>
  <c r="Z397" i="13"/>
  <c r="Z395" i="13" s="1"/>
  <c r="G402" i="13"/>
  <c r="G400" i="13" s="1"/>
  <c r="M402" i="13"/>
  <c r="M400" i="13" s="1"/>
  <c r="S402" i="13"/>
  <c r="S400" i="13" s="1"/>
  <c r="Y402" i="13"/>
  <c r="Y400" i="13" s="1"/>
  <c r="F407" i="13"/>
  <c r="L407" i="13"/>
  <c r="L405" i="13" s="1"/>
  <c r="R407" i="13"/>
  <c r="R405" i="13" s="1"/>
  <c r="X407" i="13"/>
  <c r="X405" i="13" s="1"/>
  <c r="E412" i="13"/>
  <c r="E410" i="13" s="1"/>
  <c r="K412" i="13"/>
  <c r="K410" i="13" s="1"/>
  <c r="Q412" i="13"/>
  <c r="W412" i="13"/>
  <c r="W410" i="13" s="1"/>
  <c r="D417" i="13"/>
  <c r="D415" i="13" s="1"/>
  <c r="J417" i="13"/>
  <c r="J415" i="13" s="1"/>
  <c r="P417" i="13"/>
  <c r="P415" i="13" s="1"/>
  <c r="V417" i="13"/>
  <c r="V415" i="13" s="1"/>
  <c r="I422" i="13"/>
  <c r="O422" i="13"/>
  <c r="O420" i="13" s="1"/>
  <c r="U422" i="13"/>
  <c r="U420" i="13" s="1"/>
  <c r="AA422" i="13"/>
  <c r="AA420" i="13" s="1"/>
  <c r="H427" i="13"/>
  <c r="H425" i="13" s="1"/>
  <c r="N427" i="13"/>
  <c r="N425" i="13" s="1"/>
  <c r="T427" i="13"/>
  <c r="Z427" i="13"/>
  <c r="Z425" i="13" s="1"/>
  <c r="G432" i="13"/>
  <c r="G430" i="13" s="1"/>
  <c r="M432" i="13"/>
  <c r="M430" i="13" s="1"/>
  <c r="S432" i="13"/>
  <c r="S430" i="13" s="1"/>
  <c r="Y432" i="13"/>
  <c r="Y430" i="13" s="1"/>
  <c r="E437" i="13"/>
  <c r="E435" i="13" s="1"/>
  <c r="AA462" i="13"/>
  <c r="AA460" i="13" s="1"/>
  <c r="Z467" i="13"/>
  <c r="Z465" i="13" s="1"/>
  <c r="Y472" i="13"/>
  <c r="Y470" i="13" s="1"/>
  <c r="X477" i="13"/>
  <c r="X475" i="13" s="1"/>
  <c r="K34" i="15"/>
  <c r="K64" i="15"/>
  <c r="O72" i="15"/>
  <c r="K94" i="15"/>
  <c r="K124" i="15"/>
  <c r="K122" i="15" s="1"/>
  <c r="K154" i="15"/>
  <c r="K152" i="15" s="1"/>
  <c r="F168" i="13"/>
  <c r="F166" i="13" s="1"/>
  <c r="L168" i="13"/>
  <c r="R168" i="13"/>
  <c r="X168" i="13"/>
  <c r="X166" i="13" s="1"/>
  <c r="E173" i="13"/>
  <c r="E171" i="13" s="1"/>
  <c r="K173" i="13"/>
  <c r="K171" i="13" s="1"/>
  <c r="Q173" i="13"/>
  <c r="Q171" i="13" s="1"/>
  <c r="W173" i="13"/>
  <c r="D178" i="13"/>
  <c r="J178" i="13"/>
  <c r="J176" i="13" s="1"/>
  <c r="P178" i="13"/>
  <c r="P176" i="13" s="1"/>
  <c r="V178" i="13"/>
  <c r="V176" i="13" s="1"/>
  <c r="I183" i="13"/>
  <c r="I181" i="13" s="1"/>
  <c r="O183" i="13"/>
  <c r="U183" i="13"/>
  <c r="AA183" i="13"/>
  <c r="AA181" i="13" s="1"/>
  <c r="H188" i="13"/>
  <c r="H186" i="13" s="1"/>
  <c r="N188" i="13"/>
  <c r="N186" i="13" s="1"/>
  <c r="T188" i="13"/>
  <c r="T186" i="13" s="1"/>
  <c r="Z188" i="13"/>
  <c r="G193" i="13"/>
  <c r="M193" i="13"/>
  <c r="M191" i="13" s="1"/>
  <c r="S193" i="13"/>
  <c r="S191" i="13" s="1"/>
  <c r="Y193" i="13"/>
  <c r="Y191" i="13" s="1"/>
  <c r="F198" i="13"/>
  <c r="F196" i="13" s="1"/>
  <c r="L198" i="13"/>
  <c r="R198" i="13"/>
  <c r="X198" i="13"/>
  <c r="X196" i="13" s="1"/>
  <c r="E203" i="13"/>
  <c r="E201" i="13" s="1"/>
  <c r="K203" i="13"/>
  <c r="K201" i="13" s="1"/>
  <c r="Q203" i="13"/>
  <c r="Q201" i="13" s="1"/>
  <c r="W203" i="13"/>
  <c r="D208" i="13"/>
  <c r="J208" i="13"/>
  <c r="J206" i="13" s="1"/>
  <c r="P208" i="13"/>
  <c r="P206" i="13" s="1"/>
  <c r="V208" i="13"/>
  <c r="V206" i="13" s="1"/>
  <c r="I213" i="13"/>
  <c r="I211" i="13" s="1"/>
  <c r="O213" i="13"/>
  <c r="U213" i="13"/>
  <c r="AA213" i="13"/>
  <c r="AA211" i="13" s="1"/>
  <c r="H218" i="13"/>
  <c r="H216" i="13" s="1"/>
  <c r="N218" i="13"/>
  <c r="N216" i="13" s="1"/>
  <c r="T218" i="13"/>
  <c r="T216" i="13" s="1"/>
  <c r="Z218" i="13"/>
  <c r="G223" i="13"/>
  <c r="M223" i="13"/>
  <c r="M221" i="13" s="1"/>
  <c r="S223" i="13"/>
  <c r="S221" i="13" s="1"/>
  <c r="Y223" i="13"/>
  <c r="Y221" i="13" s="1"/>
  <c r="F228" i="13"/>
  <c r="F226" i="13" s="1"/>
  <c r="L228" i="13"/>
  <c r="R228" i="13"/>
  <c r="X228" i="13"/>
  <c r="X226" i="13" s="1"/>
  <c r="E233" i="13"/>
  <c r="E231" i="13" s="1"/>
  <c r="K233" i="13"/>
  <c r="K231" i="13" s="1"/>
  <c r="Q233" i="13"/>
  <c r="Q231" i="13" s="1"/>
  <c r="W233" i="13"/>
  <c r="D238" i="13"/>
  <c r="J238" i="13"/>
  <c r="J236" i="13" s="1"/>
  <c r="P238" i="13"/>
  <c r="P236" i="13" s="1"/>
  <c r="V238" i="13"/>
  <c r="V236" i="13" s="1"/>
  <c r="I243" i="13"/>
  <c r="I241" i="13" s="1"/>
  <c r="O243" i="13"/>
  <c r="U243" i="13"/>
  <c r="AA243" i="13"/>
  <c r="AA241" i="13" s="1"/>
  <c r="H248" i="13"/>
  <c r="H246" i="13" s="1"/>
  <c r="N248" i="13"/>
  <c r="N246" i="13" s="1"/>
  <c r="T248" i="13"/>
  <c r="T246" i="13" s="1"/>
  <c r="Z248" i="13"/>
  <c r="G253" i="13"/>
  <c r="M253" i="13"/>
  <c r="M251" i="13" s="1"/>
  <c r="S253" i="13"/>
  <c r="S251" i="13" s="1"/>
  <c r="Y253" i="13"/>
  <c r="Y251" i="13" s="1"/>
  <c r="F258" i="13"/>
  <c r="F256" i="13" s="1"/>
  <c r="L258" i="13"/>
  <c r="R258" i="13"/>
  <c r="X258" i="13"/>
  <c r="X256" i="13" s="1"/>
  <c r="E263" i="13"/>
  <c r="E261" i="13" s="1"/>
  <c r="K263" i="13"/>
  <c r="K261" i="13" s="1"/>
  <c r="Q263" i="13"/>
  <c r="Q261" i="13" s="1"/>
  <c r="W263" i="13"/>
  <c r="D268" i="13"/>
  <c r="J268" i="13"/>
  <c r="J266" i="13" s="1"/>
  <c r="P268" i="13"/>
  <c r="P266" i="13" s="1"/>
  <c r="V268" i="13"/>
  <c r="V266" i="13" s="1"/>
  <c r="I273" i="13"/>
  <c r="I271" i="13" s="1"/>
  <c r="O273" i="13"/>
  <c r="U273" i="13"/>
  <c r="AA273" i="13"/>
  <c r="AA271" i="13" s="1"/>
  <c r="H278" i="13"/>
  <c r="H276" i="13" s="1"/>
  <c r="N278" i="13"/>
  <c r="N276" i="13" s="1"/>
  <c r="T278" i="13"/>
  <c r="T276" i="13" s="1"/>
  <c r="Z278" i="13"/>
  <c r="G283" i="13"/>
  <c r="M283" i="13"/>
  <c r="M281" i="13" s="1"/>
  <c r="S283" i="13"/>
  <c r="S281" i="13" s="1"/>
  <c r="Y283" i="13"/>
  <c r="Y281" i="13" s="1"/>
  <c r="F288" i="13"/>
  <c r="F286" i="13" s="1"/>
  <c r="L288" i="13"/>
  <c r="R288" i="13"/>
  <c r="X288" i="13"/>
  <c r="X286" i="13" s="1"/>
  <c r="E293" i="13"/>
  <c r="E291" i="13" s="1"/>
  <c r="K293" i="13"/>
  <c r="K291" i="13" s="1"/>
  <c r="Q293" i="13"/>
  <c r="Q291" i="13" s="1"/>
  <c r="W293" i="13"/>
  <c r="D298" i="13"/>
  <c r="J298" i="13"/>
  <c r="J296" i="13" s="1"/>
  <c r="P298" i="13"/>
  <c r="P296" i="13" s="1"/>
  <c r="V298" i="13"/>
  <c r="V296" i="13" s="1"/>
  <c r="I303" i="13"/>
  <c r="I301" i="13" s="1"/>
  <c r="O303" i="13"/>
  <c r="U303" i="13"/>
  <c r="AA303" i="13"/>
  <c r="AA301" i="13" s="1"/>
  <c r="H308" i="13"/>
  <c r="H306" i="13" s="1"/>
  <c r="N308" i="13"/>
  <c r="N306" i="13" s="1"/>
  <c r="T308" i="13"/>
  <c r="T306" i="13" s="1"/>
  <c r="Z308" i="13"/>
  <c r="G313" i="13"/>
  <c r="M313" i="13"/>
  <c r="M311" i="13" s="1"/>
  <c r="S313" i="13"/>
  <c r="S311" i="13" s="1"/>
  <c r="Y313" i="13"/>
  <c r="Y311" i="13" s="1"/>
  <c r="F318" i="13"/>
  <c r="F316" i="13" s="1"/>
  <c r="L318" i="13"/>
  <c r="R318" i="13"/>
  <c r="X318" i="13"/>
  <c r="X316" i="13" s="1"/>
  <c r="E327" i="13"/>
  <c r="E325" i="13" s="1"/>
  <c r="K327" i="13"/>
  <c r="K325" i="13" s="1"/>
  <c r="Q327" i="13"/>
  <c r="Q325" i="13" s="1"/>
  <c r="W327" i="13"/>
  <c r="D332" i="13"/>
  <c r="J332" i="13"/>
  <c r="J330" i="13" s="1"/>
  <c r="P332" i="13"/>
  <c r="P330" i="13" s="1"/>
  <c r="V332" i="13"/>
  <c r="V330" i="13" s="1"/>
  <c r="I337" i="13"/>
  <c r="I335" i="13" s="1"/>
  <c r="O337" i="13"/>
  <c r="U337" i="13"/>
  <c r="AA337" i="13"/>
  <c r="AA335" i="13" s="1"/>
  <c r="H342" i="13"/>
  <c r="H340" i="13" s="1"/>
  <c r="N342" i="13"/>
  <c r="N340" i="13" s="1"/>
  <c r="T342" i="13"/>
  <c r="T340" i="13" s="1"/>
  <c r="Z342" i="13"/>
  <c r="G347" i="13"/>
  <c r="M347" i="13"/>
  <c r="M345" i="13" s="1"/>
  <c r="S347" i="13"/>
  <c r="S345" i="13" s="1"/>
  <c r="Y347" i="13"/>
  <c r="Y345" i="13" s="1"/>
  <c r="F352" i="13"/>
  <c r="F350" i="13" s="1"/>
  <c r="L352" i="13"/>
  <c r="R352" i="13"/>
  <c r="X352" i="13"/>
  <c r="X350" i="13" s="1"/>
  <c r="E357" i="13"/>
  <c r="E355" i="13" s="1"/>
  <c r="K357" i="13"/>
  <c r="K355" i="13" s="1"/>
  <c r="Q357" i="13"/>
  <c r="Q355" i="13" s="1"/>
  <c r="W357" i="13"/>
  <c r="D362" i="13"/>
  <c r="J362" i="13"/>
  <c r="J360" i="13" s="1"/>
  <c r="P362" i="13"/>
  <c r="P360" i="13" s="1"/>
  <c r="V362" i="13"/>
  <c r="V360" i="13" s="1"/>
  <c r="I367" i="13"/>
  <c r="I365" i="13" s="1"/>
  <c r="O367" i="13"/>
  <c r="U367" i="13"/>
  <c r="AA367" i="13"/>
  <c r="AA365" i="13" s="1"/>
  <c r="H372" i="13"/>
  <c r="H370" i="13" s="1"/>
  <c r="N372" i="13"/>
  <c r="N370" i="13" s="1"/>
  <c r="T372" i="13"/>
  <c r="T370" i="13" s="1"/>
  <c r="Z372" i="13"/>
  <c r="G377" i="13"/>
  <c r="M377" i="13"/>
  <c r="M375" i="13" s="1"/>
  <c r="S377" i="13"/>
  <c r="S375" i="13" s="1"/>
  <c r="Y377" i="13"/>
  <c r="Y375" i="13" s="1"/>
  <c r="F382" i="13"/>
  <c r="F380" i="13" s="1"/>
  <c r="L382" i="13"/>
  <c r="R382" i="13"/>
  <c r="X382" i="13"/>
  <c r="X380" i="13" s="1"/>
  <c r="E387" i="13"/>
  <c r="E385" i="13" s="1"/>
  <c r="K387" i="13"/>
  <c r="K385" i="13" s="1"/>
  <c r="Q387" i="13"/>
  <c r="Q385" i="13" s="1"/>
  <c r="W387" i="13"/>
  <c r="D392" i="13"/>
  <c r="J392" i="13"/>
  <c r="J390" i="13" s="1"/>
  <c r="P392" i="13"/>
  <c r="P390" i="13" s="1"/>
  <c r="V392" i="13"/>
  <c r="V390" i="13" s="1"/>
  <c r="I397" i="13"/>
  <c r="I395" i="13" s="1"/>
  <c r="O397" i="13"/>
  <c r="U397" i="13"/>
  <c r="AA397" i="13"/>
  <c r="AA395" i="13" s="1"/>
  <c r="H402" i="13"/>
  <c r="H400" i="13" s="1"/>
  <c r="N402" i="13"/>
  <c r="N400" i="13" s="1"/>
  <c r="T402" i="13"/>
  <c r="T400" i="13" s="1"/>
  <c r="Z402" i="13"/>
  <c r="G407" i="13"/>
  <c r="M407" i="13"/>
  <c r="M405" i="13" s="1"/>
  <c r="S407" i="13"/>
  <c r="S405" i="13" s="1"/>
  <c r="Y407" i="13"/>
  <c r="Y405" i="13" s="1"/>
  <c r="F412" i="13"/>
  <c r="F410" i="13" s="1"/>
  <c r="L412" i="13"/>
  <c r="R412" i="13"/>
  <c r="X412" i="13"/>
  <c r="X410" i="13" s="1"/>
  <c r="E417" i="13"/>
  <c r="E415" i="13" s="1"/>
  <c r="K417" i="13"/>
  <c r="K415" i="13" s="1"/>
  <c r="Q417" i="13"/>
  <c r="Q415" i="13" s="1"/>
  <c r="W417" i="13"/>
  <c r="D422" i="13"/>
  <c r="J422" i="13"/>
  <c r="J420" i="13" s="1"/>
  <c r="P422" i="13"/>
  <c r="P420" i="13" s="1"/>
  <c r="V422" i="13"/>
  <c r="V420" i="13" s="1"/>
  <c r="I427" i="13"/>
  <c r="I425" i="13" s="1"/>
  <c r="O427" i="13"/>
  <c r="U427" i="13"/>
  <c r="AA427" i="13"/>
  <c r="AA425" i="13" s="1"/>
  <c r="H432" i="13"/>
  <c r="H430" i="13" s="1"/>
  <c r="N432" i="13"/>
  <c r="N430" i="13" s="1"/>
  <c r="T432" i="13"/>
  <c r="T430" i="13" s="1"/>
  <c r="Z432" i="13"/>
  <c r="H437" i="13"/>
  <c r="H435" i="13" s="1"/>
  <c r="E559" i="14"/>
  <c r="Y24" i="15"/>
  <c r="Y22" i="15" s="1"/>
  <c r="W32" i="15"/>
  <c r="Y54" i="15"/>
  <c r="Y52" i="15" s="1"/>
  <c r="Y84" i="15"/>
  <c r="Y82" i="15" s="1"/>
  <c r="Y114" i="15"/>
  <c r="Y112" i="15" s="1"/>
  <c r="W122" i="15"/>
  <c r="G196" i="15"/>
  <c r="G168" i="13"/>
  <c r="M168" i="13"/>
  <c r="M166" i="13" s="1"/>
  <c r="S168" i="13"/>
  <c r="S166" i="13" s="1"/>
  <c r="Y168" i="13"/>
  <c r="Y166" i="13" s="1"/>
  <c r="F173" i="13"/>
  <c r="F171" i="13" s="1"/>
  <c r="L173" i="13"/>
  <c r="L171" i="13" s="1"/>
  <c r="R173" i="13"/>
  <c r="X173" i="13"/>
  <c r="X171" i="13" s="1"/>
  <c r="E178" i="13"/>
  <c r="E176" i="13" s="1"/>
  <c r="K178" i="13"/>
  <c r="K176" i="13" s="1"/>
  <c r="Q178" i="13"/>
  <c r="Q176" i="13" s="1"/>
  <c r="W178" i="13"/>
  <c r="W176" i="13" s="1"/>
  <c r="D183" i="13"/>
  <c r="J183" i="13"/>
  <c r="J181" i="13" s="1"/>
  <c r="P183" i="13"/>
  <c r="P181" i="13" s="1"/>
  <c r="V183" i="13"/>
  <c r="V181" i="13" s="1"/>
  <c r="I188" i="13"/>
  <c r="I186" i="13" s="1"/>
  <c r="O188" i="13"/>
  <c r="O186" i="13" s="1"/>
  <c r="U188" i="13"/>
  <c r="AA188" i="13"/>
  <c r="AA186" i="13" s="1"/>
  <c r="H193" i="13"/>
  <c r="H191" i="13" s="1"/>
  <c r="N193" i="13"/>
  <c r="N191" i="13" s="1"/>
  <c r="T193" i="13"/>
  <c r="T191" i="13" s="1"/>
  <c r="Z193" i="13"/>
  <c r="Z191" i="13" s="1"/>
  <c r="G198" i="13"/>
  <c r="M198" i="13"/>
  <c r="M196" i="13" s="1"/>
  <c r="S198" i="13"/>
  <c r="S196" i="13" s="1"/>
  <c r="Y198" i="13"/>
  <c r="Y196" i="13" s="1"/>
  <c r="F203" i="13"/>
  <c r="F201" i="13" s="1"/>
  <c r="L203" i="13"/>
  <c r="L201" i="13" s="1"/>
  <c r="R203" i="13"/>
  <c r="X203" i="13"/>
  <c r="X201" i="13" s="1"/>
  <c r="E208" i="13"/>
  <c r="E206" i="13" s="1"/>
  <c r="K208" i="13"/>
  <c r="K206" i="13" s="1"/>
  <c r="Q208" i="13"/>
  <c r="Q206" i="13" s="1"/>
  <c r="W208" i="13"/>
  <c r="W206" i="13" s="1"/>
  <c r="D213" i="13"/>
  <c r="J213" i="13"/>
  <c r="J211" i="13" s="1"/>
  <c r="P213" i="13"/>
  <c r="P211" i="13" s="1"/>
  <c r="V213" i="13"/>
  <c r="V211" i="13" s="1"/>
  <c r="I218" i="13"/>
  <c r="I216" i="13" s="1"/>
  <c r="O218" i="13"/>
  <c r="O216" i="13" s="1"/>
  <c r="U218" i="13"/>
  <c r="AA218" i="13"/>
  <c r="AA216" i="13" s="1"/>
  <c r="H223" i="13"/>
  <c r="H221" i="13" s="1"/>
  <c r="N223" i="13"/>
  <c r="N221" i="13" s="1"/>
  <c r="T223" i="13"/>
  <c r="T221" i="13" s="1"/>
  <c r="Z223" i="13"/>
  <c r="Z221" i="13" s="1"/>
  <c r="G228" i="13"/>
  <c r="M228" i="13"/>
  <c r="M226" i="13" s="1"/>
  <c r="S228" i="13"/>
  <c r="S226" i="13" s="1"/>
  <c r="Y228" i="13"/>
  <c r="Y226" i="13" s="1"/>
  <c r="F233" i="13"/>
  <c r="F231" i="13" s="1"/>
  <c r="L233" i="13"/>
  <c r="L231" i="13" s="1"/>
  <c r="R233" i="13"/>
  <c r="X233" i="13"/>
  <c r="X231" i="13" s="1"/>
  <c r="E238" i="13"/>
  <c r="E236" i="13" s="1"/>
  <c r="K238" i="13"/>
  <c r="K236" i="13" s="1"/>
  <c r="Q238" i="13"/>
  <c r="Q236" i="13" s="1"/>
  <c r="W238" i="13"/>
  <c r="W236" i="13" s="1"/>
  <c r="D243" i="13"/>
  <c r="J243" i="13"/>
  <c r="J241" i="13" s="1"/>
  <c r="P243" i="13"/>
  <c r="P241" i="13" s="1"/>
  <c r="V243" i="13"/>
  <c r="V241" i="13" s="1"/>
  <c r="I248" i="13"/>
  <c r="I246" i="13" s="1"/>
  <c r="O248" i="13"/>
  <c r="O246" i="13" s="1"/>
  <c r="U248" i="13"/>
  <c r="AA248" i="13"/>
  <c r="AA246" i="13" s="1"/>
  <c r="H253" i="13"/>
  <c r="H251" i="13" s="1"/>
  <c r="N253" i="13"/>
  <c r="N251" i="13" s="1"/>
  <c r="T253" i="13"/>
  <c r="T251" i="13" s="1"/>
  <c r="Z253" i="13"/>
  <c r="Z251" i="13" s="1"/>
  <c r="G258" i="13"/>
  <c r="M258" i="13"/>
  <c r="M256" i="13" s="1"/>
  <c r="S258" i="13"/>
  <c r="S256" i="13" s="1"/>
  <c r="Y258" i="13"/>
  <c r="Y256" i="13" s="1"/>
  <c r="F263" i="13"/>
  <c r="F261" i="13" s="1"/>
  <c r="L263" i="13"/>
  <c r="L261" i="13" s="1"/>
  <c r="R263" i="13"/>
  <c r="X263" i="13"/>
  <c r="X261" i="13" s="1"/>
  <c r="E268" i="13"/>
  <c r="E266" i="13" s="1"/>
  <c r="K268" i="13"/>
  <c r="K266" i="13" s="1"/>
  <c r="Q268" i="13"/>
  <c r="Q266" i="13" s="1"/>
  <c r="W268" i="13"/>
  <c r="W266" i="13" s="1"/>
  <c r="D273" i="13"/>
  <c r="J273" i="13"/>
  <c r="J271" i="13" s="1"/>
  <c r="P273" i="13"/>
  <c r="P271" i="13" s="1"/>
  <c r="V273" i="13"/>
  <c r="V271" i="13" s="1"/>
  <c r="I278" i="13"/>
  <c r="I276" i="13" s="1"/>
  <c r="O278" i="13"/>
  <c r="O276" i="13" s="1"/>
  <c r="U278" i="13"/>
  <c r="AA278" i="13"/>
  <c r="AA276" i="13" s="1"/>
  <c r="H283" i="13"/>
  <c r="H281" i="13" s="1"/>
  <c r="N283" i="13"/>
  <c r="N281" i="13" s="1"/>
  <c r="T283" i="13"/>
  <c r="T281" i="13" s="1"/>
  <c r="Z283" i="13"/>
  <c r="Z281" i="13" s="1"/>
  <c r="G288" i="13"/>
  <c r="M288" i="13"/>
  <c r="M286" i="13" s="1"/>
  <c r="S288" i="13"/>
  <c r="S286" i="13" s="1"/>
  <c r="Y288" i="13"/>
  <c r="Y286" i="13" s="1"/>
  <c r="F293" i="13"/>
  <c r="F291" i="13" s="1"/>
  <c r="L293" i="13"/>
  <c r="L291" i="13" s="1"/>
  <c r="R293" i="13"/>
  <c r="X293" i="13"/>
  <c r="X291" i="13" s="1"/>
  <c r="E298" i="13"/>
  <c r="E296" i="13" s="1"/>
  <c r="K298" i="13"/>
  <c r="K296" i="13" s="1"/>
  <c r="Q298" i="13"/>
  <c r="Q296" i="13" s="1"/>
  <c r="W298" i="13"/>
  <c r="W296" i="13" s="1"/>
  <c r="D303" i="13"/>
  <c r="J303" i="13"/>
  <c r="J301" i="13" s="1"/>
  <c r="P303" i="13"/>
  <c r="P301" i="13" s="1"/>
  <c r="V303" i="13"/>
  <c r="V301" i="13" s="1"/>
  <c r="I308" i="13"/>
  <c r="I306" i="13" s="1"/>
  <c r="O308" i="13"/>
  <c r="O306" i="13" s="1"/>
  <c r="U308" i="13"/>
  <c r="AA308" i="13"/>
  <c r="AA306" i="13" s="1"/>
  <c r="H313" i="13"/>
  <c r="H311" i="13" s="1"/>
  <c r="N313" i="13"/>
  <c r="N311" i="13" s="1"/>
  <c r="T313" i="13"/>
  <c r="T311" i="13" s="1"/>
  <c r="Z313" i="13"/>
  <c r="Z311" i="13" s="1"/>
  <c r="G318" i="13"/>
  <c r="M318" i="13"/>
  <c r="M316" i="13" s="1"/>
  <c r="S318" i="13"/>
  <c r="S316" i="13" s="1"/>
  <c r="Y318" i="13"/>
  <c r="Y316" i="13" s="1"/>
  <c r="F327" i="13"/>
  <c r="F325" i="13" s="1"/>
  <c r="L327" i="13"/>
  <c r="L325" i="13" s="1"/>
  <c r="R327" i="13"/>
  <c r="X327" i="13"/>
  <c r="X325" i="13" s="1"/>
  <c r="E332" i="13"/>
  <c r="E330" i="13" s="1"/>
  <c r="K332" i="13"/>
  <c r="K330" i="13" s="1"/>
  <c r="Q332" i="13"/>
  <c r="Q330" i="13" s="1"/>
  <c r="W332" i="13"/>
  <c r="W330" i="13" s="1"/>
  <c r="D337" i="13"/>
  <c r="J337" i="13"/>
  <c r="J335" i="13" s="1"/>
  <c r="P337" i="13"/>
  <c r="P335" i="13" s="1"/>
  <c r="V337" i="13"/>
  <c r="V335" i="13" s="1"/>
  <c r="I342" i="13"/>
  <c r="I340" i="13" s="1"/>
  <c r="O342" i="13"/>
  <c r="O340" i="13" s="1"/>
  <c r="U342" i="13"/>
  <c r="AA342" i="13"/>
  <c r="AA340" i="13" s="1"/>
  <c r="H347" i="13"/>
  <c r="H345" i="13" s="1"/>
  <c r="N347" i="13"/>
  <c r="N345" i="13" s="1"/>
  <c r="T347" i="13"/>
  <c r="T345" i="13" s="1"/>
  <c r="Z347" i="13"/>
  <c r="Z345" i="13" s="1"/>
  <c r="G352" i="13"/>
  <c r="M352" i="13"/>
  <c r="M350" i="13" s="1"/>
  <c r="S352" i="13"/>
  <c r="S350" i="13" s="1"/>
  <c r="Y352" i="13"/>
  <c r="Y350" i="13" s="1"/>
  <c r="F357" i="13"/>
  <c r="F355" i="13" s="1"/>
  <c r="L357" i="13"/>
  <c r="L355" i="13" s="1"/>
  <c r="R357" i="13"/>
  <c r="X357" i="13"/>
  <c r="X355" i="13" s="1"/>
  <c r="E362" i="13"/>
  <c r="E360" i="13" s="1"/>
  <c r="K362" i="13"/>
  <c r="K360" i="13" s="1"/>
  <c r="Q362" i="13"/>
  <c r="Q360" i="13" s="1"/>
  <c r="W362" i="13"/>
  <c r="W360" i="13" s="1"/>
  <c r="D367" i="13"/>
  <c r="J367" i="13"/>
  <c r="J365" i="13" s="1"/>
  <c r="P367" i="13"/>
  <c r="P365" i="13" s="1"/>
  <c r="V367" i="13"/>
  <c r="V365" i="13" s="1"/>
  <c r="I372" i="13"/>
  <c r="I370" i="13" s="1"/>
  <c r="O372" i="13"/>
  <c r="O370" i="13" s="1"/>
  <c r="U372" i="13"/>
  <c r="AA372" i="13"/>
  <c r="AA370" i="13" s="1"/>
  <c r="H377" i="13"/>
  <c r="H375" i="13" s="1"/>
  <c r="N377" i="13"/>
  <c r="N375" i="13" s="1"/>
  <c r="T377" i="13"/>
  <c r="T375" i="13" s="1"/>
  <c r="Z377" i="13"/>
  <c r="Z375" i="13" s="1"/>
  <c r="G382" i="13"/>
  <c r="M382" i="13"/>
  <c r="M380" i="13" s="1"/>
  <c r="S382" i="13"/>
  <c r="S380" i="13" s="1"/>
  <c r="Y382" i="13"/>
  <c r="Y380" i="13" s="1"/>
  <c r="F387" i="13"/>
  <c r="F385" i="13" s="1"/>
  <c r="L387" i="13"/>
  <c r="L385" i="13" s="1"/>
  <c r="R387" i="13"/>
  <c r="X387" i="13"/>
  <c r="X385" i="13" s="1"/>
  <c r="E392" i="13"/>
  <c r="E390" i="13" s="1"/>
  <c r="K392" i="13"/>
  <c r="K390" i="13" s="1"/>
  <c r="Q392" i="13"/>
  <c r="Q390" i="13" s="1"/>
  <c r="W392" i="13"/>
  <c r="W390" i="13" s="1"/>
  <c r="D397" i="13"/>
  <c r="J397" i="13"/>
  <c r="J395" i="13" s="1"/>
  <c r="P397" i="13"/>
  <c r="P395" i="13" s="1"/>
  <c r="V397" i="13"/>
  <c r="V395" i="13" s="1"/>
  <c r="I402" i="13"/>
  <c r="I400" i="13" s="1"/>
  <c r="O402" i="13"/>
  <c r="O400" i="13" s="1"/>
  <c r="U402" i="13"/>
  <c r="AA402" i="13"/>
  <c r="AA400" i="13" s="1"/>
  <c r="H407" i="13"/>
  <c r="H405" i="13" s="1"/>
  <c r="N407" i="13"/>
  <c r="N405" i="13" s="1"/>
  <c r="T407" i="13"/>
  <c r="T405" i="13" s="1"/>
  <c r="Z407" i="13"/>
  <c r="Z405" i="13" s="1"/>
  <c r="G412" i="13"/>
  <c r="M412" i="13"/>
  <c r="M410" i="13" s="1"/>
  <c r="S412" i="13"/>
  <c r="S410" i="13" s="1"/>
  <c r="Y412" i="13"/>
  <c r="Y410" i="13" s="1"/>
  <c r="F417" i="13"/>
  <c r="F415" i="13" s="1"/>
  <c r="L417" i="13"/>
  <c r="L415" i="13" s="1"/>
  <c r="R417" i="13"/>
  <c r="X417" i="13"/>
  <c r="X415" i="13" s="1"/>
  <c r="E422" i="13"/>
  <c r="E420" i="13" s="1"/>
  <c r="K422" i="13"/>
  <c r="K420" i="13" s="1"/>
  <c r="Q422" i="13"/>
  <c r="Q420" i="13" s="1"/>
  <c r="W422" i="13"/>
  <c r="W420" i="13" s="1"/>
  <c r="D427" i="13"/>
  <c r="J427" i="13"/>
  <c r="J425" i="13" s="1"/>
  <c r="P427" i="13"/>
  <c r="P425" i="13" s="1"/>
  <c r="V427" i="13"/>
  <c r="V425" i="13" s="1"/>
  <c r="I432" i="13"/>
  <c r="I430" i="13" s="1"/>
  <c r="O432" i="13"/>
  <c r="O430" i="13" s="1"/>
  <c r="U432" i="13"/>
  <c r="AA432" i="13"/>
  <c r="AA430" i="13" s="1"/>
  <c r="K437" i="13"/>
  <c r="K435" i="13" s="1"/>
  <c r="G442" i="13"/>
  <c r="G440" i="13" s="1"/>
  <c r="F447" i="13"/>
  <c r="F445" i="13" s="1"/>
  <c r="E452" i="13"/>
  <c r="E450" i="13" s="1"/>
  <c r="D457" i="13"/>
  <c r="Y159" i="15"/>
  <c r="S159" i="15"/>
  <c r="M159" i="15"/>
  <c r="G159" i="15"/>
  <c r="X159" i="15"/>
  <c r="R159" i="15"/>
  <c r="L159" i="15"/>
  <c r="F159" i="15"/>
  <c r="V159" i="15"/>
  <c r="P159" i="15"/>
  <c r="J159" i="15"/>
  <c r="D159" i="15"/>
  <c r="AA159" i="15"/>
  <c r="U159" i="15"/>
  <c r="O159" i="15"/>
  <c r="I159" i="15"/>
  <c r="N159" i="15"/>
  <c r="V154" i="15"/>
  <c r="P154" i="15"/>
  <c r="J154" i="15"/>
  <c r="D154" i="15"/>
  <c r="W149" i="15"/>
  <c r="Q149" i="15"/>
  <c r="K149" i="15"/>
  <c r="E149" i="15"/>
  <c r="X144" i="15"/>
  <c r="R144" i="15"/>
  <c r="L144" i="15"/>
  <c r="F144" i="15"/>
  <c r="Y139" i="15"/>
  <c r="S139" i="15"/>
  <c r="M139" i="15"/>
  <c r="G139" i="15"/>
  <c r="Z134" i="15"/>
  <c r="T134" i="15"/>
  <c r="N134" i="15"/>
  <c r="H134" i="15"/>
  <c r="AA129" i="15"/>
  <c r="U129" i="15"/>
  <c r="O129" i="15"/>
  <c r="I129" i="15"/>
  <c r="V124" i="15"/>
  <c r="P124" i="15"/>
  <c r="J124" i="15"/>
  <c r="D124" i="15"/>
  <c r="W119" i="15"/>
  <c r="Q119" i="15"/>
  <c r="K119" i="15"/>
  <c r="E119" i="15"/>
  <c r="X114" i="15"/>
  <c r="R114" i="15"/>
  <c r="L114" i="15"/>
  <c r="F114" i="15"/>
  <c r="Y109" i="15"/>
  <c r="S109" i="15"/>
  <c r="M109" i="15"/>
  <c r="G109" i="15"/>
  <c r="Z104" i="15"/>
  <c r="T104" i="15"/>
  <c r="N104" i="15"/>
  <c r="H104" i="15"/>
  <c r="AA99" i="15"/>
  <c r="U99" i="15"/>
  <c r="O99" i="15"/>
  <c r="I99" i="15"/>
  <c r="V94" i="15"/>
  <c r="P94" i="15"/>
  <c r="J94" i="15"/>
  <c r="D94" i="15"/>
  <c r="W89" i="15"/>
  <c r="Q89" i="15"/>
  <c r="K89" i="15"/>
  <c r="E89" i="15"/>
  <c r="X84" i="15"/>
  <c r="R84" i="15"/>
  <c r="L84" i="15"/>
  <c r="F84" i="15"/>
  <c r="Y79" i="15"/>
  <c r="S79" i="15"/>
  <c r="M79" i="15"/>
  <c r="G79" i="15"/>
  <c r="Z74" i="15"/>
  <c r="T74" i="15"/>
  <c r="N74" i="15"/>
  <c r="H74" i="15"/>
  <c r="AA69" i="15"/>
  <c r="U69" i="15"/>
  <c r="O69" i="15"/>
  <c r="I69" i="15"/>
  <c r="V64" i="15"/>
  <c r="P64" i="15"/>
  <c r="J64" i="15"/>
  <c r="D64" i="15"/>
  <c r="W59" i="15"/>
  <c r="Q59" i="15"/>
  <c r="K59" i="15"/>
  <c r="E59" i="15"/>
  <c r="X54" i="15"/>
  <c r="R54" i="15"/>
  <c r="L54" i="15"/>
  <c r="F54" i="15"/>
  <c r="Y49" i="15"/>
  <c r="S49" i="15"/>
  <c r="M49" i="15"/>
  <c r="G49" i="15"/>
  <c r="Z44" i="15"/>
  <c r="T44" i="15"/>
  <c r="N44" i="15"/>
  <c r="H44" i="15"/>
  <c r="AA39" i="15"/>
  <c r="U39" i="15"/>
  <c r="O39" i="15"/>
  <c r="I39" i="15"/>
  <c r="V34" i="15"/>
  <c r="P34" i="15"/>
  <c r="J34" i="15"/>
  <c r="D34" i="15"/>
  <c r="W29" i="15"/>
  <c r="Q29" i="15"/>
  <c r="K29" i="15"/>
  <c r="E29" i="15"/>
  <c r="X24" i="15"/>
  <c r="R24" i="15"/>
  <c r="L24" i="15"/>
  <c r="F24" i="15"/>
  <c r="Y19" i="15"/>
  <c r="S19" i="15"/>
  <c r="M19" i="15"/>
  <c r="G19" i="15"/>
  <c r="Z14" i="15"/>
  <c r="T14" i="15"/>
  <c r="N14" i="15"/>
  <c r="H14" i="15"/>
  <c r="AA9" i="15"/>
  <c r="U9" i="15"/>
  <c r="O9" i="15"/>
  <c r="I9" i="15"/>
  <c r="K159" i="15"/>
  <c r="AA154" i="15"/>
  <c r="U154" i="15"/>
  <c r="O154" i="15"/>
  <c r="I154" i="15"/>
  <c r="V149" i="15"/>
  <c r="P149" i="15"/>
  <c r="J149" i="15"/>
  <c r="D149" i="15"/>
  <c r="W144" i="15"/>
  <c r="Q144" i="15"/>
  <c r="K144" i="15"/>
  <c r="E144" i="15"/>
  <c r="X139" i="15"/>
  <c r="R139" i="15"/>
  <c r="L139" i="15"/>
  <c r="F139" i="15"/>
  <c r="Y134" i="15"/>
  <c r="S134" i="15"/>
  <c r="M134" i="15"/>
  <c r="G134" i="15"/>
  <c r="Z129" i="15"/>
  <c r="T129" i="15"/>
  <c r="N129" i="15"/>
  <c r="H129" i="15"/>
  <c r="AA124" i="15"/>
  <c r="U124" i="15"/>
  <c r="O124" i="15"/>
  <c r="I124" i="15"/>
  <c r="V119" i="15"/>
  <c r="P119" i="15"/>
  <c r="J119" i="15"/>
  <c r="D119" i="15"/>
  <c r="W114" i="15"/>
  <c r="Q114" i="15"/>
  <c r="K114" i="15"/>
  <c r="E114" i="15"/>
  <c r="X109" i="15"/>
  <c r="R109" i="15"/>
  <c r="L109" i="15"/>
  <c r="F109" i="15"/>
  <c r="Y104" i="15"/>
  <c r="S104" i="15"/>
  <c r="M104" i="15"/>
  <c r="G104" i="15"/>
  <c r="Z99" i="15"/>
  <c r="T99" i="15"/>
  <c r="N99" i="15"/>
  <c r="H99" i="15"/>
  <c r="AA94" i="15"/>
  <c r="U94" i="15"/>
  <c r="O94" i="15"/>
  <c r="I94" i="15"/>
  <c r="V89" i="15"/>
  <c r="P89" i="15"/>
  <c r="J89" i="15"/>
  <c r="D89" i="15"/>
  <c r="W84" i="15"/>
  <c r="Q84" i="15"/>
  <c r="K84" i="15"/>
  <c r="E84" i="15"/>
  <c r="X79" i="15"/>
  <c r="R79" i="15"/>
  <c r="L79" i="15"/>
  <c r="F79" i="15"/>
  <c r="Y74" i="15"/>
  <c r="S74" i="15"/>
  <c r="M74" i="15"/>
  <c r="G74" i="15"/>
  <c r="Z69" i="15"/>
  <c r="T69" i="15"/>
  <c r="N69" i="15"/>
  <c r="H69" i="15"/>
  <c r="AA64" i="15"/>
  <c r="U64" i="15"/>
  <c r="O64" i="15"/>
  <c r="I64" i="15"/>
  <c r="V59" i="15"/>
  <c r="P59" i="15"/>
  <c r="J59" i="15"/>
  <c r="D59" i="15"/>
  <c r="W54" i="15"/>
  <c r="Q54" i="15"/>
  <c r="K54" i="15"/>
  <c r="E54" i="15"/>
  <c r="X49" i="15"/>
  <c r="R49" i="15"/>
  <c r="L49" i="15"/>
  <c r="F49" i="15"/>
  <c r="Y44" i="15"/>
  <c r="S44" i="15"/>
  <c r="M44" i="15"/>
  <c r="G44" i="15"/>
  <c r="Z39" i="15"/>
  <c r="T39" i="15"/>
  <c r="N39" i="15"/>
  <c r="H39" i="15"/>
  <c r="AA34" i="15"/>
  <c r="U34" i="15"/>
  <c r="O34" i="15"/>
  <c r="I34" i="15"/>
  <c r="V29" i="15"/>
  <c r="P29" i="15"/>
  <c r="J29" i="15"/>
  <c r="D29" i="15"/>
  <c r="W24" i="15"/>
  <c r="Q24" i="15"/>
  <c r="K24" i="15"/>
  <c r="E24" i="15"/>
  <c r="X19" i="15"/>
  <c r="R19" i="15"/>
  <c r="L19" i="15"/>
  <c r="F19" i="15"/>
  <c r="Y14" i="15"/>
  <c r="S14" i="15"/>
  <c r="M14" i="15"/>
  <c r="G14" i="15"/>
  <c r="Z9" i="15"/>
  <c r="T9" i="15"/>
  <c r="N9" i="15"/>
  <c r="H9" i="15"/>
  <c r="Z159" i="15"/>
  <c r="H159" i="15"/>
  <c r="Z154" i="15"/>
  <c r="T154" i="15"/>
  <c r="N154" i="15"/>
  <c r="H154" i="15"/>
  <c r="AA149" i="15"/>
  <c r="U149" i="15"/>
  <c r="O149" i="15"/>
  <c r="I149" i="15"/>
  <c r="V144" i="15"/>
  <c r="P144" i="15"/>
  <c r="J144" i="15"/>
  <c r="D144" i="15"/>
  <c r="W139" i="15"/>
  <c r="Q139" i="15"/>
  <c r="K139" i="15"/>
  <c r="E139" i="15"/>
  <c r="X134" i="15"/>
  <c r="R134" i="15"/>
  <c r="L134" i="15"/>
  <c r="F134" i="15"/>
  <c r="Y129" i="15"/>
  <c r="S129" i="15"/>
  <c r="M129" i="15"/>
  <c r="G129" i="15"/>
  <c r="Z124" i="15"/>
  <c r="T124" i="15"/>
  <c r="N124" i="15"/>
  <c r="H124" i="15"/>
  <c r="AA119" i="15"/>
  <c r="U119" i="15"/>
  <c r="O119" i="15"/>
  <c r="I119" i="15"/>
  <c r="V114" i="15"/>
  <c r="P114" i="15"/>
  <c r="J114" i="15"/>
  <c r="D114" i="15"/>
  <c r="W109" i="15"/>
  <c r="Q109" i="15"/>
  <c r="K109" i="15"/>
  <c r="E109" i="15"/>
  <c r="X104" i="15"/>
  <c r="R104" i="15"/>
  <c r="L104" i="15"/>
  <c r="F104" i="15"/>
  <c r="Y99" i="15"/>
  <c r="S99" i="15"/>
  <c r="M99" i="15"/>
  <c r="G99" i="15"/>
  <c r="Z94" i="15"/>
  <c r="T94" i="15"/>
  <c r="N94" i="15"/>
  <c r="H94" i="15"/>
  <c r="AA89" i="15"/>
  <c r="U89" i="15"/>
  <c r="O89" i="15"/>
  <c r="I89" i="15"/>
  <c r="V84" i="15"/>
  <c r="P84" i="15"/>
  <c r="J84" i="15"/>
  <c r="D84" i="15"/>
  <c r="W79" i="15"/>
  <c r="Q79" i="15"/>
  <c r="K79" i="15"/>
  <c r="E79" i="15"/>
  <c r="X74" i="15"/>
  <c r="R74" i="15"/>
  <c r="L74" i="15"/>
  <c r="F74" i="15"/>
  <c r="Y69" i="15"/>
  <c r="S69" i="15"/>
  <c r="M69" i="15"/>
  <c r="G69" i="15"/>
  <c r="Z64" i="15"/>
  <c r="T64" i="15"/>
  <c r="N64" i="15"/>
  <c r="H64" i="15"/>
  <c r="AA59" i="15"/>
  <c r="U59" i="15"/>
  <c r="O59" i="15"/>
  <c r="I59" i="15"/>
  <c r="V54" i="15"/>
  <c r="P54" i="15"/>
  <c r="J54" i="15"/>
  <c r="D54" i="15"/>
  <c r="W49" i="15"/>
  <c r="Q49" i="15"/>
  <c r="K49" i="15"/>
  <c r="E49" i="15"/>
  <c r="X44" i="15"/>
  <c r="R44" i="15"/>
  <c r="L44" i="15"/>
  <c r="F44" i="15"/>
  <c r="Y39" i="15"/>
  <c r="S39" i="15"/>
  <c r="M39" i="15"/>
  <c r="G39" i="15"/>
  <c r="Z34" i="15"/>
  <c r="T34" i="15"/>
  <c r="N34" i="15"/>
  <c r="H34" i="15"/>
  <c r="AA29" i="15"/>
  <c r="U29" i="15"/>
  <c r="O29" i="15"/>
  <c r="I29" i="15"/>
  <c r="V24" i="15"/>
  <c r="P24" i="15"/>
  <c r="J24" i="15"/>
  <c r="D24" i="15"/>
  <c r="W19" i="15"/>
  <c r="Q19" i="15"/>
  <c r="K19" i="15"/>
  <c r="E19" i="15"/>
  <c r="X14" i="15"/>
  <c r="R14" i="15"/>
  <c r="L14" i="15"/>
  <c r="F14" i="15"/>
  <c r="Y9" i="15"/>
  <c r="S9" i="15"/>
  <c r="M9" i="15"/>
  <c r="G9" i="15"/>
  <c r="W159" i="15"/>
  <c r="E159" i="15"/>
  <c r="Y154" i="15"/>
  <c r="S154" i="15"/>
  <c r="M154" i="15"/>
  <c r="G154" i="15"/>
  <c r="Z149" i="15"/>
  <c r="T149" i="15"/>
  <c r="N149" i="15"/>
  <c r="H149" i="15"/>
  <c r="AA144" i="15"/>
  <c r="U144" i="15"/>
  <c r="O144" i="15"/>
  <c r="I144" i="15"/>
  <c r="V139" i="15"/>
  <c r="P139" i="15"/>
  <c r="J139" i="15"/>
  <c r="D139" i="15"/>
  <c r="W134" i="15"/>
  <c r="Q134" i="15"/>
  <c r="K134" i="15"/>
  <c r="E134" i="15"/>
  <c r="X129" i="15"/>
  <c r="R129" i="15"/>
  <c r="L129" i="15"/>
  <c r="F129" i="15"/>
  <c r="Y124" i="15"/>
  <c r="S124" i="15"/>
  <c r="M124" i="15"/>
  <c r="G124" i="15"/>
  <c r="Z119" i="15"/>
  <c r="T119" i="15"/>
  <c r="N119" i="15"/>
  <c r="H119" i="15"/>
  <c r="AA114" i="15"/>
  <c r="U114" i="15"/>
  <c r="O114" i="15"/>
  <c r="I114" i="15"/>
  <c r="V109" i="15"/>
  <c r="P109" i="15"/>
  <c r="J109" i="15"/>
  <c r="D109" i="15"/>
  <c r="W104" i="15"/>
  <c r="Q104" i="15"/>
  <c r="K104" i="15"/>
  <c r="E104" i="15"/>
  <c r="X99" i="15"/>
  <c r="R99" i="15"/>
  <c r="L99" i="15"/>
  <c r="F99" i="15"/>
  <c r="Y94" i="15"/>
  <c r="S94" i="15"/>
  <c r="M94" i="15"/>
  <c r="G94" i="15"/>
  <c r="Z89" i="15"/>
  <c r="T89" i="15"/>
  <c r="N89" i="15"/>
  <c r="H89" i="15"/>
  <c r="AA84" i="15"/>
  <c r="U84" i="15"/>
  <c r="O84" i="15"/>
  <c r="I84" i="15"/>
  <c r="V79" i="15"/>
  <c r="P79" i="15"/>
  <c r="J79" i="15"/>
  <c r="D79" i="15"/>
  <c r="W74" i="15"/>
  <c r="Q74" i="15"/>
  <c r="K74" i="15"/>
  <c r="E74" i="15"/>
  <c r="X69" i="15"/>
  <c r="R69" i="15"/>
  <c r="L69" i="15"/>
  <c r="F69" i="15"/>
  <c r="Y64" i="15"/>
  <c r="S64" i="15"/>
  <c r="M64" i="15"/>
  <c r="G64" i="15"/>
  <c r="Z59" i="15"/>
  <c r="T59" i="15"/>
  <c r="N59" i="15"/>
  <c r="H59" i="15"/>
  <c r="AA54" i="15"/>
  <c r="U54" i="15"/>
  <c r="O54" i="15"/>
  <c r="I54" i="15"/>
  <c r="V49" i="15"/>
  <c r="P49" i="15"/>
  <c r="J49" i="15"/>
  <c r="D49" i="15"/>
  <c r="W44" i="15"/>
  <c r="Q44" i="15"/>
  <c r="K44" i="15"/>
  <c r="E44" i="15"/>
  <c r="X39" i="15"/>
  <c r="R39" i="15"/>
  <c r="L39" i="15"/>
  <c r="F39" i="15"/>
  <c r="Y34" i="15"/>
  <c r="S34" i="15"/>
  <c r="M34" i="15"/>
  <c r="G34" i="15"/>
  <c r="Z29" i="15"/>
  <c r="T29" i="15"/>
  <c r="N29" i="15"/>
  <c r="H29" i="15"/>
  <c r="AA24" i="15"/>
  <c r="U24" i="15"/>
  <c r="O24" i="15"/>
  <c r="I24" i="15"/>
  <c r="V19" i="15"/>
  <c r="P19" i="15"/>
  <c r="J19" i="15"/>
  <c r="D19" i="15"/>
  <c r="W14" i="15"/>
  <c r="Q14" i="15"/>
  <c r="K14" i="15"/>
  <c r="E14" i="15"/>
  <c r="X9" i="15"/>
  <c r="R9" i="15"/>
  <c r="L9" i="15"/>
  <c r="F9" i="15"/>
  <c r="T159" i="15"/>
  <c r="X154" i="15"/>
  <c r="R154" i="15"/>
  <c r="L154" i="15"/>
  <c r="F154" i="15"/>
  <c r="Y149" i="15"/>
  <c r="S149" i="15"/>
  <c r="M149" i="15"/>
  <c r="G149" i="15"/>
  <c r="Z144" i="15"/>
  <c r="T144" i="15"/>
  <c r="N144" i="15"/>
  <c r="H144" i="15"/>
  <c r="AA139" i="15"/>
  <c r="U139" i="15"/>
  <c r="O139" i="15"/>
  <c r="I139" i="15"/>
  <c r="V134" i="15"/>
  <c r="P134" i="15"/>
  <c r="J134" i="15"/>
  <c r="D134" i="15"/>
  <c r="W129" i="15"/>
  <c r="Q129" i="15"/>
  <c r="K129" i="15"/>
  <c r="E129" i="15"/>
  <c r="X124" i="15"/>
  <c r="R124" i="15"/>
  <c r="L124" i="15"/>
  <c r="F124" i="15"/>
  <c r="Y119" i="15"/>
  <c r="S119" i="15"/>
  <c r="M119" i="15"/>
  <c r="G119" i="15"/>
  <c r="Z114" i="15"/>
  <c r="T114" i="15"/>
  <c r="N114" i="15"/>
  <c r="H114" i="15"/>
  <c r="AA109" i="15"/>
  <c r="U109" i="15"/>
  <c r="O109" i="15"/>
  <c r="I109" i="15"/>
  <c r="V104" i="15"/>
  <c r="P104" i="15"/>
  <c r="J104" i="15"/>
  <c r="D104" i="15"/>
  <c r="W99" i="15"/>
  <c r="Q99" i="15"/>
  <c r="K99" i="15"/>
  <c r="E99" i="15"/>
  <c r="X94" i="15"/>
  <c r="R94" i="15"/>
  <c r="L94" i="15"/>
  <c r="F94" i="15"/>
  <c r="Y89" i="15"/>
  <c r="S89" i="15"/>
  <c r="M89" i="15"/>
  <c r="G89" i="15"/>
  <c r="Z84" i="15"/>
  <c r="T84" i="15"/>
  <c r="N84" i="15"/>
  <c r="H84" i="15"/>
  <c r="AA79" i="15"/>
  <c r="U79" i="15"/>
  <c r="O79" i="15"/>
  <c r="I79" i="15"/>
  <c r="V74" i="15"/>
  <c r="P74" i="15"/>
  <c r="J74" i="15"/>
  <c r="D74" i="15"/>
  <c r="W69" i="15"/>
  <c r="Q69" i="15"/>
  <c r="K69" i="15"/>
  <c r="E69" i="15"/>
  <c r="X64" i="15"/>
  <c r="R64" i="15"/>
  <c r="L64" i="15"/>
  <c r="F64" i="15"/>
  <c r="Y59" i="15"/>
  <c r="S59" i="15"/>
  <c r="M59" i="15"/>
  <c r="G59" i="15"/>
  <c r="Z54" i="15"/>
  <c r="T54" i="15"/>
  <c r="N54" i="15"/>
  <c r="H54" i="15"/>
  <c r="AA49" i="15"/>
  <c r="U49" i="15"/>
  <c r="O49" i="15"/>
  <c r="I49" i="15"/>
  <c r="V44" i="15"/>
  <c r="P44" i="15"/>
  <c r="J44" i="15"/>
  <c r="D44" i="15"/>
  <c r="W39" i="15"/>
  <c r="Q39" i="15"/>
  <c r="K39" i="15"/>
  <c r="E39" i="15"/>
  <c r="X34" i="15"/>
  <c r="R34" i="15"/>
  <c r="L34" i="15"/>
  <c r="F34" i="15"/>
  <c r="Y29" i="15"/>
  <c r="S29" i="15"/>
  <c r="M29" i="15"/>
  <c r="G29" i="15"/>
  <c r="Z24" i="15"/>
  <c r="T24" i="15"/>
  <c r="N24" i="15"/>
  <c r="H24" i="15"/>
  <c r="AA19" i="15"/>
  <c r="U19" i="15"/>
  <c r="O19" i="15"/>
  <c r="I19" i="15"/>
  <c r="V14" i="15"/>
  <c r="P14" i="15"/>
  <c r="J14" i="15"/>
  <c r="D14" i="15"/>
  <c r="W9" i="15"/>
  <c r="Q9" i="15"/>
  <c r="K9" i="15"/>
  <c r="E9" i="15"/>
  <c r="Q159" i="15"/>
  <c r="E154" i="15"/>
  <c r="E152" i="15" s="1"/>
  <c r="L149" i="15"/>
  <c r="L147" i="15" s="1"/>
  <c r="S144" i="15"/>
  <c r="S142" i="15" s="1"/>
  <c r="Z139" i="15"/>
  <c r="E124" i="15"/>
  <c r="L119" i="15"/>
  <c r="L117" i="15" s="1"/>
  <c r="S114" i="15"/>
  <c r="S112" i="15" s="1"/>
  <c r="Z109" i="15"/>
  <c r="Z107" i="15" s="1"/>
  <c r="E94" i="15"/>
  <c r="E92" i="15" s="1"/>
  <c r="L89" i="15"/>
  <c r="L87" i="15" s="1"/>
  <c r="S84" i="15"/>
  <c r="S82" i="15" s="1"/>
  <c r="Z79" i="15"/>
  <c r="E64" i="15"/>
  <c r="E62" i="15" s="1"/>
  <c r="L59" i="15"/>
  <c r="L57" i="15" s="1"/>
  <c r="S54" i="15"/>
  <c r="S52" i="15" s="1"/>
  <c r="Z49" i="15"/>
  <c r="E34" i="15"/>
  <c r="L29" i="15"/>
  <c r="L27" i="15" s="1"/>
  <c r="S24" i="15"/>
  <c r="S22" i="15" s="1"/>
  <c r="Z19" i="15"/>
  <c r="Z17" i="15" s="1"/>
  <c r="F149" i="15"/>
  <c r="F147" i="15" s="1"/>
  <c r="M144" i="15"/>
  <c r="M142" i="15" s="1"/>
  <c r="T139" i="15"/>
  <c r="T137" i="15" s="1"/>
  <c r="AA134" i="15"/>
  <c r="AA132" i="15" s="1"/>
  <c r="F119" i="15"/>
  <c r="F117" i="15" s="1"/>
  <c r="M114" i="15"/>
  <c r="M112" i="15" s="1"/>
  <c r="T109" i="15"/>
  <c r="AA104" i="15"/>
  <c r="F89" i="15"/>
  <c r="F87" i="15" s="1"/>
  <c r="M84" i="15"/>
  <c r="M82" i="15" s="1"/>
  <c r="T79" i="15"/>
  <c r="T77" i="15" s="1"/>
  <c r="AA74" i="15"/>
  <c r="F59" i="15"/>
  <c r="F57" i="15" s="1"/>
  <c r="M54" i="15"/>
  <c r="M52" i="15" s="1"/>
  <c r="T49" i="15"/>
  <c r="T47" i="15" s="1"/>
  <c r="AA44" i="15"/>
  <c r="AA42" i="15" s="1"/>
  <c r="F29" i="15"/>
  <c r="F27" i="15" s="1"/>
  <c r="M24" i="15"/>
  <c r="M22" i="15" s="1"/>
  <c r="T19" i="15"/>
  <c r="T17" i="15" s="1"/>
  <c r="AA14" i="15"/>
  <c r="G144" i="15"/>
  <c r="G142" i="15" s="1"/>
  <c r="N139" i="15"/>
  <c r="U134" i="15"/>
  <c r="U132" i="15" s="1"/>
  <c r="V129" i="15"/>
  <c r="V127" i="15" s="1"/>
  <c r="G114" i="15"/>
  <c r="G112" i="15" s="1"/>
  <c r="N109" i="15"/>
  <c r="U104" i="15"/>
  <c r="U102" i="15" s="1"/>
  <c r="V99" i="15"/>
  <c r="G84" i="15"/>
  <c r="G82" i="15" s="1"/>
  <c r="N79" i="15"/>
  <c r="N77" i="15" s="1"/>
  <c r="U74" i="15"/>
  <c r="U72" i="15" s="1"/>
  <c r="V69" i="15"/>
  <c r="G54" i="15"/>
  <c r="G52" i="15" s="1"/>
  <c r="N49" i="15"/>
  <c r="U44" i="15"/>
  <c r="U42" i="15" s="1"/>
  <c r="V39" i="15"/>
  <c r="V37" i="15" s="1"/>
  <c r="G24" i="15"/>
  <c r="G22" i="15" s="1"/>
  <c r="N19" i="15"/>
  <c r="U14" i="15"/>
  <c r="V9" i="15"/>
  <c r="V7" i="15" s="1"/>
  <c r="W154" i="15"/>
  <c r="W152" i="15" s="1"/>
  <c r="H139" i="15"/>
  <c r="H137" i="15" s="1"/>
  <c r="O134" i="15"/>
  <c r="O132" i="15" s="1"/>
  <c r="P129" i="15"/>
  <c r="W124" i="15"/>
  <c r="H109" i="15"/>
  <c r="O104" i="15"/>
  <c r="O102" i="15" s="1"/>
  <c r="P99" i="15"/>
  <c r="P97" i="15" s="1"/>
  <c r="W94" i="15"/>
  <c r="W92" i="15" s="1"/>
  <c r="H79" i="15"/>
  <c r="H77" i="15" s="1"/>
  <c r="O74" i="15"/>
  <c r="P69" i="15"/>
  <c r="W64" i="15"/>
  <c r="W62" i="15" s="1"/>
  <c r="H49" i="15"/>
  <c r="O44" i="15"/>
  <c r="O42" i="15" s="1"/>
  <c r="P39" i="15"/>
  <c r="W34" i="15"/>
  <c r="H19" i="15"/>
  <c r="H17" i="15" s="1"/>
  <c r="O14" i="15"/>
  <c r="O12" i="15" s="1"/>
  <c r="P9" i="15"/>
  <c r="P7" i="15" s="1"/>
  <c r="Q154" i="15"/>
  <c r="Q152" i="15" s="1"/>
  <c r="X149" i="15"/>
  <c r="I134" i="15"/>
  <c r="J129" i="15"/>
  <c r="J127" i="15" s="1"/>
  <c r="Q124" i="15"/>
  <c r="Q122" i="15" s="1"/>
  <c r="X119" i="15"/>
  <c r="X117" i="15" s="1"/>
  <c r="I104" i="15"/>
  <c r="I102" i="15" s="1"/>
  <c r="J99" i="15"/>
  <c r="Q94" i="15"/>
  <c r="X89" i="15"/>
  <c r="X87" i="15" s="1"/>
  <c r="I74" i="15"/>
  <c r="I72" i="15" s="1"/>
  <c r="J69" i="15"/>
  <c r="J67" i="15" s="1"/>
  <c r="Q64" i="15"/>
  <c r="Q62" i="15" s="1"/>
  <c r="X59" i="15"/>
  <c r="X57" i="15" s="1"/>
  <c r="I44" i="15"/>
  <c r="J39" i="15"/>
  <c r="Q34" i="15"/>
  <c r="Q32" i="15" s="1"/>
  <c r="X29" i="15"/>
  <c r="X27" i="15" s="1"/>
  <c r="I14" i="15"/>
  <c r="I12" i="15" s="1"/>
  <c r="J9" i="15"/>
  <c r="J7" i="15" s="1"/>
  <c r="N17" i="15"/>
  <c r="H47" i="15"/>
  <c r="H107" i="15"/>
  <c r="N107" i="15"/>
  <c r="H168" i="13"/>
  <c r="H166" i="13" s="1"/>
  <c r="N168" i="13"/>
  <c r="N166" i="13" s="1"/>
  <c r="T168" i="13"/>
  <c r="T166" i="13" s="1"/>
  <c r="Z168" i="13"/>
  <c r="Z166" i="13" s="1"/>
  <c r="G173" i="13"/>
  <c r="M173" i="13"/>
  <c r="S173" i="13"/>
  <c r="S171" i="13" s="1"/>
  <c r="Y173" i="13"/>
  <c r="Y171" i="13" s="1"/>
  <c r="F178" i="13"/>
  <c r="F176" i="13" s="1"/>
  <c r="L178" i="13"/>
  <c r="L176" i="13" s="1"/>
  <c r="R178" i="13"/>
  <c r="X178" i="13"/>
  <c r="E183" i="13"/>
  <c r="E181" i="13" s="1"/>
  <c r="K183" i="13"/>
  <c r="K181" i="13" s="1"/>
  <c r="Q183" i="13"/>
  <c r="Q181" i="13" s="1"/>
  <c r="W183" i="13"/>
  <c r="W181" i="13" s="1"/>
  <c r="D188" i="13"/>
  <c r="J188" i="13"/>
  <c r="P188" i="13"/>
  <c r="P186" i="13" s="1"/>
  <c r="V188" i="13"/>
  <c r="V186" i="13" s="1"/>
  <c r="I193" i="13"/>
  <c r="I191" i="13" s="1"/>
  <c r="O193" i="13"/>
  <c r="O191" i="13" s="1"/>
  <c r="U193" i="13"/>
  <c r="AA193" i="13"/>
  <c r="H198" i="13"/>
  <c r="H196" i="13" s="1"/>
  <c r="N198" i="13"/>
  <c r="N196" i="13" s="1"/>
  <c r="T198" i="13"/>
  <c r="T196" i="13" s="1"/>
  <c r="Z198" i="13"/>
  <c r="Z196" i="13" s="1"/>
  <c r="G203" i="13"/>
  <c r="M203" i="13"/>
  <c r="S203" i="13"/>
  <c r="S201" i="13" s="1"/>
  <c r="Y203" i="13"/>
  <c r="Y201" i="13" s="1"/>
  <c r="F208" i="13"/>
  <c r="F206" i="13" s="1"/>
  <c r="L208" i="13"/>
  <c r="L206" i="13" s="1"/>
  <c r="R208" i="13"/>
  <c r="X208" i="13"/>
  <c r="E213" i="13"/>
  <c r="E211" i="13" s="1"/>
  <c r="K213" i="13"/>
  <c r="K211" i="13" s="1"/>
  <c r="Q213" i="13"/>
  <c r="Q211" i="13" s="1"/>
  <c r="W213" i="13"/>
  <c r="W211" i="13" s="1"/>
  <c r="D218" i="13"/>
  <c r="J218" i="13"/>
  <c r="P218" i="13"/>
  <c r="P216" i="13" s="1"/>
  <c r="V218" i="13"/>
  <c r="V216" i="13" s="1"/>
  <c r="I223" i="13"/>
  <c r="I221" i="13" s="1"/>
  <c r="O223" i="13"/>
  <c r="O221" i="13" s="1"/>
  <c r="U223" i="13"/>
  <c r="AA223" i="13"/>
  <c r="H228" i="13"/>
  <c r="H226" i="13" s="1"/>
  <c r="N228" i="13"/>
  <c r="N226" i="13" s="1"/>
  <c r="T228" i="13"/>
  <c r="T226" i="13" s="1"/>
  <c r="Z228" i="13"/>
  <c r="Z226" i="13" s="1"/>
  <c r="G233" i="13"/>
  <c r="M233" i="13"/>
  <c r="S233" i="13"/>
  <c r="S231" i="13" s="1"/>
  <c r="Y233" i="13"/>
  <c r="Y231" i="13" s="1"/>
  <c r="F238" i="13"/>
  <c r="F236" i="13" s="1"/>
  <c r="L238" i="13"/>
  <c r="L236" i="13" s="1"/>
  <c r="R238" i="13"/>
  <c r="X238" i="13"/>
  <c r="E243" i="13"/>
  <c r="E241" i="13" s="1"/>
  <c r="K243" i="13"/>
  <c r="K241" i="13" s="1"/>
  <c r="Q243" i="13"/>
  <c r="Q241" i="13" s="1"/>
  <c r="W243" i="13"/>
  <c r="W241" i="13" s="1"/>
  <c r="D248" i="13"/>
  <c r="J248" i="13"/>
  <c r="P248" i="13"/>
  <c r="P246" i="13" s="1"/>
  <c r="V248" i="13"/>
  <c r="V246" i="13" s="1"/>
  <c r="I253" i="13"/>
  <c r="I251" i="13" s="1"/>
  <c r="O253" i="13"/>
  <c r="O251" i="13" s="1"/>
  <c r="U253" i="13"/>
  <c r="AA253" i="13"/>
  <c r="H258" i="13"/>
  <c r="H256" i="13" s="1"/>
  <c r="N258" i="13"/>
  <c r="N256" i="13" s="1"/>
  <c r="T258" i="13"/>
  <c r="T256" i="13" s="1"/>
  <c r="Z258" i="13"/>
  <c r="Z256" i="13" s="1"/>
  <c r="G263" i="13"/>
  <c r="M263" i="13"/>
  <c r="S263" i="13"/>
  <c r="S261" i="13" s="1"/>
  <c r="Y263" i="13"/>
  <c r="Y261" i="13" s="1"/>
  <c r="F268" i="13"/>
  <c r="F266" i="13" s="1"/>
  <c r="L268" i="13"/>
  <c r="L266" i="13" s="1"/>
  <c r="R268" i="13"/>
  <c r="X268" i="13"/>
  <c r="E273" i="13"/>
  <c r="E271" i="13" s="1"/>
  <c r="K273" i="13"/>
  <c r="K271" i="13" s="1"/>
  <c r="Q273" i="13"/>
  <c r="Q271" i="13" s="1"/>
  <c r="W273" i="13"/>
  <c r="W271" i="13" s="1"/>
  <c r="D278" i="13"/>
  <c r="J278" i="13"/>
  <c r="P278" i="13"/>
  <c r="P276" i="13" s="1"/>
  <c r="V278" i="13"/>
  <c r="V276" i="13" s="1"/>
  <c r="I283" i="13"/>
  <c r="I281" i="13" s="1"/>
  <c r="O283" i="13"/>
  <c r="O281" i="13" s="1"/>
  <c r="U283" i="13"/>
  <c r="AA283" i="13"/>
  <c r="H288" i="13"/>
  <c r="H286" i="13" s="1"/>
  <c r="N288" i="13"/>
  <c r="N286" i="13" s="1"/>
  <c r="T288" i="13"/>
  <c r="T286" i="13" s="1"/>
  <c r="Z288" i="13"/>
  <c r="Z286" i="13" s="1"/>
  <c r="G293" i="13"/>
  <c r="M293" i="13"/>
  <c r="S293" i="13"/>
  <c r="S291" i="13" s="1"/>
  <c r="Y293" i="13"/>
  <c r="Y291" i="13" s="1"/>
  <c r="F298" i="13"/>
  <c r="F296" i="13" s="1"/>
  <c r="L298" i="13"/>
  <c r="L296" i="13" s="1"/>
  <c r="R298" i="13"/>
  <c r="X298" i="13"/>
  <c r="E303" i="13"/>
  <c r="E301" i="13" s="1"/>
  <c r="K303" i="13"/>
  <c r="K301" i="13" s="1"/>
  <c r="Q303" i="13"/>
  <c r="Q301" i="13" s="1"/>
  <c r="W303" i="13"/>
  <c r="W301" i="13" s="1"/>
  <c r="D308" i="13"/>
  <c r="J308" i="13"/>
  <c r="P308" i="13"/>
  <c r="P306" i="13" s="1"/>
  <c r="V308" i="13"/>
  <c r="V306" i="13" s="1"/>
  <c r="I313" i="13"/>
  <c r="I311" i="13" s="1"/>
  <c r="O313" i="13"/>
  <c r="O311" i="13" s="1"/>
  <c r="U313" i="13"/>
  <c r="AA313" i="13"/>
  <c r="H318" i="13"/>
  <c r="H316" i="13" s="1"/>
  <c r="N318" i="13"/>
  <c r="N316" i="13" s="1"/>
  <c r="T318" i="13"/>
  <c r="T316" i="13" s="1"/>
  <c r="G327" i="13"/>
  <c r="G325" i="13" s="1"/>
  <c r="M327" i="13"/>
  <c r="S327" i="13"/>
  <c r="Y327" i="13"/>
  <c r="Y325" i="13" s="1"/>
  <c r="F332" i="13"/>
  <c r="F330" i="13" s="1"/>
  <c r="L332" i="13"/>
  <c r="L330" i="13" s="1"/>
  <c r="R332" i="13"/>
  <c r="R330" i="13" s="1"/>
  <c r="X332" i="13"/>
  <c r="E337" i="13"/>
  <c r="K337" i="13"/>
  <c r="K335" i="13" s="1"/>
  <c r="Q337" i="13"/>
  <c r="Q335" i="13" s="1"/>
  <c r="W337" i="13"/>
  <c r="W335" i="13" s="1"/>
  <c r="D342" i="13"/>
  <c r="D340" i="13" s="1"/>
  <c r="J342" i="13"/>
  <c r="P342" i="13"/>
  <c r="V342" i="13"/>
  <c r="V340" i="13" s="1"/>
  <c r="I347" i="13"/>
  <c r="I345" i="13" s="1"/>
  <c r="O347" i="13"/>
  <c r="O345" i="13" s="1"/>
  <c r="U347" i="13"/>
  <c r="U345" i="13" s="1"/>
  <c r="AA347" i="13"/>
  <c r="H352" i="13"/>
  <c r="N352" i="13"/>
  <c r="N350" i="13" s="1"/>
  <c r="T352" i="13"/>
  <c r="T350" i="13" s="1"/>
  <c r="Z352" i="13"/>
  <c r="Z350" i="13" s="1"/>
  <c r="G357" i="13"/>
  <c r="G355" i="13" s="1"/>
  <c r="M357" i="13"/>
  <c r="S357" i="13"/>
  <c r="Y357" i="13"/>
  <c r="Y355" i="13" s="1"/>
  <c r="F362" i="13"/>
  <c r="F360" i="13" s="1"/>
  <c r="L362" i="13"/>
  <c r="L360" i="13" s="1"/>
  <c r="R362" i="13"/>
  <c r="R360" i="13" s="1"/>
  <c r="X362" i="13"/>
  <c r="E367" i="13"/>
  <c r="K367" i="13"/>
  <c r="K365" i="13" s="1"/>
  <c r="Q367" i="13"/>
  <c r="Q365" i="13" s="1"/>
  <c r="W367" i="13"/>
  <c r="W365" i="13" s="1"/>
  <c r="D372" i="13"/>
  <c r="D370" i="13" s="1"/>
  <c r="J372" i="13"/>
  <c r="P372" i="13"/>
  <c r="V372" i="13"/>
  <c r="V370" i="13" s="1"/>
  <c r="I377" i="13"/>
  <c r="I375" i="13" s="1"/>
  <c r="O377" i="13"/>
  <c r="O375" i="13" s="1"/>
  <c r="U377" i="13"/>
  <c r="U375" i="13" s="1"/>
  <c r="AA377" i="13"/>
  <c r="H382" i="13"/>
  <c r="H380" i="13" s="1"/>
  <c r="N382" i="13"/>
  <c r="N380" i="13" s="1"/>
  <c r="T382" i="13"/>
  <c r="T380" i="13" s="1"/>
  <c r="Z382" i="13"/>
  <c r="Z380" i="13" s="1"/>
  <c r="G387" i="13"/>
  <c r="G385" i="13" s="1"/>
  <c r="M387" i="13"/>
  <c r="S387" i="13"/>
  <c r="S385" i="13" s="1"/>
  <c r="Y387" i="13"/>
  <c r="Y385" i="13" s="1"/>
  <c r="F392" i="13"/>
  <c r="F390" i="13" s="1"/>
  <c r="L392" i="13"/>
  <c r="L390" i="13" s="1"/>
  <c r="R392" i="13"/>
  <c r="R390" i="13" s="1"/>
  <c r="X392" i="13"/>
  <c r="E397" i="13"/>
  <c r="E395" i="13" s="1"/>
  <c r="K397" i="13"/>
  <c r="K395" i="13" s="1"/>
  <c r="Q397" i="13"/>
  <c r="Q395" i="13" s="1"/>
  <c r="W397" i="13"/>
  <c r="W395" i="13" s="1"/>
  <c r="D402" i="13"/>
  <c r="D400" i="13" s="1"/>
  <c r="J402" i="13"/>
  <c r="P402" i="13"/>
  <c r="P400" i="13" s="1"/>
  <c r="V402" i="13"/>
  <c r="V400" i="13" s="1"/>
  <c r="I407" i="13"/>
  <c r="I405" i="13" s="1"/>
  <c r="O407" i="13"/>
  <c r="O405" i="13" s="1"/>
  <c r="U407" i="13"/>
  <c r="U405" i="13" s="1"/>
  <c r="AA407" i="13"/>
  <c r="H412" i="13"/>
  <c r="H410" i="13" s="1"/>
  <c r="N412" i="13"/>
  <c r="N410" i="13" s="1"/>
  <c r="T412" i="13"/>
  <c r="T410" i="13" s="1"/>
  <c r="Z412" i="13"/>
  <c r="Z410" i="13" s="1"/>
  <c r="G417" i="13"/>
  <c r="G415" i="13" s="1"/>
  <c r="M417" i="13"/>
  <c r="S417" i="13"/>
  <c r="S415" i="13" s="1"/>
  <c r="Y417" i="13"/>
  <c r="Y415" i="13" s="1"/>
  <c r="F422" i="13"/>
  <c r="F420" i="13" s="1"/>
  <c r="L422" i="13"/>
  <c r="L420" i="13" s="1"/>
  <c r="R422" i="13"/>
  <c r="R420" i="13" s="1"/>
  <c r="X422" i="13"/>
  <c r="E427" i="13"/>
  <c r="E425" i="13" s="1"/>
  <c r="K427" i="13"/>
  <c r="K425" i="13" s="1"/>
  <c r="Q427" i="13"/>
  <c r="Q425" i="13" s="1"/>
  <c r="W427" i="13"/>
  <c r="W425" i="13" s="1"/>
  <c r="D432" i="13"/>
  <c r="D430" i="13" s="1"/>
  <c r="J432" i="13"/>
  <c r="P432" i="13"/>
  <c r="P430" i="13" s="1"/>
  <c r="V432" i="13"/>
  <c r="V430" i="13" s="1"/>
  <c r="N437" i="13"/>
  <c r="N435" i="13" s="1"/>
  <c r="M442" i="13"/>
  <c r="M440" i="13" s="1"/>
  <c r="L447" i="13"/>
  <c r="L445" i="13" s="1"/>
  <c r="K452" i="13"/>
  <c r="J457" i="13"/>
  <c r="J455" i="13" s="1"/>
  <c r="I462" i="13"/>
  <c r="I460" i="13" s="1"/>
  <c r="H467" i="13"/>
  <c r="H465" i="13" s="1"/>
  <c r="G472" i="13"/>
  <c r="G470" i="13" s="1"/>
  <c r="F477" i="13"/>
  <c r="F475" i="13" s="1"/>
  <c r="Z574" i="14"/>
  <c r="P37" i="15"/>
  <c r="D39" i="15"/>
  <c r="P67" i="15"/>
  <c r="V67" i="15"/>
  <c r="D69" i="15"/>
  <c r="D99" i="15"/>
  <c r="D97" i="15" s="1"/>
  <c r="P127" i="15"/>
  <c r="D129" i="15"/>
  <c r="D127" i="15" s="1"/>
  <c r="F486" i="13"/>
  <c r="F484" i="13" s="1"/>
  <c r="L486" i="13"/>
  <c r="L484" i="13" s="1"/>
  <c r="R486" i="13"/>
  <c r="R484" i="13" s="1"/>
  <c r="X486" i="13"/>
  <c r="E491" i="13"/>
  <c r="E489" i="13" s="1"/>
  <c r="K491" i="13"/>
  <c r="K489" i="13" s="1"/>
  <c r="Q491" i="13"/>
  <c r="Q489" i="13" s="1"/>
  <c r="W491" i="13"/>
  <c r="W489" i="13" s="1"/>
  <c r="D496" i="13"/>
  <c r="D494" i="13" s="1"/>
  <c r="J496" i="13"/>
  <c r="P496" i="13"/>
  <c r="P494" i="13" s="1"/>
  <c r="V496" i="13"/>
  <c r="V494" i="13" s="1"/>
  <c r="I501" i="13"/>
  <c r="I499" i="13" s="1"/>
  <c r="O501" i="13"/>
  <c r="O499" i="13" s="1"/>
  <c r="U501" i="13"/>
  <c r="U499" i="13" s="1"/>
  <c r="AA501" i="13"/>
  <c r="H506" i="13"/>
  <c r="H504" i="13" s="1"/>
  <c r="N506" i="13"/>
  <c r="N504" i="13" s="1"/>
  <c r="T506" i="13"/>
  <c r="T504" i="13" s="1"/>
  <c r="Z506" i="13"/>
  <c r="Z504" i="13" s="1"/>
  <c r="G511" i="13"/>
  <c r="G509" i="13" s="1"/>
  <c r="M511" i="13"/>
  <c r="S511" i="13"/>
  <c r="S509" i="13" s="1"/>
  <c r="Y511" i="13"/>
  <c r="Y509" i="13" s="1"/>
  <c r="F516" i="13"/>
  <c r="F514" i="13" s="1"/>
  <c r="L516" i="13"/>
  <c r="L514" i="13" s="1"/>
  <c r="R516" i="13"/>
  <c r="R514" i="13" s="1"/>
  <c r="X516" i="13"/>
  <c r="E521" i="13"/>
  <c r="E519" i="13" s="1"/>
  <c r="K521" i="13"/>
  <c r="K519" i="13" s="1"/>
  <c r="Q521" i="13"/>
  <c r="Q519" i="13" s="1"/>
  <c r="W521" i="13"/>
  <c r="W519" i="13" s="1"/>
  <c r="D526" i="13"/>
  <c r="D524" i="13" s="1"/>
  <c r="J526" i="13"/>
  <c r="P526" i="13"/>
  <c r="P524" i="13" s="1"/>
  <c r="V526" i="13"/>
  <c r="V524" i="13" s="1"/>
  <c r="I531" i="13"/>
  <c r="I529" i="13" s="1"/>
  <c r="O531" i="13"/>
  <c r="O529" i="13" s="1"/>
  <c r="U531" i="13"/>
  <c r="U529" i="13" s="1"/>
  <c r="AA531" i="13"/>
  <c r="H536" i="13"/>
  <c r="H534" i="13" s="1"/>
  <c r="N536" i="13"/>
  <c r="N534" i="13" s="1"/>
  <c r="T536" i="13"/>
  <c r="T534" i="13" s="1"/>
  <c r="Z536" i="13"/>
  <c r="Z534" i="13" s="1"/>
  <c r="G541" i="13"/>
  <c r="G539" i="13" s="1"/>
  <c r="M541" i="13"/>
  <c r="S541" i="13"/>
  <c r="S539" i="13" s="1"/>
  <c r="Y541" i="13"/>
  <c r="Y539" i="13" s="1"/>
  <c r="F546" i="13"/>
  <c r="F544" i="13" s="1"/>
  <c r="L546" i="13"/>
  <c r="L544" i="13" s="1"/>
  <c r="R546" i="13"/>
  <c r="R544" i="13" s="1"/>
  <c r="X546" i="13"/>
  <c r="E551" i="13"/>
  <c r="E549" i="13" s="1"/>
  <c r="K551" i="13"/>
  <c r="K549" i="13" s="1"/>
  <c r="Q551" i="13"/>
  <c r="Q549" i="13" s="1"/>
  <c r="W551" i="13"/>
  <c r="W549" i="13" s="1"/>
  <c r="D556" i="13"/>
  <c r="D554" i="13" s="1"/>
  <c r="J556" i="13"/>
  <c r="P556" i="13"/>
  <c r="P554" i="13" s="1"/>
  <c r="V556" i="13"/>
  <c r="V554" i="13" s="1"/>
  <c r="I561" i="13"/>
  <c r="I559" i="13" s="1"/>
  <c r="O561" i="13"/>
  <c r="O559" i="13" s="1"/>
  <c r="U561" i="13"/>
  <c r="U559" i="13" s="1"/>
  <c r="AA561" i="13"/>
  <c r="H566" i="13"/>
  <c r="H564" i="13" s="1"/>
  <c r="N566" i="13"/>
  <c r="N564" i="13" s="1"/>
  <c r="T566" i="13"/>
  <c r="T564" i="13" s="1"/>
  <c r="Z566" i="13"/>
  <c r="Z564" i="13" s="1"/>
  <c r="G571" i="13"/>
  <c r="G569" i="13" s="1"/>
  <c r="M571" i="13"/>
  <c r="S571" i="13"/>
  <c r="S569" i="13" s="1"/>
  <c r="Y571" i="13"/>
  <c r="Y569" i="13" s="1"/>
  <c r="F576" i="13"/>
  <c r="F574" i="13" s="1"/>
  <c r="L576" i="13"/>
  <c r="L574" i="13" s="1"/>
  <c r="R576" i="13"/>
  <c r="R574" i="13" s="1"/>
  <c r="X576" i="13"/>
  <c r="E581" i="13"/>
  <c r="E579" i="13" s="1"/>
  <c r="K581" i="13"/>
  <c r="K579" i="13" s="1"/>
  <c r="Q581" i="13"/>
  <c r="Q579" i="13" s="1"/>
  <c r="W581" i="13"/>
  <c r="W579" i="13" s="1"/>
  <c r="D586" i="13"/>
  <c r="D584" i="13" s="1"/>
  <c r="J586" i="13"/>
  <c r="P586" i="13"/>
  <c r="P584" i="13" s="1"/>
  <c r="V586" i="13"/>
  <c r="V584" i="13" s="1"/>
  <c r="I591" i="13"/>
  <c r="I589" i="13" s="1"/>
  <c r="O591" i="13"/>
  <c r="O589" i="13" s="1"/>
  <c r="U591" i="13"/>
  <c r="U589" i="13" s="1"/>
  <c r="AA591" i="13"/>
  <c r="H596" i="13"/>
  <c r="H594" i="13" s="1"/>
  <c r="N596" i="13"/>
  <c r="N594" i="13" s="1"/>
  <c r="T596" i="13"/>
  <c r="T594" i="13" s="1"/>
  <c r="Z596" i="13"/>
  <c r="Z594" i="13" s="1"/>
  <c r="G601" i="13"/>
  <c r="G599" i="13" s="1"/>
  <c r="M601" i="13"/>
  <c r="S601" i="13"/>
  <c r="S599" i="13" s="1"/>
  <c r="Y601" i="13"/>
  <c r="Y599" i="13" s="1"/>
  <c r="F606" i="13"/>
  <c r="F604" i="13" s="1"/>
  <c r="L606" i="13"/>
  <c r="L604" i="13" s="1"/>
  <c r="R606" i="13"/>
  <c r="R604" i="13" s="1"/>
  <c r="X606" i="13"/>
  <c r="E611" i="13"/>
  <c r="E609" i="13" s="1"/>
  <c r="K611" i="13"/>
  <c r="K609" i="13" s="1"/>
  <c r="Q611" i="13"/>
  <c r="Q609" i="13" s="1"/>
  <c r="W611" i="13"/>
  <c r="W609" i="13" s="1"/>
  <c r="D616" i="13"/>
  <c r="D614" i="13" s="1"/>
  <c r="J616" i="13"/>
  <c r="J614" i="13" s="1"/>
  <c r="P616" i="13"/>
  <c r="P614" i="13" s="1"/>
  <c r="V616" i="13"/>
  <c r="V614" i="13" s="1"/>
  <c r="I621" i="13"/>
  <c r="I619" i="13" s="1"/>
  <c r="O621" i="13"/>
  <c r="O619" i="13" s="1"/>
  <c r="U621" i="13"/>
  <c r="U619" i="13" s="1"/>
  <c r="AA621" i="13"/>
  <c r="AA619" i="13" s="1"/>
  <c r="H626" i="13"/>
  <c r="H624" i="13" s="1"/>
  <c r="N626" i="13"/>
  <c r="N624" i="13" s="1"/>
  <c r="T626" i="13"/>
  <c r="T624" i="13" s="1"/>
  <c r="Z626" i="13"/>
  <c r="Z624" i="13" s="1"/>
  <c r="G631" i="13"/>
  <c r="G629" i="13" s="1"/>
  <c r="M631" i="13"/>
  <c r="M629" i="13" s="1"/>
  <c r="S631" i="13"/>
  <c r="S629" i="13" s="1"/>
  <c r="Y631" i="13"/>
  <c r="Y629" i="13" s="1"/>
  <c r="F636" i="13"/>
  <c r="F634" i="13" s="1"/>
  <c r="L636" i="13"/>
  <c r="L634" i="13" s="1"/>
  <c r="R636" i="13"/>
  <c r="R634" i="13" s="1"/>
  <c r="X636" i="13"/>
  <c r="X634" i="13" s="1"/>
  <c r="H9" i="14"/>
  <c r="H7" i="14" s="1"/>
  <c r="N9" i="14"/>
  <c r="N7" i="14" s="1"/>
  <c r="T9" i="14"/>
  <c r="T7" i="14" s="1"/>
  <c r="Z9" i="14"/>
  <c r="Z7" i="14" s="1"/>
  <c r="H11" i="14"/>
  <c r="N11" i="14"/>
  <c r="T11" i="14"/>
  <c r="Z11" i="14"/>
  <c r="G14" i="14"/>
  <c r="G12" i="14" s="1"/>
  <c r="M14" i="14"/>
  <c r="M12" i="14" s="1"/>
  <c r="S14" i="14"/>
  <c r="Y14" i="14"/>
  <c r="G16" i="14"/>
  <c r="M16" i="14"/>
  <c r="S16" i="14"/>
  <c r="Y16" i="14"/>
  <c r="F19" i="14"/>
  <c r="L19" i="14"/>
  <c r="R19" i="14"/>
  <c r="R17" i="14" s="1"/>
  <c r="X19" i="14"/>
  <c r="X17" i="14" s="1"/>
  <c r="F21" i="14"/>
  <c r="L21" i="14"/>
  <c r="R21" i="14"/>
  <c r="X21" i="14"/>
  <c r="E24" i="14"/>
  <c r="E22" i="14" s="1"/>
  <c r="K24" i="14"/>
  <c r="K22" i="14" s="1"/>
  <c r="Q24" i="14"/>
  <c r="Q22" i="14" s="1"/>
  <c r="W24" i="14"/>
  <c r="W22" i="14" s="1"/>
  <c r="E26" i="14"/>
  <c r="K26" i="14"/>
  <c r="Q26" i="14"/>
  <c r="W26" i="14"/>
  <c r="D29" i="14"/>
  <c r="D27" i="14" s="1"/>
  <c r="J29" i="14"/>
  <c r="J27" i="14" s="1"/>
  <c r="P29" i="14"/>
  <c r="V29" i="14"/>
  <c r="D31" i="14"/>
  <c r="J31" i="14"/>
  <c r="P31" i="14"/>
  <c r="V31" i="14"/>
  <c r="I34" i="14"/>
  <c r="O34" i="14"/>
  <c r="U34" i="14"/>
  <c r="U32" i="14" s="1"/>
  <c r="AA34" i="14"/>
  <c r="AA32" i="14" s="1"/>
  <c r="I36" i="14"/>
  <c r="O36" i="14"/>
  <c r="U36" i="14"/>
  <c r="AA36" i="14"/>
  <c r="H39" i="14"/>
  <c r="H37" i="14" s="1"/>
  <c r="N39" i="14"/>
  <c r="N37" i="14" s="1"/>
  <c r="T39" i="14"/>
  <c r="T37" i="14" s="1"/>
  <c r="Z39" i="14"/>
  <c r="Z37" i="14" s="1"/>
  <c r="H41" i="14"/>
  <c r="N41" i="14"/>
  <c r="T41" i="14"/>
  <c r="Z41" i="14"/>
  <c r="G44" i="14"/>
  <c r="G42" i="14" s="1"/>
  <c r="M44" i="14"/>
  <c r="M42" i="14" s="1"/>
  <c r="S44" i="14"/>
  <c r="Y44" i="14"/>
  <c r="G46" i="14"/>
  <c r="M46" i="14"/>
  <c r="S46" i="14"/>
  <c r="Y46" i="14"/>
  <c r="F49" i="14"/>
  <c r="L49" i="14"/>
  <c r="R49" i="14"/>
  <c r="R47" i="14" s="1"/>
  <c r="X49" i="14"/>
  <c r="X47" i="14" s="1"/>
  <c r="F51" i="14"/>
  <c r="L51" i="14"/>
  <c r="R51" i="14"/>
  <c r="X51" i="14"/>
  <c r="E54" i="14"/>
  <c r="E52" i="14" s="1"/>
  <c r="K54" i="14"/>
  <c r="K52" i="14" s="1"/>
  <c r="Q54" i="14"/>
  <c r="Q52" i="14" s="1"/>
  <c r="W54" i="14"/>
  <c r="W52" i="14" s="1"/>
  <c r="E56" i="14"/>
  <c r="K56" i="14"/>
  <c r="Q56" i="14"/>
  <c r="W56" i="14"/>
  <c r="D59" i="14"/>
  <c r="D57" i="14" s="1"/>
  <c r="J59" i="14"/>
  <c r="J57" i="14" s="1"/>
  <c r="P59" i="14"/>
  <c r="V59" i="14"/>
  <c r="D61" i="14"/>
  <c r="J61" i="14"/>
  <c r="P61" i="14"/>
  <c r="V61" i="14"/>
  <c r="I64" i="14"/>
  <c r="O64" i="14"/>
  <c r="U64" i="14"/>
  <c r="U62" i="14" s="1"/>
  <c r="AA64" i="14"/>
  <c r="AA62" i="14" s="1"/>
  <c r="I66" i="14"/>
  <c r="O66" i="14"/>
  <c r="U66" i="14"/>
  <c r="AA66" i="14"/>
  <c r="H69" i="14"/>
  <c r="H67" i="14" s="1"/>
  <c r="N69" i="14"/>
  <c r="N67" i="14" s="1"/>
  <c r="T69" i="14"/>
  <c r="T67" i="14" s="1"/>
  <c r="Z69" i="14"/>
  <c r="Z67" i="14" s="1"/>
  <c r="H71" i="14"/>
  <c r="N71" i="14"/>
  <c r="T71" i="14"/>
  <c r="Z71" i="14"/>
  <c r="G74" i="14"/>
  <c r="G72" i="14" s="1"/>
  <c r="M74" i="14"/>
  <c r="M72" i="14" s="1"/>
  <c r="S74" i="14"/>
  <c r="Y74" i="14"/>
  <c r="G76" i="14"/>
  <c r="M76" i="14"/>
  <c r="S76" i="14"/>
  <c r="Y76" i="14"/>
  <c r="F79" i="14"/>
  <c r="L79" i="14"/>
  <c r="R79" i="14"/>
  <c r="R77" i="14" s="1"/>
  <c r="X79" i="14"/>
  <c r="X77" i="14" s="1"/>
  <c r="F81" i="14"/>
  <c r="L81" i="14"/>
  <c r="R81" i="14"/>
  <c r="X81" i="14"/>
  <c r="E84" i="14"/>
  <c r="E82" i="14" s="1"/>
  <c r="K84" i="14"/>
  <c r="K82" i="14" s="1"/>
  <c r="Q84" i="14"/>
  <c r="Q82" i="14" s="1"/>
  <c r="W84" i="14"/>
  <c r="W82" i="14" s="1"/>
  <c r="E86" i="14"/>
  <c r="K86" i="14"/>
  <c r="Q86" i="14"/>
  <c r="W86" i="14"/>
  <c r="D89" i="14"/>
  <c r="D87" i="14" s="1"/>
  <c r="J89" i="14"/>
  <c r="J87" i="14" s="1"/>
  <c r="P89" i="14"/>
  <c r="V89" i="14"/>
  <c r="D91" i="14"/>
  <c r="J91" i="14"/>
  <c r="P91" i="14"/>
  <c r="V91" i="14"/>
  <c r="I94" i="14"/>
  <c r="O94" i="14"/>
  <c r="U94" i="14"/>
  <c r="U92" i="14" s="1"/>
  <c r="AA94" i="14"/>
  <c r="AA92" i="14" s="1"/>
  <c r="I96" i="14"/>
  <c r="O96" i="14"/>
  <c r="U96" i="14"/>
  <c r="AA96" i="14"/>
  <c r="H99" i="14"/>
  <c r="H97" i="14" s="1"/>
  <c r="N99" i="14"/>
  <c r="N97" i="14" s="1"/>
  <c r="T99" i="14"/>
  <c r="T97" i="14" s="1"/>
  <c r="Z99" i="14"/>
  <c r="Z97" i="14" s="1"/>
  <c r="H101" i="14"/>
  <c r="N101" i="14"/>
  <c r="T101" i="14"/>
  <c r="Z101" i="14"/>
  <c r="G104" i="14"/>
  <c r="G102" i="14" s="1"/>
  <c r="M104" i="14"/>
  <c r="M102" i="14" s="1"/>
  <c r="S104" i="14"/>
  <c r="Y104" i="14"/>
  <c r="G106" i="14"/>
  <c r="M106" i="14"/>
  <c r="S106" i="14"/>
  <c r="Y106" i="14"/>
  <c r="F109" i="14"/>
  <c r="L109" i="14"/>
  <c r="R109" i="14"/>
  <c r="R107" i="14" s="1"/>
  <c r="X109" i="14"/>
  <c r="X107" i="14" s="1"/>
  <c r="F111" i="14"/>
  <c r="L111" i="14"/>
  <c r="R111" i="14"/>
  <c r="X111" i="14"/>
  <c r="E114" i="14"/>
  <c r="E112" i="14" s="1"/>
  <c r="K114" i="14"/>
  <c r="K112" i="14" s="1"/>
  <c r="Q114" i="14"/>
  <c r="Q112" i="14" s="1"/>
  <c r="W114" i="14"/>
  <c r="W112" i="14" s="1"/>
  <c r="E116" i="14"/>
  <c r="K116" i="14"/>
  <c r="Q116" i="14"/>
  <c r="W116" i="14"/>
  <c r="D119" i="14"/>
  <c r="D117" i="14" s="1"/>
  <c r="J119" i="14"/>
  <c r="J117" i="14" s="1"/>
  <c r="P119" i="14"/>
  <c r="V119" i="14"/>
  <c r="D121" i="14"/>
  <c r="J121" i="14"/>
  <c r="P121" i="14"/>
  <c r="V121" i="14"/>
  <c r="I124" i="14"/>
  <c r="O124" i="14"/>
  <c r="U124" i="14"/>
  <c r="U122" i="14" s="1"/>
  <c r="AA124" i="14"/>
  <c r="AA122" i="14" s="1"/>
  <c r="I126" i="14"/>
  <c r="O126" i="14"/>
  <c r="U126" i="14"/>
  <c r="AA126" i="14"/>
  <c r="H129" i="14"/>
  <c r="H127" i="14" s="1"/>
  <c r="N129" i="14"/>
  <c r="N127" i="14" s="1"/>
  <c r="T129" i="14"/>
  <c r="T127" i="14" s="1"/>
  <c r="Z129" i="14"/>
  <c r="Z127" i="14" s="1"/>
  <c r="H131" i="14"/>
  <c r="N131" i="14"/>
  <c r="T131" i="14"/>
  <c r="Z131" i="14"/>
  <c r="G134" i="14"/>
  <c r="G132" i="14" s="1"/>
  <c r="M134" i="14"/>
  <c r="M132" i="14" s="1"/>
  <c r="S134" i="14"/>
  <c r="Y134" i="14"/>
  <c r="G136" i="14"/>
  <c r="M136" i="14"/>
  <c r="S136" i="14"/>
  <c r="Y136" i="14"/>
  <c r="F139" i="14"/>
  <c r="L139" i="14"/>
  <c r="R139" i="14"/>
  <c r="R137" i="14" s="1"/>
  <c r="X139" i="14"/>
  <c r="X137" i="14" s="1"/>
  <c r="F141" i="14"/>
  <c r="L141" i="14"/>
  <c r="R141" i="14"/>
  <c r="X141" i="14"/>
  <c r="E144" i="14"/>
  <c r="E142" i="14" s="1"/>
  <c r="K144" i="14"/>
  <c r="K142" i="14" s="1"/>
  <c r="Q144" i="14"/>
  <c r="Q142" i="14" s="1"/>
  <c r="W144" i="14"/>
  <c r="W142" i="14" s="1"/>
  <c r="E146" i="14"/>
  <c r="K146" i="14"/>
  <c r="Q146" i="14"/>
  <c r="W146" i="14"/>
  <c r="D149" i="14"/>
  <c r="D147" i="14" s="1"/>
  <c r="J149" i="14"/>
  <c r="J147" i="14" s="1"/>
  <c r="P149" i="14"/>
  <c r="V149" i="14"/>
  <c r="D151" i="14"/>
  <c r="J151" i="14"/>
  <c r="P151" i="14"/>
  <c r="V151" i="14"/>
  <c r="I154" i="14"/>
  <c r="O154" i="14"/>
  <c r="U154" i="14"/>
  <c r="U152" i="14" s="1"/>
  <c r="AA154" i="14"/>
  <c r="AA152" i="14" s="1"/>
  <c r="I156" i="14"/>
  <c r="O156" i="14"/>
  <c r="U156" i="14"/>
  <c r="AA156" i="14"/>
  <c r="H159" i="14"/>
  <c r="H157" i="14" s="1"/>
  <c r="N159" i="14"/>
  <c r="N157" i="14" s="1"/>
  <c r="T159" i="14"/>
  <c r="T157" i="14" s="1"/>
  <c r="Z159" i="14"/>
  <c r="Z157" i="14" s="1"/>
  <c r="H161" i="14"/>
  <c r="N161" i="14"/>
  <c r="T161" i="14"/>
  <c r="Z161" i="14"/>
  <c r="G168" i="14"/>
  <c r="G166" i="14" s="1"/>
  <c r="M168" i="14"/>
  <c r="M166" i="14" s="1"/>
  <c r="S168" i="14"/>
  <c r="Y168" i="14"/>
  <c r="G170" i="14"/>
  <c r="M170" i="14"/>
  <c r="S170" i="14"/>
  <c r="Y170" i="14"/>
  <c r="F173" i="14"/>
  <c r="L173" i="14"/>
  <c r="R173" i="14"/>
  <c r="R171" i="14" s="1"/>
  <c r="X173" i="14"/>
  <c r="X171" i="14" s="1"/>
  <c r="F175" i="14"/>
  <c r="L175" i="14"/>
  <c r="R175" i="14"/>
  <c r="X175" i="14"/>
  <c r="E178" i="14"/>
  <c r="E176" i="14" s="1"/>
  <c r="K178" i="14"/>
  <c r="K176" i="14" s="1"/>
  <c r="Q178" i="14"/>
  <c r="Q176" i="14" s="1"/>
  <c r="W178" i="14"/>
  <c r="W176" i="14" s="1"/>
  <c r="E180" i="14"/>
  <c r="K180" i="14"/>
  <c r="Q180" i="14"/>
  <c r="W180" i="14"/>
  <c r="D183" i="14"/>
  <c r="D181" i="14" s="1"/>
  <c r="J183" i="14"/>
  <c r="J181" i="14" s="1"/>
  <c r="P183" i="14"/>
  <c r="V183" i="14"/>
  <c r="D185" i="14"/>
  <c r="J185" i="14"/>
  <c r="P185" i="14"/>
  <c r="V185" i="14"/>
  <c r="I188" i="14"/>
  <c r="O188" i="14"/>
  <c r="U188" i="14"/>
  <c r="U186" i="14" s="1"/>
  <c r="AA188" i="14"/>
  <c r="AA186" i="14" s="1"/>
  <c r="I190" i="14"/>
  <c r="O190" i="14"/>
  <c r="U190" i="14"/>
  <c r="AA190" i="14"/>
  <c r="H193" i="14"/>
  <c r="H191" i="14" s="1"/>
  <c r="N193" i="14"/>
  <c r="N191" i="14" s="1"/>
  <c r="T193" i="14"/>
  <c r="T191" i="14" s="1"/>
  <c r="Z193" i="14"/>
  <c r="Z191" i="14" s="1"/>
  <c r="H195" i="14"/>
  <c r="N195" i="14"/>
  <c r="T195" i="14"/>
  <c r="Z195" i="14"/>
  <c r="G198" i="14"/>
  <c r="G196" i="14" s="1"/>
  <c r="M198" i="14"/>
  <c r="M196" i="14" s="1"/>
  <c r="S198" i="14"/>
  <c r="Y198" i="14"/>
  <c r="G200" i="14"/>
  <c r="M200" i="14"/>
  <c r="S200" i="14"/>
  <c r="Y200" i="14"/>
  <c r="F203" i="14"/>
  <c r="L203" i="14"/>
  <c r="R203" i="14"/>
  <c r="R201" i="14" s="1"/>
  <c r="X203" i="14"/>
  <c r="X201" i="14" s="1"/>
  <c r="F205" i="14"/>
  <c r="L205" i="14"/>
  <c r="R205" i="14"/>
  <c r="X205" i="14"/>
  <c r="E208" i="14"/>
  <c r="E206" i="14" s="1"/>
  <c r="K208" i="14"/>
  <c r="K206" i="14" s="1"/>
  <c r="Q208" i="14"/>
  <c r="Q206" i="14" s="1"/>
  <c r="W208" i="14"/>
  <c r="W206" i="14" s="1"/>
  <c r="E210" i="14"/>
  <c r="K210" i="14"/>
  <c r="Q210" i="14"/>
  <c r="W210" i="14"/>
  <c r="D213" i="14"/>
  <c r="D211" i="14" s="1"/>
  <c r="J213" i="14"/>
  <c r="J211" i="14" s="1"/>
  <c r="P213" i="14"/>
  <c r="V213" i="14"/>
  <c r="D215" i="14"/>
  <c r="J215" i="14"/>
  <c r="P215" i="14"/>
  <c r="V215" i="14"/>
  <c r="I218" i="14"/>
  <c r="O218" i="14"/>
  <c r="U218" i="14"/>
  <c r="U216" i="14" s="1"/>
  <c r="AA218" i="14"/>
  <c r="AA216" i="14" s="1"/>
  <c r="I220" i="14"/>
  <c r="O220" i="14"/>
  <c r="U220" i="14"/>
  <c r="AA220" i="14"/>
  <c r="H223" i="14"/>
  <c r="H221" i="14" s="1"/>
  <c r="N223" i="14"/>
  <c r="N221" i="14" s="1"/>
  <c r="T223" i="14"/>
  <c r="T221" i="14" s="1"/>
  <c r="Z223" i="14"/>
  <c r="Z221" i="14" s="1"/>
  <c r="H225" i="14"/>
  <c r="N225" i="14"/>
  <c r="T225" i="14"/>
  <c r="Z225" i="14"/>
  <c r="G228" i="14"/>
  <c r="G226" i="14" s="1"/>
  <c r="M228" i="14"/>
  <c r="M226" i="14" s="1"/>
  <c r="S228" i="14"/>
  <c r="Y228" i="14"/>
  <c r="G230" i="14"/>
  <c r="M230" i="14"/>
  <c r="S230" i="14"/>
  <c r="Y230" i="14"/>
  <c r="F233" i="14"/>
  <c r="L233" i="14"/>
  <c r="R233" i="14"/>
  <c r="R231" i="14" s="1"/>
  <c r="X233" i="14"/>
  <c r="X231" i="14" s="1"/>
  <c r="F235" i="14"/>
  <c r="L235" i="14"/>
  <c r="R235" i="14"/>
  <c r="X235" i="14"/>
  <c r="E238" i="14"/>
  <c r="E236" i="14" s="1"/>
  <c r="K238" i="14"/>
  <c r="K236" i="14" s="1"/>
  <c r="Q238" i="14"/>
  <c r="Q236" i="14" s="1"/>
  <c r="W238" i="14"/>
  <c r="W236" i="14" s="1"/>
  <c r="E240" i="14"/>
  <c r="K240" i="14"/>
  <c r="Q240" i="14"/>
  <c r="W240" i="14"/>
  <c r="D243" i="14"/>
  <c r="D241" i="14" s="1"/>
  <c r="J243" i="14"/>
  <c r="J241" i="14" s="1"/>
  <c r="P243" i="14"/>
  <c r="V243" i="14"/>
  <c r="D245" i="14"/>
  <c r="J245" i="14"/>
  <c r="P245" i="14"/>
  <c r="V245" i="14"/>
  <c r="I248" i="14"/>
  <c r="O248" i="14"/>
  <c r="U248" i="14"/>
  <c r="U246" i="14" s="1"/>
  <c r="AA248" i="14"/>
  <c r="AA246" i="14" s="1"/>
  <c r="I250" i="14"/>
  <c r="O250" i="14"/>
  <c r="U250" i="14"/>
  <c r="AA250" i="14"/>
  <c r="H253" i="14"/>
  <c r="H251" i="14" s="1"/>
  <c r="N253" i="14"/>
  <c r="N251" i="14" s="1"/>
  <c r="T253" i="14"/>
  <c r="T251" i="14" s="1"/>
  <c r="Z253" i="14"/>
  <c r="Z251" i="14" s="1"/>
  <c r="H255" i="14"/>
  <c r="N255" i="14"/>
  <c r="T255" i="14"/>
  <c r="Z255" i="14"/>
  <c r="G258" i="14"/>
  <c r="G256" i="14" s="1"/>
  <c r="M258" i="14"/>
  <c r="M256" i="14" s="1"/>
  <c r="S258" i="14"/>
  <c r="Y258" i="14"/>
  <c r="G260" i="14"/>
  <c r="M260" i="14"/>
  <c r="S260" i="14"/>
  <c r="Y260" i="14"/>
  <c r="F263" i="14"/>
  <c r="L263" i="14"/>
  <c r="R263" i="14"/>
  <c r="R261" i="14" s="1"/>
  <c r="X263" i="14"/>
  <c r="X261" i="14" s="1"/>
  <c r="F265" i="14"/>
  <c r="L265" i="14"/>
  <c r="R265" i="14"/>
  <c r="X265" i="14"/>
  <c r="E268" i="14"/>
  <c r="E266" i="14" s="1"/>
  <c r="K268" i="14"/>
  <c r="K266" i="14" s="1"/>
  <c r="Q268" i="14"/>
  <c r="Q266" i="14" s="1"/>
  <c r="W268" i="14"/>
  <c r="W266" i="14" s="1"/>
  <c r="E270" i="14"/>
  <c r="K270" i="14"/>
  <c r="Q270" i="14"/>
  <c r="W270" i="14"/>
  <c r="D273" i="14"/>
  <c r="D271" i="14" s="1"/>
  <c r="J273" i="14"/>
  <c r="J271" i="14" s="1"/>
  <c r="P273" i="14"/>
  <c r="V273" i="14"/>
  <c r="D275" i="14"/>
  <c r="J275" i="14"/>
  <c r="P275" i="14"/>
  <c r="V275" i="14"/>
  <c r="I278" i="14"/>
  <c r="O278" i="14"/>
  <c r="U278" i="14"/>
  <c r="U276" i="14" s="1"/>
  <c r="AA278" i="14"/>
  <c r="AA276" i="14" s="1"/>
  <c r="I280" i="14"/>
  <c r="O280" i="14"/>
  <c r="U280" i="14"/>
  <c r="AA280" i="14"/>
  <c r="I283" i="14"/>
  <c r="Q283" i="14"/>
  <c r="Q281" i="14" s="1"/>
  <c r="Z283" i="14"/>
  <c r="L285" i="14"/>
  <c r="V288" i="14"/>
  <c r="V286" i="14" s="1"/>
  <c r="U293" i="14"/>
  <c r="U291" i="14" s="1"/>
  <c r="N298" i="14"/>
  <c r="N296" i="14" s="1"/>
  <c r="Z300" i="14"/>
  <c r="G303" i="14"/>
  <c r="G301" i="14" s="1"/>
  <c r="S305" i="14"/>
  <c r="L310" i="14"/>
  <c r="E315" i="14"/>
  <c r="E311" i="14" s="1"/>
  <c r="V318" i="14"/>
  <c r="V316" i="14" s="1"/>
  <c r="AA329" i="14"/>
  <c r="AA325" i="14" s="1"/>
  <c r="T334" i="14"/>
  <c r="T330" i="14" s="1"/>
  <c r="M339" i="14"/>
  <c r="M335" i="14" s="1"/>
  <c r="F344" i="14"/>
  <c r="F340" i="14" s="1"/>
  <c r="AA359" i="14"/>
  <c r="AA355" i="14" s="1"/>
  <c r="T364" i="14"/>
  <c r="T360" i="14" s="1"/>
  <c r="M369" i="14"/>
  <c r="M365" i="14" s="1"/>
  <c r="F374" i="14"/>
  <c r="F370" i="14" s="1"/>
  <c r="AA389" i="14"/>
  <c r="AA385" i="14" s="1"/>
  <c r="T394" i="14"/>
  <c r="T390" i="14" s="1"/>
  <c r="M399" i="14"/>
  <c r="M395" i="14" s="1"/>
  <c r="F404" i="14"/>
  <c r="F400" i="14" s="1"/>
  <c r="AA419" i="14"/>
  <c r="AA415" i="14" s="1"/>
  <c r="T424" i="14"/>
  <c r="T420" i="14" s="1"/>
  <c r="M429" i="14"/>
  <c r="M425" i="14" s="1"/>
  <c r="F434" i="14"/>
  <c r="F430" i="14" s="1"/>
  <c r="AA449" i="14"/>
  <c r="AA445" i="14" s="1"/>
  <c r="T454" i="14"/>
  <c r="T450" i="14" s="1"/>
  <c r="M459" i="14"/>
  <c r="M455" i="14" s="1"/>
  <c r="F464" i="14"/>
  <c r="F460" i="14" s="1"/>
  <c r="AA479" i="14"/>
  <c r="AA475" i="14" s="1"/>
  <c r="Z488" i="14"/>
  <c r="Z484" i="14" s="1"/>
  <c r="S493" i="14"/>
  <c r="S489" i="14" s="1"/>
  <c r="L498" i="14"/>
  <c r="L494" i="14" s="1"/>
  <c r="E503" i="14"/>
  <c r="E499" i="14" s="1"/>
  <c r="Z518" i="14"/>
  <c r="Z514" i="14" s="1"/>
  <c r="S523" i="14"/>
  <c r="L528" i="14"/>
  <c r="E533" i="14"/>
  <c r="E529" i="14" s="1"/>
  <c r="Z548" i="14"/>
  <c r="Z544" i="14" s="1"/>
  <c r="S553" i="14"/>
  <c r="S549" i="14" s="1"/>
  <c r="L558" i="14"/>
  <c r="L554" i="14" s="1"/>
  <c r="E563" i="14"/>
  <c r="Z578" i="14"/>
  <c r="S583" i="14"/>
  <c r="S579" i="14" s="1"/>
  <c r="L588" i="14"/>
  <c r="L584" i="14" s="1"/>
  <c r="E593" i="14"/>
  <c r="E589" i="14" s="1"/>
  <c r="Z608" i="14"/>
  <c r="Z604" i="14" s="1"/>
  <c r="S613" i="14"/>
  <c r="L618" i="14"/>
  <c r="L614" i="14" s="1"/>
  <c r="E623" i="14"/>
  <c r="E619" i="14" s="1"/>
  <c r="Z638" i="14"/>
  <c r="Z634" i="14" s="1"/>
  <c r="V11" i="15"/>
  <c r="U16" i="15"/>
  <c r="U12" i="15" s="1"/>
  <c r="N21" i="15"/>
  <c r="G26" i="15"/>
  <c r="V41" i="15"/>
  <c r="U46" i="15"/>
  <c r="N51" i="15"/>
  <c r="N47" i="15" s="1"/>
  <c r="G56" i="15"/>
  <c r="V71" i="15"/>
  <c r="U76" i="15"/>
  <c r="N81" i="15"/>
  <c r="G86" i="15"/>
  <c r="V101" i="15"/>
  <c r="V97" i="15" s="1"/>
  <c r="U106" i="15"/>
  <c r="N111" i="15"/>
  <c r="G116" i="15"/>
  <c r="V131" i="15"/>
  <c r="U136" i="15"/>
  <c r="N141" i="15"/>
  <c r="N137" i="15" s="1"/>
  <c r="G146" i="15"/>
  <c r="I190" i="15"/>
  <c r="H195" i="15"/>
  <c r="H191" i="15" s="1"/>
  <c r="G200" i="15"/>
  <c r="F205" i="15"/>
  <c r="F201" i="15" s="1"/>
  <c r="E210" i="15"/>
  <c r="E206" i="15" s="1"/>
  <c r="D215" i="15"/>
  <c r="D211" i="15" s="1"/>
  <c r="Y290" i="15"/>
  <c r="Y286" i="15" s="1"/>
  <c r="T311" i="15"/>
  <c r="W454" i="15"/>
  <c r="U460" i="15"/>
  <c r="V613" i="15"/>
  <c r="U618" i="15"/>
  <c r="G486" i="13"/>
  <c r="G484" i="13" s="1"/>
  <c r="M486" i="13"/>
  <c r="M484" i="13" s="1"/>
  <c r="S486" i="13"/>
  <c r="S484" i="13" s="1"/>
  <c r="Y486" i="13"/>
  <c r="Y484" i="13" s="1"/>
  <c r="F491" i="13"/>
  <c r="F489" i="13" s="1"/>
  <c r="L491" i="13"/>
  <c r="L489" i="13" s="1"/>
  <c r="R491" i="13"/>
  <c r="R489" i="13" s="1"/>
  <c r="X491" i="13"/>
  <c r="X489" i="13" s="1"/>
  <c r="E496" i="13"/>
  <c r="E494" i="13" s="1"/>
  <c r="K496" i="13"/>
  <c r="K494" i="13" s="1"/>
  <c r="Q496" i="13"/>
  <c r="Q494" i="13" s="1"/>
  <c r="W496" i="13"/>
  <c r="W494" i="13" s="1"/>
  <c r="D501" i="13"/>
  <c r="D499" i="13" s="1"/>
  <c r="J501" i="13"/>
  <c r="J499" i="13" s="1"/>
  <c r="P501" i="13"/>
  <c r="P499" i="13" s="1"/>
  <c r="V501" i="13"/>
  <c r="V499" i="13" s="1"/>
  <c r="I506" i="13"/>
  <c r="I504" i="13" s="1"/>
  <c r="O506" i="13"/>
  <c r="O504" i="13" s="1"/>
  <c r="U506" i="13"/>
  <c r="U504" i="13" s="1"/>
  <c r="AA506" i="13"/>
  <c r="AA504" i="13" s="1"/>
  <c r="H511" i="13"/>
  <c r="H509" i="13" s="1"/>
  <c r="N511" i="13"/>
  <c r="N509" i="13" s="1"/>
  <c r="T511" i="13"/>
  <c r="T509" i="13" s="1"/>
  <c r="Z511" i="13"/>
  <c r="Z509" i="13" s="1"/>
  <c r="G516" i="13"/>
  <c r="G514" i="13" s="1"/>
  <c r="M516" i="13"/>
  <c r="M514" i="13" s="1"/>
  <c r="S516" i="13"/>
  <c r="S514" i="13" s="1"/>
  <c r="Y516" i="13"/>
  <c r="Y514" i="13" s="1"/>
  <c r="F521" i="13"/>
  <c r="F519" i="13" s="1"/>
  <c r="L521" i="13"/>
  <c r="L519" i="13" s="1"/>
  <c r="R521" i="13"/>
  <c r="R519" i="13" s="1"/>
  <c r="X521" i="13"/>
  <c r="X519" i="13" s="1"/>
  <c r="E526" i="13"/>
  <c r="E524" i="13" s="1"/>
  <c r="K526" i="13"/>
  <c r="K524" i="13" s="1"/>
  <c r="Q526" i="13"/>
  <c r="Q524" i="13" s="1"/>
  <c r="W526" i="13"/>
  <c r="W524" i="13" s="1"/>
  <c r="D531" i="13"/>
  <c r="D529" i="13" s="1"/>
  <c r="J531" i="13"/>
  <c r="J529" i="13" s="1"/>
  <c r="P531" i="13"/>
  <c r="P529" i="13" s="1"/>
  <c r="V531" i="13"/>
  <c r="V529" i="13" s="1"/>
  <c r="I536" i="13"/>
  <c r="I534" i="13" s="1"/>
  <c r="O536" i="13"/>
  <c r="O534" i="13" s="1"/>
  <c r="U536" i="13"/>
  <c r="U534" i="13" s="1"/>
  <c r="AA536" i="13"/>
  <c r="AA534" i="13" s="1"/>
  <c r="H541" i="13"/>
  <c r="H539" i="13" s="1"/>
  <c r="N541" i="13"/>
  <c r="N539" i="13" s="1"/>
  <c r="T541" i="13"/>
  <c r="T539" i="13" s="1"/>
  <c r="Z541" i="13"/>
  <c r="Z539" i="13" s="1"/>
  <c r="G546" i="13"/>
  <c r="G544" i="13" s="1"/>
  <c r="M546" i="13"/>
  <c r="M544" i="13" s="1"/>
  <c r="S546" i="13"/>
  <c r="S544" i="13" s="1"/>
  <c r="Y546" i="13"/>
  <c r="Y544" i="13" s="1"/>
  <c r="F551" i="13"/>
  <c r="F549" i="13" s="1"/>
  <c r="L551" i="13"/>
  <c r="L549" i="13" s="1"/>
  <c r="R551" i="13"/>
  <c r="R549" i="13" s="1"/>
  <c r="X551" i="13"/>
  <c r="X549" i="13" s="1"/>
  <c r="E556" i="13"/>
  <c r="E554" i="13" s="1"/>
  <c r="K556" i="13"/>
  <c r="K554" i="13" s="1"/>
  <c r="Q556" i="13"/>
  <c r="Q554" i="13" s="1"/>
  <c r="W556" i="13"/>
  <c r="W554" i="13" s="1"/>
  <c r="D561" i="13"/>
  <c r="D559" i="13" s="1"/>
  <c r="J561" i="13"/>
  <c r="J559" i="13" s="1"/>
  <c r="P561" i="13"/>
  <c r="P559" i="13" s="1"/>
  <c r="V561" i="13"/>
  <c r="V559" i="13" s="1"/>
  <c r="I566" i="13"/>
  <c r="I564" i="13" s="1"/>
  <c r="O566" i="13"/>
  <c r="O564" i="13" s="1"/>
  <c r="U566" i="13"/>
  <c r="U564" i="13" s="1"/>
  <c r="AA566" i="13"/>
  <c r="AA564" i="13" s="1"/>
  <c r="H571" i="13"/>
  <c r="H569" i="13" s="1"/>
  <c r="N571" i="13"/>
  <c r="N569" i="13" s="1"/>
  <c r="T571" i="13"/>
  <c r="T569" i="13" s="1"/>
  <c r="Z571" i="13"/>
  <c r="Z569" i="13" s="1"/>
  <c r="G576" i="13"/>
  <c r="G574" i="13" s="1"/>
  <c r="M576" i="13"/>
  <c r="M574" i="13" s="1"/>
  <c r="S576" i="13"/>
  <c r="S574" i="13" s="1"/>
  <c r="Y576" i="13"/>
  <c r="Y574" i="13" s="1"/>
  <c r="F581" i="13"/>
  <c r="F579" i="13" s="1"/>
  <c r="L581" i="13"/>
  <c r="L579" i="13" s="1"/>
  <c r="R581" i="13"/>
  <c r="R579" i="13" s="1"/>
  <c r="X581" i="13"/>
  <c r="X579" i="13" s="1"/>
  <c r="E586" i="13"/>
  <c r="E584" i="13" s="1"/>
  <c r="K586" i="13"/>
  <c r="K584" i="13" s="1"/>
  <c r="Q586" i="13"/>
  <c r="Q584" i="13" s="1"/>
  <c r="W586" i="13"/>
  <c r="W584" i="13" s="1"/>
  <c r="D591" i="13"/>
  <c r="D589" i="13" s="1"/>
  <c r="J591" i="13"/>
  <c r="J589" i="13" s="1"/>
  <c r="P591" i="13"/>
  <c r="P589" i="13" s="1"/>
  <c r="V591" i="13"/>
  <c r="V589" i="13" s="1"/>
  <c r="I596" i="13"/>
  <c r="I594" i="13" s="1"/>
  <c r="O596" i="13"/>
  <c r="O594" i="13" s="1"/>
  <c r="U596" i="13"/>
  <c r="U594" i="13" s="1"/>
  <c r="AA596" i="13"/>
  <c r="AA594" i="13" s="1"/>
  <c r="H601" i="13"/>
  <c r="H599" i="13" s="1"/>
  <c r="N601" i="13"/>
  <c r="N599" i="13" s="1"/>
  <c r="T601" i="13"/>
  <c r="T599" i="13" s="1"/>
  <c r="Z601" i="13"/>
  <c r="Z599" i="13" s="1"/>
  <c r="G606" i="13"/>
  <c r="G604" i="13" s="1"/>
  <c r="M606" i="13"/>
  <c r="M604" i="13" s="1"/>
  <c r="S606" i="13"/>
  <c r="S604" i="13" s="1"/>
  <c r="Y606" i="13"/>
  <c r="Y604" i="13" s="1"/>
  <c r="F611" i="13"/>
  <c r="F609" i="13" s="1"/>
  <c r="L611" i="13"/>
  <c r="L609" i="13" s="1"/>
  <c r="R611" i="13"/>
  <c r="R609" i="13" s="1"/>
  <c r="X611" i="13"/>
  <c r="X609" i="13" s="1"/>
  <c r="E616" i="13"/>
  <c r="E614" i="13" s="1"/>
  <c r="K616" i="13"/>
  <c r="K614" i="13" s="1"/>
  <c r="Q616" i="13"/>
  <c r="Q614" i="13" s="1"/>
  <c r="W616" i="13"/>
  <c r="W614" i="13" s="1"/>
  <c r="D621" i="13"/>
  <c r="D619" i="13" s="1"/>
  <c r="J621" i="13"/>
  <c r="J619" i="13" s="1"/>
  <c r="P621" i="13"/>
  <c r="P619" i="13" s="1"/>
  <c r="V621" i="13"/>
  <c r="V619" i="13" s="1"/>
  <c r="I626" i="13"/>
  <c r="I624" i="13" s="1"/>
  <c r="O626" i="13"/>
  <c r="O624" i="13" s="1"/>
  <c r="U626" i="13"/>
  <c r="U624" i="13" s="1"/>
  <c r="AA626" i="13"/>
  <c r="AA624" i="13" s="1"/>
  <c r="H631" i="13"/>
  <c r="H629" i="13" s="1"/>
  <c r="N631" i="13"/>
  <c r="N629" i="13" s="1"/>
  <c r="T631" i="13"/>
  <c r="T629" i="13" s="1"/>
  <c r="Z631" i="13"/>
  <c r="Z629" i="13" s="1"/>
  <c r="G636" i="13"/>
  <c r="G634" i="13" s="1"/>
  <c r="M636" i="13"/>
  <c r="M634" i="13" s="1"/>
  <c r="S636" i="13"/>
  <c r="S634" i="13" s="1"/>
  <c r="Y636" i="13"/>
  <c r="Y634" i="13" s="1"/>
  <c r="E782" i="13"/>
  <c r="E781" i="13" s="1"/>
  <c r="I9" i="14"/>
  <c r="I7" i="14" s="1"/>
  <c r="O9" i="14"/>
  <c r="O7" i="14" s="1"/>
  <c r="U9" i="14"/>
  <c r="AA9" i="14"/>
  <c r="I11" i="14"/>
  <c r="O11" i="14"/>
  <c r="U11" i="14"/>
  <c r="AA11" i="14"/>
  <c r="H14" i="14"/>
  <c r="N14" i="14"/>
  <c r="T14" i="14"/>
  <c r="T12" i="14" s="1"/>
  <c r="Z14" i="14"/>
  <c r="Z12" i="14" s="1"/>
  <c r="H16" i="14"/>
  <c r="N16" i="14"/>
  <c r="T16" i="14"/>
  <c r="Z16" i="14"/>
  <c r="G19" i="14"/>
  <c r="G17" i="14" s="1"/>
  <c r="M19" i="14"/>
  <c r="M17" i="14" s="1"/>
  <c r="S19" i="14"/>
  <c r="S17" i="14" s="1"/>
  <c r="Y19" i="14"/>
  <c r="Y17" i="14" s="1"/>
  <c r="G21" i="14"/>
  <c r="M21" i="14"/>
  <c r="S21" i="14"/>
  <c r="Y21" i="14"/>
  <c r="F24" i="14"/>
  <c r="F22" i="14" s="1"/>
  <c r="L24" i="14"/>
  <c r="L22" i="14" s="1"/>
  <c r="R24" i="14"/>
  <c r="X24" i="14"/>
  <c r="F26" i="14"/>
  <c r="L26" i="14"/>
  <c r="R26" i="14"/>
  <c r="X26" i="14"/>
  <c r="E29" i="14"/>
  <c r="K29" i="14"/>
  <c r="Q29" i="14"/>
  <c r="Q27" i="14" s="1"/>
  <c r="W29" i="14"/>
  <c r="W27" i="14" s="1"/>
  <c r="E31" i="14"/>
  <c r="K31" i="14"/>
  <c r="Q31" i="14"/>
  <c r="W31" i="14"/>
  <c r="D34" i="14"/>
  <c r="D32" i="14" s="1"/>
  <c r="J34" i="14"/>
  <c r="J32" i="14" s="1"/>
  <c r="P34" i="14"/>
  <c r="P32" i="14" s="1"/>
  <c r="V34" i="14"/>
  <c r="V32" i="14" s="1"/>
  <c r="D36" i="14"/>
  <c r="J36" i="14"/>
  <c r="P36" i="14"/>
  <c r="V36" i="14"/>
  <c r="I39" i="14"/>
  <c r="I37" i="14" s="1"/>
  <c r="O39" i="14"/>
  <c r="O37" i="14" s="1"/>
  <c r="U39" i="14"/>
  <c r="AA39" i="14"/>
  <c r="I41" i="14"/>
  <c r="O41" i="14"/>
  <c r="U41" i="14"/>
  <c r="AA41" i="14"/>
  <c r="H44" i="14"/>
  <c r="N44" i="14"/>
  <c r="T44" i="14"/>
  <c r="T42" i="14" s="1"/>
  <c r="Z44" i="14"/>
  <c r="Z42" i="14" s="1"/>
  <c r="H46" i="14"/>
  <c r="N46" i="14"/>
  <c r="T46" i="14"/>
  <c r="Z46" i="14"/>
  <c r="G49" i="14"/>
  <c r="G47" i="14" s="1"/>
  <c r="M49" i="14"/>
  <c r="M47" i="14" s="1"/>
  <c r="S49" i="14"/>
  <c r="S47" i="14" s="1"/>
  <c r="Y49" i="14"/>
  <c r="Y47" i="14" s="1"/>
  <c r="G51" i="14"/>
  <c r="M51" i="14"/>
  <c r="S51" i="14"/>
  <c r="Y51" i="14"/>
  <c r="F54" i="14"/>
  <c r="F52" i="14" s="1"/>
  <c r="L54" i="14"/>
  <c r="L52" i="14" s="1"/>
  <c r="R54" i="14"/>
  <c r="X54" i="14"/>
  <c r="F56" i="14"/>
  <c r="L56" i="14"/>
  <c r="R56" i="14"/>
  <c r="X56" i="14"/>
  <c r="E59" i="14"/>
  <c r="K59" i="14"/>
  <c r="Q59" i="14"/>
  <c r="Q57" i="14" s="1"/>
  <c r="W59" i="14"/>
  <c r="W57" i="14" s="1"/>
  <c r="E61" i="14"/>
  <c r="K61" i="14"/>
  <c r="Q61" i="14"/>
  <c r="W61" i="14"/>
  <c r="D64" i="14"/>
  <c r="D62" i="14" s="1"/>
  <c r="J64" i="14"/>
  <c r="J62" i="14" s="1"/>
  <c r="P64" i="14"/>
  <c r="P62" i="14" s="1"/>
  <c r="V64" i="14"/>
  <c r="V62" i="14" s="1"/>
  <c r="D66" i="14"/>
  <c r="J66" i="14"/>
  <c r="P66" i="14"/>
  <c r="V66" i="14"/>
  <c r="I69" i="14"/>
  <c r="I67" i="14" s="1"/>
  <c r="O69" i="14"/>
  <c r="O67" i="14" s="1"/>
  <c r="U69" i="14"/>
  <c r="AA69" i="14"/>
  <c r="I71" i="14"/>
  <c r="O71" i="14"/>
  <c r="U71" i="14"/>
  <c r="AA71" i="14"/>
  <c r="H74" i="14"/>
  <c r="N74" i="14"/>
  <c r="T74" i="14"/>
  <c r="T72" i="14" s="1"/>
  <c r="Z74" i="14"/>
  <c r="Z72" i="14" s="1"/>
  <c r="H76" i="14"/>
  <c r="N76" i="14"/>
  <c r="T76" i="14"/>
  <c r="Z76" i="14"/>
  <c r="G79" i="14"/>
  <c r="G77" i="14" s="1"/>
  <c r="M79" i="14"/>
  <c r="M77" i="14" s="1"/>
  <c r="S79" i="14"/>
  <c r="S77" i="14" s="1"/>
  <c r="Y79" i="14"/>
  <c r="Y77" i="14" s="1"/>
  <c r="G81" i="14"/>
  <c r="M81" i="14"/>
  <c r="S81" i="14"/>
  <c r="Y81" i="14"/>
  <c r="F84" i="14"/>
  <c r="F82" i="14" s="1"/>
  <c r="L84" i="14"/>
  <c r="L82" i="14" s="1"/>
  <c r="R84" i="14"/>
  <c r="X84" i="14"/>
  <c r="F86" i="14"/>
  <c r="L86" i="14"/>
  <c r="R86" i="14"/>
  <c r="X86" i="14"/>
  <c r="E89" i="14"/>
  <c r="K89" i="14"/>
  <c r="Q89" i="14"/>
  <c r="Q87" i="14" s="1"/>
  <c r="W89" i="14"/>
  <c r="W87" i="14" s="1"/>
  <c r="E91" i="14"/>
  <c r="K91" i="14"/>
  <c r="Q91" i="14"/>
  <c r="W91" i="14"/>
  <c r="D94" i="14"/>
  <c r="D92" i="14" s="1"/>
  <c r="J94" i="14"/>
  <c r="J92" i="14" s="1"/>
  <c r="P94" i="14"/>
  <c r="P92" i="14" s="1"/>
  <c r="V94" i="14"/>
  <c r="V92" i="14" s="1"/>
  <c r="D96" i="14"/>
  <c r="J96" i="14"/>
  <c r="P96" i="14"/>
  <c r="V96" i="14"/>
  <c r="I99" i="14"/>
  <c r="I97" i="14" s="1"/>
  <c r="O99" i="14"/>
  <c r="O97" i="14" s="1"/>
  <c r="U99" i="14"/>
  <c r="AA99" i="14"/>
  <c r="I101" i="14"/>
  <c r="O101" i="14"/>
  <c r="U101" i="14"/>
  <c r="AA101" i="14"/>
  <c r="H104" i="14"/>
  <c r="N104" i="14"/>
  <c r="T104" i="14"/>
  <c r="T102" i="14" s="1"/>
  <c r="Z104" i="14"/>
  <c r="Z102" i="14" s="1"/>
  <c r="H106" i="14"/>
  <c r="N106" i="14"/>
  <c r="T106" i="14"/>
  <c r="Z106" i="14"/>
  <c r="G109" i="14"/>
  <c r="G107" i="14" s="1"/>
  <c r="M109" i="14"/>
  <c r="M107" i="14" s="1"/>
  <c r="S109" i="14"/>
  <c r="S107" i="14" s="1"/>
  <c r="Y109" i="14"/>
  <c r="Y107" i="14" s="1"/>
  <c r="G111" i="14"/>
  <c r="M111" i="14"/>
  <c r="S111" i="14"/>
  <c r="Y111" i="14"/>
  <c r="F114" i="14"/>
  <c r="F112" i="14" s="1"/>
  <c r="L114" i="14"/>
  <c r="L112" i="14" s="1"/>
  <c r="R114" i="14"/>
  <c r="X114" i="14"/>
  <c r="F116" i="14"/>
  <c r="L116" i="14"/>
  <c r="R116" i="14"/>
  <c r="X116" i="14"/>
  <c r="E119" i="14"/>
  <c r="K119" i="14"/>
  <c r="Q119" i="14"/>
  <c r="Q117" i="14" s="1"/>
  <c r="W119" i="14"/>
  <c r="W117" i="14" s="1"/>
  <c r="E121" i="14"/>
  <c r="K121" i="14"/>
  <c r="Q121" i="14"/>
  <c r="W121" i="14"/>
  <c r="D124" i="14"/>
  <c r="D122" i="14" s="1"/>
  <c r="J124" i="14"/>
  <c r="J122" i="14" s="1"/>
  <c r="P124" i="14"/>
  <c r="P122" i="14" s="1"/>
  <c r="V124" i="14"/>
  <c r="V122" i="14" s="1"/>
  <c r="D126" i="14"/>
  <c r="J126" i="14"/>
  <c r="P126" i="14"/>
  <c r="V126" i="14"/>
  <c r="I129" i="14"/>
  <c r="I127" i="14" s="1"/>
  <c r="O129" i="14"/>
  <c r="O127" i="14" s="1"/>
  <c r="U129" i="14"/>
  <c r="AA129" i="14"/>
  <c r="I131" i="14"/>
  <c r="O131" i="14"/>
  <c r="U131" i="14"/>
  <c r="AA131" i="14"/>
  <c r="H134" i="14"/>
  <c r="N134" i="14"/>
  <c r="T134" i="14"/>
  <c r="T132" i="14" s="1"/>
  <c r="Z134" i="14"/>
  <c r="Z132" i="14" s="1"/>
  <c r="H136" i="14"/>
  <c r="N136" i="14"/>
  <c r="T136" i="14"/>
  <c r="Z136" i="14"/>
  <c r="G139" i="14"/>
  <c r="G137" i="14" s="1"/>
  <c r="M139" i="14"/>
  <c r="M137" i="14" s="1"/>
  <c r="S139" i="14"/>
  <c r="S137" i="14" s="1"/>
  <c r="Y139" i="14"/>
  <c r="Y137" i="14" s="1"/>
  <c r="G141" i="14"/>
  <c r="M141" i="14"/>
  <c r="S141" i="14"/>
  <c r="Y141" i="14"/>
  <c r="F144" i="14"/>
  <c r="F142" i="14" s="1"/>
  <c r="L144" i="14"/>
  <c r="L142" i="14" s="1"/>
  <c r="R144" i="14"/>
  <c r="X144" i="14"/>
  <c r="F146" i="14"/>
  <c r="L146" i="14"/>
  <c r="R146" i="14"/>
  <c r="X146" i="14"/>
  <c r="E149" i="14"/>
  <c r="K149" i="14"/>
  <c r="Q149" i="14"/>
  <c r="Q147" i="14" s="1"/>
  <c r="W149" i="14"/>
  <c r="W147" i="14" s="1"/>
  <c r="E151" i="14"/>
  <c r="K151" i="14"/>
  <c r="Q151" i="14"/>
  <c r="W151" i="14"/>
  <c r="D154" i="14"/>
  <c r="D152" i="14" s="1"/>
  <c r="J154" i="14"/>
  <c r="J152" i="14" s="1"/>
  <c r="P154" i="14"/>
  <c r="P152" i="14" s="1"/>
  <c r="V154" i="14"/>
  <c r="V152" i="14" s="1"/>
  <c r="D156" i="14"/>
  <c r="J156" i="14"/>
  <c r="P156" i="14"/>
  <c r="V156" i="14"/>
  <c r="I159" i="14"/>
  <c r="I157" i="14" s="1"/>
  <c r="O159" i="14"/>
  <c r="O157" i="14" s="1"/>
  <c r="U159" i="14"/>
  <c r="AA159" i="14"/>
  <c r="I161" i="14"/>
  <c r="O161" i="14"/>
  <c r="U161" i="14"/>
  <c r="AA161" i="14"/>
  <c r="H168" i="14"/>
  <c r="N168" i="14"/>
  <c r="T168" i="14"/>
  <c r="T166" i="14" s="1"/>
  <c r="Z168" i="14"/>
  <c r="Z166" i="14" s="1"/>
  <c r="H170" i="14"/>
  <c r="N170" i="14"/>
  <c r="T170" i="14"/>
  <c r="Z170" i="14"/>
  <c r="G173" i="14"/>
  <c r="G171" i="14" s="1"/>
  <c r="M173" i="14"/>
  <c r="M171" i="14" s="1"/>
  <c r="S173" i="14"/>
  <c r="S171" i="14" s="1"/>
  <c r="Y173" i="14"/>
  <c r="Y171" i="14" s="1"/>
  <c r="G175" i="14"/>
  <c r="M175" i="14"/>
  <c r="S175" i="14"/>
  <c r="Y175" i="14"/>
  <c r="F178" i="14"/>
  <c r="F176" i="14" s="1"/>
  <c r="L178" i="14"/>
  <c r="L176" i="14" s="1"/>
  <c r="R178" i="14"/>
  <c r="X178" i="14"/>
  <c r="F180" i="14"/>
  <c r="L180" i="14"/>
  <c r="R180" i="14"/>
  <c r="X180" i="14"/>
  <c r="E183" i="14"/>
  <c r="K183" i="14"/>
  <c r="Q183" i="14"/>
  <c r="Q181" i="14" s="1"/>
  <c r="W183" i="14"/>
  <c r="W181" i="14" s="1"/>
  <c r="E185" i="14"/>
  <c r="K185" i="14"/>
  <c r="Q185" i="14"/>
  <c r="W185" i="14"/>
  <c r="D188" i="14"/>
  <c r="D186" i="14" s="1"/>
  <c r="J188" i="14"/>
  <c r="J186" i="14" s="1"/>
  <c r="P188" i="14"/>
  <c r="P186" i="14" s="1"/>
  <c r="V188" i="14"/>
  <c r="V186" i="14" s="1"/>
  <c r="D190" i="14"/>
  <c r="J190" i="14"/>
  <c r="P190" i="14"/>
  <c r="V190" i="14"/>
  <c r="I193" i="14"/>
  <c r="I191" i="14" s="1"/>
  <c r="O193" i="14"/>
  <c r="O191" i="14" s="1"/>
  <c r="U193" i="14"/>
  <c r="AA193" i="14"/>
  <c r="I195" i="14"/>
  <c r="O195" i="14"/>
  <c r="U195" i="14"/>
  <c r="AA195" i="14"/>
  <c r="H198" i="14"/>
  <c r="N198" i="14"/>
  <c r="T198" i="14"/>
  <c r="T196" i="14" s="1"/>
  <c r="Z198" i="14"/>
  <c r="Z196" i="14" s="1"/>
  <c r="H200" i="14"/>
  <c r="N200" i="14"/>
  <c r="T200" i="14"/>
  <c r="Z200" i="14"/>
  <c r="G203" i="14"/>
  <c r="G201" i="14" s="1"/>
  <c r="M203" i="14"/>
  <c r="M201" i="14" s="1"/>
  <c r="S203" i="14"/>
  <c r="S201" i="14" s="1"/>
  <c r="Y203" i="14"/>
  <c r="Y201" i="14" s="1"/>
  <c r="G205" i="14"/>
  <c r="M205" i="14"/>
  <c r="S205" i="14"/>
  <c r="Y205" i="14"/>
  <c r="F208" i="14"/>
  <c r="F206" i="14" s="1"/>
  <c r="L208" i="14"/>
  <c r="L206" i="14" s="1"/>
  <c r="R208" i="14"/>
  <c r="X208" i="14"/>
  <c r="F210" i="14"/>
  <c r="L210" i="14"/>
  <c r="R210" i="14"/>
  <c r="X210" i="14"/>
  <c r="E213" i="14"/>
  <c r="K213" i="14"/>
  <c r="Q213" i="14"/>
  <c r="Q211" i="14" s="1"/>
  <c r="W213" i="14"/>
  <c r="W211" i="14" s="1"/>
  <c r="E215" i="14"/>
  <c r="K215" i="14"/>
  <c r="Q215" i="14"/>
  <c r="W215" i="14"/>
  <c r="D218" i="14"/>
  <c r="D216" i="14" s="1"/>
  <c r="J218" i="14"/>
  <c r="J216" i="14" s="1"/>
  <c r="P218" i="14"/>
  <c r="P216" i="14" s="1"/>
  <c r="V218" i="14"/>
  <c r="V216" i="14" s="1"/>
  <c r="D220" i="14"/>
  <c r="J220" i="14"/>
  <c r="P220" i="14"/>
  <c r="V220" i="14"/>
  <c r="I223" i="14"/>
  <c r="I221" i="14" s="1"/>
  <c r="O223" i="14"/>
  <c r="O221" i="14" s="1"/>
  <c r="U223" i="14"/>
  <c r="AA223" i="14"/>
  <c r="I225" i="14"/>
  <c r="O225" i="14"/>
  <c r="U225" i="14"/>
  <c r="AA225" i="14"/>
  <c r="H228" i="14"/>
  <c r="N228" i="14"/>
  <c r="T228" i="14"/>
  <c r="T226" i="14" s="1"/>
  <c r="Z228" i="14"/>
  <c r="Z226" i="14" s="1"/>
  <c r="H230" i="14"/>
  <c r="N230" i="14"/>
  <c r="T230" i="14"/>
  <c r="Z230" i="14"/>
  <c r="G233" i="14"/>
  <c r="G231" i="14" s="1"/>
  <c r="M233" i="14"/>
  <c r="M231" i="14" s="1"/>
  <c r="S233" i="14"/>
  <c r="S231" i="14" s="1"/>
  <c r="Y233" i="14"/>
  <c r="Y231" i="14" s="1"/>
  <c r="G235" i="14"/>
  <c r="M235" i="14"/>
  <c r="S235" i="14"/>
  <c r="Y235" i="14"/>
  <c r="F238" i="14"/>
  <c r="F236" i="14" s="1"/>
  <c r="L238" i="14"/>
  <c r="L236" i="14" s="1"/>
  <c r="R238" i="14"/>
  <c r="X238" i="14"/>
  <c r="F240" i="14"/>
  <c r="L240" i="14"/>
  <c r="R240" i="14"/>
  <c r="X240" i="14"/>
  <c r="E243" i="14"/>
  <c r="K243" i="14"/>
  <c r="Q243" i="14"/>
  <c r="Q241" i="14" s="1"/>
  <c r="W243" i="14"/>
  <c r="W241" i="14" s="1"/>
  <c r="E245" i="14"/>
  <c r="K245" i="14"/>
  <c r="Q245" i="14"/>
  <c r="W245" i="14"/>
  <c r="D248" i="14"/>
  <c r="D246" i="14" s="1"/>
  <c r="J248" i="14"/>
  <c r="J246" i="14" s="1"/>
  <c r="P248" i="14"/>
  <c r="P246" i="14" s="1"/>
  <c r="V248" i="14"/>
  <c r="V246" i="14" s="1"/>
  <c r="D250" i="14"/>
  <c r="J250" i="14"/>
  <c r="P250" i="14"/>
  <c r="V250" i="14"/>
  <c r="I253" i="14"/>
  <c r="I251" i="14" s="1"/>
  <c r="O253" i="14"/>
  <c r="O251" i="14" s="1"/>
  <c r="U253" i="14"/>
  <c r="AA253" i="14"/>
  <c r="I255" i="14"/>
  <c r="O255" i="14"/>
  <c r="U255" i="14"/>
  <c r="AA255" i="14"/>
  <c r="H258" i="14"/>
  <c r="N258" i="14"/>
  <c r="T258" i="14"/>
  <c r="T256" i="14" s="1"/>
  <c r="Z258" i="14"/>
  <c r="Z256" i="14" s="1"/>
  <c r="H260" i="14"/>
  <c r="N260" i="14"/>
  <c r="T260" i="14"/>
  <c r="Z260" i="14"/>
  <c r="G263" i="14"/>
  <c r="G261" i="14" s="1"/>
  <c r="M263" i="14"/>
  <c r="M261" i="14" s="1"/>
  <c r="S263" i="14"/>
  <c r="S261" i="14" s="1"/>
  <c r="Y263" i="14"/>
  <c r="Y261" i="14" s="1"/>
  <c r="G265" i="14"/>
  <c r="M265" i="14"/>
  <c r="S265" i="14"/>
  <c r="Y265" i="14"/>
  <c r="F268" i="14"/>
  <c r="F266" i="14" s="1"/>
  <c r="L268" i="14"/>
  <c r="L266" i="14" s="1"/>
  <c r="R268" i="14"/>
  <c r="X268" i="14"/>
  <c r="F270" i="14"/>
  <c r="L270" i="14"/>
  <c r="R270" i="14"/>
  <c r="X270" i="14"/>
  <c r="E273" i="14"/>
  <c r="K273" i="14"/>
  <c r="Q273" i="14"/>
  <c r="Q271" i="14" s="1"/>
  <c r="W273" i="14"/>
  <c r="W271" i="14" s="1"/>
  <c r="E275" i="14"/>
  <c r="K275" i="14"/>
  <c r="Q275" i="14"/>
  <c r="W275" i="14"/>
  <c r="D278" i="14"/>
  <c r="D276" i="14" s="1"/>
  <c r="J278" i="14"/>
  <c r="J276" i="14" s="1"/>
  <c r="P278" i="14"/>
  <c r="P276" i="14" s="1"/>
  <c r="V278" i="14"/>
  <c r="V276" i="14" s="1"/>
  <c r="D280" i="14"/>
  <c r="J280" i="14"/>
  <c r="P280" i="14"/>
  <c r="V280" i="14"/>
  <c r="K283" i="14"/>
  <c r="K281" i="14" s="1"/>
  <c r="R283" i="14"/>
  <c r="AA283" i="14"/>
  <c r="Q285" i="14"/>
  <c r="D290" i="14"/>
  <c r="AA293" i="14"/>
  <c r="AA291" i="14" s="1"/>
  <c r="T298" i="14"/>
  <c r="T296" i="14" s="1"/>
  <c r="M303" i="14"/>
  <c r="M301" i="14" s="1"/>
  <c r="Y305" i="14"/>
  <c r="F308" i="14"/>
  <c r="F306" i="14" s="1"/>
  <c r="R310" i="14"/>
  <c r="K315" i="14"/>
  <c r="D320" i="14"/>
  <c r="Z334" i="14"/>
  <c r="Z330" i="14" s="1"/>
  <c r="S339" i="14"/>
  <c r="S335" i="14" s="1"/>
  <c r="L344" i="14"/>
  <c r="L340" i="14" s="1"/>
  <c r="E349" i="14"/>
  <c r="E345" i="14" s="1"/>
  <c r="Z364" i="14"/>
  <c r="Z360" i="14" s="1"/>
  <c r="S369" i="14"/>
  <c r="S365" i="14" s="1"/>
  <c r="L374" i="14"/>
  <c r="L370" i="14" s="1"/>
  <c r="E379" i="14"/>
  <c r="E375" i="14" s="1"/>
  <c r="Z394" i="14"/>
  <c r="Z390" i="14" s="1"/>
  <c r="S399" i="14"/>
  <c r="S395" i="14" s="1"/>
  <c r="L404" i="14"/>
  <c r="L400" i="14" s="1"/>
  <c r="E409" i="14"/>
  <c r="E405" i="14" s="1"/>
  <c r="Z424" i="14"/>
  <c r="Z420" i="14" s="1"/>
  <c r="S429" i="14"/>
  <c r="S425" i="14" s="1"/>
  <c r="L434" i="14"/>
  <c r="L430" i="14" s="1"/>
  <c r="E439" i="14"/>
  <c r="E435" i="14" s="1"/>
  <c r="Z454" i="14"/>
  <c r="Z450" i="14" s="1"/>
  <c r="S459" i="14"/>
  <c r="S455" i="14" s="1"/>
  <c r="L464" i="14"/>
  <c r="L460" i="14" s="1"/>
  <c r="E469" i="14"/>
  <c r="E465" i="14" s="1"/>
  <c r="Y493" i="14"/>
  <c r="Y489" i="14" s="1"/>
  <c r="R498" i="14"/>
  <c r="R494" i="14" s="1"/>
  <c r="K503" i="14"/>
  <c r="K499" i="14" s="1"/>
  <c r="D508" i="14"/>
  <c r="D504" i="14" s="1"/>
  <c r="Y523" i="14"/>
  <c r="Y519" i="14" s="1"/>
  <c r="R528" i="14"/>
  <c r="R524" i="14" s="1"/>
  <c r="K533" i="14"/>
  <c r="K529" i="14" s="1"/>
  <c r="D538" i="14"/>
  <c r="D534" i="14" s="1"/>
  <c r="Y553" i="14"/>
  <c r="Y549" i="14" s="1"/>
  <c r="R558" i="14"/>
  <c r="R554" i="14" s="1"/>
  <c r="K563" i="14"/>
  <c r="K559" i="14" s="1"/>
  <c r="D568" i="14"/>
  <c r="D564" i="14" s="1"/>
  <c r="Y583" i="14"/>
  <c r="Y579" i="14" s="1"/>
  <c r="R588" i="14"/>
  <c r="R584" i="14" s="1"/>
  <c r="K593" i="14"/>
  <c r="K589" i="14" s="1"/>
  <c r="D598" i="14"/>
  <c r="D594" i="14" s="1"/>
  <c r="Y613" i="14"/>
  <c r="Y609" i="14" s="1"/>
  <c r="R618" i="14"/>
  <c r="R614" i="14" s="1"/>
  <c r="K623" i="14"/>
  <c r="K619" i="14" s="1"/>
  <c r="AA16" i="15"/>
  <c r="T21" i="15"/>
  <c r="M26" i="15"/>
  <c r="F31" i="15"/>
  <c r="AA46" i="15"/>
  <c r="T51" i="15"/>
  <c r="M56" i="15"/>
  <c r="F61" i="15"/>
  <c r="AA76" i="15"/>
  <c r="T81" i="15"/>
  <c r="M86" i="15"/>
  <c r="F91" i="15"/>
  <c r="AA106" i="15"/>
  <c r="T111" i="15"/>
  <c r="M116" i="15"/>
  <c r="F121" i="15"/>
  <c r="AA136" i="15"/>
  <c r="T141" i="15"/>
  <c r="M146" i="15"/>
  <c r="F151" i="15"/>
  <c r="J181" i="15"/>
  <c r="I186" i="15"/>
  <c r="Z285" i="15"/>
  <c r="Z281" i="15" s="1"/>
  <c r="S320" i="15"/>
  <c r="S316" i="15" s="1"/>
  <c r="L329" i="15"/>
  <c r="K334" i="15"/>
  <c r="K330" i="15" s="1"/>
  <c r="J339" i="15"/>
  <c r="X449" i="15"/>
  <c r="X445" i="15" s="1"/>
  <c r="V455" i="15"/>
  <c r="W608" i="15"/>
  <c r="H486" i="13"/>
  <c r="H484" i="13" s="1"/>
  <c r="N486" i="13"/>
  <c r="N484" i="13" s="1"/>
  <c r="T486" i="13"/>
  <c r="T484" i="13" s="1"/>
  <c r="Z486" i="13"/>
  <c r="Z484" i="13" s="1"/>
  <c r="G491" i="13"/>
  <c r="G489" i="13" s="1"/>
  <c r="M491" i="13"/>
  <c r="M489" i="13" s="1"/>
  <c r="S491" i="13"/>
  <c r="S489" i="13" s="1"/>
  <c r="Y491" i="13"/>
  <c r="Y489" i="13" s="1"/>
  <c r="F496" i="13"/>
  <c r="F494" i="13" s="1"/>
  <c r="L496" i="13"/>
  <c r="L494" i="13" s="1"/>
  <c r="R496" i="13"/>
  <c r="R494" i="13" s="1"/>
  <c r="X496" i="13"/>
  <c r="X494" i="13" s="1"/>
  <c r="E501" i="13"/>
  <c r="E499" i="13" s="1"/>
  <c r="K501" i="13"/>
  <c r="K499" i="13" s="1"/>
  <c r="Q501" i="13"/>
  <c r="Q499" i="13" s="1"/>
  <c r="W501" i="13"/>
  <c r="W499" i="13" s="1"/>
  <c r="D506" i="13"/>
  <c r="D504" i="13" s="1"/>
  <c r="J506" i="13"/>
  <c r="J504" i="13" s="1"/>
  <c r="P506" i="13"/>
  <c r="P504" i="13" s="1"/>
  <c r="V506" i="13"/>
  <c r="V504" i="13" s="1"/>
  <c r="I511" i="13"/>
  <c r="I509" i="13" s="1"/>
  <c r="O511" i="13"/>
  <c r="O509" i="13" s="1"/>
  <c r="U511" i="13"/>
  <c r="U509" i="13" s="1"/>
  <c r="AA511" i="13"/>
  <c r="AA509" i="13" s="1"/>
  <c r="H516" i="13"/>
  <c r="H514" i="13" s="1"/>
  <c r="N516" i="13"/>
  <c r="N514" i="13" s="1"/>
  <c r="T516" i="13"/>
  <c r="T514" i="13" s="1"/>
  <c r="Z516" i="13"/>
  <c r="Z514" i="13" s="1"/>
  <c r="G521" i="13"/>
  <c r="G519" i="13" s="1"/>
  <c r="M521" i="13"/>
  <c r="M519" i="13" s="1"/>
  <c r="S521" i="13"/>
  <c r="S519" i="13" s="1"/>
  <c r="Y521" i="13"/>
  <c r="Y519" i="13" s="1"/>
  <c r="F526" i="13"/>
  <c r="F524" i="13" s="1"/>
  <c r="L526" i="13"/>
  <c r="L524" i="13" s="1"/>
  <c r="R526" i="13"/>
  <c r="R524" i="13" s="1"/>
  <c r="X526" i="13"/>
  <c r="X524" i="13" s="1"/>
  <c r="E531" i="13"/>
  <c r="E529" i="13" s="1"/>
  <c r="K531" i="13"/>
  <c r="K529" i="13" s="1"/>
  <c r="Q531" i="13"/>
  <c r="Q529" i="13" s="1"/>
  <c r="W531" i="13"/>
  <c r="W529" i="13" s="1"/>
  <c r="D536" i="13"/>
  <c r="D534" i="13" s="1"/>
  <c r="J536" i="13"/>
  <c r="J534" i="13" s="1"/>
  <c r="P536" i="13"/>
  <c r="P534" i="13" s="1"/>
  <c r="V536" i="13"/>
  <c r="V534" i="13" s="1"/>
  <c r="I541" i="13"/>
  <c r="I539" i="13" s="1"/>
  <c r="O541" i="13"/>
  <c r="O539" i="13" s="1"/>
  <c r="U541" i="13"/>
  <c r="U539" i="13" s="1"/>
  <c r="AA541" i="13"/>
  <c r="AA539" i="13" s="1"/>
  <c r="H546" i="13"/>
  <c r="H544" i="13" s="1"/>
  <c r="N546" i="13"/>
  <c r="N544" i="13" s="1"/>
  <c r="T546" i="13"/>
  <c r="T544" i="13" s="1"/>
  <c r="Z546" i="13"/>
  <c r="Z544" i="13" s="1"/>
  <c r="G551" i="13"/>
  <c r="G549" i="13" s="1"/>
  <c r="M551" i="13"/>
  <c r="M549" i="13" s="1"/>
  <c r="S551" i="13"/>
  <c r="S549" i="13" s="1"/>
  <c r="Y551" i="13"/>
  <c r="Y549" i="13" s="1"/>
  <c r="F556" i="13"/>
  <c r="F554" i="13" s="1"/>
  <c r="L556" i="13"/>
  <c r="L554" i="13" s="1"/>
  <c r="R556" i="13"/>
  <c r="R554" i="13" s="1"/>
  <c r="X556" i="13"/>
  <c r="X554" i="13" s="1"/>
  <c r="E561" i="13"/>
  <c r="E559" i="13" s="1"/>
  <c r="K561" i="13"/>
  <c r="K559" i="13" s="1"/>
  <c r="Q561" i="13"/>
  <c r="Q559" i="13" s="1"/>
  <c r="W561" i="13"/>
  <c r="W559" i="13" s="1"/>
  <c r="D566" i="13"/>
  <c r="D564" i="13" s="1"/>
  <c r="J566" i="13"/>
  <c r="J564" i="13" s="1"/>
  <c r="P566" i="13"/>
  <c r="P564" i="13" s="1"/>
  <c r="V566" i="13"/>
  <c r="V564" i="13" s="1"/>
  <c r="I571" i="13"/>
  <c r="I569" i="13" s="1"/>
  <c r="O571" i="13"/>
  <c r="O569" i="13" s="1"/>
  <c r="U571" i="13"/>
  <c r="U569" i="13" s="1"/>
  <c r="AA571" i="13"/>
  <c r="AA569" i="13" s="1"/>
  <c r="H576" i="13"/>
  <c r="H574" i="13" s="1"/>
  <c r="N576" i="13"/>
  <c r="N574" i="13" s="1"/>
  <c r="T576" i="13"/>
  <c r="T574" i="13" s="1"/>
  <c r="Z576" i="13"/>
  <c r="Z574" i="13" s="1"/>
  <c r="G581" i="13"/>
  <c r="G579" i="13" s="1"/>
  <c r="M581" i="13"/>
  <c r="M579" i="13" s="1"/>
  <c r="S581" i="13"/>
  <c r="S579" i="13" s="1"/>
  <c r="Y581" i="13"/>
  <c r="Y579" i="13" s="1"/>
  <c r="F586" i="13"/>
  <c r="F584" i="13" s="1"/>
  <c r="L586" i="13"/>
  <c r="L584" i="13" s="1"/>
  <c r="R586" i="13"/>
  <c r="R584" i="13" s="1"/>
  <c r="X586" i="13"/>
  <c r="X584" i="13" s="1"/>
  <c r="E591" i="13"/>
  <c r="E589" i="13" s="1"/>
  <c r="K591" i="13"/>
  <c r="K589" i="13" s="1"/>
  <c r="Q591" i="13"/>
  <c r="Q589" i="13" s="1"/>
  <c r="W591" i="13"/>
  <c r="W589" i="13" s="1"/>
  <c r="D596" i="13"/>
  <c r="D594" i="13" s="1"/>
  <c r="J596" i="13"/>
  <c r="J594" i="13" s="1"/>
  <c r="P596" i="13"/>
  <c r="P594" i="13" s="1"/>
  <c r="V596" i="13"/>
  <c r="V594" i="13" s="1"/>
  <c r="I601" i="13"/>
  <c r="I599" i="13" s="1"/>
  <c r="O601" i="13"/>
  <c r="O599" i="13" s="1"/>
  <c r="U601" i="13"/>
  <c r="U599" i="13" s="1"/>
  <c r="AA601" i="13"/>
  <c r="AA599" i="13" s="1"/>
  <c r="H606" i="13"/>
  <c r="H604" i="13" s="1"/>
  <c r="N606" i="13"/>
  <c r="N604" i="13" s="1"/>
  <c r="T606" i="13"/>
  <c r="T604" i="13" s="1"/>
  <c r="Z606" i="13"/>
  <c r="Z604" i="13" s="1"/>
  <c r="G611" i="13"/>
  <c r="G609" i="13" s="1"/>
  <c r="M611" i="13"/>
  <c r="M609" i="13" s="1"/>
  <c r="S611" i="13"/>
  <c r="S609" i="13" s="1"/>
  <c r="Y611" i="13"/>
  <c r="Y609" i="13" s="1"/>
  <c r="F616" i="13"/>
  <c r="F614" i="13" s="1"/>
  <c r="L616" i="13"/>
  <c r="L614" i="13" s="1"/>
  <c r="R616" i="13"/>
  <c r="R614" i="13" s="1"/>
  <c r="X616" i="13"/>
  <c r="X614" i="13" s="1"/>
  <c r="E621" i="13"/>
  <c r="E619" i="13" s="1"/>
  <c r="K621" i="13"/>
  <c r="K619" i="13" s="1"/>
  <c r="Q621" i="13"/>
  <c r="Q619" i="13" s="1"/>
  <c r="W621" i="13"/>
  <c r="W619" i="13" s="1"/>
  <c r="D626" i="13"/>
  <c r="D624" i="13" s="1"/>
  <c r="J626" i="13"/>
  <c r="J624" i="13" s="1"/>
  <c r="P626" i="13"/>
  <c r="P624" i="13" s="1"/>
  <c r="V626" i="13"/>
  <c r="V624" i="13" s="1"/>
  <c r="I631" i="13"/>
  <c r="I629" i="13" s="1"/>
  <c r="O631" i="13"/>
  <c r="O629" i="13" s="1"/>
  <c r="U631" i="13"/>
  <c r="U629" i="13" s="1"/>
  <c r="AA631" i="13"/>
  <c r="AA629" i="13" s="1"/>
  <c r="H636" i="13"/>
  <c r="H634" i="13" s="1"/>
  <c r="N636" i="13"/>
  <c r="N634" i="13" s="1"/>
  <c r="T636" i="13"/>
  <c r="T634" i="13" s="1"/>
  <c r="Z636" i="13"/>
  <c r="Z634" i="13" s="1"/>
  <c r="J9" i="14"/>
  <c r="J7" i="14" s="1"/>
  <c r="P9" i="14"/>
  <c r="V9" i="14"/>
  <c r="Y638" i="14"/>
  <c r="Y634" i="14" s="1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F613" i="14"/>
  <c r="Y608" i="14"/>
  <c r="S608" i="14"/>
  <c r="M608" i="14"/>
  <c r="G608" i="14"/>
  <c r="Z603" i="14"/>
  <c r="T603" i="14"/>
  <c r="N603" i="14"/>
  <c r="H603" i="14"/>
  <c r="AA598" i="14"/>
  <c r="U598" i="14"/>
  <c r="O598" i="14"/>
  <c r="I598" i="14"/>
  <c r="V593" i="14"/>
  <c r="P593" i="14"/>
  <c r="J593" i="14"/>
  <c r="D593" i="14"/>
  <c r="W588" i="14"/>
  <c r="Q588" i="14"/>
  <c r="K588" i="14"/>
  <c r="E588" i="14"/>
  <c r="X583" i="14"/>
  <c r="R583" i="14"/>
  <c r="L583" i="14"/>
  <c r="F583" i="14"/>
  <c r="Y578" i="14"/>
  <c r="S578" i="14"/>
  <c r="M578" i="14"/>
  <c r="G578" i="14"/>
  <c r="Z573" i="14"/>
  <c r="T573" i="14"/>
  <c r="N573" i="14"/>
  <c r="H573" i="14"/>
  <c r="AA568" i="14"/>
  <c r="U568" i="14"/>
  <c r="O568" i="14"/>
  <c r="I568" i="14"/>
  <c r="V563" i="14"/>
  <c r="P563" i="14"/>
  <c r="J563" i="14"/>
  <c r="D563" i="14"/>
  <c r="W558" i="14"/>
  <c r="Q558" i="14"/>
  <c r="K558" i="14"/>
  <c r="E558" i="14"/>
  <c r="X553" i="14"/>
  <c r="R553" i="14"/>
  <c r="L553" i="14"/>
  <c r="F553" i="14"/>
  <c r="Y548" i="14"/>
  <c r="S548" i="14"/>
  <c r="M548" i="14"/>
  <c r="G548" i="14"/>
  <c r="Z543" i="14"/>
  <c r="T543" i="14"/>
  <c r="N543" i="14"/>
  <c r="H543" i="14"/>
  <c r="AA538" i="14"/>
  <c r="U538" i="14"/>
  <c r="O538" i="14"/>
  <c r="I538" i="14"/>
  <c r="V533" i="14"/>
  <c r="P533" i="14"/>
  <c r="J533" i="14"/>
  <c r="D533" i="14"/>
  <c r="W528" i="14"/>
  <c r="Q528" i="14"/>
  <c r="K528" i="14"/>
  <c r="E528" i="14"/>
  <c r="X523" i="14"/>
  <c r="R523" i="14"/>
  <c r="L523" i="14"/>
  <c r="F523" i="14"/>
  <c r="Y518" i="14"/>
  <c r="S518" i="14"/>
  <c r="M518" i="14"/>
  <c r="G518" i="14"/>
  <c r="Z513" i="14"/>
  <c r="T513" i="14"/>
  <c r="N513" i="14"/>
  <c r="H513" i="14"/>
  <c r="AA508" i="14"/>
  <c r="U508" i="14"/>
  <c r="O508" i="14"/>
  <c r="I508" i="14"/>
  <c r="V503" i="14"/>
  <c r="P503" i="14"/>
  <c r="J503" i="14"/>
  <c r="D503" i="14"/>
  <c r="W498" i="14"/>
  <c r="Q498" i="14"/>
  <c r="K498" i="14"/>
  <c r="E498" i="14"/>
  <c r="X493" i="14"/>
  <c r="R493" i="14"/>
  <c r="L493" i="14"/>
  <c r="F493" i="14"/>
  <c r="Y488" i="14"/>
  <c r="S488" i="14"/>
  <c r="M488" i="14"/>
  <c r="G488" i="14"/>
  <c r="Z479" i="14"/>
  <c r="T479" i="14"/>
  <c r="N479" i="14"/>
  <c r="H479" i="14"/>
  <c r="AA474" i="14"/>
  <c r="U474" i="14"/>
  <c r="O474" i="14"/>
  <c r="I474" i="14"/>
  <c r="V469" i="14"/>
  <c r="P469" i="14"/>
  <c r="J469" i="14"/>
  <c r="D469" i="14"/>
  <c r="W464" i="14"/>
  <c r="Q464" i="14"/>
  <c r="K464" i="14"/>
  <c r="E464" i="14"/>
  <c r="X459" i="14"/>
  <c r="R459" i="14"/>
  <c r="L459" i="14"/>
  <c r="F459" i="14"/>
  <c r="Y454" i="14"/>
  <c r="S454" i="14"/>
  <c r="M454" i="14"/>
  <c r="G454" i="14"/>
  <c r="Z449" i="14"/>
  <c r="T449" i="14"/>
  <c r="N449" i="14"/>
  <c r="H449" i="14"/>
  <c r="AA444" i="14"/>
  <c r="U444" i="14"/>
  <c r="O444" i="14"/>
  <c r="I444" i="14"/>
  <c r="V439" i="14"/>
  <c r="P439" i="14"/>
  <c r="J439" i="14"/>
  <c r="D439" i="14"/>
  <c r="W434" i="14"/>
  <c r="Q434" i="14"/>
  <c r="K434" i="14"/>
  <c r="E434" i="14"/>
  <c r="X429" i="14"/>
  <c r="R429" i="14"/>
  <c r="L429" i="14"/>
  <c r="F429" i="14"/>
  <c r="Y424" i="14"/>
  <c r="S424" i="14"/>
  <c r="M424" i="14"/>
  <c r="G424" i="14"/>
  <c r="Z419" i="14"/>
  <c r="T419" i="14"/>
  <c r="N419" i="14"/>
  <c r="H419" i="14"/>
  <c r="AA414" i="14"/>
  <c r="U414" i="14"/>
  <c r="O414" i="14"/>
  <c r="I414" i="14"/>
  <c r="V409" i="14"/>
  <c r="P409" i="14"/>
  <c r="J409" i="14"/>
  <c r="D409" i="14"/>
  <c r="W404" i="14"/>
  <c r="Q404" i="14"/>
  <c r="K404" i="14"/>
  <c r="E404" i="14"/>
  <c r="X399" i="14"/>
  <c r="R399" i="14"/>
  <c r="L399" i="14"/>
  <c r="F399" i="14"/>
  <c r="Y394" i="14"/>
  <c r="S394" i="14"/>
  <c r="M394" i="14"/>
  <c r="G394" i="14"/>
  <c r="Z389" i="14"/>
  <c r="T389" i="14"/>
  <c r="N389" i="14"/>
  <c r="H389" i="14"/>
  <c r="AA384" i="14"/>
  <c r="U384" i="14"/>
  <c r="O384" i="14"/>
  <c r="I384" i="14"/>
  <c r="V379" i="14"/>
  <c r="P379" i="14"/>
  <c r="J379" i="14"/>
  <c r="D379" i="14"/>
  <c r="W374" i="14"/>
  <c r="Q374" i="14"/>
  <c r="K374" i="14"/>
  <c r="E374" i="14"/>
  <c r="X369" i="14"/>
  <c r="R369" i="14"/>
  <c r="L369" i="14"/>
  <c r="F369" i="14"/>
  <c r="Y364" i="14"/>
  <c r="S364" i="14"/>
  <c r="M364" i="14"/>
  <c r="G364" i="14"/>
  <c r="Z359" i="14"/>
  <c r="T359" i="14"/>
  <c r="N359" i="14"/>
  <c r="H359" i="14"/>
  <c r="AA354" i="14"/>
  <c r="U354" i="14"/>
  <c r="O354" i="14"/>
  <c r="I354" i="14"/>
  <c r="V349" i="14"/>
  <c r="P349" i="14"/>
  <c r="J349" i="14"/>
  <c r="D349" i="14"/>
  <c r="W344" i="14"/>
  <c r="Q344" i="14"/>
  <c r="K344" i="14"/>
  <c r="E344" i="14"/>
  <c r="X339" i="14"/>
  <c r="R339" i="14"/>
  <c r="L339" i="14"/>
  <c r="F339" i="14"/>
  <c r="Y334" i="14"/>
  <c r="S334" i="14"/>
  <c r="M334" i="14"/>
  <c r="G334" i="14"/>
  <c r="Z329" i="14"/>
  <c r="T329" i="14"/>
  <c r="N329" i="14"/>
  <c r="H329" i="14"/>
  <c r="AA320" i="14"/>
  <c r="U320" i="14"/>
  <c r="O320" i="14"/>
  <c r="I320" i="14"/>
  <c r="V315" i="14"/>
  <c r="P315" i="14"/>
  <c r="J315" i="14"/>
  <c r="D315" i="14"/>
  <c r="W310" i="14"/>
  <c r="Q310" i="14"/>
  <c r="K310" i="14"/>
  <c r="E310" i="14"/>
  <c r="X305" i="14"/>
  <c r="R305" i="14"/>
  <c r="L305" i="14"/>
  <c r="F305" i="14"/>
  <c r="Y300" i="14"/>
  <c r="S300" i="14"/>
  <c r="M300" i="14"/>
  <c r="G300" i="14"/>
  <c r="Z295" i="14"/>
  <c r="T295" i="14"/>
  <c r="N295" i="14"/>
  <c r="H295" i="14"/>
  <c r="AA290" i="14"/>
  <c r="U290" i="14"/>
  <c r="O290" i="14"/>
  <c r="I290" i="14"/>
  <c r="V285" i="14"/>
  <c r="P285" i="14"/>
  <c r="J285" i="14"/>
  <c r="D285" i="14"/>
  <c r="X638" i="14"/>
  <c r="R638" i="14"/>
  <c r="L638" i="14"/>
  <c r="F638" i="14"/>
  <c r="Y633" i="14"/>
  <c r="S633" i="14"/>
  <c r="M633" i="14"/>
  <c r="G633" i="14"/>
  <c r="Z628" i="14"/>
  <c r="T628" i="14"/>
  <c r="N628" i="14"/>
  <c r="H628" i="14"/>
  <c r="AA623" i="14"/>
  <c r="U623" i="14"/>
  <c r="O623" i="14"/>
  <c r="I62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79" i="14"/>
  <c r="S479" i="14"/>
  <c r="M479" i="14"/>
  <c r="G479" i="14"/>
  <c r="Z474" i="14"/>
  <c r="T474" i="14"/>
  <c r="N474" i="14"/>
  <c r="H474" i="14"/>
  <c r="AA469" i="14"/>
  <c r="U469" i="14"/>
  <c r="O469" i="14"/>
  <c r="I469" i="14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AA439" i="14"/>
  <c r="U439" i="14"/>
  <c r="O439" i="14"/>
  <c r="I439" i="14"/>
  <c r="V434" i="14"/>
  <c r="P434" i="14"/>
  <c r="J434" i="14"/>
  <c r="D434" i="14"/>
  <c r="W429" i="14"/>
  <c r="Q429" i="14"/>
  <c r="K429" i="14"/>
  <c r="E429" i="14"/>
  <c r="X424" i="14"/>
  <c r="R424" i="14"/>
  <c r="L424" i="14"/>
  <c r="F424" i="14"/>
  <c r="Y419" i="14"/>
  <c r="S419" i="14"/>
  <c r="M419" i="14"/>
  <c r="G419" i="14"/>
  <c r="Z414" i="14"/>
  <c r="T414" i="14"/>
  <c r="N414" i="14"/>
  <c r="H414" i="14"/>
  <c r="AA409" i="14"/>
  <c r="U409" i="14"/>
  <c r="O409" i="14"/>
  <c r="I409" i="14"/>
  <c r="V404" i="14"/>
  <c r="P404" i="14"/>
  <c r="J404" i="14"/>
  <c r="D404" i="14"/>
  <c r="W399" i="14"/>
  <c r="Q399" i="14"/>
  <c r="K399" i="14"/>
  <c r="E399" i="14"/>
  <c r="X394" i="14"/>
  <c r="R394" i="14"/>
  <c r="L394" i="14"/>
  <c r="F394" i="14"/>
  <c r="Y389" i="14"/>
  <c r="S389" i="14"/>
  <c r="M389" i="14"/>
  <c r="G389" i="14"/>
  <c r="Z384" i="14"/>
  <c r="T384" i="14"/>
  <c r="N384" i="14"/>
  <c r="H384" i="14"/>
  <c r="AA379" i="14"/>
  <c r="U379" i="14"/>
  <c r="O379" i="14"/>
  <c r="I379" i="14"/>
  <c r="V374" i="14"/>
  <c r="P374" i="14"/>
  <c r="J374" i="14"/>
  <c r="D374" i="14"/>
  <c r="W369" i="14"/>
  <c r="Q369" i="14"/>
  <c r="K369" i="14"/>
  <c r="E369" i="14"/>
  <c r="X364" i="14"/>
  <c r="R364" i="14"/>
  <c r="L364" i="14"/>
  <c r="F364" i="14"/>
  <c r="Y359" i="14"/>
  <c r="S359" i="14"/>
  <c r="M359" i="14"/>
  <c r="G359" i="14"/>
  <c r="Z354" i="14"/>
  <c r="T354" i="14"/>
  <c r="N354" i="14"/>
  <c r="H354" i="14"/>
  <c r="AA349" i="14"/>
  <c r="U349" i="14"/>
  <c r="O349" i="14"/>
  <c r="I349" i="14"/>
  <c r="V344" i="14"/>
  <c r="P344" i="14"/>
  <c r="J344" i="14"/>
  <c r="D344" i="14"/>
  <c r="W339" i="14"/>
  <c r="Q339" i="14"/>
  <c r="K339" i="14"/>
  <c r="E339" i="14"/>
  <c r="X334" i="14"/>
  <c r="R334" i="14"/>
  <c r="L334" i="14"/>
  <c r="F334" i="14"/>
  <c r="Y329" i="14"/>
  <c r="S329" i="14"/>
  <c r="M329" i="14"/>
  <c r="G329" i="14"/>
  <c r="Z320" i="14"/>
  <c r="T320" i="14"/>
  <c r="N320" i="14"/>
  <c r="H320" i="14"/>
  <c r="AA315" i="14"/>
  <c r="U315" i="14"/>
  <c r="O315" i="14"/>
  <c r="I315" i="14"/>
  <c r="V310" i="14"/>
  <c r="P310" i="14"/>
  <c r="J310" i="14"/>
  <c r="D310" i="14"/>
  <c r="W305" i="14"/>
  <c r="Q305" i="14"/>
  <c r="K305" i="14"/>
  <c r="E305" i="14"/>
  <c r="X300" i="14"/>
  <c r="R300" i="14"/>
  <c r="L300" i="14"/>
  <c r="F300" i="14"/>
  <c r="Y295" i="14"/>
  <c r="S295" i="14"/>
  <c r="M295" i="14"/>
  <c r="G295" i="14"/>
  <c r="Z290" i="14"/>
  <c r="T290" i="14"/>
  <c r="N290" i="14"/>
  <c r="H290" i="14"/>
  <c r="AA285" i="14"/>
  <c r="U285" i="14"/>
  <c r="O285" i="14"/>
  <c r="O281" i="14" s="1"/>
  <c r="W638" i="14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79" i="14"/>
  <c r="R479" i="14"/>
  <c r="L479" i="14"/>
  <c r="F479" i="14"/>
  <c r="Y474" i="14"/>
  <c r="S474" i="14"/>
  <c r="M474" i="14"/>
  <c r="G474" i="14"/>
  <c r="Z469" i="14"/>
  <c r="T469" i="14"/>
  <c r="N469" i="14"/>
  <c r="H469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0" i="14"/>
  <c r="S320" i="14"/>
  <c r="M320" i="14"/>
  <c r="G320" i="14"/>
  <c r="Z315" i="14"/>
  <c r="T315" i="14"/>
  <c r="N315" i="14"/>
  <c r="H315" i="14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H281" i="14" s="1"/>
  <c r="V638" i="14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D484" i="14" s="1"/>
  <c r="W479" i="14"/>
  <c r="Q479" i="14"/>
  <c r="K479" i="14"/>
  <c r="E479" i="14"/>
  <c r="X474" i="14"/>
  <c r="R474" i="14"/>
  <c r="L474" i="14"/>
  <c r="F474" i="14"/>
  <c r="Y469" i="14"/>
  <c r="S469" i="14"/>
  <c r="M469" i="14"/>
  <c r="G469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AA399" i="14"/>
  <c r="U399" i="14"/>
  <c r="O399" i="14"/>
  <c r="I399" i="14"/>
  <c r="V394" i="14"/>
  <c r="P394" i="14"/>
  <c r="J394" i="14"/>
  <c r="D394" i="14"/>
  <c r="W389" i="14"/>
  <c r="Q389" i="14"/>
  <c r="K389" i="14"/>
  <c r="E389" i="14"/>
  <c r="X384" i="14"/>
  <c r="R384" i="14"/>
  <c r="L384" i="14"/>
  <c r="F384" i="14"/>
  <c r="Y379" i="14"/>
  <c r="S379" i="14"/>
  <c r="M379" i="14"/>
  <c r="G379" i="14"/>
  <c r="Z374" i="14"/>
  <c r="T374" i="14"/>
  <c r="N374" i="14"/>
  <c r="H374" i="14"/>
  <c r="AA369" i="14"/>
  <c r="U369" i="14"/>
  <c r="O369" i="14"/>
  <c r="I369" i="14"/>
  <c r="V364" i="14"/>
  <c r="P364" i="14"/>
  <c r="J364" i="14"/>
  <c r="D364" i="14"/>
  <c r="W359" i="14"/>
  <c r="Q359" i="14"/>
  <c r="K359" i="14"/>
  <c r="E359" i="14"/>
  <c r="X354" i="14"/>
  <c r="R354" i="14"/>
  <c r="L354" i="14"/>
  <c r="F354" i="14"/>
  <c r="Y349" i="14"/>
  <c r="S349" i="14"/>
  <c r="M349" i="14"/>
  <c r="G349" i="14"/>
  <c r="Z344" i="14"/>
  <c r="T344" i="14"/>
  <c r="N344" i="14"/>
  <c r="H344" i="14"/>
  <c r="AA339" i="14"/>
  <c r="U339" i="14"/>
  <c r="O339" i="14"/>
  <c r="I339" i="14"/>
  <c r="V334" i="14"/>
  <c r="P334" i="14"/>
  <c r="J334" i="14"/>
  <c r="D334" i="14"/>
  <c r="W329" i="14"/>
  <c r="Q329" i="14"/>
  <c r="K329" i="14"/>
  <c r="E329" i="14"/>
  <c r="X320" i="14"/>
  <c r="R320" i="14"/>
  <c r="L320" i="14"/>
  <c r="F320" i="14"/>
  <c r="Y315" i="14"/>
  <c r="S315" i="14"/>
  <c r="M315" i="14"/>
  <c r="G315" i="14"/>
  <c r="Z310" i="14"/>
  <c r="T310" i="14"/>
  <c r="N310" i="14"/>
  <c r="H310" i="14"/>
  <c r="AA305" i="14"/>
  <c r="U305" i="14"/>
  <c r="O305" i="14"/>
  <c r="I305" i="14"/>
  <c r="V300" i="14"/>
  <c r="P300" i="14"/>
  <c r="J300" i="14"/>
  <c r="D300" i="14"/>
  <c r="W295" i="14"/>
  <c r="Q295" i="14"/>
  <c r="K295" i="14"/>
  <c r="E295" i="14"/>
  <c r="X290" i="14"/>
  <c r="R290" i="14"/>
  <c r="L290" i="14"/>
  <c r="F290" i="14"/>
  <c r="Y285" i="14"/>
  <c r="S285" i="14"/>
  <c r="M285" i="14"/>
  <c r="G285" i="14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493" i="14"/>
  <c r="T493" i="14"/>
  <c r="N493" i="14"/>
  <c r="H493" i="14"/>
  <c r="AA488" i="14"/>
  <c r="AA484" i="14" s="1"/>
  <c r="U488" i="14"/>
  <c r="U484" i="14" s="1"/>
  <c r="O488" i="14"/>
  <c r="O484" i="14" s="1"/>
  <c r="I488" i="14"/>
  <c r="I484" i="14" s="1"/>
  <c r="V479" i="14"/>
  <c r="P479" i="14"/>
  <c r="J479" i="14"/>
  <c r="D479" i="14"/>
  <c r="W474" i="14"/>
  <c r="Q474" i="14"/>
  <c r="K474" i="14"/>
  <c r="E474" i="14"/>
  <c r="X469" i="14"/>
  <c r="R469" i="14"/>
  <c r="L469" i="14"/>
  <c r="F469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D325" i="14" s="1"/>
  <c r="W320" i="14"/>
  <c r="Q320" i="14"/>
  <c r="K320" i="14"/>
  <c r="E320" i="14"/>
  <c r="X315" i="14"/>
  <c r="R315" i="14"/>
  <c r="L315" i="14"/>
  <c r="F315" i="14"/>
  <c r="Y310" i="14"/>
  <c r="S310" i="14"/>
  <c r="M310" i="14"/>
  <c r="G310" i="14"/>
  <c r="Z305" i="14"/>
  <c r="T305" i="14"/>
  <c r="N305" i="14"/>
  <c r="H305" i="14"/>
  <c r="AA300" i="14"/>
  <c r="U300" i="14"/>
  <c r="O300" i="14"/>
  <c r="I300" i="14"/>
  <c r="V295" i="14"/>
  <c r="P295" i="14"/>
  <c r="J295" i="14"/>
  <c r="D295" i="14"/>
  <c r="W290" i="14"/>
  <c r="Q290" i="14"/>
  <c r="K290" i="14"/>
  <c r="E290" i="14"/>
  <c r="X285" i="14"/>
  <c r="X281" i="14" s="1"/>
  <c r="J11" i="14"/>
  <c r="P11" i="14"/>
  <c r="V11" i="14"/>
  <c r="I14" i="14"/>
  <c r="I12" i="14" s="1"/>
  <c r="O14" i="14"/>
  <c r="O12" i="14" s="1"/>
  <c r="U14" i="14"/>
  <c r="U12" i="14" s="1"/>
  <c r="AA14" i="14"/>
  <c r="I16" i="14"/>
  <c r="O16" i="14"/>
  <c r="U16" i="14"/>
  <c r="AA16" i="14"/>
  <c r="H19" i="14"/>
  <c r="H17" i="14" s="1"/>
  <c r="N19" i="14"/>
  <c r="T19" i="14"/>
  <c r="Z19" i="14"/>
  <c r="Z17" i="14" s="1"/>
  <c r="H21" i="14"/>
  <c r="N21" i="14"/>
  <c r="T21" i="14"/>
  <c r="Z21" i="14"/>
  <c r="G24" i="14"/>
  <c r="M24" i="14"/>
  <c r="M22" i="14" s="1"/>
  <c r="S24" i="14"/>
  <c r="S22" i="14" s="1"/>
  <c r="Y24" i="14"/>
  <c r="Y22" i="14" s="1"/>
  <c r="G26" i="14"/>
  <c r="M26" i="14"/>
  <c r="S26" i="14"/>
  <c r="Y26" i="14"/>
  <c r="F29" i="14"/>
  <c r="F27" i="14" s="1"/>
  <c r="L29" i="14"/>
  <c r="L27" i="14" s="1"/>
  <c r="R29" i="14"/>
  <c r="R27" i="14" s="1"/>
  <c r="X29" i="14"/>
  <c r="F31" i="14"/>
  <c r="L31" i="14"/>
  <c r="R31" i="14"/>
  <c r="X31" i="14"/>
  <c r="E34" i="14"/>
  <c r="E32" i="14" s="1"/>
  <c r="K34" i="14"/>
  <c r="Q34" i="14"/>
  <c r="W34" i="14"/>
  <c r="W32" i="14" s="1"/>
  <c r="E36" i="14"/>
  <c r="K36" i="14"/>
  <c r="Q36" i="14"/>
  <c r="W36" i="14"/>
  <c r="D39" i="14"/>
  <c r="J39" i="14"/>
  <c r="J37" i="14" s="1"/>
  <c r="P39" i="14"/>
  <c r="P37" i="14" s="1"/>
  <c r="V39" i="14"/>
  <c r="V37" i="14" s="1"/>
  <c r="D41" i="14"/>
  <c r="J41" i="14"/>
  <c r="P41" i="14"/>
  <c r="V41" i="14"/>
  <c r="I44" i="14"/>
  <c r="I42" i="14" s="1"/>
  <c r="O44" i="14"/>
  <c r="O42" i="14" s="1"/>
  <c r="U44" i="14"/>
  <c r="U42" i="14" s="1"/>
  <c r="AA44" i="14"/>
  <c r="I46" i="14"/>
  <c r="O46" i="14"/>
  <c r="U46" i="14"/>
  <c r="AA46" i="14"/>
  <c r="H49" i="14"/>
  <c r="H47" i="14" s="1"/>
  <c r="N49" i="14"/>
  <c r="T49" i="14"/>
  <c r="Z49" i="14"/>
  <c r="Z47" i="14" s="1"/>
  <c r="H51" i="14"/>
  <c r="N51" i="14"/>
  <c r="T51" i="14"/>
  <c r="Z51" i="14"/>
  <c r="G54" i="14"/>
  <c r="M54" i="14"/>
  <c r="M52" i="14" s="1"/>
  <c r="S54" i="14"/>
  <c r="S52" i="14" s="1"/>
  <c r="Y54" i="14"/>
  <c r="Y52" i="14" s="1"/>
  <c r="G56" i="14"/>
  <c r="M56" i="14"/>
  <c r="S56" i="14"/>
  <c r="Y56" i="14"/>
  <c r="F59" i="14"/>
  <c r="F57" i="14" s="1"/>
  <c r="L59" i="14"/>
  <c r="L57" i="14" s="1"/>
  <c r="R59" i="14"/>
  <c r="R57" i="14" s="1"/>
  <c r="X59" i="14"/>
  <c r="F61" i="14"/>
  <c r="L61" i="14"/>
  <c r="R61" i="14"/>
  <c r="X61" i="14"/>
  <c r="E64" i="14"/>
  <c r="E62" i="14" s="1"/>
  <c r="K64" i="14"/>
  <c r="Q64" i="14"/>
  <c r="W64" i="14"/>
  <c r="W62" i="14" s="1"/>
  <c r="E66" i="14"/>
  <c r="K66" i="14"/>
  <c r="Q66" i="14"/>
  <c r="W66" i="14"/>
  <c r="D69" i="14"/>
  <c r="J69" i="14"/>
  <c r="J67" i="14" s="1"/>
  <c r="P69" i="14"/>
  <c r="P67" i="14" s="1"/>
  <c r="V69" i="14"/>
  <c r="V67" i="14" s="1"/>
  <c r="D71" i="14"/>
  <c r="J71" i="14"/>
  <c r="P71" i="14"/>
  <c r="V71" i="14"/>
  <c r="I74" i="14"/>
  <c r="I72" i="14" s="1"/>
  <c r="O74" i="14"/>
  <c r="O72" i="14" s="1"/>
  <c r="U74" i="14"/>
  <c r="U72" i="14" s="1"/>
  <c r="AA74" i="14"/>
  <c r="I76" i="14"/>
  <c r="O76" i="14"/>
  <c r="U76" i="14"/>
  <c r="AA76" i="14"/>
  <c r="H79" i="14"/>
  <c r="H77" i="14" s="1"/>
  <c r="N79" i="14"/>
  <c r="T79" i="14"/>
  <c r="Z79" i="14"/>
  <c r="Z77" i="14" s="1"/>
  <c r="H81" i="14"/>
  <c r="N81" i="14"/>
  <c r="T81" i="14"/>
  <c r="Z81" i="14"/>
  <c r="G84" i="14"/>
  <c r="M84" i="14"/>
  <c r="M82" i="14" s="1"/>
  <c r="S84" i="14"/>
  <c r="S82" i="14" s="1"/>
  <c r="Y84" i="14"/>
  <c r="Y82" i="14" s="1"/>
  <c r="G86" i="14"/>
  <c r="M86" i="14"/>
  <c r="S86" i="14"/>
  <c r="Y86" i="14"/>
  <c r="F89" i="14"/>
  <c r="F87" i="14" s="1"/>
  <c r="L89" i="14"/>
  <c r="L87" i="14" s="1"/>
  <c r="R89" i="14"/>
  <c r="R87" i="14" s="1"/>
  <c r="X89" i="14"/>
  <c r="F91" i="14"/>
  <c r="L91" i="14"/>
  <c r="R91" i="14"/>
  <c r="X91" i="14"/>
  <c r="E94" i="14"/>
  <c r="E92" i="14" s="1"/>
  <c r="K94" i="14"/>
  <c r="Q94" i="14"/>
  <c r="W94" i="14"/>
  <c r="W92" i="14" s="1"/>
  <c r="E96" i="14"/>
  <c r="K96" i="14"/>
  <c r="Q96" i="14"/>
  <c r="W96" i="14"/>
  <c r="D99" i="14"/>
  <c r="J99" i="14"/>
  <c r="J97" i="14" s="1"/>
  <c r="P99" i="14"/>
  <c r="P97" i="14" s="1"/>
  <c r="V99" i="14"/>
  <c r="V97" i="14" s="1"/>
  <c r="D101" i="14"/>
  <c r="J101" i="14"/>
  <c r="P101" i="14"/>
  <c r="V101" i="14"/>
  <c r="I104" i="14"/>
  <c r="I102" i="14" s="1"/>
  <c r="O104" i="14"/>
  <c r="O102" i="14" s="1"/>
  <c r="U104" i="14"/>
  <c r="U102" i="14" s="1"/>
  <c r="AA104" i="14"/>
  <c r="I106" i="14"/>
  <c r="O106" i="14"/>
  <c r="U106" i="14"/>
  <c r="AA106" i="14"/>
  <c r="H109" i="14"/>
  <c r="H107" i="14" s="1"/>
  <c r="N109" i="14"/>
  <c r="T109" i="14"/>
  <c r="Z109" i="14"/>
  <c r="Z107" i="14" s="1"/>
  <c r="H111" i="14"/>
  <c r="N111" i="14"/>
  <c r="T111" i="14"/>
  <c r="Z111" i="14"/>
  <c r="G114" i="14"/>
  <c r="M114" i="14"/>
  <c r="M112" i="14" s="1"/>
  <c r="S114" i="14"/>
  <c r="S112" i="14" s="1"/>
  <c r="Y114" i="14"/>
  <c r="Y112" i="14" s="1"/>
  <c r="G116" i="14"/>
  <c r="M116" i="14"/>
  <c r="S116" i="14"/>
  <c r="Y116" i="14"/>
  <c r="F119" i="14"/>
  <c r="F117" i="14" s="1"/>
  <c r="L119" i="14"/>
  <c r="L117" i="14" s="1"/>
  <c r="R119" i="14"/>
  <c r="R117" i="14" s="1"/>
  <c r="X119" i="14"/>
  <c r="F121" i="14"/>
  <c r="L121" i="14"/>
  <c r="R121" i="14"/>
  <c r="X121" i="14"/>
  <c r="E124" i="14"/>
  <c r="E122" i="14" s="1"/>
  <c r="K124" i="14"/>
  <c r="Q124" i="14"/>
  <c r="W124" i="14"/>
  <c r="W122" i="14" s="1"/>
  <c r="E126" i="14"/>
  <c r="K126" i="14"/>
  <c r="Q126" i="14"/>
  <c r="W126" i="14"/>
  <c r="D129" i="14"/>
  <c r="J129" i="14"/>
  <c r="J127" i="14" s="1"/>
  <c r="P129" i="14"/>
  <c r="P127" i="14" s="1"/>
  <c r="V129" i="14"/>
  <c r="V127" i="14" s="1"/>
  <c r="D131" i="14"/>
  <c r="J131" i="14"/>
  <c r="P131" i="14"/>
  <c r="V131" i="14"/>
  <c r="I134" i="14"/>
  <c r="I132" i="14" s="1"/>
  <c r="O134" i="14"/>
  <c r="O132" i="14" s="1"/>
  <c r="U134" i="14"/>
  <c r="U132" i="14" s="1"/>
  <c r="AA134" i="14"/>
  <c r="I136" i="14"/>
  <c r="O136" i="14"/>
  <c r="U136" i="14"/>
  <c r="AA136" i="14"/>
  <c r="H139" i="14"/>
  <c r="H137" i="14" s="1"/>
  <c r="N139" i="14"/>
  <c r="T139" i="14"/>
  <c r="Z139" i="14"/>
  <c r="Z137" i="14" s="1"/>
  <c r="H141" i="14"/>
  <c r="N141" i="14"/>
  <c r="T141" i="14"/>
  <c r="Z141" i="14"/>
  <c r="G144" i="14"/>
  <c r="M144" i="14"/>
  <c r="M142" i="14" s="1"/>
  <c r="S144" i="14"/>
  <c r="S142" i="14" s="1"/>
  <c r="Y144" i="14"/>
  <c r="Y142" i="14" s="1"/>
  <c r="G146" i="14"/>
  <c r="M146" i="14"/>
  <c r="S146" i="14"/>
  <c r="Y146" i="14"/>
  <c r="F149" i="14"/>
  <c r="F147" i="14" s="1"/>
  <c r="L149" i="14"/>
  <c r="L147" i="14" s="1"/>
  <c r="R149" i="14"/>
  <c r="R147" i="14" s="1"/>
  <c r="X149" i="14"/>
  <c r="F151" i="14"/>
  <c r="L151" i="14"/>
  <c r="R151" i="14"/>
  <c r="X151" i="14"/>
  <c r="E154" i="14"/>
  <c r="E152" i="14" s="1"/>
  <c r="K154" i="14"/>
  <c r="Q154" i="14"/>
  <c r="W154" i="14"/>
  <c r="W152" i="14" s="1"/>
  <c r="E156" i="14"/>
  <c r="K156" i="14"/>
  <c r="Q156" i="14"/>
  <c r="W156" i="14"/>
  <c r="D159" i="14"/>
  <c r="J159" i="14"/>
  <c r="J157" i="14" s="1"/>
  <c r="P159" i="14"/>
  <c r="P157" i="14" s="1"/>
  <c r="V159" i="14"/>
  <c r="V157" i="14" s="1"/>
  <c r="D161" i="14"/>
  <c r="J161" i="14"/>
  <c r="P161" i="14"/>
  <c r="V161" i="14"/>
  <c r="I168" i="14"/>
  <c r="I166" i="14" s="1"/>
  <c r="O168" i="14"/>
  <c r="O166" i="14" s="1"/>
  <c r="U168" i="14"/>
  <c r="U166" i="14" s="1"/>
  <c r="AA168" i="14"/>
  <c r="I170" i="14"/>
  <c r="O170" i="14"/>
  <c r="U170" i="14"/>
  <c r="AA170" i="14"/>
  <c r="H173" i="14"/>
  <c r="H171" i="14" s="1"/>
  <c r="N173" i="14"/>
  <c r="T173" i="14"/>
  <c r="Z173" i="14"/>
  <c r="Z171" i="14" s="1"/>
  <c r="H175" i="14"/>
  <c r="N175" i="14"/>
  <c r="T175" i="14"/>
  <c r="Z175" i="14"/>
  <c r="G178" i="14"/>
  <c r="M178" i="14"/>
  <c r="M176" i="14" s="1"/>
  <c r="S178" i="14"/>
  <c r="S176" i="14" s="1"/>
  <c r="Y178" i="14"/>
  <c r="Y176" i="14" s="1"/>
  <c r="G180" i="14"/>
  <c r="M180" i="14"/>
  <c r="S180" i="14"/>
  <c r="Y180" i="14"/>
  <c r="F183" i="14"/>
  <c r="F181" i="14" s="1"/>
  <c r="L183" i="14"/>
  <c r="L181" i="14" s="1"/>
  <c r="R183" i="14"/>
  <c r="R181" i="14" s="1"/>
  <c r="X183" i="14"/>
  <c r="F185" i="14"/>
  <c r="L185" i="14"/>
  <c r="R185" i="14"/>
  <c r="X185" i="14"/>
  <c r="E188" i="14"/>
  <c r="E186" i="14" s="1"/>
  <c r="K188" i="14"/>
  <c r="Q188" i="14"/>
  <c r="W188" i="14"/>
  <c r="W186" i="14" s="1"/>
  <c r="E190" i="14"/>
  <c r="K190" i="14"/>
  <c r="Q190" i="14"/>
  <c r="W190" i="14"/>
  <c r="D193" i="14"/>
  <c r="J193" i="14"/>
  <c r="J191" i="14" s="1"/>
  <c r="P193" i="14"/>
  <c r="P191" i="14" s="1"/>
  <c r="V193" i="14"/>
  <c r="V191" i="14" s="1"/>
  <c r="D195" i="14"/>
  <c r="J195" i="14"/>
  <c r="P195" i="14"/>
  <c r="V195" i="14"/>
  <c r="I198" i="14"/>
  <c r="I196" i="14" s="1"/>
  <c r="O198" i="14"/>
  <c r="O196" i="14" s="1"/>
  <c r="U198" i="14"/>
  <c r="U196" i="14" s="1"/>
  <c r="AA198" i="14"/>
  <c r="I200" i="14"/>
  <c r="O200" i="14"/>
  <c r="U200" i="14"/>
  <c r="AA200" i="14"/>
  <c r="H203" i="14"/>
  <c r="H201" i="14" s="1"/>
  <c r="N203" i="14"/>
  <c r="T203" i="14"/>
  <c r="Z203" i="14"/>
  <c r="Z201" i="14" s="1"/>
  <c r="H205" i="14"/>
  <c r="N205" i="14"/>
  <c r="T205" i="14"/>
  <c r="Z205" i="14"/>
  <c r="G208" i="14"/>
  <c r="M208" i="14"/>
  <c r="M206" i="14" s="1"/>
  <c r="S208" i="14"/>
  <c r="S206" i="14" s="1"/>
  <c r="Y208" i="14"/>
  <c r="Y206" i="14" s="1"/>
  <c r="G210" i="14"/>
  <c r="M210" i="14"/>
  <c r="S210" i="14"/>
  <c r="Y210" i="14"/>
  <c r="F213" i="14"/>
  <c r="F211" i="14" s="1"/>
  <c r="L213" i="14"/>
  <c r="L211" i="14" s="1"/>
  <c r="R213" i="14"/>
  <c r="R211" i="14" s="1"/>
  <c r="X213" i="14"/>
  <c r="F215" i="14"/>
  <c r="L215" i="14"/>
  <c r="R215" i="14"/>
  <c r="X215" i="14"/>
  <c r="E218" i="14"/>
  <c r="E216" i="14" s="1"/>
  <c r="K218" i="14"/>
  <c r="Q218" i="14"/>
  <c r="W218" i="14"/>
  <c r="W216" i="14" s="1"/>
  <c r="E220" i="14"/>
  <c r="K220" i="14"/>
  <c r="Q220" i="14"/>
  <c r="W220" i="14"/>
  <c r="D223" i="14"/>
  <c r="J223" i="14"/>
  <c r="J221" i="14" s="1"/>
  <c r="P223" i="14"/>
  <c r="P221" i="14" s="1"/>
  <c r="V223" i="14"/>
  <c r="V221" i="14" s="1"/>
  <c r="D225" i="14"/>
  <c r="J225" i="14"/>
  <c r="P225" i="14"/>
  <c r="V225" i="14"/>
  <c r="I228" i="14"/>
  <c r="I226" i="14" s="1"/>
  <c r="O228" i="14"/>
  <c r="O226" i="14" s="1"/>
  <c r="U228" i="14"/>
  <c r="U226" i="14" s="1"/>
  <c r="AA228" i="14"/>
  <c r="I230" i="14"/>
  <c r="O230" i="14"/>
  <c r="U230" i="14"/>
  <c r="AA230" i="14"/>
  <c r="H233" i="14"/>
  <c r="H231" i="14" s="1"/>
  <c r="N233" i="14"/>
  <c r="T233" i="14"/>
  <c r="Z233" i="14"/>
  <c r="Z231" i="14" s="1"/>
  <c r="H235" i="14"/>
  <c r="N235" i="14"/>
  <c r="T235" i="14"/>
  <c r="Z235" i="14"/>
  <c r="G238" i="14"/>
  <c r="M238" i="14"/>
  <c r="M236" i="14" s="1"/>
  <c r="S238" i="14"/>
  <c r="S236" i="14" s="1"/>
  <c r="Y238" i="14"/>
  <c r="Y236" i="14" s="1"/>
  <c r="G240" i="14"/>
  <c r="M240" i="14"/>
  <c r="S240" i="14"/>
  <c r="Y240" i="14"/>
  <c r="F243" i="14"/>
  <c r="F241" i="14" s="1"/>
  <c r="L243" i="14"/>
  <c r="L241" i="14" s="1"/>
  <c r="R243" i="14"/>
  <c r="R241" i="14" s="1"/>
  <c r="X243" i="14"/>
  <c r="F245" i="14"/>
  <c r="L245" i="14"/>
  <c r="R245" i="14"/>
  <c r="X245" i="14"/>
  <c r="E248" i="14"/>
  <c r="E246" i="14" s="1"/>
  <c r="K248" i="14"/>
  <c r="Q248" i="14"/>
  <c r="W248" i="14"/>
  <c r="W246" i="14" s="1"/>
  <c r="E250" i="14"/>
  <c r="K250" i="14"/>
  <c r="Q250" i="14"/>
  <c r="W250" i="14"/>
  <c r="D253" i="14"/>
  <c r="J253" i="14"/>
  <c r="J251" i="14" s="1"/>
  <c r="P253" i="14"/>
  <c r="P251" i="14" s="1"/>
  <c r="V253" i="14"/>
  <c r="V251" i="14" s="1"/>
  <c r="D255" i="14"/>
  <c r="J255" i="14"/>
  <c r="P255" i="14"/>
  <c r="V255" i="14"/>
  <c r="I258" i="14"/>
  <c r="I256" i="14" s="1"/>
  <c r="O258" i="14"/>
  <c r="O256" i="14" s="1"/>
  <c r="U258" i="14"/>
  <c r="U256" i="14" s="1"/>
  <c r="AA258" i="14"/>
  <c r="I260" i="14"/>
  <c r="O260" i="14"/>
  <c r="U260" i="14"/>
  <c r="AA260" i="14"/>
  <c r="H263" i="14"/>
  <c r="H261" i="14" s="1"/>
  <c r="N263" i="14"/>
  <c r="T263" i="14"/>
  <c r="Z263" i="14"/>
  <c r="Z261" i="14" s="1"/>
  <c r="H265" i="14"/>
  <c r="N265" i="14"/>
  <c r="T265" i="14"/>
  <c r="Z265" i="14"/>
  <c r="G268" i="14"/>
  <c r="M268" i="14"/>
  <c r="M266" i="14" s="1"/>
  <c r="S268" i="14"/>
  <c r="S266" i="14" s="1"/>
  <c r="Y268" i="14"/>
  <c r="Y266" i="14" s="1"/>
  <c r="G270" i="14"/>
  <c r="M270" i="14"/>
  <c r="S270" i="14"/>
  <c r="Y270" i="14"/>
  <c r="F273" i="14"/>
  <c r="F271" i="14" s="1"/>
  <c r="L273" i="14"/>
  <c r="L271" i="14" s="1"/>
  <c r="R273" i="14"/>
  <c r="R271" i="14" s="1"/>
  <c r="X273" i="14"/>
  <c r="F275" i="14"/>
  <c r="L275" i="14"/>
  <c r="R275" i="14"/>
  <c r="X275" i="14"/>
  <c r="E278" i="14"/>
  <c r="E276" i="14" s="1"/>
  <c r="K278" i="14"/>
  <c r="Q278" i="14"/>
  <c r="W278" i="14"/>
  <c r="W276" i="14" s="1"/>
  <c r="E280" i="14"/>
  <c r="K280" i="14"/>
  <c r="Q280" i="14"/>
  <c r="W280" i="14"/>
  <c r="E283" i="14"/>
  <c r="L283" i="14"/>
  <c r="L281" i="14" s="1"/>
  <c r="T283" i="14"/>
  <c r="T281" i="14" s="1"/>
  <c r="E285" i="14"/>
  <c r="R285" i="14"/>
  <c r="J290" i="14"/>
  <c r="I295" i="14"/>
  <c r="Z298" i="14"/>
  <c r="Z296" i="14" s="1"/>
  <c r="S303" i="14"/>
  <c r="S301" i="14" s="1"/>
  <c r="L308" i="14"/>
  <c r="L306" i="14" s="1"/>
  <c r="X310" i="14"/>
  <c r="Q315" i="14"/>
  <c r="J320" i="14"/>
  <c r="Y339" i="14"/>
  <c r="Y335" i="14" s="1"/>
  <c r="R344" i="14"/>
  <c r="R340" i="14" s="1"/>
  <c r="K349" i="14"/>
  <c r="K345" i="14" s="1"/>
  <c r="D354" i="14"/>
  <c r="D350" i="14" s="1"/>
  <c r="Y369" i="14"/>
  <c r="Y365" i="14" s="1"/>
  <c r="R374" i="14"/>
  <c r="R370" i="14" s="1"/>
  <c r="K379" i="14"/>
  <c r="K375" i="14" s="1"/>
  <c r="D384" i="14"/>
  <c r="D380" i="14" s="1"/>
  <c r="Y399" i="14"/>
  <c r="Y395" i="14" s="1"/>
  <c r="R404" i="14"/>
  <c r="R400" i="14" s="1"/>
  <c r="K409" i="14"/>
  <c r="K405" i="14" s="1"/>
  <c r="D414" i="14"/>
  <c r="D410" i="14" s="1"/>
  <c r="Y429" i="14"/>
  <c r="Y425" i="14" s="1"/>
  <c r="R434" i="14"/>
  <c r="R430" i="14" s="1"/>
  <c r="K439" i="14"/>
  <c r="K435" i="14" s="1"/>
  <c r="D444" i="14"/>
  <c r="D440" i="14" s="1"/>
  <c r="Y459" i="14"/>
  <c r="Y455" i="14" s="1"/>
  <c r="R464" i="14"/>
  <c r="R460" i="14" s="1"/>
  <c r="K469" i="14"/>
  <c r="K465" i="14" s="1"/>
  <c r="D474" i="14"/>
  <c r="D470" i="14" s="1"/>
  <c r="X498" i="14"/>
  <c r="X494" i="14" s="1"/>
  <c r="Q503" i="14"/>
  <c r="Q499" i="14" s="1"/>
  <c r="J508" i="14"/>
  <c r="J504" i="14" s="1"/>
  <c r="I513" i="14"/>
  <c r="I509" i="14" s="1"/>
  <c r="X528" i="14"/>
  <c r="X524" i="14" s="1"/>
  <c r="Q533" i="14"/>
  <c r="Q529" i="14" s="1"/>
  <c r="J538" i="14"/>
  <c r="J534" i="14" s="1"/>
  <c r="I543" i="14"/>
  <c r="I539" i="14" s="1"/>
  <c r="X558" i="14"/>
  <c r="X554" i="14" s="1"/>
  <c r="Q563" i="14"/>
  <c r="Q559" i="14" s="1"/>
  <c r="J568" i="14"/>
  <c r="J564" i="14" s="1"/>
  <c r="I573" i="14"/>
  <c r="I569" i="14" s="1"/>
  <c r="X588" i="14"/>
  <c r="X584" i="14" s="1"/>
  <c r="Q593" i="14"/>
  <c r="Q589" i="14" s="1"/>
  <c r="J598" i="14"/>
  <c r="J594" i="14" s="1"/>
  <c r="I603" i="14"/>
  <c r="I599" i="14" s="1"/>
  <c r="X618" i="14"/>
  <c r="X614" i="14" s="1"/>
  <c r="Q623" i="14"/>
  <c r="Q619" i="14" s="1"/>
  <c r="J628" i="14"/>
  <c r="J624" i="14" s="1"/>
  <c r="I633" i="14"/>
  <c r="I629" i="14" s="1"/>
  <c r="Z21" i="15"/>
  <c r="S26" i="15"/>
  <c r="L31" i="15"/>
  <c r="E36" i="15"/>
  <c r="E32" i="15" s="1"/>
  <c r="Z51" i="15"/>
  <c r="Z47" i="15" s="1"/>
  <c r="S56" i="15"/>
  <c r="L61" i="15"/>
  <c r="E66" i="15"/>
  <c r="Z81" i="15"/>
  <c r="Z77" i="15" s="1"/>
  <c r="S86" i="15"/>
  <c r="L91" i="15"/>
  <c r="E96" i="15"/>
  <c r="Z111" i="15"/>
  <c r="S116" i="15"/>
  <c r="L121" i="15"/>
  <c r="E126" i="15"/>
  <c r="E122" i="15" s="1"/>
  <c r="Z141" i="15"/>
  <c r="Z137" i="15" s="1"/>
  <c r="S146" i="15"/>
  <c r="L151" i="15"/>
  <c r="E156" i="15"/>
  <c r="H157" i="15"/>
  <c r="N157" i="15"/>
  <c r="T157" i="15"/>
  <c r="AA280" i="15"/>
  <c r="AA276" i="15" s="1"/>
  <c r="T315" i="15"/>
  <c r="I344" i="15"/>
  <c r="I340" i="15" s="1"/>
  <c r="H345" i="15"/>
  <c r="H349" i="15"/>
  <c r="G354" i="15"/>
  <c r="G350" i="15" s="1"/>
  <c r="F359" i="15"/>
  <c r="F355" i="15" s="1"/>
  <c r="E364" i="15"/>
  <c r="E360" i="15" s="1"/>
  <c r="D369" i="15"/>
  <c r="D365" i="15" s="1"/>
  <c r="Y444" i="15"/>
  <c r="Y440" i="15" s="1"/>
  <c r="S470" i="15"/>
  <c r="R479" i="15"/>
  <c r="R475" i="15" s="1"/>
  <c r="K488" i="15"/>
  <c r="K484" i="15" s="1"/>
  <c r="J493" i="15"/>
  <c r="P579" i="15"/>
  <c r="X603" i="15"/>
  <c r="X599" i="15" s="1"/>
  <c r="V609" i="15"/>
  <c r="U27" i="16"/>
  <c r="G37" i="16"/>
  <c r="S37" i="16"/>
  <c r="I486" i="13"/>
  <c r="I484" i="13" s="1"/>
  <c r="O486" i="13"/>
  <c r="O484" i="13" s="1"/>
  <c r="U486" i="13"/>
  <c r="U484" i="13" s="1"/>
  <c r="AA486" i="13"/>
  <c r="AA484" i="13" s="1"/>
  <c r="H491" i="13"/>
  <c r="H489" i="13" s="1"/>
  <c r="N491" i="13"/>
  <c r="N489" i="13" s="1"/>
  <c r="T491" i="13"/>
  <c r="T489" i="13" s="1"/>
  <c r="Z491" i="13"/>
  <c r="Z489" i="13" s="1"/>
  <c r="G496" i="13"/>
  <c r="G494" i="13" s="1"/>
  <c r="M496" i="13"/>
  <c r="M494" i="13" s="1"/>
  <c r="S496" i="13"/>
  <c r="S494" i="13" s="1"/>
  <c r="Y496" i="13"/>
  <c r="Y494" i="13" s="1"/>
  <c r="F501" i="13"/>
  <c r="F499" i="13" s="1"/>
  <c r="L501" i="13"/>
  <c r="L499" i="13" s="1"/>
  <c r="R501" i="13"/>
  <c r="R499" i="13" s="1"/>
  <c r="X501" i="13"/>
  <c r="X499" i="13" s="1"/>
  <c r="E506" i="13"/>
  <c r="E504" i="13" s="1"/>
  <c r="K506" i="13"/>
  <c r="K504" i="13" s="1"/>
  <c r="Q506" i="13"/>
  <c r="Q504" i="13" s="1"/>
  <c r="W506" i="13"/>
  <c r="W504" i="13" s="1"/>
  <c r="D511" i="13"/>
  <c r="D509" i="13" s="1"/>
  <c r="J511" i="13"/>
  <c r="J509" i="13" s="1"/>
  <c r="P511" i="13"/>
  <c r="P509" i="13" s="1"/>
  <c r="V511" i="13"/>
  <c r="V509" i="13" s="1"/>
  <c r="I516" i="13"/>
  <c r="I514" i="13" s="1"/>
  <c r="O516" i="13"/>
  <c r="O514" i="13" s="1"/>
  <c r="U516" i="13"/>
  <c r="U514" i="13" s="1"/>
  <c r="AA516" i="13"/>
  <c r="AA514" i="13" s="1"/>
  <c r="H521" i="13"/>
  <c r="H519" i="13" s="1"/>
  <c r="N521" i="13"/>
  <c r="N519" i="13" s="1"/>
  <c r="T521" i="13"/>
  <c r="T519" i="13" s="1"/>
  <c r="Z521" i="13"/>
  <c r="Z519" i="13" s="1"/>
  <c r="G526" i="13"/>
  <c r="G524" i="13" s="1"/>
  <c r="M526" i="13"/>
  <c r="M524" i="13" s="1"/>
  <c r="S526" i="13"/>
  <c r="S524" i="13" s="1"/>
  <c r="Y526" i="13"/>
  <c r="Y524" i="13" s="1"/>
  <c r="F531" i="13"/>
  <c r="F529" i="13" s="1"/>
  <c r="L531" i="13"/>
  <c r="L529" i="13" s="1"/>
  <c r="R531" i="13"/>
  <c r="R529" i="13" s="1"/>
  <c r="X531" i="13"/>
  <c r="X529" i="13" s="1"/>
  <c r="E536" i="13"/>
  <c r="E534" i="13" s="1"/>
  <c r="K536" i="13"/>
  <c r="K534" i="13" s="1"/>
  <c r="Q536" i="13"/>
  <c r="Q534" i="13" s="1"/>
  <c r="W536" i="13"/>
  <c r="W534" i="13" s="1"/>
  <c r="D541" i="13"/>
  <c r="D539" i="13" s="1"/>
  <c r="J541" i="13"/>
  <c r="J539" i="13" s="1"/>
  <c r="P541" i="13"/>
  <c r="P539" i="13" s="1"/>
  <c r="V541" i="13"/>
  <c r="V539" i="13" s="1"/>
  <c r="I546" i="13"/>
  <c r="I544" i="13" s="1"/>
  <c r="O546" i="13"/>
  <c r="O544" i="13" s="1"/>
  <c r="U546" i="13"/>
  <c r="U544" i="13" s="1"/>
  <c r="AA546" i="13"/>
  <c r="AA544" i="13" s="1"/>
  <c r="H551" i="13"/>
  <c r="H549" i="13" s="1"/>
  <c r="N551" i="13"/>
  <c r="N549" i="13" s="1"/>
  <c r="T551" i="13"/>
  <c r="T549" i="13" s="1"/>
  <c r="Z551" i="13"/>
  <c r="Z549" i="13" s="1"/>
  <c r="G556" i="13"/>
  <c r="G554" i="13" s="1"/>
  <c r="M556" i="13"/>
  <c r="M554" i="13" s="1"/>
  <c r="S556" i="13"/>
  <c r="S554" i="13" s="1"/>
  <c r="Y556" i="13"/>
  <c r="Y554" i="13" s="1"/>
  <c r="F561" i="13"/>
  <c r="F559" i="13" s="1"/>
  <c r="L561" i="13"/>
  <c r="L559" i="13" s="1"/>
  <c r="R561" i="13"/>
  <c r="R559" i="13" s="1"/>
  <c r="X561" i="13"/>
  <c r="X559" i="13" s="1"/>
  <c r="E566" i="13"/>
  <c r="E564" i="13" s="1"/>
  <c r="K566" i="13"/>
  <c r="K564" i="13" s="1"/>
  <c r="Q566" i="13"/>
  <c r="Q564" i="13" s="1"/>
  <c r="W566" i="13"/>
  <c r="W564" i="13" s="1"/>
  <c r="D571" i="13"/>
  <c r="D569" i="13" s="1"/>
  <c r="J571" i="13"/>
  <c r="J569" i="13" s="1"/>
  <c r="P571" i="13"/>
  <c r="P569" i="13" s="1"/>
  <c r="V571" i="13"/>
  <c r="V569" i="13" s="1"/>
  <c r="I576" i="13"/>
  <c r="I574" i="13" s="1"/>
  <c r="O576" i="13"/>
  <c r="O574" i="13" s="1"/>
  <c r="U576" i="13"/>
  <c r="U574" i="13" s="1"/>
  <c r="AA576" i="13"/>
  <c r="AA574" i="13" s="1"/>
  <c r="H581" i="13"/>
  <c r="H579" i="13" s="1"/>
  <c r="N581" i="13"/>
  <c r="N579" i="13" s="1"/>
  <c r="T581" i="13"/>
  <c r="T579" i="13" s="1"/>
  <c r="Z581" i="13"/>
  <c r="Z579" i="13" s="1"/>
  <c r="G586" i="13"/>
  <c r="G584" i="13" s="1"/>
  <c r="M586" i="13"/>
  <c r="M584" i="13" s="1"/>
  <c r="S586" i="13"/>
  <c r="S584" i="13" s="1"/>
  <c r="Y586" i="13"/>
  <c r="Y584" i="13" s="1"/>
  <c r="F591" i="13"/>
  <c r="F589" i="13" s="1"/>
  <c r="L591" i="13"/>
  <c r="L589" i="13" s="1"/>
  <c r="R591" i="13"/>
  <c r="R589" i="13" s="1"/>
  <c r="X591" i="13"/>
  <c r="X589" i="13" s="1"/>
  <c r="E596" i="13"/>
  <c r="E594" i="13" s="1"/>
  <c r="K596" i="13"/>
  <c r="K594" i="13" s="1"/>
  <c r="Q596" i="13"/>
  <c r="Q594" i="13" s="1"/>
  <c r="W596" i="13"/>
  <c r="W594" i="13" s="1"/>
  <c r="D601" i="13"/>
  <c r="D599" i="13" s="1"/>
  <c r="J601" i="13"/>
  <c r="J599" i="13" s="1"/>
  <c r="P601" i="13"/>
  <c r="P599" i="13" s="1"/>
  <c r="V601" i="13"/>
  <c r="V599" i="13" s="1"/>
  <c r="I606" i="13"/>
  <c r="I604" i="13" s="1"/>
  <c r="O606" i="13"/>
  <c r="O604" i="13" s="1"/>
  <c r="U606" i="13"/>
  <c r="U604" i="13" s="1"/>
  <c r="AA606" i="13"/>
  <c r="AA604" i="13" s="1"/>
  <c r="H611" i="13"/>
  <c r="H609" i="13" s="1"/>
  <c r="N611" i="13"/>
  <c r="N609" i="13" s="1"/>
  <c r="T611" i="13"/>
  <c r="T609" i="13" s="1"/>
  <c r="Z611" i="13"/>
  <c r="Z609" i="13" s="1"/>
  <c r="G616" i="13"/>
  <c r="G614" i="13" s="1"/>
  <c r="M616" i="13"/>
  <c r="M614" i="13" s="1"/>
  <c r="S616" i="13"/>
  <c r="S614" i="13" s="1"/>
  <c r="Y616" i="13"/>
  <c r="Y614" i="13" s="1"/>
  <c r="F621" i="13"/>
  <c r="F619" i="13" s="1"/>
  <c r="L621" i="13"/>
  <c r="L619" i="13" s="1"/>
  <c r="R621" i="13"/>
  <c r="R619" i="13" s="1"/>
  <c r="X621" i="13"/>
  <c r="X619" i="13" s="1"/>
  <c r="E626" i="13"/>
  <c r="E624" i="13" s="1"/>
  <c r="K626" i="13"/>
  <c r="K624" i="13" s="1"/>
  <c r="Q626" i="13"/>
  <c r="Q624" i="13" s="1"/>
  <c r="W626" i="13"/>
  <c r="W624" i="13" s="1"/>
  <c r="D631" i="13"/>
  <c r="D629" i="13" s="1"/>
  <c r="J631" i="13"/>
  <c r="J629" i="13" s="1"/>
  <c r="P631" i="13"/>
  <c r="P629" i="13" s="1"/>
  <c r="V631" i="13"/>
  <c r="V629" i="13" s="1"/>
  <c r="I636" i="13"/>
  <c r="I634" i="13" s="1"/>
  <c r="O636" i="13"/>
  <c r="O634" i="13" s="1"/>
  <c r="U636" i="13"/>
  <c r="U634" i="13" s="1"/>
  <c r="AA636" i="13"/>
  <c r="AA634" i="13" s="1"/>
  <c r="E9" i="14"/>
  <c r="E7" i="14" s="1"/>
  <c r="K9" i="14"/>
  <c r="K7" i="14" s="1"/>
  <c r="Q9" i="14"/>
  <c r="Q7" i="14" s="1"/>
  <c r="W9" i="14"/>
  <c r="E11" i="14"/>
  <c r="K11" i="14"/>
  <c r="Q11" i="14"/>
  <c r="W11" i="14"/>
  <c r="D14" i="14"/>
  <c r="D12" i="14" s="1"/>
  <c r="J14" i="14"/>
  <c r="P14" i="14"/>
  <c r="V14" i="14"/>
  <c r="V12" i="14" s="1"/>
  <c r="D16" i="14"/>
  <c r="J16" i="14"/>
  <c r="P16" i="14"/>
  <c r="V16" i="14"/>
  <c r="I19" i="14"/>
  <c r="O19" i="14"/>
  <c r="O17" i="14" s="1"/>
  <c r="U19" i="14"/>
  <c r="U17" i="14" s="1"/>
  <c r="AA19" i="14"/>
  <c r="AA17" i="14" s="1"/>
  <c r="I21" i="14"/>
  <c r="O21" i="14"/>
  <c r="U21" i="14"/>
  <c r="AA21" i="14"/>
  <c r="H24" i="14"/>
  <c r="H22" i="14" s="1"/>
  <c r="N24" i="14"/>
  <c r="N22" i="14" s="1"/>
  <c r="T24" i="14"/>
  <c r="T22" i="14" s="1"/>
  <c r="Z24" i="14"/>
  <c r="H26" i="14"/>
  <c r="N26" i="14"/>
  <c r="T26" i="14"/>
  <c r="Z26" i="14"/>
  <c r="G29" i="14"/>
  <c r="G27" i="14" s="1"/>
  <c r="M29" i="14"/>
  <c r="S29" i="14"/>
  <c r="Y29" i="14"/>
  <c r="Y27" i="14" s="1"/>
  <c r="G31" i="14"/>
  <c r="M31" i="14"/>
  <c r="S31" i="14"/>
  <c r="Y31" i="14"/>
  <c r="F34" i="14"/>
  <c r="L34" i="14"/>
  <c r="L32" i="14" s="1"/>
  <c r="R34" i="14"/>
  <c r="R32" i="14" s="1"/>
  <c r="X34" i="14"/>
  <c r="X32" i="14" s="1"/>
  <c r="F36" i="14"/>
  <c r="L36" i="14"/>
  <c r="R36" i="14"/>
  <c r="X36" i="14"/>
  <c r="E39" i="14"/>
  <c r="E37" i="14" s="1"/>
  <c r="K39" i="14"/>
  <c r="K37" i="14" s="1"/>
  <c r="Q39" i="14"/>
  <c r="Q37" i="14" s="1"/>
  <c r="W39" i="14"/>
  <c r="E41" i="14"/>
  <c r="K41" i="14"/>
  <c r="Q41" i="14"/>
  <c r="W41" i="14"/>
  <c r="D44" i="14"/>
  <c r="D42" i="14" s="1"/>
  <c r="J44" i="14"/>
  <c r="P44" i="14"/>
  <c r="V44" i="14"/>
  <c r="V42" i="14" s="1"/>
  <c r="D46" i="14"/>
  <c r="J46" i="14"/>
  <c r="P46" i="14"/>
  <c r="V46" i="14"/>
  <c r="I49" i="14"/>
  <c r="O49" i="14"/>
  <c r="O47" i="14" s="1"/>
  <c r="U49" i="14"/>
  <c r="U47" i="14" s="1"/>
  <c r="AA49" i="14"/>
  <c r="AA47" i="14" s="1"/>
  <c r="I51" i="14"/>
  <c r="O51" i="14"/>
  <c r="U51" i="14"/>
  <c r="AA51" i="14"/>
  <c r="H54" i="14"/>
  <c r="H52" i="14" s="1"/>
  <c r="N54" i="14"/>
  <c r="N52" i="14" s="1"/>
  <c r="T54" i="14"/>
  <c r="T52" i="14" s="1"/>
  <c r="Z54" i="14"/>
  <c r="H56" i="14"/>
  <c r="N56" i="14"/>
  <c r="T56" i="14"/>
  <c r="Z56" i="14"/>
  <c r="G59" i="14"/>
  <c r="G57" i="14" s="1"/>
  <c r="M59" i="14"/>
  <c r="S59" i="14"/>
  <c r="Y59" i="14"/>
  <c r="Y57" i="14" s="1"/>
  <c r="G61" i="14"/>
  <c r="M61" i="14"/>
  <c r="S61" i="14"/>
  <c r="Y61" i="14"/>
  <c r="F64" i="14"/>
  <c r="L64" i="14"/>
  <c r="L62" i="14" s="1"/>
  <c r="R64" i="14"/>
  <c r="R62" i="14" s="1"/>
  <c r="X64" i="14"/>
  <c r="X62" i="14" s="1"/>
  <c r="F66" i="14"/>
  <c r="L66" i="14"/>
  <c r="R66" i="14"/>
  <c r="X66" i="14"/>
  <c r="E69" i="14"/>
  <c r="E67" i="14" s="1"/>
  <c r="K69" i="14"/>
  <c r="K67" i="14" s="1"/>
  <c r="Q69" i="14"/>
  <c r="Q67" i="14" s="1"/>
  <c r="W69" i="14"/>
  <c r="E71" i="14"/>
  <c r="K71" i="14"/>
  <c r="Q71" i="14"/>
  <c r="W71" i="14"/>
  <c r="D74" i="14"/>
  <c r="D72" i="14" s="1"/>
  <c r="J74" i="14"/>
  <c r="P74" i="14"/>
  <c r="V74" i="14"/>
  <c r="V72" i="14" s="1"/>
  <c r="D76" i="14"/>
  <c r="J76" i="14"/>
  <c r="P76" i="14"/>
  <c r="V76" i="14"/>
  <c r="I79" i="14"/>
  <c r="O79" i="14"/>
  <c r="O77" i="14" s="1"/>
  <c r="U79" i="14"/>
  <c r="U77" i="14" s="1"/>
  <c r="AA79" i="14"/>
  <c r="AA77" i="14" s="1"/>
  <c r="I81" i="14"/>
  <c r="O81" i="14"/>
  <c r="U81" i="14"/>
  <c r="AA81" i="14"/>
  <c r="H84" i="14"/>
  <c r="H82" i="14" s="1"/>
  <c r="N84" i="14"/>
  <c r="N82" i="14" s="1"/>
  <c r="T84" i="14"/>
  <c r="T82" i="14" s="1"/>
  <c r="Z84" i="14"/>
  <c r="H86" i="14"/>
  <c r="N86" i="14"/>
  <c r="T86" i="14"/>
  <c r="Z86" i="14"/>
  <c r="G89" i="14"/>
  <c r="G87" i="14" s="1"/>
  <c r="M89" i="14"/>
  <c r="S89" i="14"/>
  <c r="Y89" i="14"/>
  <c r="Y87" i="14" s="1"/>
  <c r="G91" i="14"/>
  <c r="M91" i="14"/>
  <c r="S91" i="14"/>
  <c r="Y91" i="14"/>
  <c r="F94" i="14"/>
  <c r="L94" i="14"/>
  <c r="L92" i="14" s="1"/>
  <c r="R94" i="14"/>
  <c r="R92" i="14" s="1"/>
  <c r="X94" i="14"/>
  <c r="X92" i="14" s="1"/>
  <c r="F96" i="14"/>
  <c r="L96" i="14"/>
  <c r="R96" i="14"/>
  <c r="X96" i="14"/>
  <c r="E99" i="14"/>
  <c r="E97" i="14" s="1"/>
  <c r="K99" i="14"/>
  <c r="K97" i="14" s="1"/>
  <c r="Q99" i="14"/>
  <c r="Q97" i="14" s="1"/>
  <c r="W99" i="14"/>
  <c r="E101" i="14"/>
  <c r="K101" i="14"/>
  <c r="Q101" i="14"/>
  <c r="W101" i="14"/>
  <c r="D104" i="14"/>
  <c r="D102" i="14" s="1"/>
  <c r="J104" i="14"/>
  <c r="P104" i="14"/>
  <c r="V104" i="14"/>
  <c r="V102" i="14" s="1"/>
  <c r="D106" i="14"/>
  <c r="J106" i="14"/>
  <c r="P106" i="14"/>
  <c r="V106" i="14"/>
  <c r="I109" i="14"/>
  <c r="O109" i="14"/>
  <c r="O107" i="14" s="1"/>
  <c r="U109" i="14"/>
  <c r="U107" i="14" s="1"/>
  <c r="AA109" i="14"/>
  <c r="AA107" i="14" s="1"/>
  <c r="I111" i="14"/>
  <c r="O111" i="14"/>
  <c r="U111" i="14"/>
  <c r="AA111" i="14"/>
  <c r="H114" i="14"/>
  <c r="H112" i="14" s="1"/>
  <c r="N114" i="14"/>
  <c r="N112" i="14" s="1"/>
  <c r="T114" i="14"/>
  <c r="T112" i="14" s="1"/>
  <c r="Z114" i="14"/>
  <c r="H116" i="14"/>
  <c r="N116" i="14"/>
  <c r="T116" i="14"/>
  <c r="Z116" i="14"/>
  <c r="G119" i="14"/>
  <c r="G117" i="14" s="1"/>
  <c r="M119" i="14"/>
  <c r="S119" i="14"/>
  <c r="Y119" i="14"/>
  <c r="Y117" i="14" s="1"/>
  <c r="G121" i="14"/>
  <c r="M121" i="14"/>
  <c r="S121" i="14"/>
  <c r="Y121" i="14"/>
  <c r="F124" i="14"/>
  <c r="L124" i="14"/>
  <c r="L122" i="14" s="1"/>
  <c r="R124" i="14"/>
  <c r="R122" i="14" s="1"/>
  <c r="X124" i="14"/>
  <c r="X122" i="14" s="1"/>
  <c r="F126" i="14"/>
  <c r="L126" i="14"/>
  <c r="R126" i="14"/>
  <c r="X126" i="14"/>
  <c r="E129" i="14"/>
  <c r="E127" i="14" s="1"/>
  <c r="K129" i="14"/>
  <c r="K127" i="14" s="1"/>
  <c r="Q129" i="14"/>
  <c r="Q127" i="14" s="1"/>
  <c r="W129" i="14"/>
  <c r="E131" i="14"/>
  <c r="K131" i="14"/>
  <c r="Q131" i="14"/>
  <c r="W131" i="14"/>
  <c r="D134" i="14"/>
  <c r="D132" i="14" s="1"/>
  <c r="J134" i="14"/>
  <c r="P134" i="14"/>
  <c r="V134" i="14"/>
  <c r="V132" i="14" s="1"/>
  <c r="D136" i="14"/>
  <c r="J136" i="14"/>
  <c r="P136" i="14"/>
  <c r="V136" i="14"/>
  <c r="I139" i="14"/>
  <c r="O139" i="14"/>
  <c r="O137" i="14" s="1"/>
  <c r="U139" i="14"/>
  <c r="U137" i="14" s="1"/>
  <c r="AA139" i="14"/>
  <c r="AA137" i="14" s="1"/>
  <c r="I141" i="14"/>
  <c r="O141" i="14"/>
  <c r="U141" i="14"/>
  <c r="AA141" i="14"/>
  <c r="H144" i="14"/>
  <c r="H142" i="14" s="1"/>
  <c r="N144" i="14"/>
  <c r="N142" i="14" s="1"/>
  <c r="T144" i="14"/>
  <c r="T142" i="14" s="1"/>
  <c r="Z144" i="14"/>
  <c r="H146" i="14"/>
  <c r="N146" i="14"/>
  <c r="T146" i="14"/>
  <c r="Z146" i="14"/>
  <c r="G149" i="14"/>
  <c r="G147" i="14" s="1"/>
  <c r="M149" i="14"/>
  <c r="S149" i="14"/>
  <c r="Y149" i="14"/>
  <c r="Y147" i="14" s="1"/>
  <c r="G151" i="14"/>
  <c r="M151" i="14"/>
  <c r="S151" i="14"/>
  <c r="Y151" i="14"/>
  <c r="F154" i="14"/>
  <c r="L154" i="14"/>
  <c r="L152" i="14" s="1"/>
  <c r="R154" i="14"/>
  <c r="R152" i="14" s="1"/>
  <c r="X154" i="14"/>
  <c r="X152" i="14" s="1"/>
  <c r="F156" i="14"/>
  <c r="L156" i="14"/>
  <c r="R156" i="14"/>
  <c r="X156" i="14"/>
  <c r="E159" i="14"/>
  <c r="E157" i="14" s="1"/>
  <c r="K159" i="14"/>
  <c r="K157" i="14" s="1"/>
  <c r="Q159" i="14"/>
  <c r="Q157" i="14" s="1"/>
  <c r="W159" i="14"/>
  <c r="E161" i="14"/>
  <c r="K161" i="14"/>
  <c r="Q161" i="14"/>
  <c r="W161" i="14"/>
  <c r="AA318" i="14"/>
  <c r="AA316" i="14" s="1"/>
  <c r="U318" i="14"/>
  <c r="O318" i="14"/>
  <c r="O316" i="14" s="1"/>
  <c r="I318" i="14"/>
  <c r="I316" i="14" s="1"/>
  <c r="V313" i="14"/>
  <c r="V311" i="14" s="1"/>
  <c r="P313" i="14"/>
  <c r="P311" i="14" s="1"/>
  <c r="J313" i="14"/>
  <c r="J311" i="14" s="1"/>
  <c r="D313" i="14"/>
  <c r="W308" i="14"/>
  <c r="W306" i="14" s="1"/>
  <c r="Q308" i="14"/>
  <c r="Q306" i="14" s="1"/>
  <c r="K308" i="14"/>
  <c r="K306" i="14" s="1"/>
  <c r="E308" i="14"/>
  <c r="E306" i="14" s="1"/>
  <c r="X303" i="14"/>
  <c r="X301" i="14" s="1"/>
  <c r="R303" i="14"/>
  <c r="L303" i="14"/>
  <c r="L301" i="14" s="1"/>
  <c r="F303" i="14"/>
  <c r="F301" i="14" s="1"/>
  <c r="Y298" i="14"/>
  <c r="Y296" i="14" s="1"/>
  <c r="S298" i="14"/>
  <c r="S296" i="14" s="1"/>
  <c r="M298" i="14"/>
  <c r="M296" i="14" s="1"/>
  <c r="G298" i="14"/>
  <c r="Z293" i="14"/>
  <c r="Z291" i="14" s="1"/>
  <c r="T293" i="14"/>
  <c r="T291" i="14" s="1"/>
  <c r="N293" i="14"/>
  <c r="N291" i="14" s="1"/>
  <c r="H293" i="14"/>
  <c r="H291" i="14" s="1"/>
  <c r="AA288" i="14"/>
  <c r="AA286" i="14" s="1"/>
  <c r="U288" i="14"/>
  <c r="O288" i="14"/>
  <c r="O286" i="14" s="1"/>
  <c r="I288" i="14"/>
  <c r="I286" i="14" s="1"/>
  <c r="V283" i="14"/>
  <c r="V281" i="14" s="1"/>
  <c r="P283" i="14"/>
  <c r="P281" i="14" s="1"/>
  <c r="J283" i="14"/>
  <c r="J281" i="14" s="1"/>
  <c r="D283" i="14"/>
  <c r="Z318" i="14"/>
  <c r="T318" i="14"/>
  <c r="T316" i="14" s="1"/>
  <c r="N318" i="14"/>
  <c r="N316" i="14" s="1"/>
  <c r="H318" i="14"/>
  <c r="H316" i="14" s="1"/>
  <c r="AA313" i="14"/>
  <c r="AA311" i="14" s="1"/>
  <c r="U313" i="14"/>
  <c r="U311" i="14" s="1"/>
  <c r="O313" i="14"/>
  <c r="I313" i="14"/>
  <c r="I311" i="14" s="1"/>
  <c r="V308" i="14"/>
  <c r="V306" i="14" s="1"/>
  <c r="P308" i="14"/>
  <c r="P306" i="14" s="1"/>
  <c r="J308" i="14"/>
  <c r="J306" i="14" s="1"/>
  <c r="D308" i="14"/>
  <c r="D306" i="14" s="1"/>
  <c r="W303" i="14"/>
  <c r="Q303" i="14"/>
  <c r="Q301" i="14" s="1"/>
  <c r="K303" i="14"/>
  <c r="K301" i="14" s="1"/>
  <c r="E303" i="14"/>
  <c r="E301" i="14" s="1"/>
  <c r="X298" i="14"/>
  <c r="X296" i="14" s="1"/>
  <c r="R298" i="14"/>
  <c r="R296" i="14" s="1"/>
  <c r="L298" i="14"/>
  <c r="F298" i="14"/>
  <c r="F296" i="14" s="1"/>
  <c r="Y293" i="14"/>
  <c r="Y291" i="14" s="1"/>
  <c r="S293" i="14"/>
  <c r="S291" i="14" s="1"/>
  <c r="M293" i="14"/>
  <c r="M291" i="14" s="1"/>
  <c r="G293" i="14"/>
  <c r="G291" i="14" s="1"/>
  <c r="Z288" i="14"/>
  <c r="T288" i="14"/>
  <c r="T286" i="14" s="1"/>
  <c r="N288" i="14"/>
  <c r="N286" i="14" s="1"/>
  <c r="H288" i="14"/>
  <c r="H286" i="14" s="1"/>
  <c r="Y318" i="14"/>
  <c r="Y316" i="14" s="1"/>
  <c r="S318" i="14"/>
  <c r="S316" i="14" s="1"/>
  <c r="M318" i="14"/>
  <c r="M316" i="14" s="1"/>
  <c r="G318" i="14"/>
  <c r="G316" i="14" s="1"/>
  <c r="Z313" i="14"/>
  <c r="Z311" i="14" s="1"/>
  <c r="T313" i="14"/>
  <c r="T311" i="14" s="1"/>
  <c r="N313" i="14"/>
  <c r="N311" i="14" s="1"/>
  <c r="H313" i="14"/>
  <c r="H311" i="14" s="1"/>
  <c r="AA308" i="14"/>
  <c r="AA306" i="14" s="1"/>
  <c r="U308" i="14"/>
  <c r="U306" i="14" s="1"/>
  <c r="O308" i="14"/>
  <c r="O306" i="14" s="1"/>
  <c r="I308" i="14"/>
  <c r="I306" i="14" s="1"/>
  <c r="V303" i="14"/>
  <c r="V301" i="14" s="1"/>
  <c r="P303" i="14"/>
  <c r="P301" i="14" s="1"/>
  <c r="J303" i="14"/>
  <c r="J301" i="14" s="1"/>
  <c r="D303" i="14"/>
  <c r="D301" i="14" s="1"/>
  <c r="W298" i="14"/>
  <c r="W296" i="14" s="1"/>
  <c r="Q298" i="14"/>
  <c r="Q296" i="14" s="1"/>
  <c r="K298" i="14"/>
  <c r="K296" i="14" s="1"/>
  <c r="E298" i="14"/>
  <c r="E296" i="14" s="1"/>
  <c r="X293" i="14"/>
  <c r="X291" i="14" s="1"/>
  <c r="R293" i="14"/>
  <c r="R291" i="14" s="1"/>
  <c r="L293" i="14"/>
  <c r="L291" i="14" s="1"/>
  <c r="F293" i="14"/>
  <c r="F291" i="14" s="1"/>
  <c r="Y288" i="14"/>
  <c r="Y286" i="14" s="1"/>
  <c r="S288" i="14"/>
  <c r="S286" i="14" s="1"/>
  <c r="M288" i="14"/>
  <c r="M286" i="14" s="1"/>
  <c r="G288" i="14"/>
  <c r="G286" i="14" s="1"/>
  <c r="X318" i="14"/>
  <c r="X316" i="14" s="1"/>
  <c r="R318" i="14"/>
  <c r="R316" i="14" s="1"/>
  <c r="L318" i="14"/>
  <c r="L316" i="14" s="1"/>
  <c r="F318" i="14"/>
  <c r="F316" i="14" s="1"/>
  <c r="Y313" i="14"/>
  <c r="Y311" i="14" s="1"/>
  <c r="S313" i="14"/>
  <c r="S311" i="14" s="1"/>
  <c r="M313" i="14"/>
  <c r="M311" i="14" s="1"/>
  <c r="G313" i="14"/>
  <c r="G311" i="14" s="1"/>
  <c r="Z308" i="14"/>
  <c r="Z306" i="14" s="1"/>
  <c r="T308" i="14"/>
  <c r="T306" i="14" s="1"/>
  <c r="N308" i="14"/>
  <c r="N306" i="14" s="1"/>
  <c r="H308" i="14"/>
  <c r="H306" i="14" s="1"/>
  <c r="AA303" i="14"/>
  <c r="AA301" i="14" s="1"/>
  <c r="U303" i="14"/>
  <c r="U301" i="14" s="1"/>
  <c r="O303" i="14"/>
  <c r="O301" i="14" s="1"/>
  <c r="I303" i="14"/>
  <c r="I301" i="14" s="1"/>
  <c r="V298" i="14"/>
  <c r="V296" i="14" s="1"/>
  <c r="P298" i="14"/>
  <c r="P296" i="14" s="1"/>
  <c r="J298" i="14"/>
  <c r="J296" i="14" s="1"/>
  <c r="D298" i="14"/>
  <c r="D296" i="14" s="1"/>
  <c r="W293" i="14"/>
  <c r="W291" i="14" s="1"/>
  <c r="Q293" i="14"/>
  <c r="Q291" i="14" s="1"/>
  <c r="K293" i="14"/>
  <c r="K291" i="14" s="1"/>
  <c r="E293" i="14"/>
  <c r="E291" i="14" s="1"/>
  <c r="X288" i="14"/>
  <c r="X286" i="14" s="1"/>
  <c r="R288" i="14"/>
  <c r="R286" i="14" s="1"/>
  <c r="L288" i="14"/>
  <c r="L286" i="14" s="1"/>
  <c r="F288" i="14"/>
  <c r="F286" i="14" s="1"/>
  <c r="Y283" i="14"/>
  <c r="Y281" i="14" s="1"/>
  <c r="S283" i="14"/>
  <c r="S281" i="14" s="1"/>
  <c r="W318" i="14"/>
  <c r="W316" i="14" s="1"/>
  <c r="Q318" i="14"/>
  <c r="Q316" i="14" s="1"/>
  <c r="K318" i="14"/>
  <c r="K316" i="14" s="1"/>
  <c r="E318" i="14"/>
  <c r="X313" i="14"/>
  <c r="R313" i="14"/>
  <c r="R311" i="14" s="1"/>
  <c r="L313" i="14"/>
  <c r="L311" i="14" s="1"/>
  <c r="F313" i="14"/>
  <c r="F311" i="14" s="1"/>
  <c r="Y308" i="14"/>
  <c r="Y306" i="14" s="1"/>
  <c r="S308" i="14"/>
  <c r="M308" i="14"/>
  <c r="G308" i="14"/>
  <c r="G306" i="14" s="1"/>
  <c r="Z303" i="14"/>
  <c r="Z301" i="14" s="1"/>
  <c r="T303" i="14"/>
  <c r="T301" i="14" s="1"/>
  <c r="N303" i="14"/>
  <c r="N301" i="14" s="1"/>
  <c r="H303" i="14"/>
  <c r="AA298" i="14"/>
  <c r="U298" i="14"/>
  <c r="U296" i="14" s="1"/>
  <c r="O298" i="14"/>
  <c r="O296" i="14" s="1"/>
  <c r="I298" i="14"/>
  <c r="I296" i="14" s="1"/>
  <c r="V293" i="14"/>
  <c r="V291" i="14" s="1"/>
  <c r="P293" i="14"/>
  <c r="J293" i="14"/>
  <c r="D293" i="14"/>
  <c r="D291" i="14" s="1"/>
  <c r="W288" i="14"/>
  <c r="W286" i="14" s="1"/>
  <c r="Q288" i="14"/>
  <c r="Q286" i="14" s="1"/>
  <c r="K288" i="14"/>
  <c r="K286" i="14" s="1"/>
  <c r="E288" i="14"/>
  <c r="J168" i="14"/>
  <c r="P168" i="14"/>
  <c r="P166" i="14" s="1"/>
  <c r="V168" i="14"/>
  <c r="V166" i="14" s="1"/>
  <c r="D170" i="14"/>
  <c r="D166" i="14" s="1"/>
  <c r="J170" i="14"/>
  <c r="P170" i="14"/>
  <c r="V170" i="14"/>
  <c r="I173" i="14"/>
  <c r="I171" i="14" s="1"/>
  <c r="O173" i="14"/>
  <c r="O171" i="14" s="1"/>
  <c r="U173" i="14"/>
  <c r="U171" i="14" s="1"/>
  <c r="AA173" i="14"/>
  <c r="AA171" i="14" s="1"/>
  <c r="I175" i="14"/>
  <c r="O175" i="14"/>
  <c r="U175" i="14"/>
  <c r="AA175" i="14"/>
  <c r="H178" i="14"/>
  <c r="H176" i="14" s="1"/>
  <c r="N178" i="14"/>
  <c r="N176" i="14" s="1"/>
  <c r="T178" i="14"/>
  <c r="Z178" i="14"/>
  <c r="H180" i="14"/>
  <c r="N180" i="14"/>
  <c r="T180" i="14"/>
  <c r="Z180" i="14"/>
  <c r="G183" i="14"/>
  <c r="M183" i="14"/>
  <c r="S183" i="14"/>
  <c r="S181" i="14" s="1"/>
  <c r="Y183" i="14"/>
  <c r="Y181" i="14" s="1"/>
  <c r="G185" i="14"/>
  <c r="M185" i="14"/>
  <c r="S185" i="14"/>
  <c r="Y185" i="14"/>
  <c r="F188" i="14"/>
  <c r="F186" i="14" s="1"/>
  <c r="L188" i="14"/>
  <c r="L186" i="14" s="1"/>
  <c r="R188" i="14"/>
  <c r="R186" i="14" s="1"/>
  <c r="X188" i="14"/>
  <c r="X186" i="14" s="1"/>
  <c r="F190" i="14"/>
  <c r="L190" i="14"/>
  <c r="R190" i="14"/>
  <c r="X190" i="14"/>
  <c r="E193" i="14"/>
  <c r="E191" i="14" s="1"/>
  <c r="K193" i="14"/>
  <c r="K191" i="14" s="1"/>
  <c r="Q193" i="14"/>
  <c r="W193" i="14"/>
  <c r="E195" i="14"/>
  <c r="K195" i="14"/>
  <c r="Q195" i="14"/>
  <c r="W195" i="14"/>
  <c r="D198" i="14"/>
  <c r="J198" i="14"/>
  <c r="P198" i="14"/>
  <c r="P196" i="14" s="1"/>
  <c r="V198" i="14"/>
  <c r="V196" i="14" s="1"/>
  <c r="D200" i="14"/>
  <c r="J200" i="14"/>
  <c r="P200" i="14"/>
  <c r="V200" i="14"/>
  <c r="I203" i="14"/>
  <c r="I201" i="14" s="1"/>
  <c r="O203" i="14"/>
  <c r="O201" i="14" s="1"/>
  <c r="U203" i="14"/>
  <c r="U201" i="14" s="1"/>
  <c r="AA203" i="14"/>
  <c r="AA201" i="14" s="1"/>
  <c r="I205" i="14"/>
  <c r="O205" i="14"/>
  <c r="U205" i="14"/>
  <c r="AA205" i="14"/>
  <c r="H208" i="14"/>
  <c r="H206" i="14" s="1"/>
  <c r="N208" i="14"/>
  <c r="N206" i="14" s="1"/>
  <c r="T208" i="14"/>
  <c r="Z208" i="14"/>
  <c r="H210" i="14"/>
  <c r="N210" i="14"/>
  <c r="T210" i="14"/>
  <c r="Z210" i="14"/>
  <c r="G213" i="14"/>
  <c r="M213" i="14"/>
  <c r="S213" i="14"/>
  <c r="S211" i="14" s="1"/>
  <c r="Y213" i="14"/>
  <c r="Y211" i="14" s="1"/>
  <c r="G215" i="14"/>
  <c r="M215" i="14"/>
  <c r="S215" i="14"/>
  <c r="Y215" i="14"/>
  <c r="F218" i="14"/>
  <c r="F216" i="14" s="1"/>
  <c r="L218" i="14"/>
  <c r="L216" i="14" s="1"/>
  <c r="R218" i="14"/>
  <c r="R216" i="14" s="1"/>
  <c r="X218" i="14"/>
  <c r="X216" i="14" s="1"/>
  <c r="F220" i="14"/>
  <c r="L220" i="14"/>
  <c r="R220" i="14"/>
  <c r="X220" i="14"/>
  <c r="E223" i="14"/>
  <c r="E221" i="14" s="1"/>
  <c r="K223" i="14"/>
  <c r="K221" i="14" s="1"/>
  <c r="Q223" i="14"/>
  <c r="W223" i="14"/>
  <c r="E225" i="14"/>
  <c r="K225" i="14"/>
  <c r="Q225" i="14"/>
  <c r="W225" i="14"/>
  <c r="D228" i="14"/>
  <c r="J228" i="14"/>
  <c r="P228" i="14"/>
  <c r="P226" i="14" s="1"/>
  <c r="V228" i="14"/>
  <c r="V226" i="14" s="1"/>
  <c r="D230" i="14"/>
  <c r="J230" i="14"/>
  <c r="P230" i="14"/>
  <c r="V230" i="14"/>
  <c r="I233" i="14"/>
  <c r="I231" i="14" s="1"/>
  <c r="O233" i="14"/>
  <c r="O231" i="14" s="1"/>
  <c r="U233" i="14"/>
  <c r="U231" i="14" s="1"/>
  <c r="AA233" i="14"/>
  <c r="AA231" i="14" s="1"/>
  <c r="I235" i="14"/>
  <c r="O235" i="14"/>
  <c r="U235" i="14"/>
  <c r="AA235" i="14"/>
  <c r="H238" i="14"/>
  <c r="H236" i="14" s="1"/>
  <c r="N238" i="14"/>
  <c r="N236" i="14" s="1"/>
  <c r="T238" i="14"/>
  <c r="Z238" i="14"/>
  <c r="H240" i="14"/>
  <c r="N240" i="14"/>
  <c r="T240" i="14"/>
  <c r="Z240" i="14"/>
  <c r="G243" i="14"/>
  <c r="M243" i="14"/>
  <c r="S243" i="14"/>
  <c r="S241" i="14" s="1"/>
  <c r="Y243" i="14"/>
  <c r="Y241" i="14" s="1"/>
  <c r="G245" i="14"/>
  <c r="M245" i="14"/>
  <c r="S245" i="14"/>
  <c r="Y245" i="14"/>
  <c r="F248" i="14"/>
  <c r="F246" i="14" s="1"/>
  <c r="L248" i="14"/>
  <c r="L246" i="14" s="1"/>
  <c r="R248" i="14"/>
  <c r="R246" i="14" s="1"/>
  <c r="X248" i="14"/>
  <c r="X246" i="14" s="1"/>
  <c r="F250" i="14"/>
  <c r="L250" i="14"/>
  <c r="R250" i="14"/>
  <c r="X250" i="14"/>
  <c r="E253" i="14"/>
  <c r="E251" i="14" s="1"/>
  <c r="K253" i="14"/>
  <c r="K251" i="14" s="1"/>
  <c r="Q253" i="14"/>
  <c r="W253" i="14"/>
  <c r="E255" i="14"/>
  <c r="K255" i="14"/>
  <c r="Q255" i="14"/>
  <c r="W255" i="14"/>
  <c r="D258" i="14"/>
  <c r="J258" i="14"/>
  <c r="P258" i="14"/>
  <c r="P256" i="14" s="1"/>
  <c r="V258" i="14"/>
  <c r="V256" i="14" s="1"/>
  <c r="D260" i="14"/>
  <c r="J260" i="14"/>
  <c r="P260" i="14"/>
  <c r="V260" i="14"/>
  <c r="I263" i="14"/>
  <c r="I261" i="14" s="1"/>
  <c r="O263" i="14"/>
  <c r="O261" i="14" s="1"/>
  <c r="U263" i="14"/>
  <c r="U261" i="14" s="1"/>
  <c r="AA263" i="14"/>
  <c r="AA261" i="14" s="1"/>
  <c r="I265" i="14"/>
  <c r="O265" i="14"/>
  <c r="U265" i="14"/>
  <c r="AA265" i="14"/>
  <c r="H268" i="14"/>
  <c r="H266" i="14" s="1"/>
  <c r="N268" i="14"/>
  <c r="N266" i="14" s="1"/>
  <c r="T268" i="14"/>
  <c r="Z268" i="14"/>
  <c r="H270" i="14"/>
  <c r="N270" i="14"/>
  <c r="T270" i="14"/>
  <c r="Z270" i="14"/>
  <c r="G273" i="14"/>
  <c r="M273" i="14"/>
  <c r="S273" i="14"/>
  <c r="S271" i="14" s="1"/>
  <c r="Y273" i="14"/>
  <c r="Y271" i="14" s="1"/>
  <c r="G275" i="14"/>
  <c r="M275" i="14"/>
  <c r="S275" i="14"/>
  <c r="Y275" i="14"/>
  <c r="F278" i="14"/>
  <c r="F276" i="14" s="1"/>
  <c r="L278" i="14"/>
  <c r="L276" i="14" s="1"/>
  <c r="R278" i="14"/>
  <c r="R276" i="14" s="1"/>
  <c r="X278" i="14"/>
  <c r="X276" i="14" s="1"/>
  <c r="F280" i="14"/>
  <c r="L280" i="14"/>
  <c r="R280" i="14"/>
  <c r="X280" i="14"/>
  <c r="F283" i="14"/>
  <c r="F281" i="14" s="1"/>
  <c r="M283" i="14"/>
  <c r="M281" i="14" s="1"/>
  <c r="U283" i="14"/>
  <c r="U281" i="14" s="1"/>
  <c r="F285" i="14"/>
  <c r="W285" i="14"/>
  <c r="D288" i="14"/>
  <c r="D286" i="14" s="1"/>
  <c r="P290" i="14"/>
  <c r="P286" i="14" s="1"/>
  <c r="O295" i="14"/>
  <c r="O291" i="14" s="1"/>
  <c r="H300" i="14"/>
  <c r="H296" i="14" s="1"/>
  <c r="Y303" i="14"/>
  <c r="Y301" i="14" s="1"/>
  <c r="R308" i="14"/>
  <c r="R306" i="14" s="1"/>
  <c r="K313" i="14"/>
  <c r="K311" i="14" s="1"/>
  <c r="W315" i="14"/>
  <c r="W311" i="14" s="1"/>
  <c r="D318" i="14"/>
  <c r="D316" i="14" s="1"/>
  <c r="P320" i="14"/>
  <c r="P316" i="14" s="1"/>
  <c r="I329" i="14"/>
  <c r="I325" i="14" s="1"/>
  <c r="X344" i="14"/>
  <c r="X340" i="14" s="1"/>
  <c r="Q349" i="14"/>
  <c r="Q345" i="14" s="1"/>
  <c r="J354" i="14"/>
  <c r="J350" i="14" s="1"/>
  <c r="I359" i="14"/>
  <c r="I355" i="14" s="1"/>
  <c r="X374" i="14"/>
  <c r="X370" i="14" s="1"/>
  <c r="Q379" i="14"/>
  <c r="Q375" i="14" s="1"/>
  <c r="J384" i="14"/>
  <c r="J380" i="14" s="1"/>
  <c r="I389" i="14"/>
  <c r="I385" i="14" s="1"/>
  <c r="X404" i="14"/>
  <c r="X400" i="14" s="1"/>
  <c r="Q409" i="14"/>
  <c r="Q405" i="14" s="1"/>
  <c r="J414" i="14"/>
  <c r="J410" i="14" s="1"/>
  <c r="I419" i="14"/>
  <c r="I415" i="14" s="1"/>
  <c r="X434" i="14"/>
  <c r="X430" i="14" s="1"/>
  <c r="Q439" i="14"/>
  <c r="Q435" i="14" s="1"/>
  <c r="J444" i="14"/>
  <c r="J440" i="14" s="1"/>
  <c r="I449" i="14"/>
  <c r="I445" i="14" s="1"/>
  <c r="X464" i="14"/>
  <c r="X460" i="14" s="1"/>
  <c r="Q469" i="14"/>
  <c r="Q465" i="14" s="1"/>
  <c r="J474" i="14"/>
  <c r="J470" i="14" s="1"/>
  <c r="I479" i="14"/>
  <c r="I475" i="14" s="1"/>
  <c r="H488" i="14"/>
  <c r="H484" i="14" s="1"/>
  <c r="W503" i="14"/>
  <c r="W499" i="14" s="1"/>
  <c r="P508" i="14"/>
  <c r="P504" i="14" s="1"/>
  <c r="O513" i="14"/>
  <c r="O509" i="14" s="1"/>
  <c r="H518" i="14"/>
  <c r="H514" i="14" s="1"/>
  <c r="W533" i="14"/>
  <c r="W529" i="14" s="1"/>
  <c r="P538" i="14"/>
  <c r="P534" i="14" s="1"/>
  <c r="O543" i="14"/>
  <c r="O539" i="14" s="1"/>
  <c r="H548" i="14"/>
  <c r="H544" i="14" s="1"/>
  <c r="W563" i="14"/>
  <c r="W559" i="14" s="1"/>
  <c r="P568" i="14"/>
  <c r="P564" i="14" s="1"/>
  <c r="O573" i="14"/>
  <c r="O569" i="14" s="1"/>
  <c r="H578" i="14"/>
  <c r="H574" i="14" s="1"/>
  <c r="W593" i="14"/>
  <c r="W589" i="14" s="1"/>
  <c r="P598" i="14"/>
  <c r="P594" i="14" s="1"/>
  <c r="O603" i="14"/>
  <c r="O599" i="14" s="1"/>
  <c r="H608" i="14"/>
  <c r="H604" i="14" s="1"/>
  <c r="W623" i="14"/>
  <c r="W619" i="14" s="1"/>
  <c r="P628" i="14"/>
  <c r="P624" i="14" s="1"/>
  <c r="O633" i="14"/>
  <c r="O629" i="14" s="1"/>
  <c r="H638" i="14"/>
  <c r="H634" i="14" s="1"/>
  <c r="V638" i="15"/>
  <c r="P638" i="15"/>
  <c r="J638" i="15"/>
  <c r="D638" i="15"/>
  <c r="W633" i="15"/>
  <c r="Q633" i="15"/>
  <c r="K633" i="15"/>
  <c r="E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W475" i="15" s="1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Q329" i="15"/>
  <c r="K329" i="15"/>
  <c r="E329" i="15"/>
  <c r="X320" i="15"/>
  <c r="X316" i="15" s="1"/>
  <c r="R320" i="15"/>
  <c r="L320" i="15"/>
  <c r="F320" i="15"/>
  <c r="Y315" i="15"/>
  <c r="S315" i="15"/>
  <c r="M315" i="15"/>
  <c r="G315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AA275" i="15"/>
  <c r="U275" i="15"/>
  <c r="O275" i="15"/>
  <c r="I275" i="15"/>
  <c r="V270" i="15"/>
  <c r="P270" i="15"/>
  <c r="J270" i="15"/>
  <c r="D270" i="15"/>
  <c r="W265" i="15"/>
  <c r="Q265" i="15"/>
  <c r="K265" i="15"/>
  <c r="E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AA245" i="15"/>
  <c r="U245" i="15"/>
  <c r="O245" i="15"/>
  <c r="I245" i="15"/>
  <c r="V240" i="15"/>
  <c r="P240" i="15"/>
  <c r="J240" i="15"/>
  <c r="D240" i="15"/>
  <c r="W235" i="15"/>
  <c r="Q235" i="15"/>
  <c r="K235" i="15"/>
  <c r="E235" i="15"/>
  <c r="X230" i="15"/>
  <c r="R230" i="15"/>
  <c r="L230" i="15"/>
  <c r="F230" i="15"/>
  <c r="Y225" i="15"/>
  <c r="S225" i="15"/>
  <c r="M225" i="15"/>
  <c r="G225" i="15"/>
  <c r="Z220" i="15"/>
  <c r="T220" i="15"/>
  <c r="N220" i="15"/>
  <c r="H220" i="15"/>
  <c r="AA215" i="15"/>
  <c r="U215" i="15"/>
  <c r="O215" i="15"/>
  <c r="I215" i="15"/>
  <c r="V210" i="15"/>
  <c r="P210" i="15"/>
  <c r="J210" i="15"/>
  <c r="D210" i="15"/>
  <c r="W205" i="15"/>
  <c r="Q205" i="15"/>
  <c r="K205" i="15"/>
  <c r="E205" i="15"/>
  <c r="X200" i="15"/>
  <c r="R200" i="15"/>
  <c r="L200" i="15"/>
  <c r="F200" i="15"/>
  <c r="Y195" i="15"/>
  <c r="S195" i="15"/>
  <c r="M195" i="15"/>
  <c r="G195" i="15"/>
  <c r="Z190" i="15"/>
  <c r="T190" i="15"/>
  <c r="N190" i="15"/>
  <c r="H190" i="15"/>
  <c r="AA185" i="15"/>
  <c r="U185" i="15"/>
  <c r="O185" i="15"/>
  <c r="I185" i="15"/>
  <c r="V180" i="15"/>
  <c r="P180" i="15"/>
  <c r="J180" i="15"/>
  <c r="D180" i="15"/>
  <c r="W175" i="15"/>
  <c r="Q175" i="15"/>
  <c r="K175" i="15"/>
  <c r="E175" i="15"/>
  <c r="X170" i="15"/>
  <c r="R170" i="15"/>
  <c r="L170" i="15"/>
  <c r="F170" i="15"/>
  <c r="Y161" i="15"/>
  <c r="S161" i="15"/>
  <c r="M161" i="15"/>
  <c r="G161" i="15"/>
  <c r="G157" i="15" s="1"/>
  <c r="AA638" i="15"/>
  <c r="U638" i="15"/>
  <c r="O638" i="15"/>
  <c r="I638" i="15"/>
  <c r="V633" i="15"/>
  <c r="P633" i="15"/>
  <c r="J633" i="15"/>
  <c r="D633" i="15"/>
  <c r="W628" i="15"/>
  <c r="Q628" i="15"/>
  <c r="K628" i="15"/>
  <c r="E628" i="15"/>
  <c r="X623" i="15"/>
  <c r="R623" i="15"/>
  <c r="L623" i="15"/>
  <c r="F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79" i="15"/>
  <c r="P479" i="15"/>
  <c r="J479" i="15"/>
  <c r="D479" i="15"/>
  <c r="W474" i="15"/>
  <c r="Q474" i="15"/>
  <c r="K474" i="15"/>
  <c r="E474" i="15"/>
  <c r="X469" i="15"/>
  <c r="R469" i="15"/>
  <c r="L469" i="15"/>
  <c r="F469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Y374" i="15"/>
  <c r="S374" i="15"/>
  <c r="M374" i="15"/>
  <c r="G374" i="15"/>
  <c r="Z369" i="15"/>
  <c r="T369" i="15"/>
  <c r="N369" i="15"/>
  <c r="H369" i="15"/>
  <c r="AA364" i="15"/>
  <c r="U364" i="15"/>
  <c r="O364" i="15"/>
  <c r="I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D325" i="15" s="1"/>
  <c r="W320" i="15"/>
  <c r="Q320" i="15"/>
  <c r="K320" i="15"/>
  <c r="E320" i="15"/>
  <c r="X315" i="15"/>
  <c r="R315" i="15"/>
  <c r="L315" i="15"/>
  <c r="F315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X285" i="15"/>
  <c r="R285" i="15"/>
  <c r="L285" i="15"/>
  <c r="F285" i="15"/>
  <c r="Y280" i="15"/>
  <c r="S280" i="15"/>
  <c r="M280" i="15"/>
  <c r="G280" i="15"/>
  <c r="Z275" i="15"/>
  <c r="T275" i="15"/>
  <c r="N275" i="15"/>
  <c r="H275" i="15"/>
  <c r="AA270" i="15"/>
  <c r="U270" i="15"/>
  <c r="O270" i="15"/>
  <c r="I270" i="15"/>
  <c r="V265" i="15"/>
  <c r="P265" i="15"/>
  <c r="J265" i="15"/>
  <c r="D265" i="15"/>
  <c r="W260" i="15"/>
  <c r="Q260" i="15"/>
  <c r="K260" i="15"/>
  <c r="E260" i="15"/>
  <c r="X255" i="15"/>
  <c r="R255" i="15"/>
  <c r="L255" i="15"/>
  <c r="F255" i="15"/>
  <c r="Y250" i="15"/>
  <c r="S250" i="15"/>
  <c r="M250" i="15"/>
  <c r="G250" i="15"/>
  <c r="Z245" i="15"/>
  <c r="T245" i="15"/>
  <c r="N245" i="15"/>
  <c r="H245" i="15"/>
  <c r="AA240" i="15"/>
  <c r="U240" i="15"/>
  <c r="O240" i="15"/>
  <c r="I240" i="15"/>
  <c r="V235" i="15"/>
  <c r="P235" i="15"/>
  <c r="J235" i="15"/>
  <c r="D235" i="15"/>
  <c r="W230" i="15"/>
  <c r="Q230" i="15"/>
  <c r="K230" i="15"/>
  <c r="E230" i="15"/>
  <c r="X225" i="15"/>
  <c r="R225" i="15"/>
  <c r="L225" i="15"/>
  <c r="F225" i="15"/>
  <c r="Y220" i="15"/>
  <c r="S220" i="15"/>
  <c r="M220" i="15"/>
  <c r="G220" i="15"/>
  <c r="Z215" i="15"/>
  <c r="T215" i="15"/>
  <c r="N215" i="15"/>
  <c r="H215" i="15"/>
  <c r="AA210" i="15"/>
  <c r="U210" i="15"/>
  <c r="O210" i="15"/>
  <c r="I210" i="15"/>
  <c r="V205" i="15"/>
  <c r="P205" i="15"/>
  <c r="J205" i="15"/>
  <c r="D205" i="15"/>
  <c r="W200" i="15"/>
  <c r="Q200" i="15"/>
  <c r="K200" i="15"/>
  <c r="E200" i="15"/>
  <c r="X195" i="15"/>
  <c r="R195" i="15"/>
  <c r="L195" i="15"/>
  <c r="F195" i="15"/>
  <c r="Y190" i="15"/>
  <c r="S190" i="15"/>
  <c r="M190" i="15"/>
  <c r="G190" i="15"/>
  <c r="Z185" i="15"/>
  <c r="T185" i="15"/>
  <c r="N185" i="15"/>
  <c r="H185" i="15"/>
  <c r="AA180" i="15"/>
  <c r="U180" i="15"/>
  <c r="O180" i="15"/>
  <c r="I180" i="15"/>
  <c r="V175" i="15"/>
  <c r="P175" i="15"/>
  <c r="J175" i="15"/>
  <c r="D175" i="15"/>
  <c r="W170" i="15"/>
  <c r="Q170" i="15"/>
  <c r="K170" i="15"/>
  <c r="E170" i="15"/>
  <c r="X161" i="15"/>
  <c r="R161" i="15"/>
  <c r="L161" i="15"/>
  <c r="F161" i="15"/>
  <c r="Z638" i="15"/>
  <c r="T638" i="15"/>
  <c r="N638" i="15"/>
  <c r="H638" i="15"/>
  <c r="AA633" i="15"/>
  <c r="U633" i="15"/>
  <c r="O633" i="15"/>
  <c r="I633" i="15"/>
  <c r="V628" i="15"/>
  <c r="P628" i="15"/>
  <c r="J628" i="15"/>
  <c r="D628" i="15"/>
  <c r="W623" i="15"/>
  <c r="Q623" i="15"/>
  <c r="K623" i="15"/>
  <c r="E62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79" i="15"/>
  <c r="U479" i="15"/>
  <c r="O479" i="15"/>
  <c r="I479" i="15"/>
  <c r="V474" i="15"/>
  <c r="P474" i="15"/>
  <c r="J474" i="15"/>
  <c r="D474" i="15"/>
  <c r="W469" i="15"/>
  <c r="Q469" i="15"/>
  <c r="K469" i="15"/>
  <c r="E469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Y429" i="15"/>
  <c r="S429" i="15"/>
  <c r="M429" i="15"/>
  <c r="G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X374" i="15"/>
  <c r="R374" i="15"/>
  <c r="L374" i="15"/>
  <c r="F374" i="15"/>
  <c r="Y369" i="15"/>
  <c r="S369" i="15"/>
  <c r="M369" i="15"/>
  <c r="G369" i="15"/>
  <c r="Z364" i="15"/>
  <c r="T364" i="15"/>
  <c r="N364" i="15"/>
  <c r="H364" i="15"/>
  <c r="AA359" i="15"/>
  <c r="U359" i="15"/>
  <c r="O359" i="15"/>
  <c r="I359" i="15"/>
  <c r="V354" i="15"/>
  <c r="P354" i="15"/>
  <c r="J354" i="15"/>
  <c r="D354" i="15"/>
  <c r="W349" i="15"/>
  <c r="Q349" i="15"/>
  <c r="K349" i="15"/>
  <c r="E349" i="15"/>
  <c r="X344" i="15"/>
  <c r="R344" i="15"/>
  <c r="L344" i="15"/>
  <c r="F344" i="15"/>
  <c r="Y339" i="15"/>
  <c r="S339" i="15"/>
  <c r="M339" i="15"/>
  <c r="G339" i="15"/>
  <c r="Z334" i="15"/>
  <c r="T334" i="15"/>
  <c r="N334" i="15"/>
  <c r="H334" i="15"/>
  <c r="AA329" i="15"/>
  <c r="U329" i="15"/>
  <c r="O329" i="15"/>
  <c r="I329" i="15"/>
  <c r="V320" i="15"/>
  <c r="P320" i="15"/>
  <c r="J320" i="15"/>
  <c r="D320" i="15"/>
  <c r="W315" i="15"/>
  <c r="Q315" i="15"/>
  <c r="K315" i="15"/>
  <c r="E315" i="15"/>
  <c r="X310" i="15"/>
  <c r="R310" i="15"/>
  <c r="L310" i="15"/>
  <c r="F310" i="15"/>
  <c r="Y305" i="15"/>
  <c r="S305" i="15"/>
  <c r="M305" i="15"/>
  <c r="G305" i="15"/>
  <c r="Z300" i="15"/>
  <c r="T300" i="15"/>
  <c r="N300" i="15"/>
  <c r="H300" i="15"/>
  <c r="AA295" i="15"/>
  <c r="U295" i="15"/>
  <c r="O295" i="15"/>
  <c r="I295" i="15"/>
  <c r="V290" i="15"/>
  <c r="P290" i="15"/>
  <c r="J290" i="15"/>
  <c r="D290" i="15"/>
  <c r="W285" i="15"/>
  <c r="Q285" i="15"/>
  <c r="K285" i="15"/>
  <c r="E285" i="15"/>
  <c r="X280" i="15"/>
  <c r="R280" i="15"/>
  <c r="L280" i="15"/>
  <c r="F280" i="15"/>
  <c r="Y275" i="15"/>
  <c r="S275" i="15"/>
  <c r="M275" i="15"/>
  <c r="G275" i="15"/>
  <c r="Z270" i="15"/>
  <c r="T270" i="15"/>
  <c r="N270" i="15"/>
  <c r="H270" i="15"/>
  <c r="AA265" i="15"/>
  <c r="U265" i="15"/>
  <c r="O265" i="15"/>
  <c r="I265" i="15"/>
  <c r="V260" i="15"/>
  <c r="P260" i="15"/>
  <c r="J260" i="15"/>
  <c r="D260" i="15"/>
  <c r="W255" i="15"/>
  <c r="Q255" i="15"/>
  <c r="K255" i="15"/>
  <c r="E255" i="15"/>
  <c r="X250" i="15"/>
  <c r="R250" i="15"/>
  <c r="L250" i="15"/>
  <c r="F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K225" i="15"/>
  <c r="E225" i="15"/>
  <c r="X220" i="15"/>
  <c r="R220" i="15"/>
  <c r="L220" i="15"/>
  <c r="F220" i="15"/>
  <c r="Y215" i="15"/>
  <c r="S215" i="15"/>
  <c r="M215" i="15"/>
  <c r="G215" i="15"/>
  <c r="Z210" i="15"/>
  <c r="T210" i="15"/>
  <c r="N210" i="15"/>
  <c r="H210" i="15"/>
  <c r="AA205" i="15"/>
  <c r="U205" i="15"/>
  <c r="O205" i="15"/>
  <c r="I205" i="15"/>
  <c r="V200" i="15"/>
  <c r="P200" i="15"/>
  <c r="J200" i="15"/>
  <c r="D200" i="15"/>
  <c r="W195" i="15"/>
  <c r="Q195" i="15"/>
  <c r="K195" i="15"/>
  <c r="E195" i="15"/>
  <c r="X190" i="15"/>
  <c r="R190" i="15"/>
  <c r="L190" i="15"/>
  <c r="F190" i="15"/>
  <c r="Y185" i="15"/>
  <c r="S185" i="15"/>
  <c r="M185" i="15"/>
  <c r="G185" i="15"/>
  <c r="Z180" i="15"/>
  <c r="T180" i="15"/>
  <c r="N180" i="15"/>
  <c r="H180" i="15"/>
  <c r="AA175" i="15"/>
  <c r="U175" i="15"/>
  <c r="O175" i="15"/>
  <c r="I175" i="15"/>
  <c r="V170" i="15"/>
  <c r="P170" i="15"/>
  <c r="J170" i="15"/>
  <c r="D170" i="15"/>
  <c r="D166" i="15" s="1"/>
  <c r="W161" i="15"/>
  <c r="Q161" i="15"/>
  <c r="K161" i="15"/>
  <c r="E161" i="15"/>
  <c r="E157" i="15" s="1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V533" i="15"/>
  <c r="P533" i="15"/>
  <c r="J533" i="15"/>
  <c r="D533" i="15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Z479" i="15"/>
  <c r="T479" i="15"/>
  <c r="N479" i="15"/>
  <c r="H479" i="15"/>
  <c r="AA474" i="15"/>
  <c r="U474" i="15"/>
  <c r="O474" i="15"/>
  <c r="I474" i="15"/>
  <c r="V469" i="15"/>
  <c r="P469" i="15"/>
  <c r="J469" i="15"/>
  <c r="D469" i="15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0" i="15"/>
  <c r="U320" i="15"/>
  <c r="O320" i="15"/>
  <c r="I320" i="15"/>
  <c r="V315" i="15"/>
  <c r="P315" i="15"/>
  <c r="J315" i="15"/>
  <c r="D315" i="15"/>
  <c r="W310" i="15"/>
  <c r="Q310" i="15"/>
  <c r="K310" i="15"/>
  <c r="E310" i="15"/>
  <c r="X305" i="15"/>
  <c r="R305" i="15"/>
  <c r="L305" i="15"/>
  <c r="F305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V285" i="15"/>
  <c r="P285" i="15"/>
  <c r="J285" i="15"/>
  <c r="D285" i="15"/>
  <c r="W280" i="15"/>
  <c r="Q280" i="15"/>
  <c r="K280" i="15"/>
  <c r="E280" i="15"/>
  <c r="X275" i="15"/>
  <c r="R275" i="15"/>
  <c r="L275" i="15"/>
  <c r="F275" i="15"/>
  <c r="Y270" i="15"/>
  <c r="S270" i="15"/>
  <c r="M270" i="15"/>
  <c r="G270" i="15"/>
  <c r="Z265" i="15"/>
  <c r="T265" i="15"/>
  <c r="N265" i="15"/>
  <c r="H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J225" i="15"/>
  <c r="D225" i="15"/>
  <c r="W220" i="15"/>
  <c r="Q220" i="15"/>
  <c r="K220" i="15"/>
  <c r="E220" i="15"/>
  <c r="X215" i="15"/>
  <c r="R215" i="15"/>
  <c r="L215" i="15"/>
  <c r="F215" i="15"/>
  <c r="Y210" i="15"/>
  <c r="S210" i="15"/>
  <c r="M210" i="15"/>
  <c r="G210" i="15"/>
  <c r="Z205" i="15"/>
  <c r="T205" i="15"/>
  <c r="N205" i="15"/>
  <c r="H205" i="15"/>
  <c r="AA200" i="15"/>
  <c r="U200" i="15"/>
  <c r="O200" i="15"/>
  <c r="I200" i="15"/>
  <c r="V195" i="15"/>
  <c r="P195" i="15"/>
  <c r="J195" i="15"/>
  <c r="D195" i="15"/>
  <c r="W190" i="15"/>
  <c r="Q190" i="15"/>
  <c r="K190" i="15"/>
  <c r="E190" i="15"/>
  <c r="X185" i="15"/>
  <c r="R185" i="15"/>
  <c r="L185" i="15"/>
  <c r="F185" i="15"/>
  <c r="Y180" i="15"/>
  <c r="S180" i="15"/>
  <c r="M180" i="15"/>
  <c r="G180" i="15"/>
  <c r="Z175" i="15"/>
  <c r="T175" i="15"/>
  <c r="N175" i="15"/>
  <c r="H175" i="15"/>
  <c r="AA170" i="15"/>
  <c r="U170" i="15"/>
  <c r="O170" i="15"/>
  <c r="I170" i="15"/>
  <c r="V161" i="15"/>
  <c r="P161" i="15"/>
  <c r="J161" i="15"/>
  <c r="D161" i="15"/>
  <c r="X638" i="15"/>
  <c r="R638" i="15"/>
  <c r="L638" i="15"/>
  <c r="F638" i="15"/>
  <c r="Y633" i="15"/>
  <c r="S633" i="15"/>
  <c r="M633" i="15"/>
  <c r="G633" i="15"/>
  <c r="Z628" i="15"/>
  <c r="T628" i="15"/>
  <c r="N628" i="15"/>
  <c r="H628" i="15"/>
  <c r="AA623" i="15"/>
  <c r="U623" i="15"/>
  <c r="O623" i="15"/>
  <c r="I623" i="15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79" i="15"/>
  <c r="S479" i="15"/>
  <c r="M479" i="15"/>
  <c r="G479" i="15"/>
  <c r="Z474" i="15"/>
  <c r="T474" i="15"/>
  <c r="N474" i="15"/>
  <c r="H474" i="15"/>
  <c r="AA469" i="15"/>
  <c r="U469" i="15"/>
  <c r="O469" i="15"/>
  <c r="I469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0" i="15"/>
  <c r="T320" i="15"/>
  <c r="N320" i="15"/>
  <c r="H320" i="15"/>
  <c r="AA315" i="15"/>
  <c r="U315" i="15"/>
  <c r="O315" i="15"/>
  <c r="I315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1" i="15"/>
  <c r="U161" i="15"/>
  <c r="O161" i="15"/>
  <c r="I161" i="15"/>
  <c r="K638" i="15"/>
  <c r="K634" i="15" s="1"/>
  <c r="L633" i="15"/>
  <c r="L629" i="15" s="1"/>
  <c r="M628" i="15"/>
  <c r="M624" i="15" s="1"/>
  <c r="N623" i="15"/>
  <c r="N619" i="15" s="1"/>
  <c r="O618" i="15"/>
  <c r="O614" i="15" s="1"/>
  <c r="P613" i="15"/>
  <c r="P609" i="15" s="1"/>
  <c r="Q608" i="15"/>
  <c r="Q604" i="15" s="1"/>
  <c r="R603" i="15"/>
  <c r="R599" i="15" s="1"/>
  <c r="S598" i="15"/>
  <c r="S594" i="15" s="1"/>
  <c r="T593" i="15"/>
  <c r="T589" i="15" s="1"/>
  <c r="U588" i="15"/>
  <c r="U584" i="15" s="1"/>
  <c r="V583" i="15"/>
  <c r="V579" i="15" s="1"/>
  <c r="W578" i="15"/>
  <c r="W574" i="15" s="1"/>
  <c r="X573" i="15"/>
  <c r="X569" i="15" s="1"/>
  <c r="Y568" i="15"/>
  <c r="Y564" i="15" s="1"/>
  <c r="Z563" i="15"/>
  <c r="Z559" i="15" s="1"/>
  <c r="AA558" i="15"/>
  <c r="AA554" i="15" s="1"/>
  <c r="D493" i="15"/>
  <c r="D489" i="15" s="1"/>
  <c r="E488" i="15"/>
  <c r="E484" i="15" s="1"/>
  <c r="L479" i="15"/>
  <c r="L475" i="15" s="1"/>
  <c r="M474" i="15"/>
  <c r="M470" i="15" s="1"/>
  <c r="N469" i="15"/>
  <c r="N465" i="15" s="1"/>
  <c r="O464" i="15"/>
  <c r="O460" i="15" s="1"/>
  <c r="P459" i="15"/>
  <c r="P455" i="15" s="1"/>
  <c r="Q454" i="15"/>
  <c r="R449" i="15"/>
  <c r="R445" i="15" s="1"/>
  <c r="S444" i="15"/>
  <c r="S440" i="15" s="1"/>
  <c r="T439" i="15"/>
  <c r="T435" i="15" s="1"/>
  <c r="U434" i="15"/>
  <c r="U430" i="15" s="1"/>
  <c r="V429" i="15"/>
  <c r="V425" i="15" s="1"/>
  <c r="W424" i="15"/>
  <c r="X419" i="15"/>
  <c r="X415" i="15" s="1"/>
  <c r="Y414" i="15"/>
  <c r="Y410" i="15" s="1"/>
  <c r="Z409" i="15"/>
  <c r="Z405" i="15" s="1"/>
  <c r="AA404" i="15"/>
  <c r="AA400" i="15" s="1"/>
  <c r="D339" i="15"/>
  <c r="E334" i="15"/>
  <c r="F329" i="15"/>
  <c r="F325" i="15" s="1"/>
  <c r="M320" i="15"/>
  <c r="M316" i="15" s="1"/>
  <c r="N315" i="15"/>
  <c r="N311" i="15" s="1"/>
  <c r="O310" i="15"/>
  <c r="P305" i="15"/>
  <c r="P301" i="15" s="1"/>
  <c r="Q300" i="15"/>
  <c r="Q296" i="15" s="1"/>
  <c r="R295" i="15"/>
  <c r="R291" i="15" s="1"/>
  <c r="S290" i="15"/>
  <c r="S286" i="15" s="1"/>
  <c r="T285" i="15"/>
  <c r="T281" i="15" s="1"/>
  <c r="U280" i="15"/>
  <c r="U276" i="15" s="1"/>
  <c r="V275" i="15"/>
  <c r="V271" i="15" s="1"/>
  <c r="W270" i="15"/>
  <c r="W266" i="15" s="1"/>
  <c r="X265" i="15"/>
  <c r="Y260" i="15"/>
  <c r="Y256" i="15" s="1"/>
  <c r="Z255" i="15"/>
  <c r="Z251" i="15" s="1"/>
  <c r="AA250" i="15"/>
  <c r="AA246" i="15" s="1"/>
  <c r="D185" i="15"/>
  <c r="D181" i="15" s="1"/>
  <c r="E180" i="15"/>
  <c r="E176" i="15" s="1"/>
  <c r="F175" i="15"/>
  <c r="F171" i="15" s="1"/>
  <c r="G170" i="15"/>
  <c r="N161" i="15"/>
  <c r="V156" i="15"/>
  <c r="P156" i="15"/>
  <c r="J156" i="15"/>
  <c r="D156" i="15"/>
  <c r="W151" i="15"/>
  <c r="Q151" i="15"/>
  <c r="K151" i="15"/>
  <c r="E151" i="15"/>
  <c r="X146" i="15"/>
  <c r="R146" i="15"/>
  <c r="L146" i="15"/>
  <c r="F146" i="15"/>
  <c r="Y141" i="15"/>
  <c r="S141" i="15"/>
  <c r="M141" i="15"/>
  <c r="G141" i="15"/>
  <c r="Z136" i="15"/>
  <c r="T136" i="15"/>
  <c r="N136" i="15"/>
  <c r="H136" i="15"/>
  <c r="AA131" i="15"/>
  <c r="U131" i="15"/>
  <c r="O131" i="15"/>
  <c r="I131" i="15"/>
  <c r="V126" i="15"/>
  <c r="P126" i="15"/>
  <c r="J126" i="15"/>
  <c r="D126" i="15"/>
  <c r="W121" i="15"/>
  <c r="Q121" i="15"/>
  <c r="K121" i="15"/>
  <c r="E121" i="15"/>
  <c r="X116" i="15"/>
  <c r="R116" i="15"/>
  <c r="L116" i="15"/>
  <c r="F116" i="15"/>
  <c r="Y111" i="15"/>
  <c r="S111" i="15"/>
  <c r="M111" i="15"/>
  <c r="G111" i="15"/>
  <c r="Z106" i="15"/>
  <c r="T106" i="15"/>
  <c r="N106" i="15"/>
  <c r="H106" i="15"/>
  <c r="AA101" i="15"/>
  <c r="U101" i="15"/>
  <c r="O101" i="15"/>
  <c r="I101" i="15"/>
  <c r="V96" i="15"/>
  <c r="P96" i="15"/>
  <c r="J96" i="15"/>
  <c r="D96" i="15"/>
  <c r="W91" i="15"/>
  <c r="Q91" i="15"/>
  <c r="K91" i="15"/>
  <c r="E91" i="15"/>
  <c r="X86" i="15"/>
  <c r="R86" i="15"/>
  <c r="L86" i="15"/>
  <c r="F86" i="15"/>
  <c r="Y81" i="15"/>
  <c r="S81" i="15"/>
  <c r="M81" i="15"/>
  <c r="G81" i="15"/>
  <c r="Z76" i="15"/>
  <c r="T76" i="15"/>
  <c r="N76" i="15"/>
  <c r="H76" i="15"/>
  <c r="AA71" i="15"/>
  <c r="U71" i="15"/>
  <c r="O71" i="15"/>
  <c r="I71" i="15"/>
  <c r="V66" i="15"/>
  <c r="P66" i="15"/>
  <c r="J66" i="15"/>
  <c r="D66" i="15"/>
  <c r="W61" i="15"/>
  <c r="Q61" i="15"/>
  <c r="K61" i="15"/>
  <c r="E61" i="15"/>
  <c r="X56" i="15"/>
  <c r="R56" i="15"/>
  <c r="L56" i="15"/>
  <c r="F56" i="15"/>
  <c r="Y51" i="15"/>
  <c r="S51" i="15"/>
  <c r="M51" i="15"/>
  <c r="G51" i="15"/>
  <c r="Z46" i="15"/>
  <c r="T46" i="15"/>
  <c r="N46" i="15"/>
  <c r="H46" i="15"/>
  <c r="AA41" i="15"/>
  <c r="U41" i="15"/>
  <c r="O41" i="15"/>
  <c r="I41" i="15"/>
  <c r="V36" i="15"/>
  <c r="P36" i="15"/>
  <c r="J36" i="15"/>
  <c r="D36" i="15"/>
  <c r="W31" i="15"/>
  <c r="Q31" i="15"/>
  <c r="K31" i="15"/>
  <c r="E31" i="15"/>
  <c r="X26" i="15"/>
  <c r="R26" i="15"/>
  <c r="L26" i="15"/>
  <c r="F26" i="15"/>
  <c r="Y21" i="15"/>
  <c r="S21" i="15"/>
  <c r="M21" i="15"/>
  <c r="G21" i="15"/>
  <c r="Z16" i="15"/>
  <c r="T16" i="15"/>
  <c r="N16" i="15"/>
  <c r="H16" i="15"/>
  <c r="AA11" i="15"/>
  <c r="U11" i="15"/>
  <c r="O11" i="15"/>
  <c r="I11" i="15"/>
  <c r="E638" i="15"/>
  <c r="F633" i="15"/>
  <c r="F629" i="15" s="1"/>
  <c r="G628" i="15"/>
  <c r="G624" i="15" s="1"/>
  <c r="H623" i="15"/>
  <c r="H619" i="15" s="1"/>
  <c r="I618" i="15"/>
  <c r="I614" i="15" s="1"/>
  <c r="J613" i="15"/>
  <c r="K608" i="15"/>
  <c r="L603" i="15"/>
  <c r="L599" i="15" s="1"/>
  <c r="M598" i="15"/>
  <c r="M594" i="15" s="1"/>
  <c r="N593" i="15"/>
  <c r="N589" i="15" s="1"/>
  <c r="O588" i="15"/>
  <c r="O584" i="15" s="1"/>
  <c r="P583" i="15"/>
  <c r="Q578" i="15"/>
  <c r="Q574" i="15" s="1"/>
  <c r="R573" i="15"/>
  <c r="R569" i="15" s="1"/>
  <c r="S568" i="15"/>
  <c r="S564" i="15" s="1"/>
  <c r="T563" i="15"/>
  <c r="T559" i="15" s="1"/>
  <c r="U558" i="15"/>
  <c r="V553" i="15"/>
  <c r="V549" i="15" s="1"/>
  <c r="W548" i="15"/>
  <c r="W544" i="15" s="1"/>
  <c r="X543" i="15"/>
  <c r="X539" i="15" s="1"/>
  <c r="Y538" i="15"/>
  <c r="Y534" i="15" s="1"/>
  <c r="Z533" i="15"/>
  <c r="Z529" i="15" s="1"/>
  <c r="AA528" i="15"/>
  <c r="AA524" i="15" s="1"/>
  <c r="F479" i="15"/>
  <c r="G474" i="15"/>
  <c r="G470" i="15" s="1"/>
  <c r="H469" i="15"/>
  <c r="H465" i="15" s="1"/>
  <c r="I464" i="15"/>
  <c r="I460" i="15" s="1"/>
  <c r="J459" i="15"/>
  <c r="J455" i="15" s="1"/>
  <c r="K454" i="15"/>
  <c r="L449" i="15"/>
  <c r="L445" i="15" s="1"/>
  <c r="M444" i="15"/>
  <c r="M440" i="15" s="1"/>
  <c r="N439" i="15"/>
  <c r="N435" i="15" s="1"/>
  <c r="O434" i="15"/>
  <c r="O430" i="15" s="1"/>
  <c r="P429" i="15"/>
  <c r="P425" i="15" s="1"/>
  <c r="Q424" i="15"/>
  <c r="R419" i="15"/>
  <c r="R415" i="15" s="1"/>
  <c r="S414" i="15"/>
  <c r="S410" i="15" s="1"/>
  <c r="T409" i="15"/>
  <c r="T405" i="15" s="1"/>
  <c r="U404" i="15"/>
  <c r="U400" i="15" s="1"/>
  <c r="V399" i="15"/>
  <c r="V395" i="15" s="1"/>
  <c r="W394" i="15"/>
  <c r="W390" i="15" s="1"/>
  <c r="X389" i="15"/>
  <c r="Y384" i="15"/>
  <c r="Y380" i="15" s="1"/>
  <c r="Z379" i="15"/>
  <c r="Z375" i="15" s="1"/>
  <c r="AA374" i="15"/>
  <c r="AA370" i="15" s="1"/>
  <c r="G320" i="15"/>
  <c r="G316" i="15" s="1"/>
  <c r="H315" i="15"/>
  <c r="I310" i="15"/>
  <c r="J305" i="15"/>
  <c r="J301" i="15" s="1"/>
  <c r="K300" i="15"/>
  <c r="K296" i="15" s="1"/>
  <c r="L295" i="15"/>
  <c r="L291" i="15" s="1"/>
  <c r="M290" i="15"/>
  <c r="M286" i="15" s="1"/>
  <c r="N285" i="15"/>
  <c r="O280" i="15"/>
  <c r="O276" i="15" s="1"/>
  <c r="P275" i="15"/>
  <c r="P271" i="15" s="1"/>
  <c r="Q270" i="15"/>
  <c r="Q266" i="15" s="1"/>
  <c r="R265" i="15"/>
  <c r="S260" i="15"/>
  <c r="S256" i="15" s="1"/>
  <c r="T255" i="15"/>
  <c r="T251" i="15" s="1"/>
  <c r="U250" i="15"/>
  <c r="U246" i="15" s="1"/>
  <c r="V245" i="15"/>
  <c r="V241" i="15" s="1"/>
  <c r="W240" i="15"/>
  <c r="W236" i="15" s="1"/>
  <c r="X235" i="15"/>
  <c r="X231" i="15" s="1"/>
  <c r="Y230" i="15"/>
  <c r="Y226" i="15" s="1"/>
  <c r="Z225" i="15"/>
  <c r="Z221" i="15" s="1"/>
  <c r="AA220" i="15"/>
  <c r="AA216" i="15" s="1"/>
  <c r="H161" i="15"/>
  <c r="AA156" i="15"/>
  <c r="U156" i="15"/>
  <c r="O156" i="15"/>
  <c r="I156" i="15"/>
  <c r="V151" i="15"/>
  <c r="P151" i="15"/>
  <c r="J151" i="15"/>
  <c r="D151" i="15"/>
  <c r="W146" i="15"/>
  <c r="Q146" i="15"/>
  <c r="K146" i="15"/>
  <c r="E146" i="15"/>
  <c r="X141" i="15"/>
  <c r="R141" i="15"/>
  <c r="L141" i="15"/>
  <c r="F141" i="15"/>
  <c r="Y136" i="15"/>
  <c r="S136" i="15"/>
  <c r="M136" i="15"/>
  <c r="G136" i="15"/>
  <c r="Z131" i="15"/>
  <c r="T131" i="15"/>
  <c r="N131" i="15"/>
  <c r="H131" i="15"/>
  <c r="AA126" i="15"/>
  <c r="U126" i="15"/>
  <c r="O126" i="15"/>
  <c r="I126" i="15"/>
  <c r="V121" i="15"/>
  <c r="P121" i="15"/>
  <c r="J121" i="15"/>
  <c r="D121" i="15"/>
  <c r="W116" i="15"/>
  <c r="Q116" i="15"/>
  <c r="K116" i="15"/>
  <c r="E116" i="15"/>
  <c r="X111" i="15"/>
  <c r="R111" i="15"/>
  <c r="L111" i="15"/>
  <c r="F111" i="15"/>
  <c r="Y106" i="15"/>
  <c r="S106" i="15"/>
  <c r="M106" i="15"/>
  <c r="G106" i="15"/>
  <c r="Z101" i="15"/>
  <c r="T101" i="15"/>
  <c r="N101" i="15"/>
  <c r="H101" i="15"/>
  <c r="AA96" i="15"/>
  <c r="U96" i="15"/>
  <c r="O96" i="15"/>
  <c r="I96" i="15"/>
  <c r="V91" i="15"/>
  <c r="P91" i="15"/>
  <c r="J91" i="15"/>
  <c r="D91" i="15"/>
  <c r="W86" i="15"/>
  <c r="Q86" i="15"/>
  <c r="K86" i="15"/>
  <c r="E86" i="15"/>
  <c r="X81" i="15"/>
  <c r="R81" i="15"/>
  <c r="L81" i="15"/>
  <c r="F81" i="15"/>
  <c r="Y76" i="15"/>
  <c r="S76" i="15"/>
  <c r="M76" i="15"/>
  <c r="G76" i="15"/>
  <c r="Z71" i="15"/>
  <c r="T71" i="15"/>
  <c r="N71" i="15"/>
  <c r="H71" i="15"/>
  <c r="AA66" i="15"/>
  <c r="U66" i="15"/>
  <c r="O66" i="15"/>
  <c r="I66" i="15"/>
  <c r="V61" i="15"/>
  <c r="P61" i="15"/>
  <c r="J61" i="15"/>
  <c r="D61" i="15"/>
  <c r="W56" i="15"/>
  <c r="Q56" i="15"/>
  <c r="K56" i="15"/>
  <c r="E56" i="15"/>
  <c r="X51" i="15"/>
  <c r="R51" i="15"/>
  <c r="L51" i="15"/>
  <c r="F51" i="15"/>
  <c r="Y46" i="15"/>
  <c r="S46" i="15"/>
  <c r="M46" i="15"/>
  <c r="G46" i="15"/>
  <c r="Z41" i="15"/>
  <c r="T41" i="15"/>
  <c r="N41" i="15"/>
  <c r="H41" i="15"/>
  <c r="AA36" i="15"/>
  <c r="U36" i="15"/>
  <c r="O36" i="15"/>
  <c r="I36" i="15"/>
  <c r="V31" i="15"/>
  <c r="P31" i="15"/>
  <c r="J31" i="15"/>
  <c r="D31" i="15"/>
  <c r="W26" i="15"/>
  <c r="Q26" i="15"/>
  <c r="K26" i="15"/>
  <c r="E26" i="15"/>
  <c r="X21" i="15"/>
  <c r="R21" i="15"/>
  <c r="L21" i="15"/>
  <c r="F21" i="15"/>
  <c r="Y16" i="15"/>
  <c r="S16" i="15"/>
  <c r="M16" i="15"/>
  <c r="G16" i="15"/>
  <c r="Z11" i="15"/>
  <c r="T11" i="15"/>
  <c r="N11" i="15"/>
  <c r="H11" i="15"/>
  <c r="D613" i="15"/>
  <c r="D609" i="15" s="1"/>
  <c r="E608" i="15"/>
  <c r="F603" i="15"/>
  <c r="F599" i="15" s="1"/>
  <c r="G598" i="15"/>
  <c r="G594" i="15" s="1"/>
  <c r="H593" i="15"/>
  <c r="H589" i="15" s="1"/>
  <c r="I588" i="15"/>
  <c r="I584" i="15" s="1"/>
  <c r="J583" i="15"/>
  <c r="J579" i="15" s="1"/>
  <c r="K578" i="15"/>
  <c r="K574" i="15" s="1"/>
  <c r="L573" i="15"/>
  <c r="L569" i="15" s="1"/>
  <c r="M568" i="15"/>
  <c r="M564" i="15" s="1"/>
  <c r="N563" i="15"/>
  <c r="N559" i="15" s="1"/>
  <c r="O558" i="15"/>
  <c r="O554" i="15" s="1"/>
  <c r="P553" i="15"/>
  <c r="P549" i="15" s="1"/>
  <c r="Q548" i="15"/>
  <c r="Q544" i="15" s="1"/>
  <c r="R543" i="15"/>
  <c r="R539" i="15" s="1"/>
  <c r="S538" i="15"/>
  <c r="S534" i="15" s="1"/>
  <c r="T533" i="15"/>
  <c r="T529" i="15" s="1"/>
  <c r="U528" i="15"/>
  <c r="U524" i="15" s="1"/>
  <c r="V523" i="15"/>
  <c r="V519" i="15" s="1"/>
  <c r="W518" i="15"/>
  <c r="W514" i="15" s="1"/>
  <c r="X513" i="15"/>
  <c r="X509" i="15" s="1"/>
  <c r="Y508" i="15"/>
  <c r="Y504" i="15" s="1"/>
  <c r="Z503" i="15"/>
  <c r="AA498" i="15"/>
  <c r="AA494" i="15" s="1"/>
  <c r="D459" i="15"/>
  <c r="D455" i="15" s="1"/>
  <c r="E454" i="15"/>
  <c r="F449" i="15"/>
  <c r="F445" i="15" s="1"/>
  <c r="G444" i="15"/>
  <c r="H439" i="15"/>
  <c r="I434" i="15"/>
  <c r="I430" i="15" s="1"/>
  <c r="J429" i="15"/>
  <c r="J425" i="15" s="1"/>
  <c r="K424" i="15"/>
  <c r="L419" i="15"/>
  <c r="L415" i="15" s="1"/>
  <c r="M414" i="15"/>
  <c r="M410" i="15" s="1"/>
  <c r="N409" i="15"/>
  <c r="N405" i="15" s="1"/>
  <c r="O404" i="15"/>
  <c r="O400" i="15" s="1"/>
  <c r="P399" i="15"/>
  <c r="P395" i="15" s="1"/>
  <c r="Q394" i="15"/>
  <c r="Q390" i="15" s="1"/>
  <c r="R389" i="15"/>
  <c r="S384" i="15"/>
  <c r="S380" i="15" s="1"/>
  <c r="T379" i="15"/>
  <c r="T375" i="15" s="1"/>
  <c r="U374" i="15"/>
  <c r="U370" i="15" s="1"/>
  <c r="V369" i="15"/>
  <c r="V365" i="15" s="1"/>
  <c r="W364" i="15"/>
  <c r="W360" i="15" s="1"/>
  <c r="X359" i="15"/>
  <c r="X355" i="15" s="1"/>
  <c r="Y354" i="15"/>
  <c r="Y350" i="15" s="1"/>
  <c r="Z349" i="15"/>
  <c r="Z345" i="15" s="1"/>
  <c r="AA344" i="15"/>
  <c r="AA340" i="15" s="1"/>
  <c r="D305" i="15"/>
  <c r="D301" i="15" s="1"/>
  <c r="E300" i="15"/>
  <c r="E296" i="15" s="1"/>
  <c r="F295" i="15"/>
  <c r="F291" i="15" s="1"/>
  <c r="G290" i="15"/>
  <c r="G286" i="15" s="1"/>
  <c r="H285" i="15"/>
  <c r="I280" i="15"/>
  <c r="J275" i="15"/>
  <c r="J271" i="15" s="1"/>
  <c r="K270" i="15"/>
  <c r="K266" i="15" s="1"/>
  <c r="L265" i="15"/>
  <c r="L261" i="15" s="1"/>
  <c r="M260" i="15"/>
  <c r="M256" i="15" s="1"/>
  <c r="N255" i="15"/>
  <c r="O250" i="15"/>
  <c r="O246" i="15" s="1"/>
  <c r="P245" i="15"/>
  <c r="P241" i="15" s="1"/>
  <c r="Q240" i="15"/>
  <c r="Q236" i="15" s="1"/>
  <c r="R235" i="15"/>
  <c r="R231" i="15" s="1"/>
  <c r="S230" i="15"/>
  <c r="S226" i="15" s="1"/>
  <c r="T225" i="15"/>
  <c r="U220" i="15"/>
  <c r="U216" i="15" s="1"/>
  <c r="V215" i="15"/>
  <c r="V211" i="15" s="1"/>
  <c r="W210" i="15"/>
  <c r="W206" i="15" s="1"/>
  <c r="X205" i="15"/>
  <c r="X201" i="15" s="1"/>
  <c r="Y200" i="15"/>
  <c r="Y196" i="15" s="1"/>
  <c r="Z195" i="15"/>
  <c r="Z191" i="15" s="1"/>
  <c r="AA190" i="15"/>
  <c r="AA186" i="15" s="1"/>
  <c r="Z156" i="15"/>
  <c r="T156" i="15"/>
  <c r="N156" i="15"/>
  <c r="H156" i="15"/>
  <c r="AA151" i="15"/>
  <c r="U151" i="15"/>
  <c r="O151" i="15"/>
  <c r="I151" i="15"/>
  <c r="V146" i="15"/>
  <c r="P146" i="15"/>
  <c r="J146" i="15"/>
  <c r="D146" i="15"/>
  <c r="W141" i="15"/>
  <c r="Q141" i="15"/>
  <c r="K141" i="15"/>
  <c r="E141" i="15"/>
  <c r="X136" i="15"/>
  <c r="R136" i="15"/>
  <c r="L136" i="15"/>
  <c r="F136" i="15"/>
  <c r="Y131" i="15"/>
  <c r="S131" i="15"/>
  <c r="M131" i="15"/>
  <c r="G131" i="15"/>
  <c r="Z126" i="15"/>
  <c r="T126" i="15"/>
  <c r="N126" i="15"/>
  <c r="H126" i="15"/>
  <c r="AA121" i="15"/>
  <c r="U121" i="15"/>
  <c r="O121" i="15"/>
  <c r="I121" i="15"/>
  <c r="V116" i="15"/>
  <c r="P116" i="15"/>
  <c r="J116" i="15"/>
  <c r="D116" i="15"/>
  <c r="W111" i="15"/>
  <c r="Q111" i="15"/>
  <c r="K111" i="15"/>
  <c r="E111" i="15"/>
  <c r="X106" i="15"/>
  <c r="R106" i="15"/>
  <c r="L106" i="15"/>
  <c r="F106" i="15"/>
  <c r="Y101" i="15"/>
  <c r="S101" i="15"/>
  <c r="M101" i="15"/>
  <c r="G101" i="15"/>
  <c r="Z96" i="15"/>
  <c r="T96" i="15"/>
  <c r="N96" i="15"/>
  <c r="H96" i="15"/>
  <c r="AA91" i="15"/>
  <c r="U91" i="15"/>
  <c r="O91" i="15"/>
  <c r="I91" i="15"/>
  <c r="V86" i="15"/>
  <c r="P86" i="15"/>
  <c r="J86" i="15"/>
  <c r="D86" i="15"/>
  <c r="W81" i="15"/>
  <c r="Q81" i="15"/>
  <c r="K81" i="15"/>
  <c r="E81" i="15"/>
  <c r="X76" i="15"/>
  <c r="R76" i="15"/>
  <c r="L76" i="15"/>
  <c r="F76" i="15"/>
  <c r="Y71" i="15"/>
  <c r="S71" i="15"/>
  <c r="M71" i="15"/>
  <c r="G71" i="15"/>
  <c r="Z66" i="15"/>
  <c r="T66" i="15"/>
  <c r="N66" i="15"/>
  <c r="H66" i="15"/>
  <c r="AA61" i="15"/>
  <c r="U61" i="15"/>
  <c r="O61" i="15"/>
  <c r="I61" i="15"/>
  <c r="V56" i="15"/>
  <c r="P56" i="15"/>
  <c r="J56" i="15"/>
  <c r="D56" i="15"/>
  <c r="W51" i="15"/>
  <c r="Q51" i="15"/>
  <c r="K51" i="15"/>
  <c r="E51" i="15"/>
  <c r="X46" i="15"/>
  <c r="R46" i="15"/>
  <c r="L46" i="15"/>
  <c r="F46" i="15"/>
  <c r="Y41" i="15"/>
  <c r="S41" i="15"/>
  <c r="M41" i="15"/>
  <c r="G41" i="15"/>
  <c r="Z36" i="15"/>
  <c r="T36" i="15"/>
  <c r="N36" i="15"/>
  <c r="H36" i="15"/>
  <c r="AA31" i="15"/>
  <c r="U31" i="15"/>
  <c r="O31" i="15"/>
  <c r="I31" i="15"/>
  <c r="V26" i="15"/>
  <c r="P26" i="15"/>
  <c r="J26" i="15"/>
  <c r="D26" i="15"/>
  <c r="W21" i="15"/>
  <c r="Q21" i="15"/>
  <c r="K21" i="15"/>
  <c r="E21" i="15"/>
  <c r="X16" i="15"/>
  <c r="R16" i="15"/>
  <c r="L16" i="15"/>
  <c r="F16" i="15"/>
  <c r="Y11" i="15"/>
  <c r="S11" i="15"/>
  <c r="M11" i="15"/>
  <c r="G11" i="15"/>
  <c r="D583" i="15"/>
  <c r="D579" i="15" s="1"/>
  <c r="E578" i="15"/>
  <c r="E574" i="15" s="1"/>
  <c r="F573" i="15"/>
  <c r="F569" i="15" s="1"/>
  <c r="G568" i="15"/>
  <c r="G564" i="15" s="1"/>
  <c r="H563" i="15"/>
  <c r="H559" i="15" s="1"/>
  <c r="I558" i="15"/>
  <c r="I554" i="15" s="1"/>
  <c r="J553" i="15"/>
  <c r="J549" i="15" s="1"/>
  <c r="K548" i="15"/>
  <c r="K544" i="15" s="1"/>
  <c r="L543" i="15"/>
  <c r="L539" i="15" s="1"/>
  <c r="M538" i="15"/>
  <c r="M534" i="15" s="1"/>
  <c r="N533" i="15"/>
  <c r="N529" i="15" s="1"/>
  <c r="O528" i="15"/>
  <c r="O524" i="15" s="1"/>
  <c r="P523" i="15"/>
  <c r="P519" i="15" s="1"/>
  <c r="Q518" i="15"/>
  <c r="Q514" i="15" s="1"/>
  <c r="R513" i="15"/>
  <c r="R509" i="15" s="1"/>
  <c r="S508" i="15"/>
  <c r="S504" i="15" s="1"/>
  <c r="T503" i="15"/>
  <c r="T499" i="15" s="1"/>
  <c r="U498" i="15"/>
  <c r="U494" i="15" s="1"/>
  <c r="V493" i="15"/>
  <c r="V489" i="15" s="1"/>
  <c r="W488" i="15"/>
  <c r="W484" i="15" s="1"/>
  <c r="D429" i="15"/>
  <c r="D425" i="15" s="1"/>
  <c r="E424" i="15"/>
  <c r="E420" i="15" s="1"/>
  <c r="F419" i="15"/>
  <c r="F415" i="15" s="1"/>
  <c r="G414" i="15"/>
  <c r="G410" i="15" s="1"/>
  <c r="H409" i="15"/>
  <c r="H405" i="15" s="1"/>
  <c r="I404" i="15"/>
  <c r="I400" i="15" s="1"/>
  <c r="J399" i="15"/>
  <c r="J395" i="15" s="1"/>
  <c r="K394" i="15"/>
  <c r="K390" i="15" s="1"/>
  <c r="L389" i="15"/>
  <c r="L385" i="15" s="1"/>
  <c r="M384" i="15"/>
  <c r="M380" i="15" s="1"/>
  <c r="N379" i="15"/>
  <c r="N375" i="15" s="1"/>
  <c r="O374" i="15"/>
  <c r="O370" i="15" s="1"/>
  <c r="P369" i="15"/>
  <c r="P365" i="15" s="1"/>
  <c r="Q364" i="15"/>
  <c r="Q360" i="15" s="1"/>
  <c r="R359" i="15"/>
  <c r="R355" i="15" s="1"/>
  <c r="S354" i="15"/>
  <c r="S350" i="15" s="1"/>
  <c r="T349" i="15"/>
  <c r="T345" i="15" s="1"/>
  <c r="U344" i="15"/>
  <c r="U340" i="15" s="1"/>
  <c r="V339" i="15"/>
  <c r="V335" i="15" s="1"/>
  <c r="W334" i="15"/>
  <c r="W330" i="15" s="1"/>
  <c r="X329" i="15"/>
  <c r="X325" i="15" s="1"/>
  <c r="D275" i="15"/>
  <c r="D271" i="15" s="1"/>
  <c r="E270" i="15"/>
  <c r="E266" i="15" s="1"/>
  <c r="F265" i="15"/>
  <c r="F261" i="15" s="1"/>
  <c r="G260" i="15"/>
  <c r="G256" i="15" s="1"/>
  <c r="H255" i="15"/>
  <c r="H251" i="15" s="1"/>
  <c r="I250" i="15"/>
  <c r="I246" i="15" s="1"/>
  <c r="J245" i="15"/>
  <c r="J241" i="15" s="1"/>
  <c r="K240" i="15"/>
  <c r="K236" i="15" s="1"/>
  <c r="L235" i="15"/>
  <c r="L231" i="15" s="1"/>
  <c r="M230" i="15"/>
  <c r="M226" i="15" s="1"/>
  <c r="N225" i="15"/>
  <c r="N221" i="15" s="1"/>
  <c r="O220" i="15"/>
  <c r="O216" i="15" s="1"/>
  <c r="P215" i="15"/>
  <c r="P211" i="15" s="1"/>
  <c r="Q210" i="15"/>
  <c r="Q206" i="15" s="1"/>
  <c r="R205" i="15"/>
  <c r="R201" i="15" s="1"/>
  <c r="S200" i="15"/>
  <c r="S196" i="15" s="1"/>
  <c r="T195" i="15"/>
  <c r="T191" i="15" s="1"/>
  <c r="U190" i="15"/>
  <c r="U186" i="15" s="1"/>
  <c r="V185" i="15"/>
  <c r="V181" i="15" s="1"/>
  <c r="W180" i="15"/>
  <c r="W176" i="15" s="1"/>
  <c r="X175" i="15"/>
  <c r="X171" i="15" s="1"/>
  <c r="Y170" i="15"/>
  <c r="Y166" i="15" s="1"/>
  <c r="Y156" i="15"/>
  <c r="S156" i="15"/>
  <c r="M156" i="15"/>
  <c r="G156" i="15"/>
  <c r="Z151" i="15"/>
  <c r="T151" i="15"/>
  <c r="N151" i="15"/>
  <c r="H151" i="15"/>
  <c r="AA146" i="15"/>
  <c r="U146" i="15"/>
  <c r="O146" i="15"/>
  <c r="I146" i="15"/>
  <c r="V141" i="15"/>
  <c r="P141" i="15"/>
  <c r="J141" i="15"/>
  <c r="D141" i="15"/>
  <c r="W136" i="15"/>
  <c r="Q136" i="15"/>
  <c r="K136" i="15"/>
  <c r="E136" i="15"/>
  <c r="X131" i="15"/>
  <c r="R131" i="15"/>
  <c r="L131" i="15"/>
  <c r="F131" i="15"/>
  <c r="Y126" i="15"/>
  <c r="S126" i="15"/>
  <c r="M126" i="15"/>
  <c r="G126" i="15"/>
  <c r="Z121" i="15"/>
  <c r="T121" i="15"/>
  <c r="N121" i="15"/>
  <c r="H121" i="15"/>
  <c r="AA116" i="15"/>
  <c r="U116" i="15"/>
  <c r="O116" i="15"/>
  <c r="I116" i="15"/>
  <c r="V111" i="15"/>
  <c r="P111" i="15"/>
  <c r="J111" i="15"/>
  <c r="D111" i="15"/>
  <c r="W106" i="15"/>
  <c r="Q106" i="15"/>
  <c r="K106" i="15"/>
  <c r="E106" i="15"/>
  <c r="X101" i="15"/>
  <c r="R101" i="15"/>
  <c r="L101" i="15"/>
  <c r="F101" i="15"/>
  <c r="Y96" i="15"/>
  <c r="S96" i="15"/>
  <c r="M96" i="15"/>
  <c r="G96" i="15"/>
  <c r="Z91" i="15"/>
  <c r="T91" i="15"/>
  <c r="N91" i="15"/>
  <c r="H91" i="15"/>
  <c r="AA86" i="15"/>
  <c r="U86" i="15"/>
  <c r="O86" i="15"/>
  <c r="I86" i="15"/>
  <c r="V81" i="15"/>
  <c r="P81" i="15"/>
  <c r="J81" i="15"/>
  <c r="D81" i="15"/>
  <c r="W76" i="15"/>
  <c r="Q76" i="15"/>
  <c r="K76" i="15"/>
  <c r="E76" i="15"/>
  <c r="X71" i="15"/>
  <c r="R71" i="15"/>
  <c r="L71" i="15"/>
  <c r="F71" i="15"/>
  <c r="Y66" i="15"/>
  <c r="S66" i="15"/>
  <c r="M66" i="15"/>
  <c r="G66" i="15"/>
  <c r="Z61" i="15"/>
  <c r="T61" i="15"/>
  <c r="N61" i="15"/>
  <c r="H61" i="15"/>
  <c r="AA56" i="15"/>
  <c r="U56" i="15"/>
  <c r="O56" i="15"/>
  <c r="I56" i="15"/>
  <c r="V51" i="15"/>
  <c r="P51" i="15"/>
  <c r="J51" i="15"/>
  <c r="D51" i="15"/>
  <c r="W46" i="15"/>
  <c r="Q46" i="15"/>
  <c r="K46" i="15"/>
  <c r="E46" i="15"/>
  <c r="X41" i="15"/>
  <c r="R41" i="15"/>
  <c r="L41" i="15"/>
  <c r="F41" i="15"/>
  <c r="Y36" i="15"/>
  <c r="S36" i="15"/>
  <c r="M36" i="15"/>
  <c r="G36" i="15"/>
  <c r="Z31" i="15"/>
  <c r="T31" i="15"/>
  <c r="N31" i="15"/>
  <c r="H31" i="15"/>
  <c r="AA26" i="15"/>
  <c r="U26" i="15"/>
  <c r="O26" i="15"/>
  <c r="I26" i="15"/>
  <c r="V21" i="15"/>
  <c r="P21" i="15"/>
  <c r="J21" i="15"/>
  <c r="D21" i="15"/>
  <c r="W16" i="15"/>
  <c r="Q16" i="15"/>
  <c r="K16" i="15"/>
  <c r="E16" i="15"/>
  <c r="X11" i="15"/>
  <c r="R11" i="15"/>
  <c r="L11" i="15"/>
  <c r="F11" i="15"/>
  <c r="W638" i="15"/>
  <c r="W634" i="15" s="1"/>
  <c r="X633" i="15"/>
  <c r="X629" i="15" s="1"/>
  <c r="Y628" i="15"/>
  <c r="Z623" i="15"/>
  <c r="Z619" i="15" s="1"/>
  <c r="AA618" i="15"/>
  <c r="AA614" i="15" s="1"/>
  <c r="D553" i="15"/>
  <c r="D549" i="15" s="1"/>
  <c r="E548" i="15"/>
  <c r="E544" i="15" s="1"/>
  <c r="F543" i="15"/>
  <c r="F539" i="15" s="1"/>
  <c r="G538" i="15"/>
  <c r="G534" i="15" s="1"/>
  <c r="H533" i="15"/>
  <c r="H529" i="15" s="1"/>
  <c r="I528" i="15"/>
  <c r="I524" i="15" s="1"/>
  <c r="J523" i="15"/>
  <c r="J519" i="15" s="1"/>
  <c r="K518" i="15"/>
  <c r="K514" i="15" s="1"/>
  <c r="L513" i="15"/>
  <c r="L509" i="15" s="1"/>
  <c r="M508" i="15"/>
  <c r="M504" i="15" s="1"/>
  <c r="N503" i="15"/>
  <c r="O498" i="15"/>
  <c r="O494" i="15" s="1"/>
  <c r="P493" i="15"/>
  <c r="P489" i="15" s="1"/>
  <c r="Q488" i="15"/>
  <c r="X479" i="15"/>
  <c r="X475" i="15" s="1"/>
  <c r="Y474" i="15"/>
  <c r="Y470" i="15" s="1"/>
  <c r="Z469" i="15"/>
  <c r="Z465" i="15" s="1"/>
  <c r="AA464" i="15"/>
  <c r="AA460" i="15" s="1"/>
  <c r="D399" i="15"/>
  <c r="D395" i="15" s="1"/>
  <c r="E394" i="15"/>
  <c r="E390" i="15" s="1"/>
  <c r="F389" i="15"/>
  <c r="F385" i="15" s="1"/>
  <c r="G384" i="15"/>
  <c r="G380" i="15" s="1"/>
  <c r="H379" i="15"/>
  <c r="H375" i="15" s="1"/>
  <c r="I374" i="15"/>
  <c r="I370" i="15" s="1"/>
  <c r="J369" i="15"/>
  <c r="J365" i="15" s="1"/>
  <c r="K364" i="15"/>
  <c r="K360" i="15" s="1"/>
  <c r="L359" i="15"/>
  <c r="L355" i="15" s="1"/>
  <c r="M354" i="15"/>
  <c r="M350" i="15" s="1"/>
  <c r="N349" i="15"/>
  <c r="N345" i="15" s="1"/>
  <c r="O344" i="15"/>
  <c r="O340" i="15" s="1"/>
  <c r="P339" i="15"/>
  <c r="P335" i="15" s="1"/>
  <c r="Q334" i="15"/>
  <c r="Q330" i="15" s="1"/>
  <c r="R329" i="15"/>
  <c r="R325" i="15" s="1"/>
  <c r="Y320" i="15"/>
  <c r="Y316" i="15" s="1"/>
  <c r="Z315" i="15"/>
  <c r="Z311" i="15" s="1"/>
  <c r="AA310" i="15"/>
  <c r="AA306" i="15" s="1"/>
  <c r="D245" i="15"/>
  <c r="D241" i="15" s="1"/>
  <c r="E240" i="15"/>
  <c r="E236" i="15" s="1"/>
  <c r="F235" i="15"/>
  <c r="F231" i="15" s="1"/>
  <c r="G230" i="15"/>
  <c r="H225" i="15"/>
  <c r="H221" i="15" s="1"/>
  <c r="I220" i="15"/>
  <c r="I216" i="15" s="1"/>
  <c r="J215" i="15"/>
  <c r="J211" i="15" s="1"/>
  <c r="K210" i="15"/>
  <c r="K206" i="15" s="1"/>
  <c r="L205" i="15"/>
  <c r="L201" i="15" s="1"/>
  <c r="M200" i="15"/>
  <c r="M196" i="15" s="1"/>
  <c r="N195" i="15"/>
  <c r="N191" i="15" s="1"/>
  <c r="O190" i="15"/>
  <c r="O186" i="15" s="1"/>
  <c r="P185" i="15"/>
  <c r="P181" i="15" s="1"/>
  <c r="Q180" i="15"/>
  <c r="Q176" i="15" s="1"/>
  <c r="R175" i="15"/>
  <c r="R171" i="15" s="1"/>
  <c r="S170" i="15"/>
  <c r="Z161" i="15"/>
  <c r="Z157" i="15" s="1"/>
  <c r="X156" i="15"/>
  <c r="R156" i="15"/>
  <c r="L156" i="15"/>
  <c r="F156" i="15"/>
  <c r="Y151" i="15"/>
  <c r="S151" i="15"/>
  <c r="M151" i="15"/>
  <c r="G151" i="15"/>
  <c r="Z146" i="15"/>
  <c r="T146" i="15"/>
  <c r="N146" i="15"/>
  <c r="H146" i="15"/>
  <c r="AA141" i="15"/>
  <c r="U141" i="15"/>
  <c r="O141" i="15"/>
  <c r="I141" i="15"/>
  <c r="V136" i="15"/>
  <c r="P136" i="15"/>
  <c r="J136" i="15"/>
  <c r="D136" i="15"/>
  <c r="W131" i="15"/>
  <c r="Q131" i="15"/>
  <c r="K131" i="15"/>
  <c r="E131" i="15"/>
  <c r="X126" i="15"/>
  <c r="R126" i="15"/>
  <c r="L126" i="15"/>
  <c r="F126" i="15"/>
  <c r="Y121" i="15"/>
  <c r="S121" i="15"/>
  <c r="M121" i="15"/>
  <c r="G121" i="15"/>
  <c r="Z116" i="15"/>
  <c r="T116" i="15"/>
  <c r="N116" i="15"/>
  <c r="H116" i="15"/>
  <c r="AA111" i="15"/>
  <c r="U111" i="15"/>
  <c r="O111" i="15"/>
  <c r="I111" i="15"/>
  <c r="V106" i="15"/>
  <c r="P106" i="15"/>
  <c r="J106" i="15"/>
  <c r="D106" i="15"/>
  <c r="W101" i="15"/>
  <c r="Q101" i="15"/>
  <c r="K101" i="15"/>
  <c r="E101" i="15"/>
  <c r="X96" i="15"/>
  <c r="R96" i="15"/>
  <c r="L96" i="15"/>
  <c r="F96" i="15"/>
  <c r="Y91" i="15"/>
  <c r="S91" i="15"/>
  <c r="M91" i="15"/>
  <c r="G91" i="15"/>
  <c r="Z86" i="15"/>
  <c r="T86" i="15"/>
  <c r="N86" i="15"/>
  <c r="H86" i="15"/>
  <c r="AA81" i="15"/>
  <c r="U81" i="15"/>
  <c r="O81" i="15"/>
  <c r="I81" i="15"/>
  <c r="V76" i="15"/>
  <c r="P76" i="15"/>
  <c r="J76" i="15"/>
  <c r="D76" i="15"/>
  <c r="W71" i="15"/>
  <c r="Q71" i="15"/>
  <c r="K71" i="15"/>
  <c r="E71" i="15"/>
  <c r="X66" i="15"/>
  <c r="R66" i="15"/>
  <c r="L66" i="15"/>
  <c r="F66" i="15"/>
  <c r="Y61" i="15"/>
  <c r="S61" i="15"/>
  <c r="M61" i="15"/>
  <c r="G61" i="15"/>
  <c r="Z56" i="15"/>
  <c r="T56" i="15"/>
  <c r="N56" i="15"/>
  <c r="H56" i="15"/>
  <c r="AA51" i="15"/>
  <c r="U51" i="15"/>
  <c r="O51" i="15"/>
  <c r="I51" i="15"/>
  <c r="V46" i="15"/>
  <c r="P46" i="15"/>
  <c r="J46" i="15"/>
  <c r="D46" i="15"/>
  <c r="W41" i="15"/>
  <c r="Q41" i="15"/>
  <c r="K41" i="15"/>
  <c r="E41" i="15"/>
  <c r="X36" i="15"/>
  <c r="R36" i="15"/>
  <c r="L36" i="15"/>
  <c r="F36" i="15"/>
  <c r="Y31" i="15"/>
  <c r="S31" i="15"/>
  <c r="M31" i="15"/>
  <c r="G31" i="15"/>
  <c r="Z26" i="15"/>
  <c r="T26" i="15"/>
  <c r="N26" i="15"/>
  <c r="H26" i="15"/>
  <c r="AA21" i="15"/>
  <c r="U21" i="15"/>
  <c r="O21" i="15"/>
  <c r="I21" i="15"/>
  <c r="V16" i="15"/>
  <c r="P16" i="15"/>
  <c r="J16" i="15"/>
  <c r="D16" i="15"/>
  <c r="W11" i="15"/>
  <c r="Q11" i="15"/>
  <c r="K11" i="15"/>
  <c r="E11" i="15"/>
  <c r="Y26" i="15"/>
  <c r="R31" i="15"/>
  <c r="R27" i="15" s="1"/>
  <c r="K36" i="15"/>
  <c r="K32" i="15" s="1"/>
  <c r="D41" i="15"/>
  <c r="D37" i="15" s="1"/>
  <c r="Y56" i="15"/>
  <c r="R61" i="15"/>
  <c r="R57" i="15" s="1"/>
  <c r="K66" i="15"/>
  <c r="K62" i="15" s="1"/>
  <c r="D71" i="15"/>
  <c r="D67" i="15" s="1"/>
  <c r="Y86" i="15"/>
  <c r="R91" i="15"/>
  <c r="R87" i="15" s="1"/>
  <c r="K96" i="15"/>
  <c r="K92" i="15" s="1"/>
  <c r="D101" i="15"/>
  <c r="Y116" i="15"/>
  <c r="R121" i="15"/>
  <c r="R117" i="15" s="1"/>
  <c r="K126" i="15"/>
  <c r="D131" i="15"/>
  <c r="Y146" i="15"/>
  <c r="Y142" i="15" s="1"/>
  <c r="R151" i="15"/>
  <c r="R147" i="15" s="1"/>
  <c r="K156" i="15"/>
  <c r="G166" i="15"/>
  <c r="S166" i="15"/>
  <c r="L171" i="15"/>
  <c r="R261" i="15"/>
  <c r="X261" i="15"/>
  <c r="H281" i="15"/>
  <c r="V305" i="15"/>
  <c r="V301" i="15" s="1"/>
  <c r="U310" i="15"/>
  <c r="E330" i="15"/>
  <c r="D335" i="15"/>
  <c r="J335" i="15"/>
  <c r="K420" i="15"/>
  <c r="Q420" i="15"/>
  <c r="W420" i="15"/>
  <c r="H435" i="15"/>
  <c r="Z439" i="15"/>
  <c r="Z435" i="15" s="1"/>
  <c r="E450" i="15"/>
  <c r="K450" i="15"/>
  <c r="Q450" i="15"/>
  <c r="W450" i="15"/>
  <c r="S474" i="15"/>
  <c r="V634" i="15"/>
  <c r="I498" i="15"/>
  <c r="I494" i="15" s="1"/>
  <c r="H499" i="15"/>
  <c r="N499" i="15"/>
  <c r="Z499" i="15"/>
  <c r="H503" i="15"/>
  <c r="G508" i="15"/>
  <c r="G504" i="15" s="1"/>
  <c r="F513" i="15"/>
  <c r="F509" i="15" s="1"/>
  <c r="E518" i="15"/>
  <c r="E514" i="15" s="1"/>
  <c r="D523" i="15"/>
  <c r="D519" i="15" s="1"/>
  <c r="U554" i="15"/>
  <c r="Y598" i="15"/>
  <c r="Y594" i="15" s="1"/>
  <c r="J609" i="15"/>
  <c r="T619" i="15"/>
  <c r="Y624" i="15"/>
  <c r="R633" i="15"/>
  <c r="R629" i="15" s="1"/>
  <c r="J486" i="13"/>
  <c r="J484" i="13" s="1"/>
  <c r="P486" i="13"/>
  <c r="P484" i="13" s="1"/>
  <c r="V486" i="13"/>
  <c r="V484" i="13" s="1"/>
  <c r="I491" i="13"/>
  <c r="I489" i="13" s="1"/>
  <c r="O491" i="13"/>
  <c r="O489" i="13" s="1"/>
  <c r="U491" i="13"/>
  <c r="U489" i="13" s="1"/>
  <c r="AA491" i="13"/>
  <c r="AA489" i="13" s="1"/>
  <c r="H496" i="13"/>
  <c r="H494" i="13" s="1"/>
  <c r="N496" i="13"/>
  <c r="N494" i="13" s="1"/>
  <c r="T496" i="13"/>
  <c r="T494" i="13" s="1"/>
  <c r="Z496" i="13"/>
  <c r="Z494" i="13" s="1"/>
  <c r="G501" i="13"/>
  <c r="G499" i="13" s="1"/>
  <c r="M501" i="13"/>
  <c r="M499" i="13" s="1"/>
  <c r="S501" i="13"/>
  <c r="S499" i="13" s="1"/>
  <c r="Y501" i="13"/>
  <c r="Y499" i="13" s="1"/>
  <c r="F506" i="13"/>
  <c r="F504" i="13" s="1"/>
  <c r="L506" i="13"/>
  <c r="L504" i="13" s="1"/>
  <c r="R506" i="13"/>
  <c r="R504" i="13" s="1"/>
  <c r="X506" i="13"/>
  <c r="X504" i="13" s="1"/>
  <c r="E511" i="13"/>
  <c r="E509" i="13" s="1"/>
  <c r="K511" i="13"/>
  <c r="K509" i="13" s="1"/>
  <c r="Q511" i="13"/>
  <c r="Q509" i="13" s="1"/>
  <c r="W511" i="13"/>
  <c r="W509" i="13" s="1"/>
  <c r="D516" i="13"/>
  <c r="D514" i="13" s="1"/>
  <c r="J516" i="13"/>
  <c r="J514" i="13" s="1"/>
  <c r="P516" i="13"/>
  <c r="P514" i="13" s="1"/>
  <c r="V516" i="13"/>
  <c r="V514" i="13" s="1"/>
  <c r="I521" i="13"/>
  <c r="I519" i="13" s="1"/>
  <c r="O521" i="13"/>
  <c r="O519" i="13" s="1"/>
  <c r="U521" i="13"/>
  <c r="U519" i="13" s="1"/>
  <c r="AA521" i="13"/>
  <c r="AA519" i="13" s="1"/>
  <c r="H526" i="13"/>
  <c r="H524" i="13" s="1"/>
  <c r="N526" i="13"/>
  <c r="N524" i="13" s="1"/>
  <c r="T526" i="13"/>
  <c r="T524" i="13" s="1"/>
  <c r="Z526" i="13"/>
  <c r="Z524" i="13" s="1"/>
  <c r="G531" i="13"/>
  <c r="G529" i="13" s="1"/>
  <c r="M531" i="13"/>
  <c r="M529" i="13" s="1"/>
  <c r="S531" i="13"/>
  <c r="S529" i="13" s="1"/>
  <c r="Y531" i="13"/>
  <c r="Y529" i="13" s="1"/>
  <c r="F536" i="13"/>
  <c r="F534" i="13" s="1"/>
  <c r="L536" i="13"/>
  <c r="L534" i="13" s="1"/>
  <c r="R536" i="13"/>
  <c r="R534" i="13" s="1"/>
  <c r="X536" i="13"/>
  <c r="X534" i="13" s="1"/>
  <c r="E541" i="13"/>
  <c r="E539" i="13" s="1"/>
  <c r="K541" i="13"/>
  <c r="K539" i="13" s="1"/>
  <c r="Q541" i="13"/>
  <c r="Q539" i="13" s="1"/>
  <c r="W541" i="13"/>
  <c r="W539" i="13" s="1"/>
  <c r="D546" i="13"/>
  <c r="D544" i="13" s="1"/>
  <c r="J546" i="13"/>
  <c r="J544" i="13" s="1"/>
  <c r="P546" i="13"/>
  <c r="P544" i="13" s="1"/>
  <c r="V546" i="13"/>
  <c r="V544" i="13" s="1"/>
  <c r="I551" i="13"/>
  <c r="I549" i="13" s="1"/>
  <c r="O551" i="13"/>
  <c r="O549" i="13" s="1"/>
  <c r="U551" i="13"/>
  <c r="U549" i="13" s="1"/>
  <c r="AA551" i="13"/>
  <c r="AA549" i="13" s="1"/>
  <c r="H556" i="13"/>
  <c r="H554" i="13" s="1"/>
  <c r="N556" i="13"/>
  <c r="N554" i="13" s="1"/>
  <c r="T556" i="13"/>
  <c r="T554" i="13" s="1"/>
  <c r="Z556" i="13"/>
  <c r="Z554" i="13" s="1"/>
  <c r="G561" i="13"/>
  <c r="G559" i="13" s="1"/>
  <c r="M561" i="13"/>
  <c r="M559" i="13" s="1"/>
  <c r="S561" i="13"/>
  <c r="S559" i="13" s="1"/>
  <c r="Y561" i="13"/>
  <c r="Y559" i="13" s="1"/>
  <c r="F566" i="13"/>
  <c r="F564" i="13" s="1"/>
  <c r="L566" i="13"/>
  <c r="L564" i="13" s="1"/>
  <c r="R566" i="13"/>
  <c r="R564" i="13" s="1"/>
  <c r="X566" i="13"/>
  <c r="X564" i="13" s="1"/>
  <c r="E571" i="13"/>
  <c r="E569" i="13" s="1"/>
  <c r="K571" i="13"/>
  <c r="K569" i="13" s="1"/>
  <c r="Q571" i="13"/>
  <c r="Q569" i="13" s="1"/>
  <c r="W571" i="13"/>
  <c r="W569" i="13" s="1"/>
  <c r="D576" i="13"/>
  <c r="D574" i="13" s="1"/>
  <c r="J576" i="13"/>
  <c r="J574" i="13" s="1"/>
  <c r="P576" i="13"/>
  <c r="P574" i="13" s="1"/>
  <c r="V576" i="13"/>
  <c r="V574" i="13" s="1"/>
  <c r="I581" i="13"/>
  <c r="I579" i="13" s="1"/>
  <c r="O581" i="13"/>
  <c r="O579" i="13" s="1"/>
  <c r="U581" i="13"/>
  <c r="U579" i="13" s="1"/>
  <c r="AA581" i="13"/>
  <c r="AA579" i="13" s="1"/>
  <c r="H586" i="13"/>
  <c r="H584" i="13" s="1"/>
  <c r="N586" i="13"/>
  <c r="N584" i="13" s="1"/>
  <c r="T586" i="13"/>
  <c r="T584" i="13" s="1"/>
  <c r="Z586" i="13"/>
  <c r="Z584" i="13" s="1"/>
  <c r="G591" i="13"/>
  <c r="G589" i="13" s="1"/>
  <c r="M591" i="13"/>
  <c r="M589" i="13" s="1"/>
  <c r="S591" i="13"/>
  <c r="S589" i="13" s="1"/>
  <c r="Y591" i="13"/>
  <c r="Y589" i="13" s="1"/>
  <c r="F596" i="13"/>
  <c r="F594" i="13" s="1"/>
  <c r="L596" i="13"/>
  <c r="L594" i="13" s="1"/>
  <c r="R596" i="13"/>
  <c r="R594" i="13" s="1"/>
  <c r="X596" i="13"/>
  <c r="X594" i="13" s="1"/>
  <c r="E601" i="13"/>
  <c r="E599" i="13" s="1"/>
  <c r="K601" i="13"/>
  <c r="K599" i="13" s="1"/>
  <c r="Q601" i="13"/>
  <c r="Q599" i="13" s="1"/>
  <c r="W601" i="13"/>
  <c r="W599" i="13" s="1"/>
  <c r="D606" i="13"/>
  <c r="D604" i="13" s="1"/>
  <c r="J606" i="13"/>
  <c r="J604" i="13" s="1"/>
  <c r="P606" i="13"/>
  <c r="P604" i="13" s="1"/>
  <c r="V606" i="13"/>
  <c r="V604" i="13" s="1"/>
  <c r="I611" i="13"/>
  <c r="I609" i="13" s="1"/>
  <c r="O611" i="13"/>
  <c r="O609" i="13" s="1"/>
  <c r="U611" i="13"/>
  <c r="U609" i="13" s="1"/>
  <c r="AA611" i="13"/>
  <c r="AA609" i="13" s="1"/>
  <c r="H616" i="13"/>
  <c r="H614" i="13" s="1"/>
  <c r="N616" i="13"/>
  <c r="N614" i="13" s="1"/>
  <c r="T616" i="13"/>
  <c r="T614" i="13" s="1"/>
  <c r="Z616" i="13"/>
  <c r="Z614" i="13" s="1"/>
  <c r="G621" i="13"/>
  <c r="G619" i="13" s="1"/>
  <c r="M621" i="13"/>
  <c r="M619" i="13" s="1"/>
  <c r="S621" i="13"/>
  <c r="S619" i="13" s="1"/>
  <c r="Y621" i="13"/>
  <c r="Y619" i="13" s="1"/>
  <c r="F626" i="13"/>
  <c r="F624" i="13" s="1"/>
  <c r="L626" i="13"/>
  <c r="L624" i="13" s="1"/>
  <c r="R626" i="13"/>
  <c r="R624" i="13" s="1"/>
  <c r="X626" i="13"/>
  <c r="X624" i="13" s="1"/>
  <c r="E631" i="13"/>
  <c r="E629" i="13" s="1"/>
  <c r="K631" i="13"/>
  <c r="K629" i="13" s="1"/>
  <c r="Q631" i="13"/>
  <c r="Q629" i="13" s="1"/>
  <c r="W631" i="13"/>
  <c r="W629" i="13" s="1"/>
  <c r="D636" i="13"/>
  <c r="D634" i="13" s="1"/>
  <c r="J636" i="13"/>
  <c r="J634" i="13" s="1"/>
  <c r="P636" i="13"/>
  <c r="P634" i="13" s="1"/>
  <c r="F9" i="14"/>
  <c r="L9" i="14"/>
  <c r="R9" i="14"/>
  <c r="R7" i="14" s="1"/>
  <c r="X9" i="14"/>
  <c r="X7" i="14" s="1"/>
  <c r="F11" i="14"/>
  <c r="L11" i="14"/>
  <c r="R11" i="14"/>
  <c r="X11" i="14"/>
  <c r="E14" i="14"/>
  <c r="E12" i="14" s="1"/>
  <c r="K14" i="14"/>
  <c r="K12" i="14" s="1"/>
  <c r="Q14" i="14"/>
  <c r="Q12" i="14" s="1"/>
  <c r="W14" i="14"/>
  <c r="W12" i="14" s="1"/>
  <c r="E16" i="14"/>
  <c r="K16" i="14"/>
  <c r="Q16" i="14"/>
  <c r="W16" i="14"/>
  <c r="D19" i="14"/>
  <c r="D17" i="14" s="1"/>
  <c r="J19" i="14"/>
  <c r="J17" i="14" s="1"/>
  <c r="P19" i="14"/>
  <c r="V19" i="14"/>
  <c r="D21" i="14"/>
  <c r="J21" i="14"/>
  <c r="P21" i="14"/>
  <c r="V21" i="14"/>
  <c r="I24" i="14"/>
  <c r="O24" i="14"/>
  <c r="U24" i="14"/>
  <c r="U22" i="14" s="1"/>
  <c r="AA24" i="14"/>
  <c r="AA22" i="14" s="1"/>
  <c r="I26" i="14"/>
  <c r="O26" i="14"/>
  <c r="U26" i="14"/>
  <c r="AA26" i="14"/>
  <c r="H29" i="14"/>
  <c r="H27" i="14" s="1"/>
  <c r="N29" i="14"/>
  <c r="N27" i="14" s="1"/>
  <c r="T29" i="14"/>
  <c r="T27" i="14" s="1"/>
  <c r="Z29" i="14"/>
  <c r="Z27" i="14" s="1"/>
  <c r="H31" i="14"/>
  <c r="N31" i="14"/>
  <c r="T31" i="14"/>
  <c r="Z31" i="14"/>
  <c r="G34" i="14"/>
  <c r="G32" i="14" s="1"/>
  <c r="M34" i="14"/>
  <c r="M32" i="14" s="1"/>
  <c r="S34" i="14"/>
  <c r="Y34" i="14"/>
  <c r="G36" i="14"/>
  <c r="M36" i="14"/>
  <c r="S36" i="14"/>
  <c r="Y36" i="14"/>
  <c r="F39" i="14"/>
  <c r="L39" i="14"/>
  <c r="R39" i="14"/>
  <c r="R37" i="14" s="1"/>
  <c r="X39" i="14"/>
  <c r="X37" i="14" s="1"/>
  <c r="F41" i="14"/>
  <c r="L41" i="14"/>
  <c r="R41" i="14"/>
  <c r="X41" i="14"/>
  <c r="E44" i="14"/>
  <c r="E42" i="14" s="1"/>
  <c r="K44" i="14"/>
  <c r="K42" i="14" s="1"/>
  <c r="Q44" i="14"/>
  <c r="Q42" i="14" s="1"/>
  <c r="W44" i="14"/>
  <c r="W42" i="14" s="1"/>
  <c r="E46" i="14"/>
  <c r="K46" i="14"/>
  <c r="Q46" i="14"/>
  <c r="W46" i="14"/>
  <c r="D49" i="14"/>
  <c r="D47" i="14" s="1"/>
  <c r="J49" i="14"/>
  <c r="J47" i="14" s="1"/>
  <c r="P49" i="14"/>
  <c r="V49" i="14"/>
  <c r="D51" i="14"/>
  <c r="J51" i="14"/>
  <c r="P51" i="14"/>
  <c r="V51" i="14"/>
  <c r="I54" i="14"/>
  <c r="O54" i="14"/>
  <c r="U54" i="14"/>
  <c r="U52" i="14" s="1"/>
  <c r="AA54" i="14"/>
  <c r="AA52" i="14" s="1"/>
  <c r="I56" i="14"/>
  <c r="O56" i="14"/>
  <c r="U56" i="14"/>
  <c r="AA56" i="14"/>
  <c r="H59" i="14"/>
  <c r="H57" i="14" s="1"/>
  <c r="N59" i="14"/>
  <c r="N57" i="14" s="1"/>
  <c r="T59" i="14"/>
  <c r="T57" i="14" s="1"/>
  <c r="Z59" i="14"/>
  <c r="Z57" i="14" s="1"/>
  <c r="H61" i="14"/>
  <c r="N61" i="14"/>
  <c r="T61" i="14"/>
  <c r="Z61" i="14"/>
  <c r="G64" i="14"/>
  <c r="G62" i="14" s="1"/>
  <c r="M64" i="14"/>
  <c r="M62" i="14" s="1"/>
  <c r="S64" i="14"/>
  <c r="Y64" i="14"/>
  <c r="G66" i="14"/>
  <c r="M66" i="14"/>
  <c r="S66" i="14"/>
  <c r="Y66" i="14"/>
  <c r="F69" i="14"/>
  <c r="L69" i="14"/>
  <c r="R69" i="14"/>
  <c r="R67" i="14" s="1"/>
  <c r="X69" i="14"/>
  <c r="X67" i="14" s="1"/>
  <c r="F71" i="14"/>
  <c r="L71" i="14"/>
  <c r="R71" i="14"/>
  <c r="X71" i="14"/>
  <c r="E74" i="14"/>
  <c r="E72" i="14" s="1"/>
  <c r="K74" i="14"/>
  <c r="K72" i="14" s="1"/>
  <c r="Q74" i="14"/>
  <c r="Q72" i="14" s="1"/>
  <c r="W74" i="14"/>
  <c r="W72" i="14" s="1"/>
  <c r="E76" i="14"/>
  <c r="K76" i="14"/>
  <c r="Q76" i="14"/>
  <c r="W76" i="14"/>
  <c r="D79" i="14"/>
  <c r="D77" i="14" s="1"/>
  <c r="J79" i="14"/>
  <c r="J77" i="14" s="1"/>
  <c r="P79" i="14"/>
  <c r="V79" i="14"/>
  <c r="D81" i="14"/>
  <c r="J81" i="14"/>
  <c r="P81" i="14"/>
  <c r="V81" i="14"/>
  <c r="I84" i="14"/>
  <c r="O84" i="14"/>
  <c r="U84" i="14"/>
  <c r="U82" i="14" s="1"/>
  <c r="AA84" i="14"/>
  <c r="AA82" i="14" s="1"/>
  <c r="I86" i="14"/>
  <c r="O86" i="14"/>
  <c r="U86" i="14"/>
  <c r="AA86" i="14"/>
  <c r="H89" i="14"/>
  <c r="H87" i="14" s="1"/>
  <c r="N89" i="14"/>
  <c r="N87" i="14" s="1"/>
  <c r="T89" i="14"/>
  <c r="T87" i="14" s="1"/>
  <c r="Z89" i="14"/>
  <c r="Z87" i="14" s="1"/>
  <c r="H91" i="14"/>
  <c r="N91" i="14"/>
  <c r="T91" i="14"/>
  <c r="Z91" i="14"/>
  <c r="G94" i="14"/>
  <c r="G92" i="14" s="1"/>
  <c r="M94" i="14"/>
  <c r="M92" i="14" s="1"/>
  <c r="S94" i="14"/>
  <c r="Y94" i="14"/>
  <c r="G96" i="14"/>
  <c r="M96" i="14"/>
  <c r="S96" i="14"/>
  <c r="Y96" i="14"/>
  <c r="F99" i="14"/>
  <c r="L99" i="14"/>
  <c r="R99" i="14"/>
  <c r="R97" i="14" s="1"/>
  <c r="X99" i="14"/>
  <c r="X97" i="14" s="1"/>
  <c r="F101" i="14"/>
  <c r="L101" i="14"/>
  <c r="R101" i="14"/>
  <c r="X101" i="14"/>
  <c r="E104" i="14"/>
  <c r="E102" i="14" s="1"/>
  <c r="K104" i="14"/>
  <c r="K102" i="14" s="1"/>
  <c r="Q104" i="14"/>
  <c r="Q102" i="14" s="1"/>
  <c r="W104" i="14"/>
  <c r="W102" i="14" s="1"/>
  <c r="E106" i="14"/>
  <c r="K106" i="14"/>
  <c r="Q106" i="14"/>
  <c r="W106" i="14"/>
  <c r="D109" i="14"/>
  <c r="D107" i="14" s="1"/>
  <c r="J109" i="14"/>
  <c r="J107" i="14" s="1"/>
  <c r="P109" i="14"/>
  <c r="V109" i="14"/>
  <c r="D111" i="14"/>
  <c r="J111" i="14"/>
  <c r="P111" i="14"/>
  <c r="V111" i="14"/>
  <c r="I114" i="14"/>
  <c r="O114" i="14"/>
  <c r="U114" i="14"/>
  <c r="U112" i="14" s="1"/>
  <c r="AA114" i="14"/>
  <c r="AA112" i="14" s="1"/>
  <c r="I116" i="14"/>
  <c r="O116" i="14"/>
  <c r="U116" i="14"/>
  <c r="AA116" i="14"/>
  <c r="H119" i="14"/>
  <c r="H117" i="14" s="1"/>
  <c r="N119" i="14"/>
  <c r="N117" i="14" s="1"/>
  <c r="T119" i="14"/>
  <c r="T117" i="14" s="1"/>
  <c r="Z119" i="14"/>
  <c r="Z117" i="14" s="1"/>
  <c r="H121" i="14"/>
  <c r="N121" i="14"/>
  <c r="T121" i="14"/>
  <c r="Z121" i="14"/>
  <c r="G124" i="14"/>
  <c r="G122" i="14" s="1"/>
  <c r="M124" i="14"/>
  <c r="M122" i="14" s="1"/>
  <c r="S124" i="14"/>
  <c r="Y124" i="14"/>
  <c r="G126" i="14"/>
  <c r="M126" i="14"/>
  <c r="S126" i="14"/>
  <c r="Y126" i="14"/>
  <c r="F129" i="14"/>
  <c r="L129" i="14"/>
  <c r="R129" i="14"/>
  <c r="R127" i="14" s="1"/>
  <c r="X129" i="14"/>
  <c r="X127" i="14" s="1"/>
  <c r="F131" i="14"/>
  <c r="L131" i="14"/>
  <c r="R131" i="14"/>
  <c r="X131" i="14"/>
  <c r="E134" i="14"/>
  <c r="E132" i="14" s="1"/>
  <c r="K134" i="14"/>
  <c r="K132" i="14" s="1"/>
  <c r="Q134" i="14"/>
  <c r="Q132" i="14" s="1"/>
  <c r="W134" i="14"/>
  <c r="W132" i="14" s="1"/>
  <c r="E136" i="14"/>
  <c r="K136" i="14"/>
  <c r="Q136" i="14"/>
  <c r="W136" i="14"/>
  <c r="D139" i="14"/>
  <c r="D137" i="14" s="1"/>
  <c r="J139" i="14"/>
  <c r="J137" i="14" s="1"/>
  <c r="P139" i="14"/>
  <c r="V139" i="14"/>
  <c r="D141" i="14"/>
  <c r="J141" i="14"/>
  <c r="P141" i="14"/>
  <c r="V141" i="14"/>
  <c r="I144" i="14"/>
  <c r="O144" i="14"/>
  <c r="U144" i="14"/>
  <c r="U142" i="14" s="1"/>
  <c r="AA144" i="14"/>
  <c r="AA142" i="14" s="1"/>
  <c r="I146" i="14"/>
  <c r="O146" i="14"/>
  <c r="U146" i="14"/>
  <c r="AA146" i="14"/>
  <c r="H149" i="14"/>
  <c r="H147" i="14" s="1"/>
  <c r="N149" i="14"/>
  <c r="N147" i="14" s="1"/>
  <c r="T149" i="14"/>
  <c r="T147" i="14" s="1"/>
  <c r="Z149" i="14"/>
  <c r="Z147" i="14" s="1"/>
  <c r="H151" i="14"/>
  <c r="N151" i="14"/>
  <c r="T151" i="14"/>
  <c r="Z151" i="14"/>
  <c r="G154" i="14"/>
  <c r="G152" i="14" s="1"/>
  <c r="M154" i="14"/>
  <c r="M152" i="14" s="1"/>
  <c r="S154" i="14"/>
  <c r="Y154" i="14"/>
  <c r="G156" i="14"/>
  <c r="M156" i="14"/>
  <c r="S156" i="14"/>
  <c r="Y156" i="14"/>
  <c r="F159" i="14"/>
  <c r="L159" i="14"/>
  <c r="R159" i="14"/>
  <c r="F161" i="14"/>
  <c r="L161" i="14"/>
  <c r="R161" i="14"/>
  <c r="X161" i="14"/>
  <c r="X157" i="14" s="1"/>
  <c r="E168" i="14"/>
  <c r="K168" i="14"/>
  <c r="K166" i="14" s="1"/>
  <c r="Q168" i="14"/>
  <c r="Q166" i="14" s="1"/>
  <c r="W168" i="14"/>
  <c r="W166" i="14" s="1"/>
  <c r="E170" i="14"/>
  <c r="K170" i="14"/>
  <c r="Q170" i="14"/>
  <c r="W170" i="14"/>
  <c r="D173" i="14"/>
  <c r="D171" i="14" s="1"/>
  <c r="J173" i="14"/>
  <c r="J171" i="14" s="1"/>
  <c r="P173" i="14"/>
  <c r="P171" i="14" s="1"/>
  <c r="V173" i="14"/>
  <c r="D175" i="14"/>
  <c r="J175" i="14"/>
  <c r="P175" i="14"/>
  <c r="V175" i="14"/>
  <c r="I178" i="14"/>
  <c r="I176" i="14" s="1"/>
  <c r="O178" i="14"/>
  <c r="U178" i="14"/>
  <c r="AA178" i="14"/>
  <c r="AA176" i="14" s="1"/>
  <c r="I180" i="14"/>
  <c r="O180" i="14"/>
  <c r="U180" i="14"/>
  <c r="AA180" i="14"/>
  <c r="H183" i="14"/>
  <c r="N183" i="14"/>
  <c r="N181" i="14" s="1"/>
  <c r="T183" i="14"/>
  <c r="T181" i="14" s="1"/>
  <c r="Z183" i="14"/>
  <c r="Z181" i="14" s="1"/>
  <c r="H185" i="14"/>
  <c r="N185" i="14"/>
  <c r="T185" i="14"/>
  <c r="Z185" i="14"/>
  <c r="G188" i="14"/>
  <c r="G186" i="14" s="1"/>
  <c r="M188" i="14"/>
  <c r="M186" i="14" s="1"/>
  <c r="S188" i="14"/>
  <c r="S186" i="14" s="1"/>
  <c r="Y188" i="14"/>
  <c r="G190" i="14"/>
  <c r="M190" i="14"/>
  <c r="S190" i="14"/>
  <c r="Y190" i="14"/>
  <c r="F193" i="14"/>
  <c r="F191" i="14" s="1"/>
  <c r="L193" i="14"/>
  <c r="R193" i="14"/>
  <c r="X193" i="14"/>
  <c r="X191" i="14" s="1"/>
  <c r="F195" i="14"/>
  <c r="L195" i="14"/>
  <c r="R195" i="14"/>
  <c r="X195" i="14"/>
  <c r="E198" i="14"/>
  <c r="K198" i="14"/>
  <c r="K196" i="14" s="1"/>
  <c r="Q198" i="14"/>
  <c r="Q196" i="14" s="1"/>
  <c r="W198" i="14"/>
  <c r="W196" i="14" s="1"/>
  <c r="E200" i="14"/>
  <c r="K200" i="14"/>
  <c r="Q200" i="14"/>
  <c r="W200" i="14"/>
  <c r="D203" i="14"/>
  <c r="D201" i="14" s="1"/>
  <c r="J203" i="14"/>
  <c r="J201" i="14" s="1"/>
  <c r="P203" i="14"/>
  <c r="P201" i="14" s="1"/>
  <c r="V203" i="14"/>
  <c r="D205" i="14"/>
  <c r="J205" i="14"/>
  <c r="P205" i="14"/>
  <c r="V205" i="14"/>
  <c r="I208" i="14"/>
  <c r="I206" i="14" s="1"/>
  <c r="O208" i="14"/>
  <c r="U208" i="14"/>
  <c r="AA208" i="14"/>
  <c r="AA206" i="14" s="1"/>
  <c r="I210" i="14"/>
  <c r="O210" i="14"/>
  <c r="U210" i="14"/>
  <c r="AA210" i="14"/>
  <c r="H213" i="14"/>
  <c r="N213" i="14"/>
  <c r="N211" i="14" s="1"/>
  <c r="T213" i="14"/>
  <c r="T211" i="14" s="1"/>
  <c r="Z213" i="14"/>
  <c r="Z211" i="14" s="1"/>
  <c r="H215" i="14"/>
  <c r="N215" i="14"/>
  <c r="T215" i="14"/>
  <c r="Z215" i="14"/>
  <c r="G218" i="14"/>
  <c r="G216" i="14" s="1"/>
  <c r="M218" i="14"/>
  <c r="M216" i="14" s="1"/>
  <c r="S218" i="14"/>
  <c r="S216" i="14" s="1"/>
  <c r="Y218" i="14"/>
  <c r="G220" i="14"/>
  <c r="M220" i="14"/>
  <c r="S220" i="14"/>
  <c r="Y220" i="14"/>
  <c r="F223" i="14"/>
  <c r="F221" i="14" s="1"/>
  <c r="L223" i="14"/>
  <c r="R223" i="14"/>
  <c r="X223" i="14"/>
  <c r="X221" i="14" s="1"/>
  <c r="F225" i="14"/>
  <c r="L225" i="14"/>
  <c r="R225" i="14"/>
  <c r="X225" i="14"/>
  <c r="E228" i="14"/>
  <c r="K228" i="14"/>
  <c r="K226" i="14" s="1"/>
  <c r="Q228" i="14"/>
  <c r="Q226" i="14" s="1"/>
  <c r="W228" i="14"/>
  <c r="W226" i="14" s="1"/>
  <c r="E230" i="14"/>
  <c r="K230" i="14"/>
  <c r="Q230" i="14"/>
  <c r="W230" i="14"/>
  <c r="D233" i="14"/>
  <c r="D231" i="14" s="1"/>
  <c r="J233" i="14"/>
  <c r="J231" i="14" s="1"/>
  <c r="P233" i="14"/>
  <c r="P231" i="14" s="1"/>
  <c r="V233" i="14"/>
  <c r="D235" i="14"/>
  <c r="J235" i="14"/>
  <c r="P235" i="14"/>
  <c r="V235" i="14"/>
  <c r="I238" i="14"/>
  <c r="I236" i="14" s="1"/>
  <c r="O238" i="14"/>
  <c r="U238" i="14"/>
  <c r="AA238" i="14"/>
  <c r="AA236" i="14" s="1"/>
  <c r="I240" i="14"/>
  <c r="O240" i="14"/>
  <c r="U240" i="14"/>
  <c r="AA240" i="14"/>
  <c r="H243" i="14"/>
  <c r="N243" i="14"/>
  <c r="N241" i="14" s="1"/>
  <c r="T243" i="14"/>
  <c r="T241" i="14" s="1"/>
  <c r="Z243" i="14"/>
  <c r="Z241" i="14" s="1"/>
  <c r="H245" i="14"/>
  <c r="N245" i="14"/>
  <c r="T245" i="14"/>
  <c r="Z245" i="14"/>
  <c r="G248" i="14"/>
  <c r="G246" i="14" s="1"/>
  <c r="M248" i="14"/>
  <c r="M246" i="14" s="1"/>
  <c r="S248" i="14"/>
  <c r="S246" i="14" s="1"/>
  <c r="Y248" i="14"/>
  <c r="G250" i="14"/>
  <c r="M250" i="14"/>
  <c r="S250" i="14"/>
  <c r="Y250" i="14"/>
  <c r="F253" i="14"/>
  <c r="F251" i="14" s="1"/>
  <c r="L253" i="14"/>
  <c r="R253" i="14"/>
  <c r="X253" i="14"/>
  <c r="X251" i="14" s="1"/>
  <c r="F255" i="14"/>
  <c r="L255" i="14"/>
  <c r="R255" i="14"/>
  <c r="X255" i="14"/>
  <c r="E258" i="14"/>
  <c r="K258" i="14"/>
  <c r="K256" i="14" s="1"/>
  <c r="Q258" i="14"/>
  <c r="Q256" i="14" s="1"/>
  <c r="W258" i="14"/>
  <c r="W256" i="14" s="1"/>
  <c r="E260" i="14"/>
  <c r="K260" i="14"/>
  <c r="Q260" i="14"/>
  <c r="W260" i="14"/>
  <c r="D263" i="14"/>
  <c r="D261" i="14" s="1"/>
  <c r="J263" i="14"/>
  <c r="J261" i="14" s="1"/>
  <c r="P263" i="14"/>
  <c r="P261" i="14" s="1"/>
  <c r="V263" i="14"/>
  <c r="D265" i="14"/>
  <c r="J265" i="14"/>
  <c r="P265" i="14"/>
  <c r="V265" i="14"/>
  <c r="I268" i="14"/>
  <c r="I266" i="14" s="1"/>
  <c r="O268" i="14"/>
  <c r="U268" i="14"/>
  <c r="AA268" i="14"/>
  <c r="AA266" i="14" s="1"/>
  <c r="I270" i="14"/>
  <c r="O270" i="14"/>
  <c r="U270" i="14"/>
  <c r="AA270" i="14"/>
  <c r="H273" i="14"/>
  <c r="N273" i="14"/>
  <c r="N271" i="14" s="1"/>
  <c r="T273" i="14"/>
  <c r="T271" i="14" s="1"/>
  <c r="Z273" i="14"/>
  <c r="Z271" i="14" s="1"/>
  <c r="H275" i="14"/>
  <c r="N275" i="14"/>
  <c r="T275" i="14"/>
  <c r="Z275" i="14"/>
  <c r="G278" i="14"/>
  <c r="G276" i="14" s="1"/>
  <c r="M278" i="14"/>
  <c r="M276" i="14" s="1"/>
  <c r="S278" i="14"/>
  <c r="S276" i="14" s="1"/>
  <c r="Y278" i="14"/>
  <c r="G280" i="14"/>
  <c r="M280" i="14"/>
  <c r="S280" i="14"/>
  <c r="Y280" i="14"/>
  <c r="G283" i="14"/>
  <c r="G281" i="14" s="1"/>
  <c r="N283" i="14"/>
  <c r="N281" i="14" s="1"/>
  <c r="W283" i="14"/>
  <c r="I285" i="14"/>
  <c r="J288" i="14"/>
  <c r="J286" i="14" s="1"/>
  <c r="V290" i="14"/>
  <c r="I293" i="14"/>
  <c r="I291" i="14" s="1"/>
  <c r="U295" i="14"/>
  <c r="N300" i="14"/>
  <c r="G305" i="14"/>
  <c r="X308" i="14"/>
  <c r="X306" i="14" s="1"/>
  <c r="Q313" i="14"/>
  <c r="Q311" i="14" s="1"/>
  <c r="J318" i="14"/>
  <c r="J316" i="14" s="1"/>
  <c r="V320" i="14"/>
  <c r="Z475" i="14"/>
  <c r="O329" i="14"/>
  <c r="O325" i="14" s="1"/>
  <c r="H334" i="14"/>
  <c r="H330" i="14" s="1"/>
  <c r="W349" i="14"/>
  <c r="W345" i="14" s="1"/>
  <c r="P354" i="14"/>
  <c r="P350" i="14" s="1"/>
  <c r="O359" i="14"/>
  <c r="O355" i="14" s="1"/>
  <c r="H364" i="14"/>
  <c r="H360" i="14" s="1"/>
  <c r="W379" i="14"/>
  <c r="W375" i="14" s="1"/>
  <c r="P384" i="14"/>
  <c r="P380" i="14" s="1"/>
  <c r="O389" i="14"/>
  <c r="O385" i="14" s="1"/>
  <c r="H394" i="14"/>
  <c r="H390" i="14" s="1"/>
  <c r="W409" i="14"/>
  <c r="W405" i="14" s="1"/>
  <c r="P414" i="14"/>
  <c r="P410" i="14" s="1"/>
  <c r="O419" i="14"/>
  <c r="O415" i="14" s="1"/>
  <c r="H424" i="14"/>
  <c r="H420" i="14" s="1"/>
  <c r="W439" i="14"/>
  <c r="W435" i="14" s="1"/>
  <c r="P444" i="14"/>
  <c r="P440" i="14" s="1"/>
  <c r="O449" i="14"/>
  <c r="O445" i="14" s="1"/>
  <c r="H454" i="14"/>
  <c r="H450" i="14" s="1"/>
  <c r="W469" i="14"/>
  <c r="W465" i="14" s="1"/>
  <c r="P474" i="14"/>
  <c r="P470" i="14" s="1"/>
  <c r="O479" i="14"/>
  <c r="O475" i="14" s="1"/>
  <c r="N488" i="14"/>
  <c r="N484" i="14" s="1"/>
  <c r="G493" i="14"/>
  <c r="G489" i="14" s="1"/>
  <c r="V508" i="14"/>
  <c r="V504" i="14" s="1"/>
  <c r="U513" i="14"/>
  <c r="U509" i="14" s="1"/>
  <c r="N518" i="14"/>
  <c r="N514" i="14" s="1"/>
  <c r="G523" i="14"/>
  <c r="G519" i="14" s="1"/>
  <c r="V538" i="14"/>
  <c r="V534" i="14" s="1"/>
  <c r="U543" i="14"/>
  <c r="U539" i="14" s="1"/>
  <c r="N548" i="14"/>
  <c r="N544" i="14" s="1"/>
  <c r="G553" i="14"/>
  <c r="G549" i="14" s="1"/>
  <c r="V568" i="14"/>
  <c r="V564" i="14" s="1"/>
  <c r="U573" i="14"/>
  <c r="U569" i="14" s="1"/>
  <c r="N578" i="14"/>
  <c r="N574" i="14" s="1"/>
  <c r="G583" i="14"/>
  <c r="G579" i="14" s="1"/>
  <c r="V598" i="14"/>
  <c r="V594" i="14" s="1"/>
  <c r="U603" i="14"/>
  <c r="U599" i="14" s="1"/>
  <c r="N608" i="14"/>
  <c r="N604" i="14" s="1"/>
  <c r="G613" i="14"/>
  <c r="G609" i="14" s="1"/>
  <c r="V628" i="14"/>
  <c r="V624" i="14" s="1"/>
  <c r="U633" i="14"/>
  <c r="U629" i="14" s="1"/>
  <c r="N638" i="14"/>
  <c r="N634" i="14" s="1"/>
  <c r="J11" i="15"/>
  <c r="I16" i="15"/>
  <c r="X31" i="15"/>
  <c r="Q36" i="15"/>
  <c r="J41" i="15"/>
  <c r="J37" i="15" s="1"/>
  <c r="I46" i="15"/>
  <c r="I42" i="15" s="1"/>
  <c r="X61" i="15"/>
  <c r="Q66" i="15"/>
  <c r="J71" i="15"/>
  <c r="I76" i="15"/>
  <c r="X91" i="15"/>
  <c r="Q96" i="15"/>
  <c r="Q92" i="15" s="1"/>
  <c r="J101" i="15"/>
  <c r="J97" i="15" s="1"/>
  <c r="I106" i="15"/>
  <c r="X121" i="15"/>
  <c r="Q126" i="15"/>
  <c r="J131" i="15"/>
  <c r="I136" i="15"/>
  <c r="I132" i="15" s="1"/>
  <c r="X151" i="15"/>
  <c r="X147" i="15" s="1"/>
  <c r="Q156" i="15"/>
  <c r="T221" i="15"/>
  <c r="G226" i="15"/>
  <c r="N251" i="15"/>
  <c r="I276" i="15"/>
  <c r="N281" i="15"/>
  <c r="W300" i="15"/>
  <c r="W296" i="15" s="1"/>
  <c r="I306" i="15"/>
  <c r="O306" i="15"/>
  <c r="U306" i="15"/>
  <c r="H311" i="15"/>
  <c r="L325" i="15"/>
  <c r="R385" i="15"/>
  <c r="X385" i="15"/>
  <c r="AA434" i="15"/>
  <c r="AA430" i="15" s="1"/>
  <c r="G440" i="15"/>
  <c r="T469" i="15"/>
  <c r="T465" i="15" s="1"/>
  <c r="F475" i="15"/>
  <c r="Q484" i="15"/>
  <c r="J489" i="15"/>
  <c r="Z593" i="15"/>
  <c r="Z589" i="15" s="1"/>
  <c r="E604" i="15"/>
  <c r="K604" i="15"/>
  <c r="W604" i="15"/>
  <c r="U614" i="15"/>
  <c r="S628" i="15"/>
  <c r="S624" i="15" s="1"/>
  <c r="E634" i="15"/>
  <c r="S7" i="16"/>
  <c r="L12" i="16"/>
  <c r="V22" i="16"/>
  <c r="J327" i="14"/>
  <c r="J325" i="14" s="1"/>
  <c r="P327" i="14"/>
  <c r="P325" i="14" s="1"/>
  <c r="V327" i="14"/>
  <c r="V325" i="14" s="1"/>
  <c r="I332" i="14"/>
  <c r="I330" i="14" s="1"/>
  <c r="O332" i="14"/>
  <c r="O330" i="14" s="1"/>
  <c r="U332" i="14"/>
  <c r="U330" i="14" s="1"/>
  <c r="AA332" i="14"/>
  <c r="AA330" i="14" s="1"/>
  <c r="H337" i="14"/>
  <c r="H335" i="14" s="1"/>
  <c r="N337" i="14"/>
  <c r="N335" i="14" s="1"/>
  <c r="T337" i="14"/>
  <c r="T335" i="14" s="1"/>
  <c r="Z337" i="14"/>
  <c r="Z335" i="14" s="1"/>
  <c r="G342" i="14"/>
  <c r="G340" i="14" s="1"/>
  <c r="M342" i="14"/>
  <c r="M340" i="14" s="1"/>
  <c r="S342" i="14"/>
  <c r="S340" i="14" s="1"/>
  <c r="Y342" i="14"/>
  <c r="Y340" i="14" s="1"/>
  <c r="F347" i="14"/>
  <c r="F345" i="14" s="1"/>
  <c r="L347" i="14"/>
  <c r="L345" i="14" s="1"/>
  <c r="R347" i="14"/>
  <c r="R345" i="14" s="1"/>
  <c r="X347" i="14"/>
  <c r="X345" i="14" s="1"/>
  <c r="E352" i="14"/>
  <c r="E350" i="14" s="1"/>
  <c r="K352" i="14"/>
  <c r="K350" i="14" s="1"/>
  <c r="Q352" i="14"/>
  <c r="Q350" i="14" s="1"/>
  <c r="W352" i="14"/>
  <c r="W350" i="14" s="1"/>
  <c r="D357" i="14"/>
  <c r="D355" i="14" s="1"/>
  <c r="J357" i="14"/>
  <c r="J355" i="14" s="1"/>
  <c r="P357" i="14"/>
  <c r="P355" i="14" s="1"/>
  <c r="V357" i="14"/>
  <c r="V355" i="14" s="1"/>
  <c r="I362" i="14"/>
  <c r="I360" i="14" s="1"/>
  <c r="O362" i="14"/>
  <c r="O360" i="14" s="1"/>
  <c r="U362" i="14"/>
  <c r="U360" i="14" s="1"/>
  <c r="AA362" i="14"/>
  <c r="AA360" i="14" s="1"/>
  <c r="H367" i="14"/>
  <c r="H365" i="14" s="1"/>
  <c r="N367" i="14"/>
  <c r="N365" i="14" s="1"/>
  <c r="T367" i="14"/>
  <c r="T365" i="14" s="1"/>
  <c r="Z367" i="14"/>
  <c r="Z365" i="14" s="1"/>
  <c r="G372" i="14"/>
  <c r="G370" i="14" s="1"/>
  <c r="M372" i="14"/>
  <c r="M370" i="14" s="1"/>
  <c r="S372" i="14"/>
  <c r="S370" i="14" s="1"/>
  <c r="Y372" i="14"/>
  <c r="Y370" i="14" s="1"/>
  <c r="F377" i="14"/>
  <c r="F375" i="14" s="1"/>
  <c r="L377" i="14"/>
  <c r="L375" i="14" s="1"/>
  <c r="R377" i="14"/>
  <c r="R375" i="14" s="1"/>
  <c r="X377" i="14"/>
  <c r="X375" i="14" s="1"/>
  <c r="E382" i="14"/>
  <c r="E380" i="14" s="1"/>
  <c r="K382" i="14"/>
  <c r="K380" i="14" s="1"/>
  <c r="Q382" i="14"/>
  <c r="Q380" i="14" s="1"/>
  <c r="W382" i="14"/>
  <c r="W380" i="14" s="1"/>
  <c r="D387" i="14"/>
  <c r="D385" i="14" s="1"/>
  <c r="J387" i="14"/>
  <c r="J385" i="14" s="1"/>
  <c r="P387" i="14"/>
  <c r="P385" i="14" s="1"/>
  <c r="V387" i="14"/>
  <c r="V385" i="14" s="1"/>
  <c r="I392" i="14"/>
  <c r="I390" i="14" s="1"/>
  <c r="O392" i="14"/>
  <c r="O390" i="14" s="1"/>
  <c r="U392" i="14"/>
  <c r="U390" i="14" s="1"/>
  <c r="AA392" i="14"/>
  <c r="AA390" i="14" s="1"/>
  <c r="H397" i="14"/>
  <c r="H395" i="14" s="1"/>
  <c r="N397" i="14"/>
  <c r="N395" i="14" s="1"/>
  <c r="T397" i="14"/>
  <c r="T395" i="14" s="1"/>
  <c r="Z397" i="14"/>
  <c r="Z395" i="14" s="1"/>
  <c r="G402" i="14"/>
  <c r="G400" i="14" s="1"/>
  <c r="M402" i="14"/>
  <c r="M400" i="14" s="1"/>
  <c r="S402" i="14"/>
  <c r="S400" i="14" s="1"/>
  <c r="Y402" i="14"/>
  <c r="Y400" i="14" s="1"/>
  <c r="F407" i="14"/>
  <c r="F405" i="14" s="1"/>
  <c r="L407" i="14"/>
  <c r="L405" i="14" s="1"/>
  <c r="R407" i="14"/>
  <c r="R405" i="14" s="1"/>
  <c r="X407" i="14"/>
  <c r="X405" i="14" s="1"/>
  <c r="E412" i="14"/>
  <c r="E410" i="14" s="1"/>
  <c r="K412" i="14"/>
  <c r="K410" i="14" s="1"/>
  <c r="Q412" i="14"/>
  <c r="Q410" i="14" s="1"/>
  <c r="W412" i="14"/>
  <c r="W410" i="14" s="1"/>
  <c r="D417" i="14"/>
  <c r="D415" i="14" s="1"/>
  <c r="J417" i="14"/>
  <c r="J415" i="14" s="1"/>
  <c r="P417" i="14"/>
  <c r="P415" i="14" s="1"/>
  <c r="V417" i="14"/>
  <c r="V415" i="14" s="1"/>
  <c r="I422" i="14"/>
  <c r="I420" i="14" s="1"/>
  <c r="O422" i="14"/>
  <c r="O420" i="14" s="1"/>
  <c r="U422" i="14"/>
  <c r="U420" i="14" s="1"/>
  <c r="AA422" i="14"/>
  <c r="AA420" i="14" s="1"/>
  <c r="H427" i="14"/>
  <c r="H425" i="14" s="1"/>
  <c r="N427" i="14"/>
  <c r="N425" i="14" s="1"/>
  <c r="T427" i="14"/>
  <c r="T425" i="14" s="1"/>
  <c r="Z427" i="14"/>
  <c r="Z425" i="14" s="1"/>
  <c r="G432" i="14"/>
  <c r="G430" i="14" s="1"/>
  <c r="M432" i="14"/>
  <c r="M430" i="14" s="1"/>
  <c r="S432" i="14"/>
  <c r="S430" i="14" s="1"/>
  <c r="Y432" i="14"/>
  <c r="Y430" i="14" s="1"/>
  <c r="F437" i="14"/>
  <c r="F435" i="14" s="1"/>
  <c r="L437" i="14"/>
  <c r="L435" i="14" s="1"/>
  <c r="R437" i="14"/>
  <c r="R435" i="14" s="1"/>
  <c r="X437" i="14"/>
  <c r="X435" i="14" s="1"/>
  <c r="E442" i="14"/>
  <c r="E440" i="14" s="1"/>
  <c r="K442" i="14"/>
  <c r="K440" i="14" s="1"/>
  <c r="Q442" i="14"/>
  <c r="Q440" i="14" s="1"/>
  <c r="W442" i="14"/>
  <c r="W440" i="14" s="1"/>
  <c r="D447" i="14"/>
  <c r="D445" i="14" s="1"/>
  <c r="J447" i="14"/>
  <c r="J445" i="14" s="1"/>
  <c r="P447" i="14"/>
  <c r="P445" i="14" s="1"/>
  <c r="V447" i="14"/>
  <c r="V445" i="14" s="1"/>
  <c r="I452" i="14"/>
  <c r="I450" i="14" s="1"/>
  <c r="O452" i="14"/>
  <c r="O450" i="14" s="1"/>
  <c r="U452" i="14"/>
  <c r="U450" i="14" s="1"/>
  <c r="AA452" i="14"/>
  <c r="AA450" i="14" s="1"/>
  <c r="H457" i="14"/>
  <c r="H455" i="14" s="1"/>
  <c r="N457" i="14"/>
  <c r="N455" i="14" s="1"/>
  <c r="T457" i="14"/>
  <c r="T455" i="14" s="1"/>
  <c r="Z457" i="14"/>
  <c r="Z455" i="14" s="1"/>
  <c r="G462" i="14"/>
  <c r="G460" i="14" s="1"/>
  <c r="M462" i="14"/>
  <c r="M460" i="14" s="1"/>
  <c r="S462" i="14"/>
  <c r="S460" i="14" s="1"/>
  <c r="Y462" i="14"/>
  <c r="Y460" i="14" s="1"/>
  <c r="F467" i="14"/>
  <c r="F465" i="14" s="1"/>
  <c r="L467" i="14"/>
  <c r="L465" i="14" s="1"/>
  <c r="R467" i="14"/>
  <c r="R465" i="14" s="1"/>
  <c r="X467" i="14"/>
  <c r="X465" i="14" s="1"/>
  <c r="E472" i="14"/>
  <c r="E470" i="14" s="1"/>
  <c r="K472" i="14"/>
  <c r="K470" i="14" s="1"/>
  <c r="Q472" i="14"/>
  <c r="Q470" i="14" s="1"/>
  <c r="W472" i="14"/>
  <c r="W470" i="14" s="1"/>
  <c r="D477" i="14"/>
  <c r="D475" i="14" s="1"/>
  <c r="J477" i="14"/>
  <c r="J475" i="14" s="1"/>
  <c r="P477" i="14"/>
  <c r="P475" i="14" s="1"/>
  <c r="V477" i="14"/>
  <c r="V475" i="14" s="1"/>
  <c r="H491" i="14"/>
  <c r="H489" i="14" s="1"/>
  <c r="N491" i="14"/>
  <c r="N489" i="14" s="1"/>
  <c r="T491" i="14"/>
  <c r="T489" i="14" s="1"/>
  <c r="Z491" i="14"/>
  <c r="Z489" i="14" s="1"/>
  <c r="G496" i="14"/>
  <c r="G494" i="14" s="1"/>
  <c r="M496" i="14"/>
  <c r="M494" i="14" s="1"/>
  <c r="S496" i="14"/>
  <c r="S494" i="14" s="1"/>
  <c r="Y496" i="14"/>
  <c r="Y494" i="14" s="1"/>
  <c r="F501" i="14"/>
  <c r="F499" i="14" s="1"/>
  <c r="L501" i="14"/>
  <c r="L499" i="14" s="1"/>
  <c r="R501" i="14"/>
  <c r="R499" i="14" s="1"/>
  <c r="X501" i="14"/>
  <c r="X499" i="14" s="1"/>
  <c r="E506" i="14"/>
  <c r="E504" i="14" s="1"/>
  <c r="K506" i="14"/>
  <c r="K504" i="14" s="1"/>
  <c r="Q506" i="14"/>
  <c r="Q504" i="14" s="1"/>
  <c r="W506" i="14"/>
  <c r="W504" i="14" s="1"/>
  <c r="D511" i="14"/>
  <c r="D509" i="14" s="1"/>
  <c r="J511" i="14"/>
  <c r="J509" i="14" s="1"/>
  <c r="P511" i="14"/>
  <c r="P509" i="14" s="1"/>
  <c r="V511" i="14"/>
  <c r="V509" i="14" s="1"/>
  <c r="I516" i="14"/>
  <c r="I514" i="14" s="1"/>
  <c r="O516" i="14"/>
  <c r="O514" i="14" s="1"/>
  <c r="U516" i="14"/>
  <c r="U514" i="14" s="1"/>
  <c r="AA516" i="14"/>
  <c r="AA514" i="14" s="1"/>
  <c r="H521" i="14"/>
  <c r="H519" i="14" s="1"/>
  <c r="N521" i="14"/>
  <c r="N519" i="14" s="1"/>
  <c r="T521" i="14"/>
  <c r="T519" i="14" s="1"/>
  <c r="Z521" i="14"/>
  <c r="Z519" i="14" s="1"/>
  <c r="G526" i="14"/>
  <c r="G524" i="14" s="1"/>
  <c r="M526" i="14"/>
  <c r="M524" i="14" s="1"/>
  <c r="S526" i="14"/>
  <c r="S524" i="14" s="1"/>
  <c r="Y526" i="14"/>
  <c r="Y524" i="14" s="1"/>
  <c r="F531" i="14"/>
  <c r="F529" i="14" s="1"/>
  <c r="L531" i="14"/>
  <c r="L529" i="14" s="1"/>
  <c r="R531" i="14"/>
  <c r="R529" i="14" s="1"/>
  <c r="X531" i="14"/>
  <c r="X529" i="14" s="1"/>
  <c r="E536" i="14"/>
  <c r="E534" i="14" s="1"/>
  <c r="K536" i="14"/>
  <c r="K534" i="14" s="1"/>
  <c r="Q536" i="14"/>
  <c r="Q534" i="14" s="1"/>
  <c r="W536" i="14"/>
  <c r="W534" i="14" s="1"/>
  <c r="D541" i="14"/>
  <c r="D539" i="14" s="1"/>
  <c r="J541" i="14"/>
  <c r="J539" i="14" s="1"/>
  <c r="P541" i="14"/>
  <c r="P539" i="14" s="1"/>
  <c r="V541" i="14"/>
  <c r="V539" i="14" s="1"/>
  <c r="I546" i="14"/>
  <c r="I544" i="14" s="1"/>
  <c r="O546" i="14"/>
  <c r="O544" i="14" s="1"/>
  <c r="U546" i="14"/>
  <c r="U544" i="14" s="1"/>
  <c r="AA546" i="14"/>
  <c r="AA544" i="14" s="1"/>
  <c r="H551" i="14"/>
  <c r="H549" i="14" s="1"/>
  <c r="N551" i="14"/>
  <c r="N549" i="14" s="1"/>
  <c r="T551" i="14"/>
  <c r="T549" i="14" s="1"/>
  <c r="Z551" i="14"/>
  <c r="Z549" i="14" s="1"/>
  <c r="G556" i="14"/>
  <c r="G554" i="14" s="1"/>
  <c r="M556" i="14"/>
  <c r="M554" i="14" s="1"/>
  <c r="S556" i="14"/>
  <c r="S554" i="14" s="1"/>
  <c r="Y556" i="14"/>
  <c r="Y554" i="14" s="1"/>
  <c r="F561" i="14"/>
  <c r="F559" i="14" s="1"/>
  <c r="L561" i="14"/>
  <c r="L559" i="14" s="1"/>
  <c r="R561" i="14"/>
  <c r="R559" i="14" s="1"/>
  <c r="X561" i="14"/>
  <c r="X559" i="14" s="1"/>
  <c r="E566" i="14"/>
  <c r="E564" i="14" s="1"/>
  <c r="K566" i="14"/>
  <c r="K564" i="14" s="1"/>
  <c r="Q566" i="14"/>
  <c r="Q564" i="14" s="1"/>
  <c r="W566" i="14"/>
  <c r="W564" i="14" s="1"/>
  <c r="D571" i="14"/>
  <c r="D569" i="14" s="1"/>
  <c r="J571" i="14"/>
  <c r="J569" i="14" s="1"/>
  <c r="P571" i="14"/>
  <c r="P569" i="14" s="1"/>
  <c r="V571" i="14"/>
  <c r="V569" i="14" s="1"/>
  <c r="I576" i="14"/>
  <c r="I574" i="14" s="1"/>
  <c r="O576" i="14"/>
  <c r="O574" i="14" s="1"/>
  <c r="U576" i="14"/>
  <c r="U574" i="14" s="1"/>
  <c r="AA576" i="14"/>
  <c r="AA574" i="14" s="1"/>
  <c r="H581" i="14"/>
  <c r="H579" i="14" s="1"/>
  <c r="N581" i="14"/>
  <c r="N579" i="14" s="1"/>
  <c r="T581" i="14"/>
  <c r="T579" i="14" s="1"/>
  <c r="Z581" i="14"/>
  <c r="Z579" i="14" s="1"/>
  <c r="G586" i="14"/>
  <c r="G584" i="14" s="1"/>
  <c r="M586" i="14"/>
  <c r="M584" i="14" s="1"/>
  <c r="S586" i="14"/>
  <c r="S584" i="14" s="1"/>
  <c r="Y586" i="14"/>
  <c r="Y584" i="14" s="1"/>
  <c r="F591" i="14"/>
  <c r="F589" i="14" s="1"/>
  <c r="L591" i="14"/>
  <c r="L589" i="14" s="1"/>
  <c r="R591" i="14"/>
  <c r="R589" i="14" s="1"/>
  <c r="X591" i="14"/>
  <c r="X589" i="14" s="1"/>
  <c r="E596" i="14"/>
  <c r="E594" i="14" s="1"/>
  <c r="K596" i="14"/>
  <c r="K594" i="14" s="1"/>
  <c r="Q596" i="14"/>
  <c r="Q594" i="14" s="1"/>
  <c r="W596" i="14"/>
  <c r="W594" i="14" s="1"/>
  <c r="D601" i="14"/>
  <c r="D599" i="14" s="1"/>
  <c r="J601" i="14"/>
  <c r="J599" i="14" s="1"/>
  <c r="P601" i="14"/>
  <c r="P599" i="14" s="1"/>
  <c r="V601" i="14"/>
  <c r="V599" i="14" s="1"/>
  <c r="I606" i="14"/>
  <c r="I604" i="14" s="1"/>
  <c r="O606" i="14"/>
  <c r="O604" i="14" s="1"/>
  <c r="U606" i="14"/>
  <c r="U604" i="14" s="1"/>
  <c r="AA606" i="14"/>
  <c r="AA604" i="14" s="1"/>
  <c r="H611" i="14"/>
  <c r="H609" i="14" s="1"/>
  <c r="N611" i="14"/>
  <c r="N609" i="14" s="1"/>
  <c r="T611" i="14"/>
  <c r="T609" i="14" s="1"/>
  <c r="Z611" i="14"/>
  <c r="Z609" i="14" s="1"/>
  <c r="G616" i="14"/>
  <c r="G614" i="14" s="1"/>
  <c r="M616" i="14"/>
  <c r="M614" i="14" s="1"/>
  <c r="S616" i="14"/>
  <c r="S614" i="14" s="1"/>
  <c r="Y616" i="14"/>
  <c r="Y614" i="14" s="1"/>
  <c r="F621" i="14"/>
  <c r="F619" i="14" s="1"/>
  <c r="L621" i="14"/>
  <c r="L619" i="14" s="1"/>
  <c r="R621" i="14"/>
  <c r="R619" i="14" s="1"/>
  <c r="X621" i="14"/>
  <c r="X619" i="14" s="1"/>
  <c r="E626" i="14"/>
  <c r="E624" i="14" s="1"/>
  <c r="K626" i="14"/>
  <c r="K624" i="14" s="1"/>
  <c r="Q626" i="14"/>
  <c r="Q624" i="14" s="1"/>
  <c r="W626" i="14"/>
  <c r="W624" i="14" s="1"/>
  <c r="D631" i="14"/>
  <c r="D629" i="14" s="1"/>
  <c r="J631" i="14"/>
  <c r="J629" i="14" s="1"/>
  <c r="P631" i="14"/>
  <c r="P629" i="14" s="1"/>
  <c r="V631" i="14"/>
  <c r="V629" i="14" s="1"/>
  <c r="I636" i="14"/>
  <c r="I634" i="14" s="1"/>
  <c r="O636" i="14"/>
  <c r="O634" i="14" s="1"/>
  <c r="U636" i="14"/>
  <c r="U634" i="14" s="1"/>
  <c r="AA636" i="14"/>
  <c r="AA634" i="14" s="1"/>
  <c r="E327" i="14"/>
  <c r="E325" i="14" s="1"/>
  <c r="K327" i="14"/>
  <c r="K325" i="14" s="1"/>
  <c r="Q327" i="14"/>
  <c r="Q325" i="14" s="1"/>
  <c r="W327" i="14"/>
  <c r="W325" i="14" s="1"/>
  <c r="D332" i="14"/>
  <c r="D330" i="14" s="1"/>
  <c r="J332" i="14"/>
  <c r="J330" i="14" s="1"/>
  <c r="P332" i="14"/>
  <c r="P330" i="14" s="1"/>
  <c r="V332" i="14"/>
  <c r="V330" i="14" s="1"/>
  <c r="I337" i="14"/>
  <c r="I335" i="14" s="1"/>
  <c r="O337" i="14"/>
  <c r="O335" i="14" s="1"/>
  <c r="U337" i="14"/>
  <c r="U335" i="14" s="1"/>
  <c r="AA337" i="14"/>
  <c r="AA335" i="14" s="1"/>
  <c r="H342" i="14"/>
  <c r="H340" i="14" s="1"/>
  <c r="N342" i="14"/>
  <c r="N340" i="14" s="1"/>
  <c r="T342" i="14"/>
  <c r="T340" i="14" s="1"/>
  <c r="Z342" i="14"/>
  <c r="Z340" i="14" s="1"/>
  <c r="G347" i="14"/>
  <c r="G345" i="14" s="1"/>
  <c r="M347" i="14"/>
  <c r="M345" i="14" s="1"/>
  <c r="S347" i="14"/>
  <c r="S345" i="14" s="1"/>
  <c r="Y347" i="14"/>
  <c r="Y345" i="14" s="1"/>
  <c r="F352" i="14"/>
  <c r="F350" i="14" s="1"/>
  <c r="L352" i="14"/>
  <c r="L350" i="14" s="1"/>
  <c r="R352" i="14"/>
  <c r="R350" i="14" s="1"/>
  <c r="X352" i="14"/>
  <c r="X350" i="14" s="1"/>
  <c r="E357" i="14"/>
  <c r="E355" i="14" s="1"/>
  <c r="K357" i="14"/>
  <c r="K355" i="14" s="1"/>
  <c r="Q357" i="14"/>
  <c r="Q355" i="14" s="1"/>
  <c r="W357" i="14"/>
  <c r="W355" i="14" s="1"/>
  <c r="D362" i="14"/>
  <c r="D360" i="14" s="1"/>
  <c r="J362" i="14"/>
  <c r="J360" i="14" s="1"/>
  <c r="P362" i="14"/>
  <c r="P360" i="14" s="1"/>
  <c r="V362" i="14"/>
  <c r="V360" i="14" s="1"/>
  <c r="I367" i="14"/>
  <c r="I365" i="14" s="1"/>
  <c r="O367" i="14"/>
  <c r="O365" i="14" s="1"/>
  <c r="U367" i="14"/>
  <c r="U365" i="14" s="1"/>
  <c r="AA367" i="14"/>
  <c r="AA365" i="14" s="1"/>
  <c r="H372" i="14"/>
  <c r="H370" i="14" s="1"/>
  <c r="N372" i="14"/>
  <c r="N370" i="14" s="1"/>
  <c r="T372" i="14"/>
  <c r="T370" i="14" s="1"/>
  <c r="Z372" i="14"/>
  <c r="Z370" i="14" s="1"/>
  <c r="G377" i="14"/>
  <c r="G375" i="14" s="1"/>
  <c r="M377" i="14"/>
  <c r="M375" i="14" s="1"/>
  <c r="S377" i="14"/>
  <c r="S375" i="14" s="1"/>
  <c r="Y377" i="14"/>
  <c r="Y375" i="14" s="1"/>
  <c r="F382" i="14"/>
  <c r="F380" i="14" s="1"/>
  <c r="L382" i="14"/>
  <c r="L380" i="14" s="1"/>
  <c r="R382" i="14"/>
  <c r="R380" i="14" s="1"/>
  <c r="X382" i="14"/>
  <c r="X380" i="14" s="1"/>
  <c r="E387" i="14"/>
  <c r="E385" i="14" s="1"/>
  <c r="K387" i="14"/>
  <c r="K385" i="14" s="1"/>
  <c r="Q387" i="14"/>
  <c r="Q385" i="14" s="1"/>
  <c r="W387" i="14"/>
  <c r="W385" i="14" s="1"/>
  <c r="D392" i="14"/>
  <c r="D390" i="14" s="1"/>
  <c r="J392" i="14"/>
  <c r="J390" i="14" s="1"/>
  <c r="P392" i="14"/>
  <c r="P390" i="14" s="1"/>
  <c r="V392" i="14"/>
  <c r="V390" i="14" s="1"/>
  <c r="I397" i="14"/>
  <c r="I395" i="14" s="1"/>
  <c r="O397" i="14"/>
  <c r="O395" i="14" s="1"/>
  <c r="U397" i="14"/>
  <c r="U395" i="14" s="1"/>
  <c r="AA397" i="14"/>
  <c r="AA395" i="14" s="1"/>
  <c r="H402" i="14"/>
  <c r="H400" i="14" s="1"/>
  <c r="N402" i="14"/>
  <c r="N400" i="14" s="1"/>
  <c r="T402" i="14"/>
  <c r="T400" i="14" s="1"/>
  <c r="Z402" i="14"/>
  <c r="Z400" i="14" s="1"/>
  <c r="G407" i="14"/>
  <c r="G405" i="14" s="1"/>
  <c r="M407" i="14"/>
  <c r="M405" i="14" s="1"/>
  <c r="S407" i="14"/>
  <c r="S405" i="14" s="1"/>
  <c r="Y407" i="14"/>
  <c r="Y405" i="14" s="1"/>
  <c r="F412" i="14"/>
  <c r="F410" i="14" s="1"/>
  <c r="L412" i="14"/>
  <c r="L410" i="14" s="1"/>
  <c r="R412" i="14"/>
  <c r="R410" i="14" s="1"/>
  <c r="X412" i="14"/>
  <c r="X410" i="14" s="1"/>
  <c r="E417" i="14"/>
  <c r="E415" i="14" s="1"/>
  <c r="K417" i="14"/>
  <c r="K415" i="14" s="1"/>
  <c r="Q417" i="14"/>
  <c r="Q415" i="14" s="1"/>
  <c r="W417" i="14"/>
  <c r="W415" i="14" s="1"/>
  <c r="D422" i="14"/>
  <c r="D420" i="14" s="1"/>
  <c r="J422" i="14"/>
  <c r="J420" i="14" s="1"/>
  <c r="P422" i="14"/>
  <c r="P420" i="14" s="1"/>
  <c r="V422" i="14"/>
  <c r="V420" i="14" s="1"/>
  <c r="I427" i="14"/>
  <c r="I425" i="14" s="1"/>
  <c r="O427" i="14"/>
  <c r="O425" i="14" s="1"/>
  <c r="U427" i="14"/>
  <c r="U425" i="14" s="1"/>
  <c r="AA427" i="14"/>
  <c r="AA425" i="14" s="1"/>
  <c r="H432" i="14"/>
  <c r="H430" i="14" s="1"/>
  <c r="N432" i="14"/>
  <c r="N430" i="14" s="1"/>
  <c r="T432" i="14"/>
  <c r="T430" i="14" s="1"/>
  <c r="Z432" i="14"/>
  <c r="Z430" i="14" s="1"/>
  <c r="G437" i="14"/>
  <c r="G435" i="14" s="1"/>
  <c r="M437" i="14"/>
  <c r="M435" i="14" s="1"/>
  <c r="S437" i="14"/>
  <c r="S435" i="14" s="1"/>
  <c r="Y437" i="14"/>
  <c r="Y435" i="14" s="1"/>
  <c r="F442" i="14"/>
  <c r="F440" i="14" s="1"/>
  <c r="L442" i="14"/>
  <c r="L440" i="14" s="1"/>
  <c r="R442" i="14"/>
  <c r="R440" i="14" s="1"/>
  <c r="X442" i="14"/>
  <c r="X440" i="14" s="1"/>
  <c r="E447" i="14"/>
  <c r="E445" i="14" s="1"/>
  <c r="K447" i="14"/>
  <c r="K445" i="14" s="1"/>
  <c r="Q447" i="14"/>
  <c r="Q445" i="14" s="1"/>
  <c r="W447" i="14"/>
  <c r="W445" i="14" s="1"/>
  <c r="D452" i="14"/>
  <c r="D450" i="14" s="1"/>
  <c r="J452" i="14"/>
  <c r="J450" i="14" s="1"/>
  <c r="P452" i="14"/>
  <c r="P450" i="14" s="1"/>
  <c r="V452" i="14"/>
  <c r="V450" i="14" s="1"/>
  <c r="I457" i="14"/>
  <c r="I455" i="14" s="1"/>
  <c r="O457" i="14"/>
  <c r="O455" i="14" s="1"/>
  <c r="U457" i="14"/>
  <c r="U455" i="14" s="1"/>
  <c r="AA457" i="14"/>
  <c r="AA455" i="14" s="1"/>
  <c r="H462" i="14"/>
  <c r="H460" i="14" s="1"/>
  <c r="N462" i="14"/>
  <c r="N460" i="14" s="1"/>
  <c r="T462" i="14"/>
  <c r="T460" i="14" s="1"/>
  <c r="Z462" i="14"/>
  <c r="Z460" i="14" s="1"/>
  <c r="G467" i="14"/>
  <c r="G465" i="14" s="1"/>
  <c r="M467" i="14"/>
  <c r="M465" i="14" s="1"/>
  <c r="S467" i="14"/>
  <c r="S465" i="14" s="1"/>
  <c r="Y467" i="14"/>
  <c r="Y465" i="14" s="1"/>
  <c r="F472" i="14"/>
  <c r="F470" i="14" s="1"/>
  <c r="L472" i="14"/>
  <c r="L470" i="14" s="1"/>
  <c r="R472" i="14"/>
  <c r="R470" i="14" s="1"/>
  <c r="X472" i="14"/>
  <c r="X470" i="14" s="1"/>
  <c r="E477" i="14"/>
  <c r="E475" i="14" s="1"/>
  <c r="K477" i="14"/>
  <c r="K475" i="14" s="1"/>
  <c r="Q477" i="14"/>
  <c r="Q475" i="14" s="1"/>
  <c r="W477" i="14"/>
  <c r="W475" i="14" s="1"/>
  <c r="J486" i="14"/>
  <c r="J484" i="14" s="1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AA489" i="14" s="1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M499" i="14" s="1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X504" i="14" s="1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J514" i="14" s="1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AA519" i="14" s="1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M529" i="14" s="1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X534" i="14" s="1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J544" i="14" s="1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AA549" i="14" s="1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M559" i="14" s="1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X564" i="14" s="1"/>
  <c r="E571" i="14"/>
  <c r="E569" i="14" s="1"/>
  <c r="K571" i="14"/>
  <c r="K569" i="14" s="1"/>
  <c r="Q571" i="14"/>
  <c r="Q569" i="14" s="1"/>
  <c r="W571" i="14"/>
  <c r="W569" i="14" s="1"/>
  <c r="D576" i="14"/>
  <c r="D574" i="14" s="1"/>
  <c r="J576" i="14"/>
  <c r="J574" i="14" s="1"/>
  <c r="P576" i="14"/>
  <c r="P574" i="14" s="1"/>
  <c r="V576" i="14"/>
  <c r="V574" i="14" s="1"/>
  <c r="I581" i="14"/>
  <c r="I579" i="14" s="1"/>
  <c r="O581" i="14"/>
  <c r="O579" i="14" s="1"/>
  <c r="U581" i="14"/>
  <c r="U579" i="14" s="1"/>
  <c r="AA581" i="14"/>
  <c r="AA579" i="14" s="1"/>
  <c r="H586" i="14"/>
  <c r="H584" i="14" s="1"/>
  <c r="N586" i="14"/>
  <c r="N584" i="14" s="1"/>
  <c r="T586" i="14"/>
  <c r="T584" i="14" s="1"/>
  <c r="Z586" i="14"/>
  <c r="Z584" i="14" s="1"/>
  <c r="G591" i="14"/>
  <c r="G589" i="14" s="1"/>
  <c r="M591" i="14"/>
  <c r="M589" i="14" s="1"/>
  <c r="S591" i="14"/>
  <c r="S589" i="14" s="1"/>
  <c r="Y591" i="14"/>
  <c r="Y589" i="14" s="1"/>
  <c r="F596" i="14"/>
  <c r="F594" i="14" s="1"/>
  <c r="L596" i="14"/>
  <c r="L594" i="14" s="1"/>
  <c r="R596" i="14"/>
  <c r="R594" i="14" s="1"/>
  <c r="X596" i="14"/>
  <c r="X594" i="14" s="1"/>
  <c r="E601" i="14"/>
  <c r="E599" i="14" s="1"/>
  <c r="K601" i="14"/>
  <c r="K599" i="14" s="1"/>
  <c r="Q601" i="14"/>
  <c r="Q599" i="14" s="1"/>
  <c r="W601" i="14"/>
  <c r="W599" i="14" s="1"/>
  <c r="D606" i="14"/>
  <c r="D604" i="14" s="1"/>
  <c r="J606" i="14"/>
  <c r="J604" i="14" s="1"/>
  <c r="P606" i="14"/>
  <c r="P604" i="14" s="1"/>
  <c r="V606" i="14"/>
  <c r="V604" i="14" s="1"/>
  <c r="I611" i="14"/>
  <c r="I609" i="14" s="1"/>
  <c r="O611" i="14"/>
  <c r="O609" i="14" s="1"/>
  <c r="U611" i="14"/>
  <c r="U609" i="14" s="1"/>
  <c r="AA611" i="14"/>
  <c r="AA609" i="14" s="1"/>
  <c r="H616" i="14"/>
  <c r="H614" i="14" s="1"/>
  <c r="N616" i="14"/>
  <c r="N614" i="14" s="1"/>
  <c r="T616" i="14"/>
  <c r="T614" i="14" s="1"/>
  <c r="Z616" i="14"/>
  <c r="Z614" i="14" s="1"/>
  <c r="G621" i="14"/>
  <c r="G619" i="14" s="1"/>
  <c r="M621" i="14"/>
  <c r="M619" i="14" s="1"/>
  <c r="S621" i="14"/>
  <c r="S619" i="14" s="1"/>
  <c r="Y621" i="14"/>
  <c r="Y619" i="14" s="1"/>
  <c r="F626" i="14"/>
  <c r="F624" i="14" s="1"/>
  <c r="L626" i="14"/>
  <c r="L624" i="14" s="1"/>
  <c r="R626" i="14"/>
  <c r="R624" i="14" s="1"/>
  <c r="X626" i="14"/>
  <c r="X624" i="14" s="1"/>
  <c r="E631" i="14"/>
  <c r="E629" i="14" s="1"/>
  <c r="K631" i="14"/>
  <c r="K629" i="14" s="1"/>
  <c r="Q631" i="14"/>
  <c r="Q629" i="14" s="1"/>
  <c r="W631" i="14"/>
  <c r="W629" i="14" s="1"/>
  <c r="D636" i="14"/>
  <c r="D634" i="14" s="1"/>
  <c r="J636" i="14"/>
  <c r="J634" i="14" s="1"/>
  <c r="P636" i="14"/>
  <c r="P634" i="14" s="1"/>
  <c r="V636" i="14"/>
  <c r="V634" i="14" s="1"/>
  <c r="B767" i="15"/>
  <c r="B755" i="15"/>
  <c r="B743" i="15"/>
  <c r="B731" i="15"/>
  <c r="B719" i="15"/>
  <c r="B703" i="15"/>
  <c r="B691" i="15"/>
  <c r="B679" i="15"/>
  <c r="B667" i="15"/>
  <c r="B655" i="15"/>
  <c r="B643" i="15"/>
  <c r="B609" i="15"/>
  <c r="B579" i="15"/>
  <c r="B549" i="15"/>
  <c r="B519" i="15"/>
  <c r="B489" i="15"/>
  <c r="B455" i="15"/>
  <c r="B425" i="15"/>
  <c r="B395" i="15"/>
  <c r="B365" i="15"/>
  <c r="B335" i="15"/>
  <c r="B301" i="15"/>
  <c r="B271" i="15"/>
  <c r="B241" i="15"/>
  <c r="B211" i="15"/>
  <c r="B181" i="15"/>
  <c r="B765" i="15"/>
  <c r="B753" i="15"/>
  <c r="B741" i="15"/>
  <c r="B729" i="15"/>
  <c r="B717" i="15"/>
  <c r="B701" i="15"/>
  <c r="B689" i="15"/>
  <c r="B677" i="15"/>
  <c r="B665" i="15"/>
  <c r="B653" i="15"/>
  <c r="B634" i="15"/>
  <c r="B604" i="15"/>
  <c r="B574" i="15"/>
  <c r="B544" i="15"/>
  <c r="B514" i="15"/>
  <c r="B484" i="15"/>
  <c r="B450" i="15"/>
  <c r="B420" i="15"/>
  <c r="B390" i="15"/>
  <c r="B360" i="15"/>
  <c r="B330" i="15"/>
  <c r="B296" i="15"/>
  <c r="B266" i="15"/>
  <c r="B236" i="15"/>
  <c r="B206" i="15"/>
  <c r="B176" i="15"/>
  <c r="B763" i="15"/>
  <c r="B751" i="15"/>
  <c r="B739" i="15"/>
  <c r="B727" i="15"/>
  <c r="B715" i="15"/>
  <c r="B699" i="15"/>
  <c r="B687" i="15"/>
  <c r="B675" i="15"/>
  <c r="B663" i="15"/>
  <c r="B651" i="15"/>
  <c r="B629" i="15"/>
  <c r="B599" i="15"/>
  <c r="B569" i="15"/>
  <c r="B539" i="15"/>
  <c r="B509" i="15"/>
  <c r="B475" i="15"/>
  <c r="B445" i="15"/>
  <c r="B415" i="15"/>
  <c r="B385" i="15"/>
  <c r="B355" i="15"/>
  <c r="B325" i="15"/>
  <c r="B291" i="15"/>
  <c r="B261" i="15"/>
  <c r="B231" i="15"/>
  <c r="B201" i="15"/>
  <c r="B171" i="15"/>
  <c r="B761" i="15"/>
  <c r="B749" i="15"/>
  <c r="B737" i="15"/>
  <c r="B725" i="15"/>
  <c r="B713" i="15"/>
  <c r="B697" i="15"/>
  <c r="B685" i="15"/>
  <c r="B673" i="15"/>
  <c r="B661" i="15"/>
  <c r="B649" i="15"/>
  <c r="B624" i="15"/>
  <c r="B594" i="15"/>
  <c r="B564" i="15"/>
  <c r="B534" i="15"/>
  <c r="B504" i="15"/>
  <c r="B470" i="15"/>
  <c r="B440" i="15"/>
  <c r="B410" i="15"/>
  <c r="B380" i="15"/>
  <c r="B350" i="15"/>
  <c r="B316" i="15"/>
  <c r="B286" i="15"/>
  <c r="B256" i="15"/>
  <c r="B226" i="15"/>
  <c r="B196" i="15"/>
  <c r="B166" i="15"/>
  <c r="B759" i="15"/>
  <c r="B747" i="15"/>
  <c r="B735" i="15"/>
  <c r="B723" i="15"/>
  <c r="B711" i="15"/>
  <c r="B695" i="15"/>
  <c r="B683" i="15"/>
  <c r="B671" i="15"/>
  <c r="B659" i="15"/>
  <c r="B647" i="15"/>
  <c r="B619" i="15"/>
  <c r="B589" i="15"/>
  <c r="B559" i="15"/>
  <c r="B529" i="15"/>
  <c r="B499" i="15"/>
  <c r="B465" i="15"/>
  <c r="B435" i="15"/>
  <c r="B405" i="15"/>
  <c r="B375" i="15"/>
  <c r="B345" i="15"/>
  <c r="B311" i="15"/>
  <c r="B281" i="15"/>
  <c r="B251" i="15"/>
  <c r="B221" i="15"/>
  <c r="B191" i="15"/>
  <c r="F327" i="14"/>
  <c r="F325" i="14" s="1"/>
  <c r="L327" i="14"/>
  <c r="L325" i="14" s="1"/>
  <c r="R327" i="14"/>
  <c r="R325" i="14" s="1"/>
  <c r="X327" i="14"/>
  <c r="X325" i="14" s="1"/>
  <c r="E332" i="14"/>
  <c r="E330" i="14" s="1"/>
  <c r="K332" i="14"/>
  <c r="K330" i="14" s="1"/>
  <c r="Q332" i="14"/>
  <c r="Q330" i="14" s="1"/>
  <c r="W332" i="14"/>
  <c r="W330" i="14" s="1"/>
  <c r="D337" i="14"/>
  <c r="D335" i="14" s="1"/>
  <c r="J337" i="14"/>
  <c r="J335" i="14" s="1"/>
  <c r="P337" i="14"/>
  <c r="P335" i="14" s="1"/>
  <c r="V337" i="14"/>
  <c r="V335" i="14" s="1"/>
  <c r="I342" i="14"/>
  <c r="I340" i="14" s="1"/>
  <c r="O342" i="14"/>
  <c r="O340" i="14" s="1"/>
  <c r="U342" i="14"/>
  <c r="U340" i="14" s="1"/>
  <c r="AA342" i="14"/>
  <c r="AA340" i="14" s="1"/>
  <c r="H347" i="14"/>
  <c r="H345" i="14" s="1"/>
  <c r="N347" i="14"/>
  <c r="N345" i="14" s="1"/>
  <c r="T347" i="14"/>
  <c r="T345" i="14" s="1"/>
  <c r="Z347" i="14"/>
  <c r="Z345" i="14" s="1"/>
  <c r="G352" i="14"/>
  <c r="G350" i="14" s="1"/>
  <c r="M352" i="14"/>
  <c r="M350" i="14" s="1"/>
  <c r="S352" i="14"/>
  <c r="S350" i="14" s="1"/>
  <c r="Y352" i="14"/>
  <c r="Y350" i="14" s="1"/>
  <c r="F357" i="14"/>
  <c r="F355" i="14" s="1"/>
  <c r="L357" i="14"/>
  <c r="L355" i="14" s="1"/>
  <c r="R357" i="14"/>
  <c r="R355" i="14" s="1"/>
  <c r="X357" i="14"/>
  <c r="X355" i="14" s="1"/>
  <c r="E362" i="14"/>
  <c r="E360" i="14" s="1"/>
  <c r="K362" i="14"/>
  <c r="K360" i="14" s="1"/>
  <c r="Q362" i="14"/>
  <c r="Q360" i="14" s="1"/>
  <c r="W362" i="14"/>
  <c r="W360" i="14" s="1"/>
  <c r="D367" i="14"/>
  <c r="D365" i="14" s="1"/>
  <c r="J367" i="14"/>
  <c r="J365" i="14" s="1"/>
  <c r="P367" i="14"/>
  <c r="P365" i="14" s="1"/>
  <c r="V367" i="14"/>
  <c r="V365" i="14" s="1"/>
  <c r="I372" i="14"/>
  <c r="I370" i="14" s="1"/>
  <c r="O372" i="14"/>
  <c r="O370" i="14" s="1"/>
  <c r="U372" i="14"/>
  <c r="U370" i="14" s="1"/>
  <c r="AA372" i="14"/>
  <c r="AA370" i="14" s="1"/>
  <c r="H377" i="14"/>
  <c r="H375" i="14" s="1"/>
  <c r="N377" i="14"/>
  <c r="N375" i="14" s="1"/>
  <c r="T377" i="14"/>
  <c r="T375" i="14" s="1"/>
  <c r="Z377" i="14"/>
  <c r="Z375" i="14" s="1"/>
  <c r="G382" i="14"/>
  <c r="G380" i="14" s="1"/>
  <c r="M382" i="14"/>
  <c r="M380" i="14" s="1"/>
  <c r="S382" i="14"/>
  <c r="S380" i="14" s="1"/>
  <c r="Y382" i="14"/>
  <c r="Y380" i="14" s="1"/>
  <c r="F387" i="14"/>
  <c r="F385" i="14" s="1"/>
  <c r="L387" i="14"/>
  <c r="L385" i="14" s="1"/>
  <c r="R387" i="14"/>
  <c r="R385" i="14" s="1"/>
  <c r="X387" i="14"/>
  <c r="X385" i="14" s="1"/>
  <c r="E392" i="14"/>
  <c r="E390" i="14" s="1"/>
  <c r="K392" i="14"/>
  <c r="K390" i="14" s="1"/>
  <c r="Q392" i="14"/>
  <c r="Q390" i="14" s="1"/>
  <c r="W392" i="14"/>
  <c r="W390" i="14" s="1"/>
  <c r="D397" i="14"/>
  <c r="D395" i="14" s="1"/>
  <c r="J397" i="14"/>
  <c r="J395" i="14" s="1"/>
  <c r="P397" i="14"/>
  <c r="P395" i="14" s="1"/>
  <c r="V397" i="14"/>
  <c r="V395" i="14" s="1"/>
  <c r="I402" i="14"/>
  <c r="I400" i="14" s="1"/>
  <c r="O402" i="14"/>
  <c r="O400" i="14" s="1"/>
  <c r="U402" i="14"/>
  <c r="U400" i="14" s="1"/>
  <c r="AA402" i="14"/>
  <c r="AA400" i="14" s="1"/>
  <c r="H407" i="14"/>
  <c r="H405" i="14" s="1"/>
  <c r="N407" i="14"/>
  <c r="N405" i="14" s="1"/>
  <c r="T407" i="14"/>
  <c r="T405" i="14" s="1"/>
  <c r="Z407" i="14"/>
  <c r="Z405" i="14" s="1"/>
  <c r="G412" i="14"/>
  <c r="G410" i="14" s="1"/>
  <c r="M412" i="14"/>
  <c r="M410" i="14" s="1"/>
  <c r="S412" i="14"/>
  <c r="S410" i="14" s="1"/>
  <c r="Y412" i="14"/>
  <c r="Y410" i="14" s="1"/>
  <c r="F417" i="14"/>
  <c r="F415" i="14" s="1"/>
  <c r="L417" i="14"/>
  <c r="L415" i="14" s="1"/>
  <c r="R417" i="14"/>
  <c r="R415" i="14" s="1"/>
  <c r="X417" i="14"/>
  <c r="X415" i="14" s="1"/>
  <c r="E422" i="14"/>
  <c r="E420" i="14" s="1"/>
  <c r="K422" i="14"/>
  <c r="K420" i="14" s="1"/>
  <c r="Q422" i="14"/>
  <c r="Q420" i="14" s="1"/>
  <c r="W422" i="14"/>
  <c r="W420" i="14" s="1"/>
  <c r="D427" i="14"/>
  <c r="D425" i="14" s="1"/>
  <c r="J427" i="14"/>
  <c r="J425" i="14" s="1"/>
  <c r="P427" i="14"/>
  <c r="P425" i="14" s="1"/>
  <c r="V427" i="14"/>
  <c r="V425" i="14" s="1"/>
  <c r="I432" i="14"/>
  <c r="I430" i="14" s="1"/>
  <c r="O432" i="14"/>
  <c r="O430" i="14" s="1"/>
  <c r="U432" i="14"/>
  <c r="U430" i="14" s="1"/>
  <c r="AA432" i="14"/>
  <c r="AA430" i="14" s="1"/>
  <c r="H437" i="14"/>
  <c r="H435" i="14" s="1"/>
  <c r="N437" i="14"/>
  <c r="N435" i="14" s="1"/>
  <c r="T437" i="14"/>
  <c r="T435" i="14" s="1"/>
  <c r="Z437" i="14"/>
  <c r="Z435" i="14" s="1"/>
  <c r="G442" i="14"/>
  <c r="G440" i="14" s="1"/>
  <c r="M442" i="14"/>
  <c r="M440" i="14" s="1"/>
  <c r="S442" i="14"/>
  <c r="S440" i="14" s="1"/>
  <c r="Y442" i="14"/>
  <c r="Y440" i="14" s="1"/>
  <c r="F447" i="14"/>
  <c r="F445" i="14" s="1"/>
  <c r="L447" i="14"/>
  <c r="L445" i="14" s="1"/>
  <c r="R447" i="14"/>
  <c r="R445" i="14" s="1"/>
  <c r="X447" i="14"/>
  <c r="X445" i="14" s="1"/>
  <c r="E452" i="14"/>
  <c r="E450" i="14" s="1"/>
  <c r="K452" i="14"/>
  <c r="K450" i="14" s="1"/>
  <c r="Q452" i="14"/>
  <c r="Q450" i="14" s="1"/>
  <c r="W452" i="14"/>
  <c r="W450" i="14" s="1"/>
  <c r="D457" i="14"/>
  <c r="D455" i="14" s="1"/>
  <c r="J457" i="14"/>
  <c r="J455" i="14" s="1"/>
  <c r="P457" i="14"/>
  <c r="P455" i="14" s="1"/>
  <c r="V457" i="14"/>
  <c r="V455" i="14" s="1"/>
  <c r="I462" i="14"/>
  <c r="I460" i="14" s="1"/>
  <c r="O462" i="14"/>
  <c r="O460" i="14" s="1"/>
  <c r="U462" i="14"/>
  <c r="U460" i="14" s="1"/>
  <c r="AA462" i="14"/>
  <c r="AA460" i="14" s="1"/>
  <c r="H467" i="14"/>
  <c r="H465" i="14" s="1"/>
  <c r="N467" i="14"/>
  <c r="N465" i="14" s="1"/>
  <c r="T467" i="14"/>
  <c r="T465" i="14" s="1"/>
  <c r="Z467" i="14"/>
  <c r="Z465" i="14" s="1"/>
  <c r="G472" i="14"/>
  <c r="G470" i="14" s="1"/>
  <c r="M472" i="14"/>
  <c r="M470" i="14" s="1"/>
  <c r="S472" i="14"/>
  <c r="S470" i="14" s="1"/>
  <c r="Y472" i="14"/>
  <c r="Y470" i="14" s="1"/>
  <c r="F477" i="14"/>
  <c r="F475" i="14" s="1"/>
  <c r="L477" i="14"/>
  <c r="L475" i="14" s="1"/>
  <c r="R477" i="14"/>
  <c r="R475" i="14" s="1"/>
  <c r="X477" i="14"/>
  <c r="X475" i="14" s="1"/>
  <c r="E486" i="14"/>
  <c r="E484" i="14" s="1"/>
  <c r="K486" i="14"/>
  <c r="K484" i="14" s="1"/>
  <c r="Q486" i="14"/>
  <c r="Q484" i="14" s="1"/>
  <c r="W486" i="14"/>
  <c r="W484" i="14" s="1"/>
  <c r="D491" i="14"/>
  <c r="D489" i="14" s="1"/>
  <c r="J491" i="14"/>
  <c r="J489" i="14" s="1"/>
  <c r="P491" i="14"/>
  <c r="P489" i="14" s="1"/>
  <c r="V491" i="14"/>
  <c r="V489" i="14" s="1"/>
  <c r="I496" i="14"/>
  <c r="I494" i="14" s="1"/>
  <c r="O496" i="14"/>
  <c r="O494" i="14" s="1"/>
  <c r="U496" i="14"/>
  <c r="U494" i="14" s="1"/>
  <c r="AA496" i="14"/>
  <c r="AA494" i="14" s="1"/>
  <c r="H501" i="14"/>
  <c r="H499" i="14" s="1"/>
  <c r="N501" i="14"/>
  <c r="N499" i="14" s="1"/>
  <c r="T501" i="14"/>
  <c r="T499" i="14" s="1"/>
  <c r="Z501" i="14"/>
  <c r="Z499" i="14" s="1"/>
  <c r="G506" i="14"/>
  <c r="G504" i="14" s="1"/>
  <c r="M506" i="14"/>
  <c r="M504" i="14" s="1"/>
  <c r="S506" i="14"/>
  <c r="S504" i="14" s="1"/>
  <c r="Y506" i="14"/>
  <c r="Y504" i="14" s="1"/>
  <c r="F511" i="14"/>
  <c r="F509" i="14" s="1"/>
  <c r="L511" i="14"/>
  <c r="L509" i="14" s="1"/>
  <c r="R511" i="14"/>
  <c r="R509" i="14" s="1"/>
  <c r="X511" i="14"/>
  <c r="X509" i="14" s="1"/>
  <c r="E516" i="14"/>
  <c r="E514" i="14" s="1"/>
  <c r="K516" i="14"/>
  <c r="K514" i="14" s="1"/>
  <c r="Q516" i="14"/>
  <c r="Q514" i="14" s="1"/>
  <c r="W516" i="14"/>
  <c r="W514" i="14" s="1"/>
  <c r="D521" i="14"/>
  <c r="D519" i="14" s="1"/>
  <c r="J521" i="14"/>
  <c r="J519" i="14" s="1"/>
  <c r="P521" i="14"/>
  <c r="P519" i="14" s="1"/>
  <c r="V521" i="14"/>
  <c r="V519" i="14" s="1"/>
  <c r="I526" i="14"/>
  <c r="I524" i="14" s="1"/>
  <c r="O526" i="14"/>
  <c r="O524" i="14" s="1"/>
  <c r="U526" i="14"/>
  <c r="U524" i="14" s="1"/>
  <c r="AA526" i="14"/>
  <c r="AA524" i="14" s="1"/>
  <c r="H531" i="14"/>
  <c r="H529" i="14" s="1"/>
  <c r="N531" i="14"/>
  <c r="N529" i="14" s="1"/>
  <c r="T531" i="14"/>
  <c r="T529" i="14" s="1"/>
  <c r="Z531" i="14"/>
  <c r="Z529" i="14" s="1"/>
  <c r="G536" i="14"/>
  <c r="G534" i="14" s="1"/>
  <c r="M536" i="14"/>
  <c r="M534" i="14" s="1"/>
  <c r="S536" i="14"/>
  <c r="S534" i="14" s="1"/>
  <c r="Y536" i="14"/>
  <c r="Y534" i="14" s="1"/>
  <c r="F541" i="14"/>
  <c r="F539" i="14" s="1"/>
  <c r="L541" i="14"/>
  <c r="L539" i="14" s="1"/>
  <c r="R541" i="14"/>
  <c r="R539" i="14" s="1"/>
  <c r="X541" i="14"/>
  <c r="X539" i="14" s="1"/>
  <c r="E546" i="14"/>
  <c r="E544" i="14" s="1"/>
  <c r="K546" i="14"/>
  <c r="K544" i="14" s="1"/>
  <c r="Q546" i="14"/>
  <c r="Q544" i="14" s="1"/>
  <c r="W546" i="14"/>
  <c r="W544" i="14" s="1"/>
  <c r="D551" i="14"/>
  <c r="D549" i="14" s="1"/>
  <c r="J551" i="14"/>
  <c r="J549" i="14" s="1"/>
  <c r="P551" i="14"/>
  <c r="P549" i="14" s="1"/>
  <c r="V551" i="14"/>
  <c r="V549" i="14" s="1"/>
  <c r="I556" i="14"/>
  <c r="I554" i="14" s="1"/>
  <c r="O556" i="14"/>
  <c r="O554" i="14" s="1"/>
  <c r="U556" i="14"/>
  <c r="U554" i="14" s="1"/>
  <c r="AA556" i="14"/>
  <c r="AA554" i="14" s="1"/>
  <c r="H561" i="14"/>
  <c r="H559" i="14" s="1"/>
  <c r="N561" i="14"/>
  <c r="N559" i="14" s="1"/>
  <c r="T561" i="14"/>
  <c r="T559" i="14" s="1"/>
  <c r="Z561" i="14"/>
  <c r="Z559" i="14" s="1"/>
  <c r="G566" i="14"/>
  <c r="G564" i="14" s="1"/>
  <c r="M566" i="14"/>
  <c r="M564" i="14" s="1"/>
  <c r="S566" i="14"/>
  <c r="S564" i="14" s="1"/>
  <c r="Y566" i="14"/>
  <c r="Y564" i="14" s="1"/>
  <c r="F571" i="14"/>
  <c r="F569" i="14" s="1"/>
  <c r="L571" i="14"/>
  <c r="L569" i="14" s="1"/>
  <c r="R571" i="14"/>
  <c r="R569" i="14" s="1"/>
  <c r="X571" i="14"/>
  <c r="X569" i="14" s="1"/>
  <c r="E576" i="14"/>
  <c r="E574" i="14" s="1"/>
  <c r="K576" i="14"/>
  <c r="K574" i="14" s="1"/>
  <c r="Q576" i="14"/>
  <c r="Q574" i="14" s="1"/>
  <c r="W576" i="14"/>
  <c r="W574" i="14" s="1"/>
  <c r="D581" i="14"/>
  <c r="D579" i="14" s="1"/>
  <c r="J581" i="14"/>
  <c r="J579" i="14" s="1"/>
  <c r="P581" i="14"/>
  <c r="P579" i="14" s="1"/>
  <c r="V581" i="14"/>
  <c r="V579" i="14" s="1"/>
  <c r="I586" i="14"/>
  <c r="I584" i="14" s="1"/>
  <c r="O586" i="14"/>
  <c r="O584" i="14" s="1"/>
  <c r="U586" i="14"/>
  <c r="U584" i="14" s="1"/>
  <c r="AA586" i="14"/>
  <c r="AA584" i="14" s="1"/>
  <c r="H591" i="14"/>
  <c r="H589" i="14" s="1"/>
  <c r="N591" i="14"/>
  <c r="N589" i="14" s="1"/>
  <c r="T591" i="14"/>
  <c r="T589" i="14" s="1"/>
  <c r="Z591" i="14"/>
  <c r="Z589" i="14" s="1"/>
  <c r="G596" i="14"/>
  <c r="G594" i="14" s="1"/>
  <c r="M596" i="14"/>
  <c r="M594" i="14" s="1"/>
  <c r="S596" i="14"/>
  <c r="S594" i="14" s="1"/>
  <c r="Y596" i="14"/>
  <c r="Y594" i="14" s="1"/>
  <c r="F601" i="14"/>
  <c r="F599" i="14" s="1"/>
  <c r="L601" i="14"/>
  <c r="L599" i="14" s="1"/>
  <c r="R601" i="14"/>
  <c r="R599" i="14" s="1"/>
  <c r="X601" i="14"/>
  <c r="X599" i="14" s="1"/>
  <c r="E606" i="14"/>
  <c r="E604" i="14" s="1"/>
  <c r="K606" i="14"/>
  <c r="K604" i="14" s="1"/>
  <c r="Q606" i="14"/>
  <c r="Q604" i="14" s="1"/>
  <c r="W606" i="14"/>
  <c r="W604" i="14" s="1"/>
  <c r="D611" i="14"/>
  <c r="D609" i="14" s="1"/>
  <c r="J611" i="14"/>
  <c r="J609" i="14" s="1"/>
  <c r="P611" i="14"/>
  <c r="P609" i="14" s="1"/>
  <c r="V611" i="14"/>
  <c r="V609" i="14" s="1"/>
  <c r="I616" i="14"/>
  <c r="I614" i="14" s="1"/>
  <c r="O616" i="14"/>
  <c r="O614" i="14" s="1"/>
  <c r="U616" i="14"/>
  <c r="U614" i="14" s="1"/>
  <c r="AA616" i="14"/>
  <c r="AA614" i="14" s="1"/>
  <c r="H621" i="14"/>
  <c r="H619" i="14" s="1"/>
  <c r="N621" i="14"/>
  <c r="N619" i="14" s="1"/>
  <c r="T621" i="14"/>
  <c r="T619" i="14" s="1"/>
  <c r="Z621" i="14"/>
  <c r="Z619" i="14" s="1"/>
  <c r="G626" i="14"/>
  <c r="G624" i="14" s="1"/>
  <c r="M626" i="14"/>
  <c r="M624" i="14" s="1"/>
  <c r="S626" i="14"/>
  <c r="S624" i="14" s="1"/>
  <c r="Y626" i="14"/>
  <c r="Y624" i="14" s="1"/>
  <c r="F631" i="14"/>
  <c r="F629" i="14" s="1"/>
  <c r="L631" i="14"/>
  <c r="L629" i="14" s="1"/>
  <c r="R631" i="14"/>
  <c r="R629" i="14" s="1"/>
  <c r="X631" i="14"/>
  <c r="X629" i="14" s="1"/>
  <c r="E636" i="14"/>
  <c r="E634" i="14" s="1"/>
  <c r="K636" i="14"/>
  <c r="K634" i="14" s="1"/>
  <c r="Q636" i="14"/>
  <c r="Q634" i="14" s="1"/>
  <c r="W636" i="14"/>
  <c r="W634" i="14" s="1"/>
  <c r="X57" i="16"/>
  <c r="K216" i="16"/>
  <c r="Y266" i="16"/>
  <c r="R271" i="16"/>
  <c r="G327" i="14"/>
  <c r="G325" i="14" s="1"/>
  <c r="M327" i="14"/>
  <c r="M325" i="14" s="1"/>
  <c r="S327" i="14"/>
  <c r="S325" i="14" s="1"/>
  <c r="Y327" i="14"/>
  <c r="Y325" i="14" s="1"/>
  <c r="F332" i="14"/>
  <c r="F330" i="14" s="1"/>
  <c r="L332" i="14"/>
  <c r="L330" i="14" s="1"/>
  <c r="R332" i="14"/>
  <c r="R330" i="14" s="1"/>
  <c r="X332" i="14"/>
  <c r="X330" i="14" s="1"/>
  <c r="E337" i="14"/>
  <c r="E335" i="14" s="1"/>
  <c r="K337" i="14"/>
  <c r="K335" i="14" s="1"/>
  <c r="Q337" i="14"/>
  <c r="Q335" i="14" s="1"/>
  <c r="W337" i="14"/>
  <c r="W335" i="14" s="1"/>
  <c r="D342" i="14"/>
  <c r="D340" i="14" s="1"/>
  <c r="J342" i="14"/>
  <c r="J340" i="14" s="1"/>
  <c r="P342" i="14"/>
  <c r="P340" i="14" s="1"/>
  <c r="V342" i="14"/>
  <c r="V340" i="14" s="1"/>
  <c r="I347" i="14"/>
  <c r="I345" i="14" s="1"/>
  <c r="O347" i="14"/>
  <c r="O345" i="14" s="1"/>
  <c r="U347" i="14"/>
  <c r="U345" i="14" s="1"/>
  <c r="AA347" i="14"/>
  <c r="AA345" i="14" s="1"/>
  <c r="H352" i="14"/>
  <c r="H350" i="14" s="1"/>
  <c r="N352" i="14"/>
  <c r="N350" i="14" s="1"/>
  <c r="T352" i="14"/>
  <c r="T350" i="14" s="1"/>
  <c r="Z352" i="14"/>
  <c r="Z350" i="14" s="1"/>
  <c r="G357" i="14"/>
  <c r="G355" i="14" s="1"/>
  <c r="M357" i="14"/>
  <c r="M355" i="14" s="1"/>
  <c r="S357" i="14"/>
  <c r="S355" i="14" s="1"/>
  <c r="Y357" i="14"/>
  <c r="Y355" i="14" s="1"/>
  <c r="F362" i="14"/>
  <c r="F360" i="14" s="1"/>
  <c r="L362" i="14"/>
  <c r="L360" i="14" s="1"/>
  <c r="R362" i="14"/>
  <c r="R360" i="14" s="1"/>
  <c r="X362" i="14"/>
  <c r="X360" i="14" s="1"/>
  <c r="E367" i="14"/>
  <c r="E365" i="14" s="1"/>
  <c r="K367" i="14"/>
  <c r="K365" i="14" s="1"/>
  <c r="Q367" i="14"/>
  <c r="Q365" i="14" s="1"/>
  <c r="W367" i="14"/>
  <c r="W365" i="14" s="1"/>
  <c r="D372" i="14"/>
  <c r="D370" i="14" s="1"/>
  <c r="J372" i="14"/>
  <c r="J370" i="14" s="1"/>
  <c r="P372" i="14"/>
  <c r="P370" i="14" s="1"/>
  <c r="V372" i="14"/>
  <c r="V370" i="14" s="1"/>
  <c r="I377" i="14"/>
  <c r="I375" i="14" s="1"/>
  <c r="O377" i="14"/>
  <c r="O375" i="14" s="1"/>
  <c r="U377" i="14"/>
  <c r="U375" i="14" s="1"/>
  <c r="AA377" i="14"/>
  <c r="AA375" i="14" s="1"/>
  <c r="H382" i="14"/>
  <c r="H380" i="14" s="1"/>
  <c r="N382" i="14"/>
  <c r="N380" i="14" s="1"/>
  <c r="T382" i="14"/>
  <c r="T380" i="14" s="1"/>
  <c r="Z382" i="14"/>
  <c r="Z380" i="14" s="1"/>
  <c r="G387" i="14"/>
  <c r="G385" i="14" s="1"/>
  <c r="M387" i="14"/>
  <c r="M385" i="14" s="1"/>
  <c r="S387" i="14"/>
  <c r="S385" i="14" s="1"/>
  <c r="Y387" i="14"/>
  <c r="Y385" i="14" s="1"/>
  <c r="F392" i="14"/>
  <c r="F390" i="14" s="1"/>
  <c r="L392" i="14"/>
  <c r="L390" i="14" s="1"/>
  <c r="R392" i="14"/>
  <c r="R390" i="14" s="1"/>
  <c r="X392" i="14"/>
  <c r="X390" i="14" s="1"/>
  <c r="E397" i="14"/>
  <c r="E395" i="14" s="1"/>
  <c r="K397" i="14"/>
  <c r="K395" i="14" s="1"/>
  <c r="Q397" i="14"/>
  <c r="Q395" i="14" s="1"/>
  <c r="W397" i="14"/>
  <c r="W395" i="14" s="1"/>
  <c r="D402" i="14"/>
  <c r="D400" i="14" s="1"/>
  <c r="J402" i="14"/>
  <c r="J400" i="14" s="1"/>
  <c r="P402" i="14"/>
  <c r="P400" i="14" s="1"/>
  <c r="V402" i="14"/>
  <c r="V400" i="14" s="1"/>
  <c r="I407" i="14"/>
  <c r="I405" i="14" s="1"/>
  <c r="O407" i="14"/>
  <c r="O405" i="14" s="1"/>
  <c r="U407" i="14"/>
  <c r="U405" i="14" s="1"/>
  <c r="AA407" i="14"/>
  <c r="AA405" i="14" s="1"/>
  <c r="H412" i="14"/>
  <c r="H410" i="14" s="1"/>
  <c r="N412" i="14"/>
  <c r="N410" i="14" s="1"/>
  <c r="T412" i="14"/>
  <c r="T410" i="14" s="1"/>
  <c r="Z412" i="14"/>
  <c r="Z410" i="14" s="1"/>
  <c r="G417" i="14"/>
  <c r="G415" i="14" s="1"/>
  <c r="M417" i="14"/>
  <c r="M415" i="14" s="1"/>
  <c r="S417" i="14"/>
  <c r="S415" i="14" s="1"/>
  <c r="Y417" i="14"/>
  <c r="Y415" i="14" s="1"/>
  <c r="F422" i="14"/>
  <c r="F420" i="14" s="1"/>
  <c r="L422" i="14"/>
  <c r="L420" i="14" s="1"/>
  <c r="R422" i="14"/>
  <c r="R420" i="14" s="1"/>
  <c r="X422" i="14"/>
  <c r="X420" i="14" s="1"/>
  <c r="E427" i="14"/>
  <c r="E425" i="14" s="1"/>
  <c r="K427" i="14"/>
  <c r="K425" i="14" s="1"/>
  <c r="Q427" i="14"/>
  <c r="Q425" i="14" s="1"/>
  <c r="W427" i="14"/>
  <c r="W425" i="14" s="1"/>
  <c r="D432" i="14"/>
  <c r="D430" i="14" s="1"/>
  <c r="J432" i="14"/>
  <c r="J430" i="14" s="1"/>
  <c r="P432" i="14"/>
  <c r="P430" i="14" s="1"/>
  <c r="V432" i="14"/>
  <c r="V430" i="14" s="1"/>
  <c r="I437" i="14"/>
  <c r="I435" i="14" s="1"/>
  <c r="O437" i="14"/>
  <c r="O435" i="14" s="1"/>
  <c r="U437" i="14"/>
  <c r="U435" i="14" s="1"/>
  <c r="AA437" i="14"/>
  <c r="AA435" i="14" s="1"/>
  <c r="H442" i="14"/>
  <c r="H440" i="14" s="1"/>
  <c r="N442" i="14"/>
  <c r="N440" i="14" s="1"/>
  <c r="T442" i="14"/>
  <c r="T440" i="14" s="1"/>
  <c r="Z442" i="14"/>
  <c r="Z440" i="14" s="1"/>
  <c r="G447" i="14"/>
  <c r="G445" i="14" s="1"/>
  <c r="M447" i="14"/>
  <c r="M445" i="14" s="1"/>
  <c r="S447" i="14"/>
  <c r="S445" i="14" s="1"/>
  <c r="Y447" i="14"/>
  <c r="Y445" i="14" s="1"/>
  <c r="F452" i="14"/>
  <c r="F450" i="14" s="1"/>
  <c r="L452" i="14"/>
  <c r="L450" i="14" s="1"/>
  <c r="R452" i="14"/>
  <c r="R450" i="14" s="1"/>
  <c r="X452" i="14"/>
  <c r="X450" i="14" s="1"/>
  <c r="E457" i="14"/>
  <c r="E455" i="14" s="1"/>
  <c r="K457" i="14"/>
  <c r="K455" i="14" s="1"/>
  <c r="Q457" i="14"/>
  <c r="Q455" i="14" s="1"/>
  <c r="W457" i="14"/>
  <c r="W455" i="14" s="1"/>
  <c r="D462" i="14"/>
  <c r="D460" i="14" s="1"/>
  <c r="J462" i="14"/>
  <c r="J460" i="14" s="1"/>
  <c r="P462" i="14"/>
  <c r="P460" i="14" s="1"/>
  <c r="V462" i="14"/>
  <c r="V460" i="14" s="1"/>
  <c r="I467" i="14"/>
  <c r="I465" i="14" s="1"/>
  <c r="O467" i="14"/>
  <c r="O465" i="14" s="1"/>
  <c r="U467" i="14"/>
  <c r="U465" i="14" s="1"/>
  <c r="AA467" i="14"/>
  <c r="AA465" i="14" s="1"/>
  <c r="H472" i="14"/>
  <c r="H470" i="14" s="1"/>
  <c r="N472" i="14"/>
  <c r="N470" i="14" s="1"/>
  <c r="T472" i="14"/>
  <c r="T470" i="14" s="1"/>
  <c r="Z472" i="14"/>
  <c r="Z470" i="14" s="1"/>
  <c r="G477" i="14"/>
  <c r="G475" i="14" s="1"/>
  <c r="M477" i="14"/>
  <c r="M475" i="14" s="1"/>
  <c r="S477" i="14"/>
  <c r="S475" i="14" s="1"/>
  <c r="Y477" i="14"/>
  <c r="Y475" i="14" s="1"/>
  <c r="F486" i="14"/>
  <c r="F484" i="14" s="1"/>
  <c r="L486" i="14"/>
  <c r="L484" i="14" s="1"/>
  <c r="R486" i="14"/>
  <c r="R484" i="14" s="1"/>
  <c r="X486" i="14"/>
  <c r="X484" i="14" s="1"/>
  <c r="E491" i="14"/>
  <c r="E489" i="14" s="1"/>
  <c r="K491" i="14"/>
  <c r="K489" i="14" s="1"/>
  <c r="Q491" i="14"/>
  <c r="Q489" i="14" s="1"/>
  <c r="W491" i="14"/>
  <c r="W489" i="14" s="1"/>
  <c r="D496" i="14"/>
  <c r="D494" i="14" s="1"/>
  <c r="J496" i="14"/>
  <c r="J494" i="14" s="1"/>
  <c r="P496" i="14"/>
  <c r="P494" i="14" s="1"/>
  <c r="V496" i="14"/>
  <c r="V494" i="14" s="1"/>
  <c r="I501" i="14"/>
  <c r="I499" i="14" s="1"/>
  <c r="O501" i="14"/>
  <c r="O499" i="14" s="1"/>
  <c r="U501" i="14"/>
  <c r="U499" i="14" s="1"/>
  <c r="AA501" i="14"/>
  <c r="AA499" i="14" s="1"/>
  <c r="H506" i="14"/>
  <c r="H504" i="14" s="1"/>
  <c r="N506" i="14"/>
  <c r="N504" i="14" s="1"/>
  <c r="T506" i="14"/>
  <c r="T504" i="14" s="1"/>
  <c r="Z506" i="14"/>
  <c r="Z504" i="14" s="1"/>
  <c r="G511" i="14"/>
  <c r="G509" i="14" s="1"/>
  <c r="M511" i="14"/>
  <c r="M509" i="14" s="1"/>
  <c r="S511" i="14"/>
  <c r="S509" i="14" s="1"/>
  <c r="Y511" i="14"/>
  <c r="Y509" i="14" s="1"/>
  <c r="F516" i="14"/>
  <c r="F514" i="14" s="1"/>
  <c r="L516" i="14"/>
  <c r="L514" i="14" s="1"/>
  <c r="R516" i="14"/>
  <c r="R514" i="14" s="1"/>
  <c r="X516" i="14"/>
  <c r="X514" i="14" s="1"/>
  <c r="E521" i="14"/>
  <c r="E519" i="14" s="1"/>
  <c r="K521" i="14"/>
  <c r="K519" i="14" s="1"/>
  <c r="Q521" i="14"/>
  <c r="Q519" i="14" s="1"/>
  <c r="W521" i="14"/>
  <c r="W519" i="14" s="1"/>
  <c r="D526" i="14"/>
  <c r="D524" i="14" s="1"/>
  <c r="J526" i="14"/>
  <c r="J524" i="14" s="1"/>
  <c r="P526" i="14"/>
  <c r="P524" i="14" s="1"/>
  <c r="V526" i="14"/>
  <c r="V524" i="14" s="1"/>
  <c r="I531" i="14"/>
  <c r="I529" i="14" s="1"/>
  <c r="O531" i="14"/>
  <c r="O529" i="14" s="1"/>
  <c r="U531" i="14"/>
  <c r="U529" i="14" s="1"/>
  <c r="AA531" i="14"/>
  <c r="AA529" i="14" s="1"/>
  <c r="H536" i="14"/>
  <c r="H534" i="14" s="1"/>
  <c r="N536" i="14"/>
  <c r="N534" i="14" s="1"/>
  <c r="T536" i="14"/>
  <c r="T534" i="14" s="1"/>
  <c r="Z536" i="14"/>
  <c r="Z534" i="14" s="1"/>
  <c r="G541" i="14"/>
  <c r="G539" i="14" s="1"/>
  <c r="M541" i="14"/>
  <c r="M539" i="14" s="1"/>
  <c r="S541" i="14"/>
  <c r="S539" i="14" s="1"/>
  <c r="Y541" i="14"/>
  <c r="Y539" i="14" s="1"/>
  <c r="F546" i="14"/>
  <c r="F544" i="14" s="1"/>
  <c r="L546" i="14"/>
  <c r="L544" i="14" s="1"/>
  <c r="R546" i="14"/>
  <c r="R544" i="14" s="1"/>
  <c r="X546" i="14"/>
  <c r="X544" i="14" s="1"/>
  <c r="E551" i="14"/>
  <c r="E549" i="14" s="1"/>
  <c r="K551" i="14"/>
  <c r="K549" i="14" s="1"/>
  <c r="Q551" i="14"/>
  <c r="Q549" i="14" s="1"/>
  <c r="W551" i="14"/>
  <c r="W549" i="14" s="1"/>
  <c r="D556" i="14"/>
  <c r="D554" i="14" s="1"/>
  <c r="J556" i="14"/>
  <c r="J554" i="14" s="1"/>
  <c r="P556" i="14"/>
  <c r="P554" i="14" s="1"/>
  <c r="V556" i="14"/>
  <c r="V554" i="14" s="1"/>
  <c r="I561" i="14"/>
  <c r="I559" i="14" s="1"/>
  <c r="O561" i="14"/>
  <c r="O559" i="14" s="1"/>
  <c r="U561" i="14"/>
  <c r="U559" i="14" s="1"/>
  <c r="AA561" i="14"/>
  <c r="AA559" i="14" s="1"/>
  <c r="H566" i="14"/>
  <c r="H564" i="14" s="1"/>
  <c r="N566" i="14"/>
  <c r="N564" i="14" s="1"/>
  <c r="T566" i="14"/>
  <c r="T564" i="14" s="1"/>
  <c r="Z566" i="14"/>
  <c r="Z564" i="14" s="1"/>
  <c r="G571" i="14"/>
  <c r="G569" i="14" s="1"/>
  <c r="M571" i="14"/>
  <c r="M569" i="14" s="1"/>
  <c r="S571" i="14"/>
  <c r="S569" i="14" s="1"/>
  <c r="Y571" i="14"/>
  <c r="Y569" i="14" s="1"/>
  <c r="F576" i="14"/>
  <c r="F574" i="14" s="1"/>
  <c r="L576" i="14"/>
  <c r="L574" i="14" s="1"/>
  <c r="R576" i="14"/>
  <c r="R574" i="14" s="1"/>
  <c r="X576" i="14"/>
  <c r="X574" i="14" s="1"/>
  <c r="E581" i="14"/>
  <c r="E579" i="14" s="1"/>
  <c r="K581" i="14"/>
  <c r="K579" i="14" s="1"/>
  <c r="Q581" i="14"/>
  <c r="Q579" i="14" s="1"/>
  <c r="W581" i="14"/>
  <c r="W579" i="14" s="1"/>
  <c r="D586" i="14"/>
  <c r="D584" i="14" s="1"/>
  <c r="J586" i="14"/>
  <c r="J584" i="14" s="1"/>
  <c r="P586" i="14"/>
  <c r="P584" i="14" s="1"/>
  <c r="V586" i="14"/>
  <c r="V584" i="14" s="1"/>
  <c r="I591" i="14"/>
  <c r="I589" i="14" s="1"/>
  <c r="O591" i="14"/>
  <c r="O589" i="14" s="1"/>
  <c r="U591" i="14"/>
  <c r="U589" i="14" s="1"/>
  <c r="AA591" i="14"/>
  <c r="AA589" i="14" s="1"/>
  <c r="H596" i="14"/>
  <c r="H594" i="14" s="1"/>
  <c r="N596" i="14"/>
  <c r="N594" i="14" s="1"/>
  <c r="T596" i="14"/>
  <c r="T594" i="14" s="1"/>
  <c r="Z596" i="14"/>
  <c r="Z594" i="14" s="1"/>
  <c r="G601" i="14"/>
  <c r="G599" i="14" s="1"/>
  <c r="M601" i="14"/>
  <c r="M599" i="14" s="1"/>
  <c r="S601" i="14"/>
  <c r="S599" i="14" s="1"/>
  <c r="Y601" i="14"/>
  <c r="Y599" i="14" s="1"/>
  <c r="F606" i="14"/>
  <c r="F604" i="14" s="1"/>
  <c r="L606" i="14"/>
  <c r="L604" i="14" s="1"/>
  <c r="R606" i="14"/>
  <c r="R604" i="14" s="1"/>
  <c r="X606" i="14"/>
  <c r="X604" i="14" s="1"/>
  <c r="E611" i="14"/>
  <c r="E609" i="14" s="1"/>
  <c r="K611" i="14"/>
  <c r="K609" i="14" s="1"/>
  <c r="Q611" i="14"/>
  <c r="Q609" i="14" s="1"/>
  <c r="W611" i="14"/>
  <c r="W609" i="14" s="1"/>
  <c r="D616" i="14"/>
  <c r="D614" i="14" s="1"/>
  <c r="J616" i="14"/>
  <c r="J614" i="14" s="1"/>
  <c r="P616" i="14"/>
  <c r="P614" i="14" s="1"/>
  <c r="V616" i="14"/>
  <c r="V614" i="14" s="1"/>
  <c r="I621" i="14"/>
  <c r="I619" i="14" s="1"/>
  <c r="O621" i="14"/>
  <c r="O619" i="14" s="1"/>
  <c r="U621" i="14"/>
  <c r="U619" i="14" s="1"/>
  <c r="AA621" i="14"/>
  <c r="AA619" i="14" s="1"/>
  <c r="H626" i="14"/>
  <c r="H624" i="14" s="1"/>
  <c r="N626" i="14"/>
  <c r="N624" i="14" s="1"/>
  <c r="T626" i="14"/>
  <c r="T624" i="14" s="1"/>
  <c r="Z626" i="14"/>
  <c r="Z624" i="14" s="1"/>
  <c r="G631" i="14"/>
  <c r="G629" i="14" s="1"/>
  <c r="M631" i="14"/>
  <c r="M629" i="14" s="1"/>
  <c r="S631" i="14"/>
  <c r="S629" i="14" s="1"/>
  <c r="Y631" i="14"/>
  <c r="Y629" i="14" s="1"/>
  <c r="F636" i="14"/>
  <c r="F634" i="14" s="1"/>
  <c r="L636" i="14"/>
  <c r="L634" i="14" s="1"/>
  <c r="R636" i="14"/>
  <c r="R634" i="14" s="1"/>
  <c r="X636" i="14"/>
  <c r="X634" i="14" s="1"/>
  <c r="H327" i="14"/>
  <c r="H325" i="14" s="1"/>
  <c r="N327" i="14"/>
  <c r="N325" i="14" s="1"/>
  <c r="T327" i="14"/>
  <c r="T325" i="14" s="1"/>
  <c r="Z327" i="14"/>
  <c r="Z325" i="14" s="1"/>
  <c r="G332" i="14"/>
  <c r="G330" i="14" s="1"/>
  <c r="M332" i="14"/>
  <c r="M330" i="14" s="1"/>
  <c r="S332" i="14"/>
  <c r="S330" i="14" s="1"/>
  <c r="Y332" i="14"/>
  <c r="Y330" i="14" s="1"/>
  <c r="F337" i="14"/>
  <c r="F335" i="14" s="1"/>
  <c r="L337" i="14"/>
  <c r="L335" i="14" s="1"/>
  <c r="R337" i="14"/>
  <c r="R335" i="14" s="1"/>
  <c r="X337" i="14"/>
  <c r="X335" i="14" s="1"/>
  <c r="E342" i="14"/>
  <c r="E340" i="14" s="1"/>
  <c r="K342" i="14"/>
  <c r="K340" i="14" s="1"/>
  <c r="Q342" i="14"/>
  <c r="Q340" i="14" s="1"/>
  <c r="W342" i="14"/>
  <c r="W340" i="14" s="1"/>
  <c r="D347" i="14"/>
  <c r="D345" i="14" s="1"/>
  <c r="J347" i="14"/>
  <c r="J345" i="14" s="1"/>
  <c r="P347" i="14"/>
  <c r="P345" i="14" s="1"/>
  <c r="V347" i="14"/>
  <c r="V345" i="14" s="1"/>
  <c r="I352" i="14"/>
  <c r="I350" i="14" s="1"/>
  <c r="O352" i="14"/>
  <c r="O350" i="14" s="1"/>
  <c r="U352" i="14"/>
  <c r="U350" i="14" s="1"/>
  <c r="AA352" i="14"/>
  <c r="AA350" i="14" s="1"/>
  <c r="H357" i="14"/>
  <c r="H355" i="14" s="1"/>
  <c r="N357" i="14"/>
  <c r="N355" i="14" s="1"/>
  <c r="T357" i="14"/>
  <c r="T355" i="14" s="1"/>
  <c r="Z357" i="14"/>
  <c r="Z355" i="14" s="1"/>
  <c r="G362" i="14"/>
  <c r="G360" i="14" s="1"/>
  <c r="M362" i="14"/>
  <c r="M360" i="14" s="1"/>
  <c r="S362" i="14"/>
  <c r="S360" i="14" s="1"/>
  <c r="Y362" i="14"/>
  <c r="Y360" i="14" s="1"/>
  <c r="F367" i="14"/>
  <c r="F365" i="14" s="1"/>
  <c r="L367" i="14"/>
  <c r="L365" i="14" s="1"/>
  <c r="R367" i="14"/>
  <c r="R365" i="14" s="1"/>
  <c r="X367" i="14"/>
  <c r="X365" i="14" s="1"/>
  <c r="E372" i="14"/>
  <c r="E370" i="14" s="1"/>
  <c r="K372" i="14"/>
  <c r="K370" i="14" s="1"/>
  <c r="Q372" i="14"/>
  <c r="Q370" i="14" s="1"/>
  <c r="W372" i="14"/>
  <c r="W370" i="14" s="1"/>
  <c r="D377" i="14"/>
  <c r="D375" i="14" s="1"/>
  <c r="J377" i="14"/>
  <c r="J375" i="14" s="1"/>
  <c r="P377" i="14"/>
  <c r="P375" i="14" s="1"/>
  <c r="V377" i="14"/>
  <c r="V375" i="14" s="1"/>
  <c r="I382" i="14"/>
  <c r="I380" i="14" s="1"/>
  <c r="O382" i="14"/>
  <c r="O380" i="14" s="1"/>
  <c r="U382" i="14"/>
  <c r="U380" i="14" s="1"/>
  <c r="AA382" i="14"/>
  <c r="AA380" i="14" s="1"/>
  <c r="H387" i="14"/>
  <c r="H385" i="14" s="1"/>
  <c r="N387" i="14"/>
  <c r="N385" i="14" s="1"/>
  <c r="T387" i="14"/>
  <c r="T385" i="14" s="1"/>
  <c r="Z387" i="14"/>
  <c r="Z385" i="14" s="1"/>
  <c r="G392" i="14"/>
  <c r="G390" i="14" s="1"/>
  <c r="M392" i="14"/>
  <c r="M390" i="14" s="1"/>
  <c r="S392" i="14"/>
  <c r="S390" i="14" s="1"/>
  <c r="Y392" i="14"/>
  <c r="Y390" i="14" s="1"/>
  <c r="F397" i="14"/>
  <c r="F395" i="14" s="1"/>
  <c r="L397" i="14"/>
  <c r="L395" i="14" s="1"/>
  <c r="R397" i="14"/>
  <c r="R395" i="14" s="1"/>
  <c r="X397" i="14"/>
  <c r="X395" i="14" s="1"/>
  <c r="E402" i="14"/>
  <c r="E400" i="14" s="1"/>
  <c r="K402" i="14"/>
  <c r="K400" i="14" s="1"/>
  <c r="Q402" i="14"/>
  <c r="Q400" i="14" s="1"/>
  <c r="W402" i="14"/>
  <c r="W400" i="14" s="1"/>
  <c r="D407" i="14"/>
  <c r="D405" i="14" s="1"/>
  <c r="J407" i="14"/>
  <c r="J405" i="14" s="1"/>
  <c r="P407" i="14"/>
  <c r="P405" i="14" s="1"/>
  <c r="V407" i="14"/>
  <c r="V405" i="14" s="1"/>
  <c r="I412" i="14"/>
  <c r="I410" i="14" s="1"/>
  <c r="O412" i="14"/>
  <c r="O410" i="14" s="1"/>
  <c r="U412" i="14"/>
  <c r="U410" i="14" s="1"/>
  <c r="AA412" i="14"/>
  <c r="AA410" i="14" s="1"/>
  <c r="H417" i="14"/>
  <c r="H415" i="14" s="1"/>
  <c r="N417" i="14"/>
  <c r="N415" i="14" s="1"/>
  <c r="T417" i="14"/>
  <c r="T415" i="14" s="1"/>
  <c r="Z417" i="14"/>
  <c r="Z415" i="14" s="1"/>
  <c r="G422" i="14"/>
  <c r="G420" i="14" s="1"/>
  <c r="M422" i="14"/>
  <c r="M420" i="14" s="1"/>
  <c r="S422" i="14"/>
  <c r="S420" i="14" s="1"/>
  <c r="Y422" i="14"/>
  <c r="Y420" i="14" s="1"/>
  <c r="F427" i="14"/>
  <c r="F425" i="14" s="1"/>
  <c r="L427" i="14"/>
  <c r="L425" i="14" s="1"/>
  <c r="R427" i="14"/>
  <c r="R425" i="14" s="1"/>
  <c r="X427" i="14"/>
  <c r="X425" i="14" s="1"/>
  <c r="E432" i="14"/>
  <c r="E430" i="14" s="1"/>
  <c r="K432" i="14"/>
  <c r="K430" i="14" s="1"/>
  <c r="Q432" i="14"/>
  <c r="Q430" i="14" s="1"/>
  <c r="W432" i="14"/>
  <c r="W430" i="14" s="1"/>
  <c r="D437" i="14"/>
  <c r="D435" i="14" s="1"/>
  <c r="J437" i="14"/>
  <c r="J435" i="14" s="1"/>
  <c r="P437" i="14"/>
  <c r="P435" i="14" s="1"/>
  <c r="V437" i="14"/>
  <c r="V435" i="14" s="1"/>
  <c r="I442" i="14"/>
  <c r="I440" i="14" s="1"/>
  <c r="O442" i="14"/>
  <c r="O440" i="14" s="1"/>
  <c r="U442" i="14"/>
  <c r="U440" i="14" s="1"/>
  <c r="AA442" i="14"/>
  <c r="AA440" i="14" s="1"/>
  <c r="H447" i="14"/>
  <c r="H445" i="14" s="1"/>
  <c r="N447" i="14"/>
  <c r="N445" i="14" s="1"/>
  <c r="T447" i="14"/>
  <c r="T445" i="14" s="1"/>
  <c r="Z447" i="14"/>
  <c r="Z445" i="14" s="1"/>
  <c r="G452" i="14"/>
  <c r="G450" i="14" s="1"/>
  <c r="M452" i="14"/>
  <c r="M450" i="14" s="1"/>
  <c r="S452" i="14"/>
  <c r="S450" i="14" s="1"/>
  <c r="Y452" i="14"/>
  <c r="Y450" i="14" s="1"/>
  <c r="F457" i="14"/>
  <c r="F455" i="14" s="1"/>
  <c r="L457" i="14"/>
  <c r="L455" i="14" s="1"/>
  <c r="R457" i="14"/>
  <c r="R455" i="14" s="1"/>
  <c r="X457" i="14"/>
  <c r="X455" i="14" s="1"/>
  <c r="E462" i="14"/>
  <c r="E460" i="14" s="1"/>
  <c r="K462" i="14"/>
  <c r="K460" i="14" s="1"/>
  <c r="Q462" i="14"/>
  <c r="Q460" i="14" s="1"/>
  <c r="W462" i="14"/>
  <c r="W460" i="14" s="1"/>
  <c r="D467" i="14"/>
  <c r="D465" i="14" s="1"/>
  <c r="J467" i="14"/>
  <c r="J465" i="14" s="1"/>
  <c r="P467" i="14"/>
  <c r="P465" i="14" s="1"/>
  <c r="V467" i="14"/>
  <c r="V465" i="14" s="1"/>
  <c r="I472" i="14"/>
  <c r="I470" i="14" s="1"/>
  <c r="O472" i="14"/>
  <c r="O470" i="14" s="1"/>
  <c r="U472" i="14"/>
  <c r="U470" i="14" s="1"/>
  <c r="AA472" i="14"/>
  <c r="AA470" i="14" s="1"/>
  <c r="H477" i="14"/>
  <c r="H475" i="14" s="1"/>
  <c r="N477" i="14"/>
  <c r="N475" i="14" s="1"/>
  <c r="T477" i="14"/>
  <c r="T475" i="14" s="1"/>
  <c r="G486" i="14"/>
  <c r="G484" i="14" s="1"/>
  <c r="M486" i="14"/>
  <c r="M484" i="14" s="1"/>
  <c r="S486" i="14"/>
  <c r="S484" i="14" s="1"/>
  <c r="Y486" i="14"/>
  <c r="Y484" i="14" s="1"/>
  <c r="F491" i="14"/>
  <c r="F489" i="14" s="1"/>
  <c r="L491" i="14"/>
  <c r="L489" i="14" s="1"/>
  <c r="R491" i="14"/>
  <c r="R489" i="14" s="1"/>
  <c r="X491" i="14"/>
  <c r="X489" i="14" s="1"/>
  <c r="E496" i="14"/>
  <c r="E494" i="14" s="1"/>
  <c r="K496" i="14"/>
  <c r="K494" i="14" s="1"/>
  <c r="Q496" i="14"/>
  <c r="Q494" i="14" s="1"/>
  <c r="W496" i="14"/>
  <c r="W494" i="14" s="1"/>
  <c r="D501" i="14"/>
  <c r="D499" i="14" s="1"/>
  <c r="J501" i="14"/>
  <c r="J499" i="14" s="1"/>
  <c r="P501" i="14"/>
  <c r="P499" i="14" s="1"/>
  <c r="V501" i="14"/>
  <c r="V499" i="14" s="1"/>
  <c r="I506" i="14"/>
  <c r="I504" i="14" s="1"/>
  <c r="O506" i="14"/>
  <c r="O504" i="14" s="1"/>
  <c r="U506" i="14"/>
  <c r="U504" i="14" s="1"/>
  <c r="AA506" i="14"/>
  <c r="AA504" i="14" s="1"/>
  <c r="H511" i="14"/>
  <c r="H509" i="14" s="1"/>
  <c r="N511" i="14"/>
  <c r="N509" i="14" s="1"/>
  <c r="T511" i="14"/>
  <c r="T509" i="14" s="1"/>
  <c r="Z511" i="14"/>
  <c r="Z509" i="14" s="1"/>
  <c r="G516" i="14"/>
  <c r="G514" i="14" s="1"/>
  <c r="M516" i="14"/>
  <c r="M514" i="14" s="1"/>
  <c r="S516" i="14"/>
  <c r="S514" i="14" s="1"/>
  <c r="Y516" i="14"/>
  <c r="Y514" i="14" s="1"/>
  <c r="F521" i="14"/>
  <c r="F519" i="14" s="1"/>
  <c r="L521" i="14"/>
  <c r="L519" i="14" s="1"/>
  <c r="R521" i="14"/>
  <c r="R519" i="14" s="1"/>
  <c r="X521" i="14"/>
  <c r="X519" i="14" s="1"/>
  <c r="E526" i="14"/>
  <c r="E524" i="14" s="1"/>
  <c r="K526" i="14"/>
  <c r="K524" i="14" s="1"/>
  <c r="Q526" i="14"/>
  <c r="Q524" i="14" s="1"/>
  <c r="W526" i="14"/>
  <c r="W524" i="14" s="1"/>
  <c r="D531" i="14"/>
  <c r="D529" i="14" s="1"/>
  <c r="J531" i="14"/>
  <c r="J529" i="14" s="1"/>
  <c r="P531" i="14"/>
  <c r="P529" i="14" s="1"/>
  <c r="V531" i="14"/>
  <c r="V529" i="14" s="1"/>
  <c r="I536" i="14"/>
  <c r="I534" i="14" s="1"/>
  <c r="O536" i="14"/>
  <c r="O534" i="14" s="1"/>
  <c r="U536" i="14"/>
  <c r="U534" i="14" s="1"/>
  <c r="AA536" i="14"/>
  <c r="AA534" i="14" s="1"/>
  <c r="H541" i="14"/>
  <c r="H539" i="14" s="1"/>
  <c r="N541" i="14"/>
  <c r="N539" i="14" s="1"/>
  <c r="T541" i="14"/>
  <c r="T539" i="14" s="1"/>
  <c r="Z541" i="14"/>
  <c r="Z539" i="14" s="1"/>
  <c r="G546" i="14"/>
  <c r="G544" i="14" s="1"/>
  <c r="M546" i="14"/>
  <c r="M544" i="14" s="1"/>
  <c r="S546" i="14"/>
  <c r="S544" i="14" s="1"/>
  <c r="Y546" i="14"/>
  <c r="Y544" i="14" s="1"/>
  <c r="F551" i="14"/>
  <c r="F549" i="14" s="1"/>
  <c r="L551" i="14"/>
  <c r="L549" i="14" s="1"/>
  <c r="R551" i="14"/>
  <c r="R549" i="14" s="1"/>
  <c r="X551" i="14"/>
  <c r="X549" i="14" s="1"/>
  <c r="E556" i="14"/>
  <c r="E554" i="14" s="1"/>
  <c r="K556" i="14"/>
  <c r="K554" i="14" s="1"/>
  <c r="Q556" i="14"/>
  <c r="Q554" i="14" s="1"/>
  <c r="W556" i="14"/>
  <c r="W554" i="14" s="1"/>
  <c r="D561" i="14"/>
  <c r="D559" i="14" s="1"/>
  <c r="J561" i="14"/>
  <c r="J559" i="14" s="1"/>
  <c r="P561" i="14"/>
  <c r="P559" i="14" s="1"/>
  <c r="V561" i="14"/>
  <c r="V559" i="14" s="1"/>
  <c r="I566" i="14"/>
  <c r="I564" i="14" s="1"/>
  <c r="O566" i="14"/>
  <c r="O564" i="14" s="1"/>
  <c r="U566" i="14"/>
  <c r="U564" i="14" s="1"/>
  <c r="AA566" i="14"/>
  <c r="AA564" i="14" s="1"/>
  <c r="H571" i="14"/>
  <c r="H569" i="14" s="1"/>
  <c r="N571" i="14"/>
  <c r="N569" i="14" s="1"/>
  <c r="T571" i="14"/>
  <c r="T569" i="14" s="1"/>
  <c r="Z571" i="14"/>
  <c r="Z569" i="14" s="1"/>
  <c r="G576" i="14"/>
  <c r="G574" i="14" s="1"/>
  <c r="M576" i="14"/>
  <c r="M574" i="14" s="1"/>
  <c r="S576" i="14"/>
  <c r="S574" i="14" s="1"/>
  <c r="Y576" i="14"/>
  <c r="Y574" i="14" s="1"/>
  <c r="F581" i="14"/>
  <c r="F579" i="14" s="1"/>
  <c r="L581" i="14"/>
  <c r="L579" i="14" s="1"/>
  <c r="R581" i="14"/>
  <c r="R579" i="14" s="1"/>
  <c r="X581" i="14"/>
  <c r="X579" i="14" s="1"/>
  <c r="E586" i="14"/>
  <c r="E584" i="14" s="1"/>
  <c r="K586" i="14"/>
  <c r="K584" i="14" s="1"/>
  <c r="Q586" i="14"/>
  <c r="Q584" i="14" s="1"/>
  <c r="W586" i="14"/>
  <c r="W584" i="14" s="1"/>
  <c r="D591" i="14"/>
  <c r="D589" i="14" s="1"/>
  <c r="J591" i="14"/>
  <c r="J589" i="14" s="1"/>
  <c r="P591" i="14"/>
  <c r="P589" i="14" s="1"/>
  <c r="V591" i="14"/>
  <c r="V589" i="14" s="1"/>
  <c r="I596" i="14"/>
  <c r="I594" i="14" s="1"/>
  <c r="O596" i="14"/>
  <c r="O594" i="14" s="1"/>
  <c r="U596" i="14"/>
  <c r="U594" i="14" s="1"/>
  <c r="AA596" i="14"/>
  <c r="AA594" i="14" s="1"/>
  <c r="H601" i="14"/>
  <c r="H599" i="14" s="1"/>
  <c r="N601" i="14"/>
  <c r="N599" i="14" s="1"/>
  <c r="T601" i="14"/>
  <c r="T599" i="14" s="1"/>
  <c r="Z601" i="14"/>
  <c r="Z599" i="14" s="1"/>
  <c r="G606" i="14"/>
  <c r="G604" i="14" s="1"/>
  <c r="M606" i="14"/>
  <c r="M604" i="14" s="1"/>
  <c r="S606" i="14"/>
  <c r="S604" i="14" s="1"/>
  <c r="Y606" i="14"/>
  <c r="Y604" i="14" s="1"/>
  <c r="F611" i="14"/>
  <c r="F609" i="14" s="1"/>
  <c r="L611" i="14"/>
  <c r="L609" i="14" s="1"/>
  <c r="R611" i="14"/>
  <c r="R609" i="14" s="1"/>
  <c r="X611" i="14"/>
  <c r="X609" i="14" s="1"/>
  <c r="E616" i="14"/>
  <c r="E614" i="14" s="1"/>
  <c r="K616" i="14"/>
  <c r="K614" i="14" s="1"/>
  <c r="Q616" i="14"/>
  <c r="Q614" i="14" s="1"/>
  <c r="W616" i="14"/>
  <c r="W614" i="14" s="1"/>
  <c r="D621" i="14"/>
  <c r="D619" i="14" s="1"/>
  <c r="J621" i="14"/>
  <c r="J619" i="14" s="1"/>
  <c r="P621" i="14"/>
  <c r="P619" i="14" s="1"/>
  <c r="V621" i="14"/>
  <c r="V619" i="14" s="1"/>
  <c r="I626" i="14"/>
  <c r="I624" i="14" s="1"/>
  <c r="O626" i="14"/>
  <c r="O624" i="14" s="1"/>
  <c r="U626" i="14"/>
  <c r="U624" i="14" s="1"/>
  <c r="AA626" i="14"/>
  <c r="AA624" i="14" s="1"/>
  <c r="H631" i="14"/>
  <c r="H629" i="14" s="1"/>
  <c r="N631" i="14"/>
  <c r="N629" i="14" s="1"/>
  <c r="T631" i="14"/>
  <c r="T629" i="14" s="1"/>
  <c r="Z631" i="14"/>
  <c r="Z629" i="14" s="1"/>
  <c r="G636" i="14"/>
  <c r="G634" i="14" s="1"/>
  <c r="M636" i="14"/>
  <c r="M634" i="14" s="1"/>
  <c r="S636" i="14"/>
  <c r="S634" i="14" s="1"/>
  <c r="R241" i="16"/>
  <c r="K246" i="16"/>
  <c r="D251" i="16"/>
  <c r="H168" i="15"/>
  <c r="H166" i="15" s="1"/>
  <c r="N168" i="15"/>
  <c r="N166" i="15" s="1"/>
  <c r="T168" i="15"/>
  <c r="T166" i="15" s="1"/>
  <c r="Z168" i="15"/>
  <c r="Z166" i="15" s="1"/>
  <c r="G173" i="15"/>
  <c r="G171" i="15" s="1"/>
  <c r="M173" i="15"/>
  <c r="M171" i="15" s="1"/>
  <c r="S173" i="15"/>
  <c r="S171" i="15" s="1"/>
  <c r="Y173" i="15"/>
  <c r="Y171" i="15" s="1"/>
  <c r="F178" i="15"/>
  <c r="F176" i="15" s="1"/>
  <c r="L178" i="15"/>
  <c r="L176" i="15" s="1"/>
  <c r="R178" i="15"/>
  <c r="R176" i="15" s="1"/>
  <c r="X178" i="15"/>
  <c r="X176" i="15" s="1"/>
  <c r="E183" i="15"/>
  <c r="E181" i="15" s="1"/>
  <c r="K183" i="15"/>
  <c r="K181" i="15" s="1"/>
  <c r="Q183" i="15"/>
  <c r="Q181" i="15" s="1"/>
  <c r="W183" i="15"/>
  <c r="W181" i="15" s="1"/>
  <c r="D188" i="15"/>
  <c r="D186" i="15" s="1"/>
  <c r="J188" i="15"/>
  <c r="J186" i="15" s="1"/>
  <c r="P188" i="15"/>
  <c r="P186" i="15" s="1"/>
  <c r="V188" i="15"/>
  <c r="V186" i="15" s="1"/>
  <c r="I193" i="15"/>
  <c r="I191" i="15" s="1"/>
  <c r="O193" i="15"/>
  <c r="O191" i="15" s="1"/>
  <c r="U193" i="15"/>
  <c r="U191" i="15" s="1"/>
  <c r="AA193" i="15"/>
  <c r="AA191" i="15" s="1"/>
  <c r="H198" i="15"/>
  <c r="H196" i="15" s="1"/>
  <c r="N198" i="15"/>
  <c r="N196" i="15" s="1"/>
  <c r="T198" i="15"/>
  <c r="T196" i="15" s="1"/>
  <c r="Z198" i="15"/>
  <c r="Z196" i="15" s="1"/>
  <c r="G203" i="15"/>
  <c r="G201" i="15" s="1"/>
  <c r="M203" i="15"/>
  <c r="M201" i="15" s="1"/>
  <c r="S203" i="15"/>
  <c r="S201" i="15" s="1"/>
  <c r="Y203" i="15"/>
  <c r="Y201" i="15" s="1"/>
  <c r="F208" i="15"/>
  <c r="F206" i="15" s="1"/>
  <c r="L208" i="15"/>
  <c r="L206" i="15" s="1"/>
  <c r="R208" i="15"/>
  <c r="R206" i="15" s="1"/>
  <c r="X208" i="15"/>
  <c r="X206" i="15" s="1"/>
  <c r="E213" i="15"/>
  <c r="E211" i="15" s="1"/>
  <c r="K213" i="15"/>
  <c r="K211" i="15" s="1"/>
  <c r="Q213" i="15"/>
  <c r="Q211" i="15" s="1"/>
  <c r="W213" i="15"/>
  <c r="W211" i="15" s="1"/>
  <c r="D218" i="15"/>
  <c r="D216" i="15" s="1"/>
  <c r="J218" i="15"/>
  <c r="J216" i="15" s="1"/>
  <c r="P218" i="15"/>
  <c r="P216" i="15" s="1"/>
  <c r="V218" i="15"/>
  <c r="V216" i="15" s="1"/>
  <c r="I223" i="15"/>
  <c r="I221" i="15" s="1"/>
  <c r="O223" i="15"/>
  <c r="O221" i="15" s="1"/>
  <c r="U223" i="15"/>
  <c r="U221" i="15" s="1"/>
  <c r="AA223" i="15"/>
  <c r="AA221" i="15" s="1"/>
  <c r="H228" i="15"/>
  <c r="H226" i="15" s="1"/>
  <c r="N228" i="15"/>
  <c r="N226" i="15" s="1"/>
  <c r="T228" i="15"/>
  <c r="T226" i="15" s="1"/>
  <c r="Z228" i="15"/>
  <c r="Z226" i="15" s="1"/>
  <c r="G233" i="15"/>
  <c r="G231" i="15" s="1"/>
  <c r="M233" i="15"/>
  <c r="M231" i="15" s="1"/>
  <c r="S233" i="15"/>
  <c r="S231" i="15" s="1"/>
  <c r="Y233" i="15"/>
  <c r="Y231" i="15" s="1"/>
  <c r="F238" i="15"/>
  <c r="F236" i="15" s="1"/>
  <c r="L238" i="15"/>
  <c r="L236" i="15" s="1"/>
  <c r="R238" i="15"/>
  <c r="R236" i="15" s="1"/>
  <c r="X238" i="15"/>
  <c r="X236" i="15" s="1"/>
  <c r="E243" i="15"/>
  <c r="E241" i="15" s="1"/>
  <c r="K243" i="15"/>
  <c r="K241" i="15" s="1"/>
  <c r="Q243" i="15"/>
  <c r="Q241" i="15" s="1"/>
  <c r="W243" i="15"/>
  <c r="W241" i="15" s="1"/>
  <c r="D248" i="15"/>
  <c r="D246" i="15" s="1"/>
  <c r="J248" i="15"/>
  <c r="J246" i="15" s="1"/>
  <c r="P248" i="15"/>
  <c r="P246" i="15" s="1"/>
  <c r="V248" i="15"/>
  <c r="V246" i="15" s="1"/>
  <c r="I253" i="15"/>
  <c r="I251" i="15" s="1"/>
  <c r="O253" i="15"/>
  <c r="O251" i="15" s="1"/>
  <c r="U253" i="15"/>
  <c r="U251" i="15" s="1"/>
  <c r="AA253" i="15"/>
  <c r="AA251" i="15" s="1"/>
  <c r="H258" i="15"/>
  <c r="H256" i="15" s="1"/>
  <c r="N258" i="15"/>
  <c r="N256" i="15" s="1"/>
  <c r="T258" i="15"/>
  <c r="T256" i="15" s="1"/>
  <c r="Z258" i="15"/>
  <c r="Z256" i="15" s="1"/>
  <c r="G263" i="15"/>
  <c r="G261" i="15" s="1"/>
  <c r="M263" i="15"/>
  <c r="M261" i="15" s="1"/>
  <c r="S263" i="15"/>
  <c r="S261" i="15" s="1"/>
  <c r="Y263" i="15"/>
  <c r="Y261" i="15" s="1"/>
  <c r="F268" i="15"/>
  <c r="F266" i="15" s="1"/>
  <c r="L268" i="15"/>
  <c r="L266" i="15" s="1"/>
  <c r="R268" i="15"/>
  <c r="R266" i="15" s="1"/>
  <c r="X268" i="15"/>
  <c r="X266" i="15" s="1"/>
  <c r="E273" i="15"/>
  <c r="E271" i="15" s="1"/>
  <c r="K273" i="15"/>
  <c r="K271" i="15" s="1"/>
  <c r="Q273" i="15"/>
  <c r="Q271" i="15" s="1"/>
  <c r="W273" i="15"/>
  <c r="W271" i="15" s="1"/>
  <c r="D278" i="15"/>
  <c r="D276" i="15" s="1"/>
  <c r="J278" i="15"/>
  <c r="J276" i="15" s="1"/>
  <c r="P278" i="15"/>
  <c r="P276" i="15" s="1"/>
  <c r="V278" i="15"/>
  <c r="V276" i="15" s="1"/>
  <c r="I283" i="15"/>
  <c r="I281" i="15" s="1"/>
  <c r="O283" i="15"/>
  <c r="O281" i="15" s="1"/>
  <c r="U283" i="15"/>
  <c r="U281" i="15" s="1"/>
  <c r="AA283" i="15"/>
  <c r="AA281" i="15" s="1"/>
  <c r="H288" i="15"/>
  <c r="H286" i="15" s="1"/>
  <c r="N288" i="15"/>
  <c r="N286" i="15" s="1"/>
  <c r="T288" i="15"/>
  <c r="T286" i="15" s="1"/>
  <c r="Z288" i="15"/>
  <c r="Z286" i="15" s="1"/>
  <c r="G293" i="15"/>
  <c r="G291" i="15" s="1"/>
  <c r="M293" i="15"/>
  <c r="M291" i="15" s="1"/>
  <c r="S293" i="15"/>
  <c r="S291" i="15" s="1"/>
  <c r="Y293" i="15"/>
  <c r="Y291" i="15" s="1"/>
  <c r="F298" i="15"/>
  <c r="F296" i="15" s="1"/>
  <c r="L298" i="15"/>
  <c r="L296" i="15" s="1"/>
  <c r="R298" i="15"/>
  <c r="R296" i="15" s="1"/>
  <c r="X298" i="15"/>
  <c r="X296" i="15" s="1"/>
  <c r="E303" i="15"/>
  <c r="E301" i="15" s="1"/>
  <c r="K303" i="15"/>
  <c r="K301" i="15" s="1"/>
  <c r="Q303" i="15"/>
  <c r="Q301" i="15" s="1"/>
  <c r="W303" i="15"/>
  <c r="W301" i="15" s="1"/>
  <c r="D308" i="15"/>
  <c r="D306" i="15" s="1"/>
  <c r="J308" i="15"/>
  <c r="J306" i="15" s="1"/>
  <c r="P308" i="15"/>
  <c r="P306" i="15" s="1"/>
  <c r="V308" i="15"/>
  <c r="V306" i="15" s="1"/>
  <c r="I313" i="15"/>
  <c r="I311" i="15" s="1"/>
  <c r="O313" i="15"/>
  <c r="O311" i="15" s="1"/>
  <c r="U313" i="15"/>
  <c r="U311" i="15" s="1"/>
  <c r="AA313" i="15"/>
  <c r="AA311" i="15" s="1"/>
  <c r="H318" i="15"/>
  <c r="H316" i="15" s="1"/>
  <c r="N318" i="15"/>
  <c r="N316" i="15" s="1"/>
  <c r="T318" i="15"/>
  <c r="T316" i="15" s="1"/>
  <c r="Z318" i="15"/>
  <c r="Z316" i="15" s="1"/>
  <c r="G327" i="15"/>
  <c r="G325" i="15" s="1"/>
  <c r="M327" i="15"/>
  <c r="M325" i="15" s="1"/>
  <c r="S327" i="15"/>
  <c r="S325" i="15" s="1"/>
  <c r="Y327" i="15"/>
  <c r="Y325" i="15" s="1"/>
  <c r="F332" i="15"/>
  <c r="F330" i="15" s="1"/>
  <c r="L332" i="15"/>
  <c r="L330" i="15" s="1"/>
  <c r="R332" i="15"/>
  <c r="R330" i="15" s="1"/>
  <c r="X332" i="15"/>
  <c r="X330" i="15" s="1"/>
  <c r="E337" i="15"/>
  <c r="E335" i="15" s="1"/>
  <c r="K337" i="15"/>
  <c r="K335" i="15" s="1"/>
  <c r="Q337" i="15"/>
  <c r="Q335" i="15" s="1"/>
  <c r="W337" i="15"/>
  <c r="W335" i="15" s="1"/>
  <c r="D342" i="15"/>
  <c r="D340" i="15" s="1"/>
  <c r="J342" i="15"/>
  <c r="J340" i="15" s="1"/>
  <c r="P342" i="15"/>
  <c r="P340" i="15" s="1"/>
  <c r="V342" i="15"/>
  <c r="V340" i="15" s="1"/>
  <c r="I347" i="15"/>
  <c r="I345" i="15" s="1"/>
  <c r="O347" i="15"/>
  <c r="O345" i="15" s="1"/>
  <c r="U347" i="15"/>
  <c r="U345" i="15" s="1"/>
  <c r="AA347" i="15"/>
  <c r="AA345" i="15" s="1"/>
  <c r="H352" i="15"/>
  <c r="H350" i="15" s="1"/>
  <c r="N352" i="15"/>
  <c r="N350" i="15" s="1"/>
  <c r="T352" i="15"/>
  <c r="T350" i="15" s="1"/>
  <c r="Z352" i="15"/>
  <c r="Z350" i="15" s="1"/>
  <c r="G357" i="15"/>
  <c r="G355" i="15" s="1"/>
  <c r="M357" i="15"/>
  <c r="M355" i="15" s="1"/>
  <c r="S357" i="15"/>
  <c r="S355" i="15" s="1"/>
  <c r="Y357" i="15"/>
  <c r="Y355" i="15" s="1"/>
  <c r="F362" i="15"/>
  <c r="F360" i="15" s="1"/>
  <c r="L362" i="15"/>
  <c r="L360" i="15" s="1"/>
  <c r="R362" i="15"/>
  <c r="R360" i="15" s="1"/>
  <c r="X362" i="15"/>
  <c r="X360" i="15" s="1"/>
  <c r="E367" i="15"/>
  <c r="E365" i="15" s="1"/>
  <c r="K367" i="15"/>
  <c r="K365" i="15" s="1"/>
  <c r="Q367" i="15"/>
  <c r="Q365" i="15" s="1"/>
  <c r="W367" i="15"/>
  <c r="W365" i="15" s="1"/>
  <c r="D372" i="15"/>
  <c r="D370" i="15" s="1"/>
  <c r="J372" i="15"/>
  <c r="J370" i="15" s="1"/>
  <c r="P372" i="15"/>
  <c r="P370" i="15" s="1"/>
  <c r="V372" i="15"/>
  <c r="V370" i="15" s="1"/>
  <c r="I377" i="15"/>
  <c r="I375" i="15" s="1"/>
  <c r="O377" i="15"/>
  <c r="O375" i="15" s="1"/>
  <c r="U377" i="15"/>
  <c r="U375" i="15" s="1"/>
  <c r="AA377" i="15"/>
  <c r="AA375" i="15" s="1"/>
  <c r="H382" i="15"/>
  <c r="H380" i="15" s="1"/>
  <c r="N382" i="15"/>
  <c r="N380" i="15" s="1"/>
  <c r="T382" i="15"/>
  <c r="T380" i="15" s="1"/>
  <c r="Z382" i="15"/>
  <c r="Z380" i="15" s="1"/>
  <c r="G387" i="15"/>
  <c r="G385" i="15" s="1"/>
  <c r="M387" i="15"/>
  <c r="M385" i="15" s="1"/>
  <c r="S387" i="15"/>
  <c r="S385" i="15" s="1"/>
  <c r="Y387" i="15"/>
  <c r="Y385" i="15" s="1"/>
  <c r="F392" i="15"/>
  <c r="F390" i="15" s="1"/>
  <c r="L392" i="15"/>
  <c r="L390" i="15" s="1"/>
  <c r="R392" i="15"/>
  <c r="R390" i="15" s="1"/>
  <c r="X392" i="15"/>
  <c r="X390" i="15" s="1"/>
  <c r="E397" i="15"/>
  <c r="E395" i="15" s="1"/>
  <c r="K397" i="15"/>
  <c r="K395" i="15" s="1"/>
  <c r="Q397" i="15"/>
  <c r="Q395" i="15" s="1"/>
  <c r="W397" i="15"/>
  <c r="W395" i="15" s="1"/>
  <c r="D402" i="15"/>
  <c r="D400" i="15" s="1"/>
  <c r="J402" i="15"/>
  <c r="J400" i="15" s="1"/>
  <c r="P402" i="15"/>
  <c r="P400" i="15" s="1"/>
  <c r="V402" i="15"/>
  <c r="V400" i="15" s="1"/>
  <c r="I407" i="15"/>
  <c r="I405" i="15" s="1"/>
  <c r="O407" i="15"/>
  <c r="O405" i="15" s="1"/>
  <c r="U407" i="15"/>
  <c r="U405" i="15" s="1"/>
  <c r="AA407" i="15"/>
  <c r="AA405" i="15" s="1"/>
  <c r="H412" i="15"/>
  <c r="H410" i="15" s="1"/>
  <c r="N412" i="15"/>
  <c r="N410" i="15" s="1"/>
  <c r="T412" i="15"/>
  <c r="T410" i="15" s="1"/>
  <c r="Z412" i="15"/>
  <c r="Z410" i="15" s="1"/>
  <c r="G417" i="15"/>
  <c r="G415" i="15" s="1"/>
  <c r="M417" i="15"/>
  <c r="M415" i="15" s="1"/>
  <c r="S417" i="15"/>
  <c r="S415" i="15" s="1"/>
  <c r="Y417" i="15"/>
  <c r="Y415" i="15" s="1"/>
  <c r="F422" i="15"/>
  <c r="F420" i="15" s="1"/>
  <c r="L422" i="15"/>
  <c r="L420" i="15" s="1"/>
  <c r="R422" i="15"/>
  <c r="R420" i="15" s="1"/>
  <c r="X422" i="15"/>
  <c r="X420" i="15" s="1"/>
  <c r="E427" i="15"/>
  <c r="E425" i="15" s="1"/>
  <c r="K427" i="15"/>
  <c r="K425" i="15" s="1"/>
  <c r="Q427" i="15"/>
  <c r="Q425" i="15" s="1"/>
  <c r="W427" i="15"/>
  <c r="W425" i="15" s="1"/>
  <c r="D432" i="15"/>
  <c r="D430" i="15" s="1"/>
  <c r="J432" i="15"/>
  <c r="J430" i="15" s="1"/>
  <c r="P432" i="15"/>
  <c r="P430" i="15" s="1"/>
  <c r="V432" i="15"/>
  <c r="V430" i="15" s="1"/>
  <c r="I437" i="15"/>
  <c r="I435" i="15" s="1"/>
  <c r="O437" i="15"/>
  <c r="O435" i="15" s="1"/>
  <c r="U437" i="15"/>
  <c r="U435" i="15" s="1"/>
  <c r="AA437" i="15"/>
  <c r="AA435" i="15" s="1"/>
  <c r="H442" i="15"/>
  <c r="H440" i="15" s="1"/>
  <c r="N442" i="15"/>
  <c r="N440" i="15" s="1"/>
  <c r="T442" i="15"/>
  <c r="T440" i="15" s="1"/>
  <c r="Z442" i="15"/>
  <c r="Z440" i="15" s="1"/>
  <c r="G447" i="15"/>
  <c r="G445" i="15" s="1"/>
  <c r="M447" i="15"/>
  <c r="M445" i="15" s="1"/>
  <c r="S447" i="15"/>
  <c r="S445" i="15" s="1"/>
  <c r="Y447" i="15"/>
  <c r="Y445" i="15" s="1"/>
  <c r="F452" i="15"/>
  <c r="F450" i="15" s="1"/>
  <c r="L452" i="15"/>
  <c r="L450" i="15" s="1"/>
  <c r="R452" i="15"/>
  <c r="R450" i="15" s="1"/>
  <c r="X452" i="15"/>
  <c r="X450" i="15" s="1"/>
  <c r="E457" i="15"/>
  <c r="E455" i="15" s="1"/>
  <c r="K457" i="15"/>
  <c r="K455" i="15" s="1"/>
  <c r="Q457" i="15"/>
  <c r="Q455" i="15" s="1"/>
  <c r="W457" i="15"/>
  <c r="W455" i="15" s="1"/>
  <c r="D462" i="15"/>
  <c r="D460" i="15" s="1"/>
  <c r="J462" i="15"/>
  <c r="J460" i="15" s="1"/>
  <c r="P462" i="15"/>
  <c r="P460" i="15" s="1"/>
  <c r="V462" i="15"/>
  <c r="V460" i="15" s="1"/>
  <c r="I467" i="15"/>
  <c r="I465" i="15" s="1"/>
  <c r="O467" i="15"/>
  <c r="O465" i="15" s="1"/>
  <c r="U467" i="15"/>
  <c r="U465" i="15" s="1"/>
  <c r="AA467" i="15"/>
  <c r="AA465" i="15" s="1"/>
  <c r="H472" i="15"/>
  <c r="H470" i="15" s="1"/>
  <c r="N472" i="15"/>
  <c r="N470" i="15" s="1"/>
  <c r="T472" i="15"/>
  <c r="T470" i="15" s="1"/>
  <c r="Z472" i="15"/>
  <c r="Z470" i="15" s="1"/>
  <c r="G477" i="15"/>
  <c r="G475" i="15" s="1"/>
  <c r="M477" i="15"/>
  <c r="M475" i="15" s="1"/>
  <c r="S477" i="15"/>
  <c r="S475" i="15" s="1"/>
  <c r="Y477" i="15"/>
  <c r="Y475" i="15" s="1"/>
  <c r="F486" i="15"/>
  <c r="F484" i="15" s="1"/>
  <c r="L486" i="15"/>
  <c r="L484" i="15" s="1"/>
  <c r="R486" i="15"/>
  <c r="R484" i="15" s="1"/>
  <c r="X486" i="15"/>
  <c r="X484" i="15" s="1"/>
  <c r="E491" i="15"/>
  <c r="E489" i="15" s="1"/>
  <c r="K491" i="15"/>
  <c r="K489" i="15" s="1"/>
  <c r="Q491" i="15"/>
  <c r="Q489" i="15" s="1"/>
  <c r="W491" i="15"/>
  <c r="W489" i="15" s="1"/>
  <c r="D496" i="15"/>
  <c r="D494" i="15" s="1"/>
  <c r="J496" i="15"/>
  <c r="J494" i="15" s="1"/>
  <c r="P496" i="15"/>
  <c r="P494" i="15" s="1"/>
  <c r="V496" i="15"/>
  <c r="V494" i="15" s="1"/>
  <c r="I501" i="15"/>
  <c r="I499" i="15" s="1"/>
  <c r="O501" i="15"/>
  <c r="O499" i="15" s="1"/>
  <c r="U501" i="15"/>
  <c r="U499" i="15" s="1"/>
  <c r="AA501" i="15"/>
  <c r="AA499" i="15" s="1"/>
  <c r="H506" i="15"/>
  <c r="H504" i="15" s="1"/>
  <c r="N506" i="15"/>
  <c r="N504" i="15" s="1"/>
  <c r="T506" i="15"/>
  <c r="T504" i="15" s="1"/>
  <c r="Z506" i="15"/>
  <c r="Z504" i="15" s="1"/>
  <c r="G511" i="15"/>
  <c r="G509" i="15" s="1"/>
  <c r="M511" i="15"/>
  <c r="M509" i="15" s="1"/>
  <c r="S511" i="15"/>
  <c r="S509" i="15" s="1"/>
  <c r="Y511" i="15"/>
  <c r="Y509" i="15" s="1"/>
  <c r="F516" i="15"/>
  <c r="F514" i="15" s="1"/>
  <c r="L516" i="15"/>
  <c r="L514" i="15" s="1"/>
  <c r="R516" i="15"/>
  <c r="R514" i="15" s="1"/>
  <c r="X516" i="15"/>
  <c r="X514" i="15" s="1"/>
  <c r="E521" i="15"/>
  <c r="E519" i="15" s="1"/>
  <c r="K521" i="15"/>
  <c r="K519" i="15" s="1"/>
  <c r="Q521" i="15"/>
  <c r="Q519" i="15" s="1"/>
  <c r="W521" i="15"/>
  <c r="W519" i="15" s="1"/>
  <c r="D526" i="15"/>
  <c r="D524" i="15" s="1"/>
  <c r="J526" i="15"/>
  <c r="J524" i="15" s="1"/>
  <c r="P526" i="15"/>
  <c r="P524" i="15" s="1"/>
  <c r="V526" i="15"/>
  <c r="V524" i="15" s="1"/>
  <c r="I531" i="15"/>
  <c r="I529" i="15" s="1"/>
  <c r="O531" i="15"/>
  <c r="O529" i="15" s="1"/>
  <c r="U531" i="15"/>
  <c r="U529" i="15" s="1"/>
  <c r="AA531" i="15"/>
  <c r="AA529" i="15" s="1"/>
  <c r="H536" i="15"/>
  <c r="H534" i="15" s="1"/>
  <c r="N536" i="15"/>
  <c r="N534" i="15" s="1"/>
  <c r="T536" i="15"/>
  <c r="T534" i="15" s="1"/>
  <c r="Z536" i="15"/>
  <c r="Z534" i="15" s="1"/>
  <c r="G541" i="15"/>
  <c r="G539" i="15" s="1"/>
  <c r="M541" i="15"/>
  <c r="M539" i="15" s="1"/>
  <c r="S541" i="15"/>
  <c r="S539" i="15" s="1"/>
  <c r="Y541" i="15"/>
  <c r="Y539" i="15" s="1"/>
  <c r="F546" i="15"/>
  <c r="F544" i="15" s="1"/>
  <c r="L546" i="15"/>
  <c r="L544" i="15" s="1"/>
  <c r="R546" i="15"/>
  <c r="R544" i="15" s="1"/>
  <c r="X546" i="15"/>
  <c r="X544" i="15" s="1"/>
  <c r="E551" i="15"/>
  <c r="E549" i="15" s="1"/>
  <c r="K551" i="15"/>
  <c r="K549" i="15" s="1"/>
  <c r="Q551" i="15"/>
  <c r="Q549" i="15" s="1"/>
  <c r="W551" i="15"/>
  <c r="W549" i="15" s="1"/>
  <c r="D556" i="15"/>
  <c r="D554" i="15" s="1"/>
  <c r="J556" i="15"/>
  <c r="J554" i="15" s="1"/>
  <c r="P556" i="15"/>
  <c r="P554" i="15" s="1"/>
  <c r="V556" i="15"/>
  <c r="V554" i="15" s="1"/>
  <c r="I561" i="15"/>
  <c r="I559" i="15" s="1"/>
  <c r="O561" i="15"/>
  <c r="O559" i="15" s="1"/>
  <c r="U561" i="15"/>
  <c r="U559" i="15" s="1"/>
  <c r="AA561" i="15"/>
  <c r="AA559" i="15" s="1"/>
  <c r="H566" i="15"/>
  <c r="H564" i="15" s="1"/>
  <c r="N566" i="15"/>
  <c r="N564" i="15" s="1"/>
  <c r="T566" i="15"/>
  <c r="T564" i="15" s="1"/>
  <c r="Z566" i="15"/>
  <c r="Z564" i="15" s="1"/>
  <c r="G571" i="15"/>
  <c r="G569" i="15" s="1"/>
  <c r="M571" i="15"/>
  <c r="M569" i="15" s="1"/>
  <c r="S571" i="15"/>
  <c r="S569" i="15" s="1"/>
  <c r="Y571" i="15"/>
  <c r="Y569" i="15" s="1"/>
  <c r="F576" i="15"/>
  <c r="F574" i="15" s="1"/>
  <c r="L576" i="15"/>
  <c r="L574" i="15" s="1"/>
  <c r="R576" i="15"/>
  <c r="R574" i="15" s="1"/>
  <c r="X576" i="15"/>
  <c r="X574" i="15" s="1"/>
  <c r="E581" i="15"/>
  <c r="E579" i="15" s="1"/>
  <c r="K581" i="15"/>
  <c r="K579" i="15" s="1"/>
  <c r="Q581" i="15"/>
  <c r="Q579" i="15" s="1"/>
  <c r="W581" i="15"/>
  <c r="W579" i="15" s="1"/>
  <c r="D586" i="15"/>
  <c r="D584" i="15" s="1"/>
  <c r="J586" i="15"/>
  <c r="J584" i="15" s="1"/>
  <c r="P586" i="15"/>
  <c r="P584" i="15" s="1"/>
  <c r="V586" i="15"/>
  <c r="V584" i="15" s="1"/>
  <c r="I591" i="15"/>
  <c r="I589" i="15" s="1"/>
  <c r="O591" i="15"/>
  <c r="O589" i="15" s="1"/>
  <c r="U591" i="15"/>
  <c r="U589" i="15" s="1"/>
  <c r="AA591" i="15"/>
  <c r="AA589" i="15" s="1"/>
  <c r="H596" i="15"/>
  <c r="H594" i="15" s="1"/>
  <c r="N596" i="15"/>
  <c r="N594" i="15" s="1"/>
  <c r="T596" i="15"/>
  <c r="T594" i="15" s="1"/>
  <c r="Z596" i="15"/>
  <c r="Z594" i="15" s="1"/>
  <c r="G601" i="15"/>
  <c r="G599" i="15" s="1"/>
  <c r="M601" i="15"/>
  <c r="M599" i="15" s="1"/>
  <c r="S601" i="15"/>
  <c r="S599" i="15" s="1"/>
  <c r="Y601" i="15"/>
  <c r="Y599" i="15" s="1"/>
  <c r="F606" i="15"/>
  <c r="F604" i="15" s="1"/>
  <c r="L606" i="15"/>
  <c r="L604" i="15" s="1"/>
  <c r="R606" i="15"/>
  <c r="R604" i="15" s="1"/>
  <c r="X606" i="15"/>
  <c r="X604" i="15" s="1"/>
  <c r="E611" i="15"/>
  <c r="E609" i="15" s="1"/>
  <c r="K611" i="15"/>
  <c r="K609" i="15" s="1"/>
  <c r="Q611" i="15"/>
  <c r="Q609" i="15" s="1"/>
  <c r="W611" i="15"/>
  <c r="W609" i="15" s="1"/>
  <c r="D616" i="15"/>
  <c r="D614" i="15" s="1"/>
  <c r="J616" i="15"/>
  <c r="J614" i="15" s="1"/>
  <c r="P616" i="15"/>
  <c r="P614" i="15" s="1"/>
  <c r="V616" i="15"/>
  <c r="V614" i="15" s="1"/>
  <c r="I621" i="15"/>
  <c r="I619" i="15" s="1"/>
  <c r="O621" i="15"/>
  <c r="O619" i="15" s="1"/>
  <c r="U621" i="15"/>
  <c r="U619" i="15" s="1"/>
  <c r="AA621" i="15"/>
  <c r="AA619" i="15" s="1"/>
  <c r="H626" i="15"/>
  <c r="H624" i="15" s="1"/>
  <c r="N626" i="15"/>
  <c r="N624" i="15" s="1"/>
  <c r="T626" i="15"/>
  <c r="T624" i="15" s="1"/>
  <c r="Z626" i="15"/>
  <c r="Z624" i="15" s="1"/>
  <c r="G631" i="15"/>
  <c r="G629" i="15" s="1"/>
  <c r="M631" i="15"/>
  <c r="M629" i="15" s="1"/>
  <c r="S631" i="15"/>
  <c r="S629" i="15" s="1"/>
  <c r="Y631" i="15"/>
  <c r="Y629" i="15" s="1"/>
  <c r="F636" i="15"/>
  <c r="F634" i="15" s="1"/>
  <c r="L636" i="15"/>
  <c r="L634" i="15" s="1"/>
  <c r="R636" i="15"/>
  <c r="R634" i="15" s="1"/>
  <c r="X636" i="15"/>
  <c r="X634" i="15" s="1"/>
  <c r="H9" i="16"/>
  <c r="H7" i="16" s="1"/>
  <c r="N9" i="16"/>
  <c r="N7" i="16" s="1"/>
  <c r="T9" i="16"/>
  <c r="T7" i="16" s="1"/>
  <c r="Z9" i="16"/>
  <c r="Z7" i="16" s="1"/>
  <c r="H11" i="16"/>
  <c r="N11" i="16"/>
  <c r="T11" i="16"/>
  <c r="Z11" i="16"/>
  <c r="G14" i="16"/>
  <c r="G12" i="16" s="1"/>
  <c r="M14" i="16"/>
  <c r="M12" i="16" s="1"/>
  <c r="S14" i="16"/>
  <c r="Y14" i="16"/>
  <c r="G16" i="16"/>
  <c r="M16" i="16"/>
  <c r="S16" i="16"/>
  <c r="Y16" i="16"/>
  <c r="F19" i="16"/>
  <c r="L19" i="16"/>
  <c r="R19" i="16"/>
  <c r="R17" i="16" s="1"/>
  <c r="X19" i="16"/>
  <c r="X17" i="16" s="1"/>
  <c r="F21" i="16"/>
  <c r="L21" i="16"/>
  <c r="R21" i="16"/>
  <c r="X21" i="16"/>
  <c r="E24" i="16"/>
  <c r="E22" i="16" s="1"/>
  <c r="K24" i="16"/>
  <c r="K22" i="16" s="1"/>
  <c r="Q24" i="16"/>
  <c r="Q22" i="16" s="1"/>
  <c r="W24" i="16"/>
  <c r="W22" i="16" s="1"/>
  <c r="E26" i="16"/>
  <c r="K26" i="16"/>
  <c r="Q26" i="16"/>
  <c r="W26" i="16"/>
  <c r="D29" i="16"/>
  <c r="D27" i="16" s="1"/>
  <c r="J29" i="16"/>
  <c r="J27" i="16" s="1"/>
  <c r="P29" i="16"/>
  <c r="V29" i="16"/>
  <c r="D31" i="16"/>
  <c r="J31" i="16"/>
  <c r="P31" i="16"/>
  <c r="V31" i="16"/>
  <c r="I34" i="16"/>
  <c r="O34" i="16"/>
  <c r="U34" i="16"/>
  <c r="U32" i="16" s="1"/>
  <c r="AA34" i="16"/>
  <c r="AA32" i="16" s="1"/>
  <c r="I36" i="16"/>
  <c r="O36" i="16"/>
  <c r="U36" i="16"/>
  <c r="AA36" i="16"/>
  <c r="H39" i="16"/>
  <c r="H37" i="16" s="1"/>
  <c r="N39" i="16"/>
  <c r="N37" i="16" s="1"/>
  <c r="T39" i="16"/>
  <c r="T37" i="16" s="1"/>
  <c r="Z39" i="16"/>
  <c r="Z37" i="16" s="1"/>
  <c r="H41" i="16"/>
  <c r="N41" i="16"/>
  <c r="T41" i="16"/>
  <c r="Z41" i="16"/>
  <c r="G44" i="16"/>
  <c r="M44" i="16"/>
  <c r="S44" i="16"/>
  <c r="Y44" i="16"/>
  <c r="O46" i="16"/>
  <c r="H51" i="16"/>
  <c r="Y54" i="16"/>
  <c r="Y52" i="16" s="1"/>
  <c r="R59" i="16"/>
  <c r="R57" i="16" s="1"/>
  <c r="K64" i="16"/>
  <c r="K62" i="16" s="1"/>
  <c r="W66" i="16"/>
  <c r="D69" i="16"/>
  <c r="D67" i="16" s="1"/>
  <c r="P71" i="16"/>
  <c r="O76" i="16"/>
  <c r="H81" i="16"/>
  <c r="Y84" i="16"/>
  <c r="Y82" i="16" s="1"/>
  <c r="R89" i="16"/>
  <c r="K94" i="16"/>
  <c r="W96" i="16"/>
  <c r="D99" i="16"/>
  <c r="D97" i="16" s="1"/>
  <c r="P101" i="16"/>
  <c r="O106" i="16"/>
  <c r="H111" i="16"/>
  <c r="Y114" i="16"/>
  <c r="R119" i="16"/>
  <c r="K124" i="16"/>
  <c r="W126" i="16"/>
  <c r="D129" i="16"/>
  <c r="P131" i="16"/>
  <c r="O136" i="16"/>
  <c r="H141" i="16"/>
  <c r="Y144" i="16"/>
  <c r="R149" i="16"/>
  <c r="K154" i="16"/>
  <c r="W156" i="16"/>
  <c r="D159" i="16"/>
  <c r="P161" i="16"/>
  <c r="I170" i="16"/>
  <c r="I166" i="16" s="1"/>
  <c r="N175" i="16"/>
  <c r="N171" i="16" s="1"/>
  <c r="S180" i="16"/>
  <c r="S176" i="16" s="1"/>
  <c r="X185" i="16"/>
  <c r="X181" i="16" s="1"/>
  <c r="I200" i="16"/>
  <c r="I196" i="16" s="1"/>
  <c r="X215" i="16"/>
  <c r="X211" i="16" s="1"/>
  <c r="Q220" i="16"/>
  <c r="Q216" i="16" s="1"/>
  <c r="J225" i="16"/>
  <c r="J221" i="16" s="1"/>
  <c r="I230" i="16"/>
  <c r="I226" i="16" s="1"/>
  <c r="X245" i="16"/>
  <c r="X241" i="16" s="1"/>
  <c r="Q250" i="16"/>
  <c r="Q246" i="16" s="1"/>
  <c r="J255" i="16"/>
  <c r="J251" i="16" s="1"/>
  <c r="I260" i="16"/>
  <c r="I256" i="16" s="1"/>
  <c r="X275" i="16"/>
  <c r="X271" i="16" s="1"/>
  <c r="Q280" i="16"/>
  <c r="Q276" i="16" s="1"/>
  <c r="Z290" i="16"/>
  <c r="Z320" i="16"/>
  <c r="U329" i="16"/>
  <c r="M335" i="16"/>
  <c r="AA389" i="16"/>
  <c r="AA385" i="16" s="1"/>
  <c r="I449" i="16"/>
  <c r="I445" i="16" s="1"/>
  <c r="X464" i="16"/>
  <c r="X460" i="16" s="1"/>
  <c r="Q469" i="16"/>
  <c r="Q465" i="16" s="1"/>
  <c r="R498" i="16"/>
  <c r="R494" i="16" s="1"/>
  <c r="Y593" i="16"/>
  <c r="I168" i="15"/>
  <c r="I166" i="15" s="1"/>
  <c r="O168" i="15"/>
  <c r="O166" i="15" s="1"/>
  <c r="U168" i="15"/>
  <c r="U166" i="15" s="1"/>
  <c r="AA168" i="15"/>
  <c r="AA166" i="15" s="1"/>
  <c r="H173" i="15"/>
  <c r="H171" i="15" s="1"/>
  <c r="N173" i="15"/>
  <c r="N171" i="15" s="1"/>
  <c r="T173" i="15"/>
  <c r="T171" i="15" s="1"/>
  <c r="Z173" i="15"/>
  <c r="Z171" i="15" s="1"/>
  <c r="G178" i="15"/>
  <c r="G176" i="15" s="1"/>
  <c r="M178" i="15"/>
  <c r="M176" i="15" s="1"/>
  <c r="S178" i="15"/>
  <c r="S176" i="15" s="1"/>
  <c r="Y178" i="15"/>
  <c r="Y176" i="15" s="1"/>
  <c r="F183" i="15"/>
  <c r="F181" i="15" s="1"/>
  <c r="L183" i="15"/>
  <c r="L181" i="15" s="1"/>
  <c r="R183" i="15"/>
  <c r="R181" i="15" s="1"/>
  <c r="X183" i="15"/>
  <c r="X181" i="15" s="1"/>
  <c r="E188" i="15"/>
  <c r="E186" i="15" s="1"/>
  <c r="K188" i="15"/>
  <c r="K186" i="15" s="1"/>
  <c r="Q188" i="15"/>
  <c r="Q186" i="15" s="1"/>
  <c r="W188" i="15"/>
  <c r="W186" i="15" s="1"/>
  <c r="D193" i="15"/>
  <c r="D191" i="15" s="1"/>
  <c r="J193" i="15"/>
  <c r="J191" i="15" s="1"/>
  <c r="P193" i="15"/>
  <c r="P191" i="15" s="1"/>
  <c r="V193" i="15"/>
  <c r="V191" i="15" s="1"/>
  <c r="I198" i="15"/>
  <c r="I196" i="15" s="1"/>
  <c r="O198" i="15"/>
  <c r="O196" i="15" s="1"/>
  <c r="U198" i="15"/>
  <c r="U196" i="15" s="1"/>
  <c r="AA198" i="15"/>
  <c r="AA196" i="15" s="1"/>
  <c r="H203" i="15"/>
  <c r="H201" i="15" s="1"/>
  <c r="N203" i="15"/>
  <c r="N201" i="15" s="1"/>
  <c r="T203" i="15"/>
  <c r="T201" i="15" s="1"/>
  <c r="Z203" i="15"/>
  <c r="Z201" i="15" s="1"/>
  <c r="G208" i="15"/>
  <c r="G206" i="15" s="1"/>
  <c r="M208" i="15"/>
  <c r="M206" i="15" s="1"/>
  <c r="S208" i="15"/>
  <c r="S206" i="15" s="1"/>
  <c r="Y208" i="15"/>
  <c r="Y206" i="15" s="1"/>
  <c r="F213" i="15"/>
  <c r="F211" i="15" s="1"/>
  <c r="L213" i="15"/>
  <c r="L211" i="15" s="1"/>
  <c r="R213" i="15"/>
  <c r="R211" i="15" s="1"/>
  <c r="X213" i="15"/>
  <c r="X211" i="15" s="1"/>
  <c r="E218" i="15"/>
  <c r="E216" i="15" s="1"/>
  <c r="K218" i="15"/>
  <c r="K216" i="15" s="1"/>
  <c r="Q218" i="15"/>
  <c r="Q216" i="15" s="1"/>
  <c r="W218" i="15"/>
  <c r="W216" i="15" s="1"/>
  <c r="D223" i="15"/>
  <c r="D221" i="15" s="1"/>
  <c r="J223" i="15"/>
  <c r="J221" i="15" s="1"/>
  <c r="P223" i="15"/>
  <c r="P221" i="15" s="1"/>
  <c r="V223" i="15"/>
  <c r="V221" i="15" s="1"/>
  <c r="I228" i="15"/>
  <c r="I226" i="15" s="1"/>
  <c r="O228" i="15"/>
  <c r="O226" i="15" s="1"/>
  <c r="U228" i="15"/>
  <c r="U226" i="15" s="1"/>
  <c r="AA228" i="15"/>
  <c r="AA226" i="15" s="1"/>
  <c r="H233" i="15"/>
  <c r="H231" i="15" s="1"/>
  <c r="N233" i="15"/>
  <c r="N231" i="15" s="1"/>
  <c r="T233" i="15"/>
  <c r="T231" i="15" s="1"/>
  <c r="Z233" i="15"/>
  <c r="Z231" i="15" s="1"/>
  <c r="G238" i="15"/>
  <c r="G236" i="15" s="1"/>
  <c r="M238" i="15"/>
  <c r="M236" i="15" s="1"/>
  <c r="S238" i="15"/>
  <c r="S236" i="15" s="1"/>
  <c r="Y238" i="15"/>
  <c r="Y236" i="15" s="1"/>
  <c r="F243" i="15"/>
  <c r="F241" i="15" s="1"/>
  <c r="L243" i="15"/>
  <c r="L241" i="15" s="1"/>
  <c r="R243" i="15"/>
  <c r="R241" i="15" s="1"/>
  <c r="X243" i="15"/>
  <c r="X241" i="15" s="1"/>
  <c r="E248" i="15"/>
  <c r="E246" i="15" s="1"/>
  <c r="K248" i="15"/>
  <c r="K246" i="15" s="1"/>
  <c r="Q248" i="15"/>
  <c r="Q246" i="15" s="1"/>
  <c r="W248" i="15"/>
  <c r="W246" i="15" s="1"/>
  <c r="D253" i="15"/>
  <c r="D251" i="15" s="1"/>
  <c r="J253" i="15"/>
  <c r="J251" i="15" s="1"/>
  <c r="P253" i="15"/>
  <c r="P251" i="15" s="1"/>
  <c r="V253" i="15"/>
  <c r="V251" i="15" s="1"/>
  <c r="I258" i="15"/>
  <c r="I256" i="15" s="1"/>
  <c r="O258" i="15"/>
  <c r="O256" i="15" s="1"/>
  <c r="U258" i="15"/>
  <c r="U256" i="15" s="1"/>
  <c r="AA258" i="15"/>
  <c r="AA256" i="15" s="1"/>
  <c r="H263" i="15"/>
  <c r="H261" i="15" s="1"/>
  <c r="N263" i="15"/>
  <c r="N261" i="15" s="1"/>
  <c r="T263" i="15"/>
  <c r="T261" i="15" s="1"/>
  <c r="Z263" i="15"/>
  <c r="Z261" i="15" s="1"/>
  <c r="G268" i="15"/>
  <c r="G266" i="15" s="1"/>
  <c r="M268" i="15"/>
  <c r="M266" i="15" s="1"/>
  <c r="S268" i="15"/>
  <c r="S266" i="15" s="1"/>
  <c r="Y268" i="15"/>
  <c r="Y266" i="15" s="1"/>
  <c r="F273" i="15"/>
  <c r="F271" i="15" s="1"/>
  <c r="L273" i="15"/>
  <c r="L271" i="15" s="1"/>
  <c r="R273" i="15"/>
  <c r="R271" i="15" s="1"/>
  <c r="X273" i="15"/>
  <c r="X271" i="15" s="1"/>
  <c r="E278" i="15"/>
  <c r="E276" i="15" s="1"/>
  <c r="K278" i="15"/>
  <c r="K276" i="15" s="1"/>
  <c r="Q278" i="15"/>
  <c r="Q276" i="15" s="1"/>
  <c r="W278" i="15"/>
  <c r="W276" i="15" s="1"/>
  <c r="D283" i="15"/>
  <c r="D281" i="15" s="1"/>
  <c r="J283" i="15"/>
  <c r="J281" i="15" s="1"/>
  <c r="P283" i="15"/>
  <c r="P281" i="15" s="1"/>
  <c r="V283" i="15"/>
  <c r="V281" i="15" s="1"/>
  <c r="I288" i="15"/>
  <c r="I286" i="15" s="1"/>
  <c r="O288" i="15"/>
  <c r="O286" i="15" s="1"/>
  <c r="U288" i="15"/>
  <c r="U286" i="15" s="1"/>
  <c r="AA288" i="15"/>
  <c r="AA286" i="15" s="1"/>
  <c r="H293" i="15"/>
  <c r="H291" i="15" s="1"/>
  <c r="N293" i="15"/>
  <c r="N291" i="15" s="1"/>
  <c r="T293" i="15"/>
  <c r="T291" i="15" s="1"/>
  <c r="Z293" i="15"/>
  <c r="Z291" i="15" s="1"/>
  <c r="G298" i="15"/>
  <c r="G296" i="15" s="1"/>
  <c r="M298" i="15"/>
  <c r="M296" i="15" s="1"/>
  <c r="S298" i="15"/>
  <c r="S296" i="15" s="1"/>
  <c r="Y298" i="15"/>
  <c r="Y296" i="15" s="1"/>
  <c r="F303" i="15"/>
  <c r="F301" i="15" s="1"/>
  <c r="L303" i="15"/>
  <c r="L301" i="15" s="1"/>
  <c r="R303" i="15"/>
  <c r="R301" i="15" s="1"/>
  <c r="X303" i="15"/>
  <c r="X301" i="15" s="1"/>
  <c r="E308" i="15"/>
  <c r="E306" i="15" s="1"/>
  <c r="K308" i="15"/>
  <c r="K306" i="15" s="1"/>
  <c r="Q308" i="15"/>
  <c r="Q306" i="15" s="1"/>
  <c r="W308" i="15"/>
  <c r="W306" i="15" s="1"/>
  <c r="D313" i="15"/>
  <c r="D311" i="15" s="1"/>
  <c r="J313" i="15"/>
  <c r="J311" i="15" s="1"/>
  <c r="P313" i="15"/>
  <c r="P311" i="15" s="1"/>
  <c r="V313" i="15"/>
  <c r="V311" i="15" s="1"/>
  <c r="I318" i="15"/>
  <c r="I316" i="15" s="1"/>
  <c r="O318" i="15"/>
  <c r="O316" i="15" s="1"/>
  <c r="U318" i="15"/>
  <c r="U316" i="15" s="1"/>
  <c r="AA318" i="15"/>
  <c r="AA316" i="15" s="1"/>
  <c r="H327" i="15"/>
  <c r="H325" i="15" s="1"/>
  <c r="N327" i="15"/>
  <c r="N325" i="15" s="1"/>
  <c r="T327" i="15"/>
  <c r="T325" i="15" s="1"/>
  <c r="Z327" i="15"/>
  <c r="Z325" i="15" s="1"/>
  <c r="G332" i="15"/>
  <c r="G330" i="15" s="1"/>
  <c r="M332" i="15"/>
  <c r="M330" i="15" s="1"/>
  <c r="S332" i="15"/>
  <c r="S330" i="15" s="1"/>
  <c r="Y332" i="15"/>
  <c r="Y330" i="15" s="1"/>
  <c r="F337" i="15"/>
  <c r="F335" i="15" s="1"/>
  <c r="L337" i="15"/>
  <c r="L335" i="15" s="1"/>
  <c r="R337" i="15"/>
  <c r="R335" i="15" s="1"/>
  <c r="X337" i="15"/>
  <c r="X335" i="15" s="1"/>
  <c r="E342" i="15"/>
  <c r="E340" i="15" s="1"/>
  <c r="K342" i="15"/>
  <c r="K340" i="15" s="1"/>
  <c r="Q342" i="15"/>
  <c r="Q340" i="15" s="1"/>
  <c r="W342" i="15"/>
  <c r="W340" i="15" s="1"/>
  <c r="D347" i="15"/>
  <c r="D345" i="15" s="1"/>
  <c r="J347" i="15"/>
  <c r="J345" i="15" s="1"/>
  <c r="P347" i="15"/>
  <c r="P345" i="15" s="1"/>
  <c r="V347" i="15"/>
  <c r="V345" i="15" s="1"/>
  <c r="I352" i="15"/>
  <c r="I350" i="15" s="1"/>
  <c r="O352" i="15"/>
  <c r="O350" i="15" s="1"/>
  <c r="U352" i="15"/>
  <c r="U350" i="15" s="1"/>
  <c r="AA352" i="15"/>
  <c r="AA350" i="15" s="1"/>
  <c r="H357" i="15"/>
  <c r="H355" i="15" s="1"/>
  <c r="N357" i="15"/>
  <c r="N355" i="15" s="1"/>
  <c r="T357" i="15"/>
  <c r="T355" i="15" s="1"/>
  <c r="Z357" i="15"/>
  <c r="Z355" i="15" s="1"/>
  <c r="G362" i="15"/>
  <c r="G360" i="15" s="1"/>
  <c r="M362" i="15"/>
  <c r="M360" i="15" s="1"/>
  <c r="S362" i="15"/>
  <c r="S360" i="15" s="1"/>
  <c r="Y362" i="15"/>
  <c r="Y360" i="15" s="1"/>
  <c r="F367" i="15"/>
  <c r="F365" i="15" s="1"/>
  <c r="L367" i="15"/>
  <c r="L365" i="15" s="1"/>
  <c r="R367" i="15"/>
  <c r="R365" i="15" s="1"/>
  <c r="X367" i="15"/>
  <c r="X365" i="15" s="1"/>
  <c r="E372" i="15"/>
  <c r="E370" i="15" s="1"/>
  <c r="K372" i="15"/>
  <c r="K370" i="15" s="1"/>
  <c r="Q372" i="15"/>
  <c r="Q370" i="15" s="1"/>
  <c r="W372" i="15"/>
  <c r="W370" i="15" s="1"/>
  <c r="D377" i="15"/>
  <c r="D375" i="15" s="1"/>
  <c r="J377" i="15"/>
  <c r="J375" i="15" s="1"/>
  <c r="P377" i="15"/>
  <c r="P375" i="15" s="1"/>
  <c r="V377" i="15"/>
  <c r="V375" i="15" s="1"/>
  <c r="I382" i="15"/>
  <c r="I380" i="15" s="1"/>
  <c r="O382" i="15"/>
  <c r="O380" i="15" s="1"/>
  <c r="U382" i="15"/>
  <c r="U380" i="15" s="1"/>
  <c r="AA382" i="15"/>
  <c r="AA380" i="15" s="1"/>
  <c r="H387" i="15"/>
  <c r="H385" i="15" s="1"/>
  <c r="N387" i="15"/>
  <c r="N385" i="15" s="1"/>
  <c r="T387" i="15"/>
  <c r="T385" i="15" s="1"/>
  <c r="Z387" i="15"/>
  <c r="Z385" i="15" s="1"/>
  <c r="G392" i="15"/>
  <c r="G390" i="15" s="1"/>
  <c r="M392" i="15"/>
  <c r="M390" i="15" s="1"/>
  <c r="S392" i="15"/>
  <c r="S390" i="15" s="1"/>
  <c r="Y392" i="15"/>
  <c r="Y390" i="15" s="1"/>
  <c r="F397" i="15"/>
  <c r="F395" i="15" s="1"/>
  <c r="L397" i="15"/>
  <c r="L395" i="15" s="1"/>
  <c r="R397" i="15"/>
  <c r="R395" i="15" s="1"/>
  <c r="X397" i="15"/>
  <c r="X395" i="15" s="1"/>
  <c r="E402" i="15"/>
  <c r="E400" i="15" s="1"/>
  <c r="K402" i="15"/>
  <c r="K400" i="15" s="1"/>
  <c r="Q402" i="15"/>
  <c r="Q400" i="15" s="1"/>
  <c r="W402" i="15"/>
  <c r="W400" i="15" s="1"/>
  <c r="D407" i="15"/>
  <c r="D405" i="15" s="1"/>
  <c r="J407" i="15"/>
  <c r="J405" i="15" s="1"/>
  <c r="P407" i="15"/>
  <c r="P405" i="15" s="1"/>
  <c r="V407" i="15"/>
  <c r="V405" i="15" s="1"/>
  <c r="I412" i="15"/>
  <c r="I410" i="15" s="1"/>
  <c r="O412" i="15"/>
  <c r="O410" i="15" s="1"/>
  <c r="U412" i="15"/>
  <c r="U410" i="15" s="1"/>
  <c r="AA412" i="15"/>
  <c r="AA410" i="15" s="1"/>
  <c r="H417" i="15"/>
  <c r="H415" i="15" s="1"/>
  <c r="N417" i="15"/>
  <c r="N415" i="15" s="1"/>
  <c r="T417" i="15"/>
  <c r="T415" i="15" s="1"/>
  <c r="Z417" i="15"/>
  <c r="Z415" i="15" s="1"/>
  <c r="G422" i="15"/>
  <c r="G420" i="15" s="1"/>
  <c r="M422" i="15"/>
  <c r="M420" i="15" s="1"/>
  <c r="S422" i="15"/>
  <c r="S420" i="15" s="1"/>
  <c r="Y422" i="15"/>
  <c r="Y420" i="15" s="1"/>
  <c r="F427" i="15"/>
  <c r="F425" i="15" s="1"/>
  <c r="L427" i="15"/>
  <c r="L425" i="15" s="1"/>
  <c r="R427" i="15"/>
  <c r="R425" i="15" s="1"/>
  <c r="X427" i="15"/>
  <c r="X425" i="15" s="1"/>
  <c r="E432" i="15"/>
  <c r="E430" i="15" s="1"/>
  <c r="K432" i="15"/>
  <c r="K430" i="15" s="1"/>
  <c r="Q432" i="15"/>
  <c r="Q430" i="15" s="1"/>
  <c r="W432" i="15"/>
  <c r="W430" i="15" s="1"/>
  <c r="D437" i="15"/>
  <c r="D435" i="15" s="1"/>
  <c r="J437" i="15"/>
  <c r="J435" i="15" s="1"/>
  <c r="P437" i="15"/>
  <c r="P435" i="15" s="1"/>
  <c r="V437" i="15"/>
  <c r="V435" i="15" s="1"/>
  <c r="I442" i="15"/>
  <c r="I440" i="15" s="1"/>
  <c r="O442" i="15"/>
  <c r="O440" i="15" s="1"/>
  <c r="U442" i="15"/>
  <c r="U440" i="15" s="1"/>
  <c r="AA442" i="15"/>
  <c r="AA440" i="15" s="1"/>
  <c r="H447" i="15"/>
  <c r="H445" i="15" s="1"/>
  <c r="N447" i="15"/>
  <c r="N445" i="15" s="1"/>
  <c r="T447" i="15"/>
  <c r="T445" i="15" s="1"/>
  <c r="Z447" i="15"/>
  <c r="Z445" i="15" s="1"/>
  <c r="G452" i="15"/>
  <c r="G450" i="15" s="1"/>
  <c r="M452" i="15"/>
  <c r="M450" i="15" s="1"/>
  <c r="S452" i="15"/>
  <c r="S450" i="15" s="1"/>
  <c r="Y452" i="15"/>
  <c r="Y450" i="15" s="1"/>
  <c r="F457" i="15"/>
  <c r="F455" i="15" s="1"/>
  <c r="L457" i="15"/>
  <c r="L455" i="15" s="1"/>
  <c r="R457" i="15"/>
  <c r="R455" i="15" s="1"/>
  <c r="X457" i="15"/>
  <c r="X455" i="15" s="1"/>
  <c r="E462" i="15"/>
  <c r="E460" i="15" s="1"/>
  <c r="K462" i="15"/>
  <c r="K460" i="15" s="1"/>
  <c r="Q462" i="15"/>
  <c r="Q460" i="15" s="1"/>
  <c r="W462" i="15"/>
  <c r="W460" i="15" s="1"/>
  <c r="D467" i="15"/>
  <c r="D465" i="15" s="1"/>
  <c r="J467" i="15"/>
  <c r="J465" i="15" s="1"/>
  <c r="P467" i="15"/>
  <c r="P465" i="15" s="1"/>
  <c r="V467" i="15"/>
  <c r="V465" i="15" s="1"/>
  <c r="I472" i="15"/>
  <c r="I470" i="15" s="1"/>
  <c r="O472" i="15"/>
  <c r="O470" i="15" s="1"/>
  <c r="U472" i="15"/>
  <c r="U470" i="15" s="1"/>
  <c r="AA472" i="15"/>
  <c r="AA470" i="15" s="1"/>
  <c r="H477" i="15"/>
  <c r="H475" i="15" s="1"/>
  <c r="N477" i="15"/>
  <c r="N475" i="15" s="1"/>
  <c r="T477" i="15"/>
  <c r="T475" i="15" s="1"/>
  <c r="Z477" i="15"/>
  <c r="Z475" i="15" s="1"/>
  <c r="G486" i="15"/>
  <c r="G484" i="15" s="1"/>
  <c r="M486" i="15"/>
  <c r="M484" i="15" s="1"/>
  <c r="S486" i="15"/>
  <c r="S484" i="15" s="1"/>
  <c r="Y486" i="15"/>
  <c r="Y484" i="15" s="1"/>
  <c r="F491" i="15"/>
  <c r="F489" i="15" s="1"/>
  <c r="L491" i="15"/>
  <c r="L489" i="15" s="1"/>
  <c r="R491" i="15"/>
  <c r="R489" i="15" s="1"/>
  <c r="X491" i="15"/>
  <c r="X489" i="15" s="1"/>
  <c r="E496" i="15"/>
  <c r="E494" i="15" s="1"/>
  <c r="K496" i="15"/>
  <c r="K494" i="15" s="1"/>
  <c r="Q496" i="15"/>
  <c r="Q494" i="15" s="1"/>
  <c r="W496" i="15"/>
  <c r="W494" i="15" s="1"/>
  <c r="D501" i="15"/>
  <c r="D499" i="15" s="1"/>
  <c r="J501" i="15"/>
  <c r="J499" i="15" s="1"/>
  <c r="P501" i="15"/>
  <c r="P499" i="15" s="1"/>
  <c r="V501" i="15"/>
  <c r="V499" i="15" s="1"/>
  <c r="I506" i="15"/>
  <c r="I504" i="15" s="1"/>
  <c r="O506" i="15"/>
  <c r="O504" i="15" s="1"/>
  <c r="U506" i="15"/>
  <c r="U504" i="15" s="1"/>
  <c r="AA506" i="15"/>
  <c r="AA504" i="15" s="1"/>
  <c r="H511" i="15"/>
  <c r="H509" i="15" s="1"/>
  <c r="N511" i="15"/>
  <c r="N509" i="15" s="1"/>
  <c r="T511" i="15"/>
  <c r="T509" i="15" s="1"/>
  <c r="Z511" i="15"/>
  <c r="Z509" i="15" s="1"/>
  <c r="G516" i="15"/>
  <c r="G514" i="15" s="1"/>
  <c r="M516" i="15"/>
  <c r="M514" i="15" s="1"/>
  <c r="S516" i="15"/>
  <c r="S514" i="15" s="1"/>
  <c r="Y516" i="15"/>
  <c r="Y514" i="15" s="1"/>
  <c r="F521" i="15"/>
  <c r="F519" i="15" s="1"/>
  <c r="L521" i="15"/>
  <c r="L519" i="15" s="1"/>
  <c r="R521" i="15"/>
  <c r="R519" i="15" s="1"/>
  <c r="X521" i="15"/>
  <c r="X519" i="15" s="1"/>
  <c r="E526" i="15"/>
  <c r="E524" i="15" s="1"/>
  <c r="K526" i="15"/>
  <c r="K524" i="15" s="1"/>
  <c r="Q526" i="15"/>
  <c r="Q524" i="15" s="1"/>
  <c r="W526" i="15"/>
  <c r="W524" i="15" s="1"/>
  <c r="D531" i="15"/>
  <c r="D529" i="15" s="1"/>
  <c r="J531" i="15"/>
  <c r="J529" i="15" s="1"/>
  <c r="P531" i="15"/>
  <c r="P529" i="15" s="1"/>
  <c r="V531" i="15"/>
  <c r="V529" i="15" s="1"/>
  <c r="I536" i="15"/>
  <c r="I534" i="15" s="1"/>
  <c r="O536" i="15"/>
  <c r="O534" i="15" s="1"/>
  <c r="U536" i="15"/>
  <c r="U534" i="15" s="1"/>
  <c r="AA536" i="15"/>
  <c r="AA534" i="15" s="1"/>
  <c r="H541" i="15"/>
  <c r="H539" i="15" s="1"/>
  <c r="N541" i="15"/>
  <c r="N539" i="15" s="1"/>
  <c r="T541" i="15"/>
  <c r="T539" i="15" s="1"/>
  <c r="Z541" i="15"/>
  <c r="Z539" i="15" s="1"/>
  <c r="G546" i="15"/>
  <c r="G544" i="15" s="1"/>
  <c r="M546" i="15"/>
  <c r="M544" i="15" s="1"/>
  <c r="S546" i="15"/>
  <c r="S544" i="15" s="1"/>
  <c r="Y546" i="15"/>
  <c r="Y544" i="15" s="1"/>
  <c r="F551" i="15"/>
  <c r="F549" i="15" s="1"/>
  <c r="L551" i="15"/>
  <c r="L549" i="15" s="1"/>
  <c r="R551" i="15"/>
  <c r="R549" i="15" s="1"/>
  <c r="X551" i="15"/>
  <c r="X549" i="15" s="1"/>
  <c r="E556" i="15"/>
  <c r="E554" i="15" s="1"/>
  <c r="K556" i="15"/>
  <c r="K554" i="15" s="1"/>
  <c r="Q556" i="15"/>
  <c r="Q554" i="15" s="1"/>
  <c r="W556" i="15"/>
  <c r="W554" i="15" s="1"/>
  <c r="D561" i="15"/>
  <c r="D559" i="15" s="1"/>
  <c r="J561" i="15"/>
  <c r="J559" i="15" s="1"/>
  <c r="P561" i="15"/>
  <c r="P559" i="15" s="1"/>
  <c r="V561" i="15"/>
  <c r="V559" i="15" s="1"/>
  <c r="I566" i="15"/>
  <c r="I564" i="15" s="1"/>
  <c r="O566" i="15"/>
  <c r="O564" i="15" s="1"/>
  <c r="U566" i="15"/>
  <c r="U564" i="15" s="1"/>
  <c r="AA566" i="15"/>
  <c r="AA564" i="15" s="1"/>
  <c r="H571" i="15"/>
  <c r="H569" i="15" s="1"/>
  <c r="N571" i="15"/>
  <c r="N569" i="15" s="1"/>
  <c r="T571" i="15"/>
  <c r="T569" i="15" s="1"/>
  <c r="Z571" i="15"/>
  <c r="Z569" i="15" s="1"/>
  <c r="G576" i="15"/>
  <c r="G574" i="15" s="1"/>
  <c r="M576" i="15"/>
  <c r="M574" i="15" s="1"/>
  <c r="S576" i="15"/>
  <c r="S574" i="15" s="1"/>
  <c r="Y576" i="15"/>
  <c r="Y574" i="15" s="1"/>
  <c r="F581" i="15"/>
  <c r="F579" i="15" s="1"/>
  <c r="L581" i="15"/>
  <c r="L579" i="15" s="1"/>
  <c r="R581" i="15"/>
  <c r="R579" i="15" s="1"/>
  <c r="X581" i="15"/>
  <c r="X579" i="15" s="1"/>
  <c r="E586" i="15"/>
  <c r="E584" i="15" s="1"/>
  <c r="K586" i="15"/>
  <c r="K584" i="15" s="1"/>
  <c r="Q586" i="15"/>
  <c r="Q584" i="15" s="1"/>
  <c r="W586" i="15"/>
  <c r="W584" i="15" s="1"/>
  <c r="D591" i="15"/>
  <c r="D589" i="15" s="1"/>
  <c r="J591" i="15"/>
  <c r="J589" i="15" s="1"/>
  <c r="P591" i="15"/>
  <c r="P589" i="15" s="1"/>
  <c r="V591" i="15"/>
  <c r="V589" i="15" s="1"/>
  <c r="I596" i="15"/>
  <c r="I594" i="15" s="1"/>
  <c r="O596" i="15"/>
  <c r="O594" i="15" s="1"/>
  <c r="U596" i="15"/>
  <c r="U594" i="15" s="1"/>
  <c r="AA596" i="15"/>
  <c r="AA594" i="15" s="1"/>
  <c r="H601" i="15"/>
  <c r="H599" i="15" s="1"/>
  <c r="N601" i="15"/>
  <c r="N599" i="15" s="1"/>
  <c r="T601" i="15"/>
  <c r="T599" i="15" s="1"/>
  <c r="Z601" i="15"/>
  <c r="Z599" i="15" s="1"/>
  <c r="G606" i="15"/>
  <c r="G604" i="15" s="1"/>
  <c r="M606" i="15"/>
  <c r="M604" i="15" s="1"/>
  <c r="S606" i="15"/>
  <c r="S604" i="15" s="1"/>
  <c r="Y606" i="15"/>
  <c r="Y604" i="15" s="1"/>
  <c r="F611" i="15"/>
  <c r="F609" i="15" s="1"/>
  <c r="L611" i="15"/>
  <c r="L609" i="15" s="1"/>
  <c r="R611" i="15"/>
  <c r="R609" i="15" s="1"/>
  <c r="X611" i="15"/>
  <c r="X609" i="15" s="1"/>
  <c r="E616" i="15"/>
  <c r="E614" i="15" s="1"/>
  <c r="K616" i="15"/>
  <c r="K614" i="15" s="1"/>
  <c r="Q616" i="15"/>
  <c r="Q614" i="15" s="1"/>
  <c r="W616" i="15"/>
  <c r="W614" i="15" s="1"/>
  <c r="D621" i="15"/>
  <c r="D619" i="15" s="1"/>
  <c r="J621" i="15"/>
  <c r="J619" i="15" s="1"/>
  <c r="P621" i="15"/>
  <c r="P619" i="15" s="1"/>
  <c r="V621" i="15"/>
  <c r="V619" i="15" s="1"/>
  <c r="I626" i="15"/>
  <c r="I624" i="15" s="1"/>
  <c r="O626" i="15"/>
  <c r="O624" i="15" s="1"/>
  <c r="U626" i="15"/>
  <c r="U624" i="15" s="1"/>
  <c r="AA626" i="15"/>
  <c r="AA624" i="15" s="1"/>
  <c r="H631" i="15"/>
  <c r="H629" i="15" s="1"/>
  <c r="N631" i="15"/>
  <c r="N629" i="15" s="1"/>
  <c r="T631" i="15"/>
  <c r="T629" i="15" s="1"/>
  <c r="Z631" i="15"/>
  <c r="Z629" i="15" s="1"/>
  <c r="G636" i="15"/>
  <c r="G634" i="15" s="1"/>
  <c r="M636" i="15"/>
  <c r="M634" i="15" s="1"/>
  <c r="S636" i="15"/>
  <c r="S634" i="15" s="1"/>
  <c r="Y636" i="15"/>
  <c r="Y634" i="15" s="1"/>
  <c r="E782" i="15"/>
  <c r="E781" i="15" s="1"/>
  <c r="I9" i="16"/>
  <c r="I7" i="16" s="1"/>
  <c r="O9" i="16"/>
  <c r="O7" i="16" s="1"/>
  <c r="U9" i="16"/>
  <c r="AA9" i="16"/>
  <c r="I11" i="16"/>
  <c r="O11" i="16"/>
  <c r="U11" i="16"/>
  <c r="AA11" i="16"/>
  <c r="H14" i="16"/>
  <c r="N14" i="16"/>
  <c r="T14" i="16"/>
  <c r="T12" i="16" s="1"/>
  <c r="Z14" i="16"/>
  <c r="Z12" i="16" s="1"/>
  <c r="H16" i="16"/>
  <c r="N16" i="16"/>
  <c r="T16" i="16"/>
  <c r="Z16" i="16"/>
  <c r="G19" i="16"/>
  <c r="G17" i="16" s="1"/>
  <c r="M19" i="16"/>
  <c r="M17" i="16" s="1"/>
  <c r="S19" i="16"/>
  <c r="S17" i="16" s="1"/>
  <c r="Y19" i="16"/>
  <c r="Y17" i="16" s="1"/>
  <c r="G21" i="16"/>
  <c r="M21" i="16"/>
  <c r="S21" i="16"/>
  <c r="Y21" i="16"/>
  <c r="F24" i="16"/>
  <c r="F22" i="16" s="1"/>
  <c r="L24" i="16"/>
  <c r="L22" i="16" s="1"/>
  <c r="R24" i="16"/>
  <c r="X24" i="16"/>
  <c r="F26" i="16"/>
  <c r="L26" i="16"/>
  <c r="R26" i="16"/>
  <c r="X26" i="16"/>
  <c r="E29" i="16"/>
  <c r="K29" i="16"/>
  <c r="Q29" i="16"/>
  <c r="Q27" i="16" s="1"/>
  <c r="W29" i="16"/>
  <c r="W27" i="16" s="1"/>
  <c r="E31" i="16"/>
  <c r="K31" i="16"/>
  <c r="Q31" i="16"/>
  <c r="W31" i="16"/>
  <c r="D34" i="16"/>
  <c r="D32" i="16" s="1"/>
  <c r="J34" i="16"/>
  <c r="J32" i="16" s="1"/>
  <c r="P34" i="16"/>
  <c r="P32" i="16" s="1"/>
  <c r="V34" i="16"/>
  <c r="V32" i="16" s="1"/>
  <c r="D36" i="16"/>
  <c r="J36" i="16"/>
  <c r="P36" i="16"/>
  <c r="V36" i="16"/>
  <c r="I39" i="16"/>
  <c r="I37" i="16" s="1"/>
  <c r="O39" i="16"/>
  <c r="O37" i="16" s="1"/>
  <c r="U39" i="16"/>
  <c r="AA39" i="16"/>
  <c r="I41" i="16"/>
  <c r="O41" i="16"/>
  <c r="U41" i="16"/>
  <c r="AA41" i="16"/>
  <c r="H44" i="16"/>
  <c r="N44" i="16"/>
  <c r="T44" i="16"/>
  <c r="Z44" i="16"/>
  <c r="U46" i="16"/>
  <c r="N51" i="16"/>
  <c r="G56" i="16"/>
  <c r="X59" i="16"/>
  <c r="Q64" i="16"/>
  <c r="Q62" i="16" s="1"/>
  <c r="J69" i="16"/>
  <c r="J67" i="16" s="1"/>
  <c r="V71" i="16"/>
  <c r="I74" i="16"/>
  <c r="I72" i="16" s="1"/>
  <c r="U76" i="16"/>
  <c r="N81" i="16"/>
  <c r="G86" i="16"/>
  <c r="X89" i="16"/>
  <c r="X87" i="16" s="1"/>
  <c r="Q94" i="16"/>
  <c r="Q92" i="16" s="1"/>
  <c r="J99" i="16"/>
  <c r="J97" i="16" s="1"/>
  <c r="V101" i="16"/>
  <c r="I104" i="16"/>
  <c r="I102" i="16" s="1"/>
  <c r="U106" i="16"/>
  <c r="N111" i="16"/>
  <c r="G116" i="16"/>
  <c r="X119" i="16"/>
  <c r="X117" i="16" s="1"/>
  <c r="Q124" i="16"/>
  <c r="Q122" i="16" s="1"/>
  <c r="J129" i="16"/>
  <c r="J127" i="16" s="1"/>
  <c r="V131" i="16"/>
  <c r="I134" i="16"/>
  <c r="I132" i="16" s="1"/>
  <c r="U136" i="16"/>
  <c r="N141" i="16"/>
  <c r="G146" i="16"/>
  <c r="X149" i="16"/>
  <c r="X147" i="16" s="1"/>
  <c r="Q154" i="16"/>
  <c r="Q152" i="16" s="1"/>
  <c r="V161" i="16"/>
  <c r="O170" i="16"/>
  <c r="O166" i="16" s="1"/>
  <c r="T175" i="16"/>
  <c r="T171" i="16" s="1"/>
  <c r="Y180" i="16"/>
  <c r="Y176" i="16" s="1"/>
  <c r="D195" i="16"/>
  <c r="D191" i="16" s="1"/>
  <c r="O200" i="16"/>
  <c r="O196" i="16" s="1"/>
  <c r="H205" i="16"/>
  <c r="H201" i="16" s="1"/>
  <c r="W220" i="16"/>
  <c r="W216" i="16" s="1"/>
  <c r="P225" i="16"/>
  <c r="P221" i="16" s="1"/>
  <c r="O230" i="16"/>
  <c r="O226" i="16" s="1"/>
  <c r="H235" i="16"/>
  <c r="H231" i="16" s="1"/>
  <c r="W250" i="16"/>
  <c r="W246" i="16" s="1"/>
  <c r="P255" i="16"/>
  <c r="P251" i="16" s="1"/>
  <c r="O260" i="16"/>
  <c r="O256" i="16" s="1"/>
  <c r="H265" i="16"/>
  <c r="H261" i="16" s="1"/>
  <c r="W280" i="16"/>
  <c r="W276" i="16" s="1"/>
  <c r="K285" i="16"/>
  <c r="K315" i="16"/>
  <c r="R330" i="16"/>
  <c r="P384" i="16"/>
  <c r="P380" i="16" s="1"/>
  <c r="D410" i="16"/>
  <c r="J474" i="16"/>
  <c r="J470" i="16" s="1"/>
  <c r="M493" i="16"/>
  <c r="M489" i="16" s="1"/>
  <c r="J168" i="15"/>
  <c r="J166" i="15" s="1"/>
  <c r="P168" i="15"/>
  <c r="P166" i="15" s="1"/>
  <c r="V168" i="15"/>
  <c r="V166" i="15" s="1"/>
  <c r="I173" i="15"/>
  <c r="I171" i="15" s="1"/>
  <c r="O173" i="15"/>
  <c r="O171" i="15" s="1"/>
  <c r="U173" i="15"/>
  <c r="U171" i="15" s="1"/>
  <c r="AA173" i="15"/>
  <c r="AA171" i="15" s="1"/>
  <c r="H178" i="15"/>
  <c r="H176" i="15" s="1"/>
  <c r="N178" i="15"/>
  <c r="N176" i="15" s="1"/>
  <c r="T178" i="15"/>
  <c r="T176" i="15" s="1"/>
  <c r="Z178" i="15"/>
  <c r="Z176" i="15" s="1"/>
  <c r="G183" i="15"/>
  <c r="G181" i="15" s="1"/>
  <c r="M183" i="15"/>
  <c r="M181" i="15" s="1"/>
  <c r="S183" i="15"/>
  <c r="S181" i="15" s="1"/>
  <c r="Y183" i="15"/>
  <c r="Y181" i="15" s="1"/>
  <c r="F188" i="15"/>
  <c r="F186" i="15" s="1"/>
  <c r="L188" i="15"/>
  <c r="L186" i="15" s="1"/>
  <c r="R188" i="15"/>
  <c r="R186" i="15" s="1"/>
  <c r="X188" i="15"/>
  <c r="X186" i="15" s="1"/>
  <c r="E193" i="15"/>
  <c r="E191" i="15" s="1"/>
  <c r="K193" i="15"/>
  <c r="K191" i="15" s="1"/>
  <c r="Q193" i="15"/>
  <c r="Q191" i="15" s="1"/>
  <c r="W193" i="15"/>
  <c r="W191" i="15" s="1"/>
  <c r="D198" i="15"/>
  <c r="D196" i="15" s="1"/>
  <c r="J198" i="15"/>
  <c r="J196" i="15" s="1"/>
  <c r="P198" i="15"/>
  <c r="P196" i="15" s="1"/>
  <c r="V198" i="15"/>
  <c r="V196" i="15" s="1"/>
  <c r="I203" i="15"/>
  <c r="I201" i="15" s="1"/>
  <c r="O203" i="15"/>
  <c r="O201" i="15" s="1"/>
  <c r="U203" i="15"/>
  <c r="U201" i="15" s="1"/>
  <c r="AA203" i="15"/>
  <c r="AA201" i="15" s="1"/>
  <c r="H208" i="15"/>
  <c r="H206" i="15" s="1"/>
  <c r="N208" i="15"/>
  <c r="N206" i="15" s="1"/>
  <c r="T208" i="15"/>
  <c r="T206" i="15" s="1"/>
  <c r="Z208" i="15"/>
  <c r="Z206" i="15" s="1"/>
  <c r="G213" i="15"/>
  <c r="G211" i="15" s="1"/>
  <c r="M213" i="15"/>
  <c r="M211" i="15" s="1"/>
  <c r="S213" i="15"/>
  <c r="S211" i="15" s="1"/>
  <c r="Y213" i="15"/>
  <c r="Y211" i="15" s="1"/>
  <c r="F218" i="15"/>
  <c r="F216" i="15" s="1"/>
  <c r="L218" i="15"/>
  <c r="L216" i="15" s="1"/>
  <c r="R218" i="15"/>
  <c r="R216" i="15" s="1"/>
  <c r="X218" i="15"/>
  <c r="X216" i="15" s="1"/>
  <c r="E223" i="15"/>
  <c r="E221" i="15" s="1"/>
  <c r="K223" i="15"/>
  <c r="K221" i="15" s="1"/>
  <c r="Q223" i="15"/>
  <c r="Q221" i="15" s="1"/>
  <c r="W223" i="15"/>
  <c r="W221" i="15" s="1"/>
  <c r="D228" i="15"/>
  <c r="D226" i="15" s="1"/>
  <c r="J228" i="15"/>
  <c r="J226" i="15" s="1"/>
  <c r="P228" i="15"/>
  <c r="P226" i="15" s="1"/>
  <c r="V228" i="15"/>
  <c r="V226" i="15" s="1"/>
  <c r="I233" i="15"/>
  <c r="I231" i="15" s="1"/>
  <c r="O233" i="15"/>
  <c r="O231" i="15" s="1"/>
  <c r="U233" i="15"/>
  <c r="U231" i="15" s="1"/>
  <c r="AA233" i="15"/>
  <c r="AA231" i="15" s="1"/>
  <c r="H238" i="15"/>
  <c r="H236" i="15" s="1"/>
  <c r="N238" i="15"/>
  <c r="N236" i="15" s="1"/>
  <c r="T238" i="15"/>
  <c r="T236" i="15" s="1"/>
  <c r="Z238" i="15"/>
  <c r="Z236" i="15" s="1"/>
  <c r="G243" i="15"/>
  <c r="G241" i="15" s="1"/>
  <c r="M243" i="15"/>
  <c r="M241" i="15" s="1"/>
  <c r="S243" i="15"/>
  <c r="S241" i="15" s="1"/>
  <c r="Y243" i="15"/>
  <c r="Y241" i="15" s="1"/>
  <c r="F248" i="15"/>
  <c r="F246" i="15" s="1"/>
  <c r="L248" i="15"/>
  <c r="L246" i="15" s="1"/>
  <c r="R248" i="15"/>
  <c r="R246" i="15" s="1"/>
  <c r="X248" i="15"/>
  <c r="X246" i="15" s="1"/>
  <c r="E253" i="15"/>
  <c r="E251" i="15" s="1"/>
  <c r="K253" i="15"/>
  <c r="K251" i="15" s="1"/>
  <c r="Q253" i="15"/>
  <c r="Q251" i="15" s="1"/>
  <c r="W253" i="15"/>
  <c r="W251" i="15" s="1"/>
  <c r="D258" i="15"/>
  <c r="D256" i="15" s="1"/>
  <c r="J258" i="15"/>
  <c r="J256" i="15" s="1"/>
  <c r="P258" i="15"/>
  <c r="P256" i="15" s="1"/>
  <c r="V258" i="15"/>
  <c r="V256" i="15" s="1"/>
  <c r="I263" i="15"/>
  <c r="I261" i="15" s="1"/>
  <c r="O263" i="15"/>
  <c r="O261" i="15" s="1"/>
  <c r="U263" i="15"/>
  <c r="U261" i="15" s="1"/>
  <c r="AA263" i="15"/>
  <c r="AA261" i="15" s="1"/>
  <c r="H268" i="15"/>
  <c r="H266" i="15" s="1"/>
  <c r="N268" i="15"/>
  <c r="N266" i="15" s="1"/>
  <c r="T268" i="15"/>
  <c r="T266" i="15" s="1"/>
  <c r="Z268" i="15"/>
  <c r="Z266" i="15" s="1"/>
  <c r="G273" i="15"/>
  <c r="G271" i="15" s="1"/>
  <c r="M273" i="15"/>
  <c r="M271" i="15" s="1"/>
  <c r="S273" i="15"/>
  <c r="S271" i="15" s="1"/>
  <c r="Y273" i="15"/>
  <c r="Y271" i="15" s="1"/>
  <c r="F278" i="15"/>
  <c r="F276" i="15" s="1"/>
  <c r="L278" i="15"/>
  <c r="L276" i="15" s="1"/>
  <c r="R278" i="15"/>
  <c r="R276" i="15" s="1"/>
  <c r="X278" i="15"/>
  <c r="X276" i="15" s="1"/>
  <c r="E283" i="15"/>
  <c r="E281" i="15" s="1"/>
  <c r="K283" i="15"/>
  <c r="K281" i="15" s="1"/>
  <c r="Q283" i="15"/>
  <c r="Q281" i="15" s="1"/>
  <c r="W283" i="15"/>
  <c r="W281" i="15" s="1"/>
  <c r="D288" i="15"/>
  <c r="D286" i="15" s="1"/>
  <c r="J288" i="15"/>
  <c r="J286" i="15" s="1"/>
  <c r="P288" i="15"/>
  <c r="P286" i="15" s="1"/>
  <c r="V288" i="15"/>
  <c r="V286" i="15" s="1"/>
  <c r="I293" i="15"/>
  <c r="I291" i="15" s="1"/>
  <c r="O293" i="15"/>
  <c r="O291" i="15" s="1"/>
  <c r="U293" i="15"/>
  <c r="U291" i="15" s="1"/>
  <c r="AA293" i="15"/>
  <c r="AA291" i="15" s="1"/>
  <c r="H298" i="15"/>
  <c r="H296" i="15" s="1"/>
  <c r="N298" i="15"/>
  <c r="N296" i="15" s="1"/>
  <c r="T298" i="15"/>
  <c r="T296" i="15" s="1"/>
  <c r="Z298" i="15"/>
  <c r="Z296" i="15" s="1"/>
  <c r="G303" i="15"/>
  <c r="G301" i="15" s="1"/>
  <c r="M303" i="15"/>
  <c r="M301" i="15" s="1"/>
  <c r="S303" i="15"/>
  <c r="S301" i="15" s="1"/>
  <c r="Y303" i="15"/>
  <c r="Y301" i="15" s="1"/>
  <c r="F308" i="15"/>
  <c r="F306" i="15" s="1"/>
  <c r="L308" i="15"/>
  <c r="L306" i="15" s="1"/>
  <c r="R308" i="15"/>
  <c r="R306" i="15" s="1"/>
  <c r="X308" i="15"/>
  <c r="X306" i="15" s="1"/>
  <c r="E313" i="15"/>
  <c r="E311" i="15" s="1"/>
  <c r="K313" i="15"/>
  <c r="K311" i="15" s="1"/>
  <c r="Q313" i="15"/>
  <c r="Q311" i="15" s="1"/>
  <c r="W313" i="15"/>
  <c r="W311" i="15" s="1"/>
  <c r="D318" i="15"/>
  <c r="D316" i="15" s="1"/>
  <c r="J318" i="15"/>
  <c r="J316" i="15" s="1"/>
  <c r="P318" i="15"/>
  <c r="P316" i="15" s="1"/>
  <c r="V318" i="15"/>
  <c r="V316" i="15" s="1"/>
  <c r="I327" i="15"/>
  <c r="I325" i="15" s="1"/>
  <c r="O327" i="15"/>
  <c r="O325" i="15" s="1"/>
  <c r="U327" i="15"/>
  <c r="U325" i="15" s="1"/>
  <c r="AA327" i="15"/>
  <c r="AA325" i="15" s="1"/>
  <c r="H332" i="15"/>
  <c r="H330" i="15" s="1"/>
  <c r="N332" i="15"/>
  <c r="N330" i="15" s="1"/>
  <c r="T332" i="15"/>
  <c r="T330" i="15" s="1"/>
  <c r="Z332" i="15"/>
  <c r="Z330" i="15" s="1"/>
  <c r="G337" i="15"/>
  <c r="G335" i="15" s="1"/>
  <c r="M337" i="15"/>
  <c r="M335" i="15" s="1"/>
  <c r="S337" i="15"/>
  <c r="S335" i="15" s="1"/>
  <c r="Y337" i="15"/>
  <c r="Y335" i="15" s="1"/>
  <c r="F342" i="15"/>
  <c r="F340" i="15" s="1"/>
  <c r="L342" i="15"/>
  <c r="L340" i="15" s="1"/>
  <c r="R342" i="15"/>
  <c r="R340" i="15" s="1"/>
  <c r="X342" i="15"/>
  <c r="X340" i="15" s="1"/>
  <c r="E347" i="15"/>
  <c r="E345" i="15" s="1"/>
  <c r="K347" i="15"/>
  <c r="K345" i="15" s="1"/>
  <c r="Q347" i="15"/>
  <c r="Q345" i="15" s="1"/>
  <c r="W347" i="15"/>
  <c r="W345" i="15" s="1"/>
  <c r="D352" i="15"/>
  <c r="D350" i="15" s="1"/>
  <c r="J352" i="15"/>
  <c r="J350" i="15" s="1"/>
  <c r="P352" i="15"/>
  <c r="P350" i="15" s="1"/>
  <c r="V352" i="15"/>
  <c r="V350" i="15" s="1"/>
  <c r="I357" i="15"/>
  <c r="I355" i="15" s="1"/>
  <c r="O357" i="15"/>
  <c r="O355" i="15" s="1"/>
  <c r="U357" i="15"/>
  <c r="U355" i="15" s="1"/>
  <c r="AA357" i="15"/>
  <c r="AA355" i="15" s="1"/>
  <c r="H362" i="15"/>
  <c r="H360" i="15" s="1"/>
  <c r="N362" i="15"/>
  <c r="N360" i="15" s="1"/>
  <c r="T362" i="15"/>
  <c r="T360" i="15" s="1"/>
  <c r="Z362" i="15"/>
  <c r="Z360" i="15" s="1"/>
  <c r="G367" i="15"/>
  <c r="G365" i="15" s="1"/>
  <c r="M367" i="15"/>
  <c r="M365" i="15" s="1"/>
  <c r="S367" i="15"/>
  <c r="S365" i="15" s="1"/>
  <c r="Y367" i="15"/>
  <c r="Y365" i="15" s="1"/>
  <c r="F372" i="15"/>
  <c r="F370" i="15" s="1"/>
  <c r="L372" i="15"/>
  <c r="L370" i="15" s="1"/>
  <c r="R372" i="15"/>
  <c r="R370" i="15" s="1"/>
  <c r="X372" i="15"/>
  <c r="X370" i="15" s="1"/>
  <c r="E377" i="15"/>
  <c r="E375" i="15" s="1"/>
  <c r="K377" i="15"/>
  <c r="K375" i="15" s="1"/>
  <c r="Q377" i="15"/>
  <c r="Q375" i="15" s="1"/>
  <c r="W377" i="15"/>
  <c r="W375" i="15" s="1"/>
  <c r="D382" i="15"/>
  <c r="D380" i="15" s="1"/>
  <c r="J382" i="15"/>
  <c r="J380" i="15" s="1"/>
  <c r="P382" i="15"/>
  <c r="P380" i="15" s="1"/>
  <c r="V382" i="15"/>
  <c r="V380" i="15" s="1"/>
  <c r="I387" i="15"/>
  <c r="I385" i="15" s="1"/>
  <c r="O387" i="15"/>
  <c r="O385" i="15" s="1"/>
  <c r="U387" i="15"/>
  <c r="U385" i="15" s="1"/>
  <c r="AA387" i="15"/>
  <c r="AA385" i="15" s="1"/>
  <c r="H392" i="15"/>
  <c r="H390" i="15" s="1"/>
  <c r="N392" i="15"/>
  <c r="N390" i="15" s="1"/>
  <c r="T392" i="15"/>
  <c r="T390" i="15" s="1"/>
  <c r="Z392" i="15"/>
  <c r="Z390" i="15" s="1"/>
  <c r="G397" i="15"/>
  <c r="G395" i="15" s="1"/>
  <c r="M397" i="15"/>
  <c r="M395" i="15" s="1"/>
  <c r="S397" i="15"/>
  <c r="S395" i="15" s="1"/>
  <c r="Y397" i="15"/>
  <c r="Y395" i="15" s="1"/>
  <c r="F402" i="15"/>
  <c r="F400" i="15" s="1"/>
  <c r="L402" i="15"/>
  <c r="L400" i="15" s="1"/>
  <c r="R402" i="15"/>
  <c r="R400" i="15" s="1"/>
  <c r="X402" i="15"/>
  <c r="X400" i="15" s="1"/>
  <c r="E407" i="15"/>
  <c r="E405" i="15" s="1"/>
  <c r="K407" i="15"/>
  <c r="K405" i="15" s="1"/>
  <c r="Q407" i="15"/>
  <c r="Q405" i="15" s="1"/>
  <c r="W407" i="15"/>
  <c r="W405" i="15" s="1"/>
  <c r="D412" i="15"/>
  <c r="D410" i="15" s="1"/>
  <c r="J412" i="15"/>
  <c r="J410" i="15" s="1"/>
  <c r="P412" i="15"/>
  <c r="P410" i="15" s="1"/>
  <c r="V412" i="15"/>
  <c r="V410" i="15" s="1"/>
  <c r="I417" i="15"/>
  <c r="I415" i="15" s="1"/>
  <c r="O417" i="15"/>
  <c r="O415" i="15" s="1"/>
  <c r="U417" i="15"/>
  <c r="U415" i="15" s="1"/>
  <c r="AA417" i="15"/>
  <c r="AA415" i="15" s="1"/>
  <c r="H422" i="15"/>
  <c r="H420" i="15" s="1"/>
  <c r="N422" i="15"/>
  <c r="N420" i="15" s="1"/>
  <c r="T422" i="15"/>
  <c r="T420" i="15" s="1"/>
  <c r="Z422" i="15"/>
  <c r="Z420" i="15" s="1"/>
  <c r="G427" i="15"/>
  <c r="G425" i="15" s="1"/>
  <c r="M427" i="15"/>
  <c r="M425" i="15" s="1"/>
  <c r="S427" i="15"/>
  <c r="S425" i="15" s="1"/>
  <c r="Y427" i="15"/>
  <c r="Y425" i="15" s="1"/>
  <c r="F432" i="15"/>
  <c r="F430" i="15" s="1"/>
  <c r="L432" i="15"/>
  <c r="L430" i="15" s="1"/>
  <c r="R432" i="15"/>
  <c r="R430" i="15" s="1"/>
  <c r="X432" i="15"/>
  <c r="X430" i="15" s="1"/>
  <c r="E437" i="15"/>
  <c r="E435" i="15" s="1"/>
  <c r="K437" i="15"/>
  <c r="K435" i="15" s="1"/>
  <c r="Q437" i="15"/>
  <c r="Q435" i="15" s="1"/>
  <c r="W437" i="15"/>
  <c r="W435" i="15" s="1"/>
  <c r="D442" i="15"/>
  <c r="D440" i="15" s="1"/>
  <c r="J442" i="15"/>
  <c r="J440" i="15" s="1"/>
  <c r="P442" i="15"/>
  <c r="P440" i="15" s="1"/>
  <c r="V442" i="15"/>
  <c r="V440" i="15" s="1"/>
  <c r="I447" i="15"/>
  <c r="I445" i="15" s="1"/>
  <c r="O447" i="15"/>
  <c r="O445" i="15" s="1"/>
  <c r="U447" i="15"/>
  <c r="U445" i="15" s="1"/>
  <c r="AA447" i="15"/>
  <c r="AA445" i="15" s="1"/>
  <c r="H452" i="15"/>
  <c r="H450" i="15" s="1"/>
  <c r="N452" i="15"/>
  <c r="N450" i="15" s="1"/>
  <c r="T452" i="15"/>
  <c r="T450" i="15" s="1"/>
  <c r="Z452" i="15"/>
  <c r="Z450" i="15" s="1"/>
  <c r="G457" i="15"/>
  <c r="G455" i="15" s="1"/>
  <c r="M457" i="15"/>
  <c r="M455" i="15" s="1"/>
  <c r="S457" i="15"/>
  <c r="S455" i="15" s="1"/>
  <c r="Y457" i="15"/>
  <c r="Y455" i="15" s="1"/>
  <c r="F462" i="15"/>
  <c r="F460" i="15" s="1"/>
  <c r="L462" i="15"/>
  <c r="L460" i="15" s="1"/>
  <c r="R462" i="15"/>
  <c r="R460" i="15" s="1"/>
  <c r="X462" i="15"/>
  <c r="X460" i="15" s="1"/>
  <c r="E467" i="15"/>
  <c r="E465" i="15" s="1"/>
  <c r="K467" i="15"/>
  <c r="K465" i="15" s="1"/>
  <c r="Q467" i="15"/>
  <c r="Q465" i="15" s="1"/>
  <c r="W467" i="15"/>
  <c r="W465" i="15" s="1"/>
  <c r="D472" i="15"/>
  <c r="D470" i="15" s="1"/>
  <c r="J472" i="15"/>
  <c r="J470" i="15" s="1"/>
  <c r="P472" i="15"/>
  <c r="P470" i="15" s="1"/>
  <c r="V472" i="15"/>
  <c r="V470" i="15" s="1"/>
  <c r="I477" i="15"/>
  <c r="I475" i="15" s="1"/>
  <c r="O477" i="15"/>
  <c r="O475" i="15" s="1"/>
  <c r="U477" i="15"/>
  <c r="U475" i="15" s="1"/>
  <c r="AA477" i="15"/>
  <c r="AA475" i="15" s="1"/>
  <c r="H486" i="15"/>
  <c r="H484" i="15" s="1"/>
  <c r="N486" i="15"/>
  <c r="N484" i="15" s="1"/>
  <c r="T486" i="15"/>
  <c r="T484" i="15" s="1"/>
  <c r="Z486" i="15"/>
  <c r="Z484" i="15" s="1"/>
  <c r="G491" i="15"/>
  <c r="G489" i="15" s="1"/>
  <c r="M491" i="15"/>
  <c r="M489" i="15" s="1"/>
  <c r="S491" i="15"/>
  <c r="S489" i="15" s="1"/>
  <c r="Y491" i="15"/>
  <c r="Y489" i="15" s="1"/>
  <c r="F496" i="15"/>
  <c r="F494" i="15" s="1"/>
  <c r="L496" i="15"/>
  <c r="L494" i="15" s="1"/>
  <c r="R496" i="15"/>
  <c r="R494" i="15" s="1"/>
  <c r="X496" i="15"/>
  <c r="X494" i="15" s="1"/>
  <c r="E501" i="15"/>
  <c r="E499" i="15" s="1"/>
  <c r="K501" i="15"/>
  <c r="K499" i="15" s="1"/>
  <c r="Q501" i="15"/>
  <c r="Q499" i="15" s="1"/>
  <c r="W501" i="15"/>
  <c r="W499" i="15" s="1"/>
  <c r="D506" i="15"/>
  <c r="D504" i="15" s="1"/>
  <c r="J506" i="15"/>
  <c r="J504" i="15" s="1"/>
  <c r="P506" i="15"/>
  <c r="P504" i="15" s="1"/>
  <c r="V506" i="15"/>
  <c r="V504" i="15" s="1"/>
  <c r="I511" i="15"/>
  <c r="I509" i="15" s="1"/>
  <c r="O511" i="15"/>
  <c r="O509" i="15" s="1"/>
  <c r="U511" i="15"/>
  <c r="U509" i="15" s="1"/>
  <c r="AA511" i="15"/>
  <c r="AA509" i="15" s="1"/>
  <c r="H516" i="15"/>
  <c r="H514" i="15" s="1"/>
  <c r="N516" i="15"/>
  <c r="N514" i="15" s="1"/>
  <c r="T516" i="15"/>
  <c r="T514" i="15" s="1"/>
  <c r="Z516" i="15"/>
  <c r="Z514" i="15" s="1"/>
  <c r="G521" i="15"/>
  <c r="G519" i="15" s="1"/>
  <c r="M521" i="15"/>
  <c r="M519" i="15" s="1"/>
  <c r="S521" i="15"/>
  <c r="S519" i="15" s="1"/>
  <c r="Y521" i="15"/>
  <c r="Y519" i="15" s="1"/>
  <c r="F526" i="15"/>
  <c r="F524" i="15" s="1"/>
  <c r="L526" i="15"/>
  <c r="L524" i="15" s="1"/>
  <c r="R526" i="15"/>
  <c r="R524" i="15" s="1"/>
  <c r="X526" i="15"/>
  <c r="X524" i="15" s="1"/>
  <c r="E531" i="15"/>
  <c r="E529" i="15" s="1"/>
  <c r="K531" i="15"/>
  <c r="K529" i="15" s="1"/>
  <c r="Q531" i="15"/>
  <c r="Q529" i="15" s="1"/>
  <c r="W531" i="15"/>
  <c r="W529" i="15" s="1"/>
  <c r="D536" i="15"/>
  <c r="D534" i="15" s="1"/>
  <c r="J536" i="15"/>
  <c r="J534" i="15" s="1"/>
  <c r="P536" i="15"/>
  <c r="P534" i="15" s="1"/>
  <c r="V536" i="15"/>
  <c r="V534" i="15" s="1"/>
  <c r="I541" i="15"/>
  <c r="I539" i="15" s="1"/>
  <c r="O541" i="15"/>
  <c r="O539" i="15" s="1"/>
  <c r="U541" i="15"/>
  <c r="U539" i="15" s="1"/>
  <c r="AA541" i="15"/>
  <c r="AA539" i="15" s="1"/>
  <c r="H546" i="15"/>
  <c r="H544" i="15" s="1"/>
  <c r="N546" i="15"/>
  <c r="N544" i="15" s="1"/>
  <c r="T546" i="15"/>
  <c r="T544" i="15" s="1"/>
  <c r="Z546" i="15"/>
  <c r="Z544" i="15" s="1"/>
  <c r="G551" i="15"/>
  <c r="G549" i="15" s="1"/>
  <c r="M551" i="15"/>
  <c r="M549" i="15" s="1"/>
  <c r="S551" i="15"/>
  <c r="S549" i="15" s="1"/>
  <c r="Y551" i="15"/>
  <c r="Y549" i="15" s="1"/>
  <c r="F556" i="15"/>
  <c r="F554" i="15" s="1"/>
  <c r="L556" i="15"/>
  <c r="L554" i="15" s="1"/>
  <c r="R556" i="15"/>
  <c r="R554" i="15" s="1"/>
  <c r="X556" i="15"/>
  <c r="X554" i="15" s="1"/>
  <c r="E561" i="15"/>
  <c r="E559" i="15" s="1"/>
  <c r="K561" i="15"/>
  <c r="K559" i="15" s="1"/>
  <c r="Q561" i="15"/>
  <c r="Q559" i="15" s="1"/>
  <c r="W561" i="15"/>
  <c r="W559" i="15" s="1"/>
  <c r="D566" i="15"/>
  <c r="D564" i="15" s="1"/>
  <c r="J566" i="15"/>
  <c r="J564" i="15" s="1"/>
  <c r="P566" i="15"/>
  <c r="P564" i="15" s="1"/>
  <c r="V566" i="15"/>
  <c r="V564" i="15" s="1"/>
  <c r="I571" i="15"/>
  <c r="I569" i="15" s="1"/>
  <c r="O571" i="15"/>
  <c r="O569" i="15" s="1"/>
  <c r="U571" i="15"/>
  <c r="U569" i="15" s="1"/>
  <c r="AA571" i="15"/>
  <c r="AA569" i="15" s="1"/>
  <c r="H576" i="15"/>
  <c r="H574" i="15" s="1"/>
  <c r="N576" i="15"/>
  <c r="N574" i="15" s="1"/>
  <c r="T576" i="15"/>
  <c r="T574" i="15" s="1"/>
  <c r="Z576" i="15"/>
  <c r="Z574" i="15" s="1"/>
  <c r="G581" i="15"/>
  <c r="G579" i="15" s="1"/>
  <c r="M581" i="15"/>
  <c r="M579" i="15" s="1"/>
  <c r="S581" i="15"/>
  <c r="S579" i="15" s="1"/>
  <c r="Y581" i="15"/>
  <c r="Y579" i="15" s="1"/>
  <c r="F586" i="15"/>
  <c r="F584" i="15" s="1"/>
  <c r="L586" i="15"/>
  <c r="L584" i="15" s="1"/>
  <c r="R586" i="15"/>
  <c r="R584" i="15" s="1"/>
  <c r="X586" i="15"/>
  <c r="X584" i="15" s="1"/>
  <c r="E591" i="15"/>
  <c r="E589" i="15" s="1"/>
  <c r="K591" i="15"/>
  <c r="K589" i="15" s="1"/>
  <c r="Q591" i="15"/>
  <c r="Q589" i="15" s="1"/>
  <c r="W591" i="15"/>
  <c r="W589" i="15" s="1"/>
  <c r="D596" i="15"/>
  <c r="D594" i="15" s="1"/>
  <c r="J596" i="15"/>
  <c r="J594" i="15" s="1"/>
  <c r="P596" i="15"/>
  <c r="P594" i="15" s="1"/>
  <c r="V596" i="15"/>
  <c r="V594" i="15" s="1"/>
  <c r="I601" i="15"/>
  <c r="I599" i="15" s="1"/>
  <c r="O601" i="15"/>
  <c r="O599" i="15" s="1"/>
  <c r="U601" i="15"/>
  <c r="U599" i="15" s="1"/>
  <c r="AA601" i="15"/>
  <c r="AA599" i="15" s="1"/>
  <c r="H606" i="15"/>
  <c r="H604" i="15" s="1"/>
  <c r="N606" i="15"/>
  <c r="N604" i="15" s="1"/>
  <c r="T606" i="15"/>
  <c r="T604" i="15" s="1"/>
  <c r="Z606" i="15"/>
  <c r="Z604" i="15" s="1"/>
  <c r="G611" i="15"/>
  <c r="G609" i="15" s="1"/>
  <c r="M611" i="15"/>
  <c r="M609" i="15" s="1"/>
  <c r="S611" i="15"/>
  <c r="S609" i="15" s="1"/>
  <c r="Y611" i="15"/>
  <c r="Y609" i="15" s="1"/>
  <c r="F616" i="15"/>
  <c r="F614" i="15" s="1"/>
  <c r="L616" i="15"/>
  <c r="L614" i="15" s="1"/>
  <c r="R616" i="15"/>
  <c r="R614" i="15" s="1"/>
  <c r="X616" i="15"/>
  <c r="X614" i="15" s="1"/>
  <c r="E621" i="15"/>
  <c r="E619" i="15" s="1"/>
  <c r="K621" i="15"/>
  <c r="K619" i="15" s="1"/>
  <c r="Q621" i="15"/>
  <c r="Q619" i="15" s="1"/>
  <c r="W621" i="15"/>
  <c r="W619" i="15" s="1"/>
  <c r="D626" i="15"/>
  <c r="D624" i="15" s="1"/>
  <c r="J626" i="15"/>
  <c r="J624" i="15" s="1"/>
  <c r="P626" i="15"/>
  <c r="P624" i="15" s="1"/>
  <c r="V626" i="15"/>
  <c r="V624" i="15" s="1"/>
  <c r="I631" i="15"/>
  <c r="I629" i="15" s="1"/>
  <c r="O631" i="15"/>
  <c r="O629" i="15" s="1"/>
  <c r="U631" i="15"/>
  <c r="U629" i="15" s="1"/>
  <c r="AA631" i="15"/>
  <c r="AA629" i="15" s="1"/>
  <c r="H636" i="15"/>
  <c r="H634" i="15" s="1"/>
  <c r="N636" i="15"/>
  <c r="N634" i="15" s="1"/>
  <c r="T636" i="15"/>
  <c r="T634" i="15" s="1"/>
  <c r="Z636" i="15"/>
  <c r="Z634" i="15" s="1"/>
  <c r="AA159" i="16"/>
  <c r="U159" i="16"/>
  <c r="O159" i="16"/>
  <c r="I159" i="16"/>
  <c r="V154" i="16"/>
  <c r="P154" i="16"/>
  <c r="J154" i="16"/>
  <c r="D154" i="16"/>
  <c r="W149" i="16"/>
  <c r="Q149" i="16"/>
  <c r="K149" i="16"/>
  <c r="E149" i="16"/>
  <c r="X144" i="16"/>
  <c r="R144" i="16"/>
  <c r="L144" i="16"/>
  <c r="F144" i="16"/>
  <c r="Y139" i="16"/>
  <c r="S139" i="16"/>
  <c r="M139" i="16"/>
  <c r="G139" i="16"/>
  <c r="Z134" i="16"/>
  <c r="T134" i="16"/>
  <c r="N134" i="16"/>
  <c r="H134" i="16"/>
  <c r="AA129" i="16"/>
  <c r="U129" i="16"/>
  <c r="O129" i="16"/>
  <c r="I129" i="16"/>
  <c r="V124" i="16"/>
  <c r="P124" i="16"/>
  <c r="J124" i="16"/>
  <c r="D124" i="16"/>
  <c r="W119" i="16"/>
  <c r="Q119" i="16"/>
  <c r="K119" i="16"/>
  <c r="E119" i="16"/>
  <c r="X114" i="16"/>
  <c r="R114" i="16"/>
  <c r="L114" i="16"/>
  <c r="F114" i="16"/>
  <c r="Y109" i="16"/>
  <c r="S109" i="16"/>
  <c r="M109" i="16"/>
  <c r="G109" i="16"/>
  <c r="Z104" i="16"/>
  <c r="T104" i="16"/>
  <c r="N104" i="16"/>
  <c r="H104" i="16"/>
  <c r="AA99" i="16"/>
  <c r="U99" i="16"/>
  <c r="O99" i="16"/>
  <c r="I99" i="16"/>
  <c r="V94" i="16"/>
  <c r="P94" i="16"/>
  <c r="J94" i="16"/>
  <c r="D94" i="16"/>
  <c r="W89" i="16"/>
  <c r="Q89" i="16"/>
  <c r="K89" i="16"/>
  <c r="E89" i="16"/>
  <c r="X84" i="16"/>
  <c r="R84" i="16"/>
  <c r="L84" i="16"/>
  <c r="F84" i="16"/>
  <c r="Y79" i="16"/>
  <c r="S79" i="16"/>
  <c r="M79" i="16"/>
  <c r="G79" i="16"/>
  <c r="Z74" i="16"/>
  <c r="T74" i="16"/>
  <c r="N74" i="16"/>
  <c r="H74" i="16"/>
  <c r="AA69" i="16"/>
  <c r="U69" i="16"/>
  <c r="O69" i="16"/>
  <c r="I69" i="16"/>
  <c r="V64" i="16"/>
  <c r="P64" i="16"/>
  <c r="J64" i="16"/>
  <c r="D64" i="16"/>
  <c r="W59" i="16"/>
  <c r="Q59" i="16"/>
  <c r="K59" i="16"/>
  <c r="E59" i="16"/>
  <c r="X54" i="16"/>
  <c r="R54" i="16"/>
  <c r="L54" i="16"/>
  <c r="F54" i="16"/>
  <c r="Y49" i="16"/>
  <c r="S49" i="16"/>
  <c r="M49" i="16"/>
  <c r="G49" i="16"/>
  <c r="Z159" i="16"/>
  <c r="T159" i="16"/>
  <c r="N159" i="16"/>
  <c r="H159" i="16"/>
  <c r="AA154" i="16"/>
  <c r="AA152" i="16" s="1"/>
  <c r="U154" i="16"/>
  <c r="O154" i="16"/>
  <c r="I154" i="16"/>
  <c r="V149" i="16"/>
  <c r="P149" i="16"/>
  <c r="J149" i="16"/>
  <c r="J147" i="16" s="1"/>
  <c r="D149" i="16"/>
  <c r="W144" i="16"/>
  <c r="Q144" i="16"/>
  <c r="K144" i="16"/>
  <c r="E144" i="16"/>
  <c r="X139" i="16"/>
  <c r="X137" i="16" s="1"/>
  <c r="R139" i="16"/>
  <c r="L139" i="16"/>
  <c r="F139" i="16"/>
  <c r="Y134" i="16"/>
  <c r="S134" i="16"/>
  <c r="M134" i="16"/>
  <c r="M132" i="16" s="1"/>
  <c r="G134" i="16"/>
  <c r="Z129" i="16"/>
  <c r="T129" i="16"/>
  <c r="N129" i="16"/>
  <c r="H129" i="16"/>
  <c r="AA124" i="16"/>
  <c r="AA122" i="16" s="1"/>
  <c r="U124" i="16"/>
  <c r="O124" i="16"/>
  <c r="I124" i="16"/>
  <c r="V119" i="16"/>
  <c r="P119" i="16"/>
  <c r="J119" i="16"/>
  <c r="J117" i="16" s="1"/>
  <c r="D119" i="16"/>
  <c r="W114" i="16"/>
  <c r="Q114" i="16"/>
  <c r="K114" i="16"/>
  <c r="E114" i="16"/>
  <c r="X109" i="16"/>
  <c r="X107" i="16" s="1"/>
  <c r="R109" i="16"/>
  <c r="L109" i="16"/>
  <c r="F109" i="16"/>
  <c r="Y104" i="16"/>
  <c r="S104" i="16"/>
  <c r="M104" i="16"/>
  <c r="M102" i="16" s="1"/>
  <c r="G104" i="16"/>
  <c r="Z99" i="16"/>
  <c r="T99" i="16"/>
  <c r="N99" i="16"/>
  <c r="H99" i="16"/>
  <c r="AA94" i="16"/>
  <c r="AA92" i="16" s="1"/>
  <c r="U94" i="16"/>
  <c r="O94" i="16"/>
  <c r="I94" i="16"/>
  <c r="V89" i="16"/>
  <c r="P89" i="16"/>
  <c r="J89" i="16"/>
  <c r="J87" i="16" s="1"/>
  <c r="D89" i="16"/>
  <c r="W84" i="16"/>
  <c r="Q84" i="16"/>
  <c r="K84" i="16"/>
  <c r="E84" i="16"/>
  <c r="X79" i="16"/>
  <c r="X77" i="16" s="1"/>
  <c r="R79" i="16"/>
  <c r="L79" i="16"/>
  <c r="F79" i="16"/>
  <c r="Y74" i="16"/>
  <c r="S74" i="16"/>
  <c r="M74" i="16"/>
  <c r="M72" i="16" s="1"/>
  <c r="G74" i="16"/>
  <c r="Z69" i="16"/>
  <c r="T69" i="16"/>
  <c r="N69" i="16"/>
  <c r="H69" i="16"/>
  <c r="AA64" i="16"/>
  <c r="AA62" i="16" s="1"/>
  <c r="U64" i="16"/>
  <c r="O64" i="16"/>
  <c r="I64" i="16"/>
  <c r="V59" i="16"/>
  <c r="P59" i="16"/>
  <c r="J59" i="16"/>
  <c r="J57" i="16" s="1"/>
  <c r="D59" i="16"/>
  <c r="W54" i="16"/>
  <c r="Q54" i="16"/>
  <c r="K54" i="16"/>
  <c r="E54" i="16"/>
  <c r="X49" i="16"/>
  <c r="X47" i="16" s="1"/>
  <c r="R49" i="16"/>
  <c r="L49" i="16"/>
  <c r="F49" i="16"/>
  <c r="Y159" i="16"/>
  <c r="Y157" i="16" s="1"/>
  <c r="S159" i="16"/>
  <c r="M159" i="16"/>
  <c r="G159" i="16"/>
  <c r="Z154" i="16"/>
  <c r="T154" i="16"/>
  <c r="T152" i="16" s="1"/>
  <c r="N154" i="16"/>
  <c r="N152" i="16" s="1"/>
  <c r="H154" i="16"/>
  <c r="AA149" i="16"/>
  <c r="U149" i="16"/>
  <c r="O149" i="16"/>
  <c r="I149" i="16"/>
  <c r="I147" i="16" s="1"/>
  <c r="V144" i="16"/>
  <c r="V142" i="16" s="1"/>
  <c r="P144" i="16"/>
  <c r="J144" i="16"/>
  <c r="D144" i="16"/>
  <c r="W139" i="16"/>
  <c r="Q139" i="16"/>
  <c r="Q137" i="16" s="1"/>
  <c r="K139" i="16"/>
  <c r="K137" i="16" s="1"/>
  <c r="E139" i="16"/>
  <c r="X134" i="16"/>
  <c r="R134" i="16"/>
  <c r="L134" i="16"/>
  <c r="F134" i="16"/>
  <c r="F132" i="16" s="1"/>
  <c r="Y129" i="16"/>
  <c r="Y127" i="16" s="1"/>
  <c r="S129" i="16"/>
  <c r="M129" i="16"/>
  <c r="G129" i="16"/>
  <c r="Z124" i="16"/>
  <c r="T124" i="16"/>
  <c r="T122" i="16" s="1"/>
  <c r="N124" i="16"/>
  <c r="N122" i="16" s="1"/>
  <c r="H124" i="16"/>
  <c r="AA119" i="16"/>
  <c r="U119" i="16"/>
  <c r="O119" i="16"/>
  <c r="I119" i="16"/>
  <c r="I117" i="16" s="1"/>
  <c r="V114" i="16"/>
  <c r="V112" i="16" s="1"/>
  <c r="P114" i="16"/>
  <c r="J114" i="16"/>
  <c r="D114" i="16"/>
  <c r="W109" i="16"/>
  <c r="Q109" i="16"/>
  <c r="Q107" i="16" s="1"/>
  <c r="K109" i="16"/>
  <c r="K107" i="16" s="1"/>
  <c r="E109" i="16"/>
  <c r="X104" i="16"/>
  <c r="R104" i="16"/>
  <c r="L104" i="16"/>
  <c r="F104" i="16"/>
  <c r="F102" i="16" s="1"/>
  <c r="Y99" i="16"/>
  <c r="Y97" i="16" s="1"/>
  <c r="S99" i="16"/>
  <c r="M99" i="16"/>
  <c r="G99" i="16"/>
  <c r="Z94" i="16"/>
  <c r="T94" i="16"/>
  <c r="T92" i="16" s="1"/>
  <c r="N94" i="16"/>
  <c r="N92" i="16" s="1"/>
  <c r="H94" i="16"/>
  <c r="AA89" i="16"/>
  <c r="U89" i="16"/>
  <c r="O89" i="16"/>
  <c r="I89" i="16"/>
  <c r="I87" i="16" s="1"/>
  <c r="V84" i="16"/>
  <c r="V82" i="16" s="1"/>
  <c r="P84" i="16"/>
  <c r="J84" i="16"/>
  <c r="D84" i="16"/>
  <c r="W79" i="16"/>
  <c r="Q79" i="16"/>
  <c r="Q77" i="16" s="1"/>
  <c r="K79" i="16"/>
  <c r="K77" i="16" s="1"/>
  <c r="E79" i="16"/>
  <c r="X74" i="16"/>
  <c r="R74" i="16"/>
  <c r="L74" i="16"/>
  <c r="F74" i="16"/>
  <c r="F72" i="16" s="1"/>
  <c r="Y69" i="16"/>
  <c r="Y67" i="16" s="1"/>
  <c r="S69" i="16"/>
  <c r="M69" i="16"/>
  <c r="G69" i="16"/>
  <c r="Z64" i="16"/>
  <c r="T64" i="16"/>
  <c r="T62" i="16" s="1"/>
  <c r="N64" i="16"/>
  <c r="N62" i="16" s="1"/>
  <c r="H64" i="16"/>
  <c r="AA59" i="16"/>
  <c r="U59" i="16"/>
  <c r="O59" i="16"/>
  <c r="I59" i="16"/>
  <c r="I57" i="16" s="1"/>
  <c r="V54" i="16"/>
  <c r="V52" i="16" s="1"/>
  <c r="P54" i="16"/>
  <c r="J54" i="16"/>
  <c r="D54" i="16"/>
  <c r="W49" i="16"/>
  <c r="Q49" i="16"/>
  <c r="Q47" i="16" s="1"/>
  <c r="K49" i="16"/>
  <c r="K47" i="16" s="1"/>
  <c r="E49" i="16"/>
  <c r="X159" i="16"/>
  <c r="R159" i="16"/>
  <c r="L159" i="16"/>
  <c r="F159" i="16"/>
  <c r="Y154" i="16"/>
  <c r="Y152" i="16" s="1"/>
  <c r="S154" i="16"/>
  <c r="S152" i="16" s="1"/>
  <c r="M154" i="16"/>
  <c r="G154" i="16"/>
  <c r="Z149" i="16"/>
  <c r="T149" i="16"/>
  <c r="N149" i="16"/>
  <c r="N147" i="16" s="1"/>
  <c r="H149" i="16"/>
  <c r="H147" i="16" s="1"/>
  <c r="AA144" i="16"/>
  <c r="U144" i="16"/>
  <c r="O144" i="16"/>
  <c r="I144" i="16"/>
  <c r="V139" i="16"/>
  <c r="V137" i="16" s="1"/>
  <c r="P139" i="16"/>
  <c r="P137" i="16" s="1"/>
  <c r="J139" i="16"/>
  <c r="D139" i="16"/>
  <c r="W134" i="16"/>
  <c r="Q134" i="16"/>
  <c r="K134" i="16"/>
  <c r="K132" i="16" s="1"/>
  <c r="E134" i="16"/>
  <c r="E132" i="16" s="1"/>
  <c r="X129" i="16"/>
  <c r="R129" i="16"/>
  <c r="L129" i="16"/>
  <c r="F129" i="16"/>
  <c r="Y124" i="16"/>
  <c r="Y122" i="16" s="1"/>
  <c r="S124" i="16"/>
  <c r="S122" i="16" s="1"/>
  <c r="M124" i="16"/>
  <c r="G124" i="16"/>
  <c r="Z119" i="16"/>
  <c r="T119" i="16"/>
  <c r="N119" i="16"/>
  <c r="N117" i="16" s="1"/>
  <c r="H119" i="16"/>
  <c r="H117" i="16" s="1"/>
  <c r="AA114" i="16"/>
  <c r="U114" i="16"/>
  <c r="O114" i="16"/>
  <c r="I114" i="16"/>
  <c r="V109" i="16"/>
  <c r="V107" i="16" s="1"/>
  <c r="P109" i="16"/>
  <c r="P107" i="16" s="1"/>
  <c r="J109" i="16"/>
  <c r="D109" i="16"/>
  <c r="W104" i="16"/>
  <c r="Q104" i="16"/>
  <c r="K104" i="16"/>
  <c r="K102" i="16" s="1"/>
  <c r="E104" i="16"/>
  <c r="E102" i="16" s="1"/>
  <c r="X99" i="16"/>
  <c r="R99" i="16"/>
  <c r="L99" i="16"/>
  <c r="F99" i="16"/>
  <c r="Y94" i="16"/>
  <c r="Y92" i="16" s="1"/>
  <c r="S94" i="16"/>
  <c r="S92" i="16" s="1"/>
  <c r="M94" i="16"/>
  <c r="G94" i="16"/>
  <c r="Z89" i="16"/>
  <c r="T89" i="16"/>
  <c r="N89" i="16"/>
  <c r="N87" i="16" s="1"/>
  <c r="H89" i="16"/>
  <c r="H87" i="16" s="1"/>
  <c r="AA84" i="16"/>
  <c r="U84" i="16"/>
  <c r="O84" i="16"/>
  <c r="I84" i="16"/>
  <c r="V79" i="16"/>
  <c r="V77" i="16" s="1"/>
  <c r="P79" i="16"/>
  <c r="P77" i="16" s="1"/>
  <c r="J79" i="16"/>
  <c r="D79" i="16"/>
  <c r="W74" i="16"/>
  <c r="Q74" i="16"/>
  <c r="K74" i="16"/>
  <c r="K72" i="16" s="1"/>
  <c r="E74" i="16"/>
  <c r="E72" i="16" s="1"/>
  <c r="X69" i="16"/>
  <c r="R69" i="16"/>
  <c r="L69" i="16"/>
  <c r="F69" i="16"/>
  <c r="Y64" i="16"/>
  <c r="Y62" i="16" s="1"/>
  <c r="S64" i="16"/>
  <c r="S62" i="16" s="1"/>
  <c r="M64" i="16"/>
  <c r="G64" i="16"/>
  <c r="Z59" i="16"/>
  <c r="T59" i="16"/>
  <c r="N59" i="16"/>
  <c r="N57" i="16" s="1"/>
  <c r="H59" i="16"/>
  <c r="H57" i="16" s="1"/>
  <c r="AA54" i="16"/>
  <c r="U54" i="16"/>
  <c r="O54" i="16"/>
  <c r="I54" i="16"/>
  <c r="V49" i="16"/>
  <c r="V47" i="16" s="1"/>
  <c r="P49" i="16"/>
  <c r="P47" i="16" s="1"/>
  <c r="J49" i="16"/>
  <c r="D49" i="16"/>
  <c r="W159" i="16"/>
  <c r="Q159" i="16"/>
  <c r="K159" i="16"/>
  <c r="E159" i="16"/>
  <c r="X154" i="16"/>
  <c r="R154" i="16"/>
  <c r="L154" i="16"/>
  <c r="F154" i="16"/>
  <c r="Y149" i="16"/>
  <c r="S149" i="16"/>
  <c r="M149" i="16"/>
  <c r="G149" i="16"/>
  <c r="Z144" i="16"/>
  <c r="T144" i="16"/>
  <c r="N144" i="16"/>
  <c r="H144" i="16"/>
  <c r="AA139" i="16"/>
  <c r="U139" i="16"/>
  <c r="O139" i="16"/>
  <c r="I139" i="16"/>
  <c r="V134" i="16"/>
  <c r="P134" i="16"/>
  <c r="J134" i="16"/>
  <c r="D134" i="16"/>
  <c r="W129" i="16"/>
  <c r="Q129" i="16"/>
  <c r="K129" i="16"/>
  <c r="E129" i="16"/>
  <c r="X124" i="16"/>
  <c r="R124" i="16"/>
  <c r="L124" i="16"/>
  <c r="F124" i="16"/>
  <c r="Y119" i="16"/>
  <c r="S119" i="16"/>
  <c r="M119" i="16"/>
  <c r="G119" i="16"/>
  <c r="Z114" i="16"/>
  <c r="T114" i="16"/>
  <c r="N114" i="16"/>
  <c r="H114" i="16"/>
  <c r="AA109" i="16"/>
  <c r="U109" i="16"/>
  <c r="O109" i="16"/>
  <c r="I109" i="16"/>
  <c r="V104" i="16"/>
  <c r="P104" i="16"/>
  <c r="J104" i="16"/>
  <c r="D104" i="16"/>
  <c r="W99" i="16"/>
  <c r="Q99" i="16"/>
  <c r="K99" i="16"/>
  <c r="E99" i="16"/>
  <c r="X94" i="16"/>
  <c r="R94" i="16"/>
  <c r="L94" i="16"/>
  <c r="F94" i="16"/>
  <c r="Y89" i="16"/>
  <c r="S89" i="16"/>
  <c r="M89" i="16"/>
  <c r="G89" i="16"/>
  <c r="Z84" i="16"/>
  <c r="T84" i="16"/>
  <c r="N84" i="16"/>
  <c r="H84" i="16"/>
  <c r="AA79" i="16"/>
  <c r="U79" i="16"/>
  <c r="O79" i="16"/>
  <c r="I79" i="16"/>
  <c r="V74" i="16"/>
  <c r="P74" i="16"/>
  <c r="J74" i="16"/>
  <c r="D74" i="16"/>
  <c r="W69" i="16"/>
  <c r="Q69" i="16"/>
  <c r="K69" i="16"/>
  <c r="E69" i="16"/>
  <c r="X64" i="16"/>
  <c r="R64" i="16"/>
  <c r="L64" i="16"/>
  <c r="F64" i="16"/>
  <c r="Y59" i="16"/>
  <c r="S59" i="16"/>
  <c r="M59" i="16"/>
  <c r="G59" i="16"/>
  <c r="Z54" i="16"/>
  <c r="T54" i="16"/>
  <c r="N54" i="16"/>
  <c r="H54" i="16"/>
  <c r="AA49" i="16"/>
  <c r="U49" i="16"/>
  <c r="O49" i="16"/>
  <c r="I49" i="16"/>
  <c r="J9" i="16"/>
  <c r="J7" i="16" s="1"/>
  <c r="P9" i="16"/>
  <c r="V9" i="16"/>
  <c r="AA638" i="16"/>
  <c r="U638" i="16"/>
  <c r="O638" i="16"/>
  <c r="I638" i="16"/>
  <c r="V633" i="16"/>
  <c r="P633" i="16"/>
  <c r="J633" i="16"/>
  <c r="D633" i="16"/>
  <c r="W628" i="16"/>
  <c r="Q628" i="16"/>
  <c r="K628" i="16"/>
  <c r="E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638" i="16"/>
  <c r="T638" i="16"/>
  <c r="N638" i="16"/>
  <c r="H638" i="16"/>
  <c r="AA633" i="16"/>
  <c r="U633" i="16"/>
  <c r="O633" i="16"/>
  <c r="I633" i="16"/>
  <c r="V628" i="16"/>
  <c r="P628" i="16"/>
  <c r="J628" i="16"/>
  <c r="D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Y638" i="16"/>
  <c r="S638" i="16"/>
  <c r="M638" i="16"/>
  <c r="G638" i="16"/>
  <c r="Z633" i="16"/>
  <c r="T633" i="16"/>
  <c r="N633" i="16"/>
  <c r="H633" i="16"/>
  <c r="AA628" i="16"/>
  <c r="U628" i="16"/>
  <c r="O628" i="16"/>
  <c r="I628" i="16"/>
  <c r="V623" i="16"/>
  <c r="P623" i="16"/>
  <c r="J623" i="16"/>
  <c r="D62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W638" i="16"/>
  <c r="Q638" i="16"/>
  <c r="K638" i="16"/>
  <c r="E638" i="16"/>
  <c r="X633" i="16"/>
  <c r="R633" i="16"/>
  <c r="L633" i="16"/>
  <c r="F633" i="16"/>
  <c r="Y628" i="16"/>
  <c r="S628" i="16"/>
  <c r="M628" i="16"/>
  <c r="G628" i="16"/>
  <c r="Z623" i="16"/>
  <c r="T623" i="16"/>
  <c r="N623" i="16"/>
  <c r="H623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E633" i="16"/>
  <c r="L628" i="16"/>
  <c r="S623" i="16"/>
  <c r="Z618" i="16"/>
  <c r="E603" i="16"/>
  <c r="L598" i="16"/>
  <c r="S593" i="16"/>
  <c r="Z588" i="16"/>
  <c r="E573" i="16"/>
  <c r="L568" i="16"/>
  <c r="S563" i="16"/>
  <c r="Z558" i="16"/>
  <c r="Z553" i="16"/>
  <c r="H553" i="16"/>
  <c r="AA548" i="16"/>
  <c r="I548" i="16"/>
  <c r="J543" i="16"/>
  <c r="L538" i="16"/>
  <c r="R533" i="16"/>
  <c r="T528" i="16"/>
  <c r="Z523" i="16"/>
  <c r="H523" i="16"/>
  <c r="AA518" i="16"/>
  <c r="R518" i="16"/>
  <c r="I518" i="16"/>
  <c r="W513" i="16"/>
  <c r="P513" i="16"/>
  <c r="I513" i="16"/>
  <c r="I509" i="16" s="1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Z479" i="16"/>
  <c r="T479" i="16"/>
  <c r="N479" i="16"/>
  <c r="H479" i="16"/>
  <c r="AA474" i="16"/>
  <c r="U474" i="16"/>
  <c r="O474" i="16"/>
  <c r="I474" i="16"/>
  <c r="V469" i="16"/>
  <c r="P469" i="16"/>
  <c r="J469" i="16"/>
  <c r="D469" i="16"/>
  <c r="W464" i="16"/>
  <c r="Q464" i="16"/>
  <c r="K464" i="16"/>
  <c r="E464" i="16"/>
  <c r="X459" i="16"/>
  <c r="R459" i="16"/>
  <c r="L459" i="16"/>
  <c r="F459" i="16"/>
  <c r="Y454" i="16"/>
  <c r="S454" i="16"/>
  <c r="M454" i="16"/>
  <c r="G454" i="16"/>
  <c r="Z449" i="16"/>
  <c r="T449" i="16"/>
  <c r="N449" i="16"/>
  <c r="H449" i="16"/>
  <c r="AA444" i="16"/>
  <c r="U444" i="16"/>
  <c r="O444" i="16"/>
  <c r="I444" i="16"/>
  <c r="V439" i="16"/>
  <c r="P439" i="16"/>
  <c r="J439" i="16"/>
  <c r="D439" i="16"/>
  <c r="W434" i="16"/>
  <c r="Q434" i="16"/>
  <c r="K434" i="16"/>
  <c r="E434" i="16"/>
  <c r="X429" i="16"/>
  <c r="R429" i="16"/>
  <c r="L429" i="16"/>
  <c r="F429" i="16"/>
  <c r="Y424" i="16"/>
  <c r="S424" i="16"/>
  <c r="M424" i="16"/>
  <c r="G424" i="16"/>
  <c r="Z419" i="16"/>
  <c r="T419" i="16"/>
  <c r="N419" i="16"/>
  <c r="H419" i="16"/>
  <c r="AA414" i="16"/>
  <c r="U414" i="16"/>
  <c r="O414" i="16"/>
  <c r="I414" i="16"/>
  <c r="V409" i="16"/>
  <c r="P409" i="16"/>
  <c r="J409" i="16"/>
  <c r="D409" i="16"/>
  <c r="W404" i="16"/>
  <c r="Q404" i="16"/>
  <c r="K404" i="16"/>
  <c r="E404" i="16"/>
  <c r="X399" i="16"/>
  <c r="R399" i="16"/>
  <c r="L399" i="16"/>
  <c r="F399" i="16"/>
  <c r="Y394" i="16"/>
  <c r="S394" i="16"/>
  <c r="M394" i="16"/>
  <c r="G394" i="16"/>
  <c r="Z389" i="16"/>
  <c r="T389" i="16"/>
  <c r="N389" i="16"/>
  <c r="H389" i="16"/>
  <c r="AA384" i="16"/>
  <c r="U384" i="16"/>
  <c r="O384" i="16"/>
  <c r="I384" i="16"/>
  <c r="V379" i="16"/>
  <c r="P379" i="16"/>
  <c r="J379" i="16"/>
  <c r="D379" i="16"/>
  <c r="W374" i="16"/>
  <c r="Q374" i="16"/>
  <c r="K374" i="16"/>
  <c r="E374" i="16"/>
  <c r="X369" i="16"/>
  <c r="R369" i="16"/>
  <c r="L369" i="16"/>
  <c r="F369" i="16"/>
  <c r="Y364" i="16"/>
  <c r="S364" i="16"/>
  <c r="M364" i="16"/>
  <c r="G364" i="16"/>
  <c r="Z359" i="16"/>
  <c r="T359" i="16"/>
  <c r="N359" i="16"/>
  <c r="H359" i="16"/>
  <c r="AA354" i="16"/>
  <c r="U354" i="16"/>
  <c r="O354" i="16"/>
  <c r="I354" i="16"/>
  <c r="V349" i="16"/>
  <c r="P349" i="16"/>
  <c r="J349" i="16"/>
  <c r="D349" i="16"/>
  <c r="W344" i="16"/>
  <c r="Q344" i="16"/>
  <c r="K344" i="16"/>
  <c r="E344" i="16"/>
  <c r="X339" i="16"/>
  <c r="R339" i="16"/>
  <c r="L339" i="16"/>
  <c r="F339" i="16"/>
  <c r="Y334" i="16"/>
  <c r="S334" i="16"/>
  <c r="M334" i="16"/>
  <c r="G334" i="16"/>
  <c r="Z329" i="16"/>
  <c r="T329" i="16"/>
  <c r="N329" i="16"/>
  <c r="H329" i="16"/>
  <c r="AA320" i="16"/>
  <c r="U320" i="16"/>
  <c r="O320" i="16"/>
  <c r="I320" i="16"/>
  <c r="V315" i="16"/>
  <c r="P315" i="16"/>
  <c r="J315" i="16"/>
  <c r="D315" i="16"/>
  <c r="W310" i="16"/>
  <c r="Q310" i="16"/>
  <c r="K310" i="16"/>
  <c r="E310" i="16"/>
  <c r="X305" i="16"/>
  <c r="R305" i="16"/>
  <c r="L305" i="16"/>
  <c r="F305" i="16"/>
  <c r="Y300" i="16"/>
  <c r="S300" i="16"/>
  <c r="M300" i="16"/>
  <c r="G300" i="16"/>
  <c r="Z295" i="16"/>
  <c r="T295" i="16"/>
  <c r="N295" i="16"/>
  <c r="H295" i="16"/>
  <c r="AA290" i="16"/>
  <c r="U290" i="16"/>
  <c r="O290" i="16"/>
  <c r="I290" i="16"/>
  <c r="V285" i="16"/>
  <c r="P285" i="16"/>
  <c r="J285" i="16"/>
  <c r="D285" i="16"/>
  <c r="F628" i="16"/>
  <c r="M623" i="16"/>
  <c r="T618" i="16"/>
  <c r="AA613" i="16"/>
  <c r="F598" i="16"/>
  <c r="M593" i="16"/>
  <c r="T588" i="16"/>
  <c r="AA583" i="16"/>
  <c r="F568" i="16"/>
  <c r="M563" i="16"/>
  <c r="T558" i="16"/>
  <c r="U553" i="16"/>
  <c r="V548" i="16"/>
  <c r="D548" i="16"/>
  <c r="W543" i="16"/>
  <c r="E543" i="16"/>
  <c r="K538" i="16"/>
  <c r="M533" i="16"/>
  <c r="S528" i="16"/>
  <c r="U523" i="16"/>
  <c r="Y518" i="16"/>
  <c r="P518" i="16"/>
  <c r="G518" i="16"/>
  <c r="G514" i="16" s="1"/>
  <c r="V513" i="16"/>
  <c r="O513" i="16"/>
  <c r="H513" i="16"/>
  <c r="Z508" i="16"/>
  <c r="Z504" i="16" s="1"/>
  <c r="T508" i="16"/>
  <c r="T504" i="16" s="1"/>
  <c r="N508" i="16"/>
  <c r="N504" i="16" s="1"/>
  <c r="H508" i="16"/>
  <c r="H504" i="16" s="1"/>
  <c r="AA503" i="16"/>
  <c r="AA499" i="16" s="1"/>
  <c r="U503" i="16"/>
  <c r="U499" i="16" s="1"/>
  <c r="O503" i="16"/>
  <c r="O499" i="16" s="1"/>
  <c r="I503" i="16"/>
  <c r="I499" i="16" s="1"/>
  <c r="V498" i="16"/>
  <c r="V494" i="16" s="1"/>
  <c r="P498" i="16"/>
  <c r="P494" i="16" s="1"/>
  <c r="J498" i="16"/>
  <c r="J494" i="16" s="1"/>
  <c r="D498" i="16"/>
  <c r="D494" i="16" s="1"/>
  <c r="W493" i="16"/>
  <c r="W489" i="16" s="1"/>
  <c r="Q493" i="16"/>
  <c r="Q489" i="16" s="1"/>
  <c r="K493" i="16"/>
  <c r="K489" i="16" s="1"/>
  <c r="E493" i="16"/>
  <c r="E489" i="16" s="1"/>
  <c r="X488" i="16"/>
  <c r="X484" i="16" s="1"/>
  <c r="R488" i="16"/>
  <c r="R484" i="16" s="1"/>
  <c r="L488" i="16"/>
  <c r="L484" i="16" s="1"/>
  <c r="F488" i="16"/>
  <c r="F484" i="16" s="1"/>
  <c r="Y479" i="16"/>
  <c r="S479" i="16"/>
  <c r="M479" i="16"/>
  <c r="G479" i="16"/>
  <c r="Z474" i="16"/>
  <c r="T474" i="16"/>
  <c r="N474" i="16"/>
  <c r="H474" i="16"/>
  <c r="AA469" i="16"/>
  <c r="U469" i="16"/>
  <c r="O469" i="16"/>
  <c r="I469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R420" i="16" s="1"/>
  <c r="L424" i="16"/>
  <c r="L420" i="16" s="1"/>
  <c r="F424" i="16"/>
  <c r="F420" i="16" s="1"/>
  <c r="Y419" i="16"/>
  <c r="Y415" i="16" s="1"/>
  <c r="S419" i="16"/>
  <c r="S415" i="16" s="1"/>
  <c r="M419" i="16"/>
  <c r="M415" i="16" s="1"/>
  <c r="G419" i="16"/>
  <c r="G415" i="16" s="1"/>
  <c r="Z414" i="16"/>
  <c r="Z410" i="16" s="1"/>
  <c r="T414" i="16"/>
  <c r="T410" i="16" s="1"/>
  <c r="N414" i="16"/>
  <c r="N410" i="16" s="1"/>
  <c r="H414" i="16"/>
  <c r="H410" i="16" s="1"/>
  <c r="AA409" i="16"/>
  <c r="AA405" i="16" s="1"/>
  <c r="U409" i="16"/>
  <c r="U405" i="16" s="1"/>
  <c r="O409" i="16"/>
  <c r="O405" i="16" s="1"/>
  <c r="I409" i="16"/>
  <c r="I405" i="16" s="1"/>
  <c r="V404" i="16"/>
  <c r="V400" i="16" s="1"/>
  <c r="P404" i="16"/>
  <c r="P400" i="16" s="1"/>
  <c r="J404" i="16"/>
  <c r="J400" i="16" s="1"/>
  <c r="D404" i="16"/>
  <c r="D400" i="16" s="1"/>
  <c r="W399" i="16"/>
  <c r="W395" i="16" s="1"/>
  <c r="Q399" i="16"/>
  <c r="Q395" i="16" s="1"/>
  <c r="K399" i="16"/>
  <c r="K395" i="16" s="1"/>
  <c r="E399" i="16"/>
  <c r="E395" i="16" s="1"/>
  <c r="X394" i="16"/>
  <c r="X390" i="16" s="1"/>
  <c r="R394" i="16"/>
  <c r="R390" i="16" s="1"/>
  <c r="L394" i="16"/>
  <c r="L390" i="16" s="1"/>
  <c r="F394" i="16"/>
  <c r="F390" i="16" s="1"/>
  <c r="Y389" i="16"/>
  <c r="Y385" i="16" s="1"/>
  <c r="S389" i="16"/>
  <c r="S385" i="16" s="1"/>
  <c r="M389" i="16"/>
  <c r="M385" i="16" s="1"/>
  <c r="G389" i="16"/>
  <c r="G385" i="16" s="1"/>
  <c r="Z384" i="16"/>
  <c r="Z380" i="16" s="1"/>
  <c r="T384" i="16"/>
  <c r="T380" i="16" s="1"/>
  <c r="N384" i="16"/>
  <c r="N380" i="16" s="1"/>
  <c r="H384" i="16"/>
  <c r="H380" i="16" s="1"/>
  <c r="AA379" i="16"/>
  <c r="AA375" i="16" s="1"/>
  <c r="U379" i="16"/>
  <c r="U375" i="16" s="1"/>
  <c r="O379" i="16"/>
  <c r="O375" i="16" s="1"/>
  <c r="I379" i="16"/>
  <c r="I375" i="16" s="1"/>
  <c r="V374" i="16"/>
  <c r="V370" i="16" s="1"/>
  <c r="P374" i="16"/>
  <c r="P370" i="16" s="1"/>
  <c r="V638" i="16"/>
  <c r="G623" i="16"/>
  <c r="N618" i="16"/>
  <c r="U613" i="16"/>
  <c r="V608" i="16"/>
  <c r="G593" i="16"/>
  <c r="N588" i="16"/>
  <c r="U583" i="16"/>
  <c r="V578" i="16"/>
  <c r="G563" i="16"/>
  <c r="N558" i="16"/>
  <c r="T553" i="16"/>
  <c r="U548" i="16"/>
  <c r="V543" i="16"/>
  <c r="D543" i="16"/>
  <c r="X538" i="16"/>
  <c r="F538" i="16"/>
  <c r="L533" i="16"/>
  <c r="N528" i="16"/>
  <c r="T523" i="16"/>
  <c r="X518" i="16"/>
  <c r="O518" i="16"/>
  <c r="F518" i="16"/>
  <c r="U513" i="16"/>
  <c r="N513" i="16"/>
  <c r="G513" i="16"/>
  <c r="G509" i="16" s="1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79" i="16"/>
  <c r="R479" i="16"/>
  <c r="L479" i="16"/>
  <c r="F479" i="16"/>
  <c r="Y474" i="16"/>
  <c r="S474" i="16"/>
  <c r="M474" i="16"/>
  <c r="G474" i="16"/>
  <c r="Z469" i="16"/>
  <c r="T469" i="16"/>
  <c r="N469" i="16"/>
  <c r="H469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X389" i="16"/>
  <c r="R389" i="16"/>
  <c r="L389" i="16"/>
  <c r="F389" i="16"/>
  <c r="Y384" i="16"/>
  <c r="S384" i="16"/>
  <c r="M384" i="16"/>
  <c r="G384" i="16"/>
  <c r="Z379" i="16"/>
  <c r="T379" i="16"/>
  <c r="N379" i="16"/>
  <c r="H379" i="16"/>
  <c r="AA374" i="16"/>
  <c r="U374" i="16"/>
  <c r="O374" i="16"/>
  <c r="I374" i="16"/>
  <c r="V369" i="16"/>
  <c r="P369" i="16"/>
  <c r="J369" i="16"/>
  <c r="D369" i="16"/>
  <c r="W364" i="16"/>
  <c r="Q364" i="16"/>
  <c r="K364" i="16"/>
  <c r="E364" i="16"/>
  <c r="X359" i="16"/>
  <c r="R359" i="16"/>
  <c r="L359" i="16"/>
  <c r="F359" i="16"/>
  <c r="Y354" i="16"/>
  <c r="S354" i="16"/>
  <c r="M354" i="16"/>
  <c r="G354" i="16"/>
  <c r="Z349" i="16"/>
  <c r="T349" i="16"/>
  <c r="N349" i="16"/>
  <c r="H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0" i="16"/>
  <c r="S320" i="16"/>
  <c r="M320" i="16"/>
  <c r="G320" i="16"/>
  <c r="Z315" i="16"/>
  <c r="T315" i="16"/>
  <c r="N315" i="16"/>
  <c r="H315" i="16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P638" i="16"/>
  <c r="P634" i="16" s="1"/>
  <c r="W633" i="16"/>
  <c r="W629" i="16" s="1"/>
  <c r="H618" i="16"/>
  <c r="H614" i="16" s="1"/>
  <c r="O613" i="16"/>
  <c r="O609" i="16" s="1"/>
  <c r="P608" i="16"/>
  <c r="P604" i="16" s="1"/>
  <c r="W603" i="16"/>
  <c r="W599" i="16" s="1"/>
  <c r="H588" i="16"/>
  <c r="H584" i="16" s="1"/>
  <c r="O583" i="16"/>
  <c r="O579" i="16" s="1"/>
  <c r="P578" i="16"/>
  <c r="P574" i="16" s="1"/>
  <c r="W573" i="16"/>
  <c r="W569" i="16" s="1"/>
  <c r="H558" i="16"/>
  <c r="O553" i="16"/>
  <c r="P548" i="16"/>
  <c r="Q543" i="16"/>
  <c r="W538" i="16"/>
  <c r="E538" i="16"/>
  <c r="Y533" i="16"/>
  <c r="G533" i="16"/>
  <c r="M528" i="16"/>
  <c r="O523" i="16"/>
  <c r="V518" i="16"/>
  <c r="V514" i="16" s="1"/>
  <c r="M518" i="16"/>
  <c r="D518" i="16"/>
  <c r="D514" i="16" s="1"/>
  <c r="AA513" i="16"/>
  <c r="AA509" i="16" s="1"/>
  <c r="T513" i="16"/>
  <c r="M513" i="16"/>
  <c r="M509" i="16" s="1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D484" i="16" s="1"/>
  <c r="W479" i="16"/>
  <c r="Q479" i="16"/>
  <c r="K479" i="16"/>
  <c r="E479" i="16"/>
  <c r="X474" i="16"/>
  <c r="R474" i="16"/>
  <c r="L474" i="16"/>
  <c r="F474" i="16"/>
  <c r="Y469" i="16"/>
  <c r="S469" i="16"/>
  <c r="M469" i="16"/>
  <c r="G469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D334" i="16"/>
  <c r="W329" i="16"/>
  <c r="Q329" i="16"/>
  <c r="K329" i="16"/>
  <c r="E329" i="16"/>
  <c r="X320" i="16"/>
  <c r="R320" i="16"/>
  <c r="L320" i="16"/>
  <c r="F320" i="16"/>
  <c r="Y315" i="16"/>
  <c r="S315" i="16"/>
  <c r="M315" i="16"/>
  <c r="G315" i="16"/>
  <c r="Z310" i="16"/>
  <c r="T310" i="16"/>
  <c r="N310" i="16"/>
  <c r="H310" i="16"/>
  <c r="AA305" i="16"/>
  <c r="U305" i="16"/>
  <c r="O305" i="16"/>
  <c r="I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J638" i="16"/>
  <c r="Q633" i="16"/>
  <c r="X628" i="16"/>
  <c r="I613" i="16"/>
  <c r="J608" i="16"/>
  <c r="Q603" i="16"/>
  <c r="X598" i="16"/>
  <c r="I583" i="16"/>
  <c r="J578" i="16"/>
  <c r="Q573" i="16"/>
  <c r="X568" i="16"/>
  <c r="N553" i="16"/>
  <c r="O548" i="16"/>
  <c r="P543" i="16"/>
  <c r="R538" i="16"/>
  <c r="X533" i="16"/>
  <c r="F533" i="16"/>
  <c r="Z528" i="16"/>
  <c r="H528" i="16"/>
  <c r="N523" i="16"/>
  <c r="U518" i="16"/>
  <c r="L518" i="16"/>
  <c r="Z513" i="16"/>
  <c r="S513" i="16"/>
  <c r="S509" i="16" s="1"/>
  <c r="K513" i="16"/>
  <c r="D513" i="16"/>
  <c r="W508" i="16"/>
  <c r="Q508" i="16"/>
  <c r="K508" i="16"/>
  <c r="E508" i="16"/>
  <c r="X503" i="16"/>
  <c r="R503" i="16"/>
  <c r="L503" i="16"/>
  <c r="F503" i="16"/>
  <c r="Y498" i="16"/>
  <c r="S498" i="16"/>
  <c r="M498" i="16"/>
  <c r="G498" i="16"/>
  <c r="Z493" i="16"/>
  <c r="T493" i="16"/>
  <c r="N493" i="16"/>
  <c r="H493" i="16"/>
  <c r="AA488" i="16"/>
  <c r="U488" i="16"/>
  <c r="O488" i="16"/>
  <c r="I488" i="16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D325" i="16" s="1"/>
  <c r="W320" i="16"/>
  <c r="Q320" i="16"/>
  <c r="K320" i="16"/>
  <c r="E320" i="16"/>
  <c r="X315" i="16"/>
  <c r="R315" i="16"/>
  <c r="L315" i="16"/>
  <c r="F315" i="16"/>
  <c r="Y310" i="16"/>
  <c r="S310" i="16"/>
  <c r="M310" i="16"/>
  <c r="G310" i="16"/>
  <c r="Z305" i="16"/>
  <c r="T305" i="16"/>
  <c r="N305" i="16"/>
  <c r="H305" i="16"/>
  <c r="AA300" i="16"/>
  <c r="U300" i="16"/>
  <c r="O300" i="16"/>
  <c r="I300" i="16"/>
  <c r="V295" i="16"/>
  <c r="P295" i="16"/>
  <c r="J295" i="16"/>
  <c r="D295" i="16"/>
  <c r="W290" i="16"/>
  <c r="Q290" i="16"/>
  <c r="K290" i="16"/>
  <c r="E290" i="16"/>
  <c r="X285" i="16"/>
  <c r="R285" i="16"/>
  <c r="L285" i="16"/>
  <c r="F285" i="16"/>
  <c r="K633" i="16"/>
  <c r="D608" i="16"/>
  <c r="R568" i="16"/>
  <c r="G528" i="16"/>
  <c r="AA523" i="16"/>
  <c r="V508" i="16"/>
  <c r="V504" i="16" s="1"/>
  <c r="Q503" i="16"/>
  <c r="Q499" i="16" s="1"/>
  <c r="L498" i="16"/>
  <c r="L494" i="16" s="1"/>
  <c r="G493" i="16"/>
  <c r="D474" i="16"/>
  <c r="D470" i="16" s="1"/>
  <c r="K469" i="16"/>
  <c r="K465" i="16" s="1"/>
  <c r="R464" i="16"/>
  <c r="R460" i="16" s="1"/>
  <c r="Y459" i="16"/>
  <c r="Y455" i="16" s="1"/>
  <c r="D444" i="16"/>
  <c r="D440" i="16" s="1"/>
  <c r="K439" i="16"/>
  <c r="K435" i="16" s="1"/>
  <c r="R434" i="16"/>
  <c r="R430" i="16" s="1"/>
  <c r="Y429" i="16"/>
  <c r="Y425" i="16" s="1"/>
  <c r="U419" i="16"/>
  <c r="U415" i="16" s="1"/>
  <c r="J414" i="16"/>
  <c r="J410" i="16" s="1"/>
  <c r="E409" i="16"/>
  <c r="E405" i="16" s="1"/>
  <c r="Z394" i="16"/>
  <c r="Z390" i="16" s="1"/>
  <c r="U389" i="16"/>
  <c r="J384" i="16"/>
  <c r="J380" i="16" s="1"/>
  <c r="E379" i="16"/>
  <c r="E375" i="16" s="1"/>
  <c r="F374" i="16"/>
  <c r="F370" i="16" s="1"/>
  <c r="K369" i="16"/>
  <c r="K365" i="16" s="1"/>
  <c r="N364" i="16"/>
  <c r="N360" i="16" s="1"/>
  <c r="S359" i="16"/>
  <c r="S355" i="16" s="1"/>
  <c r="T354" i="16"/>
  <c r="T350" i="16" s="1"/>
  <c r="W349" i="16"/>
  <c r="E349" i="16"/>
  <c r="X344" i="16"/>
  <c r="X340" i="16" s="1"/>
  <c r="F344" i="16"/>
  <c r="F340" i="16" s="1"/>
  <c r="K339" i="16"/>
  <c r="N334" i="16"/>
  <c r="N330" i="16" s="1"/>
  <c r="S329" i="16"/>
  <c r="S325" i="16" s="1"/>
  <c r="V320" i="16"/>
  <c r="D320" i="16"/>
  <c r="AA315" i="16"/>
  <c r="I315" i="16"/>
  <c r="J310" i="16"/>
  <c r="M305" i="16"/>
  <c r="R300" i="16"/>
  <c r="U295" i="16"/>
  <c r="V290" i="16"/>
  <c r="D290" i="16"/>
  <c r="AA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AA225" i="16"/>
  <c r="U225" i="16"/>
  <c r="O225" i="16"/>
  <c r="I225" i="16"/>
  <c r="V220" i="16"/>
  <c r="P220" i="16"/>
  <c r="J220" i="16"/>
  <c r="D220" i="16"/>
  <c r="W215" i="16"/>
  <c r="Q215" i="16"/>
  <c r="K215" i="16"/>
  <c r="E215" i="16"/>
  <c r="X210" i="16"/>
  <c r="R210" i="16"/>
  <c r="L210" i="16"/>
  <c r="F210" i="16"/>
  <c r="Y205" i="16"/>
  <c r="S205" i="16"/>
  <c r="M205" i="16"/>
  <c r="G205" i="16"/>
  <c r="Z200" i="16"/>
  <c r="Z196" i="16" s="1"/>
  <c r="T200" i="16"/>
  <c r="T196" i="16" s="1"/>
  <c r="N200" i="16"/>
  <c r="N196" i="16" s="1"/>
  <c r="H200" i="16"/>
  <c r="H196" i="16" s="1"/>
  <c r="AA195" i="16"/>
  <c r="AA191" i="16" s="1"/>
  <c r="U195" i="16"/>
  <c r="U191" i="16" s="1"/>
  <c r="O195" i="16"/>
  <c r="O191" i="16" s="1"/>
  <c r="I195" i="16"/>
  <c r="I191" i="16" s="1"/>
  <c r="V190" i="16"/>
  <c r="V186" i="16" s="1"/>
  <c r="P190" i="16"/>
  <c r="P186" i="16" s="1"/>
  <c r="J190" i="16"/>
  <c r="J186" i="16" s="1"/>
  <c r="D190" i="16"/>
  <c r="D186" i="16" s="1"/>
  <c r="W185" i="16"/>
  <c r="W181" i="16" s="1"/>
  <c r="Q185" i="16"/>
  <c r="Q181" i="16" s="1"/>
  <c r="K185" i="16"/>
  <c r="K181" i="16" s="1"/>
  <c r="E185" i="16"/>
  <c r="E181" i="16" s="1"/>
  <c r="X180" i="16"/>
  <c r="X176" i="16" s="1"/>
  <c r="R180" i="16"/>
  <c r="R176" i="16" s="1"/>
  <c r="L180" i="16"/>
  <c r="L176" i="16" s="1"/>
  <c r="F180" i="16"/>
  <c r="F176" i="16" s="1"/>
  <c r="Y175" i="16"/>
  <c r="Y171" i="16" s="1"/>
  <c r="S175" i="16"/>
  <c r="S171" i="16" s="1"/>
  <c r="M175" i="16"/>
  <c r="M171" i="16" s="1"/>
  <c r="G175" i="16"/>
  <c r="G171" i="16" s="1"/>
  <c r="Z170" i="16"/>
  <c r="Z166" i="16" s="1"/>
  <c r="T170" i="16"/>
  <c r="T166" i="16" s="1"/>
  <c r="N170" i="16"/>
  <c r="N166" i="16" s="1"/>
  <c r="H170" i="16"/>
  <c r="H166" i="16" s="1"/>
  <c r="AA161" i="16"/>
  <c r="U161" i="16"/>
  <c r="O161" i="16"/>
  <c r="I161" i="16"/>
  <c r="V156" i="16"/>
  <c r="P156" i="16"/>
  <c r="J156" i="16"/>
  <c r="D156" i="16"/>
  <c r="W151" i="16"/>
  <c r="Q151" i="16"/>
  <c r="K151" i="16"/>
  <c r="E151" i="16"/>
  <c r="X146" i="16"/>
  <c r="R146" i="16"/>
  <c r="L146" i="16"/>
  <c r="F146" i="16"/>
  <c r="Y141" i="16"/>
  <c r="S141" i="16"/>
  <c r="M141" i="16"/>
  <c r="G141" i="16"/>
  <c r="Z136" i="16"/>
  <c r="T136" i="16"/>
  <c r="N136" i="16"/>
  <c r="H136" i="16"/>
  <c r="AA131" i="16"/>
  <c r="U131" i="16"/>
  <c r="O131" i="16"/>
  <c r="I131" i="16"/>
  <c r="V126" i="16"/>
  <c r="P126" i="16"/>
  <c r="J126" i="16"/>
  <c r="D126" i="16"/>
  <c r="W121" i="16"/>
  <c r="Q121" i="16"/>
  <c r="K121" i="16"/>
  <c r="E121" i="16"/>
  <c r="X116" i="16"/>
  <c r="R116" i="16"/>
  <c r="L116" i="16"/>
  <c r="F116" i="16"/>
  <c r="Y111" i="16"/>
  <c r="S111" i="16"/>
  <c r="M111" i="16"/>
  <c r="G111" i="16"/>
  <c r="Z106" i="16"/>
  <c r="T106" i="16"/>
  <c r="N106" i="16"/>
  <c r="H106" i="16"/>
  <c r="AA101" i="16"/>
  <c r="U101" i="16"/>
  <c r="O101" i="16"/>
  <c r="I101" i="16"/>
  <c r="V96" i="16"/>
  <c r="P96" i="16"/>
  <c r="J96" i="16"/>
  <c r="D96" i="16"/>
  <c r="W91" i="16"/>
  <c r="Q91" i="16"/>
  <c r="K91" i="16"/>
  <c r="E91" i="16"/>
  <c r="X86" i="16"/>
  <c r="R86" i="16"/>
  <c r="L86" i="16"/>
  <c r="F86" i="16"/>
  <c r="Y81" i="16"/>
  <c r="S81" i="16"/>
  <c r="M81" i="16"/>
  <c r="G81" i="16"/>
  <c r="Z76" i="16"/>
  <c r="T76" i="16"/>
  <c r="N76" i="16"/>
  <c r="H76" i="16"/>
  <c r="AA71" i="16"/>
  <c r="U71" i="16"/>
  <c r="O71" i="16"/>
  <c r="I71" i="16"/>
  <c r="V66" i="16"/>
  <c r="P66" i="16"/>
  <c r="J66" i="16"/>
  <c r="D66" i="16"/>
  <c r="W61" i="16"/>
  <c r="Q61" i="16"/>
  <c r="K61" i="16"/>
  <c r="E61" i="16"/>
  <c r="X56" i="16"/>
  <c r="R56" i="16"/>
  <c r="L56" i="16"/>
  <c r="F56" i="16"/>
  <c r="Y51" i="16"/>
  <c r="S51" i="16"/>
  <c r="M51" i="16"/>
  <c r="G51" i="16"/>
  <c r="Z46" i="16"/>
  <c r="T46" i="16"/>
  <c r="N46" i="16"/>
  <c r="H46" i="16"/>
  <c r="Y623" i="16"/>
  <c r="I523" i="16"/>
  <c r="I519" i="16" s="1"/>
  <c r="P508" i="16"/>
  <c r="P504" i="16" s="1"/>
  <c r="K503" i="16"/>
  <c r="K499" i="16" s="1"/>
  <c r="F498" i="16"/>
  <c r="F494" i="16" s="1"/>
  <c r="E469" i="16"/>
  <c r="E465" i="16" s="1"/>
  <c r="L464" i="16"/>
  <c r="S459" i="16"/>
  <c r="S455" i="16" s="1"/>
  <c r="Z454" i="16"/>
  <c r="Z450" i="16" s="1"/>
  <c r="E439" i="16"/>
  <c r="E435" i="16" s="1"/>
  <c r="L434" i="16"/>
  <c r="S429" i="16"/>
  <c r="Z424" i="16"/>
  <c r="O419" i="16"/>
  <c r="O415" i="16" s="1"/>
  <c r="D414" i="16"/>
  <c r="Y399" i="16"/>
  <c r="T394" i="16"/>
  <c r="T390" i="16" s="1"/>
  <c r="O389" i="16"/>
  <c r="O385" i="16" s="1"/>
  <c r="D384" i="16"/>
  <c r="D380" i="16" s="1"/>
  <c r="D374" i="16"/>
  <c r="D370" i="16" s="1"/>
  <c r="Y369" i="16"/>
  <c r="Y365" i="16" s="1"/>
  <c r="G369" i="16"/>
  <c r="G365" i="16" s="1"/>
  <c r="L364" i="16"/>
  <c r="L360" i="16" s="1"/>
  <c r="O359" i="16"/>
  <c r="O355" i="16" s="1"/>
  <c r="P354" i="16"/>
  <c r="P350" i="16" s="1"/>
  <c r="U349" i="16"/>
  <c r="U345" i="16" s="1"/>
  <c r="V344" i="16"/>
  <c r="V340" i="16" s="1"/>
  <c r="D344" i="16"/>
  <c r="D340" i="16" s="1"/>
  <c r="Y339" i="16"/>
  <c r="Y335" i="16" s="1"/>
  <c r="G339" i="16"/>
  <c r="G335" i="16" s="1"/>
  <c r="L334" i="16"/>
  <c r="L330" i="16" s="1"/>
  <c r="O329" i="16"/>
  <c r="O325" i="16" s="1"/>
  <c r="T320" i="16"/>
  <c r="W315" i="16"/>
  <c r="E315" i="16"/>
  <c r="X310" i="16"/>
  <c r="F310" i="16"/>
  <c r="K305" i="16"/>
  <c r="N300" i="16"/>
  <c r="S295" i="16"/>
  <c r="T290" i="16"/>
  <c r="W285" i="16"/>
  <c r="E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Z225" i="16"/>
  <c r="T225" i="16"/>
  <c r="N225" i="16"/>
  <c r="H225" i="16"/>
  <c r="AA220" i="16"/>
  <c r="U220" i="16"/>
  <c r="O220" i="16"/>
  <c r="I220" i="16"/>
  <c r="V215" i="16"/>
  <c r="P215" i="16"/>
  <c r="J215" i="16"/>
  <c r="D215" i="16"/>
  <c r="W210" i="16"/>
  <c r="Q210" i="16"/>
  <c r="K210" i="16"/>
  <c r="E210" i="16"/>
  <c r="X205" i="16"/>
  <c r="R205" i="16"/>
  <c r="L205" i="16"/>
  <c r="F205" i="16"/>
  <c r="Y200" i="16"/>
  <c r="S200" i="16"/>
  <c r="M200" i="16"/>
  <c r="G200" i="16"/>
  <c r="Z195" i="16"/>
  <c r="T195" i="16"/>
  <c r="N195" i="16"/>
  <c r="H195" i="16"/>
  <c r="AA190" i="16"/>
  <c r="U190" i="16"/>
  <c r="O190" i="16"/>
  <c r="I190" i="16"/>
  <c r="V185" i="16"/>
  <c r="P185" i="16"/>
  <c r="J185" i="16"/>
  <c r="D185" i="16"/>
  <c r="W180" i="16"/>
  <c r="Q180" i="16"/>
  <c r="K180" i="16"/>
  <c r="E180" i="16"/>
  <c r="X175" i="16"/>
  <c r="R175" i="16"/>
  <c r="L175" i="16"/>
  <c r="F175" i="16"/>
  <c r="Y170" i="16"/>
  <c r="Y166" i="16" s="1"/>
  <c r="S170" i="16"/>
  <c r="S166" i="16" s="1"/>
  <c r="M170" i="16"/>
  <c r="M166" i="16" s="1"/>
  <c r="G170" i="16"/>
  <c r="G166" i="16" s="1"/>
  <c r="Z161" i="16"/>
  <c r="T161" i="16"/>
  <c r="N161" i="16"/>
  <c r="H161" i="16"/>
  <c r="AA156" i="16"/>
  <c r="U156" i="16"/>
  <c r="O156" i="16"/>
  <c r="I156" i="16"/>
  <c r="V151" i="16"/>
  <c r="P151" i="16"/>
  <c r="J151" i="16"/>
  <c r="D151" i="16"/>
  <c r="W146" i="16"/>
  <c r="Q146" i="16"/>
  <c r="K146" i="16"/>
  <c r="E146" i="16"/>
  <c r="X141" i="16"/>
  <c r="R141" i="16"/>
  <c r="L141" i="16"/>
  <c r="F141" i="16"/>
  <c r="Y136" i="16"/>
  <c r="S136" i="16"/>
  <c r="M136" i="16"/>
  <c r="G136" i="16"/>
  <c r="Z131" i="16"/>
  <c r="T131" i="16"/>
  <c r="N131" i="16"/>
  <c r="H131" i="16"/>
  <c r="AA126" i="16"/>
  <c r="U126" i="16"/>
  <c r="O126" i="16"/>
  <c r="I126" i="16"/>
  <c r="V121" i="16"/>
  <c r="P121" i="16"/>
  <c r="J121" i="16"/>
  <c r="D121" i="16"/>
  <c r="W116" i="16"/>
  <c r="Q116" i="16"/>
  <c r="K116" i="16"/>
  <c r="E116" i="16"/>
  <c r="X111" i="16"/>
  <c r="R111" i="16"/>
  <c r="L111" i="16"/>
  <c r="F111" i="16"/>
  <c r="Y106" i="16"/>
  <c r="S106" i="16"/>
  <c r="M106" i="16"/>
  <c r="G106" i="16"/>
  <c r="Z101" i="16"/>
  <c r="T101" i="16"/>
  <c r="N101" i="16"/>
  <c r="H101" i="16"/>
  <c r="AA96" i="16"/>
  <c r="U96" i="16"/>
  <c r="O96" i="16"/>
  <c r="I96" i="16"/>
  <c r="V91" i="16"/>
  <c r="P91" i="16"/>
  <c r="J91" i="16"/>
  <c r="D91" i="16"/>
  <c r="W86" i="16"/>
  <c r="Q86" i="16"/>
  <c r="K86" i="16"/>
  <c r="E86" i="16"/>
  <c r="X81" i="16"/>
  <c r="R81" i="16"/>
  <c r="L81" i="16"/>
  <c r="F81" i="16"/>
  <c r="Y76" i="16"/>
  <c r="S76" i="16"/>
  <c r="M76" i="16"/>
  <c r="G76" i="16"/>
  <c r="Z71" i="16"/>
  <c r="T71" i="16"/>
  <c r="N71" i="16"/>
  <c r="H71" i="16"/>
  <c r="AA66" i="16"/>
  <c r="U66" i="16"/>
  <c r="O66" i="16"/>
  <c r="I66" i="16"/>
  <c r="V61" i="16"/>
  <c r="P61" i="16"/>
  <c r="J61" i="16"/>
  <c r="D61" i="16"/>
  <c r="W56" i="16"/>
  <c r="Q56" i="16"/>
  <c r="K56" i="16"/>
  <c r="E56" i="16"/>
  <c r="X51" i="16"/>
  <c r="R51" i="16"/>
  <c r="L51" i="16"/>
  <c r="F51" i="16"/>
  <c r="Y46" i="16"/>
  <c r="S46" i="16"/>
  <c r="M46" i="16"/>
  <c r="G46" i="16"/>
  <c r="D638" i="16"/>
  <c r="R598" i="16"/>
  <c r="K573" i="16"/>
  <c r="S518" i="16"/>
  <c r="Y513" i="16"/>
  <c r="Y509" i="16" s="1"/>
  <c r="J508" i="16"/>
  <c r="J504" i="16" s="1"/>
  <c r="E503" i="16"/>
  <c r="Z488" i="16"/>
  <c r="Z484" i="16" s="1"/>
  <c r="AA479" i="16"/>
  <c r="AA475" i="16" s="1"/>
  <c r="F464" i="16"/>
  <c r="M459" i="16"/>
  <c r="T454" i="16"/>
  <c r="T450" i="16" s="1"/>
  <c r="AA449" i="16"/>
  <c r="AA445" i="16" s="1"/>
  <c r="F434" i="16"/>
  <c r="F430" i="16" s="1"/>
  <c r="M429" i="16"/>
  <c r="T424" i="16"/>
  <c r="I419" i="16"/>
  <c r="I415" i="16" s="1"/>
  <c r="X404" i="16"/>
  <c r="X400" i="16" s="1"/>
  <c r="S399" i="16"/>
  <c r="N394" i="16"/>
  <c r="N390" i="16" s="1"/>
  <c r="I389" i="16"/>
  <c r="X374" i="16"/>
  <c r="W369" i="16"/>
  <c r="W365" i="16" s="1"/>
  <c r="E369" i="16"/>
  <c r="E365" i="16" s="1"/>
  <c r="Z364" i="16"/>
  <c r="Z360" i="16" s="1"/>
  <c r="H364" i="16"/>
  <c r="H360" i="16" s="1"/>
  <c r="M359" i="16"/>
  <c r="M355" i="16" s="1"/>
  <c r="N354" i="16"/>
  <c r="N350" i="16" s="1"/>
  <c r="Q349" i="16"/>
  <c r="Q345" i="16" s="1"/>
  <c r="R344" i="16"/>
  <c r="R340" i="16" s="1"/>
  <c r="W339" i="16"/>
  <c r="W335" i="16" s="1"/>
  <c r="E339" i="16"/>
  <c r="E335" i="16" s="1"/>
  <c r="Z334" i="16"/>
  <c r="Z330" i="16" s="1"/>
  <c r="H334" i="16"/>
  <c r="H330" i="16" s="1"/>
  <c r="M329" i="16"/>
  <c r="M325" i="16" s="1"/>
  <c r="P320" i="16"/>
  <c r="U315" i="16"/>
  <c r="V310" i="16"/>
  <c r="D310" i="16"/>
  <c r="Y305" i="16"/>
  <c r="G305" i="16"/>
  <c r="L300" i="16"/>
  <c r="O295" i="16"/>
  <c r="P290" i="16"/>
  <c r="U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Y225" i="16"/>
  <c r="S225" i="16"/>
  <c r="M225" i="16"/>
  <c r="G225" i="16"/>
  <c r="Z220" i="16"/>
  <c r="T220" i="16"/>
  <c r="N220" i="16"/>
  <c r="H220" i="16"/>
  <c r="AA215" i="16"/>
  <c r="U215" i="16"/>
  <c r="O215" i="16"/>
  <c r="I215" i="16"/>
  <c r="V210" i="16"/>
  <c r="P210" i="16"/>
  <c r="J210" i="16"/>
  <c r="D210" i="16"/>
  <c r="W205" i="16"/>
  <c r="Q205" i="16"/>
  <c r="K205" i="16"/>
  <c r="E205" i="16"/>
  <c r="X200" i="16"/>
  <c r="R200" i="16"/>
  <c r="L200" i="16"/>
  <c r="F200" i="16"/>
  <c r="Y195" i="16"/>
  <c r="S195" i="16"/>
  <c r="M195" i="16"/>
  <c r="G195" i="16"/>
  <c r="Z190" i="16"/>
  <c r="T190" i="16"/>
  <c r="N190" i="16"/>
  <c r="H190" i="16"/>
  <c r="AA185" i="16"/>
  <c r="U185" i="16"/>
  <c r="O185" i="16"/>
  <c r="I185" i="16"/>
  <c r="V180" i="16"/>
  <c r="P180" i="16"/>
  <c r="J180" i="16"/>
  <c r="D180" i="16"/>
  <c r="W175" i="16"/>
  <c r="Q175" i="16"/>
  <c r="K175" i="16"/>
  <c r="E175" i="16"/>
  <c r="X170" i="16"/>
  <c r="X166" i="16" s="1"/>
  <c r="R170" i="16"/>
  <c r="R166" i="16" s="1"/>
  <c r="L170" i="16"/>
  <c r="L166" i="16" s="1"/>
  <c r="F170" i="16"/>
  <c r="F166" i="16" s="1"/>
  <c r="Y161" i="16"/>
  <c r="S161" i="16"/>
  <c r="M161" i="16"/>
  <c r="G161" i="16"/>
  <c r="Z156" i="16"/>
  <c r="T156" i="16"/>
  <c r="N156" i="16"/>
  <c r="H156" i="16"/>
  <c r="AA151" i="16"/>
  <c r="U151" i="16"/>
  <c r="O151" i="16"/>
  <c r="I151" i="16"/>
  <c r="V146" i="16"/>
  <c r="P146" i="16"/>
  <c r="J146" i="16"/>
  <c r="D146" i="16"/>
  <c r="W141" i="16"/>
  <c r="Q141" i="16"/>
  <c r="K141" i="16"/>
  <c r="E141" i="16"/>
  <c r="X136" i="16"/>
  <c r="R136" i="16"/>
  <c r="L136" i="16"/>
  <c r="F136" i="16"/>
  <c r="Y131" i="16"/>
  <c r="S131" i="16"/>
  <c r="M131" i="16"/>
  <c r="G131" i="16"/>
  <c r="Z126" i="16"/>
  <c r="T126" i="16"/>
  <c r="N126" i="16"/>
  <c r="H126" i="16"/>
  <c r="AA121" i="16"/>
  <c r="U121" i="16"/>
  <c r="O121" i="16"/>
  <c r="I121" i="16"/>
  <c r="V116" i="16"/>
  <c r="P116" i="16"/>
  <c r="J116" i="16"/>
  <c r="D116" i="16"/>
  <c r="W111" i="16"/>
  <c r="Q111" i="16"/>
  <c r="K111" i="16"/>
  <c r="E111" i="16"/>
  <c r="X106" i="16"/>
  <c r="R106" i="16"/>
  <c r="L106" i="16"/>
  <c r="F106" i="16"/>
  <c r="Y101" i="16"/>
  <c r="S101" i="16"/>
  <c r="M101" i="16"/>
  <c r="G101" i="16"/>
  <c r="Z96" i="16"/>
  <c r="T96" i="16"/>
  <c r="N96" i="16"/>
  <c r="H96" i="16"/>
  <c r="AA91" i="16"/>
  <c r="U91" i="16"/>
  <c r="O91" i="16"/>
  <c r="I91" i="16"/>
  <c r="V86" i="16"/>
  <c r="P86" i="16"/>
  <c r="J86" i="16"/>
  <c r="D86" i="16"/>
  <c r="W81" i="16"/>
  <c r="Q81" i="16"/>
  <c r="K81" i="16"/>
  <c r="E81" i="16"/>
  <c r="X76" i="16"/>
  <c r="R76" i="16"/>
  <c r="L76" i="16"/>
  <c r="F76" i="16"/>
  <c r="Y71" i="16"/>
  <c r="S71" i="16"/>
  <c r="M71" i="16"/>
  <c r="G71" i="16"/>
  <c r="Z66" i="16"/>
  <c r="T66" i="16"/>
  <c r="N66" i="16"/>
  <c r="H66" i="16"/>
  <c r="AA61" i="16"/>
  <c r="U61" i="16"/>
  <c r="O61" i="16"/>
  <c r="I61" i="16"/>
  <c r="V56" i="16"/>
  <c r="P56" i="16"/>
  <c r="J56" i="16"/>
  <c r="D56" i="16"/>
  <c r="W51" i="16"/>
  <c r="Q51" i="16"/>
  <c r="K51" i="16"/>
  <c r="E51" i="16"/>
  <c r="X46" i="16"/>
  <c r="X42" i="16" s="1"/>
  <c r="R46" i="16"/>
  <c r="R42" i="16" s="1"/>
  <c r="Y563" i="16"/>
  <c r="J518" i="16"/>
  <c r="Q513" i="16"/>
  <c r="D508" i="16"/>
  <c r="D504" i="16" s="1"/>
  <c r="Y493" i="16"/>
  <c r="T488" i="16"/>
  <c r="T484" i="16" s="1"/>
  <c r="U479" i="16"/>
  <c r="U475" i="16" s="1"/>
  <c r="V474" i="16"/>
  <c r="V470" i="16" s="1"/>
  <c r="G459" i="16"/>
  <c r="G455" i="16" s="1"/>
  <c r="N454" i="16"/>
  <c r="N450" i="16" s="1"/>
  <c r="U449" i="16"/>
  <c r="U445" i="16" s="1"/>
  <c r="V444" i="16"/>
  <c r="V440" i="16" s="1"/>
  <c r="G429" i="16"/>
  <c r="G425" i="16" s="1"/>
  <c r="N424" i="16"/>
  <c r="W409" i="16"/>
  <c r="W405" i="16" s="1"/>
  <c r="R404" i="16"/>
  <c r="R400" i="16" s="1"/>
  <c r="M399" i="16"/>
  <c r="M395" i="16" s="1"/>
  <c r="H394" i="16"/>
  <c r="H390" i="16" s="1"/>
  <c r="W379" i="16"/>
  <c r="W375" i="16" s="1"/>
  <c r="R374" i="16"/>
  <c r="R370" i="16" s="1"/>
  <c r="S369" i="16"/>
  <c r="S365" i="16" s="1"/>
  <c r="X364" i="16"/>
  <c r="X360" i="16" s="1"/>
  <c r="F364" i="16"/>
  <c r="AA359" i="16"/>
  <c r="I359" i="16"/>
  <c r="J354" i="16"/>
  <c r="O349" i="16"/>
  <c r="O345" i="16" s="1"/>
  <c r="P344" i="16"/>
  <c r="P340" i="16" s="1"/>
  <c r="S339" i="16"/>
  <c r="X334" i="16"/>
  <c r="F334" i="16"/>
  <c r="AA329" i="16"/>
  <c r="AA325" i="16" s="1"/>
  <c r="I329" i="16"/>
  <c r="I325" i="16" s="1"/>
  <c r="N320" i="16"/>
  <c r="Q315" i="16"/>
  <c r="Q311" i="16" s="1"/>
  <c r="R310" i="16"/>
  <c r="R306" i="16" s="1"/>
  <c r="W305" i="16"/>
  <c r="W301" i="16" s="1"/>
  <c r="E305" i="16"/>
  <c r="E301" i="16" s="1"/>
  <c r="Z300" i="16"/>
  <c r="H300" i="16"/>
  <c r="H296" i="16" s="1"/>
  <c r="M295" i="16"/>
  <c r="M291" i="16" s="1"/>
  <c r="N290" i="16"/>
  <c r="N286" i="16" s="1"/>
  <c r="Q285" i="16"/>
  <c r="Q281" i="16" s="1"/>
  <c r="Y280" i="16"/>
  <c r="S280" i="16"/>
  <c r="M280" i="16"/>
  <c r="G280" i="16"/>
  <c r="Z275" i="16"/>
  <c r="T275" i="16"/>
  <c r="N275" i="16"/>
  <c r="H275" i="16"/>
  <c r="AA270" i="16"/>
  <c r="U270" i="16"/>
  <c r="O270" i="16"/>
  <c r="I270" i="16"/>
  <c r="V265" i="16"/>
  <c r="P265" i="16"/>
  <c r="J265" i="16"/>
  <c r="D265" i="16"/>
  <c r="W260" i="16"/>
  <c r="Q260" i="16"/>
  <c r="K260" i="16"/>
  <c r="E260" i="16"/>
  <c r="X255" i="16"/>
  <c r="R255" i="16"/>
  <c r="L255" i="16"/>
  <c r="F255" i="16"/>
  <c r="Y250" i="16"/>
  <c r="S250" i="16"/>
  <c r="M250" i="16"/>
  <c r="G250" i="16"/>
  <c r="Z245" i="16"/>
  <c r="T245" i="16"/>
  <c r="N245" i="16"/>
  <c r="H245" i="16"/>
  <c r="AA240" i="16"/>
  <c r="U240" i="16"/>
  <c r="O240" i="16"/>
  <c r="I240" i="16"/>
  <c r="V235" i="16"/>
  <c r="P235" i="16"/>
  <c r="J235" i="16"/>
  <c r="D235" i="16"/>
  <c r="W230" i="16"/>
  <c r="Q230" i="16"/>
  <c r="K230" i="16"/>
  <c r="E230" i="16"/>
  <c r="X225" i="16"/>
  <c r="R225" i="16"/>
  <c r="L225" i="16"/>
  <c r="F225" i="16"/>
  <c r="Y220" i="16"/>
  <c r="S220" i="16"/>
  <c r="M220" i="16"/>
  <c r="G220" i="16"/>
  <c r="Z215" i="16"/>
  <c r="T215" i="16"/>
  <c r="N215" i="16"/>
  <c r="H215" i="16"/>
  <c r="AA210" i="16"/>
  <c r="U210" i="16"/>
  <c r="O210" i="16"/>
  <c r="I210" i="16"/>
  <c r="V205" i="16"/>
  <c r="P205" i="16"/>
  <c r="J205" i="16"/>
  <c r="D205" i="16"/>
  <c r="W200" i="16"/>
  <c r="Q200" i="16"/>
  <c r="K200" i="16"/>
  <c r="E200" i="16"/>
  <c r="X195" i="16"/>
  <c r="R195" i="16"/>
  <c r="L195" i="16"/>
  <c r="F195" i="16"/>
  <c r="Y190" i="16"/>
  <c r="S190" i="16"/>
  <c r="M190" i="16"/>
  <c r="G190" i="16"/>
  <c r="Z185" i="16"/>
  <c r="T185" i="16"/>
  <c r="N185" i="16"/>
  <c r="H185" i="16"/>
  <c r="AA180" i="16"/>
  <c r="U180" i="16"/>
  <c r="O180" i="16"/>
  <c r="I180" i="16"/>
  <c r="V175" i="16"/>
  <c r="P175" i="16"/>
  <c r="J175" i="16"/>
  <c r="D175" i="16"/>
  <c r="W170" i="16"/>
  <c r="Q170" i="16"/>
  <c r="K170" i="16"/>
  <c r="E170" i="16"/>
  <c r="X161" i="16"/>
  <c r="R161" i="16"/>
  <c r="L161" i="16"/>
  <c r="F161" i="16"/>
  <c r="Y156" i="16"/>
  <c r="S156" i="16"/>
  <c r="M156" i="16"/>
  <c r="G156" i="16"/>
  <c r="Z151" i="16"/>
  <c r="T151" i="16"/>
  <c r="N151" i="16"/>
  <c r="H151" i="16"/>
  <c r="AA146" i="16"/>
  <c r="U146" i="16"/>
  <c r="O146" i="16"/>
  <c r="I146" i="16"/>
  <c r="V141" i="16"/>
  <c r="P141" i="16"/>
  <c r="J141" i="16"/>
  <c r="D141" i="16"/>
  <c r="W136" i="16"/>
  <c r="Q136" i="16"/>
  <c r="K136" i="16"/>
  <c r="E136" i="16"/>
  <c r="X131" i="16"/>
  <c r="R131" i="16"/>
  <c r="L131" i="16"/>
  <c r="F131" i="16"/>
  <c r="Y126" i="16"/>
  <c r="S126" i="16"/>
  <c r="M126" i="16"/>
  <c r="G126" i="16"/>
  <c r="Z121" i="16"/>
  <c r="T121" i="16"/>
  <c r="N121" i="16"/>
  <c r="H121" i="16"/>
  <c r="AA116" i="16"/>
  <c r="U116" i="16"/>
  <c r="O116" i="16"/>
  <c r="I116" i="16"/>
  <c r="V111" i="16"/>
  <c r="P111" i="16"/>
  <c r="J111" i="16"/>
  <c r="D111" i="16"/>
  <c r="W106" i="16"/>
  <c r="Q106" i="16"/>
  <c r="K106" i="16"/>
  <c r="E106" i="16"/>
  <c r="X101" i="16"/>
  <c r="R101" i="16"/>
  <c r="L101" i="16"/>
  <c r="F101" i="16"/>
  <c r="Y96" i="16"/>
  <c r="S96" i="16"/>
  <c r="M96" i="16"/>
  <c r="G96" i="16"/>
  <c r="Z91" i="16"/>
  <c r="T91" i="16"/>
  <c r="N91" i="16"/>
  <c r="H91" i="16"/>
  <c r="AA86" i="16"/>
  <c r="U86" i="16"/>
  <c r="O86" i="16"/>
  <c r="I86" i="16"/>
  <c r="V81" i="16"/>
  <c r="P81" i="16"/>
  <c r="J81" i="16"/>
  <c r="D81" i="16"/>
  <c r="W76" i="16"/>
  <c r="Q76" i="16"/>
  <c r="K76" i="16"/>
  <c r="E76" i="16"/>
  <c r="X71" i="16"/>
  <c r="R71" i="16"/>
  <c r="L71" i="16"/>
  <c r="F71" i="16"/>
  <c r="Y66" i="16"/>
  <c r="S66" i="16"/>
  <c r="M66" i="16"/>
  <c r="G66" i="16"/>
  <c r="Z61" i="16"/>
  <c r="T61" i="16"/>
  <c r="N61" i="16"/>
  <c r="H61" i="16"/>
  <c r="AA56" i="16"/>
  <c r="U56" i="16"/>
  <c r="O56" i="16"/>
  <c r="I56" i="16"/>
  <c r="V51" i="16"/>
  <c r="P51" i="16"/>
  <c r="J51" i="16"/>
  <c r="D51" i="16"/>
  <c r="W46" i="16"/>
  <c r="Q46" i="16"/>
  <c r="K46" i="16"/>
  <c r="E46" i="16"/>
  <c r="R628" i="16"/>
  <c r="K603" i="16"/>
  <c r="D578" i="16"/>
  <c r="AA553" i="16"/>
  <c r="J513" i="16"/>
  <c r="X498" i="16"/>
  <c r="X494" i="16" s="1"/>
  <c r="S493" i="16"/>
  <c r="N488" i="16"/>
  <c r="N484" i="16" s="1"/>
  <c r="O479" i="16"/>
  <c r="O475" i="16" s="1"/>
  <c r="P474" i="16"/>
  <c r="P470" i="16" s="1"/>
  <c r="W469" i="16"/>
  <c r="W465" i="16" s="1"/>
  <c r="H454" i="16"/>
  <c r="H450" i="16" s="1"/>
  <c r="O449" i="16"/>
  <c r="O445" i="16" s="1"/>
  <c r="P444" i="16"/>
  <c r="P440" i="16" s="1"/>
  <c r="W439" i="16"/>
  <c r="W435" i="16" s="1"/>
  <c r="H424" i="16"/>
  <c r="H420" i="16" s="1"/>
  <c r="V414" i="16"/>
  <c r="V410" i="16" s="1"/>
  <c r="Q409" i="16"/>
  <c r="L404" i="16"/>
  <c r="L400" i="16" s="1"/>
  <c r="G399" i="16"/>
  <c r="V384" i="16"/>
  <c r="V380" i="16" s="1"/>
  <c r="Q379" i="16"/>
  <c r="Q375" i="16" s="1"/>
  <c r="L374" i="16"/>
  <c r="Q369" i="16"/>
  <c r="T364" i="16"/>
  <c r="T360" i="16" s="1"/>
  <c r="Y359" i="16"/>
  <c r="Y355" i="16" s="1"/>
  <c r="G359" i="16"/>
  <c r="G355" i="16" s="1"/>
  <c r="Z354" i="16"/>
  <c r="Z350" i="16" s="1"/>
  <c r="H354" i="16"/>
  <c r="H350" i="16" s="1"/>
  <c r="K349" i="16"/>
  <c r="L344" i="16"/>
  <c r="L340" i="16" s="1"/>
  <c r="Q339" i="16"/>
  <c r="T334" i="16"/>
  <c r="T330" i="16" s="1"/>
  <c r="Y329" i="16"/>
  <c r="G329" i="16"/>
  <c r="J320" i="16"/>
  <c r="O315" i="16"/>
  <c r="P310" i="16"/>
  <c r="S305" i="16"/>
  <c r="X300" i="16"/>
  <c r="F300" i="16"/>
  <c r="AA295" i="16"/>
  <c r="I295" i="16"/>
  <c r="J290" i="16"/>
  <c r="O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Y185" i="16"/>
  <c r="S185" i="16"/>
  <c r="M185" i="16"/>
  <c r="G185" i="16"/>
  <c r="Z180" i="16"/>
  <c r="T180" i="16"/>
  <c r="N180" i="16"/>
  <c r="H180" i="16"/>
  <c r="AA175" i="16"/>
  <c r="U175" i="16"/>
  <c r="O175" i="16"/>
  <c r="I175" i="16"/>
  <c r="V170" i="16"/>
  <c r="P170" i="16"/>
  <c r="J170" i="16"/>
  <c r="D170" i="16"/>
  <c r="D166" i="16" s="1"/>
  <c r="W161" i="16"/>
  <c r="Q161" i="16"/>
  <c r="K161" i="16"/>
  <c r="E161" i="16"/>
  <c r="X156" i="16"/>
  <c r="R156" i="16"/>
  <c r="L156" i="16"/>
  <c r="F156" i="16"/>
  <c r="Y151" i="16"/>
  <c r="S151" i="16"/>
  <c r="M151" i="16"/>
  <c r="G151" i="16"/>
  <c r="Z146" i="16"/>
  <c r="T146" i="16"/>
  <c r="N146" i="16"/>
  <c r="H146" i="16"/>
  <c r="AA141" i="16"/>
  <c r="U141" i="16"/>
  <c r="O141" i="16"/>
  <c r="I141" i="16"/>
  <c r="V136" i="16"/>
  <c r="P136" i="16"/>
  <c r="J136" i="16"/>
  <c r="D136" i="16"/>
  <c r="W131" i="16"/>
  <c r="Q131" i="16"/>
  <c r="K131" i="16"/>
  <c r="E131" i="16"/>
  <c r="X126" i="16"/>
  <c r="R126" i="16"/>
  <c r="L126" i="16"/>
  <c r="F126" i="16"/>
  <c r="Y121" i="16"/>
  <c r="S121" i="16"/>
  <c r="M121" i="16"/>
  <c r="G121" i="16"/>
  <c r="Z116" i="16"/>
  <c r="T116" i="16"/>
  <c r="N116" i="16"/>
  <c r="H116" i="16"/>
  <c r="AA111" i="16"/>
  <c r="U111" i="16"/>
  <c r="O111" i="16"/>
  <c r="I111" i="16"/>
  <c r="V106" i="16"/>
  <c r="P106" i="16"/>
  <c r="J106" i="16"/>
  <c r="D106" i="16"/>
  <c r="W101" i="16"/>
  <c r="Q101" i="16"/>
  <c r="K101" i="16"/>
  <c r="E101" i="16"/>
  <c r="X96" i="16"/>
  <c r="R96" i="16"/>
  <c r="L96" i="16"/>
  <c r="F96" i="16"/>
  <c r="Y91" i="16"/>
  <c r="S91" i="16"/>
  <c r="M91" i="16"/>
  <c r="G91" i="16"/>
  <c r="Z86" i="16"/>
  <c r="T86" i="16"/>
  <c r="N86" i="16"/>
  <c r="H86" i="16"/>
  <c r="AA81" i="16"/>
  <c r="U81" i="16"/>
  <c r="O81" i="16"/>
  <c r="I81" i="16"/>
  <c r="V76" i="16"/>
  <c r="P76" i="16"/>
  <c r="J76" i="16"/>
  <c r="D76" i="16"/>
  <c r="W71" i="16"/>
  <c r="Q71" i="16"/>
  <c r="K71" i="16"/>
  <c r="E71" i="16"/>
  <c r="X66" i="16"/>
  <c r="R66" i="16"/>
  <c r="L66" i="16"/>
  <c r="F66" i="16"/>
  <c r="Y61" i="16"/>
  <c r="S61" i="16"/>
  <c r="M61" i="16"/>
  <c r="G61" i="16"/>
  <c r="Z56" i="16"/>
  <c r="T56" i="16"/>
  <c r="N56" i="16"/>
  <c r="H56" i="16"/>
  <c r="AA51" i="16"/>
  <c r="U51" i="16"/>
  <c r="O51" i="16"/>
  <c r="I51" i="16"/>
  <c r="V46" i="16"/>
  <c r="P46" i="16"/>
  <c r="J46" i="16"/>
  <c r="D46" i="16"/>
  <c r="J11" i="16"/>
  <c r="P11" i="16"/>
  <c r="V11" i="16"/>
  <c r="I14" i="16"/>
  <c r="I12" i="16" s="1"/>
  <c r="O14" i="16"/>
  <c r="O12" i="16" s="1"/>
  <c r="U14" i="16"/>
  <c r="AA14" i="16"/>
  <c r="I16" i="16"/>
  <c r="O16" i="16"/>
  <c r="U16" i="16"/>
  <c r="AA16" i="16"/>
  <c r="H19" i="16"/>
  <c r="N19" i="16"/>
  <c r="T19" i="16"/>
  <c r="T17" i="16" s="1"/>
  <c r="Z19" i="16"/>
  <c r="Z17" i="16" s="1"/>
  <c r="H21" i="16"/>
  <c r="N21" i="16"/>
  <c r="T21" i="16"/>
  <c r="Z21" i="16"/>
  <c r="G24" i="16"/>
  <c r="G22" i="16" s="1"/>
  <c r="M24" i="16"/>
  <c r="M22" i="16" s="1"/>
  <c r="S24" i="16"/>
  <c r="S22" i="16" s="1"/>
  <c r="Y24" i="16"/>
  <c r="Y22" i="16" s="1"/>
  <c r="G26" i="16"/>
  <c r="M26" i="16"/>
  <c r="S26" i="16"/>
  <c r="Y26" i="16"/>
  <c r="F29" i="16"/>
  <c r="F27" i="16" s="1"/>
  <c r="L29" i="16"/>
  <c r="L27" i="16" s="1"/>
  <c r="R29" i="16"/>
  <c r="X29" i="16"/>
  <c r="F31" i="16"/>
  <c r="L31" i="16"/>
  <c r="R31" i="16"/>
  <c r="X31" i="16"/>
  <c r="E34" i="16"/>
  <c r="K34" i="16"/>
  <c r="Q34" i="16"/>
  <c r="Q32" i="16" s="1"/>
  <c r="W34" i="16"/>
  <c r="W32" i="16" s="1"/>
  <c r="E36" i="16"/>
  <c r="K36" i="16"/>
  <c r="Q36" i="16"/>
  <c r="W36" i="16"/>
  <c r="D39" i="16"/>
  <c r="D37" i="16" s="1"/>
  <c r="J39" i="16"/>
  <c r="J37" i="16" s="1"/>
  <c r="P39" i="16"/>
  <c r="P37" i="16" s="1"/>
  <c r="V39" i="16"/>
  <c r="V37" i="16" s="1"/>
  <c r="D41" i="16"/>
  <c r="J41" i="16"/>
  <c r="P41" i="16"/>
  <c r="V41" i="16"/>
  <c r="I44" i="16"/>
  <c r="O44" i="16"/>
  <c r="O42" i="16" s="1"/>
  <c r="U44" i="16"/>
  <c r="U42" i="16" s="1"/>
  <c r="AA44" i="16"/>
  <c r="AA46" i="16"/>
  <c r="H49" i="16"/>
  <c r="H47" i="16" s="1"/>
  <c r="T51" i="16"/>
  <c r="M56" i="16"/>
  <c r="F61" i="16"/>
  <c r="W64" i="16"/>
  <c r="W62" i="16" s="1"/>
  <c r="P69" i="16"/>
  <c r="P67" i="16" s="1"/>
  <c r="O74" i="16"/>
  <c r="O72" i="16" s="1"/>
  <c r="AA76" i="16"/>
  <c r="H79" i="16"/>
  <c r="H77" i="16" s="1"/>
  <c r="T81" i="16"/>
  <c r="M86" i="16"/>
  <c r="F91" i="16"/>
  <c r="W94" i="16"/>
  <c r="W92" i="16" s="1"/>
  <c r="P99" i="16"/>
  <c r="P97" i="16" s="1"/>
  <c r="O104" i="16"/>
  <c r="O102" i="16" s="1"/>
  <c r="AA106" i="16"/>
  <c r="H109" i="16"/>
  <c r="H107" i="16" s="1"/>
  <c r="T111" i="16"/>
  <c r="M116" i="16"/>
  <c r="F121" i="16"/>
  <c r="W124" i="16"/>
  <c r="W122" i="16" s="1"/>
  <c r="P129" i="16"/>
  <c r="P127" i="16" s="1"/>
  <c r="O134" i="16"/>
  <c r="O132" i="16" s="1"/>
  <c r="AA136" i="16"/>
  <c r="H139" i="16"/>
  <c r="H137" i="16" s="1"/>
  <c r="T141" i="16"/>
  <c r="M146" i="16"/>
  <c r="F151" i="16"/>
  <c r="W154" i="16"/>
  <c r="W152" i="16" s="1"/>
  <c r="P159" i="16"/>
  <c r="P157" i="16" s="1"/>
  <c r="U170" i="16"/>
  <c r="U166" i="16" s="1"/>
  <c r="Z175" i="16"/>
  <c r="Z171" i="16" s="1"/>
  <c r="E190" i="16"/>
  <c r="E186" i="16" s="1"/>
  <c r="J195" i="16"/>
  <c r="J191" i="16" s="1"/>
  <c r="U200" i="16"/>
  <c r="U196" i="16" s="1"/>
  <c r="N205" i="16"/>
  <c r="N201" i="16" s="1"/>
  <c r="G210" i="16"/>
  <c r="G206" i="16" s="1"/>
  <c r="V225" i="16"/>
  <c r="V221" i="16" s="1"/>
  <c r="U230" i="16"/>
  <c r="U226" i="16" s="1"/>
  <c r="N235" i="16"/>
  <c r="N231" i="16" s="1"/>
  <c r="G240" i="16"/>
  <c r="G236" i="16" s="1"/>
  <c r="V255" i="16"/>
  <c r="V251" i="16" s="1"/>
  <c r="U260" i="16"/>
  <c r="U256" i="16" s="1"/>
  <c r="N265" i="16"/>
  <c r="N261" i="16" s="1"/>
  <c r="G270" i="16"/>
  <c r="G266" i="16" s="1"/>
  <c r="L310" i="16"/>
  <c r="U325" i="16"/>
  <c r="S335" i="16"/>
  <c r="Q365" i="16"/>
  <c r="K379" i="16"/>
  <c r="K375" i="16" s="1"/>
  <c r="G395" i="16"/>
  <c r="S395" i="16"/>
  <c r="Y395" i="16"/>
  <c r="AA419" i="16"/>
  <c r="AA415" i="16" s="1"/>
  <c r="N420" i="16"/>
  <c r="M425" i="16"/>
  <c r="L430" i="16"/>
  <c r="F460" i="16"/>
  <c r="I479" i="16"/>
  <c r="I475" i="16" s="1"/>
  <c r="H488" i="16"/>
  <c r="H484" i="16" s="1"/>
  <c r="G489" i="16"/>
  <c r="S489" i="16"/>
  <c r="Y489" i="16"/>
  <c r="E168" i="15"/>
  <c r="E166" i="15" s="1"/>
  <c r="K168" i="15"/>
  <c r="K166" i="15" s="1"/>
  <c r="Q168" i="15"/>
  <c r="Q166" i="15" s="1"/>
  <c r="W168" i="15"/>
  <c r="W166" i="15" s="1"/>
  <c r="D173" i="15"/>
  <c r="D171" i="15" s="1"/>
  <c r="J173" i="15"/>
  <c r="J171" i="15" s="1"/>
  <c r="P173" i="15"/>
  <c r="P171" i="15" s="1"/>
  <c r="V173" i="15"/>
  <c r="V171" i="15" s="1"/>
  <c r="I178" i="15"/>
  <c r="I176" i="15" s="1"/>
  <c r="O178" i="15"/>
  <c r="O176" i="15" s="1"/>
  <c r="U178" i="15"/>
  <c r="U176" i="15" s="1"/>
  <c r="AA178" i="15"/>
  <c r="AA176" i="15" s="1"/>
  <c r="H183" i="15"/>
  <c r="H181" i="15" s="1"/>
  <c r="N183" i="15"/>
  <c r="N181" i="15" s="1"/>
  <c r="T183" i="15"/>
  <c r="T181" i="15" s="1"/>
  <c r="Z183" i="15"/>
  <c r="Z181" i="15" s="1"/>
  <c r="G188" i="15"/>
  <c r="G186" i="15" s="1"/>
  <c r="M188" i="15"/>
  <c r="M186" i="15" s="1"/>
  <c r="S188" i="15"/>
  <c r="S186" i="15" s="1"/>
  <c r="Y188" i="15"/>
  <c r="Y186" i="15" s="1"/>
  <c r="F193" i="15"/>
  <c r="F191" i="15" s="1"/>
  <c r="L193" i="15"/>
  <c r="L191" i="15" s="1"/>
  <c r="R193" i="15"/>
  <c r="R191" i="15" s="1"/>
  <c r="X193" i="15"/>
  <c r="X191" i="15" s="1"/>
  <c r="E198" i="15"/>
  <c r="E196" i="15" s="1"/>
  <c r="K198" i="15"/>
  <c r="K196" i="15" s="1"/>
  <c r="Q198" i="15"/>
  <c r="Q196" i="15" s="1"/>
  <c r="W198" i="15"/>
  <c r="W196" i="15" s="1"/>
  <c r="D203" i="15"/>
  <c r="D201" i="15" s="1"/>
  <c r="J203" i="15"/>
  <c r="J201" i="15" s="1"/>
  <c r="P203" i="15"/>
  <c r="P201" i="15" s="1"/>
  <c r="V203" i="15"/>
  <c r="V201" i="15" s="1"/>
  <c r="I208" i="15"/>
  <c r="I206" i="15" s="1"/>
  <c r="O208" i="15"/>
  <c r="O206" i="15" s="1"/>
  <c r="U208" i="15"/>
  <c r="U206" i="15" s="1"/>
  <c r="AA208" i="15"/>
  <c r="AA206" i="15" s="1"/>
  <c r="H213" i="15"/>
  <c r="H211" i="15" s="1"/>
  <c r="N213" i="15"/>
  <c r="N211" i="15" s="1"/>
  <c r="T213" i="15"/>
  <c r="T211" i="15" s="1"/>
  <c r="Z213" i="15"/>
  <c r="Z211" i="15" s="1"/>
  <c r="G218" i="15"/>
  <c r="G216" i="15" s="1"/>
  <c r="M218" i="15"/>
  <c r="M216" i="15" s="1"/>
  <c r="S218" i="15"/>
  <c r="S216" i="15" s="1"/>
  <c r="Y218" i="15"/>
  <c r="Y216" i="15" s="1"/>
  <c r="F223" i="15"/>
  <c r="F221" i="15" s="1"/>
  <c r="L223" i="15"/>
  <c r="L221" i="15" s="1"/>
  <c r="R223" i="15"/>
  <c r="R221" i="15" s="1"/>
  <c r="X223" i="15"/>
  <c r="X221" i="15" s="1"/>
  <c r="E228" i="15"/>
  <c r="E226" i="15" s="1"/>
  <c r="K228" i="15"/>
  <c r="K226" i="15" s="1"/>
  <c r="Q228" i="15"/>
  <c r="Q226" i="15" s="1"/>
  <c r="W228" i="15"/>
  <c r="W226" i="15" s="1"/>
  <c r="D233" i="15"/>
  <c r="D231" i="15" s="1"/>
  <c r="J233" i="15"/>
  <c r="J231" i="15" s="1"/>
  <c r="P233" i="15"/>
  <c r="P231" i="15" s="1"/>
  <c r="V233" i="15"/>
  <c r="V231" i="15" s="1"/>
  <c r="I238" i="15"/>
  <c r="I236" i="15" s="1"/>
  <c r="O238" i="15"/>
  <c r="O236" i="15" s="1"/>
  <c r="U238" i="15"/>
  <c r="U236" i="15" s="1"/>
  <c r="AA238" i="15"/>
  <c r="AA236" i="15" s="1"/>
  <c r="H243" i="15"/>
  <c r="H241" i="15" s="1"/>
  <c r="N243" i="15"/>
  <c r="N241" i="15" s="1"/>
  <c r="T243" i="15"/>
  <c r="T241" i="15" s="1"/>
  <c r="Z243" i="15"/>
  <c r="Z241" i="15" s="1"/>
  <c r="G248" i="15"/>
  <c r="G246" i="15" s="1"/>
  <c r="M248" i="15"/>
  <c r="M246" i="15" s="1"/>
  <c r="S248" i="15"/>
  <c r="S246" i="15" s="1"/>
  <c r="Y248" i="15"/>
  <c r="Y246" i="15" s="1"/>
  <c r="F253" i="15"/>
  <c r="F251" i="15" s="1"/>
  <c r="L253" i="15"/>
  <c r="L251" i="15" s="1"/>
  <c r="R253" i="15"/>
  <c r="R251" i="15" s="1"/>
  <c r="X253" i="15"/>
  <c r="X251" i="15" s="1"/>
  <c r="E258" i="15"/>
  <c r="E256" i="15" s="1"/>
  <c r="K258" i="15"/>
  <c r="K256" i="15" s="1"/>
  <c r="Q258" i="15"/>
  <c r="Q256" i="15" s="1"/>
  <c r="W258" i="15"/>
  <c r="W256" i="15" s="1"/>
  <c r="D263" i="15"/>
  <c r="D261" i="15" s="1"/>
  <c r="J263" i="15"/>
  <c r="J261" i="15" s="1"/>
  <c r="P263" i="15"/>
  <c r="P261" i="15" s="1"/>
  <c r="V263" i="15"/>
  <c r="V261" i="15" s="1"/>
  <c r="I268" i="15"/>
  <c r="I266" i="15" s="1"/>
  <c r="O268" i="15"/>
  <c r="O266" i="15" s="1"/>
  <c r="U268" i="15"/>
  <c r="U266" i="15" s="1"/>
  <c r="AA268" i="15"/>
  <c r="AA266" i="15" s="1"/>
  <c r="H273" i="15"/>
  <c r="H271" i="15" s="1"/>
  <c r="N273" i="15"/>
  <c r="N271" i="15" s="1"/>
  <c r="T273" i="15"/>
  <c r="T271" i="15" s="1"/>
  <c r="Z273" i="15"/>
  <c r="Z271" i="15" s="1"/>
  <c r="G278" i="15"/>
  <c r="G276" i="15" s="1"/>
  <c r="M278" i="15"/>
  <c r="M276" i="15" s="1"/>
  <c r="S278" i="15"/>
  <c r="S276" i="15" s="1"/>
  <c r="Y278" i="15"/>
  <c r="Y276" i="15" s="1"/>
  <c r="F283" i="15"/>
  <c r="F281" i="15" s="1"/>
  <c r="L283" i="15"/>
  <c r="L281" i="15" s="1"/>
  <c r="R283" i="15"/>
  <c r="R281" i="15" s="1"/>
  <c r="X283" i="15"/>
  <c r="X281" i="15" s="1"/>
  <c r="E288" i="15"/>
  <c r="E286" i="15" s="1"/>
  <c r="K288" i="15"/>
  <c r="K286" i="15" s="1"/>
  <c r="Q288" i="15"/>
  <c r="Q286" i="15" s="1"/>
  <c r="W288" i="15"/>
  <c r="W286" i="15" s="1"/>
  <c r="D293" i="15"/>
  <c r="D291" i="15" s="1"/>
  <c r="J293" i="15"/>
  <c r="J291" i="15" s="1"/>
  <c r="P293" i="15"/>
  <c r="P291" i="15" s="1"/>
  <c r="V293" i="15"/>
  <c r="V291" i="15" s="1"/>
  <c r="I298" i="15"/>
  <c r="I296" i="15" s="1"/>
  <c r="O298" i="15"/>
  <c r="O296" i="15" s="1"/>
  <c r="U298" i="15"/>
  <c r="U296" i="15" s="1"/>
  <c r="AA298" i="15"/>
  <c r="AA296" i="15" s="1"/>
  <c r="H303" i="15"/>
  <c r="H301" i="15" s="1"/>
  <c r="N303" i="15"/>
  <c r="N301" i="15" s="1"/>
  <c r="T303" i="15"/>
  <c r="T301" i="15" s="1"/>
  <c r="Z303" i="15"/>
  <c r="Z301" i="15" s="1"/>
  <c r="G308" i="15"/>
  <c r="G306" i="15" s="1"/>
  <c r="M308" i="15"/>
  <c r="M306" i="15" s="1"/>
  <c r="S308" i="15"/>
  <c r="S306" i="15" s="1"/>
  <c r="Y308" i="15"/>
  <c r="Y306" i="15" s="1"/>
  <c r="F313" i="15"/>
  <c r="F311" i="15" s="1"/>
  <c r="L313" i="15"/>
  <c r="L311" i="15" s="1"/>
  <c r="R313" i="15"/>
  <c r="R311" i="15" s="1"/>
  <c r="X313" i="15"/>
  <c r="X311" i="15" s="1"/>
  <c r="E318" i="15"/>
  <c r="E316" i="15" s="1"/>
  <c r="K318" i="15"/>
  <c r="K316" i="15" s="1"/>
  <c r="Q318" i="15"/>
  <c r="Q316" i="15" s="1"/>
  <c r="W318" i="15"/>
  <c r="W316" i="15" s="1"/>
  <c r="J327" i="15"/>
  <c r="J325" i="15" s="1"/>
  <c r="P327" i="15"/>
  <c r="P325" i="15" s="1"/>
  <c r="V327" i="15"/>
  <c r="V325" i="15" s="1"/>
  <c r="I332" i="15"/>
  <c r="I330" i="15" s="1"/>
  <c r="O332" i="15"/>
  <c r="O330" i="15" s="1"/>
  <c r="U332" i="15"/>
  <c r="U330" i="15" s="1"/>
  <c r="AA332" i="15"/>
  <c r="AA330" i="15" s="1"/>
  <c r="H337" i="15"/>
  <c r="H335" i="15" s="1"/>
  <c r="N337" i="15"/>
  <c r="N335" i="15" s="1"/>
  <c r="T337" i="15"/>
  <c r="T335" i="15" s="1"/>
  <c r="Z337" i="15"/>
  <c r="Z335" i="15" s="1"/>
  <c r="G342" i="15"/>
  <c r="G340" i="15" s="1"/>
  <c r="M342" i="15"/>
  <c r="M340" i="15" s="1"/>
  <c r="S342" i="15"/>
  <c r="S340" i="15" s="1"/>
  <c r="Y342" i="15"/>
  <c r="Y340" i="15" s="1"/>
  <c r="F347" i="15"/>
  <c r="F345" i="15" s="1"/>
  <c r="L347" i="15"/>
  <c r="L345" i="15" s="1"/>
  <c r="R347" i="15"/>
  <c r="R345" i="15" s="1"/>
  <c r="X347" i="15"/>
  <c r="X345" i="15" s="1"/>
  <c r="E352" i="15"/>
  <c r="E350" i="15" s="1"/>
  <c r="K352" i="15"/>
  <c r="K350" i="15" s="1"/>
  <c r="Q352" i="15"/>
  <c r="Q350" i="15" s="1"/>
  <c r="W352" i="15"/>
  <c r="W350" i="15" s="1"/>
  <c r="D357" i="15"/>
  <c r="D355" i="15" s="1"/>
  <c r="J357" i="15"/>
  <c r="J355" i="15" s="1"/>
  <c r="P357" i="15"/>
  <c r="P355" i="15" s="1"/>
  <c r="V357" i="15"/>
  <c r="V355" i="15" s="1"/>
  <c r="I362" i="15"/>
  <c r="I360" i="15" s="1"/>
  <c r="O362" i="15"/>
  <c r="O360" i="15" s="1"/>
  <c r="U362" i="15"/>
  <c r="U360" i="15" s="1"/>
  <c r="AA362" i="15"/>
  <c r="AA360" i="15" s="1"/>
  <c r="H367" i="15"/>
  <c r="H365" i="15" s="1"/>
  <c r="N367" i="15"/>
  <c r="N365" i="15" s="1"/>
  <c r="T367" i="15"/>
  <c r="T365" i="15" s="1"/>
  <c r="Z367" i="15"/>
  <c r="Z365" i="15" s="1"/>
  <c r="G372" i="15"/>
  <c r="G370" i="15" s="1"/>
  <c r="M372" i="15"/>
  <c r="M370" i="15" s="1"/>
  <c r="S372" i="15"/>
  <c r="S370" i="15" s="1"/>
  <c r="Y372" i="15"/>
  <c r="Y370" i="15" s="1"/>
  <c r="F377" i="15"/>
  <c r="F375" i="15" s="1"/>
  <c r="L377" i="15"/>
  <c r="L375" i="15" s="1"/>
  <c r="R377" i="15"/>
  <c r="R375" i="15" s="1"/>
  <c r="X377" i="15"/>
  <c r="X375" i="15" s="1"/>
  <c r="E382" i="15"/>
  <c r="E380" i="15" s="1"/>
  <c r="K382" i="15"/>
  <c r="K380" i="15" s="1"/>
  <c r="Q382" i="15"/>
  <c r="Q380" i="15" s="1"/>
  <c r="W382" i="15"/>
  <c r="W380" i="15" s="1"/>
  <c r="D387" i="15"/>
  <c r="D385" i="15" s="1"/>
  <c r="J387" i="15"/>
  <c r="J385" i="15" s="1"/>
  <c r="P387" i="15"/>
  <c r="P385" i="15" s="1"/>
  <c r="V387" i="15"/>
  <c r="V385" i="15" s="1"/>
  <c r="I392" i="15"/>
  <c r="I390" i="15" s="1"/>
  <c r="O392" i="15"/>
  <c r="O390" i="15" s="1"/>
  <c r="U392" i="15"/>
  <c r="U390" i="15" s="1"/>
  <c r="AA392" i="15"/>
  <c r="AA390" i="15" s="1"/>
  <c r="H397" i="15"/>
  <c r="H395" i="15" s="1"/>
  <c r="N397" i="15"/>
  <c r="N395" i="15" s="1"/>
  <c r="T397" i="15"/>
  <c r="T395" i="15" s="1"/>
  <c r="Z397" i="15"/>
  <c r="Z395" i="15" s="1"/>
  <c r="G402" i="15"/>
  <c r="G400" i="15" s="1"/>
  <c r="M402" i="15"/>
  <c r="M400" i="15" s="1"/>
  <c r="S402" i="15"/>
  <c r="S400" i="15" s="1"/>
  <c r="Y402" i="15"/>
  <c r="Y400" i="15" s="1"/>
  <c r="F407" i="15"/>
  <c r="F405" i="15" s="1"/>
  <c r="L407" i="15"/>
  <c r="L405" i="15" s="1"/>
  <c r="R407" i="15"/>
  <c r="R405" i="15" s="1"/>
  <c r="X407" i="15"/>
  <c r="X405" i="15" s="1"/>
  <c r="E412" i="15"/>
  <c r="E410" i="15" s="1"/>
  <c r="K412" i="15"/>
  <c r="K410" i="15" s="1"/>
  <c r="Q412" i="15"/>
  <c r="Q410" i="15" s="1"/>
  <c r="W412" i="15"/>
  <c r="W410" i="15" s="1"/>
  <c r="D417" i="15"/>
  <c r="D415" i="15" s="1"/>
  <c r="J417" i="15"/>
  <c r="J415" i="15" s="1"/>
  <c r="P417" i="15"/>
  <c r="P415" i="15" s="1"/>
  <c r="V417" i="15"/>
  <c r="V415" i="15" s="1"/>
  <c r="I422" i="15"/>
  <c r="I420" i="15" s="1"/>
  <c r="O422" i="15"/>
  <c r="O420" i="15" s="1"/>
  <c r="U422" i="15"/>
  <c r="U420" i="15" s="1"/>
  <c r="AA422" i="15"/>
  <c r="AA420" i="15" s="1"/>
  <c r="H427" i="15"/>
  <c r="H425" i="15" s="1"/>
  <c r="N427" i="15"/>
  <c r="N425" i="15" s="1"/>
  <c r="T427" i="15"/>
  <c r="T425" i="15" s="1"/>
  <c r="Z427" i="15"/>
  <c r="Z425" i="15" s="1"/>
  <c r="G432" i="15"/>
  <c r="G430" i="15" s="1"/>
  <c r="M432" i="15"/>
  <c r="M430" i="15" s="1"/>
  <c r="S432" i="15"/>
  <c r="S430" i="15" s="1"/>
  <c r="Y432" i="15"/>
  <c r="Y430" i="15" s="1"/>
  <c r="F437" i="15"/>
  <c r="F435" i="15" s="1"/>
  <c r="L437" i="15"/>
  <c r="L435" i="15" s="1"/>
  <c r="R437" i="15"/>
  <c r="R435" i="15" s="1"/>
  <c r="X437" i="15"/>
  <c r="X435" i="15" s="1"/>
  <c r="E442" i="15"/>
  <c r="E440" i="15" s="1"/>
  <c r="K442" i="15"/>
  <c r="K440" i="15" s="1"/>
  <c r="Q442" i="15"/>
  <c r="Q440" i="15" s="1"/>
  <c r="W442" i="15"/>
  <c r="W440" i="15" s="1"/>
  <c r="D447" i="15"/>
  <c r="D445" i="15" s="1"/>
  <c r="J447" i="15"/>
  <c r="J445" i="15" s="1"/>
  <c r="P447" i="15"/>
  <c r="P445" i="15" s="1"/>
  <c r="V447" i="15"/>
  <c r="V445" i="15" s="1"/>
  <c r="I452" i="15"/>
  <c r="I450" i="15" s="1"/>
  <c r="O452" i="15"/>
  <c r="O450" i="15" s="1"/>
  <c r="U452" i="15"/>
  <c r="U450" i="15" s="1"/>
  <c r="AA452" i="15"/>
  <c r="AA450" i="15" s="1"/>
  <c r="H457" i="15"/>
  <c r="H455" i="15" s="1"/>
  <c r="N457" i="15"/>
  <c r="N455" i="15" s="1"/>
  <c r="T457" i="15"/>
  <c r="T455" i="15" s="1"/>
  <c r="Z457" i="15"/>
  <c r="Z455" i="15" s="1"/>
  <c r="G462" i="15"/>
  <c r="G460" i="15" s="1"/>
  <c r="M462" i="15"/>
  <c r="M460" i="15" s="1"/>
  <c r="S462" i="15"/>
  <c r="S460" i="15" s="1"/>
  <c r="Y462" i="15"/>
  <c r="Y460" i="15" s="1"/>
  <c r="F467" i="15"/>
  <c r="F465" i="15" s="1"/>
  <c r="L467" i="15"/>
  <c r="L465" i="15" s="1"/>
  <c r="R467" i="15"/>
  <c r="R465" i="15" s="1"/>
  <c r="X467" i="15"/>
  <c r="X465" i="15" s="1"/>
  <c r="E472" i="15"/>
  <c r="E470" i="15" s="1"/>
  <c r="K472" i="15"/>
  <c r="K470" i="15" s="1"/>
  <c r="Q472" i="15"/>
  <c r="Q470" i="15" s="1"/>
  <c r="W472" i="15"/>
  <c r="W470" i="15" s="1"/>
  <c r="D477" i="15"/>
  <c r="D475" i="15" s="1"/>
  <c r="J477" i="15"/>
  <c r="J475" i="15" s="1"/>
  <c r="P477" i="15"/>
  <c r="P475" i="15" s="1"/>
  <c r="V477" i="15"/>
  <c r="V475" i="15" s="1"/>
  <c r="I486" i="15"/>
  <c r="I484" i="15" s="1"/>
  <c r="O486" i="15"/>
  <c r="O484" i="15" s="1"/>
  <c r="U486" i="15"/>
  <c r="U484" i="15" s="1"/>
  <c r="AA486" i="15"/>
  <c r="AA484" i="15" s="1"/>
  <c r="H491" i="15"/>
  <c r="H489" i="15" s="1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S494" i="15" s="1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E504" i="15" s="1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P509" i="15" s="1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H519" i="15" s="1"/>
  <c r="N521" i="15"/>
  <c r="N519" i="15" s="1"/>
  <c r="T521" i="15"/>
  <c r="T519" i="15" s="1"/>
  <c r="Z521" i="15"/>
  <c r="Z519" i="15" s="1"/>
  <c r="G526" i="15"/>
  <c r="G524" i="15" s="1"/>
  <c r="M526" i="15"/>
  <c r="M524" i="15" s="1"/>
  <c r="S526" i="15"/>
  <c r="S524" i="15" s="1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E534" i="15" s="1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P539" i="15" s="1"/>
  <c r="V541" i="15"/>
  <c r="V539" i="15" s="1"/>
  <c r="I546" i="15"/>
  <c r="I544" i="15" s="1"/>
  <c r="O546" i="15"/>
  <c r="O544" i="15" s="1"/>
  <c r="U546" i="15"/>
  <c r="U544" i="15" s="1"/>
  <c r="AA546" i="15"/>
  <c r="AA544" i="15" s="1"/>
  <c r="H551" i="15"/>
  <c r="H549" i="15" s="1"/>
  <c r="N551" i="15"/>
  <c r="N549" i="15" s="1"/>
  <c r="T551" i="15"/>
  <c r="T549" i="15" s="1"/>
  <c r="Z551" i="15"/>
  <c r="Z549" i="15" s="1"/>
  <c r="G556" i="15"/>
  <c r="G554" i="15" s="1"/>
  <c r="M556" i="15"/>
  <c r="M554" i="15" s="1"/>
  <c r="S556" i="15"/>
  <c r="S554" i="15" s="1"/>
  <c r="Y556" i="15"/>
  <c r="Y554" i="15" s="1"/>
  <c r="F561" i="15"/>
  <c r="F559" i="15" s="1"/>
  <c r="L561" i="15"/>
  <c r="L559" i="15" s="1"/>
  <c r="R561" i="15"/>
  <c r="R559" i="15" s="1"/>
  <c r="X561" i="15"/>
  <c r="X559" i="15" s="1"/>
  <c r="E566" i="15"/>
  <c r="E564" i="15" s="1"/>
  <c r="K566" i="15"/>
  <c r="K564" i="15" s="1"/>
  <c r="Q566" i="15"/>
  <c r="Q564" i="15" s="1"/>
  <c r="W566" i="15"/>
  <c r="W564" i="15" s="1"/>
  <c r="D571" i="15"/>
  <c r="D569" i="15" s="1"/>
  <c r="J571" i="15"/>
  <c r="J569" i="15" s="1"/>
  <c r="P571" i="15"/>
  <c r="P569" i="15" s="1"/>
  <c r="V571" i="15"/>
  <c r="V569" i="15" s="1"/>
  <c r="I576" i="15"/>
  <c r="I574" i="15" s="1"/>
  <c r="O576" i="15"/>
  <c r="O574" i="15" s="1"/>
  <c r="U576" i="15"/>
  <c r="U574" i="15" s="1"/>
  <c r="AA576" i="15"/>
  <c r="AA574" i="15" s="1"/>
  <c r="H581" i="15"/>
  <c r="H579" i="15" s="1"/>
  <c r="N581" i="15"/>
  <c r="N579" i="15" s="1"/>
  <c r="T581" i="15"/>
  <c r="T579" i="15" s="1"/>
  <c r="Z581" i="15"/>
  <c r="Z579" i="15" s="1"/>
  <c r="G586" i="15"/>
  <c r="G584" i="15" s="1"/>
  <c r="M586" i="15"/>
  <c r="M584" i="15" s="1"/>
  <c r="S586" i="15"/>
  <c r="S584" i="15" s="1"/>
  <c r="Y586" i="15"/>
  <c r="Y584" i="15" s="1"/>
  <c r="F591" i="15"/>
  <c r="F589" i="15" s="1"/>
  <c r="L591" i="15"/>
  <c r="L589" i="15" s="1"/>
  <c r="R591" i="15"/>
  <c r="R589" i="15" s="1"/>
  <c r="X591" i="15"/>
  <c r="X589" i="15" s="1"/>
  <c r="E596" i="15"/>
  <c r="E594" i="15" s="1"/>
  <c r="K596" i="15"/>
  <c r="K594" i="15" s="1"/>
  <c r="Q596" i="15"/>
  <c r="Q594" i="15" s="1"/>
  <c r="W596" i="15"/>
  <c r="W594" i="15" s="1"/>
  <c r="D601" i="15"/>
  <c r="D599" i="15" s="1"/>
  <c r="J601" i="15"/>
  <c r="J599" i="15" s="1"/>
  <c r="P601" i="15"/>
  <c r="P599" i="15" s="1"/>
  <c r="V601" i="15"/>
  <c r="V599" i="15" s="1"/>
  <c r="I606" i="15"/>
  <c r="I604" i="15" s="1"/>
  <c r="O606" i="15"/>
  <c r="O604" i="15" s="1"/>
  <c r="U606" i="15"/>
  <c r="U604" i="15" s="1"/>
  <c r="AA606" i="15"/>
  <c r="AA604" i="15" s="1"/>
  <c r="H611" i="15"/>
  <c r="H609" i="15" s="1"/>
  <c r="N611" i="15"/>
  <c r="N609" i="15" s="1"/>
  <c r="T611" i="15"/>
  <c r="T609" i="15" s="1"/>
  <c r="Z611" i="15"/>
  <c r="Z609" i="15" s="1"/>
  <c r="G616" i="15"/>
  <c r="G614" i="15" s="1"/>
  <c r="M616" i="15"/>
  <c r="M614" i="15" s="1"/>
  <c r="S616" i="15"/>
  <c r="S614" i="15" s="1"/>
  <c r="Y616" i="15"/>
  <c r="Y614" i="15" s="1"/>
  <c r="F621" i="15"/>
  <c r="F619" i="15" s="1"/>
  <c r="L621" i="15"/>
  <c r="L619" i="15" s="1"/>
  <c r="R621" i="15"/>
  <c r="R619" i="15" s="1"/>
  <c r="X621" i="15"/>
  <c r="X619" i="15" s="1"/>
  <c r="E626" i="15"/>
  <c r="E624" i="15" s="1"/>
  <c r="K626" i="15"/>
  <c r="K624" i="15" s="1"/>
  <c r="Q626" i="15"/>
  <c r="Q624" i="15" s="1"/>
  <c r="W626" i="15"/>
  <c r="W624" i="15" s="1"/>
  <c r="D631" i="15"/>
  <c r="D629" i="15" s="1"/>
  <c r="J631" i="15"/>
  <c r="J629" i="15" s="1"/>
  <c r="P631" i="15"/>
  <c r="P629" i="15" s="1"/>
  <c r="V631" i="15"/>
  <c r="V629" i="15" s="1"/>
  <c r="I636" i="15"/>
  <c r="I634" i="15" s="1"/>
  <c r="O636" i="15"/>
  <c r="O634" i="15" s="1"/>
  <c r="U636" i="15"/>
  <c r="U634" i="15" s="1"/>
  <c r="AA636" i="15"/>
  <c r="AA634" i="15" s="1"/>
  <c r="E9" i="16"/>
  <c r="K9" i="16"/>
  <c r="Q9" i="16"/>
  <c r="Q7" i="16" s="1"/>
  <c r="W9" i="16"/>
  <c r="W7" i="16" s="1"/>
  <c r="E11" i="16"/>
  <c r="K11" i="16"/>
  <c r="Q11" i="16"/>
  <c r="W11" i="16"/>
  <c r="D14" i="16"/>
  <c r="D12" i="16" s="1"/>
  <c r="J14" i="16"/>
  <c r="J12" i="16" s="1"/>
  <c r="P14" i="16"/>
  <c r="P12" i="16" s="1"/>
  <c r="V14" i="16"/>
  <c r="V12" i="16" s="1"/>
  <c r="D16" i="16"/>
  <c r="J16" i="16"/>
  <c r="P16" i="16"/>
  <c r="V16" i="16"/>
  <c r="I19" i="16"/>
  <c r="I17" i="16" s="1"/>
  <c r="O19" i="16"/>
  <c r="O17" i="16" s="1"/>
  <c r="U19" i="16"/>
  <c r="AA19" i="16"/>
  <c r="I21" i="16"/>
  <c r="O21" i="16"/>
  <c r="U21" i="16"/>
  <c r="AA21" i="16"/>
  <c r="H24" i="16"/>
  <c r="N24" i="16"/>
  <c r="T24" i="16"/>
  <c r="T22" i="16" s="1"/>
  <c r="Z24" i="16"/>
  <c r="Z22" i="16" s="1"/>
  <c r="H26" i="16"/>
  <c r="N26" i="16"/>
  <c r="T26" i="16"/>
  <c r="Z26" i="16"/>
  <c r="G29" i="16"/>
  <c r="G27" i="16" s="1"/>
  <c r="M29" i="16"/>
  <c r="M27" i="16" s="1"/>
  <c r="S29" i="16"/>
  <c r="S27" i="16" s="1"/>
  <c r="Y29" i="16"/>
  <c r="Y27" i="16" s="1"/>
  <c r="G31" i="16"/>
  <c r="M31" i="16"/>
  <c r="S31" i="16"/>
  <c r="Y31" i="16"/>
  <c r="F34" i="16"/>
  <c r="F32" i="16" s="1"/>
  <c r="L34" i="16"/>
  <c r="L32" i="16" s="1"/>
  <c r="R34" i="16"/>
  <c r="X34" i="16"/>
  <c r="F36" i="16"/>
  <c r="L36" i="16"/>
  <c r="R36" i="16"/>
  <c r="X36" i="16"/>
  <c r="E39" i="16"/>
  <c r="K39" i="16"/>
  <c r="Q39" i="16"/>
  <c r="Q37" i="16" s="1"/>
  <c r="W39" i="16"/>
  <c r="W37" i="16" s="1"/>
  <c r="E41" i="16"/>
  <c r="K41" i="16"/>
  <c r="Q41" i="16"/>
  <c r="W41" i="16"/>
  <c r="D44" i="16"/>
  <c r="D42" i="16" s="1"/>
  <c r="J44" i="16"/>
  <c r="J42" i="16" s="1"/>
  <c r="P44" i="16"/>
  <c r="P42" i="16" s="1"/>
  <c r="V44" i="16"/>
  <c r="V42" i="16" s="1"/>
  <c r="F46" i="16"/>
  <c r="F42" i="16" s="1"/>
  <c r="N49" i="16"/>
  <c r="N47" i="16" s="1"/>
  <c r="Z51" i="16"/>
  <c r="Z47" i="16" s="1"/>
  <c r="G54" i="16"/>
  <c r="G52" i="16" s="1"/>
  <c r="S56" i="16"/>
  <c r="S52" i="16" s="1"/>
  <c r="L61" i="16"/>
  <c r="L57" i="16" s="1"/>
  <c r="E66" i="16"/>
  <c r="E62" i="16" s="1"/>
  <c r="V69" i="16"/>
  <c r="V67" i="16" s="1"/>
  <c r="U74" i="16"/>
  <c r="U72" i="16" s="1"/>
  <c r="N79" i="16"/>
  <c r="N77" i="16" s="1"/>
  <c r="Z81" i="16"/>
  <c r="Z77" i="16" s="1"/>
  <c r="G84" i="16"/>
  <c r="G82" i="16" s="1"/>
  <c r="S86" i="16"/>
  <c r="S82" i="16" s="1"/>
  <c r="L91" i="16"/>
  <c r="L87" i="16" s="1"/>
  <c r="E96" i="16"/>
  <c r="E92" i="16" s="1"/>
  <c r="V99" i="16"/>
  <c r="V97" i="16" s="1"/>
  <c r="U104" i="16"/>
  <c r="U102" i="16" s="1"/>
  <c r="N109" i="16"/>
  <c r="N107" i="16" s="1"/>
  <c r="Z111" i="16"/>
  <c r="Z107" i="16" s="1"/>
  <c r="G114" i="16"/>
  <c r="G112" i="16" s="1"/>
  <c r="S116" i="16"/>
  <c r="S112" i="16" s="1"/>
  <c r="L121" i="16"/>
  <c r="L117" i="16" s="1"/>
  <c r="E126" i="16"/>
  <c r="E122" i="16" s="1"/>
  <c r="V129" i="16"/>
  <c r="V127" i="16" s="1"/>
  <c r="U134" i="16"/>
  <c r="U132" i="16" s="1"/>
  <c r="N139" i="16"/>
  <c r="N137" i="16" s="1"/>
  <c r="Z141" i="16"/>
  <c r="Z137" i="16" s="1"/>
  <c r="G144" i="16"/>
  <c r="G142" i="16" s="1"/>
  <c r="S146" i="16"/>
  <c r="S142" i="16" s="1"/>
  <c r="L151" i="16"/>
  <c r="L147" i="16" s="1"/>
  <c r="E156" i="16"/>
  <c r="E152" i="16" s="1"/>
  <c r="V159" i="16"/>
  <c r="V157" i="16" s="1"/>
  <c r="AA170" i="16"/>
  <c r="AA166" i="16" s="1"/>
  <c r="F185" i="16"/>
  <c r="F181" i="16" s="1"/>
  <c r="K190" i="16"/>
  <c r="K186" i="16" s="1"/>
  <c r="P195" i="16"/>
  <c r="P191" i="16" s="1"/>
  <c r="AA200" i="16"/>
  <c r="AA196" i="16" s="1"/>
  <c r="T205" i="16"/>
  <c r="T201" i="16" s="1"/>
  <c r="M210" i="16"/>
  <c r="M206" i="16" s="1"/>
  <c r="F215" i="16"/>
  <c r="F211" i="16" s="1"/>
  <c r="AA230" i="16"/>
  <c r="AA226" i="16" s="1"/>
  <c r="T235" i="16"/>
  <c r="T231" i="16" s="1"/>
  <c r="M240" i="16"/>
  <c r="M236" i="16" s="1"/>
  <c r="F245" i="16"/>
  <c r="F241" i="16" s="1"/>
  <c r="AA260" i="16"/>
  <c r="AA256" i="16" s="1"/>
  <c r="T265" i="16"/>
  <c r="T261" i="16" s="1"/>
  <c r="M270" i="16"/>
  <c r="M266" i="16" s="1"/>
  <c r="F275" i="16"/>
  <c r="F271" i="16" s="1"/>
  <c r="Z296" i="16"/>
  <c r="Q305" i="16"/>
  <c r="F330" i="16"/>
  <c r="X330" i="16"/>
  <c r="E345" i="16"/>
  <c r="K345" i="16"/>
  <c r="W345" i="16"/>
  <c r="I355" i="16"/>
  <c r="AA355" i="16"/>
  <c r="F360" i="16"/>
  <c r="R364" i="16"/>
  <c r="R360" i="16" s="1"/>
  <c r="M369" i="16"/>
  <c r="M365" i="16" s="1"/>
  <c r="L370" i="16"/>
  <c r="X370" i="16"/>
  <c r="J374" i="16"/>
  <c r="J370" i="16" s="1"/>
  <c r="I385" i="16"/>
  <c r="U385" i="16"/>
  <c r="Q405" i="16"/>
  <c r="P414" i="16"/>
  <c r="P410" i="16" s="1"/>
  <c r="T420" i="16"/>
  <c r="L460" i="16"/>
  <c r="O509" i="16"/>
  <c r="U509" i="16"/>
  <c r="Q538" i="16"/>
  <c r="F168" i="15"/>
  <c r="F166" i="15" s="1"/>
  <c r="L168" i="15"/>
  <c r="L166" i="15" s="1"/>
  <c r="R168" i="15"/>
  <c r="R166" i="15" s="1"/>
  <c r="X168" i="15"/>
  <c r="X166" i="15" s="1"/>
  <c r="E173" i="15"/>
  <c r="E171" i="15" s="1"/>
  <c r="K173" i="15"/>
  <c r="K171" i="15" s="1"/>
  <c r="Q173" i="15"/>
  <c r="Q171" i="15" s="1"/>
  <c r="W173" i="15"/>
  <c r="W171" i="15" s="1"/>
  <c r="D178" i="15"/>
  <c r="D176" i="15" s="1"/>
  <c r="J178" i="15"/>
  <c r="J176" i="15" s="1"/>
  <c r="P178" i="15"/>
  <c r="P176" i="15" s="1"/>
  <c r="V178" i="15"/>
  <c r="V176" i="15" s="1"/>
  <c r="I183" i="15"/>
  <c r="I181" i="15" s="1"/>
  <c r="O183" i="15"/>
  <c r="O181" i="15" s="1"/>
  <c r="U183" i="15"/>
  <c r="U181" i="15" s="1"/>
  <c r="AA183" i="15"/>
  <c r="AA181" i="15" s="1"/>
  <c r="H188" i="15"/>
  <c r="H186" i="15" s="1"/>
  <c r="N188" i="15"/>
  <c r="N186" i="15" s="1"/>
  <c r="T188" i="15"/>
  <c r="T186" i="15" s="1"/>
  <c r="Z188" i="15"/>
  <c r="Z186" i="15" s="1"/>
  <c r="G193" i="15"/>
  <c r="G191" i="15" s="1"/>
  <c r="M193" i="15"/>
  <c r="M191" i="15" s="1"/>
  <c r="S193" i="15"/>
  <c r="S191" i="15" s="1"/>
  <c r="Y193" i="15"/>
  <c r="Y191" i="15" s="1"/>
  <c r="F198" i="15"/>
  <c r="F196" i="15" s="1"/>
  <c r="L198" i="15"/>
  <c r="L196" i="15" s="1"/>
  <c r="R198" i="15"/>
  <c r="R196" i="15" s="1"/>
  <c r="X198" i="15"/>
  <c r="X196" i="15" s="1"/>
  <c r="E203" i="15"/>
  <c r="E201" i="15" s="1"/>
  <c r="K203" i="15"/>
  <c r="K201" i="15" s="1"/>
  <c r="Q203" i="15"/>
  <c r="Q201" i="15" s="1"/>
  <c r="W203" i="15"/>
  <c r="W201" i="15" s="1"/>
  <c r="D208" i="15"/>
  <c r="D206" i="15" s="1"/>
  <c r="J208" i="15"/>
  <c r="J206" i="15" s="1"/>
  <c r="P208" i="15"/>
  <c r="P206" i="15" s="1"/>
  <c r="V208" i="15"/>
  <c r="V206" i="15" s="1"/>
  <c r="I213" i="15"/>
  <c r="I211" i="15" s="1"/>
  <c r="O213" i="15"/>
  <c r="O211" i="15" s="1"/>
  <c r="U213" i="15"/>
  <c r="U211" i="15" s="1"/>
  <c r="AA213" i="15"/>
  <c r="AA211" i="15" s="1"/>
  <c r="H218" i="15"/>
  <c r="H216" i="15" s="1"/>
  <c r="N218" i="15"/>
  <c r="N216" i="15" s="1"/>
  <c r="T218" i="15"/>
  <c r="T216" i="15" s="1"/>
  <c r="Z218" i="15"/>
  <c r="Z216" i="15" s="1"/>
  <c r="G223" i="15"/>
  <c r="G221" i="15" s="1"/>
  <c r="M223" i="15"/>
  <c r="M221" i="15" s="1"/>
  <c r="S223" i="15"/>
  <c r="S221" i="15" s="1"/>
  <c r="Y223" i="15"/>
  <c r="Y221" i="15" s="1"/>
  <c r="F228" i="15"/>
  <c r="F226" i="15" s="1"/>
  <c r="L228" i="15"/>
  <c r="L226" i="15" s="1"/>
  <c r="R228" i="15"/>
  <c r="R226" i="15" s="1"/>
  <c r="X228" i="15"/>
  <c r="X226" i="15" s="1"/>
  <c r="E233" i="15"/>
  <c r="E231" i="15" s="1"/>
  <c r="K233" i="15"/>
  <c r="K231" i="15" s="1"/>
  <c r="Q233" i="15"/>
  <c r="Q231" i="15" s="1"/>
  <c r="W233" i="15"/>
  <c r="W231" i="15" s="1"/>
  <c r="D238" i="15"/>
  <c r="D236" i="15" s="1"/>
  <c r="J238" i="15"/>
  <c r="J236" i="15" s="1"/>
  <c r="P238" i="15"/>
  <c r="P236" i="15" s="1"/>
  <c r="V238" i="15"/>
  <c r="V236" i="15" s="1"/>
  <c r="I243" i="15"/>
  <c r="I241" i="15" s="1"/>
  <c r="O243" i="15"/>
  <c r="O241" i="15" s="1"/>
  <c r="U243" i="15"/>
  <c r="U241" i="15" s="1"/>
  <c r="AA243" i="15"/>
  <c r="AA241" i="15" s="1"/>
  <c r="H248" i="15"/>
  <c r="H246" i="15" s="1"/>
  <c r="N248" i="15"/>
  <c r="N246" i="15" s="1"/>
  <c r="T248" i="15"/>
  <c r="T246" i="15" s="1"/>
  <c r="Z248" i="15"/>
  <c r="Z246" i="15" s="1"/>
  <c r="G253" i="15"/>
  <c r="G251" i="15" s="1"/>
  <c r="M253" i="15"/>
  <c r="M251" i="15" s="1"/>
  <c r="S253" i="15"/>
  <c r="S251" i="15" s="1"/>
  <c r="Y253" i="15"/>
  <c r="Y251" i="15" s="1"/>
  <c r="F258" i="15"/>
  <c r="F256" i="15" s="1"/>
  <c r="L258" i="15"/>
  <c r="L256" i="15" s="1"/>
  <c r="R258" i="15"/>
  <c r="R256" i="15" s="1"/>
  <c r="X258" i="15"/>
  <c r="X256" i="15" s="1"/>
  <c r="E263" i="15"/>
  <c r="E261" i="15" s="1"/>
  <c r="K263" i="15"/>
  <c r="K261" i="15" s="1"/>
  <c r="Q263" i="15"/>
  <c r="Q261" i="15" s="1"/>
  <c r="W263" i="15"/>
  <c r="W261" i="15" s="1"/>
  <c r="D268" i="15"/>
  <c r="D266" i="15" s="1"/>
  <c r="J268" i="15"/>
  <c r="J266" i="15" s="1"/>
  <c r="P268" i="15"/>
  <c r="P266" i="15" s="1"/>
  <c r="V268" i="15"/>
  <c r="V266" i="15" s="1"/>
  <c r="I273" i="15"/>
  <c r="I271" i="15" s="1"/>
  <c r="O273" i="15"/>
  <c r="O271" i="15" s="1"/>
  <c r="U273" i="15"/>
  <c r="U271" i="15" s="1"/>
  <c r="AA273" i="15"/>
  <c r="AA271" i="15" s="1"/>
  <c r="H278" i="15"/>
  <c r="H276" i="15" s="1"/>
  <c r="N278" i="15"/>
  <c r="N276" i="15" s="1"/>
  <c r="T278" i="15"/>
  <c r="T276" i="15" s="1"/>
  <c r="Z278" i="15"/>
  <c r="Z276" i="15" s="1"/>
  <c r="G283" i="15"/>
  <c r="G281" i="15" s="1"/>
  <c r="M283" i="15"/>
  <c r="M281" i="15" s="1"/>
  <c r="S283" i="15"/>
  <c r="S281" i="15" s="1"/>
  <c r="Y283" i="15"/>
  <c r="Y281" i="15" s="1"/>
  <c r="F288" i="15"/>
  <c r="F286" i="15" s="1"/>
  <c r="L288" i="15"/>
  <c r="L286" i="15" s="1"/>
  <c r="R288" i="15"/>
  <c r="R286" i="15" s="1"/>
  <c r="X288" i="15"/>
  <c r="X286" i="15" s="1"/>
  <c r="E293" i="15"/>
  <c r="E291" i="15" s="1"/>
  <c r="K293" i="15"/>
  <c r="K291" i="15" s="1"/>
  <c r="Q293" i="15"/>
  <c r="Q291" i="15" s="1"/>
  <c r="W293" i="15"/>
  <c r="W291" i="15" s="1"/>
  <c r="D298" i="15"/>
  <c r="D296" i="15" s="1"/>
  <c r="J298" i="15"/>
  <c r="J296" i="15" s="1"/>
  <c r="P298" i="15"/>
  <c r="P296" i="15" s="1"/>
  <c r="V298" i="15"/>
  <c r="V296" i="15" s="1"/>
  <c r="I303" i="15"/>
  <c r="I301" i="15" s="1"/>
  <c r="O303" i="15"/>
  <c r="O301" i="15" s="1"/>
  <c r="U303" i="15"/>
  <c r="U301" i="15" s="1"/>
  <c r="AA303" i="15"/>
  <c r="AA301" i="15" s="1"/>
  <c r="H308" i="15"/>
  <c r="H306" i="15" s="1"/>
  <c r="N308" i="15"/>
  <c r="N306" i="15" s="1"/>
  <c r="T308" i="15"/>
  <c r="T306" i="15" s="1"/>
  <c r="Z308" i="15"/>
  <c r="Z306" i="15" s="1"/>
  <c r="G313" i="15"/>
  <c r="G311" i="15" s="1"/>
  <c r="M313" i="15"/>
  <c r="M311" i="15" s="1"/>
  <c r="S313" i="15"/>
  <c r="S311" i="15" s="1"/>
  <c r="Y313" i="15"/>
  <c r="Y311" i="15" s="1"/>
  <c r="F318" i="15"/>
  <c r="F316" i="15" s="1"/>
  <c r="L318" i="15"/>
  <c r="L316" i="15" s="1"/>
  <c r="R318" i="15"/>
  <c r="R316" i="15" s="1"/>
  <c r="E327" i="15"/>
  <c r="E325" i="15" s="1"/>
  <c r="K327" i="15"/>
  <c r="K325" i="15" s="1"/>
  <c r="Q327" i="15"/>
  <c r="Q325" i="15" s="1"/>
  <c r="W327" i="15"/>
  <c r="W325" i="15" s="1"/>
  <c r="D332" i="15"/>
  <c r="D330" i="15" s="1"/>
  <c r="J332" i="15"/>
  <c r="J330" i="15" s="1"/>
  <c r="P332" i="15"/>
  <c r="P330" i="15" s="1"/>
  <c r="V332" i="15"/>
  <c r="V330" i="15" s="1"/>
  <c r="I337" i="15"/>
  <c r="I335" i="15" s="1"/>
  <c r="O337" i="15"/>
  <c r="O335" i="15" s="1"/>
  <c r="U337" i="15"/>
  <c r="U335" i="15" s="1"/>
  <c r="AA337" i="15"/>
  <c r="AA335" i="15" s="1"/>
  <c r="H342" i="15"/>
  <c r="H340" i="15" s="1"/>
  <c r="N342" i="15"/>
  <c r="N340" i="15" s="1"/>
  <c r="T342" i="15"/>
  <c r="T340" i="15" s="1"/>
  <c r="Z342" i="15"/>
  <c r="Z340" i="15" s="1"/>
  <c r="G347" i="15"/>
  <c r="G345" i="15" s="1"/>
  <c r="M347" i="15"/>
  <c r="M345" i="15" s="1"/>
  <c r="S347" i="15"/>
  <c r="S345" i="15" s="1"/>
  <c r="Y347" i="15"/>
  <c r="Y345" i="15" s="1"/>
  <c r="F352" i="15"/>
  <c r="F350" i="15" s="1"/>
  <c r="L352" i="15"/>
  <c r="L350" i="15" s="1"/>
  <c r="R352" i="15"/>
  <c r="R350" i="15" s="1"/>
  <c r="X352" i="15"/>
  <c r="X350" i="15" s="1"/>
  <c r="E357" i="15"/>
  <c r="E355" i="15" s="1"/>
  <c r="K357" i="15"/>
  <c r="K355" i="15" s="1"/>
  <c r="Q357" i="15"/>
  <c r="Q355" i="15" s="1"/>
  <c r="W357" i="15"/>
  <c r="W355" i="15" s="1"/>
  <c r="D362" i="15"/>
  <c r="D360" i="15" s="1"/>
  <c r="J362" i="15"/>
  <c r="J360" i="15" s="1"/>
  <c r="P362" i="15"/>
  <c r="P360" i="15" s="1"/>
  <c r="V362" i="15"/>
  <c r="V360" i="15" s="1"/>
  <c r="I367" i="15"/>
  <c r="I365" i="15" s="1"/>
  <c r="O367" i="15"/>
  <c r="O365" i="15" s="1"/>
  <c r="U367" i="15"/>
  <c r="U365" i="15" s="1"/>
  <c r="AA367" i="15"/>
  <c r="AA365" i="15" s="1"/>
  <c r="H372" i="15"/>
  <c r="H370" i="15" s="1"/>
  <c r="N372" i="15"/>
  <c r="N370" i="15" s="1"/>
  <c r="T372" i="15"/>
  <c r="T370" i="15" s="1"/>
  <c r="Z372" i="15"/>
  <c r="Z370" i="15" s="1"/>
  <c r="G377" i="15"/>
  <c r="G375" i="15" s="1"/>
  <c r="M377" i="15"/>
  <c r="M375" i="15" s="1"/>
  <c r="S377" i="15"/>
  <c r="S375" i="15" s="1"/>
  <c r="Y377" i="15"/>
  <c r="Y375" i="15" s="1"/>
  <c r="F382" i="15"/>
  <c r="F380" i="15" s="1"/>
  <c r="L382" i="15"/>
  <c r="L380" i="15" s="1"/>
  <c r="R382" i="15"/>
  <c r="R380" i="15" s="1"/>
  <c r="X382" i="15"/>
  <c r="X380" i="15" s="1"/>
  <c r="E387" i="15"/>
  <c r="E385" i="15" s="1"/>
  <c r="K387" i="15"/>
  <c r="K385" i="15" s="1"/>
  <c r="Q387" i="15"/>
  <c r="Q385" i="15" s="1"/>
  <c r="W387" i="15"/>
  <c r="W385" i="15" s="1"/>
  <c r="D392" i="15"/>
  <c r="D390" i="15" s="1"/>
  <c r="J392" i="15"/>
  <c r="J390" i="15" s="1"/>
  <c r="P392" i="15"/>
  <c r="P390" i="15" s="1"/>
  <c r="V392" i="15"/>
  <c r="V390" i="15" s="1"/>
  <c r="I397" i="15"/>
  <c r="I395" i="15" s="1"/>
  <c r="O397" i="15"/>
  <c r="O395" i="15" s="1"/>
  <c r="U397" i="15"/>
  <c r="U395" i="15" s="1"/>
  <c r="AA397" i="15"/>
  <c r="AA395" i="15" s="1"/>
  <c r="H402" i="15"/>
  <c r="H400" i="15" s="1"/>
  <c r="N402" i="15"/>
  <c r="N400" i="15" s="1"/>
  <c r="T402" i="15"/>
  <c r="T400" i="15" s="1"/>
  <c r="Z402" i="15"/>
  <c r="Z400" i="15" s="1"/>
  <c r="G407" i="15"/>
  <c r="G405" i="15" s="1"/>
  <c r="M407" i="15"/>
  <c r="M405" i="15" s="1"/>
  <c r="S407" i="15"/>
  <c r="S405" i="15" s="1"/>
  <c r="Y407" i="15"/>
  <c r="Y405" i="15" s="1"/>
  <c r="F412" i="15"/>
  <c r="F410" i="15" s="1"/>
  <c r="L412" i="15"/>
  <c r="L410" i="15" s="1"/>
  <c r="R412" i="15"/>
  <c r="R410" i="15" s="1"/>
  <c r="X412" i="15"/>
  <c r="X410" i="15" s="1"/>
  <c r="E417" i="15"/>
  <c r="E415" i="15" s="1"/>
  <c r="K417" i="15"/>
  <c r="K415" i="15" s="1"/>
  <c r="Q417" i="15"/>
  <c r="Q415" i="15" s="1"/>
  <c r="W417" i="15"/>
  <c r="W415" i="15" s="1"/>
  <c r="D422" i="15"/>
  <c r="D420" i="15" s="1"/>
  <c r="J422" i="15"/>
  <c r="J420" i="15" s="1"/>
  <c r="P422" i="15"/>
  <c r="P420" i="15" s="1"/>
  <c r="V422" i="15"/>
  <c r="V420" i="15" s="1"/>
  <c r="I427" i="15"/>
  <c r="I425" i="15" s="1"/>
  <c r="O427" i="15"/>
  <c r="O425" i="15" s="1"/>
  <c r="U427" i="15"/>
  <c r="U425" i="15" s="1"/>
  <c r="AA427" i="15"/>
  <c r="AA425" i="15" s="1"/>
  <c r="H432" i="15"/>
  <c r="H430" i="15" s="1"/>
  <c r="N432" i="15"/>
  <c r="N430" i="15" s="1"/>
  <c r="T432" i="15"/>
  <c r="T430" i="15" s="1"/>
  <c r="Z432" i="15"/>
  <c r="Z430" i="15" s="1"/>
  <c r="G437" i="15"/>
  <c r="G435" i="15" s="1"/>
  <c r="M437" i="15"/>
  <c r="M435" i="15" s="1"/>
  <c r="S437" i="15"/>
  <c r="S435" i="15" s="1"/>
  <c r="Y437" i="15"/>
  <c r="Y435" i="15" s="1"/>
  <c r="F442" i="15"/>
  <c r="F440" i="15" s="1"/>
  <c r="L442" i="15"/>
  <c r="L440" i="15" s="1"/>
  <c r="R442" i="15"/>
  <c r="R440" i="15" s="1"/>
  <c r="X442" i="15"/>
  <c r="X440" i="15" s="1"/>
  <c r="E447" i="15"/>
  <c r="E445" i="15" s="1"/>
  <c r="K447" i="15"/>
  <c r="K445" i="15" s="1"/>
  <c r="Q447" i="15"/>
  <c r="Q445" i="15" s="1"/>
  <c r="W447" i="15"/>
  <c r="W445" i="15" s="1"/>
  <c r="D452" i="15"/>
  <c r="D450" i="15" s="1"/>
  <c r="J452" i="15"/>
  <c r="J450" i="15" s="1"/>
  <c r="P452" i="15"/>
  <c r="P450" i="15" s="1"/>
  <c r="V452" i="15"/>
  <c r="V450" i="15" s="1"/>
  <c r="I457" i="15"/>
  <c r="I455" i="15" s="1"/>
  <c r="O457" i="15"/>
  <c r="O455" i="15" s="1"/>
  <c r="U457" i="15"/>
  <c r="U455" i="15" s="1"/>
  <c r="AA457" i="15"/>
  <c r="AA455" i="15" s="1"/>
  <c r="H462" i="15"/>
  <c r="H460" i="15" s="1"/>
  <c r="N462" i="15"/>
  <c r="N460" i="15" s="1"/>
  <c r="T462" i="15"/>
  <c r="T460" i="15" s="1"/>
  <c r="Z462" i="15"/>
  <c r="Z460" i="15" s="1"/>
  <c r="G467" i="15"/>
  <c r="G465" i="15" s="1"/>
  <c r="M467" i="15"/>
  <c r="M465" i="15" s="1"/>
  <c r="S467" i="15"/>
  <c r="S465" i="15" s="1"/>
  <c r="Y467" i="15"/>
  <c r="Y465" i="15" s="1"/>
  <c r="F472" i="15"/>
  <c r="F470" i="15" s="1"/>
  <c r="L472" i="15"/>
  <c r="L470" i="15" s="1"/>
  <c r="R472" i="15"/>
  <c r="R470" i="15" s="1"/>
  <c r="X472" i="15"/>
  <c r="X470" i="15" s="1"/>
  <c r="E477" i="15"/>
  <c r="E475" i="15" s="1"/>
  <c r="K477" i="15"/>
  <c r="K475" i="15" s="1"/>
  <c r="Q477" i="15"/>
  <c r="Q475" i="15" s="1"/>
  <c r="J486" i="15"/>
  <c r="J484" i="15" s="1"/>
  <c r="P486" i="15"/>
  <c r="P484" i="15" s="1"/>
  <c r="V486" i="15"/>
  <c r="V484" i="15" s="1"/>
  <c r="I491" i="15"/>
  <c r="I489" i="15" s="1"/>
  <c r="O491" i="15"/>
  <c r="O489" i="15" s="1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Z494" i="15" s="1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L504" i="15" s="1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W509" i="15" s="1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O519" i="15" s="1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Z524" i="15" s="1"/>
  <c r="G531" i="15"/>
  <c r="G529" i="15" s="1"/>
  <c r="M531" i="15"/>
  <c r="M529" i="15" s="1"/>
  <c r="S531" i="15"/>
  <c r="S529" i="15" s="1"/>
  <c r="Y531" i="15"/>
  <c r="Y529" i="15" s="1"/>
  <c r="F536" i="15"/>
  <c r="F534" i="15" s="1"/>
  <c r="L536" i="15"/>
  <c r="L534" i="15" s="1"/>
  <c r="R536" i="15"/>
  <c r="R534" i="15" s="1"/>
  <c r="X536" i="15"/>
  <c r="X534" i="15" s="1"/>
  <c r="E541" i="15"/>
  <c r="E539" i="15" s="1"/>
  <c r="K541" i="15"/>
  <c r="K539" i="15" s="1"/>
  <c r="Q541" i="15"/>
  <c r="Q539" i="15" s="1"/>
  <c r="W541" i="15"/>
  <c r="W539" i="15" s="1"/>
  <c r="D546" i="15"/>
  <c r="D544" i="15" s="1"/>
  <c r="J546" i="15"/>
  <c r="J544" i="15" s="1"/>
  <c r="P546" i="15"/>
  <c r="P544" i="15" s="1"/>
  <c r="V546" i="15"/>
  <c r="V544" i="15" s="1"/>
  <c r="I551" i="15"/>
  <c r="I549" i="15" s="1"/>
  <c r="O551" i="15"/>
  <c r="O549" i="15" s="1"/>
  <c r="U551" i="15"/>
  <c r="U549" i="15" s="1"/>
  <c r="AA551" i="15"/>
  <c r="AA549" i="15" s="1"/>
  <c r="H556" i="15"/>
  <c r="H554" i="15" s="1"/>
  <c r="N556" i="15"/>
  <c r="N554" i="15" s="1"/>
  <c r="T556" i="15"/>
  <c r="T554" i="15" s="1"/>
  <c r="Z556" i="15"/>
  <c r="Z554" i="15" s="1"/>
  <c r="G561" i="15"/>
  <c r="G559" i="15" s="1"/>
  <c r="M561" i="15"/>
  <c r="M559" i="15" s="1"/>
  <c r="S561" i="15"/>
  <c r="S559" i="15" s="1"/>
  <c r="Y561" i="15"/>
  <c r="Y559" i="15" s="1"/>
  <c r="F566" i="15"/>
  <c r="F564" i="15" s="1"/>
  <c r="L566" i="15"/>
  <c r="L564" i="15" s="1"/>
  <c r="R566" i="15"/>
  <c r="R564" i="15" s="1"/>
  <c r="X566" i="15"/>
  <c r="X564" i="15" s="1"/>
  <c r="E571" i="15"/>
  <c r="E569" i="15" s="1"/>
  <c r="K571" i="15"/>
  <c r="K569" i="15" s="1"/>
  <c r="Q571" i="15"/>
  <c r="Q569" i="15" s="1"/>
  <c r="W571" i="15"/>
  <c r="W569" i="15" s="1"/>
  <c r="D576" i="15"/>
  <c r="D574" i="15" s="1"/>
  <c r="J576" i="15"/>
  <c r="J574" i="15" s="1"/>
  <c r="P576" i="15"/>
  <c r="P574" i="15" s="1"/>
  <c r="V576" i="15"/>
  <c r="V574" i="15" s="1"/>
  <c r="I581" i="15"/>
  <c r="I579" i="15" s="1"/>
  <c r="O581" i="15"/>
  <c r="O579" i="15" s="1"/>
  <c r="U581" i="15"/>
  <c r="U579" i="15" s="1"/>
  <c r="AA581" i="15"/>
  <c r="AA579" i="15" s="1"/>
  <c r="H586" i="15"/>
  <c r="H584" i="15" s="1"/>
  <c r="N586" i="15"/>
  <c r="N584" i="15" s="1"/>
  <c r="T586" i="15"/>
  <c r="T584" i="15" s="1"/>
  <c r="Z586" i="15"/>
  <c r="Z584" i="15" s="1"/>
  <c r="G591" i="15"/>
  <c r="G589" i="15" s="1"/>
  <c r="M591" i="15"/>
  <c r="M589" i="15" s="1"/>
  <c r="S591" i="15"/>
  <c r="S589" i="15" s="1"/>
  <c r="Y591" i="15"/>
  <c r="Y589" i="15" s="1"/>
  <c r="F596" i="15"/>
  <c r="F594" i="15" s="1"/>
  <c r="L596" i="15"/>
  <c r="L594" i="15" s="1"/>
  <c r="R596" i="15"/>
  <c r="R594" i="15" s="1"/>
  <c r="X596" i="15"/>
  <c r="X594" i="15" s="1"/>
  <c r="E601" i="15"/>
  <c r="E599" i="15" s="1"/>
  <c r="K601" i="15"/>
  <c r="K599" i="15" s="1"/>
  <c r="Q601" i="15"/>
  <c r="Q599" i="15" s="1"/>
  <c r="W601" i="15"/>
  <c r="W599" i="15" s="1"/>
  <c r="D606" i="15"/>
  <c r="D604" i="15" s="1"/>
  <c r="J606" i="15"/>
  <c r="J604" i="15" s="1"/>
  <c r="P606" i="15"/>
  <c r="P604" i="15" s="1"/>
  <c r="V606" i="15"/>
  <c r="V604" i="15" s="1"/>
  <c r="I611" i="15"/>
  <c r="I609" i="15" s="1"/>
  <c r="O611" i="15"/>
  <c r="O609" i="15" s="1"/>
  <c r="U611" i="15"/>
  <c r="U609" i="15" s="1"/>
  <c r="AA611" i="15"/>
  <c r="AA609" i="15" s="1"/>
  <c r="H616" i="15"/>
  <c r="H614" i="15" s="1"/>
  <c r="N616" i="15"/>
  <c r="N614" i="15" s="1"/>
  <c r="T616" i="15"/>
  <c r="T614" i="15" s="1"/>
  <c r="Z616" i="15"/>
  <c r="Z614" i="15" s="1"/>
  <c r="G621" i="15"/>
  <c r="G619" i="15" s="1"/>
  <c r="M621" i="15"/>
  <c r="M619" i="15" s="1"/>
  <c r="S621" i="15"/>
  <c r="S619" i="15" s="1"/>
  <c r="Y621" i="15"/>
  <c r="Y619" i="15" s="1"/>
  <c r="F626" i="15"/>
  <c r="F624" i="15" s="1"/>
  <c r="L626" i="15"/>
  <c r="L624" i="15" s="1"/>
  <c r="R626" i="15"/>
  <c r="R624" i="15" s="1"/>
  <c r="X626" i="15"/>
  <c r="X624" i="15" s="1"/>
  <c r="E631" i="15"/>
  <c r="E629" i="15" s="1"/>
  <c r="K631" i="15"/>
  <c r="K629" i="15" s="1"/>
  <c r="Q631" i="15"/>
  <c r="Q629" i="15" s="1"/>
  <c r="W631" i="15"/>
  <c r="W629" i="15" s="1"/>
  <c r="D636" i="15"/>
  <c r="D634" i="15" s="1"/>
  <c r="J636" i="15"/>
  <c r="J634" i="15" s="1"/>
  <c r="P636" i="15"/>
  <c r="P634" i="15" s="1"/>
  <c r="F9" i="16"/>
  <c r="F7" i="16" s="1"/>
  <c r="L9" i="16"/>
  <c r="L7" i="16" s="1"/>
  <c r="R9" i="16"/>
  <c r="X9" i="16"/>
  <c r="F11" i="16"/>
  <c r="L11" i="16"/>
  <c r="R11" i="16"/>
  <c r="X11" i="16"/>
  <c r="E14" i="16"/>
  <c r="K14" i="16"/>
  <c r="Q14" i="16"/>
  <c r="Q12" i="16" s="1"/>
  <c r="W14" i="16"/>
  <c r="W12" i="16" s="1"/>
  <c r="E16" i="16"/>
  <c r="K16" i="16"/>
  <c r="Q16" i="16"/>
  <c r="W16" i="16"/>
  <c r="D19" i="16"/>
  <c r="D17" i="16" s="1"/>
  <c r="J19" i="16"/>
  <c r="J17" i="16" s="1"/>
  <c r="P19" i="16"/>
  <c r="P17" i="16" s="1"/>
  <c r="V19" i="16"/>
  <c r="V17" i="16" s="1"/>
  <c r="D21" i="16"/>
  <c r="J21" i="16"/>
  <c r="P21" i="16"/>
  <c r="V21" i="16"/>
  <c r="I24" i="16"/>
  <c r="I22" i="16" s="1"/>
  <c r="O24" i="16"/>
  <c r="O22" i="16" s="1"/>
  <c r="U24" i="16"/>
  <c r="AA24" i="16"/>
  <c r="I26" i="16"/>
  <c r="O26" i="16"/>
  <c r="U26" i="16"/>
  <c r="AA26" i="16"/>
  <c r="H29" i="16"/>
  <c r="N29" i="16"/>
  <c r="T29" i="16"/>
  <c r="T27" i="16" s="1"/>
  <c r="Z29" i="16"/>
  <c r="Z27" i="16" s="1"/>
  <c r="H31" i="16"/>
  <c r="N31" i="16"/>
  <c r="T31" i="16"/>
  <c r="Z31" i="16"/>
  <c r="G34" i="16"/>
  <c r="G32" i="16" s="1"/>
  <c r="M34" i="16"/>
  <c r="M32" i="16" s="1"/>
  <c r="S34" i="16"/>
  <c r="S32" i="16" s="1"/>
  <c r="Y34" i="16"/>
  <c r="Y32" i="16" s="1"/>
  <c r="G36" i="16"/>
  <c r="M36" i="16"/>
  <c r="S36" i="16"/>
  <c r="Y36" i="16"/>
  <c r="F39" i="16"/>
  <c r="F37" i="16" s="1"/>
  <c r="L39" i="16"/>
  <c r="L37" i="16" s="1"/>
  <c r="R39" i="16"/>
  <c r="X39" i="16"/>
  <c r="F41" i="16"/>
  <c r="L41" i="16"/>
  <c r="R41" i="16"/>
  <c r="X41" i="16"/>
  <c r="E44" i="16"/>
  <c r="E42" i="16" s="1"/>
  <c r="K44" i="16"/>
  <c r="K42" i="16" s="1"/>
  <c r="Q44" i="16"/>
  <c r="Q42" i="16" s="1"/>
  <c r="W44" i="16"/>
  <c r="W42" i="16" s="1"/>
  <c r="I46" i="16"/>
  <c r="T49" i="16"/>
  <c r="T47" i="16" s="1"/>
  <c r="M54" i="16"/>
  <c r="Y56" i="16"/>
  <c r="F59" i="16"/>
  <c r="F57" i="16" s="1"/>
  <c r="R61" i="16"/>
  <c r="K66" i="16"/>
  <c r="D71" i="16"/>
  <c r="AA74" i="16"/>
  <c r="T79" i="16"/>
  <c r="T77" i="16" s="1"/>
  <c r="M84" i="16"/>
  <c r="M82" i="16" s="1"/>
  <c r="Y86" i="16"/>
  <c r="F89" i="16"/>
  <c r="F87" i="16" s="1"/>
  <c r="R91" i="16"/>
  <c r="R87" i="16" s="1"/>
  <c r="K96" i="16"/>
  <c r="K92" i="16" s="1"/>
  <c r="D101" i="16"/>
  <c r="AA104" i="16"/>
  <c r="AA102" i="16" s="1"/>
  <c r="T109" i="16"/>
  <c r="T107" i="16" s="1"/>
  <c r="M114" i="16"/>
  <c r="M112" i="16" s="1"/>
  <c r="Y116" i="16"/>
  <c r="F119" i="16"/>
  <c r="R121" i="16"/>
  <c r="K126" i="16"/>
  <c r="D131" i="16"/>
  <c r="AA134" i="16"/>
  <c r="AA132" i="16" s="1"/>
  <c r="T139" i="16"/>
  <c r="T137" i="16" s="1"/>
  <c r="M144" i="16"/>
  <c r="Y146" i="16"/>
  <c r="F149" i="16"/>
  <c r="F147" i="16" s="1"/>
  <c r="R151" i="16"/>
  <c r="K156" i="16"/>
  <c r="D161" i="16"/>
  <c r="G180" i="16"/>
  <c r="G176" i="16" s="1"/>
  <c r="L185" i="16"/>
  <c r="L181" i="16" s="1"/>
  <c r="Q190" i="16"/>
  <c r="Q186" i="16" s="1"/>
  <c r="V195" i="16"/>
  <c r="V191" i="16" s="1"/>
  <c r="Z205" i="16"/>
  <c r="Z201" i="16" s="1"/>
  <c r="S210" i="16"/>
  <c r="S206" i="16" s="1"/>
  <c r="L215" i="16"/>
  <c r="L211" i="16" s="1"/>
  <c r="E220" i="16"/>
  <c r="E216" i="16" s="1"/>
  <c r="Z235" i="16"/>
  <c r="Z231" i="16" s="1"/>
  <c r="S240" i="16"/>
  <c r="S236" i="16" s="1"/>
  <c r="L245" i="16"/>
  <c r="L241" i="16" s="1"/>
  <c r="E250" i="16"/>
  <c r="E246" i="16" s="1"/>
  <c r="Z265" i="16"/>
  <c r="Z261" i="16" s="1"/>
  <c r="S270" i="16"/>
  <c r="S266" i="16" s="1"/>
  <c r="L275" i="16"/>
  <c r="L271" i="16" s="1"/>
  <c r="E280" i="16"/>
  <c r="E276" i="16" s="1"/>
  <c r="D286" i="16"/>
  <c r="G295" i="16"/>
  <c r="T300" i="16"/>
  <c r="M301" i="16"/>
  <c r="N316" i="16"/>
  <c r="G325" i="16"/>
  <c r="Y325" i="16"/>
  <c r="K335" i="16"/>
  <c r="Q335" i="16"/>
  <c r="I349" i="16"/>
  <c r="I345" i="16" s="1"/>
  <c r="J350" i="16"/>
  <c r="D354" i="16"/>
  <c r="D350" i="16" s="1"/>
  <c r="U359" i="16"/>
  <c r="U355" i="16" s="1"/>
  <c r="K409" i="16"/>
  <c r="K405" i="16" s="1"/>
  <c r="Z420" i="16"/>
  <c r="S425" i="16"/>
  <c r="X434" i="16"/>
  <c r="X430" i="16" s="1"/>
  <c r="Q439" i="16"/>
  <c r="Q435" i="16" s="1"/>
  <c r="M455" i="16"/>
  <c r="E499" i="16"/>
  <c r="S533" i="16"/>
  <c r="I553" i="16"/>
  <c r="F624" i="16"/>
  <c r="AA318" i="16"/>
  <c r="AA316" i="16" s="1"/>
  <c r="U318" i="16"/>
  <c r="U316" i="16" s="1"/>
  <c r="O318" i="16"/>
  <c r="O316" i="16" s="1"/>
  <c r="I318" i="16"/>
  <c r="I316" i="16" s="1"/>
  <c r="V313" i="16"/>
  <c r="V311" i="16" s="1"/>
  <c r="P313" i="16"/>
  <c r="P311" i="16" s="1"/>
  <c r="J313" i="16"/>
  <c r="J311" i="16" s="1"/>
  <c r="D313" i="16"/>
  <c r="D311" i="16" s="1"/>
  <c r="W308" i="16"/>
  <c r="W306" i="16" s="1"/>
  <c r="Q308" i="16"/>
  <c r="Q306" i="16" s="1"/>
  <c r="K308" i="16"/>
  <c r="K306" i="16" s="1"/>
  <c r="E308" i="16"/>
  <c r="E306" i="16" s="1"/>
  <c r="X303" i="16"/>
  <c r="X301" i="16" s="1"/>
  <c r="R303" i="16"/>
  <c r="R301" i="16" s="1"/>
  <c r="L303" i="16"/>
  <c r="L301" i="16" s="1"/>
  <c r="F303" i="16"/>
  <c r="F301" i="16" s="1"/>
  <c r="Y298" i="16"/>
  <c r="Y296" i="16" s="1"/>
  <c r="S298" i="16"/>
  <c r="S296" i="16" s="1"/>
  <c r="M298" i="16"/>
  <c r="M296" i="16" s="1"/>
  <c r="G298" i="16"/>
  <c r="G296" i="16" s="1"/>
  <c r="Z293" i="16"/>
  <c r="Z291" i="16" s="1"/>
  <c r="T293" i="16"/>
  <c r="T291" i="16" s="1"/>
  <c r="N293" i="16"/>
  <c r="N291" i="16" s="1"/>
  <c r="H293" i="16"/>
  <c r="H291" i="16" s="1"/>
  <c r="AA288" i="16"/>
  <c r="AA286" i="16" s="1"/>
  <c r="U288" i="16"/>
  <c r="U286" i="16" s="1"/>
  <c r="O288" i="16"/>
  <c r="O286" i="16" s="1"/>
  <c r="I288" i="16"/>
  <c r="I286" i="16" s="1"/>
  <c r="V283" i="16"/>
  <c r="V281" i="16" s="1"/>
  <c r="P283" i="16"/>
  <c r="P281" i="16" s="1"/>
  <c r="J283" i="16"/>
  <c r="J281" i="16" s="1"/>
  <c r="D283" i="16"/>
  <c r="D281" i="16" s="1"/>
  <c r="Y318" i="16"/>
  <c r="Y316" i="16" s="1"/>
  <c r="S318" i="16"/>
  <c r="S316" i="16" s="1"/>
  <c r="M318" i="16"/>
  <c r="M316" i="16" s="1"/>
  <c r="G318" i="16"/>
  <c r="G316" i="16" s="1"/>
  <c r="Z313" i="16"/>
  <c r="Z311" i="16" s="1"/>
  <c r="T313" i="16"/>
  <c r="T311" i="16" s="1"/>
  <c r="N313" i="16"/>
  <c r="N311" i="16" s="1"/>
  <c r="H313" i="16"/>
  <c r="H311" i="16" s="1"/>
  <c r="AA308" i="16"/>
  <c r="AA306" i="16" s="1"/>
  <c r="U308" i="16"/>
  <c r="U306" i="16" s="1"/>
  <c r="O308" i="16"/>
  <c r="O306" i="16" s="1"/>
  <c r="I308" i="16"/>
  <c r="I306" i="16" s="1"/>
  <c r="V303" i="16"/>
  <c r="V301" i="16" s="1"/>
  <c r="P303" i="16"/>
  <c r="P301" i="16" s="1"/>
  <c r="J303" i="16"/>
  <c r="J301" i="16" s="1"/>
  <c r="D303" i="16"/>
  <c r="D301" i="16" s="1"/>
  <c r="W298" i="16"/>
  <c r="W296" i="16" s="1"/>
  <c r="Q298" i="16"/>
  <c r="Q296" i="16" s="1"/>
  <c r="K298" i="16"/>
  <c r="K296" i="16" s="1"/>
  <c r="E298" i="16"/>
  <c r="E296" i="16" s="1"/>
  <c r="X293" i="16"/>
  <c r="X291" i="16" s="1"/>
  <c r="R293" i="16"/>
  <c r="R291" i="16" s="1"/>
  <c r="L293" i="16"/>
  <c r="L291" i="16" s="1"/>
  <c r="F293" i="16"/>
  <c r="F291" i="16" s="1"/>
  <c r="Y288" i="16"/>
  <c r="Y286" i="16" s="1"/>
  <c r="S288" i="16"/>
  <c r="S286" i="16" s="1"/>
  <c r="M288" i="16"/>
  <c r="M286" i="16" s="1"/>
  <c r="G288" i="16"/>
  <c r="G286" i="16" s="1"/>
  <c r="Z283" i="16"/>
  <c r="Z281" i="16" s="1"/>
  <c r="T283" i="16"/>
  <c r="T281" i="16" s="1"/>
  <c r="N283" i="16"/>
  <c r="N281" i="16" s="1"/>
  <c r="H283" i="16"/>
  <c r="H281" i="16" s="1"/>
  <c r="X318" i="16"/>
  <c r="X316" i="16" s="1"/>
  <c r="R318" i="16"/>
  <c r="R316" i="16" s="1"/>
  <c r="L318" i="16"/>
  <c r="L316" i="16" s="1"/>
  <c r="F318" i="16"/>
  <c r="F316" i="16" s="1"/>
  <c r="Y313" i="16"/>
  <c r="Y311" i="16" s="1"/>
  <c r="S313" i="16"/>
  <c r="S311" i="16" s="1"/>
  <c r="M313" i="16"/>
  <c r="M311" i="16" s="1"/>
  <c r="G313" i="16"/>
  <c r="G311" i="16" s="1"/>
  <c r="Z308" i="16"/>
  <c r="Z306" i="16" s="1"/>
  <c r="T308" i="16"/>
  <c r="T306" i="16" s="1"/>
  <c r="N308" i="16"/>
  <c r="N306" i="16" s="1"/>
  <c r="H308" i="16"/>
  <c r="H306" i="16" s="1"/>
  <c r="AA303" i="16"/>
  <c r="AA301" i="16" s="1"/>
  <c r="U303" i="16"/>
  <c r="U301" i="16" s="1"/>
  <c r="O303" i="16"/>
  <c r="O301" i="16" s="1"/>
  <c r="I303" i="16"/>
  <c r="I301" i="16" s="1"/>
  <c r="V298" i="16"/>
  <c r="V296" i="16" s="1"/>
  <c r="P298" i="16"/>
  <c r="P296" i="16" s="1"/>
  <c r="J298" i="16"/>
  <c r="J296" i="16" s="1"/>
  <c r="D298" i="16"/>
  <c r="D296" i="16" s="1"/>
  <c r="W293" i="16"/>
  <c r="W291" i="16" s="1"/>
  <c r="Q293" i="16"/>
  <c r="Q291" i="16" s="1"/>
  <c r="K293" i="16"/>
  <c r="K291" i="16" s="1"/>
  <c r="E293" i="16"/>
  <c r="E291" i="16" s="1"/>
  <c r="X288" i="16"/>
  <c r="X286" i="16" s="1"/>
  <c r="R288" i="16"/>
  <c r="R286" i="16" s="1"/>
  <c r="L288" i="16"/>
  <c r="L286" i="16" s="1"/>
  <c r="F288" i="16"/>
  <c r="F286" i="16" s="1"/>
  <c r="Y283" i="16"/>
  <c r="Y281" i="16" s="1"/>
  <c r="S283" i="16"/>
  <c r="S281" i="16" s="1"/>
  <c r="M283" i="16"/>
  <c r="M281" i="16" s="1"/>
  <c r="G283" i="16"/>
  <c r="G281" i="16" s="1"/>
  <c r="W318" i="16"/>
  <c r="W316" i="16" s="1"/>
  <c r="Q318" i="16"/>
  <c r="Q316" i="16" s="1"/>
  <c r="K318" i="16"/>
  <c r="K316" i="16" s="1"/>
  <c r="E318" i="16"/>
  <c r="E316" i="16" s="1"/>
  <c r="X313" i="16"/>
  <c r="X311" i="16" s="1"/>
  <c r="R313" i="16"/>
  <c r="R311" i="16" s="1"/>
  <c r="L313" i="16"/>
  <c r="L311" i="16" s="1"/>
  <c r="F313" i="16"/>
  <c r="F311" i="16" s="1"/>
  <c r="Y308" i="16"/>
  <c r="Y306" i="16" s="1"/>
  <c r="S308" i="16"/>
  <c r="S306" i="16" s="1"/>
  <c r="M308" i="16"/>
  <c r="M306" i="16" s="1"/>
  <c r="G308" i="16"/>
  <c r="G306" i="16" s="1"/>
  <c r="Z303" i="16"/>
  <c r="Z301" i="16" s="1"/>
  <c r="T303" i="16"/>
  <c r="T301" i="16" s="1"/>
  <c r="N303" i="16"/>
  <c r="N301" i="16" s="1"/>
  <c r="H303" i="16"/>
  <c r="H301" i="16" s="1"/>
  <c r="AA298" i="16"/>
  <c r="AA296" i="16" s="1"/>
  <c r="U298" i="16"/>
  <c r="U296" i="16" s="1"/>
  <c r="O298" i="16"/>
  <c r="O296" i="16" s="1"/>
  <c r="I298" i="16"/>
  <c r="I296" i="16" s="1"/>
  <c r="V293" i="16"/>
  <c r="V291" i="16" s="1"/>
  <c r="P293" i="16"/>
  <c r="P291" i="16" s="1"/>
  <c r="J293" i="16"/>
  <c r="J291" i="16" s="1"/>
  <c r="D293" i="16"/>
  <c r="D291" i="16" s="1"/>
  <c r="W288" i="16"/>
  <c r="W286" i="16" s="1"/>
  <c r="Q288" i="16"/>
  <c r="Q286" i="16" s="1"/>
  <c r="K288" i="16"/>
  <c r="K286" i="16" s="1"/>
  <c r="E288" i="16"/>
  <c r="E286" i="16" s="1"/>
  <c r="X283" i="16"/>
  <c r="X281" i="16" s="1"/>
  <c r="R283" i="16"/>
  <c r="R281" i="16" s="1"/>
  <c r="L283" i="16"/>
  <c r="L281" i="16" s="1"/>
  <c r="F283" i="16"/>
  <c r="F281" i="16" s="1"/>
  <c r="J168" i="16"/>
  <c r="J166" i="16" s="1"/>
  <c r="P168" i="16"/>
  <c r="P166" i="16" s="1"/>
  <c r="V168" i="16"/>
  <c r="V166" i="16" s="1"/>
  <c r="I173" i="16"/>
  <c r="I171" i="16" s="1"/>
  <c r="O173" i="16"/>
  <c r="O171" i="16" s="1"/>
  <c r="U173" i="16"/>
  <c r="U171" i="16" s="1"/>
  <c r="AA173" i="16"/>
  <c r="AA171" i="16" s="1"/>
  <c r="H178" i="16"/>
  <c r="H176" i="16" s="1"/>
  <c r="N178" i="16"/>
  <c r="N176" i="16" s="1"/>
  <c r="T178" i="16"/>
  <c r="T176" i="16" s="1"/>
  <c r="Z178" i="16"/>
  <c r="Z176" i="16" s="1"/>
  <c r="G183" i="16"/>
  <c r="G181" i="16" s="1"/>
  <c r="M183" i="16"/>
  <c r="M181" i="16" s="1"/>
  <c r="S183" i="16"/>
  <c r="S181" i="16" s="1"/>
  <c r="Y183" i="16"/>
  <c r="Y181" i="16" s="1"/>
  <c r="F188" i="16"/>
  <c r="F186" i="16" s="1"/>
  <c r="L188" i="16"/>
  <c r="L186" i="16" s="1"/>
  <c r="R188" i="16"/>
  <c r="R186" i="16" s="1"/>
  <c r="X188" i="16"/>
  <c r="X186" i="16" s="1"/>
  <c r="E193" i="16"/>
  <c r="E191" i="16" s="1"/>
  <c r="K193" i="16"/>
  <c r="K191" i="16" s="1"/>
  <c r="Q193" i="16"/>
  <c r="Q191" i="16" s="1"/>
  <c r="W193" i="16"/>
  <c r="W191" i="16" s="1"/>
  <c r="D198" i="16"/>
  <c r="D196" i="16" s="1"/>
  <c r="J198" i="16"/>
  <c r="J196" i="16" s="1"/>
  <c r="P198" i="16"/>
  <c r="P196" i="16" s="1"/>
  <c r="V198" i="16"/>
  <c r="V196" i="16" s="1"/>
  <c r="I203" i="16"/>
  <c r="I201" i="16" s="1"/>
  <c r="O203" i="16"/>
  <c r="O201" i="16" s="1"/>
  <c r="U203" i="16"/>
  <c r="U201" i="16" s="1"/>
  <c r="AA203" i="16"/>
  <c r="AA201" i="16" s="1"/>
  <c r="H208" i="16"/>
  <c r="H206" i="16" s="1"/>
  <c r="N208" i="16"/>
  <c r="N206" i="16" s="1"/>
  <c r="T208" i="16"/>
  <c r="T206" i="16" s="1"/>
  <c r="Z208" i="16"/>
  <c r="Z206" i="16" s="1"/>
  <c r="G213" i="16"/>
  <c r="G211" i="16" s="1"/>
  <c r="M213" i="16"/>
  <c r="M211" i="16" s="1"/>
  <c r="S213" i="16"/>
  <c r="S211" i="16" s="1"/>
  <c r="Y213" i="16"/>
  <c r="Y211" i="16" s="1"/>
  <c r="F218" i="16"/>
  <c r="F216" i="16" s="1"/>
  <c r="L218" i="16"/>
  <c r="L216" i="16" s="1"/>
  <c r="R218" i="16"/>
  <c r="R216" i="16" s="1"/>
  <c r="X218" i="16"/>
  <c r="X216" i="16" s="1"/>
  <c r="E223" i="16"/>
  <c r="E221" i="16" s="1"/>
  <c r="K223" i="16"/>
  <c r="K221" i="16" s="1"/>
  <c r="Q223" i="16"/>
  <c r="Q221" i="16" s="1"/>
  <c r="W223" i="16"/>
  <c r="W221" i="16" s="1"/>
  <c r="D228" i="16"/>
  <c r="D226" i="16" s="1"/>
  <c r="J228" i="16"/>
  <c r="J226" i="16" s="1"/>
  <c r="P228" i="16"/>
  <c r="P226" i="16" s="1"/>
  <c r="V228" i="16"/>
  <c r="V226" i="16" s="1"/>
  <c r="I233" i="16"/>
  <c r="I231" i="16" s="1"/>
  <c r="O233" i="16"/>
  <c r="O231" i="16" s="1"/>
  <c r="U233" i="16"/>
  <c r="U231" i="16" s="1"/>
  <c r="AA233" i="16"/>
  <c r="AA231" i="16" s="1"/>
  <c r="H238" i="16"/>
  <c r="H236" i="16" s="1"/>
  <c r="N238" i="16"/>
  <c r="N236" i="16" s="1"/>
  <c r="T238" i="16"/>
  <c r="T236" i="16" s="1"/>
  <c r="Z238" i="16"/>
  <c r="Z236" i="16" s="1"/>
  <c r="G243" i="16"/>
  <c r="G241" i="16" s="1"/>
  <c r="M243" i="16"/>
  <c r="M241" i="16" s="1"/>
  <c r="S243" i="16"/>
  <c r="S241" i="16" s="1"/>
  <c r="Y243" i="16"/>
  <c r="Y241" i="16" s="1"/>
  <c r="F248" i="16"/>
  <c r="F246" i="16" s="1"/>
  <c r="L248" i="16"/>
  <c r="L246" i="16" s="1"/>
  <c r="R248" i="16"/>
  <c r="R246" i="16" s="1"/>
  <c r="X248" i="16"/>
  <c r="X246" i="16" s="1"/>
  <c r="E253" i="16"/>
  <c r="E251" i="16" s="1"/>
  <c r="K253" i="16"/>
  <c r="K251" i="16" s="1"/>
  <c r="Q253" i="16"/>
  <c r="Q251" i="16" s="1"/>
  <c r="W253" i="16"/>
  <c r="W251" i="16" s="1"/>
  <c r="D258" i="16"/>
  <c r="D256" i="16" s="1"/>
  <c r="J258" i="16"/>
  <c r="J256" i="16" s="1"/>
  <c r="P258" i="16"/>
  <c r="P256" i="16" s="1"/>
  <c r="V258" i="16"/>
  <c r="V256" i="16" s="1"/>
  <c r="I263" i="16"/>
  <c r="I261" i="16" s="1"/>
  <c r="O263" i="16"/>
  <c r="O261" i="16" s="1"/>
  <c r="U263" i="16"/>
  <c r="U261" i="16" s="1"/>
  <c r="AA263" i="16"/>
  <c r="AA261" i="16" s="1"/>
  <c r="H268" i="16"/>
  <c r="H266" i="16" s="1"/>
  <c r="N268" i="16"/>
  <c r="N266" i="16" s="1"/>
  <c r="T268" i="16"/>
  <c r="T266" i="16" s="1"/>
  <c r="Z268" i="16"/>
  <c r="Z266" i="16" s="1"/>
  <c r="G273" i="16"/>
  <c r="G271" i="16" s="1"/>
  <c r="M273" i="16"/>
  <c r="M271" i="16" s="1"/>
  <c r="S273" i="16"/>
  <c r="S271" i="16" s="1"/>
  <c r="Y273" i="16"/>
  <c r="Y271" i="16" s="1"/>
  <c r="F278" i="16"/>
  <c r="F276" i="16" s="1"/>
  <c r="L278" i="16"/>
  <c r="L276" i="16" s="1"/>
  <c r="R278" i="16"/>
  <c r="R276" i="16" s="1"/>
  <c r="X278" i="16"/>
  <c r="X276" i="16" s="1"/>
  <c r="U283" i="16"/>
  <c r="U281" i="16" s="1"/>
  <c r="P288" i="16"/>
  <c r="P286" i="16" s="1"/>
  <c r="O293" i="16"/>
  <c r="O291" i="16" s="1"/>
  <c r="L298" i="16"/>
  <c r="L296" i="16" s="1"/>
  <c r="G303" i="16"/>
  <c r="G301" i="16" s="1"/>
  <c r="Y303" i="16"/>
  <c r="Y301" i="16" s="1"/>
  <c r="D308" i="16"/>
  <c r="D306" i="16" s="1"/>
  <c r="V308" i="16"/>
  <c r="V306" i="16" s="1"/>
  <c r="U313" i="16"/>
  <c r="U311" i="16" s="1"/>
  <c r="P318" i="16"/>
  <c r="P316" i="16" s="1"/>
  <c r="Y514" i="16"/>
  <c r="M559" i="16"/>
  <c r="T614" i="16"/>
  <c r="I22" i="17"/>
  <c r="U22" i="17"/>
  <c r="E168" i="16"/>
  <c r="E166" i="16" s="1"/>
  <c r="K168" i="16"/>
  <c r="K166" i="16" s="1"/>
  <c r="Q168" i="16"/>
  <c r="Q166" i="16" s="1"/>
  <c r="W168" i="16"/>
  <c r="W166" i="16" s="1"/>
  <c r="D173" i="16"/>
  <c r="D171" i="16" s="1"/>
  <c r="J173" i="16"/>
  <c r="J171" i="16" s="1"/>
  <c r="P173" i="16"/>
  <c r="P171" i="16" s="1"/>
  <c r="V173" i="16"/>
  <c r="V171" i="16" s="1"/>
  <c r="I178" i="16"/>
  <c r="I176" i="16" s="1"/>
  <c r="O178" i="16"/>
  <c r="O176" i="16" s="1"/>
  <c r="U178" i="16"/>
  <c r="U176" i="16" s="1"/>
  <c r="AA178" i="16"/>
  <c r="AA176" i="16" s="1"/>
  <c r="H183" i="16"/>
  <c r="H181" i="16" s="1"/>
  <c r="N183" i="16"/>
  <c r="N181" i="16" s="1"/>
  <c r="T183" i="16"/>
  <c r="T181" i="16" s="1"/>
  <c r="Z183" i="16"/>
  <c r="Z181" i="16" s="1"/>
  <c r="G188" i="16"/>
  <c r="G186" i="16" s="1"/>
  <c r="M188" i="16"/>
  <c r="M186" i="16" s="1"/>
  <c r="S188" i="16"/>
  <c r="S186" i="16" s="1"/>
  <c r="Y188" i="16"/>
  <c r="Y186" i="16" s="1"/>
  <c r="F193" i="16"/>
  <c r="F191" i="16" s="1"/>
  <c r="L193" i="16"/>
  <c r="L191" i="16" s="1"/>
  <c r="R193" i="16"/>
  <c r="R191" i="16" s="1"/>
  <c r="X193" i="16"/>
  <c r="X191" i="16" s="1"/>
  <c r="E198" i="16"/>
  <c r="E196" i="16" s="1"/>
  <c r="K198" i="16"/>
  <c r="K196" i="16" s="1"/>
  <c r="Q198" i="16"/>
  <c r="Q196" i="16" s="1"/>
  <c r="W198" i="16"/>
  <c r="W196" i="16" s="1"/>
  <c r="D203" i="16"/>
  <c r="D201" i="16" s="1"/>
  <c r="J203" i="16"/>
  <c r="J201" i="16" s="1"/>
  <c r="P203" i="16"/>
  <c r="P201" i="16" s="1"/>
  <c r="V203" i="16"/>
  <c r="V201" i="16" s="1"/>
  <c r="I208" i="16"/>
  <c r="I206" i="16" s="1"/>
  <c r="O208" i="16"/>
  <c r="O206" i="16" s="1"/>
  <c r="U208" i="16"/>
  <c r="U206" i="16" s="1"/>
  <c r="AA208" i="16"/>
  <c r="AA206" i="16" s="1"/>
  <c r="H213" i="16"/>
  <c r="H211" i="16" s="1"/>
  <c r="N213" i="16"/>
  <c r="N211" i="16" s="1"/>
  <c r="T213" i="16"/>
  <c r="T211" i="16" s="1"/>
  <c r="Z213" i="16"/>
  <c r="Z211" i="16" s="1"/>
  <c r="G218" i="16"/>
  <c r="G216" i="16" s="1"/>
  <c r="M218" i="16"/>
  <c r="M216" i="16" s="1"/>
  <c r="S218" i="16"/>
  <c r="S216" i="16" s="1"/>
  <c r="Y218" i="16"/>
  <c r="Y216" i="16" s="1"/>
  <c r="F223" i="16"/>
  <c r="F221" i="16" s="1"/>
  <c r="L223" i="16"/>
  <c r="L221" i="16" s="1"/>
  <c r="R223" i="16"/>
  <c r="R221" i="16" s="1"/>
  <c r="X223" i="16"/>
  <c r="X221" i="16" s="1"/>
  <c r="E228" i="16"/>
  <c r="E226" i="16" s="1"/>
  <c r="K228" i="16"/>
  <c r="K226" i="16" s="1"/>
  <c r="Q228" i="16"/>
  <c r="Q226" i="16" s="1"/>
  <c r="W228" i="16"/>
  <c r="W226" i="16" s="1"/>
  <c r="D233" i="16"/>
  <c r="D231" i="16" s="1"/>
  <c r="J233" i="16"/>
  <c r="J231" i="16" s="1"/>
  <c r="P233" i="16"/>
  <c r="P231" i="16" s="1"/>
  <c r="V233" i="16"/>
  <c r="V231" i="16" s="1"/>
  <c r="I238" i="16"/>
  <c r="I236" i="16" s="1"/>
  <c r="O238" i="16"/>
  <c r="O236" i="16" s="1"/>
  <c r="U238" i="16"/>
  <c r="U236" i="16" s="1"/>
  <c r="AA238" i="16"/>
  <c r="AA236" i="16" s="1"/>
  <c r="H243" i="16"/>
  <c r="H241" i="16" s="1"/>
  <c r="N243" i="16"/>
  <c r="N241" i="16" s="1"/>
  <c r="T243" i="16"/>
  <c r="T241" i="16" s="1"/>
  <c r="Z243" i="16"/>
  <c r="Z241" i="16" s="1"/>
  <c r="G248" i="16"/>
  <c r="G246" i="16" s="1"/>
  <c r="M248" i="16"/>
  <c r="M246" i="16" s="1"/>
  <c r="S248" i="16"/>
  <c r="S246" i="16" s="1"/>
  <c r="Y248" i="16"/>
  <c r="Y246" i="16" s="1"/>
  <c r="F253" i="16"/>
  <c r="F251" i="16" s="1"/>
  <c r="L253" i="16"/>
  <c r="L251" i="16" s="1"/>
  <c r="R253" i="16"/>
  <c r="R251" i="16" s="1"/>
  <c r="X253" i="16"/>
  <c r="X251" i="16" s="1"/>
  <c r="E258" i="16"/>
  <c r="E256" i="16" s="1"/>
  <c r="K258" i="16"/>
  <c r="K256" i="16" s="1"/>
  <c r="Q258" i="16"/>
  <c r="Q256" i="16" s="1"/>
  <c r="W258" i="16"/>
  <c r="W256" i="16" s="1"/>
  <c r="D263" i="16"/>
  <c r="D261" i="16" s="1"/>
  <c r="J263" i="16"/>
  <c r="J261" i="16" s="1"/>
  <c r="P263" i="16"/>
  <c r="P261" i="16" s="1"/>
  <c r="V263" i="16"/>
  <c r="V261" i="16" s="1"/>
  <c r="I268" i="16"/>
  <c r="I266" i="16" s="1"/>
  <c r="O268" i="16"/>
  <c r="O266" i="16" s="1"/>
  <c r="U268" i="16"/>
  <c r="U266" i="16" s="1"/>
  <c r="AA268" i="16"/>
  <c r="AA266" i="16" s="1"/>
  <c r="H273" i="16"/>
  <c r="H271" i="16" s="1"/>
  <c r="N273" i="16"/>
  <c r="N271" i="16" s="1"/>
  <c r="T273" i="16"/>
  <c r="T271" i="16" s="1"/>
  <c r="Z273" i="16"/>
  <c r="Z271" i="16" s="1"/>
  <c r="G278" i="16"/>
  <c r="G276" i="16" s="1"/>
  <c r="M278" i="16"/>
  <c r="M276" i="16" s="1"/>
  <c r="S278" i="16"/>
  <c r="S276" i="16" s="1"/>
  <c r="Y278" i="16"/>
  <c r="Y276" i="16" s="1"/>
  <c r="E283" i="16"/>
  <c r="E281" i="16" s="1"/>
  <c r="W283" i="16"/>
  <c r="W281" i="16" s="1"/>
  <c r="T288" i="16"/>
  <c r="T286" i="16" s="1"/>
  <c r="S293" i="16"/>
  <c r="S291" i="16" s="1"/>
  <c r="N298" i="16"/>
  <c r="N296" i="16" s="1"/>
  <c r="K303" i="16"/>
  <c r="K301" i="16" s="1"/>
  <c r="F308" i="16"/>
  <c r="F306" i="16" s="1"/>
  <c r="X308" i="16"/>
  <c r="X306" i="16" s="1"/>
  <c r="E313" i="16"/>
  <c r="E311" i="16" s="1"/>
  <c r="W313" i="16"/>
  <c r="W311" i="16" s="1"/>
  <c r="T318" i="16"/>
  <c r="T316" i="16" s="1"/>
  <c r="P514" i="16"/>
  <c r="O519" i="16"/>
  <c r="G524" i="16"/>
  <c r="H554" i="16"/>
  <c r="T554" i="16"/>
  <c r="S589" i="16"/>
  <c r="F594" i="16"/>
  <c r="L37" i="17"/>
  <c r="R37" i="17"/>
  <c r="X37" i="17"/>
  <c r="D47" i="17"/>
  <c r="J47" i="17"/>
  <c r="V47" i="17"/>
  <c r="N57" i="17"/>
  <c r="Z57" i="17"/>
  <c r="E173" i="16"/>
  <c r="E171" i="16" s="1"/>
  <c r="K173" i="16"/>
  <c r="K171" i="16" s="1"/>
  <c r="Q173" i="16"/>
  <c r="Q171" i="16" s="1"/>
  <c r="W173" i="16"/>
  <c r="W171" i="16" s="1"/>
  <c r="D178" i="16"/>
  <c r="D176" i="16" s="1"/>
  <c r="J178" i="16"/>
  <c r="J176" i="16" s="1"/>
  <c r="P178" i="16"/>
  <c r="P176" i="16" s="1"/>
  <c r="V178" i="16"/>
  <c r="V176" i="16" s="1"/>
  <c r="I183" i="16"/>
  <c r="I181" i="16" s="1"/>
  <c r="O183" i="16"/>
  <c r="O181" i="16" s="1"/>
  <c r="U183" i="16"/>
  <c r="U181" i="16" s="1"/>
  <c r="AA183" i="16"/>
  <c r="AA181" i="16" s="1"/>
  <c r="H188" i="16"/>
  <c r="H186" i="16" s="1"/>
  <c r="N188" i="16"/>
  <c r="N186" i="16" s="1"/>
  <c r="T188" i="16"/>
  <c r="T186" i="16" s="1"/>
  <c r="Z188" i="16"/>
  <c r="Z186" i="16" s="1"/>
  <c r="G193" i="16"/>
  <c r="G191" i="16" s="1"/>
  <c r="M193" i="16"/>
  <c r="M191" i="16" s="1"/>
  <c r="S193" i="16"/>
  <c r="S191" i="16" s="1"/>
  <c r="Y193" i="16"/>
  <c r="Y191" i="16" s="1"/>
  <c r="F198" i="16"/>
  <c r="F196" i="16" s="1"/>
  <c r="L198" i="16"/>
  <c r="L196" i="16" s="1"/>
  <c r="R198" i="16"/>
  <c r="R196" i="16" s="1"/>
  <c r="X198" i="16"/>
  <c r="X196" i="16" s="1"/>
  <c r="E203" i="16"/>
  <c r="E201" i="16" s="1"/>
  <c r="K203" i="16"/>
  <c r="K201" i="16" s="1"/>
  <c r="Q203" i="16"/>
  <c r="Q201" i="16" s="1"/>
  <c r="W203" i="16"/>
  <c r="W201" i="16" s="1"/>
  <c r="D208" i="16"/>
  <c r="D206" i="16" s="1"/>
  <c r="J208" i="16"/>
  <c r="J206" i="16" s="1"/>
  <c r="P208" i="16"/>
  <c r="P206" i="16" s="1"/>
  <c r="V208" i="16"/>
  <c r="V206" i="16" s="1"/>
  <c r="I213" i="16"/>
  <c r="I211" i="16" s="1"/>
  <c r="O213" i="16"/>
  <c r="O211" i="16" s="1"/>
  <c r="U213" i="16"/>
  <c r="U211" i="16" s="1"/>
  <c r="AA213" i="16"/>
  <c r="AA211" i="16" s="1"/>
  <c r="H218" i="16"/>
  <c r="H216" i="16" s="1"/>
  <c r="N218" i="16"/>
  <c r="N216" i="16" s="1"/>
  <c r="T218" i="16"/>
  <c r="T216" i="16" s="1"/>
  <c r="Z218" i="16"/>
  <c r="Z216" i="16" s="1"/>
  <c r="G223" i="16"/>
  <c r="G221" i="16" s="1"/>
  <c r="M223" i="16"/>
  <c r="M221" i="16" s="1"/>
  <c r="S223" i="16"/>
  <c r="S221" i="16" s="1"/>
  <c r="Y223" i="16"/>
  <c r="Y221" i="16" s="1"/>
  <c r="F228" i="16"/>
  <c r="F226" i="16" s="1"/>
  <c r="L228" i="16"/>
  <c r="L226" i="16" s="1"/>
  <c r="R228" i="16"/>
  <c r="R226" i="16" s="1"/>
  <c r="X228" i="16"/>
  <c r="X226" i="16" s="1"/>
  <c r="E233" i="16"/>
  <c r="E231" i="16" s="1"/>
  <c r="K233" i="16"/>
  <c r="K231" i="16" s="1"/>
  <c r="Q233" i="16"/>
  <c r="Q231" i="16" s="1"/>
  <c r="W233" i="16"/>
  <c r="W231" i="16" s="1"/>
  <c r="D238" i="16"/>
  <c r="D236" i="16" s="1"/>
  <c r="J238" i="16"/>
  <c r="J236" i="16" s="1"/>
  <c r="P238" i="16"/>
  <c r="P236" i="16" s="1"/>
  <c r="V238" i="16"/>
  <c r="V236" i="16" s="1"/>
  <c r="I243" i="16"/>
  <c r="I241" i="16" s="1"/>
  <c r="O243" i="16"/>
  <c r="O241" i="16" s="1"/>
  <c r="U243" i="16"/>
  <c r="U241" i="16" s="1"/>
  <c r="AA243" i="16"/>
  <c r="AA241" i="16" s="1"/>
  <c r="H248" i="16"/>
  <c r="H246" i="16" s="1"/>
  <c r="N248" i="16"/>
  <c r="N246" i="16" s="1"/>
  <c r="T248" i="16"/>
  <c r="T246" i="16" s="1"/>
  <c r="Z248" i="16"/>
  <c r="Z246" i="16" s="1"/>
  <c r="G253" i="16"/>
  <c r="G251" i="16" s="1"/>
  <c r="M253" i="16"/>
  <c r="M251" i="16" s="1"/>
  <c r="S253" i="16"/>
  <c r="S251" i="16" s="1"/>
  <c r="Y253" i="16"/>
  <c r="Y251" i="16" s="1"/>
  <c r="F258" i="16"/>
  <c r="F256" i="16" s="1"/>
  <c r="L258" i="16"/>
  <c r="L256" i="16" s="1"/>
  <c r="R258" i="16"/>
  <c r="R256" i="16" s="1"/>
  <c r="X258" i="16"/>
  <c r="X256" i="16" s="1"/>
  <c r="E263" i="16"/>
  <c r="E261" i="16" s="1"/>
  <c r="K263" i="16"/>
  <c r="K261" i="16" s="1"/>
  <c r="Q263" i="16"/>
  <c r="Q261" i="16" s="1"/>
  <c r="W263" i="16"/>
  <c r="W261" i="16" s="1"/>
  <c r="D268" i="16"/>
  <c r="D266" i="16" s="1"/>
  <c r="J268" i="16"/>
  <c r="J266" i="16" s="1"/>
  <c r="P268" i="16"/>
  <c r="P266" i="16" s="1"/>
  <c r="V268" i="16"/>
  <c r="V266" i="16" s="1"/>
  <c r="I273" i="16"/>
  <c r="I271" i="16" s="1"/>
  <c r="O273" i="16"/>
  <c r="O271" i="16" s="1"/>
  <c r="U273" i="16"/>
  <c r="U271" i="16" s="1"/>
  <c r="AA273" i="16"/>
  <c r="AA271" i="16" s="1"/>
  <c r="H278" i="16"/>
  <c r="H276" i="16" s="1"/>
  <c r="N278" i="16"/>
  <c r="N276" i="16" s="1"/>
  <c r="T278" i="16"/>
  <c r="T276" i="16" s="1"/>
  <c r="Z278" i="16"/>
  <c r="Z276" i="16" s="1"/>
  <c r="I283" i="16"/>
  <c r="I281" i="16" s="1"/>
  <c r="AA283" i="16"/>
  <c r="AA281" i="16" s="1"/>
  <c r="D288" i="16"/>
  <c r="V288" i="16"/>
  <c r="V286" i="16" s="1"/>
  <c r="U293" i="16"/>
  <c r="U291" i="16" s="1"/>
  <c r="R298" i="16"/>
  <c r="R296" i="16" s="1"/>
  <c r="M303" i="16"/>
  <c r="J308" i="16"/>
  <c r="J306" i="16" s="1"/>
  <c r="I313" i="16"/>
  <c r="I311" i="16" s="1"/>
  <c r="AA313" i="16"/>
  <c r="AA311" i="16" s="1"/>
  <c r="D318" i="16"/>
  <c r="D316" i="16" s="1"/>
  <c r="V318" i="16"/>
  <c r="V316" i="16" s="1"/>
  <c r="AA519" i="16"/>
  <c r="M524" i="16"/>
  <c r="G529" i="16"/>
  <c r="E534" i="16"/>
  <c r="I549" i="16"/>
  <c r="T584" i="16"/>
  <c r="AA609" i="16"/>
  <c r="M619" i="16"/>
  <c r="F173" i="16"/>
  <c r="F171" i="16" s="1"/>
  <c r="L173" i="16"/>
  <c r="L171" i="16" s="1"/>
  <c r="R173" i="16"/>
  <c r="R171" i="16" s="1"/>
  <c r="X173" i="16"/>
  <c r="X171" i="16" s="1"/>
  <c r="E178" i="16"/>
  <c r="E176" i="16" s="1"/>
  <c r="K178" i="16"/>
  <c r="K176" i="16" s="1"/>
  <c r="Q178" i="16"/>
  <c r="Q176" i="16" s="1"/>
  <c r="W178" i="16"/>
  <c r="W176" i="16" s="1"/>
  <c r="D183" i="16"/>
  <c r="D181" i="16" s="1"/>
  <c r="J183" i="16"/>
  <c r="J181" i="16" s="1"/>
  <c r="P183" i="16"/>
  <c r="P181" i="16" s="1"/>
  <c r="V183" i="16"/>
  <c r="V181" i="16" s="1"/>
  <c r="I188" i="16"/>
  <c r="I186" i="16" s="1"/>
  <c r="O188" i="16"/>
  <c r="O186" i="16" s="1"/>
  <c r="U188" i="16"/>
  <c r="U186" i="16" s="1"/>
  <c r="AA188" i="16"/>
  <c r="AA186" i="16" s="1"/>
  <c r="H193" i="16"/>
  <c r="H191" i="16" s="1"/>
  <c r="N193" i="16"/>
  <c r="N191" i="16" s="1"/>
  <c r="T193" i="16"/>
  <c r="T191" i="16" s="1"/>
  <c r="Z193" i="16"/>
  <c r="Z191" i="16" s="1"/>
  <c r="G198" i="16"/>
  <c r="G196" i="16" s="1"/>
  <c r="M198" i="16"/>
  <c r="M196" i="16" s="1"/>
  <c r="S198" i="16"/>
  <c r="S196" i="16" s="1"/>
  <c r="Y198" i="16"/>
  <c r="Y196" i="16" s="1"/>
  <c r="F203" i="16"/>
  <c r="F201" i="16" s="1"/>
  <c r="L203" i="16"/>
  <c r="L201" i="16" s="1"/>
  <c r="R203" i="16"/>
  <c r="R201" i="16" s="1"/>
  <c r="X203" i="16"/>
  <c r="X201" i="16" s="1"/>
  <c r="E208" i="16"/>
  <c r="E206" i="16" s="1"/>
  <c r="K208" i="16"/>
  <c r="K206" i="16" s="1"/>
  <c r="Q208" i="16"/>
  <c r="Q206" i="16" s="1"/>
  <c r="W208" i="16"/>
  <c r="W206" i="16" s="1"/>
  <c r="D213" i="16"/>
  <c r="D211" i="16" s="1"/>
  <c r="J213" i="16"/>
  <c r="J211" i="16" s="1"/>
  <c r="P213" i="16"/>
  <c r="P211" i="16" s="1"/>
  <c r="V213" i="16"/>
  <c r="V211" i="16" s="1"/>
  <c r="I218" i="16"/>
  <c r="I216" i="16" s="1"/>
  <c r="O218" i="16"/>
  <c r="O216" i="16" s="1"/>
  <c r="U218" i="16"/>
  <c r="U216" i="16" s="1"/>
  <c r="AA218" i="16"/>
  <c r="AA216" i="16" s="1"/>
  <c r="H223" i="16"/>
  <c r="H221" i="16" s="1"/>
  <c r="N223" i="16"/>
  <c r="N221" i="16" s="1"/>
  <c r="T223" i="16"/>
  <c r="T221" i="16" s="1"/>
  <c r="Z223" i="16"/>
  <c r="Z221" i="16" s="1"/>
  <c r="G228" i="16"/>
  <c r="G226" i="16" s="1"/>
  <c r="M228" i="16"/>
  <c r="M226" i="16" s="1"/>
  <c r="S228" i="16"/>
  <c r="S226" i="16" s="1"/>
  <c r="Y228" i="16"/>
  <c r="Y226" i="16" s="1"/>
  <c r="F233" i="16"/>
  <c r="F231" i="16" s="1"/>
  <c r="L233" i="16"/>
  <c r="L231" i="16" s="1"/>
  <c r="R233" i="16"/>
  <c r="R231" i="16" s="1"/>
  <c r="X233" i="16"/>
  <c r="X231" i="16" s="1"/>
  <c r="E238" i="16"/>
  <c r="E236" i="16" s="1"/>
  <c r="K238" i="16"/>
  <c r="K236" i="16" s="1"/>
  <c r="Q238" i="16"/>
  <c r="Q236" i="16" s="1"/>
  <c r="W238" i="16"/>
  <c r="W236" i="16" s="1"/>
  <c r="D243" i="16"/>
  <c r="D241" i="16" s="1"/>
  <c r="J243" i="16"/>
  <c r="J241" i="16" s="1"/>
  <c r="P243" i="16"/>
  <c r="P241" i="16" s="1"/>
  <c r="V243" i="16"/>
  <c r="V241" i="16" s="1"/>
  <c r="I248" i="16"/>
  <c r="I246" i="16" s="1"/>
  <c r="O248" i="16"/>
  <c r="O246" i="16" s="1"/>
  <c r="U248" i="16"/>
  <c r="U246" i="16" s="1"/>
  <c r="AA248" i="16"/>
  <c r="AA246" i="16" s="1"/>
  <c r="H253" i="16"/>
  <c r="H251" i="16" s="1"/>
  <c r="N253" i="16"/>
  <c r="N251" i="16" s="1"/>
  <c r="T253" i="16"/>
  <c r="T251" i="16" s="1"/>
  <c r="Z253" i="16"/>
  <c r="Z251" i="16" s="1"/>
  <c r="G258" i="16"/>
  <c r="G256" i="16" s="1"/>
  <c r="M258" i="16"/>
  <c r="M256" i="16" s="1"/>
  <c r="S258" i="16"/>
  <c r="S256" i="16" s="1"/>
  <c r="Y258" i="16"/>
  <c r="Y256" i="16" s="1"/>
  <c r="F263" i="16"/>
  <c r="F261" i="16" s="1"/>
  <c r="L263" i="16"/>
  <c r="L261" i="16" s="1"/>
  <c r="R263" i="16"/>
  <c r="R261" i="16" s="1"/>
  <c r="X263" i="16"/>
  <c r="X261" i="16" s="1"/>
  <c r="E268" i="16"/>
  <c r="E266" i="16" s="1"/>
  <c r="K268" i="16"/>
  <c r="K266" i="16" s="1"/>
  <c r="Q268" i="16"/>
  <c r="Q266" i="16" s="1"/>
  <c r="W268" i="16"/>
  <c r="W266" i="16" s="1"/>
  <c r="D273" i="16"/>
  <c r="D271" i="16" s="1"/>
  <c r="J273" i="16"/>
  <c r="J271" i="16" s="1"/>
  <c r="P273" i="16"/>
  <c r="P271" i="16" s="1"/>
  <c r="V273" i="16"/>
  <c r="V271" i="16" s="1"/>
  <c r="I278" i="16"/>
  <c r="I276" i="16" s="1"/>
  <c r="O278" i="16"/>
  <c r="O276" i="16" s="1"/>
  <c r="U278" i="16"/>
  <c r="U276" i="16" s="1"/>
  <c r="AA278" i="16"/>
  <c r="AA276" i="16" s="1"/>
  <c r="K283" i="16"/>
  <c r="K281" i="16" s="1"/>
  <c r="H288" i="16"/>
  <c r="H286" i="16" s="1"/>
  <c r="Z288" i="16"/>
  <c r="Z286" i="16" s="1"/>
  <c r="G293" i="16"/>
  <c r="G291" i="16" s="1"/>
  <c r="Y293" i="16"/>
  <c r="Y291" i="16" s="1"/>
  <c r="T298" i="16"/>
  <c r="T296" i="16" s="1"/>
  <c r="Q303" i="16"/>
  <c r="Q301" i="16" s="1"/>
  <c r="L308" i="16"/>
  <c r="L306" i="16" s="1"/>
  <c r="K313" i="16"/>
  <c r="K311" i="16" s="1"/>
  <c r="H318" i="16"/>
  <c r="H316" i="16" s="1"/>
  <c r="Z318" i="16"/>
  <c r="Z316" i="16" s="1"/>
  <c r="Z475" i="16"/>
  <c r="M514" i="16"/>
  <c r="Y524" i="16"/>
  <c r="S529" i="16"/>
  <c r="Q534" i="16"/>
  <c r="K539" i="16"/>
  <c r="J544" i="16"/>
  <c r="O549" i="16"/>
  <c r="F564" i="16"/>
  <c r="L594" i="16"/>
  <c r="D17" i="17"/>
  <c r="J17" i="17"/>
  <c r="V17" i="17"/>
  <c r="G203" i="16"/>
  <c r="G201" i="16" s="1"/>
  <c r="M203" i="16"/>
  <c r="M201" i="16" s="1"/>
  <c r="S203" i="16"/>
  <c r="S201" i="16" s="1"/>
  <c r="Y203" i="16"/>
  <c r="Y201" i="16" s="1"/>
  <c r="F208" i="16"/>
  <c r="F206" i="16" s="1"/>
  <c r="L208" i="16"/>
  <c r="L206" i="16" s="1"/>
  <c r="R208" i="16"/>
  <c r="R206" i="16" s="1"/>
  <c r="X208" i="16"/>
  <c r="X206" i="16" s="1"/>
  <c r="E213" i="16"/>
  <c r="E211" i="16" s="1"/>
  <c r="K213" i="16"/>
  <c r="K211" i="16" s="1"/>
  <c r="Q213" i="16"/>
  <c r="Q211" i="16" s="1"/>
  <c r="W213" i="16"/>
  <c r="W211" i="16" s="1"/>
  <c r="D218" i="16"/>
  <c r="D216" i="16" s="1"/>
  <c r="J218" i="16"/>
  <c r="J216" i="16" s="1"/>
  <c r="P218" i="16"/>
  <c r="P216" i="16" s="1"/>
  <c r="V218" i="16"/>
  <c r="V216" i="16" s="1"/>
  <c r="I223" i="16"/>
  <c r="I221" i="16" s="1"/>
  <c r="O223" i="16"/>
  <c r="O221" i="16" s="1"/>
  <c r="U223" i="16"/>
  <c r="U221" i="16" s="1"/>
  <c r="AA223" i="16"/>
  <c r="AA221" i="16" s="1"/>
  <c r="H228" i="16"/>
  <c r="H226" i="16" s="1"/>
  <c r="N228" i="16"/>
  <c r="N226" i="16" s="1"/>
  <c r="T228" i="16"/>
  <c r="T226" i="16" s="1"/>
  <c r="Z228" i="16"/>
  <c r="Z226" i="16" s="1"/>
  <c r="G233" i="16"/>
  <c r="G231" i="16" s="1"/>
  <c r="M233" i="16"/>
  <c r="M231" i="16" s="1"/>
  <c r="S233" i="16"/>
  <c r="S231" i="16" s="1"/>
  <c r="Y233" i="16"/>
  <c r="Y231" i="16" s="1"/>
  <c r="F238" i="16"/>
  <c r="F236" i="16" s="1"/>
  <c r="L238" i="16"/>
  <c r="L236" i="16" s="1"/>
  <c r="R238" i="16"/>
  <c r="R236" i="16" s="1"/>
  <c r="X238" i="16"/>
  <c r="X236" i="16" s="1"/>
  <c r="E243" i="16"/>
  <c r="E241" i="16" s="1"/>
  <c r="K243" i="16"/>
  <c r="K241" i="16" s="1"/>
  <c r="Q243" i="16"/>
  <c r="Q241" i="16" s="1"/>
  <c r="W243" i="16"/>
  <c r="W241" i="16" s="1"/>
  <c r="D248" i="16"/>
  <c r="D246" i="16" s="1"/>
  <c r="J248" i="16"/>
  <c r="J246" i="16" s="1"/>
  <c r="P248" i="16"/>
  <c r="P246" i="16" s="1"/>
  <c r="V248" i="16"/>
  <c r="V246" i="16" s="1"/>
  <c r="I253" i="16"/>
  <c r="I251" i="16" s="1"/>
  <c r="O253" i="16"/>
  <c r="O251" i="16" s="1"/>
  <c r="U253" i="16"/>
  <c r="U251" i="16" s="1"/>
  <c r="AA253" i="16"/>
  <c r="AA251" i="16" s="1"/>
  <c r="H258" i="16"/>
  <c r="H256" i="16" s="1"/>
  <c r="N258" i="16"/>
  <c r="N256" i="16" s="1"/>
  <c r="T258" i="16"/>
  <c r="T256" i="16" s="1"/>
  <c r="Z258" i="16"/>
  <c r="Z256" i="16" s="1"/>
  <c r="G263" i="16"/>
  <c r="G261" i="16" s="1"/>
  <c r="M263" i="16"/>
  <c r="M261" i="16" s="1"/>
  <c r="S263" i="16"/>
  <c r="S261" i="16" s="1"/>
  <c r="Y263" i="16"/>
  <c r="Y261" i="16" s="1"/>
  <c r="F268" i="16"/>
  <c r="F266" i="16" s="1"/>
  <c r="L268" i="16"/>
  <c r="L266" i="16" s="1"/>
  <c r="R268" i="16"/>
  <c r="R266" i="16" s="1"/>
  <c r="X268" i="16"/>
  <c r="X266" i="16" s="1"/>
  <c r="E273" i="16"/>
  <c r="E271" i="16" s="1"/>
  <c r="K273" i="16"/>
  <c r="K271" i="16" s="1"/>
  <c r="Q273" i="16"/>
  <c r="Q271" i="16" s="1"/>
  <c r="W273" i="16"/>
  <c r="W271" i="16" s="1"/>
  <c r="D278" i="16"/>
  <c r="D276" i="16" s="1"/>
  <c r="J278" i="16"/>
  <c r="J276" i="16" s="1"/>
  <c r="P278" i="16"/>
  <c r="P276" i="16" s="1"/>
  <c r="V278" i="16"/>
  <c r="V276" i="16" s="1"/>
  <c r="O283" i="16"/>
  <c r="O281" i="16" s="1"/>
  <c r="J288" i="16"/>
  <c r="J286" i="16" s="1"/>
  <c r="I293" i="16"/>
  <c r="I291" i="16" s="1"/>
  <c r="AA293" i="16"/>
  <c r="AA291" i="16" s="1"/>
  <c r="F298" i="16"/>
  <c r="F296" i="16" s="1"/>
  <c r="X298" i="16"/>
  <c r="X296" i="16" s="1"/>
  <c r="S303" i="16"/>
  <c r="S301" i="16" s="1"/>
  <c r="P308" i="16"/>
  <c r="P306" i="16" s="1"/>
  <c r="O313" i="16"/>
  <c r="O311" i="16" s="1"/>
  <c r="J318" i="16"/>
  <c r="J316" i="16" s="1"/>
  <c r="Y529" i="16"/>
  <c r="F534" i="16"/>
  <c r="W534" i="16"/>
  <c r="Q539" i="16"/>
  <c r="P544" i="16"/>
  <c r="AA549" i="16"/>
  <c r="AA579" i="16"/>
  <c r="M589" i="16"/>
  <c r="E629" i="16"/>
  <c r="E42" i="17"/>
  <c r="K42" i="17"/>
  <c r="Q42" i="17"/>
  <c r="U52" i="17"/>
  <c r="J327" i="16"/>
  <c r="J325" i="16" s="1"/>
  <c r="P327" i="16"/>
  <c r="P325" i="16" s="1"/>
  <c r="V327" i="16"/>
  <c r="V325" i="16" s="1"/>
  <c r="I332" i="16"/>
  <c r="I330" i="16" s="1"/>
  <c r="O332" i="16"/>
  <c r="O330" i="16" s="1"/>
  <c r="U332" i="16"/>
  <c r="U330" i="16" s="1"/>
  <c r="AA332" i="16"/>
  <c r="AA330" i="16" s="1"/>
  <c r="H337" i="16"/>
  <c r="H335" i="16" s="1"/>
  <c r="N337" i="16"/>
  <c r="N335" i="16" s="1"/>
  <c r="T337" i="16"/>
  <c r="T335" i="16" s="1"/>
  <c r="Z337" i="16"/>
  <c r="Z335" i="16" s="1"/>
  <c r="G342" i="16"/>
  <c r="G340" i="16" s="1"/>
  <c r="M342" i="16"/>
  <c r="M340" i="16" s="1"/>
  <c r="S342" i="16"/>
  <c r="S340" i="16" s="1"/>
  <c r="Y342" i="16"/>
  <c r="Y340" i="16" s="1"/>
  <c r="F347" i="16"/>
  <c r="F345" i="16" s="1"/>
  <c r="L347" i="16"/>
  <c r="L345" i="16" s="1"/>
  <c r="R347" i="16"/>
  <c r="R345" i="16" s="1"/>
  <c r="X347" i="16"/>
  <c r="X345" i="16" s="1"/>
  <c r="E352" i="16"/>
  <c r="E350" i="16" s="1"/>
  <c r="K352" i="16"/>
  <c r="K350" i="16" s="1"/>
  <c r="Q352" i="16"/>
  <c r="Q350" i="16" s="1"/>
  <c r="W352" i="16"/>
  <c r="W350" i="16" s="1"/>
  <c r="D357" i="16"/>
  <c r="D355" i="16" s="1"/>
  <c r="J357" i="16"/>
  <c r="J355" i="16" s="1"/>
  <c r="P357" i="16"/>
  <c r="P355" i="16" s="1"/>
  <c r="V357" i="16"/>
  <c r="V355" i="16" s="1"/>
  <c r="I362" i="16"/>
  <c r="I360" i="16" s="1"/>
  <c r="O362" i="16"/>
  <c r="O360" i="16" s="1"/>
  <c r="U362" i="16"/>
  <c r="U360" i="16" s="1"/>
  <c r="AA362" i="16"/>
  <c r="AA360" i="16" s="1"/>
  <c r="H367" i="16"/>
  <c r="H365" i="16" s="1"/>
  <c r="N367" i="16"/>
  <c r="N365" i="16" s="1"/>
  <c r="T367" i="16"/>
  <c r="T365" i="16" s="1"/>
  <c r="Z367" i="16"/>
  <c r="Z365" i="16" s="1"/>
  <c r="G372" i="16"/>
  <c r="G370" i="16" s="1"/>
  <c r="M372" i="16"/>
  <c r="M370" i="16" s="1"/>
  <c r="S372" i="16"/>
  <c r="S370" i="16" s="1"/>
  <c r="Y372" i="16"/>
  <c r="Y370" i="16" s="1"/>
  <c r="F377" i="16"/>
  <c r="F375" i="16" s="1"/>
  <c r="L377" i="16"/>
  <c r="L375" i="16" s="1"/>
  <c r="R377" i="16"/>
  <c r="R375" i="16" s="1"/>
  <c r="X377" i="16"/>
  <c r="X375" i="16" s="1"/>
  <c r="E382" i="16"/>
  <c r="E380" i="16" s="1"/>
  <c r="K382" i="16"/>
  <c r="K380" i="16" s="1"/>
  <c r="Q382" i="16"/>
  <c r="Q380" i="16" s="1"/>
  <c r="W382" i="16"/>
  <c r="W380" i="16" s="1"/>
  <c r="D387" i="16"/>
  <c r="D385" i="16" s="1"/>
  <c r="J387" i="16"/>
  <c r="J385" i="16" s="1"/>
  <c r="P387" i="16"/>
  <c r="P385" i="16" s="1"/>
  <c r="V387" i="16"/>
  <c r="V385" i="16" s="1"/>
  <c r="I392" i="16"/>
  <c r="I390" i="16" s="1"/>
  <c r="O392" i="16"/>
  <c r="O390" i="16" s="1"/>
  <c r="U392" i="16"/>
  <c r="U390" i="16" s="1"/>
  <c r="AA392" i="16"/>
  <c r="AA390" i="16" s="1"/>
  <c r="H397" i="16"/>
  <c r="H395" i="16" s="1"/>
  <c r="N397" i="16"/>
  <c r="N395" i="16" s="1"/>
  <c r="T397" i="16"/>
  <c r="T395" i="16" s="1"/>
  <c r="Z397" i="16"/>
  <c r="Z395" i="16" s="1"/>
  <c r="G402" i="16"/>
  <c r="G400" i="16" s="1"/>
  <c r="M402" i="16"/>
  <c r="M400" i="16" s="1"/>
  <c r="S402" i="16"/>
  <c r="S400" i="16" s="1"/>
  <c r="Y402" i="16"/>
  <c r="Y400" i="16" s="1"/>
  <c r="F407" i="16"/>
  <c r="F405" i="16" s="1"/>
  <c r="L407" i="16"/>
  <c r="L405" i="16" s="1"/>
  <c r="R407" i="16"/>
  <c r="R405" i="16" s="1"/>
  <c r="X407" i="16"/>
  <c r="X405" i="16" s="1"/>
  <c r="E412" i="16"/>
  <c r="E410" i="16" s="1"/>
  <c r="K412" i="16"/>
  <c r="K410" i="16" s="1"/>
  <c r="Q412" i="16"/>
  <c r="Q410" i="16" s="1"/>
  <c r="W412" i="16"/>
  <c r="W410" i="16" s="1"/>
  <c r="D417" i="16"/>
  <c r="D415" i="16" s="1"/>
  <c r="J417" i="16"/>
  <c r="J415" i="16" s="1"/>
  <c r="P417" i="16"/>
  <c r="P415" i="16" s="1"/>
  <c r="V417" i="16"/>
  <c r="V415" i="16" s="1"/>
  <c r="I422" i="16"/>
  <c r="I420" i="16" s="1"/>
  <c r="O422" i="16"/>
  <c r="O420" i="16" s="1"/>
  <c r="U422" i="16"/>
  <c r="U420" i="16" s="1"/>
  <c r="AA422" i="16"/>
  <c r="AA420" i="16" s="1"/>
  <c r="H427" i="16"/>
  <c r="H425" i="16" s="1"/>
  <c r="N427" i="16"/>
  <c r="N425" i="16" s="1"/>
  <c r="T427" i="16"/>
  <c r="T425" i="16" s="1"/>
  <c r="Z427" i="16"/>
  <c r="Z425" i="16" s="1"/>
  <c r="G432" i="16"/>
  <c r="G430" i="16" s="1"/>
  <c r="M432" i="16"/>
  <c r="M430" i="16" s="1"/>
  <c r="S432" i="16"/>
  <c r="S430" i="16" s="1"/>
  <c r="Y432" i="16"/>
  <c r="Y430" i="16" s="1"/>
  <c r="F437" i="16"/>
  <c r="F435" i="16" s="1"/>
  <c r="L437" i="16"/>
  <c r="L435" i="16" s="1"/>
  <c r="R437" i="16"/>
  <c r="R435" i="16" s="1"/>
  <c r="X437" i="16"/>
  <c r="X435" i="16" s="1"/>
  <c r="E442" i="16"/>
  <c r="E440" i="16" s="1"/>
  <c r="K442" i="16"/>
  <c r="K440" i="16" s="1"/>
  <c r="Q442" i="16"/>
  <c r="Q440" i="16" s="1"/>
  <c r="W442" i="16"/>
  <c r="W440" i="16" s="1"/>
  <c r="D447" i="16"/>
  <c r="D445" i="16" s="1"/>
  <c r="J447" i="16"/>
  <c r="J445" i="16" s="1"/>
  <c r="P447" i="16"/>
  <c r="P445" i="16" s="1"/>
  <c r="V447" i="16"/>
  <c r="V445" i="16" s="1"/>
  <c r="I452" i="16"/>
  <c r="I450" i="16" s="1"/>
  <c r="O452" i="16"/>
  <c r="O450" i="16" s="1"/>
  <c r="U452" i="16"/>
  <c r="U450" i="16" s="1"/>
  <c r="AA452" i="16"/>
  <c r="AA450" i="16" s="1"/>
  <c r="H457" i="16"/>
  <c r="H455" i="16" s="1"/>
  <c r="N457" i="16"/>
  <c r="N455" i="16" s="1"/>
  <c r="T457" i="16"/>
  <c r="T455" i="16" s="1"/>
  <c r="Z457" i="16"/>
  <c r="Z455" i="16" s="1"/>
  <c r="G462" i="16"/>
  <c r="G460" i="16" s="1"/>
  <c r="M462" i="16"/>
  <c r="M460" i="16" s="1"/>
  <c r="S462" i="16"/>
  <c r="S460" i="16" s="1"/>
  <c r="Y462" i="16"/>
  <c r="Y460" i="16" s="1"/>
  <c r="F467" i="16"/>
  <c r="F465" i="16" s="1"/>
  <c r="L467" i="16"/>
  <c r="L465" i="16" s="1"/>
  <c r="R467" i="16"/>
  <c r="R465" i="16" s="1"/>
  <c r="X467" i="16"/>
  <c r="X465" i="16" s="1"/>
  <c r="E472" i="16"/>
  <c r="E470" i="16" s="1"/>
  <c r="K472" i="16"/>
  <c r="K470" i="16" s="1"/>
  <c r="Q472" i="16"/>
  <c r="Q470" i="16" s="1"/>
  <c r="W472" i="16"/>
  <c r="W470" i="16" s="1"/>
  <c r="D477" i="16"/>
  <c r="D475" i="16" s="1"/>
  <c r="J477" i="16"/>
  <c r="J475" i="16" s="1"/>
  <c r="P477" i="16"/>
  <c r="P475" i="16" s="1"/>
  <c r="V477" i="16"/>
  <c r="V475" i="16" s="1"/>
  <c r="I486" i="16"/>
  <c r="I484" i="16" s="1"/>
  <c r="O486" i="16"/>
  <c r="O484" i="16" s="1"/>
  <c r="U486" i="16"/>
  <c r="U484" i="16" s="1"/>
  <c r="AA486" i="16"/>
  <c r="AA484" i="16" s="1"/>
  <c r="H491" i="16"/>
  <c r="H489" i="16" s="1"/>
  <c r="N491" i="16"/>
  <c r="N489" i="16" s="1"/>
  <c r="T491" i="16"/>
  <c r="T489" i="16" s="1"/>
  <c r="Z491" i="16"/>
  <c r="Z489" i="16" s="1"/>
  <c r="G496" i="16"/>
  <c r="G494" i="16" s="1"/>
  <c r="M496" i="16"/>
  <c r="M494" i="16" s="1"/>
  <c r="S496" i="16"/>
  <c r="S494" i="16" s="1"/>
  <c r="Y496" i="16"/>
  <c r="Y494" i="16" s="1"/>
  <c r="F501" i="16"/>
  <c r="F499" i="16" s="1"/>
  <c r="L501" i="16"/>
  <c r="L499" i="16" s="1"/>
  <c r="R501" i="16"/>
  <c r="R499" i="16" s="1"/>
  <c r="X501" i="16"/>
  <c r="X499" i="16" s="1"/>
  <c r="E506" i="16"/>
  <c r="E504" i="16" s="1"/>
  <c r="K506" i="16"/>
  <c r="K504" i="16" s="1"/>
  <c r="Q506" i="16"/>
  <c r="Q504" i="16" s="1"/>
  <c r="W506" i="16"/>
  <c r="W504" i="16" s="1"/>
  <c r="D511" i="16"/>
  <c r="D509" i="16" s="1"/>
  <c r="J511" i="16"/>
  <c r="J509" i="16" s="1"/>
  <c r="P511" i="16"/>
  <c r="P509" i="16" s="1"/>
  <c r="V511" i="16"/>
  <c r="V509" i="16" s="1"/>
  <c r="I516" i="16"/>
  <c r="I514" i="16" s="1"/>
  <c r="R516" i="16"/>
  <c r="R514" i="16" s="1"/>
  <c r="AA516" i="16"/>
  <c r="AA514" i="16" s="1"/>
  <c r="T521" i="16"/>
  <c r="T519" i="16" s="1"/>
  <c r="N526" i="16"/>
  <c r="N524" i="16" s="1"/>
  <c r="L531" i="16"/>
  <c r="L529" i="16" s="1"/>
  <c r="F536" i="16"/>
  <c r="X536" i="16"/>
  <c r="X534" i="16" s="1"/>
  <c r="D541" i="16"/>
  <c r="D539" i="16" s="1"/>
  <c r="V541" i="16"/>
  <c r="V539" i="16" s="1"/>
  <c r="U546" i="16"/>
  <c r="U544" i="16" s="1"/>
  <c r="T551" i="16"/>
  <c r="T549" i="16" s="1"/>
  <c r="Z556" i="16"/>
  <c r="Z554" i="16" s="1"/>
  <c r="S561" i="16"/>
  <c r="S559" i="16" s="1"/>
  <c r="L566" i="16"/>
  <c r="L564" i="16" s="1"/>
  <c r="E571" i="16"/>
  <c r="E569" i="16" s="1"/>
  <c r="Z586" i="16"/>
  <c r="Z584" i="16" s="1"/>
  <c r="S591" i="16"/>
  <c r="L596" i="16"/>
  <c r="E601" i="16"/>
  <c r="E599" i="16" s="1"/>
  <c r="Z616" i="16"/>
  <c r="Z614" i="16" s="1"/>
  <c r="S621" i="16"/>
  <c r="S619" i="16" s="1"/>
  <c r="L626" i="16"/>
  <c r="L624" i="16" s="1"/>
  <c r="E327" i="16"/>
  <c r="E325" i="16" s="1"/>
  <c r="K327" i="16"/>
  <c r="K325" i="16" s="1"/>
  <c r="Q327" i="16"/>
  <c r="Q325" i="16" s="1"/>
  <c r="W327" i="16"/>
  <c r="W325" i="16" s="1"/>
  <c r="D332" i="16"/>
  <c r="D330" i="16" s="1"/>
  <c r="J332" i="16"/>
  <c r="J330" i="16" s="1"/>
  <c r="P332" i="16"/>
  <c r="P330" i="16" s="1"/>
  <c r="V332" i="16"/>
  <c r="V330" i="16" s="1"/>
  <c r="I337" i="16"/>
  <c r="I335" i="16" s="1"/>
  <c r="O337" i="16"/>
  <c r="O335" i="16" s="1"/>
  <c r="U337" i="16"/>
  <c r="U335" i="16" s="1"/>
  <c r="AA337" i="16"/>
  <c r="AA335" i="16" s="1"/>
  <c r="H342" i="16"/>
  <c r="H340" i="16" s="1"/>
  <c r="N342" i="16"/>
  <c r="N340" i="16" s="1"/>
  <c r="T342" i="16"/>
  <c r="T340" i="16" s="1"/>
  <c r="Z342" i="16"/>
  <c r="Z340" i="16" s="1"/>
  <c r="G347" i="16"/>
  <c r="G345" i="16" s="1"/>
  <c r="M347" i="16"/>
  <c r="M345" i="16" s="1"/>
  <c r="S347" i="16"/>
  <c r="S345" i="16" s="1"/>
  <c r="Y347" i="16"/>
  <c r="Y345" i="16" s="1"/>
  <c r="F352" i="16"/>
  <c r="F350" i="16" s="1"/>
  <c r="L352" i="16"/>
  <c r="L350" i="16" s="1"/>
  <c r="R352" i="16"/>
  <c r="R350" i="16" s="1"/>
  <c r="X352" i="16"/>
  <c r="X350" i="16" s="1"/>
  <c r="E357" i="16"/>
  <c r="E355" i="16" s="1"/>
  <c r="K357" i="16"/>
  <c r="K355" i="16" s="1"/>
  <c r="Q357" i="16"/>
  <c r="Q355" i="16" s="1"/>
  <c r="W357" i="16"/>
  <c r="W355" i="16" s="1"/>
  <c r="D362" i="16"/>
  <c r="D360" i="16" s="1"/>
  <c r="J362" i="16"/>
  <c r="J360" i="16" s="1"/>
  <c r="P362" i="16"/>
  <c r="P360" i="16" s="1"/>
  <c r="V362" i="16"/>
  <c r="V360" i="16" s="1"/>
  <c r="I367" i="16"/>
  <c r="I365" i="16" s="1"/>
  <c r="O367" i="16"/>
  <c r="O365" i="16" s="1"/>
  <c r="U367" i="16"/>
  <c r="U365" i="16" s="1"/>
  <c r="AA367" i="16"/>
  <c r="AA365" i="16" s="1"/>
  <c r="H372" i="16"/>
  <c r="H370" i="16" s="1"/>
  <c r="N372" i="16"/>
  <c r="N370" i="16" s="1"/>
  <c r="T372" i="16"/>
  <c r="T370" i="16" s="1"/>
  <c r="Z372" i="16"/>
  <c r="Z370" i="16" s="1"/>
  <c r="G377" i="16"/>
  <c r="G375" i="16" s="1"/>
  <c r="M377" i="16"/>
  <c r="M375" i="16" s="1"/>
  <c r="S377" i="16"/>
  <c r="S375" i="16" s="1"/>
  <c r="Y377" i="16"/>
  <c r="Y375" i="16" s="1"/>
  <c r="F382" i="16"/>
  <c r="F380" i="16" s="1"/>
  <c r="L382" i="16"/>
  <c r="L380" i="16" s="1"/>
  <c r="R382" i="16"/>
  <c r="R380" i="16" s="1"/>
  <c r="X382" i="16"/>
  <c r="X380" i="16" s="1"/>
  <c r="E387" i="16"/>
  <c r="E385" i="16" s="1"/>
  <c r="K387" i="16"/>
  <c r="K385" i="16" s="1"/>
  <c r="Q387" i="16"/>
  <c r="Q385" i="16" s="1"/>
  <c r="W387" i="16"/>
  <c r="W385" i="16" s="1"/>
  <c r="D392" i="16"/>
  <c r="D390" i="16" s="1"/>
  <c r="J392" i="16"/>
  <c r="J390" i="16" s="1"/>
  <c r="P392" i="16"/>
  <c r="P390" i="16" s="1"/>
  <c r="V392" i="16"/>
  <c r="V390" i="16" s="1"/>
  <c r="I397" i="16"/>
  <c r="I395" i="16" s="1"/>
  <c r="O397" i="16"/>
  <c r="O395" i="16" s="1"/>
  <c r="U397" i="16"/>
  <c r="U395" i="16" s="1"/>
  <c r="AA397" i="16"/>
  <c r="AA395" i="16" s="1"/>
  <c r="H402" i="16"/>
  <c r="H400" i="16" s="1"/>
  <c r="N402" i="16"/>
  <c r="N400" i="16" s="1"/>
  <c r="T402" i="16"/>
  <c r="T400" i="16" s="1"/>
  <c r="Z402" i="16"/>
  <c r="Z400" i="16" s="1"/>
  <c r="G407" i="16"/>
  <c r="G405" i="16" s="1"/>
  <c r="M407" i="16"/>
  <c r="M405" i="16" s="1"/>
  <c r="S407" i="16"/>
  <c r="S405" i="16" s="1"/>
  <c r="Y407" i="16"/>
  <c r="Y405" i="16" s="1"/>
  <c r="F412" i="16"/>
  <c r="F410" i="16" s="1"/>
  <c r="L412" i="16"/>
  <c r="L410" i="16" s="1"/>
  <c r="R412" i="16"/>
  <c r="R410" i="16" s="1"/>
  <c r="X412" i="16"/>
  <c r="X410" i="16" s="1"/>
  <c r="E417" i="16"/>
  <c r="E415" i="16" s="1"/>
  <c r="K417" i="16"/>
  <c r="K415" i="16" s="1"/>
  <c r="Q417" i="16"/>
  <c r="Q415" i="16" s="1"/>
  <c r="W417" i="16"/>
  <c r="W415" i="16" s="1"/>
  <c r="D422" i="16"/>
  <c r="D420" i="16" s="1"/>
  <c r="J422" i="16"/>
  <c r="J420" i="16" s="1"/>
  <c r="P422" i="16"/>
  <c r="P420" i="16" s="1"/>
  <c r="V422" i="16"/>
  <c r="V420" i="16" s="1"/>
  <c r="I427" i="16"/>
  <c r="I425" i="16" s="1"/>
  <c r="O427" i="16"/>
  <c r="O425" i="16" s="1"/>
  <c r="U427" i="16"/>
  <c r="U425" i="16" s="1"/>
  <c r="AA427" i="16"/>
  <c r="AA425" i="16" s="1"/>
  <c r="H432" i="16"/>
  <c r="H430" i="16" s="1"/>
  <c r="N432" i="16"/>
  <c r="N430" i="16" s="1"/>
  <c r="T432" i="16"/>
  <c r="T430" i="16" s="1"/>
  <c r="Z432" i="16"/>
  <c r="Z430" i="16" s="1"/>
  <c r="G437" i="16"/>
  <c r="G435" i="16" s="1"/>
  <c r="M437" i="16"/>
  <c r="M435" i="16" s="1"/>
  <c r="S437" i="16"/>
  <c r="S435" i="16" s="1"/>
  <c r="Y437" i="16"/>
  <c r="Y435" i="16" s="1"/>
  <c r="F442" i="16"/>
  <c r="F440" i="16" s="1"/>
  <c r="L442" i="16"/>
  <c r="L440" i="16" s="1"/>
  <c r="R442" i="16"/>
  <c r="R440" i="16" s="1"/>
  <c r="X442" i="16"/>
  <c r="X440" i="16" s="1"/>
  <c r="E447" i="16"/>
  <c r="E445" i="16" s="1"/>
  <c r="K447" i="16"/>
  <c r="K445" i="16" s="1"/>
  <c r="Q447" i="16"/>
  <c r="Q445" i="16" s="1"/>
  <c r="W447" i="16"/>
  <c r="W445" i="16" s="1"/>
  <c r="D452" i="16"/>
  <c r="D450" i="16" s="1"/>
  <c r="J452" i="16"/>
  <c r="J450" i="16" s="1"/>
  <c r="P452" i="16"/>
  <c r="P450" i="16" s="1"/>
  <c r="V452" i="16"/>
  <c r="V450" i="16" s="1"/>
  <c r="I457" i="16"/>
  <c r="I455" i="16" s="1"/>
  <c r="O457" i="16"/>
  <c r="O455" i="16" s="1"/>
  <c r="U457" i="16"/>
  <c r="U455" i="16" s="1"/>
  <c r="AA457" i="16"/>
  <c r="AA455" i="16" s="1"/>
  <c r="H462" i="16"/>
  <c r="H460" i="16" s="1"/>
  <c r="N462" i="16"/>
  <c r="N460" i="16" s="1"/>
  <c r="T462" i="16"/>
  <c r="T460" i="16" s="1"/>
  <c r="Z462" i="16"/>
  <c r="Z460" i="16" s="1"/>
  <c r="G467" i="16"/>
  <c r="G465" i="16" s="1"/>
  <c r="M467" i="16"/>
  <c r="M465" i="16" s="1"/>
  <c r="S467" i="16"/>
  <c r="S465" i="16" s="1"/>
  <c r="Y467" i="16"/>
  <c r="Y465" i="16" s="1"/>
  <c r="F472" i="16"/>
  <c r="F470" i="16" s="1"/>
  <c r="L472" i="16"/>
  <c r="L470" i="16" s="1"/>
  <c r="R472" i="16"/>
  <c r="R470" i="16" s="1"/>
  <c r="X472" i="16"/>
  <c r="X470" i="16" s="1"/>
  <c r="E477" i="16"/>
  <c r="E475" i="16" s="1"/>
  <c r="K477" i="16"/>
  <c r="K475" i="16" s="1"/>
  <c r="Q477" i="16"/>
  <c r="Q475" i="16" s="1"/>
  <c r="W477" i="16"/>
  <c r="W475" i="16" s="1"/>
  <c r="AA636" i="16"/>
  <c r="AA634" i="16" s="1"/>
  <c r="U636" i="16"/>
  <c r="U634" i="16" s="1"/>
  <c r="O636" i="16"/>
  <c r="O634" i="16" s="1"/>
  <c r="I636" i="16"/>
  <c r="I634" i="16" s="1"/>
  <c r="V631" i="16"/>
  <c r="V629" i="16" s="1"/>
  <c r="P631" i="16"/>
  <c r="P629" i="16" s="1"/>
  <c r="J631" i="16"/>
  <c r="J629" i="16" s="1"/>
  <c r="D631" i="16"/>
  <c r="D629" i="16" s="1"/>
  <c r="W626" i="16"/>
  <c r="W624" i="16" s="1"/>
  <c r="Q626" i="16"/>
  <c r="Q624" i="16" s="1"/>
  <c r="K626" i="16"/>
  <c r="K624" i="16" s="1"/>
  <c r="E626" i="16"/>
  <c r="E624" i="16" s="1"/>
  <c r="X621" i="16"/>
  <c r="X619" i="16" s="1"/>
  <c r="R621" i="16"/>
  <c r="R619" i="16" s="1"/>
  <c r="L621" i="16"/>
  <c r="L619" i="16" s="1"/>
  <c r="F621" i="16"/>
  <c r="F619" i="16" s="1"/>
  <c r="Y616" i="16"/>
  <c r="Y614" i="16" s="1"/>
  <c r="S616" i="16"/>
  <c r="S614" i="16" s="1"/>
  <c r="M616" i="16"/>
  <c r="M614" i="16" s="1"/>
  <c r="G616" i="16"/>
  <c r="G614" i="16" s="1"/>
  <c r="Z611" i="16"/>
  <c r="Z609" i="16" s="1"/>
  <c r="T611" i="16"/>
  <c r="T609" i="16" s="1"/>
  <c r="N611" i="16"/>
  <c r="N609" i="16" s="1"/>
  <c r="H611" i="16"/>
  <c r="H609" i="16" s="1"/>
  <c r="AA606" i="16"/>
  <c r="AA604" i="16" s="1"/>
  <c r="U606" i="16"/>
  <c r="U604" i="16" s="1"/>
  <c r="O606" i="16"/>
  <c r="O604" i="16" s="1"/>
  <c r="I606" i="16"/>
  <c r="I604" i="16" s="1"/>
  <c r="V601" i="16"/>
  <c r="V599" i="16" s="1"/>
  <c r="P601" i="16"/>
  <c r="P599" i="16" s="1"/>
  <c r="J601" i="16"/>
  <c r="J599" i="16" s="1"/>
  <c r="D601" i="16"/>
  <c r="D599" i="16" s="1"/>
  <c r="W596" i="16"/>
  <c r="W594" i="16" s="1"/>
  <c r="Q596" i="16"/>
  <c r="Q594" i="16" s="1"/>
  <c r="K596" i="16"/>
  <c r="K594" i="16" s="1"/>
  <c r="E596" i="16"/>
  <c r="E594" i="16" s="1"/>
  <c r="X591" i="16"/>
  <c r="X589" i="16" s="1"/>
  <c r="R591" i="16"/>
  <c r="R589" i="16" s="1"/>
  <c r="L591" i="16"/>
  <c r="L589" i="16" s="1"/>
  <c r="F591" i="16"/>
  <c r="F589" i="16" s="1"/>
  <c r="Y586" i="16"/>
  <c r="Y584" i="16" s="1"/>
  <c r="S586" i="16"/>
  <c r="S584" i="16" s="1"/>
  <c r="M586" i="16"/>
  <c r="M584" i="16" s="1"/>
  <c r="G586" i="16"/>
  <c r="G584" i="16" s="1"/>
  <c r="Z581" i="16"/>
  <c r="Z579" i="16" s="1"/>
  <c r="T581" i="16"/>
  <c r="T579" i="16" s="1"/>
  <c r="N581" i="16"/>
  <c r="N579" i="16" s="1"/>
  <c r="H581" i="16"/>
  <c r="H579" i="16" s="1"/>
  <c r="AA576" i="16"/>
  <c r="AA574" i="16" s="1"/>
  <c r="U576" i="16"/>
  <c r="U574" i="16" s="1"/>
  <c r="O576" i="16"/>
  <c r="O574" i="16" s="1"/>
  <c r="I576" i="16"/>
  <c r="I574" i="16" s="1"/>
  <c r="V571" i="16"/>
  <c r="V569" i="16" s="1"/>
  <c r="P571" i="16"/>
  <c r="P569" i="16" s="1"/>
  <c r="J571" i="16"/>
  <c r="J569" i="16" s="1"/>
  <c r="D571" i="16"/>
  <c r="D569" i="16" s="1"/>
  <c r="W566" i="16"/>
  <c r="W564" i="16" s="1"/>
  <c r="Q566" i="16"/>
  <c r="Q564" i="16" s="1"/>
  <c r="K566" i="16"/>
  <c r="K564" i="16" s="1"/>
  <c r="E566" i="16"/>
  <c r="E564" i="16" s="1"/>
  <c r="X561" i="16"/>
  <c r="X559" i="16" s="1"/>
  <c r="R561" i="16"/>
  <c r="R559" i="16" s="1"/>
  <c r="L561" i="16"/>
  <c r="L559" i="16" s="1"/>
  <c r="F561" i="16"/>
  <c r="F559" i="16" s="1"/>
  <c r="Y556" i="16"/>
  <c r="Y554" i="16" s="1"/>
  <c r="S556" i="16"/>
  <c r="S554" i="16" s="1"/>
  <c r="M556" i="16"/>
  <c r="M554" i="16" s="1"/>
  <c r="G556" i="16"/>
  <c r="G554" i="16" s="1"/>
  <c r="Z636" i="16"/>
  <c r="Z634" i="16" s="1"/>
  <c r="T636" i="16"/>
  <c r="T634" i="16" s="1"/>
  <c r="N636" i="16"/>
  <c r="N634" i="16" s="1"/>
  <c r="H636" i="16"/>
  <c r="H634" i="16" s="1"/>
  <c r="AA631" i="16"/>
  <c r="AA629" i="16" s="1"/>
  <c r="U631" i="16"/>
  <c r="U629" i="16" s="1"/>
  <c r="O631" i="16"/>
  <c r="O629" i="16" s="1"/>
  <c r="I631" i="16"/>
  <c r="I629" i="16" s="1"/>
  <c r="V626" i="16"/>
  <c r="V624" i="16" s="1"/>
  <c r="P626" i="16"/>
  <c r="P624" i="16" s="1"/>
  <c r="J626" i="16"/>
  <c r="J624" i="16" s="1"/>
  <c r="D626" i="16"/>
  <c r="D624" i="16" s="1"/>
  <c r="W621" i="16"/>
  <c r="W619" i="16" s="1"/>
  <c r="Q621" i="16"/>
  <c r="Q619" i="16" s="1"/>
  <c r="K621" i="16"/>
  <c r="K619" i="16" s="1"/>
  <c r="E621" i="16"/>
  <c r="E619" i="16" s="1"/>
  <c r="X616" i="16"/>
  <c r="X614" i="16" s="1"/>
  <c r="R616" i="16"/>
  <c r="R614" i="16" s="1"/>
  <c r="L616" i="16"/>
  <c r="L614" i="16" s="1"/>
  <c r="F616" i="16"/>
  <c r="F614" i="16" s="1"/>
  <c r="Y611" i="16"/>
  <c r="Y609" i="16" s="1"/>
  <c r="S611" i="16"/>
  <c r="S609" i="16" s="1"/>
  <c r="M611" i="16"/>
  <c r="M609" i="16" s="1"/>
  <c r="G611" i="16"/>
  <c r="G609" i="16" s="1"/>
  <c r="Z606" i="16"/>
  <c r="Z604" i="16" s="1"/>
  <c r="T606" i="16"/>
  <c r="T604" i="16" s="1"/>
  <c r="N606" i="16"/>
  <c r="N604" i="16" s="1"/>
  <c r="H606" i="16"/>
  <c r="H604" i="16" s="1"/>
  <c r="AA601" i="16"/>
  <c r="AA599" i="16" s="1"/>
  <c r="U601" i="16"/>
  <c r="U599" i="16" s="1"/>
  <c r="O601" i="16"/>
  <c r="O599" i="16" s="1"/>
  <c r="I601" i="16"/>
  <c r="I599" i="16" s="1"/>
  <c r="V596" i="16"/>
  <c r="V594" i="16" s="1"/>
  <c r="P596" i="16"/>
  <c r="P594" i="16" s="1"/>
  <c r="J596" i="16"/>
  <c r="J594" i="16" s="1"/>
  <c r="D596" i="16"/>
  <c r="D594" i="16" s="1"/>
  <c r="W591" i="16"/>
  <c r="W589" i="16" s="1"/>
  <c r="Q591" i="16"/>
  <c r="Q589" i="16" s="1"/>
  <c r="K591" i="16"/>
  <c r="K589" i="16" s="1"/>
  <c r="E591" i="16"/>
  <c r="E589" i="16" s="1"/>
  <c r="X586" i="16"/>
  <c r="X584" i="16" s="1"/>
  <c r="R586" i="16"/>
  <c r="R584" i="16" s="1"/>
  <c r="L586" i="16"/>
  <c r="L584" i="16" s="1"/>
  <c r="F586" i="16"/>
  <c r="F584" i="16" s="1"/>
  <c r="Y581" i="16"/>
  <c r="Y579" i="16" s="1"/>
  <c r="S581" i="16"/>
  <c r="S579" i="16" s="1"/>
  <c r="M581" i="16"/>
  <c r="M579" i="16" s="1"/>
  <c r="G581" i="16"/>
  <c r="G579" i="16" s="1"/>
  <c r="Z576" i="16"/>
  <c r="Z574" i="16" s="1"/>
  <c r="T576" i="16"/>
  <c r="T574" i="16" s="1"/>
  <c r="N576" i="16"/>
  <c r="N574" i="16" s="1"/>
  <c r="H576" i="16"/>
  <c r="H574" i="16" s="1"/>
  <c r="AA571" i="16"/>
  <c r="AA569" i="16" s="1"/>
  <c r="U571" i="16"/>
  <c r="U569" i="16" s="1"/>
  <c r="O571" i="16"/>
  <c r="O569" i="16" s="1"/>
  <c r="I571" i="16"/>
  <c r="I569" i="16" s="1"/>
  <c r="V566" i="16"/>
  <c r="V564" i="16" s="1"/>
  <c r="P566" i="16"/>
  <c r="P564" i="16" s="1"/>
  <c r="J566" i="16"/>
  <c r="J564" i="16" s="1"/>
  <c r="D566" i="16"/>
  <c r="D564" i="16" s="1"/>
  <c r="W561" i="16"/>
  <c r="W559" i="16" s="1"/>
  <c r="Q561" i="16"/>
  <c r="Q559" i="16" s="1"/>
  <c r="K561" i="16"/>
  <c r="K559" i="16" s="1"/>
  <c r="E561" i="16"/>
  <c r="E559" i="16" s="1"/>
  <c r="X556" i="16"/>
  <c r="X554" i="16" s="1"/>
  <c r="R556" i="16"/>
  <c r="R554" i="16" s="1"/>
  <c r="L556" i="16"/>
  <c r="L554" i="16" s="1"/>
  <c r="F556" i="16"/>
  <c r="F554" i="16" s="1"/>
  <c r="Y551" i="16"/>
  <c r="Y549" i="16" s="1"/>
  <c r="S551" i="16"/>
  <c r="S549" i="16" s="1"/>
  <c r="M551" i="16"/>
  <c r="M549" i="16" s="1"/>
  <c r="G551" i="16"/>
  <c r="G549" i="16" s="1"/>
  <c r="Z546" i="16"/>
  <c r="Z544" i="16" s="1"/>
  <c r="T546" i="16"/>
  <c r="T544" i="16" s="1"/>
  <c r="N546" i="16"/>
  <c r="N544" i="16" s="1"/>
  <c r="H546" i="16"/>
  <c r="H544" i="16" s="1"/>
  <c r="AA541" i="16"/>
  <c r="AA539" i="16" s="1"/>
  <c r="U541" i="16"/>
  <c r="U539" i="16" s="1"/>
  <c r="O541" i="16"/>
  <c r="O539" i="16" s="1"/>
  <c r="I541" i="16"/>
  <c r="I539" i="16" s="1"/>
  <c r="V536" i="16"/>
  <c r="V534" i="16" s="1"/>
  <c r="P536" i="16"/>
  <c r="P534" i="16" s="1"/>
  <c r="J536" i="16"/>
  <c r="J534" i="16" s="1"/>
  <c r="D536" i="16"/>
  <c r="D534" i="16" s="1"/>
  <c r="W531" i="16"/>
  <c r="W529" i="16" s="1"/>
  <c r="Q531" i="16"/>
  <c r="Q529" i="16" s="1"/>
  <c r="K531" i="16"/>
  <c r="K529" i="16" s="1"/>
  <c r="E531" i="16"/>
  <c r="E529" i="16" s="1"/>
  <c r="X526" i="16"/>
  <c r="X524" i="16" s="1"/>
  <c r="R526" i="16"/>
  <c r="R524" i="16" s="1"/>
  <c r="L526" i="16"/>
  <c r="L524" i="16" s="1"/>
  <c r="F526" i="16"/>
  <c r="F524" i="16" s="1"/>
  <c r="Y521" i="16"/>
  <c r="Y519" i="16" s="1"/>
  <c r="S521" i="16"/>
  <c r="S519" i="16" s="1"/>
  <c r="M521" i="16"/>
  <c r="M519" i="16" s="1"/>
  <c r="G521" i="16"/>
  <c r="G519" i="16" s="1"/>
  <c r="Z516" i="16"/>
  <c r="Z514" i="16" s="1"/>
  <c r="T516" i="16"/>
  <c r="T514" i="16" s="1"/>
  <c r="N516" i="16"/>
  <c r="N514" i="16" s="1"/>
  <c r="H516" i="16"/>
  <c r="H514" i="16" s="1"/>
  <c r="Y636" i="16"/>
  <c r="Y634" i="16" s="1"/>
  <c r="S636" i="16"/>
  <c r="S634" i="16" s="1"/>
  <c r="M636" i="16"/>
  <c r="M634" i="16" s="1"/>
  <c r="G636" i="16"/>
  <c r="G634" i="16" s="1"/>
  <c r="Z631" i="16"/>
  <c r="Z629" i="16" s="1"/>
  <c r="T631" i="16"/>
  <c r="T629" i="16" s="1"/>
  <c r="N631" i="16"/>
  <c r="N629" i="16" s="1"/>
  <c r="H631" i="16"/>
  <c r="H629" i="16" s="1"/>
  <c r="AA626" i="16"/>
  <c r="AA624" i="16" s="1"/>
  <c r="U626" i="16"/>
  <c r="U624" i="16" s="1"/>
  <c r="O626" i="16"/>
  <c r="O624" i="16" s="1"/>
  <c r="I626" i="16"/>
  <c r="I624" i="16" s="1"/>
  <c r="V621" i="16"/>
  <c r="V619" i="16" s="1"/>
  <c r="P621" i="16"/>
  <c r="P619" i="16" s="1"/>
  <c r="J621" i="16"/>
  <c r="J619" i="16" s="1"/>
  <c r="D621" i="16"/>
  <c r="D619" i="16" s="1"/>
  <c r="W616" i="16"/>
  <c r="W614" i="16" s="1"/>
  <c r="Q616" i="16"/>
  <c r="Q614" i="16" s="1"/>
  <c r="K616" i="16"/>
  <c r="K614" i="16" s="1"/>
  <c r="E616" i="16"/>
  <c r="E614" i="16" s="1"/>
  <c r="X611" i="16"/>
  <c r="X609" i="16" s="1"/>
  <c r="R611" i="16"/>
  <c r="R609" i="16" s="1"/>
  <c r="L611" i="16"/>
  <c r="L609" i="16" s="1"/>
  <c r="F611" i="16"/>
  <c r="F609" i="16" s="1"/>
  <c r="Y606" i="16"/>
  <c r="Y604" i="16" s="1"/>
  <c r="S606" i="16"/>
  <c r="S604" i="16" s="1"/>
  <c r="M606" i="16"/>
  <c r="M604" i="16" s="1"/>
  <c r="G606" i="16"/>
  <c r="G604" i="16" s="1"/>
  <c r="Z601" i="16"/>
  <c r="Z599" i="16" s="1"/>
  <c r="T601" i="16"/>
  <c r="T599" i="16" s="1"/>
  <c r="N601" i="16"/>
  <c r="N599" i="16" s="1"/>
  <c r="H601" i="16"/>
  <c r="H599" i="16" s="1"/>
  <c r="AA596" i="16"/>
  <c r="AA594" i="16" s="1"/>
  <c r="U596" i="16"/>
  <c r="U594" i="16" s="1"/>
  <c r="O596" i="16"/>
  <c r="O594" i="16" s="1"/>
  <c r="I596" i="16"/>
  <c r="I594" i="16" s="1"/>
  <c r="V591" i="16"/>
  <c r="V589" i="16" s="1"/>
  <c r="P591" i="16"/>
  <c r="P589" i="16" s="1"/>
  <c r="J591" i="16"/>
  <c r="J589" i="16" s="1"/>
  <c r="D591" i="16"/>
  <c r="D589" i="16" s="1"/>
  <c r="W586" i="16"/>
  <c r="W584" i="16" s="1"/>
  <c r="Q586" i="16"/>
  <c r="Q584" i="16" s="1"/>
  <c r="K586" i="16"/>
  <c r="K584" i="16" s="1"/>
  <c r="E586" i="16"/>
  <c r="E584" i="16" s="1"/>
  <c r="X581" i="16"/>
  <c r="X579" i="16" s="1"/>
  <c r="R581" i="16"/>
  <c r="R579" i="16" s="1"/>
  <c r="L581" i="16"/>
  <c r="L579" i="16" s="1"/>
  <c r="F581" i="16"/>
  <c r="F579" i="16" s="1"/>
  <c r="Y576" i="16"/>
  <c r="Y574" i="16" s="1"/>
  <c r="S576" i="16"/>
  <c r="S574" i="16" s="1"/>
  <c r="M576" i="16"/>
  <c r="M574" i="16" s="1"/>
  <c r="G576" i="16"/>
  <c r="G574" i="16" s="1"/>
  <c r="Z571" i="16"/>
  <c r="Z569" i="16" s="1"/>
  <c r="T571" i="16"/>
  <c r="T569" i="16" s="1"/>
  <c r="N571" i="16"/>
  <c r="N569" i="16" s="1"/>
  <c r="H571" i="16"/>
  <c r="H569" i="16" s="1"/>
  <c r="AA566" i="16"/>
  <c r="AA564" i="16" s="1"/>
  <c r="U566" i="16"/>
  <c r="U564" i="16" s="1"/>
  <c r="O566" i="16"/>
  <c r="O564" i="16" s="1"/>
  <c r="I566" i="16"/>
  <c r="I564" i="16" s="1"/>
  <c r="V561" i="16"/>
  <c r="V559" i="16" s="1"/>
  <c r="P561" i="16"/>
  <c r="P559" i="16" s="1"/>
  <c r="J561" i="16"/>
  <c r="J559" i="16" s="1"/>
  <c r="D561" i="16"/>
  <c r="D559" i="16" s="1"/>
  <c r="W556" i="16"/>
  <c r="W554" i="16" s="1"/>
  <c r="Q556" i="16"/>
  <c r="Q554" i="16" s="1"/>
  <c r="K556" i="16"/>
  <c r="K554" i="16" s="1"/>
  <c r="E556" i="16"/>
  <c r="E554" i="16" s="1"/>
  <c r="X551" i="16"/>
  <c r="X549" i="16" s="1"/>
  <c r="R551" i="16"/>
  <c r="R549" i="16" s="1"/>
  <c r="L551" i="16"/>
  <c r="L549" i="16" s="1"/>
  <c r="F551" i="16"/>
  <c r="F549" i="16" s="1"/>
  <c r="Y546" i="16"/>
  <c r="Y544" i="16" s="1"/>
  <c r="S546" i="16"/>
  <c r="S544" i="16" s="1"/>
  <c r="M546" i="16"/>
  <c r="M544" i="16" s="1"/>
  <c r="G546" i="16"/>
  <c r="G544" i="16" s="1"/>
  <c r="Z541" i="16"/>
  <c r="Z539" i="16" s="1"/>
  <c r="T541" i="16"/>
  <c r="T539" i="16" s="1"/>
  <c r="N541" i="16"/>
  <c r="N539" i="16" s="1"/>
  <c r="H541" i="16"/>
  <c r="H539" i="16" s="1"/>
  <c r="AA536" i="16"/>
  <c r="AA534" i="16" s="1"/>
  <c r="U536" i="16"/>
  <c r="U534" i="16" s="1"/>
  <c r="O536" i="16"/>
  <c r="O534" i="16" s="1"/>
  <c r="I536" i="16"/>
  <c r="I534" i="16" s="1"/>
  <c r="V531" i="16"/>
  <c r="V529" i="16" s="1"/>
  <c r="P531" i="16"/>
  <c r="P529" i="16" s="1"/>
  <c r="J531" i="16"/>
  <c r="J529" i="16" s="1"/>
  <c r="D531" i="16"/>
  <c r="D529" i="16" s="1"/>
  <c r="W526" i="16"/>
  <c r="W524" i="16" s="1"/>
  <c r="Q526" i="16"/>
  <c r="Q524" i="16" s="1"/>
  <c r="K526" i="16"/>
  <c r="K524" i="16" s="1"/>
  <c r="E526" i="16"/>
  <c r="E524" i="16" s="1"/>
  <c r="X521" i="16"/>
  <c r="X519" i="16" s="1"/>
  <c r="R521" i="16"/>
  <c r="R519" i="16" s="1"/>
  <c r="L521" i="16"/>
  <c r="L519" i="16" s="1"/>
  <c r="F521" i="16"/>
  <c r="F519" i="16" s="1"/>
  <c r="X636" i="16"/>
  <c r="X634" i="16" s="1"/>
  <c r="R636" i="16"/>
  <c r="R634" i="16" s="1"/>
  <c r="L636" i="16"/>
  <c r="L634" i="16" s="1"/>
  <c r="F636" i="16"/>
  <c r="F634" i="16" s="1"/>
  <c r="Y631" i="16"/>
  <c r="Y629" i="16" s="1"/>
  <c r="S631" i="16"/>
  <c r="S629" i="16" s="1"/>
  <c r="M631" i="16"/>
  <c r="M629" i="16" s="1"/>
  <c r="G631" i="16"/>
  <c r="G629" i="16" s="1"/>
  <c r="Z626" i="16"/>
  <c r="Z624" i="16" s="1"/>
  <c r="T626" i="16"/>
  <c r="T624" i="16" s="1"/>
  <c r="N626" i="16"/>
  <c r="N624" i="16" s="1"/>
  <c r="H626" i="16"/>
  <c r="H624" i="16" s="1"/>
  <c r="AA621" i="16"/>
  <c r="AA619" i="16" s="1"/>
  <c r="U621" i="16"/>
  <c r="U619" i="16" s="1"/>
  <c r="O621" i="16"/>
  <c r="O619" i="16" s="1"/>
  <c r="I621" i="16"/>
  <c r="I619" i="16" s="1"/>
  <c r="V616" i="16"/>
  <c r="V614" i="16" s="1"/>
  <c r="P616" i="16"/>
  <c r="P614" i="16" s="1"/>
  <c r="J616" i="16"/>
  <c r="J614" i="16" s="1"/>
  <c r="D616" i="16"/>
  <c r="D614" i="16" s="1"/>
  <c r="W611" i="16"/>
  <c r="W609" i="16" s="1"/>
  <c r="Q611" i="16"/>
  <c r="Q609" i="16" s="1"/>
  <c r="K611" i="16"/>
  <c r="K609" i="16" s="1"/>
  <c r="E611" i="16"/>
  <c r="E609" i="16" s="1"/>
  <c r="X606" i="16"/>
  <c r="X604" i="16" s="1"/>
  <c r="R606" i="16"/>
  <c r="R604" i="16" s="1"/>
  <c r="L606" i="16"/>
  <c r="L604" i="16" s="1"/>
  <c r="F606" i="16"/>
  <c r="F604" i="16" s="1"/>
  <c r="Y601" i="16"/>
  <c r="Y599" i="16" s="1"/>
  <c r="S601" i="16"/>
  <c r="S599" i="16" s="1"/>
  <c r="M601" i="16"/>
  <c r="M599" i="16" s="1"/>
  <c r="G601" i="16"/>
  <c r="G599" i="16" s="1"/>
  <c r="Z596" i="16"/>
  <c r="Z594" i="16" s="1"/>
  <c r="T596" i="16"/>
  <c r="T594" i="16" s="1"/>
  <c r="N596" i="16"/>
  <c r="N594" i="16" s="1"/>
  <c r="H596" i="16"/>
  <c r="H594" i="16" s="1"/>
  <c r="AA591" i="16"/>
  <c r="AA589" i="16" s="1"/>
  <c r="U591" i="16"/>
  <c r="U589" i="16" s="1"/>
  <c r="O591" i="16"/>
  <c r="O589" i="16" s="1"/>
  <c r="I591" i="16"/>
  <c r="I589" i="16" s="1"/>
  <c r="V586" i="16"/>
  <c r="V584" i="16" s="1"/>
  <c r="P586" i="16"/>
  <c r="P584" i="16" s="1"/>
  <c r="J586" i="16"/>
  <c r="J584" i="16" s="1"/>
  <c r="D586" i="16"/>
  <c r="D584" i="16" s="1"/>
  <c r="W581" i="16"/>
  <c r="W579" i="16" s="1"/>
  <c r="Q581" i="16"/>
  <c r="Q579" i="16" s="1"/>
  <c r="K581" i="16"/>
  <c r="K579" i="16" s="1"/>
  <c r="E581" i="16"/>
  <c r="E579" i="16" s="1"/>
  <c r="X576" i="16"/>
  <c r="X574" i="16" s="1"/>
  <c r="R576" i="16"/>
  <c r="R574" i="16" s="1"/>
  <c r="L576" i="16"/>
  <c r="L574" i="16" s="1"/>
  <c r="F576" i="16"/>
  <c r="F574" i="16" s="1"/>
  <c r="Y571" i="16"/>
  <c r="Y569" i="16" s="1"/>
  <c r="S571" i="16"/>
  <c r="S569" i="16" s="1"/>
  <c r="M571" i="16"/>
  <c r="M569" i="16" s="1"/>
  <c r="G571" i="16"/>
  <c r="G569" i="16" s="1"/>
  <c r="Z566" i="16"/>
  <c r="Z564" i="16" s="1"/>
  <c r="T566" i="16"/>
  <c r="T564" i="16" s="1"/>
  <c r="N566" i="16"/>
  <c r="N564" i="16" s="1"/>
  <c r="H566" i="16"/>
  <c r="H564" i="16" s="1"/>
  <c r="AA561" i="16"/>
  <c r="AA559" i="16" s="1"/>
  <c r="U561" i="16"/>
  <c r="U559" i="16" s="1"/>
  <c r="O561" i="16"/>
  <c r="O559" i="16" s="1"/>
  <c r="I561" i="16"/>
  <c r="I559" i="16" s="1"/>
  <c r="V556" i="16"/>
  <c r="V554" i="16" s="1"/>
  <c r="P556" i="16"/>
  <c r="P554" i="16" s="1"/>
  <c r="J556" i="16"/>
  <c r="J554" i="16" s="1"/>
  <c r="D556" i="16"/>
  <c r="D554" i="16" s="1"/>
  <c r="W551" i="16"/>
  <c r="W549" i="16" s="1"/>
  <c r="Q551" i="16"/>
  <c r="Q549" i="16" s="1"/>
  <c r="K551" i="16"/>
  <c r="K549" i="16" s="1"/>
  <c r="E551" i="16"/>
  <c r="E549" i="16" s="1"/>
  <c r="X546" i="16"/>
  <c r="X544" i="16" s="1"/>
  <c r="R546" i="16"/>
  <c r="R544" i="16" s="1"/>
  <c r="L546" i="16"/>
  <c r="L544" i="16" s="1"/>
  <c r="F546" i="16"/>
  <c r="F544" i="16" s="1"/>
  <c r="Y541" i="16"/>
  <c r="Y539" i="16" s="1"/>
  <c r="S541" i="16"/>
  <c r="S539" i="16" s="1"/>
  <c r="M541" i="16"/>
  <c r="M539" i="16" s="1"/>
  <c r="G541" i="16"/>
  <c r="G539" i="16" s="1"/>
  <c r="Z536" i="16"/>
  <c r="Z534" i="16" s="1"/>
  <c r="T536" i="16"/>
  <c r="T534" i="16" s="1"/>
  <c r="N536" i="16"/>
  <c r="N534" i="16" s="1"/>
  <c r="H536" i="16"/>
  <c r="H534" i="16" s="1"/>
  <c r="AA531" i="16"/>
  <c r="AA529" i="16" s="1"/>
  <c r="U531" i="16"/>
  <c r="U529" i="16" s="1"/>
  <c r="O531" i="16"/>
  <c r="O529" i="16" s="1"/>
  <c r="I531" i="16"/>
  <c r="I529" i="16" s="1"/>
  <c r="V526" i="16"/>
  <c r="V524" i="16" s="1"/>
  <c r="P526" i="16"/>
  <c r="P524" i="16" s="1"/>
  <c r="J526" i="16"/>
  <c r="J524" i="16" s="1"/>
  <c r="D526" i="16"/>
  <c r="D524" i="16" s="1"/>
  <c r="W521" i="16"/>
  <c r="W519" i="16" s="1"/>
  <c r="Q521" i="16"/>
  <c r="Q519" i="16" s="1"/>
  <c r="K521" i="16"/>
  <c r="K519" i="16" s="1"/>
  <c r="E521" i="16"/>
  <c r="E519" i="16" s="1"/>
  <c r="W636" i="16"/>
  <c r="W634" i="16" s="1"/>
  <c r="Q636" i="16"/>
  <c r="Q634" i="16" s="1"/>
  <c r="K636" i="16"/>
  <c r="K634" i="16" s="1"/>
  <c r="E636" i="16"/>
  <c r="E634" i="16" s="1"/>
  <c r="X631" i="16"/>
  <c r="X629" i="16" s="1"/>
  <c r="R631" i="16"/>
  <c r="R629" i="16" s="1"/>
  <c r="L631" i="16"/>
  <c r="L629" i="16" s="1"/>
  <c r="F631" i="16"/>
  <c r="F629" i="16" s="1"/>
  <c r="Y626" i="16"/>
  <c r="Y624" i="16" s="1"/>
  <c r="S626" i="16"/>
  <c r="S624" i="16" s="1"/>
  <c r="M626" i="16"/>
  <c r="M624" i="16" s="1"/>
  <c r="G626" i="16"/>
  <c r="G624" i="16" s="1"/>
  <c r="Z621" i="16"/>
  <c r="Z619" i="16" s="1"/>
  <c r="T621" i="16"/>
  <c r="T619" i="16" s="1"/>
  <c r="N621" i="16"/>
  <c r="N619" i="16" s="1"/>
  <c r="H621" i="16"/>
  <c r="H619" i="16" s="1"/>
  <c r="AA616" i="16"/>
  <c r="AA614" i="16" s="1"/>
  <c r="U616" i="16"/>
  <c r="U614" i="16" s="1"/>
  <c r="O616" i="16"/>
  <c r="O614" i="16" s="1"/>
  <c r="I616" i="16"/>
  <c r="I614" i="16" s="1"/>
  <c r="V611" i="16"/>
  <c r="V609" i="16" s="1"/>
  <c r="P611" i="16"/>
  <c r="P609" i="16" s="1"/>
  <c r="J611" i="16"/>
  <c r="J609" i="16" s="1"/>
  <c r="D611" i="16"/>
  <c r="D609" i="16" s="1"/>
  <c r="W606" i="16"/>
  <c r="W604" i="16" s="1"/>
  <c r="Q606" i="16"/>
  <c r="Q604" i="16" s="1"/>
  <c r="K606" i="16"/>
  <c r="K604" i="16" s="1"/>
  <c r="E606" i="16"/>
  <c r="E604" i="16" s="1"/>
  <c r="X601" i="16"/>
  <c r="X599" i="16" s="1"/>
  <c r="R601" i="16"/>
  <c r="R599" i="16" s="1"/>
  <c r="L601" i="16"/>
  <c r="L599" i="16" s="1"/>
  <c r="F601" i="16"/>
  <c r="F599" i="16" s="1"/>
  <c r="Y596" i="16"/>
  <c r="Y594" i="16" s="1"/>
  <c r="S596" i="16"/>
  <c r="S594" i="16" s="1"/>
  <c r="M596" i="16"/>
  <c r="M594" i="16" s="1"/>
  <c r="G596" i="16"/>
  <c r="G594" i="16" s="1"/>
  <c r="Z591" i="16"/>
  <c r="Z589" i="16" s="1"/>
  <c r="T591" i="16"/>
  <c r="T589" i="16" s="1"/>
  <c r="N591" i="16"/>
  <c r="N589" i="16" s="1"/>
  <c r="H591" i="16"/>
  <c r="H589" i="16" s="1"/>
  <c r="AA586" i="16"/>
  <c r="AA584" i="16" s="1"/>
  <c r="U586" i="16"/>
  <c r="U584" i="16" s="1"/>
  <c r="O586" i="16"/>
  <c r="O584" i="16" s="1"/>
  <c r="I586" i="16"/>
  <c r="I584" i="16" s="1"/>
  <c r="V581" i="16"/>
  <c r="V579" i="16" s="1"/>
  <c r="P581" i="16"/>
  <c r="P579" i="16" s="1"/>
  <c r="J581" i="16"/>
  <c r="J579" i="16" s="1"/>
  <c r="D581" i="16"/>
  <c r="D579" i="16" s="1"/>
  <c r="W576" i="16"/>
  <c r="W574" i="16" s="1"/>
  <c r="Q576" i="16"/>
  <c r="Q574" i="16" s="1"/>
  <c r="K576" i="16"/>
  <c r="K574" i="16" s="1"/>
  <c r="E576" i="16"/>
  <c r="E574" i="16" s="1"/>
  <c r="X571" i="16"/>
  <c r="X569" i="16" s="1"/>
  <c r="R571" i="16"/>
  <c r="R569" i="16" s="1"/>
  <c r="L571" i="16"/>
  <c r="L569" i="16" s="1"/>
  <c r="F571" i="16"/>
  <c r="F569" i="16" s="1"/>
  <c r="Y566" i="16"/>
  <c r="Y564" i="16" s="1"/>
  <c r="S566" i="16"/>
  <c r="S564" i="16" s="1"/>
  <c r="M566" i="16"/>
  <c r="M564" i="16" s="1"/>
  <c r="G566" i="16"/>
  <c r="G564" i="16" s="1"/>
  <c r="Z561" i="16"/>
  <c r="Z559" i="16" s="1"/>
  <c r="T561" i="16"/>
  <c r="T559" i="16" s="1"/>
  <c r="N561" i="16"/>
  <c r="N559" i="16" s="1"/>
  <c r="H561" i="16"/>
  <c r="H559" i="16" s="1"/>
  <c r="AA556" i="16"/>
  <c r="AA554" i="16" s="1"/>
  <c r="U556" i="16"/>
  <c r="U554" i="16" s="1"/>
  <c r="O556" i="16"/>
  <c r="O554" i="16" s="1"/>
  <c r="I556" i="16"/>
  <c r="I554" i="16" s="1"/>
  <c r="V551" i="16"/>
  <c r="V549" i="16" s="1"/>
  <c r="P551" i="16"/>
  <c r="P549" i="16" s="1"/>
  <c r="J551" i="16"/>
  <c r="J549" i="16" s="1"/>
  <c r="D551" i="16"/>
  <c r="D549" i="16" s="1"/>
  <c r="W546" i="16"/>
  <c r="W544" i="16" s="1"/>
  <c r="Q546" i="16"/>
  <c r="Q544" i="16" s="1"/>
  <c r="K546" i="16"/>
  <c r="K544" i="16" s="1"/>
  <c r="E546" i="16"/>
  <c r="E544" i="16" s="1"/>
  <c r="X541" i="16"/>
  <c r="X539" i="16" s="1"/>
  <c r="R541" i="16"/>
  <c r="R539" i="16" s="1"/>
  <c r="L541" i="16"/>
  <c r="L539" i="16" s="1"/>
  <c r="F541" i="16"/>
  <c r="F539" i="16" s="1"/>
  <c r="Y536" i="16"/>
  <c r="Y534" i="16" s="1"/>
  <c r="S536" i="16"/>
  <c r="S534" i="16" s="1"/>
  <c r="M536" i="16"/>
  <c r="M534" i="16" s="1"/>
  <c r="G536" i="16"/>
  <c r="G534" i="16" s="1"/>
  <c r="Z531" i="16"/>
  <c r="Z529" i="16" s="1"/>
  <c r="T531" i="16"/>
  <c r="T529" i="16" s="1"/>
  <c r="N531" i="16"/>
  <c r="N529" i="16" s="1"/>
  <c r="H531" i="16"/>
  <c r="H529" i="16" s="1"/>
  <c r="AA526" i="16"/>
  <c r="AA524" i="16" s="1"/>
  <c r="U526" i="16"/>
  <c r="U524" i="16" s="1"/>
  <c r="O526" i="16"/>
  <c r="O524" i="16" s="1"/>
  <c r="I526" i="16"/>
  <c r="I524" i="16" s="1"/>
  <c r="V521" i="16"/>
  <c r="V519" i="16" s="1"/>
  <c r="P521" i="16"/>
  <c r="P519" i="16" s="1"/>
  <c r="J521" i="16"/>
  <c r="J519" i="16" s="1"/>
  <c r="D521" i="16"/>
  <c r="D519" i="16" s="1"/>
  <c r="W516" i="16"/>
  <c r="W514" i="16" s="1"/>
  <c r="Q516" i="16"/>
  <c r="Q514" i="16" s="1"/>
  <c r="K516" i="16"/>
  <c r="K514" i="16" s="1"/>
  <c r="E516" i="16"/>
  <c r="E514" i="16" s="1"/>
  <c r="J486" i="16"/>
  <c r="J484" i="16" s="1"/>
  <c r="P486" i="16"/>
  <c r="P484" i="16" s="1"/>
  <c r="V486" i="16"/>
  <c r="V484" i="16" s="1"/>
  <c r="I491" i="16"/>
  <c r="I489" i="16" s="1"/>
  <c r="O491" i="16"/>
  <c r="O489" i="16" s="1"/>
  <c r="U491" i="16"/>
  <c r="U489" i="16" s="1"/>
  <c r="AA491" i="16"/>
  <c r="AA489" i="16" s="1"/>
  <c r="H496" i="16"/>
  <c r="H494" i="16" s="1"/>
  <c r="N496" i="16"/>
  <c r="N494" i="16" s="1"/>
  <c r="T496" i="16"/>
  <c r="T494" i="16" s="1"/>
  <c r="Z496" i="16"/>
  <c r="Z494" i="16" s="1"/>
  <c r="G501" i="16"/>
  <c r="G499" i="16" s="1"/>
  <c r="M501" i="16"/>
  <c r="M499" i="16" s="1"/>
  <c r="S501" i="16"/>
  <c r="S499" i="16" s="1"/>
  <c r="Y501" i="16"/>
  <c r="Y499" i="16" s="1"/>
  <c r="F506" i="16"/>
  <c r="F504" i="16" s="1"/>
  <c r="L506" i="16"/>
  <c r="L504" i="16" s="1"/>
  <c r="R506" i="16"/>
  <c r="R504" i="16" s="1"/>
  <c r="X506" i="16"/>
  <c r="X504" i="16" s="1"/>
  <c r="E511" i="16"/>
  <c r="E509" i="16" s="1"/>
  <c r="K511" i="16"/>
  <c r="K509" i="16" s="1"/>
  <c r="Q511" i="16"/>
  <c r="Q509" i="16" s="1"/>
  <c r="W511" i="16"/>
  <c r="W509" i="16" s="1"/>
  <c r="J516" i="16"/>
  <c r="J514" i="16" s="1"/>
  <c r="S516" i="16"/>
  <c r="S514" i="16" s="1"/>
  <c r="U521" i="16"/>
  <c r="U519" i="16" s="1"/>
  <c r="S526" i="16"/>
  <c r="S524" i="16" s="1"/>
  <c r="M531" i="16"/>
  <c r="M529" i="16" s="1"/>
  <c r="K536" i="16"/>
  <c r="K534" i="16" s="1"/>
  <c r="E541" i="16"/>
  <c r="E539" i="16" s="1"/>
  <c r="W541" i="16"/>
  <c r="W539" i="16" s="1"/>
  <c r="D546" i="16"/>
  <c r="D544" i="16" s="1"/>
  <c r="V546" i="16"/>
  <c r="V544" i="16" s="1"/>
  <c r="U551" i="16"/>
  <c r="U549" i="16" s="1"/>
  <c r="Y561" i="16"/>
  <c r="Y559" i="16" s="1"/>
  <c r="R566" i="16"/>
  <c r="R564" i="16" s="1"/>
  <c r="K571" i="16"/>
  <c r="K569" i="16" s="1"/>
  <c r="D576" i="16"/>
  <c r="D574" i="16" s="1"/>
  <c r="Y591" i="16"/>
  <c r="Y589" i="16" s="1"/>
  <c r="R596" i="16"/>
  <c r="R594" i="16" s="1"/>
  <c r="K601" i="16"/>
  <c r="K599" i="16" s="1"/>
  <c r="D606" i="16"/>
  <c r="D604" i="16" s="1"/>
  <c r="Y621" i="16"/>
  <c r="Y619" i="16" s="1"/>
  <c r="R626" i="16"/>
  <c r="R624" i="16" s="1"/>
  <c r="K631" i="16"/>
  <c r="K629" i="16" s="1"/>
  <c r="D636" i="16"/>
  <c r="D634" i="16" s="1"/>
  <c r="U176" i="17"/>
  <c r="F327" i="16"/>
  <c r="F325" i="16" s="1"/>
  <c r="L327" i="16"/>
  <c r="L325" i="16" s="1"/>
  <c r="R327" i="16"/>
  <c r="R325" i="16" s="1"/>
  <c r="X327" i="16"/>
  <c r="X325" i="16" s="1"/>
  <c r="E332" i="16"/>
  <c r="E330" i="16" s="1"/>
  <c r="K332" i="16"/>
  <c r="K330" i="16" s="1"/>
  <c r="Q332" i="16"/>
  <c r="Q330" i="16" s="1"/>
  <c r="W332" i="16"/>
  <c r="W330" i="16" s="1"/>
  <c r="D337" i="16"/>
  <c r="D335" i="16" s="1"/>
  <c r="J337" i="16"/>
  <c r="J335" i="16" s="1"/>
  <c r="P337" i="16"/>
  <c r="P335" i="16" s="1"/>
  <c r="V337" i="16"/>
  <c r="V335" i="16" s="1"/>
  <c r="I342" i="16"/>
  <c r="I340" i="16" s="1"/>
  <c r="O342" i="16"/>
  <c r="O340" i="16" s="1"/>
  <c r="U342" i="16"/>
  <c r="U340" i="16" s="1"/>
  <c r="AA342" i="16"/>
  <c r="AA340" i="16" s="1"/>
  <c r="H347" i="16"/>
  <c r="H345" i="16" s="1"/>
  <c r="N347" i="16"/>
  <c r="N345" i="16" s="1"/>
  <c r="T347" i="16"/>
  <c r="T345" i="16" s="1"/>
  <c r="Z347" i="16"/>
  <c r="Z345" i="16" s="1"/>
  <c r="G352" i="16"/>
  <c r="G350" i="16" s="1"/>
  <c r="M352" i="16"/>
  <c r="M350" i="16" s="1"/>
  <c r="S352" i="16"/>
  <c r="S350" i="16" s="1"/>
  <c r="Y352" i="16"/>
  <c r="Y350" i="16" s="1"/>
  <c r="F357" i="16"/>
  <c r="F355" i="16" s="1"/>
  <c r="L357" i="16"/>
  <c r="L355" i="16" s="1"/>
  <c r="R357" i="16"/>
  <c r="R355" i="16" s="1"/>
  <c r="X357" i="16"/>
  <c r="X355" i="16" s="1"/>
  <c r="E362" i="16"/>
  <c r="E360" i="16" s="1"/>
  <c r="K362" i="16"/>
  <c r="K360" i="16" s="1"/>
  <c r="Q362" i="16"/>
  <c r="Q360" i="16" s="1"/>
  <c r="W362" i="16"/>
  <c r="W360" i="16" s="1"/>
  <c r="D367" i="16"/>
  <c r="D365" i="16" s="1"/>
  <c r="J367" i="16"/>
  <c r="J365" i="16" s="1"/>
  <c r="P367" i="16"/>
  <c r="P365" i="16" s="1"/>
  <c r="V367" i="16"/>
  <c r="V365" i="16" s="1"/>
  <c r="I372" i="16"/>
  <c r="I370" i="16" s="1"/>
  <c r="O372" i="16"/>
  <c r="O370" i="16" s="1"/>
  <c r="U372" i="16"/>
  <c r="U370" i="16" s="1"/>
  <c r="AA372" i="16"/>
  <c r="AA370" i="16" s="1"/>
  <c r="H377" i="16"/>
  <c r="H375" i="16" s="1"/>
  <c r="N377" i="16"/>
  <c r="N375" i="16" s="1"/>
  <c r="T377" i="16"/>
  <c r="T375" i="16" s="1"/>
  <c r="Z377" i="16"/>
  <c r="Z375" i="16" s="1"/>
  <c r="G382" i="16"/>
  <c r="G380" i="16" s="1"/>
  <c r="M382" i="16"/>
  <c r="M380" i="16" s="1"/>
  <c r="S382" i="16"/>
  <c r="S380" i="16" s="1"/>
  <c r="Y382" i="16"/>
  <c r="Y380" i="16" s="1"/>
  <c r="F387" i="16"/>
  <c r="F385" i="16" s="1"/>
  <c r="L387" i="16"/>
  <c r="L385" i="16" s="1"/>
  <c r="R387" i="16"/>
  <c r="R385" i="16" s="1"/>
  <c r="X387" i="16"/>
  <c r="X385" i="16" s="1"/>
  <c r="E392" i="16"/>
  <c r="E390" i="16" s="1"/>
  <c r="K392" i="16"/>
  <c r="K390" i="16" s="1"/>
  <c r="Q392" i="16"/>
  <c r="Q390" i="16" s="1"/>
  <c r="W392" i="16"/>
  <c r="W390" i="16" s="1"/>
  <c r="D397" i="16"/>
  <c r="D395" i="16" s="1"/>
  <c r="J397" i="16"/>
  <c r="J395" i="16" s="1"/>
  <c r="P397" i="16"/>
  <c r="P395" i="16" s="1"/>
  <c r="V397" i="16"/>
  <c r="V395" i="16" s="1"/>
  <c r="I402" i="16"/>
  <c r="I400" i="16" s="1"/>
  <c r="O402" i="16"/>
  <c r="O400" i="16" s="1"/>
  <c r="U402" i="16"/>
  <c r="U400" i="16" s="1"/>
  <c r="AA402" i="16"/>
  <c r="AA400" i="16" s="1"/>
  <c r="H407" i="16"/>
  <c r="H405" i="16" s="1"/>
  <c r="N407" i="16"/>
  <c r="N405" i="16" s="1"/>
  <c r="T407" i="16"/>
  <c r="T405" i="16" s="1"/>
  <c r="Z407" i="16"/>
  <c r="Z405" i="16" s="1"/>
  <c r="G412" i="16"/>
  <c r="G410" i="16" s="1"/>
  <c r="M412" i="16"/>
  <c r="M410" i="16" s="1"/>
  <c r="S412" i="16"/>
  <c r="S410" i="16" s="1"/>
  <c r="Y412" i="16"/>
  <c r="Y410" i="16" s="1"/>
  <c r="F417" i="16"/>
  <c r="F415" i="16" s="1"/>
  <c r="L417" i="16"/>
  <c r="L415" i="16" s="1"/>
  <c r="R417" i="16"/>
  <c r="R415" i="16" s="1"/>
  <c r="X417" i="16"/>
  <c r="X415" i="16" s="1"/>
  <c r="E422" i="16"/>
  <c r="E420" i="16" s="1"/>
  <c r="K422" i="16"/>
  <c r="K420" i="16" s="1"/>
  <c r="Q422" i="16"/>
  <c r="Q420" i="16" s="1"/>
  <c r="W422" i="16"/>
  <c r="W420" i="16" s="1"/>
  <c r="D427" i="16"/>
  <c r="D425" i="16" s="1"/>
  <c r="J427" i="16"/>
  <c r="J425" i="16" s="1"/>
  <c r="P427" i="16"/>
  <c r="P425" i="16" s="1"/>
  <c r="V427" i="16"/>
  <c r="V425" i="16" s="1"/>
  <c r="I432" i="16"/>
  <c r="I430" i="16" s="1"/>
  <c r="O432" i="16"/>
  <c r="O430" i="16" s="1"/>
  <c r="U432" i="16"/>
  <c r="U430" i="16" s="1"/>
  <c r="AA432" i="16"/>
  <c r="AA430" i="16" s="1"/>
  <c r="H437" i="16"/>
  <c r="H435" i="16" s="1"/>
  <c r="N437" i="16"/>
  <c r="N435" i="16" s="1"/>
  <c r="T437" i="16"/>
  <c r="T435" i="16" s="1"/>
  <c r="Z437" i="16"/>
  <c r="Z435" i="16" s="1"/>
  <c r="G442" i="16"/>
  <c r="G440" i="16" s="1"/>
  <c r="M442" i="16"/>
  <c r="M440" i="16" s="1"/>
  <c r="S442" i="16"/>
  <c r="S440" i="16" s="1"/>
  <c r="Y442" i="16"/>
  <c r="Y440" i="16" s="1"/>
  <c r="F447" i="16"/>
  <c r="F445" i="16" s="1"/>
  <c r="L447" i="16"/>
  <c r="L445" i="16" s="1"/>
  <c r="R447" i="16"/>
  <c r="R445" i="16" s="1"/>
  <c r="X447" i="16"/>
  <c r="X445" i="16" s="1"/>
  <c r="E452" i="16"/>
  <c r="E450" i="16" s="1"/>
  <c r="K452" i="16"/>
  <c r="K450" i="16" s="1"/>
  <c r="Q452" i="16"/>
  <c r="Q450" i="16" s="1"/>
  <c r="W452" i="16"/>
  <c r="W450" i="16" s="1"/>
  <c r="D457" i="16"/>
  <c r="D455" i="16" s="1"/>
  <c r="J457" i="16"/>
  <c r="J455" i="16" s="1"/>
  <c r="P457" i="16"/>
  <c r="P455" i="16" s="1"/>
  <c r="V457" i="16"/>
  <c r="V455" i="16" s="1"/>
  <c r="I462" i="16"/>
  <c r="I460" i="16" s="1"/>
  <c r="O462" i="16"/>
  <c r="O460" i="16" s="1"/>
  <c r="U462" i="16"/>
  <c r="U460" i="16" s="1"/>
  <c r="AA462" i="16"/>
  <c r="AA460" i="16" s="1"/>
  <c r="H467" i="16"/>
  <c r="H465" i="16" s="1"/>
  <c r="N467" i="16"/>
  <c r="N465" i="16" s="1"/>
  <c r="T467" i="16"/>
  <c r="T465" i="16" s="1"/>
  <c r="Z467" i="16"/>
  <c r="Z465" i="16" s="1"/>
  <c r="G472" i="16"/>
  <c r="G470" i="16" s="1"/>
  <c r="M472" i="16"/>
  <c r="M470" i="16" s="1"/>
  <c r="S472" i="16"/>
  <c r="S470" i="16" s="1"/>
  <c r="Y472" i="16"/>
  <c r="Y470" i="16" s="1"/>
  <c r="F477" i="16"/>
  <c r="F475" i="16" s="1"/>
  <c r="L477" i="16"/>
  <c r="L475" i="16" s="1"/>
  <c r="R477" i="16"/>
  <c r="R475" i="16" s="1"/>
  <c r="X477" i="16"/>
  <c r="X475" i="16" s="1"/>
  <c r="E486" i="16"/>
  <c r="E484" i="16" s="1"/>
  <c r="K486" i="16"/>
  <c r="K484" i="16" s="1"/>
  <c r="Q486" i="16"/>
  <c r="Q484" i="16" s="1"/>
  <c r="W486" i="16"/>
  <c r="W484" i="16" s="1"/>
  <c r="D491" i="16"/>
  <c r="D489" i="16" s="1"/>
  <c r="J491" i="16"/>
  <c r="J489" i="16" s="1"/>
  <c r="P491" i="16"/>
  <c r="P489" i="16" s="1"/>
  <c r="V491" i="16"/>
  <c r="V489" i="16" s="1"/>
  <c r="I496" i="16"/>
  <c r="I494" i="16" s="1"/>
  <c r="O496" i="16"/>
  <c r="O494" i="16" s="1"/>
  <c r="U496" i="16"/>
  <c r="U494" i="16" s="1"/>
  <c r="AA496" i="16"/>
  <c r="AA494" i="16" s="1"/>
  <c r="H501" i="16"/>
  <c r="H499" i="16" s="1"/>
  <c r="N501" i="16"/>
  <c r="N499" i="16" s="1"/>
  <c r="T501" i="16"/>
  <c r="T499" i="16" s="1"/>
  <c r="Z501" i="16"/>
  <c r="Z499" i="16" s="1"/>
  <c r="G506" i="16"/>
  <c r="G504" i="16" s="1"/>
  <c r="M506" i="16"/>
  <c r="M504" i="16" s="1"/>
  <c r="S506" i="16"/>
  <c r="S504" i="16" s="1"/>
  <c r="Y506" i="16"/>
  <c r="Y504" i="16" s="1"/>
  <c r="F511" i="16"/>
  <c r="F509" i="16" s="1"/>
  <c r="L511" i="16"/>
  <c r="L509" i="16" s="1"/>
  <c r="R511" i="16"/>
  <c r="R509" i="16" s="1"/>
  <c r="X511" i="16"/>
  <c r="X509" i="16" s="1"/>
  <c r="L516" i="16"/>
  <c r="L514" i="16" s="1"/>
  <c r="U516" i="16"/>
  <c r="U514" i="16" s="1"/>
  <c r="H521" i="16"/>
  <c r="H519" i="16" s="1"/>
  <c r="Z521" i="16"/>
  <c r="Z519" i="16" s="1"/>
  <c r="T526" i="16"/>
  <c r="T524" i="16" s="1"/>
  <c r="R531" i="16"/>
  <c r="R529" i="16" s="1"/>
  <c r="L536" i="16"/>
  <c r="L534" i="16" s="1"/>
  <c r="J541" i="16"/>
  <c r="J539" i="16" s="1"/>
  <c r="I546" i="16"/>
  <c r="I544" i="16" s="1"/>
  <c r="AA546" i="16"/>
  <c r="AA544" i="16" s="1"/>
  <c r="H551" i="16"/>
  <c r="H549" i="16" s="1"/>
  <c r="Z551" i="16"/>
  <c r="Z549" i="16" s="1"/>
  <c r="X566" i="16"/>
  <c r="X564" i="16" s="1"/>
  <c r="Q571" i="16"/>
  <c r="Q569" i="16" s="1"/>
  <c r="J576" i="16"/>
  <c r="J574" i="16" s="1"/>
  <c r="I581" i="16"/>
  <c r="I579" i="16" s="1"/>
  <c r="X596" i="16"/>
  <c r="X594" i="16" s="1"/>
  <c r="Q601" i="16"/>
  <c r="Q599" i="16" s="1"/>
  <c r="J606" i="16"/>
  <c r="J604" i="16" s="1"/>
  <c r="I611" i="16"/>
  <c r="I609" i="16" s="1"/>
  <c r="X626" i="16"/>
  <c r="X624" i="16" s="1"/>
  <c r="Q631" i="16"/>
  <c r="Q629" i="16" s="1"/>
  <c r="J636" i="16"/>
  <c r="J634" i="16" s="1"/>
  <c r="L67" i="17"/>
  <c r="L97" i="17"/>
  <c r="L157" i="17"/>
  <c r="D325" i="17"/>
  <c r="X422" i="16"/>
  <c r="X420" i="16" s="1"/>
  <c r="E427" i="16"/>
  <c r="E425" i="16" s="1"/>
  <c r="K427" i="16"/>
  <c r="K425" i="16" s="1"/>
  <c r="Q427" i="16"/>
  <c r="Q425" i="16" s="1"/>
  <c r="W427" i="16"/>
  <c r="W425" i="16" s="1"/>
  <c r="D432" i="16"/>
  <c r="D430" i="16" s="1"/>
  <c r="J432" i="16"/>
  <c r="J430" i="16" s="1"/>
  <c r="P432" i="16"/>
  <c r="P430" i="16" s="1"/>
  <c r="V432" i="16"/>
  <c r="V430" i="16" s="1"/>
  <c r="I437" i="16"/>
  <c r="I435" i="16" s="1"/>
  <c r="O437" i="16"/>
  <c r="O435" i="16" s="1"/>
  <c r="U437" i="16"/>
  <c r="U435" i="16" s="1"/>
  <c r="AA437" i="16"/>
  <c r="AA435" i="16" s="1"/>
  <c r="H442" i="16"/>
  <c r="H440" i="16" s="1"/>
  <c r="N442" i="16"/>
  <c r="N440" i="16" s="1"/>
  <c r="T442" i="16"/>
  <c r="T440" i="16" s="1"/>
  <c r="Z442" i="16"/>
  <c r="Z440" i="16" s="1"/>
  <c r="G447" i="16"/>
  <c r="G445" i="16" s="1"/>
  <c r="M447" i="16"/>
  <c r="M445" i="16" s="1"/>
  <c r="S447" i="16"/>
  <c r="S445" i="16" s="1"/>
  <c r="Y447" i="16"/>
  <c r="Y445" i="16" s="1"/>
  <c r="F452" i="16"/>
  <c r="F450" i="16" s="1"/>
  <c r="L452" i="16"/>
  <c r="L450" i="16" s="1"/>
  <c r="R452" i="16"/>
  <c r="R450" i="16" s="1"/>
  <c r="X452" i="16"/>
  <c r="X450" i="16" s="1"/>
  <c r="E457" i="16"/>
  <c r="E455" i="16" s="1"/>
  <c r="K457" i="16"/>
  <c r="K455" i="16" s="1"/>
  <c r="Q457" i="16"/>
  <c r="Q455" i="16" s="1"/>
  <c r="W457" i="16"/>
  <c r="W455" i="16" s="1"/>
  <c r="D462" i="16"/>
  <c r="D460" i="16" s="1"/>
  <c r="J462" i="16"/>
  <c r="J460" i="16" s="1"/>
  <c r="P462" i="16"/>
  <c r="P460" i="16" s="1"/>
  <c r="V462" i="16"/>
  <c r="V460" i="16" s="1"/>
  <c r="I467" i="16"/>
  <c r="I465" i="16" s="1"/>
  <c r="O467" i="16"/>
  <c r="O465" i="16" s="1"/>
  <c r="U467" i="16"/>
  <c r="U465" i="16" s="1"/>
  <c r="AA467" i="16"/>
  <c r="AA465" i="16" s="1"/>
  <c r="H472" i="16"/>
  <c r="H470" i="16" s="1"/>
  <c r="N472" i="16"/>
  <c r="N470" i="16" s="1"/>
  <c r="T472" i="16"/>
  <c r="T470" i="16" s="1"/>
  <c r="Z472" i="16"/>
  <c r="Z470" i="16" s="1"/>
  <c r="G477" i="16"/>
  <c r="G475" i="16" s="1"/>
  <c r="M477" i="16"/>
  <c r="M475" i="16" s="1"/>
  <c r="S477" i="16"/>
  <c r="S475" i="16" s="1"/>
  <c r="Y477" i="16"/>
  <c r="Y475" i="16" s="1"/>
  <c r="J196" i="17"/>
  <c r="J226" i="17"/>
  <c r="J286" i="17"/>
  <c r="J316" i="17"/>
  <c r="I325" i="17"/>
  <c r="H327" i="16"/>
  <c r="H325" i="16" s="1"/>
  <c r="N327" i="16"/>
  <c r="N325" i="16" s="1"/>
  <c r="T327" i="16"/>
  <c r="T325" i="16" s="1"/>
  <c r="Z327" i="16"/>
  <c r="Z325" i="16" s="1"/>
  <c r="G332" i="16"/>
  <c r="G330" i="16" s="1"/>
  <c r="M332" i="16"/>
  <c r="M330" i="16" s="1"/>
  <c r="S332" i="16"/>
  <c r="S330" i="16" s="1"/>
  <c r="Y332" i="16"/>
  <c r="Y330" i="16" s="1"/>
  <c r="F337" i="16"/>
  <c r="F335" i="16" s="1"/>
  <c r="L337" i="16"/>
  <c r="L335" i="16" s="1"/>
  <c r="R337" i="16"/>
  <c r="R335" i="16" s="1"/>
  <c r="X337" i="16"/>
  <c r="X335" i="16" s="1"/>
  <c r="E342" i="16"/>
  <c r="E340" i="16" s="1"/>
  <c r="K342" i="16"/>
  <c r="K340" i="16" s="1"/>
  <c r="Q342" i="16"/>
  <c r="Q340" i="16" s="1"/>
  <c r="W342" i="16"/>
  <c r="W340" i="16" s="1"/>
  <c r="D347" i="16"/>
  <c r="D345" i="16" s="1"/>
  <c r="J347" i="16"/>
  <c r="J345" i="16" s="1"/>
  <c r="P347" i="16"/>
  <c r="P345" i="16" s="1"/>
  <c r="V347" i="16"/>
  <c r="V345" i="16" s="1"/>
  <c r="I352" i="16"/>
  <c r="I350" i="16" s="1"/>
  <c r="O352" i="16"/>
  <c r="O350" i="16" s="1"/>
  <c r="U352" i="16"/>
  <c r="U350" i="16" s="1"/>
  <c r="AA352" i="16"/>
  <c r="AA350" i="16" s="1"/>
  <c r="H357" i="16"/>
  <c r="H355" i="16" s="1"/>
  <c r="N357" i="16"/>
  <c r="N355" i="16" s="1"/>
  <c r="T357" i="16"/>
  <c r="T355" i="16" s="1"/>
  <c r="Z357" i="16"/>
  <c r="Z355" i="16" s="1"/>
  <c r="G362" i="16"/>
  <c r="G360" i="16" s="1"/>
  <c r="M362" i="16"/>
  <c r="M360" i="16" s="1"/>
  <c r="S362" i="16"/>
  <c r="S360" i="16" s="1"/>
  <c r="Y362" i="16"/>
  <c r="Y360" i="16" s="1"/>
  <c r="F367" i="16"/>
  <c r="F365" i="16" s="1"/>
  <c r="L367" i="16"/>
  <c r="L365" i="16" s="1"/>
  <c r="R367" i="16"/>
  <c r="R365" i="16" s="1"/>
  <c r="X367" i="16"/>
  <c r="X365" i="16" s="1"/>
  <c r="E372" i="16"/>
  <c r="E370" i="16" s="1"/>
  <c r="K372" i="16"/>
  <c r="K370" i="16" s="1"/>
  <c r="Q372" i="16"/>
  <c r="Q370" i="16" s="1"/>
  <c r="W372" i="16"/>
  <c r="W370" i="16" s="1"/>
  <c r="D377" i="16"/>
  <c r="D375" i="16" s="1"/>
  <c r="J377" i="16"/>
  <c r="J375" i="16" s="1"/>
  <c r="P377" i="16"/>
  <c r="P375" i="16" s="1"/>
  <c r="V377" i="16"/>
  <c r="V375" i="16" s="1"/>
  <c r="I382" i="16"/>
  <c r="I380" i="16" s="1"/>
  <c r="O382" i="16"/>
  <c r="O380" i="16" s="1"/>
  <c r="U382" i="16"/>
  <c r="U380" i="16" s="1"/>
  <c r="AA382" i="16"/>
  <c r="AA380" i="16" s="1"/>
  <c r="H387" i="16"/>
  <c r="H385" i="16" s="1"/>
  <c r="N387" i="16"/>
  <c r="N385" i="16" s="1"/>
  <c r="T387" i="16"/>
  <c r="T385" i="16" s="1"/>
  <c r="Z387" i="16"/>
  <c r="Z385" i="16" s="1"/>
  <c r="G392" i="16"/>
  <c r="G390" i="16" s="1"/>
  <c r="M392" i="16"/>
  <c r="M390" i="16" s="1"/>
  <c r="S392" i="16"/>
  <c r="S390" i="16" s="1"/>
  <c r="Y392" i="16"/>
  <c r="Y390" i="16" s="1"/>
  <c r="F397" i="16"/>
  <c r="F395" i="16" s="1"/>
  <c r="L397" i="16"/>
  <c r="L395" i="16" s="1"/>
  <c r="R397" i="16"/>
  <c r="R395" i="16" s="1"/>
  <c r="X397" i="16"/>
  <c r="X395" i="16" s="1"/>
  <c r="E402" i="16"/>
  <c r="E400" i="16" s="1"/>
  <c r="K402" i="16"/>
  <c r="K400" i="16" s="1"/>
  <c r="Q402" i="16"/>
  <c r="Q400" i="16" s="1"/>
  <c r="W402" i="16"/>
  <c r="W400" i="16" s="1"/>
  <c r="D407" i="16"/>
  <c r="D405" i="16" s="1"/>
  <c r="J407" i="16"/>
  <c r="J405" i="16" s="1"/>
  <c r="P407" i="16"/>
  <c r="P405" i="16" s="1"/>
  <c r="V407" i="16"/>
  <c r="V405" i="16" s="1"/>
  <c r="I412" i="16"/>
  <c r="I410" i="16" s="1"/>
  <c r="O412" i="16"/>
  <c r="O410" i="16" s="1"/>
  <c r="U412" i="16"/>
  <c r="U410" i="16" s="1"/>
  <c r="AA412" i="16"/>
  <c r="AA410" i="16" s="1"/>
  <c r="H417" i="16"/>
  <c r="H415" i="16" s="1"/>
  <c r="N417" i="16"/>
  <c r="N415" i="16" s="1"/>
  <c r="T417" i="16"/>
  <c r="T415" i="16" s="1"/>
  <c r="Z417" i="16"/>
  <c r="Z415" i="16" s="1"/>
  <c r="G422" i="16"/>
  <c r="G420" i="16" s="1"/>
  <c r="M422" i="16"/>
  <c r="M420" i="16" s="1"/>
  <c r="S422" i="16"/>
  <c r="S420" i="16" s="1"/>
  <c r="Y422" i="16"/>
  <c r="Y420" i="16" s="1"/>
  <c r="F427" i="16"/>
  <c r="F425" i="16" s="1"/>
  <c r="L427" i="16"/>
  <c r="L425" i="16" s="1"/>
  <c r="R427" i="16"/>
  <c r="R425" i="16" s="1"/>
  <c r="X427" i="16"/>
  <c r="X425" i="16" s="1"/>
  <c r="E432" i="16"/>
  <c r="E430" i="16" s="1"/>
  <c r="K432" i="16"/>
  <c r="K430" i="16" s="1"/>
  <c r="Q432" i="16"/>
  <c r="Q430" i="16" s="1"/>
  <c r="W432" i="16"/>
  <c r="W430" i="16" s="1"/>
  <c r="D437" i="16"/>
  <c r="D435" i="16" s="1"/>
  <c r="J437" i="16"/>
  <c r="J435" i="16" s="1"/>
  <c r="P437" i="16"/>
  <c r="P435" i="16" s="1"/>
  <c r="V437" i="16"/>
  <c r="V435" i="16" s="1"/>
  <c r="I442" i="16"/>
  <c r="I440" i="16" s="1"/>
  <c r="O442" i="16"/>
  <c r="O440" i="16" s="1"/>
  <c r="U442" i="16"/>
  <c r="U440" i="16" s="1"/>
  <c r="AA442" i="16"/>
  <c r="AA440" i="16" s="1"/>
  <c r="H447" i="16"/>
  <c r="H445" i="16" s="1"/>
  <c r="N447" i="16"/>
  <c r="N445" i="16" s="1"/>
  <c r="T447" i="16"/>
  <c r="T445" i="16" s="1"/>
  <c r="Z447" i="16"/>
  <c r="Z445" i="16" s="1"/>
  <c r="G452" i="16"/>
  <c r="G450" i="16" s="1"/>
  <c r="M452" i="16"/>
  <c r="M450" i="16" s="1"/>
  <c r="S452" i="16"/>
  <c r="S450" i="16" s="1"/>
  <c r="Y452" i="16"/>
  <c r="Y450" i="16" s="1"/>
  <c r="F457" i="16"/>
  <c r="F455" i="16" s="1"/>
  <c r="L457" i="16"/>
  <c r="L455" i="16" s="1"/>
  <c r="R457" i="16"/>
  <c r="R455" i="16" s="1"/>
  <c r="X457" i="16"/>
  <c r="X455" i="16" s="1"/>
  <c r="E462" i="16"/>
  <c r="E460" i="16" s="1"/>
  <c r="K462" i="16"/>
  <c r="K460" i="16" s="1"/>
  <c r="Q462" i="16"/>
  <c r="Q460" i="16" s="1"/>
  <c r="W462" i="16"/>
  <c r="W460" i="16" s="1"/>
  <c r="D467" i="16"/>
  <c r="D465" i="16" s="1"/>
  <c r="J467" i="16"/>
  <c r="J465" i="16" s="1"/>
  <c r="P467" i="16"/>
  <c r="P465" i="16" s="1"/>
  <c r="V467" i="16"/>
  <c r="V465" i="16" s="1"/>
  <c r="I472" i="16"/>
  <c r="I470" i="16" s="1"/>
  <c r="O472" i="16"/>
  <c r="O470" i="16" s="1"/>
  <c r="U472" i="16"/>
  <c r="U470" i="16" s="1"/>
  <c r="AA472" i="16"/>
  <c r="AA470" i="16" s="1"/>
  <c r="H477" i="16"/>
  <c r="H475" i="16" s="1"/>
  <c r="N477" i="16"/>
  <c r="N475" i="16" s="1"/>
  <c r="T477" i="16"/>
  <c r="T475" i="16" s="1"/>
  <c r="G486" i="16"/>
  <c r="G484" i="16" s="1"/>
  <c r="M486" i="16"/>
  <c r="M484" i="16" s="1"/>
  <c r="S486" i="16"/>
  <c r="S484" i="16" s="1"/>
  <c r="Y486" i="16"/>
  <c r="Y484" i="16" s="1"/>
  <c r="F491" i="16"/>
  <c r="F489" i="16" s="1"/>
  <c r="L491" i="16"/>
  <c r="L489" i="16" s="1"/>
  <c r="R491" i="16"/>
  <c r="R489" i="16" s="1"/>
  <c r="X491" i="16"/>
  <c r="X489" i="16" s="1"/>
  <c r="E496" i="16"/>
  <c r="E494" i="16" s="1"/>
  <c r="K496" i="16"/>
  <c r="K494" i="16" s="1"/>
  <c r="Q496" i="16"/>
  <c r="Q494" i="16" s="1"/>
  <c r="W496" i="16"/>
  <c r="W494" i="16" s="1"/>
  <c r="D501" i="16"/>
  <c r="D499" i="16" s="1"/>
  <c r="J501" i="16"/>
  <c r="J499" i="16" s="1"/>
  <c r="P501" i="16"/>
  <c r="P499" i="16" s="1"/>
  <c r="V501" i="16"/>
  <c r="V499" i="16" s="1"/>
  <c r="I506" i="16"/>
  <c r="I504" i="16" s="1"/>
  <c r="O506" i="16"/>
  <c r="O504" i="16" s="1"/>
  <c r="U506" i="16"/>
  <c r="U504" i="16" s="1"/>
  <c r="AA506" i="16"/>
  <c r="AA504" i="16" s="1"/>
  <c r="H511" i="16"/>
  <c r="H509" i="16" s="1"/>
  <c r="N511" i="16"/>
  <c r="N509" i="16" s="1"/>
  <c r="T511" i="16"/>
  <c r="T509" i="16" s="1"/>
  <c r="Z511" i="16"/>
  <c r="Z509" i="16" s="1"/>
  <c r="F516" i="16"/>
  <c r="F514" i="16" s="1"/>
  <c r="O516" i="16"/>
  <c r="O514" i="16" s="1"/>
  <c r="X516" i="16"/>
  <c r="X514" i="16" s="1"/>
  <c r="N521" i="16"/>
  <c r="N519" i="16" s="1"/>
  <c r="H526" i="16"/>
  <c r="H524" i="16" s="1"/>
  <c r="Z526" i="16"/>
  <c r="Z524" i="16" s="1"/>
  <c r="F531" i="16"/>
  <c r="F529" i="16" s="1"/>
  <c r="X531" i="16"/>
  <c r="X529" i="16" s="1"/>
  <c r="R536" i="16"/>
  <c r="R534" i="16" s="1"/>
  <c r="P541" i="16"/>
  <c r="P539" i="16" s="1"/>
  <c r="O546" i="16"/>
  <c r="O544" i="16" s="1"/>
  <c r="N551" i="16"/>
  <c r="N549" i="16" s="1"/>
  <c r="N556" i="16"/>
  <c r="N554" i="16" s="1"/>
  <c r="G561" i="16"/>
  <c r="G559" i="16" s="1"/>
  <c r="V576" i="16"/>
  <c r="V574" i="16" s="1"/>
  <c r="U581" i="16"/>
  <c r="U579" i="16" s="1"/>
  <c r="N586" i="16"/>
  <c r="N584" i="16" s="1"/>
  <c r="G591" i="16"/>
  <c r="G589" i="16" s="1"/>
  <c r="V606" i="16"/>
  <c r="V604" i="16" s="1"/>
  <c r="U611" i="16"/>
  <c r="U609" i="16" s="1"/>
  <c r="N616" i="16"/>
  <c r="N614" i="16" s="1"/>
  <c r="G621" i="16"/>
  <c r="G619" i="16" s="1"/>
  <c r="V636" i="16"/>
  <c r="V634" i="16" s="1"/>
  <c r="AA171" i="17"/>
  <c r="G9" i="17"/>
  <c r="M9" i="17"/>
  <c r="S9" i="17"/>
  <c r="S7" i="17" s="1"/>
  <c r="Y9" i="17"/>
  <c r="Y7" i="17" s="1"/>
  <c r="G11" i="17"/>
  <c r="M11" i="17"/>
  <c r="S11" i="17"/>
  <c r="Y11" i="17"/>
  <c r="F14" i="17"/>
  <c r="F12" i="17" s="1"/>
  <c r="L14" i="17"/>
  <c r="L12" i="17" s="1"/>
  <c r="R14" i="17"/>
  <c r="R12" i="17" s="1"/>
  <c r="X14" i="17"/>
  <c r="X12" i="17" s="1"/>
  <c r="F16" i="17"/>
  <c r="L16" i="17"/>
  <c r="R16" i="17"/>
  <c r="X16" i="17"/>
  <c r="E19" i="17"/>
  <c r="E17" i="17" s="1"/>
  <c r="K19" i="17"/>
  <c r="K17" i="17" s="1"/>
  <c r="Q19" i="17"/>
  <c r="W19" i="17"/>
  <c r="E21" i="17"/>
  <c r="K21" i="17"/>
  <c r="Q21" i="17"/>
  <c r="W21" i="17"/>
  <c r="D24" i="17"/>
  <c r="J24" i="17"/>
  <c r="P24" i="17"/>
  <c r="P22" i="17" s="1"/>
  <c r="V24" i="17"/>
  <c r="V22" i="17" s="1"/>
  <c r="D26" i="17"/>
  <c r="J26" i="17"/>
  <c r="P26" i="17"/>
  <c r="V26" i="17"/>
  <c r="I29" i="17"/>
  <c r="I27" i="17" s="1"/>
  <c r="O29" i="17"/>
  <c r="O27" i="17" s="1"/>
  <c r="U29" i="17"/>
  <c r="U27" i="17" s="1"/>
  <c r="AA29" i="17"/>
  <c r="AA27" i="17" s="1"/>
  <c r="I31" i="17"/>
  <c r="O31" i="17"/>
  <c r="U31" i="17"/>
  <c r="AA31" i="17"/>
  <c r="H34" i="17"/>
  <c r="H32" i="17" s="1"/>
  <c r="N34" i="17"/>
  <c r="N32" i="17" s="1"/>
  <c r="T34" i="17"/>
  <c r="Z34" i="17"/>
  <c r="H36" i="17"/>
  <c r="N36" i="17"/>
  <c r="T36" i="17"/>
  <c r="Z36" i="17"/>
  <c r="G39" i="17"/>
  <c r="M39" i="17"/>
  <c r="S39" i="17"/>
  <c r="S37" i="17" s="1"/>
  <c r="Y39" i="17"/>
  <c r="Y37" i="17" s="1"/>
  <c r="G41" i="17"/>
  <c r="M41" i="17"/>
  <c r="S41" i="17"/>
  <c r="Y41" i="17"/>
  <c r="F44" i="17"/>
  <c r="F42" i="17" s="1"/>
  <c r="L44" i="17"/>
  <c r="L42" i="17" s="1"/>
  <c r="R44" i="17"/>
  <c r="R42" i="17" s="1"/>
  <c r="X44" i="17"/>
  <c r="X42" i="17" s="1"/>
  <c r="F46" i="17"/>
  <c r="L46" i="17"/>
  <c r="R46" i="17"/>
  <c r="X46" i="17"/>
  <c r="E49" i="17"/>
  <c r="E47" i="17" s="1"/>
  <c r="K49" i="17"/>
  <c r="K47" i="17" s="1"/>
  <c r="Q49" i="17"/>
  <c r="W49" i="17"/>
  <c r="E51" i="17"/>
  <c r="K51" i="17"/>
  <c r="Q51" i="17"/>
  <c r="W51" i="17"/>
  <c r="D54" i="17"/>
  <c r="J54" i="17"/>
  <c r="P54" i="17"/>
  <c r="P52" i="17" s="1"/>
  <c r="V54" i="17"/>
  <c r="V52" i="17" s="1"/>
  <c r="D56" i="17"/>
  <c r="J56" i="17"/>
  <c r="P56" i="17"/>
  <c r="V56" i="17"/>
  <c r="I59" i="17"/>
  <c r="I57" i="17" s="1"/>
  <c r="O59" i="17"/>
  <c r="O57" i="17" s="1"/>
  <c r="U59" i="17"/>
  <c r="U57" i="17" s="1"/>
  <c r="AA59" i="17"/>
  <c r="AA57" i="17" s="1"/>
  <c r="I61" i="17"/>
  <c r="O61" i="17"/>
  <c r="U61" i="17"/>
  <c r="AA61" i="17"/>
  <c r="H64" i="17"/>
  <c r="H62" i="17" s="1"/>
  <c r="N64" i="17"/>
  <c r="T64" i="17"/>
  <c r="Z64" i="17"/>
  <c r="H66" i="17"/>
  <c r="R66" i="17"/>
  <c r="Q69" i="17"/>
  <c r="K71" i="17"/>
  <c r="K74" i="17"/>
  <c r="E76" i="17"/>
  <c r="W76" i="17"/>
  <c r="J79" i="17"/>
  <c r="D81" i="17"/>
  <c r="V81" i="17"/>
  <c r="I84" i="17"/>
  <c r="AA84" i="17"/>
  <c r="U86" i="17"/>
  <c r="G89" i="17"/>
  <c r="G87" i="17" s="1"/>
  <c r="Y89" i="17"/>
  <c r="S91" i="17"/>
  <c r="S94" i="17"/>
  <c r="M96" i="17"/>
  <c r="Q99" i="17"/>
  <c r="K101" i="17"/>
  <c r="K104" i="17"/>
  <c r="E106" i="17"/>
  <c r="W106" i="17"/>
  <c r="J109" i="17"/>
  <c r="D111" i="17"/>
  <c r="V111" i="17"/>
  <c r="I114" i="17"/>
  <c r="AA114" i="17"/>
  <c r="U116" i="17"/>
  <c r="G119" i="17"/>
  <c r="Y119" i="17"/>
  <c r="Y117" i="17" s="1"/>
  <c r="S121" i="17"/>
  <c r="S124" i="17"/>
  <c r="M126" i="17"/>
  <c r="Q129" i="17"/>
  <c r="K131" i="17"/>
  <c r="K134" i="17"/>
  <c r="E136" i="17"/>
  <c r="W136" i="17"/>
  <c r="J139" i="17"/>
  <c r="D141" i="17"/>
  <c r="V141" i="17"/>
  <c r="I144" i="17"/>
  <c r="I142" i="17" s="1"/>
  <c r="AA144" i="17"/>
  <c r="AA142" i="17" s="1"/>
  <c r="U146" i="17"/>
  <c r="G149" i="17"/>
  <c r="Y149" i="17"/>
  <c r="S151" i="17"/>
  <c r="S154" i="17"/>
  <c r="M156" i="17"/>
  <c r="Q159" i="17"/>
  <c r="K161" i="17"/>
  <c r="K168" i="17"/>
  <c r="E170" i="17"/>
  <c r="E166" i="17" s="1"/>
  <c r="W170" i="17"/>
  <c r="W166" i="17" s="1"/>
  <c r="J173" i="17"/>
  <c r="J171" i="17" s="1"/>
  <c r="D175" i="17"/>
  <c r="D171" i="17" s="1"/>
  <c r="V175" i="17"/>
  <c r="V171" i="17" s="1"/>
  <c r="I178" i="17"/>
  <c r="AA178" i="17"/>
  <c r="U180" i="17"/>
  <c r="G183" i="17"/>
  <c r="G181" i="17" s="1"/>
  <c r="Y183" i="17"/>
  <c r="Y181" i="17" s="1"/>
  <c r="S185" i="17"/>
  <c r="S181" i="17" s="1"/>
  <c r="S188" i="17"/>
  <c r="M190" i="17"/>
  <c r="M186" i="17" s="1"/>
  <c r="Q193" i="17"/>
  <c r="K195" i="17"/>
  <c r="K191" i="17" s="1"/>
  <c r="K198" i="17"/>
  <c r="E200" i="17"/>
  <c r="E196" i="17" s="1"/>
  <c r="W200" i="17"/>
  <c r="J203" i="17"/>
  <c r="D205" i="17"/>
  <c r="V205" i="17"/>
  <c r="I208" i="17"/>
  <c r="I206" i="17" s="1"/>
  <c r="AA208" i="17"/>
  <c r="U210" i="17"/>
  <c r="G213" i="17"/>
  <c r="Y213" i="17"/>
  <c r="Y211" i="17" s="1"/>
  <c r="S215" i="17"/>
  <c r="S218" i="17"/>
  <c r="M220" i="17"/>
  <c r="Q223" i="17"/>
  <c r="K225" i="17"/>
  <c r="K228" i="17"/>
  <c r="E230" i="17"/>
  <c r="W230" i="17"/>
  <c r="J233" i="17"/>
  <c r="D235" i="17"/>
  <c r="V235" i="17"/>
  <c r="I238" i="17"/>
  <c r="I236" i="17" s="1"/>
  <c r="AA238" i="17"/>
  <c r="AA236" i="17" s="1"/>
  <c r="U240" i="17"/>
  <c r="G243" i="17"/>
  <c r="Y243" i="17"/>
  <c r="S245" i="17"/>
  <c r="S248" i="17"/>
  <c r="S246" i="17" s="1"/>
  <c r="M250" i="17"/>
  <c r="Q253" i="17"/>
  <c r="K255" i="17"/>
  <c r="K258" i="17"/>
  <c r="E260" i="17"/>
  <c r="W260" i="17"/>
  <c r="J263" i="17"/>
  <c r="J261" i="17" s="1"/>
  <c r="D265" i="17"/>
  <c r="V265" i="17"/>
  <c r="I268" i="17"/>
  <c r="AA268" i="17"/>
  <c r="U270" i="17"/>
  <c r="G273" i="17"/>
  <c r="G271" i="17" s="1"/>
  <c r="Y273" i="17"/>
  <c r="Y271" i="17" s="1"/>
  <c r="S275" i="17"/>
  <c r="S278" i="17"/>
  <c r="M280" i="17"/>
  <c r="Q283" i="17"/>
  <c r="K285" i="17"/>
  <c r="K288" i="17"/>
  <c r="E290" i="17"/>
  <c r="W290" i="17"/>
  <c r="J293" i="17"/>
  <c r="D295" i="17"/>
  <c r="V295" i="17"/>
  <c r="I298" i="17"/>
  <c r="I296" i="17" s="1"/>
  <c r="AA298" i="17"/>
  <c r="U300" i="17"/>
  <c r="G303" i="17"/>
  <c r="Y303" i="17"/>
  <c r="Y301" i="17" s="1"/>
  <c r="S305" i="17"/>
  <c r="S308" i="17"/>
  <c r="M310" i="17"/>
  <c r="Q313" i="17"/>
  <c r="K315" i="17"/>
  <c r="K318" i="17"/>
  <c r="K316" i="17" s="1"/>
  <c r="E320" i="17"/>
  <c r="W320" i="17"/>
  <c r="J327" i="17"/>
  <c r="D329" i="17"/>
  <c r="V329" i="17"/>
  <c r="J332" i="17"/>
  <c r="J330" i="17" s="1"/>
  <c r="M334" i="17"/>
  <c r="O352" i="17"/>
  <c r="N359" i="17"/>
  <c r="M364" i="17"/>
  <c r="O382" i="17"/>
  <c r="N389" i="17"/>
  <c r="M394" i="17"/>
  <c r="O412" i="17"/>
  <c r="N419" i="17"/>
  <c r="M424" i="17"/>
  <c r="O442" i="17"/>
  <c r="N449" i="17"/>
  <c r="M454" i="17"/>
  <c r="G474" i="17"/>
  <c r="H9" i="17"/>
  <c r="H7" i="17" s="1"/>
  <c r="N9" i="17"/>
  <c r="N7" i="17" s="1"/>
  <c r="T9" i="17"/>
  <c r="T7" i="17" s="1"/>
  <c r="Z9" i="17"/>
  <c r="H11" i="17"/>
  <c r="N11" i="17"/>
  <c r="T11" i="17"/>
  <c r="Z11" i="17"/>
  <c r="G14" i="17"/>
  <c r="G12" i="17" s="1"/>
  <c r="M14" i="17"/>
  <c r="S14" i="17"/>
  <c r="Y14" i="17"/>
  <c r="Y12" i="17" s="1"/>
  <c r="G16" i="17"/>
  <c r="M16" i="17"/>
  <c r="S16" i="17"/>
  <c r="Y16" i="17"/>
  <c r="F19" i="17"/>
  <c r="L19" i="17"/>
  <c r="L17" i="17" s="1"/>
  <c r="R19" i="17"/>
  <c r="R17" i="17" s="1"/>
  <c r="X19" i="17"/>
  <c r="X17" i="17" s="1"/>
  <c r="F21" i="17"/>
  <c r="L21" i="17"/>
  <c r="R21" i="17"/>
  <c r="X21" i="17"/>
  <c r="E24" i="17"/>
  <c r="E22" i="17" s="1"/>
  <c r="K24" i="17"/>
  <c r="K22" i="17" s="1"/>
  <c r="Q24" i="17"/>
  <c r="Q22" i="17" s="1"/>
  <c r="W24" i="17"/>
  <c r="E26" i="17"/>
  <c r="K26" i="17"/>
  <c r="Q26" i="17"/>
  <c r="W26" i="17"/>
  <c r="D29" i="17"/>
  <c r="D27" i="17" s="1"/>
  <c r="J29" i="17"/>
  <c r="P29" i="17"/>
  <c r="V29" i="17"/>
  <c r="V27" i="17" s="1"/>
  <c r="D31" i="17"/>
  <c r="J31" i="17"/>
  <c r="P31" i="17"/>
  <c r="V31" i="17"/>
  <c r="I34" i="17"/>
  <c r="O34" i="17"/>
  <c r="O32" i="17" s="1"/>
  <c r="U34" i="17"/>
  <c r="U32" i="17" s="1"/>
  <c r="AA34" i="17"/>
  <c r="AA32" i="17" s="1"/>
  <c r="I36" i="17"/>
  <c r="O36" i="17"/>
  <c r="U36" i="17"/>
  <c r="AA36" i="17"/>
  <c r="H39" i="17"/>
  <c r="H37" i="17" s="1"/>
  <c r="N39" i="17"/>
  <c r="N37" i="17" s="1"/>
  <c r="T39" i="17"/>
  <c r="T37" i="17" s="1"/>
  <c r="Z39" i="17"/>
  <c r="H41" i="17"/>
  <c r="N41" i="17"/>
  <c r="T41" i="17"/>
  <c r="Z41" i="17"/>
  <c r="G44" i="17"/>
  <c r="G42" i="17" s="1"/>
  <c r="M44" i="17"/>
  <c r="S44" i="17"/>
  <c r="Y44" i="17"/>
  <c r="Y42" i="17" s="1"/>
  <c r="G46" i="17"/>
  <c r="M46" i="17"/>
  <c r="S46" i="17"/>
  <c r="Y46" i="17"/>
  <c r="F49" i="17"/>
  <c r="L49" i="17"/>
  <c r="L47" i="17" s="1"/>
  <c r="R49" i="17"/>
  <c r="R47" i="17" s="1"/>
  <c r="X49" i="17"/>
  <c r="X47" i="17" s="1"/>
  <c r="F51" i="17"/>
  <c r="L51" i="17"/>
  <c r="R51" i="17"/>
  <c r="X51" i="17"/>
  <c r="E54" i="17"/>
  <c r="E52" i="17" s="1"/>
  <c r="K54" i="17"/>
  <c r="K52" i="17" s="1"/>
  <c r="Q54" i="17"/>
  <c r="Q52" i="17" s="1"/>
  <c r="W54" i="17"/>
  <c r="E56" i="17"/>
  <c r="K56" i="17"/>
  <c r="Q56" i="17"/>
  <c r="W56" i="17"/>
  <c r="D59" i="17"/>
  <c r="D57" i="17" s="1"/>
  <c r="J59" i="17"/>
  <c r="P59" i="17"/>
  <c r="V59" i="17"/>
  <c r="V57" i="17" s="1"/>
  <c r="D61" i="17"/>
  <c r="J61" i="17"/>
  <c r="P61" i="17"/>
  <c r="V61" i="17"/>
  <c r="I64" i="17"/>
  <c r="O64" i="17"/>
  <c r="U64" i="17"/>
  <c r="AA64" i="17"/>
  <c r="J66" i="17"/>
  <c r="S66" i="17"/>
  <c r="S62" i="17" s="1"/>
  <c r="R69" i="17"/>
  <c r="L71" i="17"/>
  <c r="P74" i="17"/>
  <c r="J76" i="17"/>
  <c r="J72" i="17" s="1"/>
  <c r="O79" i="17"/>
  <c r="I81" i="17"/>
  <c r="I77" i="17" s="1"/>
  <c r="AA81" i="17"/>
  <c r="AA77" i="17" s="1"/>
  <c r="N84" i="17"/>
  <c r="H86" i="17"/>
  <c r="H82" i="17" s="1"/>
  <c r="Z86" i="17"/>
  <c r="Z82" i="17" s="1"/>
  <c r="H89" i="17"/>
  <c r="Z89" i="17"/>
  <c r="T91" i="17"/>
  <c r="T87" i="17" s="1"/>
  <c r="F94" i="17"/>
  <c r="X94" i="17"/>
  <c r="R96" i="17"/>
  <c r="R92" i="17" s="1"/>
  <c r="R99" i="17"/>
  <c r="L101" i="17"/>
  <c r="P104" i="17"/>
  <c r="J106" i="17"/>
  <c r="J102" i="17" s="1"/>
  <c r="O109" i="17"/>
  <c r="I111" i="17"/>
  <c r="I107" i="17" s="1"/>
  <c r="AA111" i="17"/>
  <c r="AA107" i="17" s="1"/>
  <c r="N114" i="17"/>
  <c r="H116" i="17"/>
  <c r="H112" i="17" s="1"/>
  <c r="Z116" i="17"/>
  <c r="Z112" i="17" s="1"/>
  <c r="H119" i="17"/>
  <c r="Z119" i="17"/>
  <c r="T121" i="17"/>
  <c r="T117" i="17" s="1"/>
  <c r="F124" i="17"/>
  <c r="X124" i="17"/>
  <c r="R126" i="17"/>
  <c r="R122" i="17" s="1"/>
  <c r="R129" i="17"/>
  <c r="L131" i="17"/>
  <c r="L127" i="17" s="1"/>
  <c r="P134" i="17"/>
  <c r="J136" i="17"/>
  <c r="J132" i="17" s="1"/>
  <c r="O139" i="17"/>
  <c r="I141" i="17"/>
  <c r="I137" i="17" s="1"/>
  <c r="AA141" i="17"/>
  <c r="AA137" i="17" s="1"/>
  <c r="N144" i="17"/>
  <c r="H146" i="17"/>
  <c r="H142" i="17" s="1"/>
  <c r="Z146" i="17"/>
  <c r="Z142" i="17" s="1"/>
  <c r="H149" i="17"/>
  <c r="Z149" i="17"/>
  <c r="T151" i="17"/>
  <c r="T147" i="17" s="1"/>
  <c r="F154" i="17"/>
  <c r="X154" i="17"/>
  <c r="R156" i="17"/>
  <c r="R152" i="17" s="1"/>
  <c r="R159" i="17"/>
  <c r="L161" i="17"/>
  <c r="P168" i="17"/>
  <c r="J170" i="17"/>
  <c r="J166" i="17" s="1"/>
  <c r="O173" i="17"/>
  <c r="I175" i="17"/>
  <c r="I171" i="17" s="1"/>
  <c r="AA175" i="17"/>
  <c r="N178" i="17"/>
  <c r="H180" i="17"/>
  <c r="H176" i="17" s="1"/>
  <c r="Z180" i="17"/>
  <c r="Z176" i="17" s="1"/>
  <c r="H183" i="17"/>
  <c r="Z183" i="17"/>
  <c r="T185" i="17"/>
  <c r="T181" i="17" s="1"/>
  <c r="F188" i="17"/>
  <c r="X188" i="17"/>
  <c r="R190" i="17"/>
  <c r="R186" i="17" s="1"/>
  <c r="R193" i="17"/>
  <c r="L195" i="17"/>
  <c r="L191" i="17" s="1"/>
  <c r="P198" i="17"/>
  <c r="J200" i="17"/>
  <c r="O203" i="17"/>
  <c r="I205" i="17"/>
  <c r="I201" i="17" s="1"/>
  <c r="AA205" i="17"/>
  <c r="AA201" i="17" s="1"/>
  <c r="N208" i="17"/>
  <c r="H210" i="17"/>
  <c r="H206" i="17" s="1"/>
  <c r="Z210" i="17"/>
  <c r="Z206" i="17" s="1"/>
  <c r="H213" i="17"/>
  <c r="Z213" i="17"/>
  <c r="T215" i="17"/>
  <c r="T211" i="17" s="1"/>
  <c r="F218" i="17"/>
  <c r="X218" i="17"/>
  <c r="R220" i="17"/>
  <c r="R216" i="17" s="1"/>
  <c r="R223" i="17"/>
  <c r="L225" i="17"/>
  <c r="L221" i="17" s="1"/>
  <c r="P228" i="17"/>
  <c r="J230" i="17"/>
  <c r="O233" i="17"/>
  <c r="I235" i="17"/>
  <c r="I231" i="17" s="1"/>
  <c r="AA235" i="17"/>
  <c r="AA231" i="17" s="1"/>
  <c r="N238" i="17"/>
  <c r="H240" i="17"/>
  <c r="H236" i="17" s="1"/>
  <c r="Z240" i="17"/>
  <c r="Z236" i="17" s="1"/>
  <c r="H243" i="17"/>
  <c r="Z243" i="17"/>
  <c r="T245" i="17"/>
  <c r="T241" i="17" s="1"/>
  <c r="F248" i="17"/>
  <c r="X248" i="17"/>
  <c r="R250" i="17"/>
  <c r="R246" i="17" s="1"/>
  <c r="R253" i="17"/>
  <c r="L255" i="17"/>
  <c r="L251" i="17" s="1"/>
  <c r="P258" i="17"/>
  <c r="J260" i="17"/>
  <c r="J256" i="17" s="1"/>
  <c r="O263" i="17"/>
  <c r="I265" i="17"/>
  <c r="I261" i="17" s="1"/>
  <c r="AA265" i="17"/>
  <c r="AA261" i="17" s="1"/>
  <c r="N268" i="17"/>
  <c r="H270" i="17"/>
  <c r="H266" i="17" s="1"/>
  <c r="Z270" i="17"/>
  <c r="Z266" i="17" s="1"/>
  <c r="H273" i="17"/>
  <c r="Z273" i="17"/>
  <c r="T275" i="17"/>
  <c r="T271" i="17" s="1"/>
  <c r="F278" i="17"/>
  <c r="X278" i="17"/>
  <c r="R280" i="17"/>
  <c r="R276" i="17" s="1"/>
  <c r="R283" i="17"/>
  <c r="L285" i="17"/>
  <c r="L281" i="17" s="1"/>
  <c r="P288" i="17"/>
  <c r="J290" i="17"/>
  <c r="O293" i="17"/>
  <c r="I295" i="17"/>
  <c r="I291" i="17" s="1"/>
  <c r="AA295" i="17"/>
  <c r="AA291" i="17" s="1"/>
  <c r="N298" i="17"/>
  <c r="H300" i="17"/>
  <c r="H296" i="17" s="1"/>
  <c r="Z300" i="17"/>
  <c r="Z296" i="17" s="1"/>
  <c r="H303" i="17"/>
  <c r="Z303" i="17"/>
  <c r="T305" i="17"/>
  <c r="T301" i="17" s="1"/>
  <c r="F308" i="17"/>
  <c r="X308" i="17"/>
  <c r="R310" i="17"/>
  <c r="R306" i="17" s="1"/>
  <c r="R313" i="17"/>
  <c r="L315" i="17"/>
  <c r="L311" i="17" s="1"/>
  <c r="P318" i="17"/>
  <c r="J320" i="17"/>
  <c r="O327" i="17"/>
  <c r="I329" i="17"/>
  <c r="AA329" i="17"/>
  <c r="AA325" i="17" s="1"/>
  <c r="P332" i="17"/>
  <c r="P330" i="17" s="1"/>
  <c r="J347" i="17"/>
  <c r="U354" i="17"/>
  <c r="T359" i="17"/>
  <c r="J377" i="17"/>
  <c r="U384" i="17"/>
  <c r="T389" i="17"/>
  <c r="J407" i="17"/>
  <c r="J405" i="17" s="1"/>
  <c r="U414" i="17"/>
  <c r="T419" i="17"/>
  <c r="J437" i="17"/>
  <c r="J435" i="17" s="1"/>
  <c r="U444" i="17"/>
  <c r="T449" i="17"/>
  <c r="J467" i="17"/>
  <c r="J465" i="17" s="1"/>
  <c r="I9" i="17"/>
  <c r="I7" i="17" s="1"/>
  <c r="O9" i="17"/>
  <c r="O7" i="17" s="1"/>
  <c r="U9" i="17"/>
  <c r="AA9" i="17"/>
  <c r="I11" i="17"/>
  <c r="O11" i="17"/>
  <c r="U11" i="17"/>
  <c r="AA11" i="17"/>
  <c r="H14" i="17"/>
  <c r="N14" i="17"/>
  <c r="T14" i="17"/>
  <c r="T12" i="17" s="1"/>
  <c r="Z14" i="17"/>
  <c r="Z12" i="17" s="1"/>
  <c r="H16" i="17"/>
  <c r="N16" i="17"/>
  <c r="T16" i="17"/>
  <c r="Z16" i="17"/>
  <c r="G19" i="17"/>
  <c r="G17" i="17" s="1"/>
  <c r="M19" i="17"/>
  <c r="M17" i="17" s="1"/>
  <c r="S19" i="17"/>
  <c r="S17" i="17" s="1"/>
  <c r="Y19" i="17"/>
  <c r="Y17" i="17" s="1"/>
  <c r="G21" i="17"/>
  <c r="M21" i="17"/>
  <c r="S21" i="17"/>
  <c r="Y21" i="17"/>
  <c r="F24" i="17"/>
  <c r="F22" i="17" s="1"/>
  <c r="L24" i="17"/>
  <c r="L22" i="17" s="1"/>
  <c r="R24" i="17"/>
  <c r="X24" i="17"/>
  <c r="F26" i="17"/>
  <c r="L26" i="17"/>
  <c r="R26" i="17"/>
  <c r="X26" i="17"/>
  <c r="E29" i="17"/>
  <c r="K29" i="17"/>
  <c r="Q29" i="17"/>
  <c r="Q27" i="17" s="1"/>
  <c r="W29" i="17"/>
  <c r="W27" i="17" s="1"/>
  <c r="E31" i="17"/>
  <c r="K31" i="17"/>
  <c r="Q31" i="17"/>
  <c r="W31" i="17"/>
  <c r="D34" i="17"/>
  <c r="D32" i="17" s="1"/>
  <c r="J34" i="17"/>
  <c r="J32" i="17" s="1"/>
  <c r="P34" i="17"/>
  <c r="P32" i="17" s="1"/>
  <c r="V34" i="17"/>
  <c r="V32" i="17" s="1"/>
  <c r="D36" i="17"/>
  <c r="J36" i="17"/>
  <c r="P36" i="17"/>
  <c r="V36" i="17"/>
  <c r="I39" i="17"/>
  <c r="I37" i="17" s="1"/>
  <c r="O39" i="17"/>
  <c r="O37" i="17" s="1"/>
  <c r="U39" i="17"/>
  <c r="AA39" i="17"/>
  <c r="I41" i="17"/>
  <c r="O41" i="17"/>
  <c r="U41" i="17"/>
  <c r="AA41" i="17"/>
  <c r="H44" i="17"/>
  <c r="N44" i="17"/>
  <c r="T44" i="17"/>
  <c r="T42" i="17" s="1"/>
  <c r="Z44" i="17"/>
  <c r="Z42" i="17" s="1"/>
  <c r="H46" i="17"/>
  <c r="N46" i="17"/>
  <c r="T46" i="17"/>
  <c r="Z46" i="17"/>
  <c r="G49" i="17"/>
  <c r="G47" i="17" s="1"/>
  <c r="M49" i="17"/>
  <c r="M47" i="17" s="1"/>
  <c r="S49" i="17"/>
  <c r="S47" i="17" s="1"/>
  <c r="Y49" i="17"/>
  <c r="Y47" i="17" s="1"/>
  <c r="G51" i="17"/>
  <c r="M51" i="17"/>
  <c r="S51" i="17"/>
  <c r="Y51" i="17"/>
  <c r="F54" i="17"/>
  <c r="F52" i="17" s="1"/>
  <c r="L54" i="17"/>
  <c r="L52" i="17" s="1"/>
  <c r="R54" i="17"/>
  <c r="X54" i="17"/>
  <c r="F56" i="17"/>
  <c r="L56" i="17"/>
  <c r="R56" i="17"/>
  <c r="X56" i="17"/>
  <c r="E59" i="17"/>
  <c r="K59" i="17"/>
  <c r="Q59" i="17"/>
  <c r="Q57" i="17" s="1"/>
  <c r="W59" i="17"/>
  <c r="W57" i="17" s="1"/>
  <c r="E61" i="17"/>
  <c r="K61" i="17"/>
  <c r="Q61" i="17"/>
  <c r="W61" i="17"/>
  <c r="D64" i="17"/>
  <c r="D62" i="17" s="1"/>
  <c r="J64" i="17"/>
  <c r="J62" i="17" s="1"/>
  <c r="P64" i="17"/>
  <c r="P62" i="17" s="1"/>
  <c r="V64" i="17"/>
  <c r="V62" i="17" s="1"/>
  <c r="D66" i="17"/>
  <c r="L66" i="17"/>
  <c r="V66" i="17"/>
  <c r="E69" i="17"/>
  <c r="E67" i="17" s="1"/>
  <c r="W69" i="17"/>
  <c r="W67" i="17" s="1"/>
  <c r="Q71" i="17"/>
  <c r="Q74" i="17"/>
  <c r="Q72" i="17" s="1"/>
  <c r="K76" i="17"/>
  <c r="P79" i="17"/>
  <c r="J81" i="17"/>
  <c r="O84" i="17"/>
  <c r="O82" i="17" s="1"/>
  <c r="I86" i="17"/>
  <c r="AA86" i="17"/>
  <c r="M89" i="17"/>
  <c r="M87" i="17" s="1"/>
  <c r="G91" i="17"/>
  <c r="Y91" i="17"/>
  <c r="G94" i="17"/>
  <c r="G92" i="17" s="1"/>
  <c r="Y94" i="17"/>
  <c r="Y92" i="17" s="1"/>
  <c r="S96" i="17"/>
  <c r="E99" i="17"/>
  <c r="E97" i="17" s="1"/>
  <c r="W99" i="17"/>
  <c r="W97" i="17" s="1"/>
  <c r="Q101" i="17"/>
  <c r="Q104" i="17"/>
  <c r="Q102" i="17" s="1"/>
  <c r="K106" i="17"/>
  <c r="P109" i="17"/>
  <c r="J111" i="17"/>
  <c r="O114" i="17"/>
  <c r="O112" i="17" s="1"/>
  <c r="I116" i="17"/>
  <c r="AA116" i="17"/>
  <c r="M119" i="17"/>
  <c r="M117" i="17" s="1"/>
  <c r="G121" i="17"/>
  <c r="Y121" i="17"/>
  <c r="G124" i="17"/>
  <c r="G122" i="17" s="1"/>
  <c r="Y124" i="17"/>
  <c r="Y122" i="17" s="1"/>
  <c r="S126" i="17"/>
  <c r="E129" i="17"/>
  <c r="E127" i="17" s="1"/>
  <c r="W129" i="17"/>
  <c r="Q131" i="17"/>
  <c r="Q134" i="17"/>
  <c r="Q132" i="17" s="1"/>
  <c r="K136" i="17"/>
  <c r="P139" i="17"/>
  <c r="P137" i="17" s="1"/>
  <c r="J141" i="17"/>
  <c r="O144" i="17"/>
  <c r="O142" i="17" s="1"/>
  <c r="I146" i="17"/>
  <c r="AA146" i="17"/>
  <c r="M149" i="17"/>
  <c r="M147" i="17" s="1"/>
  <c r="G151" i="17"/>
  <c r="Y151" i="17"/>
  <c r="G154" i="17"/>
  <c r="G152" i="17" s="1"/>
  <c r="Y154" i="17"/>
  <c r="Y152" i="17" s="1"/>
  <c r="S156" i="17"/>
  <c r="E159" i="17"/>
  <c r="E157" i="17" s="1"/>
  <c r="Q161" i="17"/>
  <c r="Q168" i="17"/>
  <c r="Q166" i="17" s="1"/>
  <c r="K170" i="17"/>
  <c r="P173" i="17"/>
  <c r="P171" i="17" s="1"/>
  <c r="J175" i="17"/>
  <c r="O178" i="17"/>
  <c r="O176" i="17" s="1"/>
  <c r="I180" i="17"/>
  <c r="AA180" i="17"/>
  <c r="M183" i="17"/>
  <c r="M181" i="17" s="1"/>
  <c r="G185" i="17"/>
  <c r="Y185" i="17"/>
  <c r="G188" i="17"/>
  <c r="G186" i="17" s="1"/>
  <c r="Y188" i="17"/>
  <c r="Y186" i="17" s="1"/>
  <c r="S190" i="17"/>
  <c r="E193" i="17"/>
  <c r="W193" i="17"/>
  <c r="W191" i="17" s="1"/>
  <c r="Q195" i="17"/>
  <c r="Q198" i="17"/>
  <c r="Q196" i="17" s="1"/>
  <c r="K200" i="17"/>
  <c r="P203" i="17"/>
  <c r="P201" i="17" s="1"/>
  <c r="J205" i="17"/>
  <c r="O208" i="17"/>
  <c r="O206" i="17" s="1"/>
  <c r="I210" i="17"/>
  <c r="AA210" i="17"/>
  <c r="M213" i="17"/>
  <c r="M211" i="17" s="1"/>
  <c r="G215" i="17"/>
  <c r="Y215" i="17"/>
  <c r="G218" i="17"/>
  <c r="G216" i="17" s="1"/>
  <c r="Y218" i="17"/>
  <c r="Y216" i="17" s="1"/>
  <c r="S220" i="17"/>
  <c r="E223" i="17"/>
  <c r="E221" i="17" s="1"/>
  <c r="W223" i="17"/>
  <c r="W221" i="17" s="1"/>
  <c r="Q225" i="17"/>
  <c r="Q228" i="17"/>
  <c r="Q226" i="17" s="1"/>
  <c r="K230" i="17"/>
  <c r="P233" i="17"/>
  <c r="P231" i="17" s="1"/>
  <c r="J235" i="17"/>
  <c r="O238" i="17"/>
  <c r="O236" i="17" s="1"/>
  <c r="I240" i="17"/>
  <c r="AA240" i="17"/>
  <c r="M243" i="17"/>
  <c r="M241" i="17" s="1"/>
  <c r="G245" i="17"/>
  <c r="Y245" i="17"/>
  <c r="G248" i="17"/>
  <c r="G246" i="17" s="1"/>
  <c r="Y248" i="17"/>
  <c r="S250" i="17"/>
  <c r="E253" i="17"/>
  <c r="E251" i="17" s="1"/>
  <c r="W253" i="17"/>
  <c r="W251" i="17" s="1"/>
  <c r="Q255" i="17"/>
  <c r="Q258" i="17"/>
  <c r="Q256" i="17" s="1"/>
  <c r="K260" i="17"/>
  <c r="P263" i="17"/>
  <c r="J265" i="17"/>
  <c r="O268" i="17"/>
  <c r="O266" i="17" s="1"/>
  <c r="I270" i="17"/>
  <c r="AA270" i="17"/>
  <c r="M273" i="17"/>
  <c r="M271" i="17" s="1"/>
  <c r="G275" i="17"/>
  <c r="Y275" i="17"/>
  <c r="G278" i="17"/>
  <c r="G276" i="17" s="1"/>
  <c r="Y278" i="17"/>
  <c r="Y276" i="17" s="1"/>
  <c r="S280" i="17"/>
  <c r="E283" i="17"/>
  <c r="E281" i="17" s="1"/>
  <c r="W283" i="17"/>
  <c r="W281" i="17" s="1"/>
  <c r="Q285" i="17"/>
  <c r="Q288" i="17"/>
  <c r="Q286" i="17" s="1"/>
  <c r="K290" i="17"/>
  <c r="P293" i="17"/>
  <c r="P291" i="17" s="1"/>
  <c r="J295" i="17"/>
  <c r="O298" i="17"/>
  <c r="O296" i="17" s="1"/>
  <c r="I300" i="17"/>
  <c r="AA300" i="17"/>
  <c r="M303" i="17"/>
  <c r="M301" i="17" s="1"/>
  <c r="G305" i="17"/>
  <c r="Y305" i="17"/>
  <c r="G308" i="17"/>
  <c r="G306" i="17" s="1"/>
  <c r="Y308" i="17"/>
  <c r="Y306" i="17" s="1"/>
  <c r="S310" i="17"/>
  <c r="E313" i="17"/>
  <c r="E311" i="17" s="1"/>
  <c r="W313" i="17"/>
  <c r="W311" i="17" s="1"/>
  <c r="Q315" i="17"/>
  <c r="K320" i="17"/>
  <c r="P327" i="17"/>
  <c r="P325" i="17" s="1"/>
  <c r="J329" i="17"/>
  <c r="Q332" i="17"/>
  <c r="Q330" i="17" s="1"/>
  <c r="P347" i="17"/>
  <c r="P345" i="17" s="1"/>
  <c r="AA354" i="17"/>
  <c r="P377" i="17"/>
  <c r="AA384" i="17"/>
  <c r="P407" i="17"/>
  <c r="AA414" i="17"/>
  <c r="P437" i="17"/>
  <c r="AA444" i="17"/>
  <c r="P467" i="17"/>
  <c r="P465" i="17" s="1"/>
  <c r="V159" i="17"/>
  <c r="P159" i="17"/>
  <c r="J159" i="17"/>
  <c r="D159" i="17"/>
  <c r="W154" i="17"/>
  <c r="Q154" i="17"/>
  <c r="K154" i="17"/>
  <c r="E154" i="17"/>
  <c r="X149" i="17"/>
  <c r="R149" i="17"/>
  <c r="L149" i="17"/>
  <c r="F149" i="17"/>
  <c r="Y144" i="17"/>
  <c r="S144" i="17"/>
  <c r="M144" i="17"/>
  <c r="G144" i="17"/>
  <c r="Z139" i="17"/>
  <c r="T139" i="17"/>
  <c r="N139" i="17"/>
  <c r="H139" i="17"/>
  <c r="AA134" i="17"/>
  <c r="U134" i="17"/>
  <c r="O134" i="17"/>
  <c r="I134" i="17"/>
  <c r="V129" i="17"/>
  <c r="P129" i="17"/>
  <c r="J129" i="17"/>
  <c r="D129" i="17"/>
  <c r="W124" i="17"/>
  <c r="Q124" i="17"/>
  <c r="K124" i="17"/>
  <c r="E124" i="17"/>
  <c r="X119" i="17"/>
  <c r="R119" i="17"/>
  <c r="L119" i="17"/>
  <c r="F119" i="17"/>
  <c r="Y114" i="17"/>
  <c r="S114" i="17"/>
  <c r="M114" i="17"/>
  <c r="G114" i="17"/>
  <c r="Z109" i="17"/>
  <c r="T109" i="17"/>
  <c r="N109" i="17"/>
  <c r="H109" i="17"/>
  <c r="AA104" i="17"/>
  <c r="U104" i="17"/>
  <c r="O104" i="17"/>
  <c r="I104" i="17"/>
  <c r="V99" i="17"/>
  <c r="P99" i="17"/>
  <c r="J99" i="17"/>
  <c r="D99" i="17"/>
  <c r="W94" i="17"/>
  <c r="Q94" i="17"/>
  <c r="K94" i="17"/>
  <c r="E94" i="17"/>
  <c r="X89" i="17"/>
  <c r="R89" i="17"/>
  <c r="L89" i="17"/>
  <c r="F89" i="17"/>
  <c r="Y84" i="17"/>
  <c r="S84" i="17"/>
  <c r="M84" i="17"/>
  <c r="G84" i="17"/>
  <c r="Z79" i="17"/>
  <c r="T79" i="17"/>
  <c r="N79" i="17"/>
  <c r="H79" i="17"/>
  <c r="AA74" i="17"/>
  <c r="U74" i="17"/>
  <c r="O74" i="17"/>
  <c r="I74" i="17"/>
  <c r="V69" i="17"/>
  <c r="P69" i="17"/>
  <c r="J69" i="17"/>
  <c r="D69" i="17"/>
  <c r="AA159" i="17"/>
  <c r="AA157" i="17" s="1"/>
  <c r="U159" i="17"/>
  <c r="O159" i="17"/>
  <c r="I159" i="17"/>
  <c r="V154" i="17"/>
  <c r="P154" i="17"/>
  <c r="P152" i="17" s="1"/>
  <c r="J154" i="17"/>
  <c r="J152" i="17" s="1"/>
  <c r="D154" i="17"/>
  <c r="W149" i="17"/>
  <c r="Q149" i="17"/>
  <c r="K149" i="17"/>
  <c r="E149" i="17"/>
  <c r="E147" i="17" s="1"/>
  <c r="X144" i="17"/>
  <c r="X142" i="17" s="1"/>
  <c r="R144" i="17"/>
  <c r="L144" i="17"/>
  <c r="F144" i="17"/>
  <c r="Y139" i="17"/>
  <c r="S139" i="17"/>
  <c r="S137" i="17" s="1"/>
  <c r="M139" i="17"/>
  <c r="M137" i="17" s="1"/>
  <c r="G139" i="17"/>
  <c r="Z134" i="17"/>
  <c r="T134" i="17"/>
  <c r="N134" i="17"/>
  <c r="H134" i="17"/>
  <c r="H132" i="17" s="1"/>
  <c r="AA129" i="17"/>
  <c r="AA127" i="17" s="1"/>
  <c r="U129" i="17"/>
  <c r="O129" i="17"/>
  <c r="I129" i="17"/>
  <c r="V124" i="17"/>
  <c r="P124" i="17"/>
  <c r="P122" i="17" s="1"/>
  <c r="J124" i="17"/>
  <c r="J122" i="17" s="1"/>
  <c r="D124" i="17"/>
  <c r="W119" i="17"/>
  <c r="Q119" i="17"/>
  <c r="K119" i="17"/>
  <c r="E119" i="17"/>
  <c r="E117" i="17" s="1"/>
  <c r="X114" i="17"/>
  <c r="X112" i="17" s="1"/>
  <c r="R114" i="17"/>
  <c r="L114" i="17"/>
  <c r="F114" i="17"/>
  <c r="Y109" i="17"/>
  <c r="S109" i="17"/>
  <c r="S107" i="17" s="1"/>
  <c r="M109" i="17"/>
  <c r="M107" i="17" s="1"/>
  <c r="G109" i="17"/>
  <c r="Z104" i="17"/>
  <c r="T104" i="17"/>
  <c r="N104" i="17"/>
  <c r="H104" i="17"/>
  <c r="H102" i="17" s="1"/>
  <c r="AA99" i="17"/>
  <c r="AA97" i="17" s="1"/>
  <c r="U99" i="17"/>
  <c r="O99" i="17"/>
  <c r="I99" i="17"/>
  <c r="V94" i="17"/>
  <c r="P94" i="17"/>
  <c r="P92" i="17" s="1"/>
  <c r="J94" i="17"/>
  <c r="J92" i="17" s="1"/>
  <c r="D94" i="17"/>
  <c r="W89" i="17"/>
  <c r="Q89" i="17"/>
  <c r="K89" i="17"/>
  <c r="E89" i="17"/>
  <c r="E87" i="17" s="1"/>
  <c r="X84" i="17"/>
  <c r="X82" i="17" s="1"/>
  <c r="R84" i="17"/>
  <c r="L84" i="17"/>
  <c r="F84" i="17"/>
  <c r="Y79" i="17"/>
  <c r="S79" i="17"/>
  <c r="S77" i="17" s="1"/>
  <c r="M79" i="17"/>
  <c r="M77" i="17" s="1"/>
  <c r="G79" i="17"/>
  <c r="Z74" i="17"/>
  <c r="T74" i="17"/>
  <c r="N74" i="17"/>
  <c r="H74" i="17"/>
  <c r="H72" i="17" s="1"/>
  <c r="AA69" i="17"/>
  <c r="AA67" i="17" s="1"/>
  <c r="U69" i="17"/>
  <c r="O69" i="17"/>
  <c r="I69" i="17"/>
  <c r="Z159" i="17"/>
  <c r="T159" i="17"/>
  <c r="N159" i="17"/>
  <c r="H159" i="17"/>
  <c r="AA154" i="17"/>
  <c r="U154" i="17"/>
  <c r="O154" i="17"/>
  <c r="I154" i="17"/>
  <c r="V149" i="17"/>
  <c r="P149" i="17"/>
  <c r="J149" i="17"/>
  <c r="D149" i="17"/>
  <c r="W144" i="17"/>
  <c r="Q144" i="17"/>
  <c r="K144" i="17"/>
  <c r="E144" i="17"/>
  <c r="X139" i="17"/>
  <c r="R139" i="17"/>
  <c r="L139" i="17"/>
  <c r="F139" i="17"/>
  <c r="Y134" i="17"/>
  <c r="S134" i="17"/>
  <c r="M134" i="17"/>
  <c r="G134" i="17"/>
  <c r="Z129" i="17"/>
  <c r="T129" i="17"/>
  <c r="N129" i="17"/>
  <c r="H129" i="17"/>
  <c r="AA124" i="17"/>
  <c r="U124" i="17"/>
  <c r="O124" i="17"/>
  <c r="I124" i="17"/>
  <c r="V119" i="17"/>
  <c r="P119" i="17"/>
  <c r="J119" i="17"/>
  <c r="D119" i="17"/>
  <c r="W114" i="17"/>
  <c r="Q114" i="17"/>
  <c r="K114" i="17"/>
  <c r="E114" i="17"/>
  <c r="X109" i="17"/>
  <c r="R109" i="17"/>
  <c r="L109" i="17"/>
  <c r="F109" i="17"/>
  <c r="Y104" i="17"/>
  <c r="S104" i="17"/>
  <c r="M104" i="17"/>
  <c r="G104" i="17"/>
  <c r="Z99" i="17"/>
  <c r="T99" i="17"/>
  <c r="N99" i="17"/>
  <c r="H99" i="17"/>
  <c r="AA94" i="17"/>
  <c r="U94" i="17"/>
  <c r="O94" i="17"/>
  <c r="I94" i="17"/>
  <c r="V89" i="17"/>
  <c r="P89" i="17"/>
  <c r="J89" i="17"/>
  <c r="D89" i="17"/>
  <c r="W84" i="17"/>
  <c r="Q84" i="17"/>
  <c r="K84" i="17"/>
  <c r="E84" i="17"/>
  <c r="X79" i="17"/>
  <c r="R79" i="17"/>
  <c r="L79" i="17"/>
  <c r="F79" i="17"/>
  <c r="Y74" i="17"/>
  <c r="S74" i="17"/>
  <c r="M74" i="17"/>
  <c r="G74" i="17"/>
  <c r="Z69" i="17"/>
  <c r="T69" i="17"/>
  <c r="N69" i="17"/>
  <c r="H69" i="17"/>
  <c r="Y159" i="17"/>
  <c r="S159" i="17"/>
  <c r="M159" i="17"/>
  <c r="G159" i="17"/>
  <c r="G157" i="17" s="1"/>
  <c r="Z154" i="17"/>
  <c r="Z152" i="17" s="1"/>
  <c r="T154" i="17"/>
  <c r="N154" i="17"/>
  <c r="H154" i="17"/>
  <c r="AA149" i="17"/>
  <c r="U149" i="17"/>
  <c r="U147" i="17" s="1"/>
  <c r="O149" i="17"/>
  <c r="O147" i="17" s="1"/>
  <c r="I149" i="17"/>
  <c r="V144" i="17"/>
  <c r="P144" i="17"/>
  <c r="J144" i="17"/>
  <c r="D144" i="17"/>
  <c r="D142" i="17" s="1"/>
  <c r="W139" i="17"/>
  <c r="W137" i="17" s="1"/>
  <c r="Q139" i="17"/>
  <c r="K139" i="17"/>
  <c r="E139" i="17"/>
  <c r="X134" i="17"/>
  <c r="R134" i="17"/>
  <c r="R132" i="17" s="1"/>
  <c r="L134" i="17"/>
  <c r="L132" i="17" s="1"/>
  <c r="F134" i="17"/>
  <c r="Y129" i="17"/>
  <c r="S129" i="17"/>
  <c r="M129" i="17"/>
  <c r="G129" i="17"/>
  <c r="G127" i="17" s="1"/>
  <c r="Z124" i="17"/>
  <c r="Z122" i="17" s="1"/>
  <c r="T124" i="17"/>
  <c r="N124" i="17"/>
  <c r="H124" i="17"/>
  <c r="AA119" i="17"/>
  <c r="U119" i="17"/>
  <c r="U117" i="17" s="1"/>
  <c r="O119" i="17"/>
  <c r="O117" i="17" s="1"/>
  <c r="I119" i="17"/>
  <c r="V114" i="17"/>
  <c r="P114" i="17"/>
  <c r="J114" i="17"/>
  <c r="D114" i="17"/>
  <c r="D112" i="17" s="1"/>
  <c r="W109" i="17"/>
  <c r="W107" i="17" s="1"/>
  <c r="Q109" i="17"/>
  <c r="K109" i="17"/>
  <c r="E109" i="17"/>
  <c r="X104" i="17"/>
  <c r="R104" i="17"/>
  <c r="R102" i="17" s="1"/>
  <c r="L104" i="17"/>
  <c r="L102" i="17" s="1"/>
  <c r="F104" i="17"/>
  <c r="Y99" i="17"/>
  <c r="S99" i="17"/>
  <c r="M99" i="17"/>
  <c r="G99" i="17"/>
  <c r="G97" i="17" s="1"/>
  <c r="Z94" i="17"/>
  <c r="Z92" i="17" s="1"/>
  <c r="T94" i="17"/>
  <c r="N94" i="17"/>
  <c r="H94" i="17"/>
  <c r="AA89" i="17"/>
  <c r="U89" i="17"/>
  <c r="U87" i="17" s="1"/>
  <c r="O89" i="17"/>
  <c r="O87" i="17" s="1"/>
  <c r="I89" i="17"/>
  <c r="V84" i="17"/>
  <c r="P84" i="17"/>
  <c r="J84" i="17"/>
  <c r="D84" i="17"/>
  <c r="D82" i="17" s="1"/>
  <c r="W79" i="17"/>
  <c r="W77" i="17" s="1"/>
  <c r="Q79" i="17"/>
  <c r="K79" i="17"/>
  <c r="E79" i="17"/>
  <c r="X74" i="17"/>
  <c r="R74" i="17"/>
  <c r="R72" i="17" s="1"/>
  <c r="L74" i="17"/>
  <c r="L72" i="17" s="1"/>
  <c r="F74" i="17"/>
  <c r="Y69" i="17"/>
  <c r="S69" i="17"/>
  <c r="M69" i="17"/>
  <c r="G69" i="17"/>
  <c r="G67" i="17" s="1"/>
  <c r="J9" i="17"/>
  <c r="P9" i="17"/>
  <c r="V9" i="17"/>
  <c r="W638" i="17"/>
  <c r="Q638" i="17"/>
  <c r="K638" i="17"/>
  <c r="E638" i="17"/>
  <c r="X633" i="17"/>
  <c r="R633" i="17"/>
  <c r="L633" i="17"/>
  <c r="F633" i="17"/>
  <c r="Y628" i="17"/>
  <c r="S628" i="17"/>
  <c r="M628" i="17"/>
  <c r="G628" i="17"/>
  <c r="Z623" i="17"/>
  <c r="T623" i="17"/>
  <c r="N623" i="17"/>
  <c r="H623" i="17"/>
  <c r="AA618" i="17"/>
  <c r="U618" i="17"/>
  <c r="O618" i="17"/>
  <c r="I618" i="17"/>
  <c r="V613" i="17"/>
  <c r="P613" i="17"/>
  <c r="J613" i="17"/>
  <c r="D613" i="17"/>
  <c r="W608" i="17"/>
  <c r="Q608" i="17"/>
  <c r="K608" i="17"/>
  <c r="E608" i="17"/>
  <c r="X603" i="17"/>
  <c r="V638" i="17"/>
  <c r="P638" i="17"/>
  <c r="J638" i="17"/>
  <c r="D638" i="17"/>
  <c r="W633" i="17"/>
  <c r="Q633" i="17"/>
  <c r="K633" i="17"/>
  <c r="E633" i="17"/>
  <c r="X628" i="17"/>
  <c r="R628" i="17"/>
  <c r="L628" i="17"/>
  <c r="F628" i="17"/>
  <c r="Y623" i="17"/>
  <c r="S623" i="17"/>
  <c r="M623" i="17"/>
  <c r="G6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M638" i="17"/>
  <c r="S633" i="17"/>
  <c r="U628" i="17"/>
  <c r="V623" i="17"/>
  <c r="D623" i="17"/>
  <c r="W618" i="17"/>
  <c r="E618" i="17"/>
  <c r="K613" i="17"/>
  <c r="M608" i="17"/>
  <c r="S603" i="17"/>
  <c r="K603" i="17"/>
  <c r="Z598" i="17"/>
  <c r="S598" i="17"/>
  <c r="L598" i="17"/>
  <c r="E598" i="17"/>
  <c r="AA593" i="17"/>
  <c r="T593" i="17"/>
  <c r="M593" i="17"/>
  <c r="F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D484" i="17" s="1"/>
  <c r="W479" i="17"/>
  <c r="Q479" i="17"/>
  <c r="K479" i="17"/>
  <c r="E479" i="17"/>
  <c r="X474" i="17"/>
  <c r="R474" i="17"/>
  <c r="L474" i="17"/>
  <c r="F474" i="17"/>
  <c r="L638" i="17"/>
  <c r="N633" i="17"/>
  <c r="T628" i="17"/>
  <c r="U623" i="17"/>
  <c r="V618" i="17"/>
  <c r="D618" i="17"/>
  <c r="X613" i="17"/>
  <c r="F613" i="17"/>
  <c r="L608" i="17"/>
  <c r="R603" i="17"/>
  <c r="H603" i="17"/>
  <c r="Y598" i="17"/>
  <c r="R598" i="17"/>
  <c r="K598" i="17"/>
  <c r="Z593" i="17"/>
  <c r="S593" i="17"/>
  <c r="L593" i="17"/>
  <c r="D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Y558" i="17"/>
  <c r="S558" i="17"/>
  <c r="M558" i="17"/>
  <c r="G558" i="17"/>
  <c r="Z553" i="17"/>
  <c r="T553" i="17"/>
  <c r="N553" i="17"/>
  <c r="H553" i="17"/>
  <c r="AA548" i="17"/>
  <c r="U548" i="17"/>
  <c r="O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V479" i="17"/>
  <c r="P479" i="17"/>
  <c r="J479" i="17"/>
  <c r="D479" i="17"/>
  <c r="W474" i="17"/>
  <c r="Q474" i="17"/>
  <c r="K474" i="17"/>
  <c r="E474" i="17"/>
  <c r="Y638" i="17"/>
  <c r="G638" i="17"/>
  <c r="M633" i="17"/>
  <c r="O628" i="17"/>
  <c r="P623" i="17"/>
  <c r="Q618" i="17"/>
  <c r="W613" i="17"/>
  <c r="E613" i="17"/>
  <c r="Y608" i="17"/>
  <c r="G608" i="17"/>
  <c r="Q603" i="17"/>
  <c r="G603" i="17"/>
  <c r="X598" i="17"/>
  <c r="Q598" i="17"/>
  <c r="I598" i="17"/>
  <c r="Y593" i="17"/>
  <c r="R593" i="17"/>
  <c r="J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Z484" i="17" s="1"/>
  <c r="T488" i="17"/>
  <c r="T484" i="17" s="1"/>
  <c r="N488" i="17"/>
  <c r="N484" i="17" s="1"/>
  <c r="H488" i="17"/>
  <c r="H484" i="17" s="1"/>
  <c r="AA479" i="17"/>
  <c r="U479" i="17"/>
  <c r="O479" i="17"/>
  <c r="I479" i="17"/>
  <c r="X638" i="17"/>
  <c r="F638" i="17"/>
  <c r="Z633" i="17"/>
  <c r="H633" i="17"/>
  <c r="N628" i="17"/>
  <c r="O623" i="17"/>
  <c r="P618" i="17"/>
  <c r="R613" i="17"/>
  <c r="X608" i="17"/>
  <c r="F608" i="17"/>
  <c r="Z603" i="17"/>
  <c r="N603" i="17"/>
  <c r="F603" i="17"/>
  <c r="W598" i="17"/>
  <c r="O598" i="17"/>
  <c r="H598" i="17"/>
  <c r="X593" i="17"/>
  <c r="P593" i="17"/>
  <c r="I593" i="17"/>
  <c r="W588" i="17"/>
  <c r="Q588" i="17"/>
  <c r="K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AA508" i="17"/>
  <c r="U508" i="17"/>
  <c r="O508" i="17"/>
  <c r="I508" i="17"/>
  <c r="V503" i="17"/>
  <c r="P503" i="17"/>
  <c r="J503" i="17"/>
  <c r="D503" i="17"/>
  <c r="W498" i="17"/>
  <c r="Q498" i="17"/>
  <c r="K498" i="17"/>
  <c r="E498" i="17"/>
  <c r="X493" i="17"/>
  <c r="R493" i="17"/>
  <c r="L493" i="17"/>
  <c r="F493" i="17"/>
  <c r="Y488" i="17"/>
  <c r="Y484" i="17" s="1"/>
  <c r="S488" i="17"/>
  <c r="S484" i="17" s="1"/>
  <c r="M488" i="17"/>
  <c r="M484" i="17" s="1"/>
  <c r="G488" i="17"/>
  <c r="G484" i="17" s="1"/>
  <c r="Z479" i="17"/>
  <c r="T479" i="17"/>
  <c r="N479" i="17"/>
  <c r="H479" i="17"/>
  <c r="S638" i="17"/>
  <c r="Y633" i="17"/>
  <c r="G633" i="17"/>
  <c r="AA628" i="17"/>
  <c r="I628" i="17"/>
  <c r="J623" i="17"/>
  <c r="K618" i="17"/>
  <c r="Q613" i="17"/>
  <c r="S608" i="17"/>
  <c r="Y603" i="17"/>
  <c r="M603" i="17"/>
  <c r="E603" i="17"/>
  <c r="U598" i="17"/>
  <c r="N598" i="17"/>
  <c r="G598" i="17"/>
  <c r="V593" i="17"/>
  <c r="O593" i="17"/>
  <c r="H593" i="17"/>
  <c r="V588" i="17"/>
  <c r="P588" i="17"/>
  <c r="J588" i="17"/>
  <c r="D588" i="17"/>
  <c r="W583" i="17"/>
  <c r="Q583" i="17"/>
  <c r="K583" i="17"/>
  <c r="E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X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R638" i="17"/>
  <c r="T633" i="17"/>
  <c r="Z628" i="17"/>
  <c r="H628" i="17"/>
  <c r="AA623" i="17"/>
  <c r="I623" i="17"/>
  <c r="J618" i="17"/>
  <c r="L613" i="17"/>
  <c r="R608" i="17"/>
  <c r="T603" i="17"/>
  <c r="L603" i="17"/>
  <c r="D603" i="17"/>
  <c r="AA598" i="17"/>
  <c r="T598" i="17"/>
  <c r="M598" i="17"/>
  <c r="F598" i="17"/>
  <c r="U593" i="17"/>
  <c r="N593" i="17"/>
  <c r="G593" i="17"/>
  <c r="AA588" i="17"/>
  <c r="U588" i="17"/>
  <c r="O588" i="17"/>
  <c r="I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Q518" i="17"/>
  <c r="K518" i="17"/>
  <c r="E518" i="17"/>
  <c r="X513" i="17"/>
  <c r="R513" i="17"/>
  <c r="L513" i="17"/>
  <c r="F513" i="17"/>
  <c r="Y508" i="17"/>
  <c r="S508" i="17"/>
  <c r="S504" i="17" s="1"/>
  <c r="M508" i="17"/>
  <c r="M504" i="17" s="1"/>
  <c r="G508" i="17"/>
  <c r="G504" i="17" s="1"/>
  <c r="Z503" i="17"/>
  <c r="Z499" i="17" s="1"/>
  <c r="T503" i="17"/>
  <c r="T499" i="17" s="1"/>
  <c r="N503" i="17"/>
  <c r="N499" i="17" s="1"/>
  <c r="H503" i="17"/>
  <c r="H499" i="17" s="1"/>
  <c r="AA498" i="17"/>
  <c r="AA494" i="17" s="1"/>
  <c r="U498" i="17"/>
  <c r="U494" i="17" s="1"/>
  <c r="O498" i="17"/>
  <c r="O494" i="17" s="1"/>
  <c r="I498" i="17"/>
  <c r="I494" i="17" s="1"/>
  <c r="J493" i="17"/>
  <c r="J489" i="17" s="1"/>
  <c r="Q488" i="17"/>
  <c r="Q484" i="17" s="1"/>
  <c r="F479" i="17"/>
  <c r="P474" i="17"/>
  <c r="D474" i="17"/>
  <c r="X469" i="17"/>
  <c r="Q469" i="17"/>
  <c r="J469" i="17"/>
  <c r="V464" i="17"/>
  <c r="P464" i="17"/>
  <c r="J464" i="17"/>
  <c r="D464" i="17"/>
  <c r="W459" i="17"/>
  <c r="Q459" i="17"/>
  <c r="K459" i="17"/>
  <c r="E459" i="17"/>
  <c r="X454" i="17"/>
  <c r="R454" i="17"/>
  <c r="L454" i="17"/>
  <c r="F454" i="17"/>
  <c r="Y449" i="17"/>
  <c r="S449" i="17"/>
  <c r="M449" i="17"/>
  <c r="G449" i="17"/>
  <c r="Z444" i="17"/>
  <c r="T444" i="17"/>
  <c r="N444" i="17"/>
  <c r="H444" i="17"/>
  <c r="AA439" i="17"/>
  <c r="U439" i="17"/>
  <c r="O439" i="17"/>
  <c r="I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D493" i="17"/>
  <c r="D489" i="17" s="1"/>
  <c r="K488" i="17"/>
  <c r="K484" i="17" s="1"/>
  <c r="AA474" i="17"/>
  <c r="O474" i="17"/>
  <c r="W469" i="17"/>
  <c r="P469" i="17"/>
  <c r="H469" i="17"/>
  <c r="AA464" i="17"/>
  <c r="U464" i="17"/>
  <c r="O464" i="17"/>
  <c r="I464" i="17"/>
  <c r="V459" i="17"/>
  <c r="P459" i="17"/>
  <c r="J459" i="17"/>
  <c r="D459" i="17"/>
  <c r="W454" i="17"/>
  <c r="Q454" i="17"/>
  <c r="K454" i="17"/>
  <c r="E454" i="17"/>
  <c r="X449" i="17"/>
  <c r="R449" i="17"/>
  <c r="L449" i="17"/>
  <c r="F449" i="17"/>
  <c r="Y444" i="17"/>
  <c r="S444" i="17"/>
  <c r="M444" i="17"/>
  <c r="G444" i="17"/>
  <c r="Z439" i="17"/>
  <c r="T439" i="17"/>
  <c r="N439" i="17"/>
  <c r="H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E488" i="17"/>
  <c r="Y474" i="17"/>
  <c r="M474" i="17"/>
  <c r="V469" i="17"/>
  <c r="N469" i="17"/>
  <c r="G469" i="17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V334" i="17"/>
  <c r="P334" i="17"/>
  <c r="X479" i="17"/>
  <c r="V474" i="17"/>
  <c r="J474" i="17"/>
  <c r="T469" i="17"/>
  <c r="M469" i="17"/>
  <c r="F469" i="17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I330" i="17" s="1"/>
  <c r="V493" i="17"/>
  <c r="V489" i="17" s="1"/>
  <c r="R479" i="17"/>
  <c r="U474" i="17"/>
  <c r="I474" i="17"/>
  <c r="Z469" i="17"/>
  <c r="S469" i="17"/>
  <c r="L469" i="17"/>
  <c r="E469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AA359" i="17"/>
  <c r="U359" i="17"/>
  <c r="O359" i="17"/>
  <c r="I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S339" i="17"/>
  <c r="M339" i="17"/>
  <c r="G339" i="17"/>
  <c r="Z334" i="17"/>
  <c r="T334" i="17"/>
  <c r="N334" i="17"/>
  <c r="H334" i="17"/>
  <c r="R469" i="17"/>
  <c r="W464" i="17"/>
  <c r="H449" i="17"/>
  <c r="H445" i="17" s="1"/>
  <c r="O444" i="17"/>
  <c r="P439" i="17"/>
  <c r="W434" i="17"/>
  <c r="H419" i="17"/>
  <c r="H415" i="17" s="1"/>
  <c r="O414" i="17"/>
  <c r="P409" i="17"/>
  <c r="W404" i="17"/>
  <c r="H389" i="17"/>
  <c r="H385" i="17" s="1"/>
  <c r="O384" i="17"/>
  <c r="P379" i="17"/>
  <c r="W374" i="17"/>
  <c r="H359" i="17"/>
  <c r="H355" i="17" s="1"/>
  <c r="O354" i="17"/>
  <c r="P349" i="17"/>
  <c r="W344" i="17"/>
  <c r="G334" i="17"/>
  <c r="Z329" i="17"/>
  <c r="T329" i="17"/>
  <c r="N329" i="17"/>
  <c r="H329" i="17"/>
  <c r="AA320" i="17"/>
  <c r="U320" i="17"/>
  <c r="O320" i="17"/>
  <c r="I320" i="17"/>
  <c r="V315" i="17"/>
  <c r="P315" i="17"/>
  <c r="J315" i="17"/>
  <c r="D315" i="17"/>
  <c r="W310" i="17"/>
  <c r="Q310" i="17"/>
  <c r="K310" i="17"/>
  <c r="E310" i="17"/>
  <c r="X305" i="17"/>
  <c r="R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M180" i="17"/>
  <c r="G180" i="17"/>
  <c r="Z175" i="17"/>
  <c r="T175" i="17"/>
  <c r="N175" i="17"/>
  <c r="H175" i="17"/>
  <c r="AA170" i="17"/>
  <c r="U170" i="17"/>
  <c r="O170" i="17"/>
  <c r="I170" i="17"/>
  <c r="V161" i="17"/>
  <c r="P161" i="17"/>
  <c r="J161" i="17"/>
  <c r="D161" i="17"/>
  <c r="W156" i="17"/>
  <c r="Q156" i="17"/>
  <c r="K156" i="17"/>
  <c r="E156" i="17"/>
  <c r="X151" i="17"/>
  <c r="R151" i="17"/>
  <c r="L151" i="17"/>
  <c r="F151" i="17"/>
  <c r="Y146" i="17"/>
  <c r="S146" i="17"/>
  <c r="M146" i="17"/>
  <c r="G146" i="17"/>
  <c r="Z141" i="17"/>
  <c r="T141" i="17"/>
  <c r="N141" i="17"/>
  <c r="H141" i="17"/>
  <c r="AA136" i="17"/>
  <c r="U136" i="17"/>
  <c r="O136" i="17"/>
  <c r="I136" i="17"/>
  <c r="V131" i="17"/>
  <c r="P131" i="17"/>
  <c r="J131" i="17"/>
  <c r="D131" i="17"/>
  <c r="W126" i="17"/>
  <c r="Q126" i="17"/>
  <c r="K126" i="17"/>
  <c r="E126" i="17"/>
  <c r="X121" i="17"/>
  <c r="R121" i="17"/>
  <c r="L121" i="17"/>
  <c r="F121" i="17"/>
  <c r="Y116" i="17"/>
  <c r="S116" i="17"/>
  <c r="M116" i="17"/>
  <c r="G116" i="17"/>
  <c r="Z111" i="17"/>
  <c r="T111" i="17"/>
  <c r="N111" i="17"/>
  <c r="H111" i="17"/>
  <c r="AA106" i="17"/>
  <c r="U106" i="17"/>
  <c r="O106" i="17"/>
  <c r="I106" i="17"/>
  <c r="V101" i="17"/>
  <c r="P101" i="17"/>
  <c r="J101" i="17"/>
  <c r="D101" i="17"/>
  <c r="W96" i="17"/>
  <c r="Q96" i="17"/>
  <c r="K96" i="17"/>
  <c r="E96" i="17"/>
  <c r="X91" i="17"/>
  <c r="R91" i="17"/>
  <c r="L91" i="17"/>
  <c r="F91" i="17"/>
  <c r="Y86" i="17"/>
  <c r="S86" i="17"/>
  <c r="M86" i="17"/>
  <c r="G86" i="17"/>
  <c r="Z81" i="17"/>
  <c r="T81" i="17"/>
  <c r="N81" i="17"/>
  <c r="H81" i="17"/>
  <c r="AA76" i="17"/>
  <c r="U76" i="17"/>
  <c r="O76" i="17"/>
  <c r="I76" i="17"/>
  <c r="V71" i="17"/>
  <c r="P71" i="17"/>
  <c r="J71" i="17"/>
  <c r="D71" i="17"/>
  <c r="W66" i="17"/>
  <c r="Q66" i="17"/>
  <c r="K66" i="17"/>
  <c r="P493" i="17"/>
  <c r="P489" i="17" s="1"/>
  <c r="W488" i="17"/>
  <c r="K469" i="17"/>
  <c r="Q464" i="17"/>
  <c r="X459" i="17"/>
  <c r="I444" i="17"/>
  <c r="J439" i="17"/>
  <c r="Q434" i="17"/>
  <c r="X429" i="17"/>
  <c r="I414" i="17"/>
  <c r="J409" i="17"/>
  <c r="Q404" i="17"/>
  <c r="X399" i="17"/>
  <c r="I384" i="17"/>
  <c r="J379" i="17"/>
  <c r="J375" i="17" s="1"/>
  <c r="Q374" i="17"/>
  <c r="X369" i="17"/>
  <c r="I354" i="17"/>
  <c r="J349" i="17"/>
  <c r="J345" i="17" s="1"/>
  <c r="Q344" i="17"/>
  <c r="X339" i="17"/>
  <c r="D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F180" i="17"/>
  <c r="Y175" i="17"/>
  <c r="S175" i="17"/>
  <c r="M175" i="17"/>
  <c r="G175" i="17"/>
  <c r="Z170" i="17"/>
  <c r="T170" i="17"/>
  <c r="N170" i="17"/>
  <c r="H170" i="17"/>
  <c r="AA161" i="17"/>
  <c r="U161" i="17"/>
  <c r="O161" i="17"/>
  <c r="I161" i="17"/>
  <c r="V156" i="17"/>
  <c r="P156" i="17"/>
  <c r="J156" i="17"/>
  <c r="D156" i="17"/>
  <c r="W151" i="17"/>
  <c r="Q151" i="17"/>
  <c r="K151" i="17"/>
  <c r="E151" i="17"/>
  <c r="X146" i="17"/>
  <c r="R146" i="17"/>
  <c r="L146" i="17"/>
  <c r="F146" i="17"/>
  <c r="Y141" i="17"/>
  <c r="S141" i="17"/>
  <c r="M141" i="17"/>
  <c r="G141" i="17"/>
  <c r="Z136" i="17"/>
  <c r="T136" i="17"/>
  <c r="N136" i="17"/>
  <c r="H136" i="17"/>
  <c r="AA131" i="17"/>
  <c r="U131" i="17"/>
  <c r="O131" i="17"/>
  <c r="I131" i="17"/>
  <c r="V126" i="17"/>
  <c r="P126" i="17"/>
  <c r="J126" i="17"/>
  <c r="D126" i="17"/>
  <c r="W121" i="17"/>
  <c r="Q121" i="17"/>
  <c r="K121" i="17"/>
  <c r="E121" i="17"/>
  <c r="X116" i="17"/>
  <c r="R116" i="17"/>
  <c r="L116" i="17"/>
  <c r="F116" i="17"/>
  <c r="Y111" i="17"/>
  <c r="S111" i="17"/>
  <c r="M111" i="17"/>
  <c r="G111" i="17"/>
  <c r="Z106" i="17"/>
  <c r="T106" i="17"/>
  <c r="N106" i="17"/>
  <c r="H106" i="17"/>
  <c r="AA101" i="17"/>
  <c r="U101" i="17"/>
  <c r="O101" i="17"/>
  <c r="I101" i="17"/>
  <c r="V96" i="17"/>
  <c r="P96" i="17"/>
  <c r="J96" i="17"/>
  <c r="D96" i="17"/>
  <c r="W91" i="17"/>
  <c r="Q91" i="17"/>
  <c r="K91" i="17"/>
  <c r="E91" i="17"/>
  <c r="X86" i="17"/>
  <c r="R86" i="17"/>
  <c r="L86" i="17"/>
  <c r="F86" i="17"/>
  <c r="Y81" i="17"/>
  <c r="S81" i="17"/>
  <c r="M81" i="17"/>
  <c r="G81" i="17"/>
  <c r="Z76" i="17"/>
  <c r="T76" i="17"/>
  <c r="N76" i="17"/>
  <c r="H76" i="17"/>
  <c r="AA71" i="17"/>
  <c r="U71" i="17"/>
  <c r="O71" i="17"/>
  <c r="I71" i="17"/>
  <c r="D469" i="17"/>
  <c r="K464" i="17"/>
  <c r="R459" i="17"/>
  <c r="Y454" i="17"/>
  <c r="D439" i="17"/>
  <c r="K434" i="17"/>
  <c r="R429" i="17"/>
  <c r="Y424" i="17"/>
  <c r="D409" i="17"/>
  <c r="K404" i="17"/>
  <c r="R399" i="17"/>
  <c r="Y394" i="17"/>
  <c r="D379" i="17"/>
  <c r="K374" i="17"/>
  <c r="R369" i="17"/>
  <c r="Y364" i="17"/>
  <c r="D349" i="17"/>
  <c r="K344" i="17"/>
  <c r="R339" i="17"/>
  <c r="Y334" i="17"/>
  <c r="X329" i="17"/>
  <c r="R329" i="17"/>
  <c r="L329" i="17"/>
  <c r="F329" i="17"/>
  <c r="Y320" i="17"/>
  <c r="S320" i="17"/>
  <c r="M320" i="17"/>
  <c r="G320" i="17"/>
  <c r="Z315" i="17"/>
  <c r="T315" i="17"/>
  <c r="N315" i="17"/>
  <c r="H315" i="17"/>
  <c r="AA310" i="17"/>
  <c r="U310" i="17"/>
  <c r="O310" i="17"/>
  <c r="I310" i="17"/>
  <c r="V305" i="17"/>
  <c r="P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L205" i="17"/>
  <c r="F205" i="17"/>
  <c r="Y200" i="17"/>
  <c r="S200" i="17"/>
  <c r="M200" i="17"/>
  <c r="G200" i="17"/>
  <c r="Z195" i="17"/>
  <c r="T195" i="17"/>
  <c r="N195" i="17"/>
  <c r="H195" i="17"/>
  <c r="AA190" i="17"/>
  <c r="U190" i="17"/>
  <c r="O190" i="17"/>
  <c r="I190" i="17"/>
  <c r="V185" i="17"/>
  <c r="P185" i="17"/>
  <c r="J185" i="17"/>
  <c r="D185" i="17"/>
  <c r="W180" i="17"/>
  <c r="Q180" i="17"/>
  <c r="K180" i="17"/>
  <c r="E180" i="17"/>
  <c r="X175" i="17"/>
  <c r="R175" i="17"/>
  <c r="L175" i="17"/>
  <c r="F175" i="17"/>
  <c r="Y170" i="17"/>
  <c r="S170" i="17"/>
  <c r="M170" i="17"/>
  <c r="G170" i="17"/>
  <c r="Z161" i="17"/>
  <c r="T161" i="17"/>
  <c r="N161" i="17"/>
  <c r="H161" i="17"/>
  <c r="AA156" i="17"/>
  <c r="U156" i="17"/>
  <c r="O156" i="17"/>
  <c r="I156" i="17"/>
  <c r="V151" i="17"/>
  <c r="P151" i="17"/>
  <c r="J151" i="17"/>
  <c r="D151" i="17"/>
  <c r="W146" i="17"/>
  <c r="Q146" i="17"/>
  <c r="K146" i="17"/>
  <c r="E146" i="17"/>
  <c r="X141" i="17"/>
  <c r="R141" i="17"/>
  <c r="L141" i="17"/>
  <c r="F141" i="17"/>
  <c r="Y136" i="17"/>
  <c r="S136" i="17"/>
  <c r="M136" i="17"/>
  <c r="G136" i="17"/>
  <c r="Z131" i="17"/>
  <c r="T131" i="17"/>
  <c r="N131" i="17"/>
  <c r="H131" i="17"/>
  <c r="AA126" i="17"/>
  <c r="U126" i="17"/>
  <c r="O126" i="17"/>
  <c r="I126" i="17"/>
  <c r="V121" i="17"/>
  <c r="P121" i="17"/>
  <c r="J121" i="17"/>
  <c r="D121" i="17"/>
  <c r="W116" i="17"/>
  <c r="Q116" i="17"/>
  <c r="K116" i="17"/>
  <c r="E116" i="17"/>
  <c r="X111" i="17"/>
  <c r="R111" i="17"/>
  <c r="L111" i="17"/>
  <c r="F111" i="17"/>
  <c r="Y106" i="17"/>
  <c r="S106" i="17"/>
  <c r="M106" i="17"/>
  <c r="G106" i="17"/>
  <c r="Z101" i="17"/>
  <c r="T101" i="17"/>
  <c r="N101" i="17"/>
  <c r="H101" i="17"/>
  <c r="AA96" i="17"/>
  <c r="U96" i="17"/>
  <c r="O96" i="17"/>
  <c r="I96" i="17"/>
  <c r="V91" i="17"/>
  <c r="P91" i="17"/>
  <c r="J91" i="17"/>
  <c r="D91" i="17"/>
  <c r="W86" i="17"/>
  <c r="Q86" i="17"/>
  <c r="K86" i="17"/>
  <c r="E86" i="17"/>
  <c r="X81" i="17"/>
  <c r="R81" i="17"/>
  <c r="L81" i="17"/>
  <c r="F81" i="17"/>
  <c r="Y76" i="17"/>
  <c r="S76" i="17"/>
  <c r="M76" i="17"/>
  <c r="G76" i="17"/>
  <c r="Z71" i="17"/>
  <c r="T71" i="17"/>
  <c r="N71" i="17"/>
  <c r="H71" i="17"/>
  <c r="AA66" i="17"/>
  <c r="U66" i="17"/>
  <c r="O66" i="17"/>
  <c r="I66" i="17"/>
  <c r="S474" i="17"/>
  <c r="S470" i="17" s="1"/>
  <c r="E464" i="17"/>
  <c r="L459" i="17"/>
  <c r="S454" i="17"/>
  <c r="Z449" i="17"/>
  <c r="E434" i="17"/>
  <c r="L429" i="17"/>
  <c r="S424" i="17"/>
  <c r="Z419" i="17"/>
  <c r="E404" i="17"/>
  <c r="L399" i="17"/>
  <c r="S394" i="17"/>
  <c r="Z389" i="17"/>
  <c r="E374" i="17"/>
  <c r="L369" i="17"/>
  <c r="S364" i="17"/>
  <c r="Z359" i="17"/>
  <c r="E344" i="17"/>
  <c r="L339" i="17"/>
  <c r="S334" i="17"/>
  <c r="W329" i="17"/>
  <c r="Q329" i="17"/>
  <c r="K329" i="17"/>
  <c r="E329" i="17"/>
  <c r="X320" i="17"/>
  <c r="R320" i="17"/>
  <c r="L320" i="17"/>
  <c r="F320" i="17"/>
  <c r="Y315" i="17"/>
  <c r="S315" i="17"/>
  <c r="M315" i="17"/>
  <c r="G315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K205" i="17"/>
  <c r="E205" i="17"/>
  <c r="X200" i="17"/>
  <c r="R200" i="17"/>
  <c r="L200" i="17"/>
  <c r="F200" i="17"/>
  <c r="Y195" i="17"/>
  <c r="S195" i="17"/>
  <c r="M195" i="17"/>
  <c r="G195" i="17"/>
  <c r="Z190" i="17"/>
  <c r="T190" i="17"/>
  <c r="N190" i="17"/>
  <c r="H190" i="17"/>
  <c r="AA185" i="17"/>
  <c r="U185" i="17"/>
  <c r="O185" i="17"/>
  <c r="I185" i="17"/>
  <c r="V180" i="17"/>
  <c r="P180" i="17"/>
  <c r="J180" i="17"/>
  <c r="D180" i="17"/>
  <c r="W175" i="17"/>
  <c r="Q175" i="17"/>
  <c r="K175" i="17"/>
  <c r="E175" i="17"/>
  <c r="X170" i="17"/>
  <c r="R170" i="17"/>
  <c r="L170" i="17"/>
  <c r="F170" i="17"/>
  <c r="Y161" i="17"/>
  <c r="S161" i="17"/>
  <c r="M161" i="17"/>
  <c r="G161" i="17"/>
  <c r="Z156" i="17"/>
  <c r="T156" i="17"/>
  <c r="N156" i="17"/>
  <c r="H156" i="17"/>
  <c r="AA151" i="17"/>
  <c r="U151" i="17"/>
  <c r="O151" i="17"/>
  <c r="I151" i="17"/>
  <c r="V146" i="17"/>
  <c r="P146" i="17"/>
  <c r="J146" i="17"/>
  <c r="D146" i="17"/>
  <c r="W141" i="17"/>
  <c r="Q141" i="17"/>
  <c r="K141" i="17"/>
  <c r="E141" i="17"/>
  <c r="X136" i="17"/>
  <c r="R136" i="17"/>
  <c r="L136" i="17"/>
  <c r="F136" i="17"/>
  <c r="Y131" i="17"/>
  <c r="S131" i="17"/>
  <c r="M131" i="17"/>
  <c r="G131" i="17"/>
  <c r="Z126" i="17"/>
  <c r="T126" i="17"/>
  <c r="N126" i="17"/>
  <c r="H126" i="17"/>
  <c r="AA121" i="17"/>
  <c r="U121" i="17"/>
  <c r="O121" i="17"/>
  <c r="I121" i="17"/>
  <c r="V116" i="17"/>
  <c r="P116" i="17"/>
  <c r="J116" i="17"/>
  <c r="D116" i="17"/>
  <c r="W111" i="17"/>
  <c r="Q111" i="17"/>
  <c r="K111" i="17"/>
  <c r="E111" i="17"/>
  <c r="X106" i="17"/>
  <c r="R106" i="17"/>
  <c r="L106" i="17"/>
  <c r="F106" i="17"/>
  <c r="Y101" i="17"/>
  <c r="S101" i="17"/>
  <c r="M101" i="17"/>
  <c r="G101" i="17"/>
  <c r="Z96" i="17"/>
  <c r="T96" i="17"/>
  <c r="N96" i="17"/>
  <c r="H96" i="17"/>
  <c r="AA91" i="17"/>
  <c r="U91" i="17"/>
  <c r="O91" i="17"/>
  <c r="I91" i="17"/>
  <c r="V86" i="17"/>
  <c r="P86" i="17"/>
  <c r="J86" i="17"/>
  <c r="D86" i="17"/>
  <c r="W81" i="17"/>
  <c r="Q81" i="17"/>
  <c r="K81" i="17"/>
  <c r="E81" i="17"/>
  <c r="X76" i="17"/>
  <c r="R76" i="17"/>
  <c r="L76" i="17"/>
  <c r="F76" i="17"/>
  <c r="Y71" i="17"/>
  <c r="S71" i="17"/>
  <c r="M71" i="17"/>
  <c r="G71" i="17"/>
  <c r="Z66" i="17"/>
  <c r="T66" i="17"/>
  <c r="J11" i="17"/>
  <c r="P11" i="17"/>
  <c r="V11" i="17"/>
  <c r="I14" i="17"/>
  <c r="O14" i="17"/>
  <c r="U14" i="17"/>
  <c r="U12" i="17" s="1"/>
  <c r="AA14" i="17"/>
  <c r="AA12" i="17" s="1"/>
  <c r="I16" i="17"/>
  <c r="O16" i="17"/>
  <c r="U16" i="17"/>
  <c r="AA16" i="17"/>
  <c r="H19" i="17"/>
  <c r="H17" i="17" s="1"/>
  <c r="N19" i="17"/>
  <c r="N17" i="17" s="1"/>
  <c r="T19" i="17"/>
  <c r="T17" i="17" s="1"/>
  <c r="Z19" i="17"/>
  <c r="Z17" i="17" s="1"/>
  <c r="H21" i="17"/>
  <c r="N21" i="17"/>
  <c r="T21" i="17"/>
  <c r="Z21" i="17"/>
  <c r="G24" i="17"/>
  <c r="G22" i="17" s="1"/>
  <c r="M24" i="17"/>
  <c r="M22" i="17" s="1"/>
  <c r="S24" i="17"/>
  <c r="Y24" i="17"/>
  <c r="G26" i="17"/>
  <c r="M26" i="17"/>
  <c r="S26" i="17"/>
  <c r="Y26" i="17"/>
  <c r="F29" i="17"/>
  <c r="L29" i="17"/>
  <c r="R29" i="17"/>
  <c r="R27" i="17" s="1"/>
  <c r="X29" i="17"/>
  <c r="X27" i="17" s="1"/>
  <c r="F31" i="17"/>
  <c r="L31" i="17"/>
  <c r="R31" i="17"/>
  <c r="X31" i="17"/>
  <c r="E34" i="17"/>
  <c r="E32" i="17" s="1"/>
  <c r="K34" i="17"/>
  <c r="K32" i="17" s="1"/>
  <c r="Q34" i="17"/>
  <c r="Q32" i="17" s="1"/>
  <c r="W34" i="17"/>
  <c r="W32" i="17" s="1"/>
  <c r="E36" i="17"/>
  <c r="K36" i="17"/>
  <c r="Q36" i="17"/>
  <c r="W36" i="17"/>
  <c r="D39" i="17"/>
  <c r="D37" i="17" s="1"/>
  <c r="J39" i="17"/>
  <c r="J37" i="17" s="1"/>
  <c r="P39" i="17"/>
  <c r="V39" i="17"/>
  <c r="D41" i="17"/>
  <c r="J41" i="17"/>
  <c r="P41" i="17"/>
  <c r="V41" i="17"/>
  <c r="I44" i="17"/>
  <c r="O44" i="17"/>
  <c r="U44" i="17"/>
  <c r="U42" i="17" s="1"/>
  <c r="AA44" i="17"/>
  <c r="AA42" i="17" s="1"/>
  <c r="I46" i="17"/>
  <c r="O46" i="17"/>
  <c r="U46" i="17"/>
  <c r="AA46" i="17"/>
  <c r="H49" i="17"/>
  <c r="H47" i="17" s="1"/>
  <c r="N49" i="17"/>
  <c r="N47" i="17" s="1"/>
  <c r="T49" i="17"/>
  <c r="T47" i="17" s="1"/>
  <c r="Z49" i="17"/>
  <c r="Z47" i="17" s="1"/>
  <c r="H51" i="17"/>
  <c r="N51" i="17"/>
  <c r="T51" i="17"/>
  <c r="Z51" i="17"/>
  <c r="G54" i="17"/>
  <c r="G52" i="17" s="1"/>
  <c r="M54" i="17"/>
  <c r="M52" i="17" s="1"/>
  <c r="S54" i="17"/>
  <c r="Y54" i="17"/>
  <c r="G56" i="17"/>
  <c r="M56" i="17"/>
  <c r="S56" i="17"/>
  <c r="Y56" i="17"/>
  <c r="F59" i="17"/>
  <c r="L59" i="17"/>
  <c r="R59" i="17"/>
  <c r="R57" i="17" s="1"/>
  <c r="X59" i="17"/>
  <c r="X57" i="17" s="1"/>
  <c r="F61" i="17"/>
  <c r="L61" i="17"/>
  <c r="R61" i="17"/>
  <c r="X61" i="17"/>
  <c r="E64" i="17"/>
  <c r="E62" i="17" s="1"/>
  <c r="K64" i="17"/>
  <c r="K62" i="17" s="1"/>
  <c r="Q64" i="17"/>
  <c r="Q62" i="17" s="1"/>
  <c r="W64" i="17"/>
  <c r="W62" i="17" s="1"/>
  <c r="E66" i="17"/>
  <c r="M66" i="17"/>
  <c r="M62" i="17" s="1"/>
  <c r="X66" i="17"/>
  <c r="F69" i="17"/>
  <c r="F67" i="17" s="1"/>
  <c r="X69" i="17"/>
  <c r="X67" i="17" s="1"/>
  <c r="R71" i="17"/>
  <c r="D74" i="17"/>
  <c r="D72" i="17" s="1"/>
  <c r="V74" i="17"/>
  <c r="V72" i="17" s="1"/>
  <c r="P76" i="17"/>
  <c r="U79" i="17"/>
  <c r="U77" i="17" s="1"/>
  <c r="O81" i="17"/>
  <c r="T84" i="17"/>
  <c r="T82" i="17" s="1"/>
  <c r="N86" i="17"/>
  <c r="N89" i="17"/>
  <c r="N87" i="17" s="1"/>
  <c r="H91" i="17"/>
  <c r="Z91" i="17"/>
  <c r="L94" i="17"/>
  <c r="L92" i="17" s="1"/>
  <c r="F96" i="17"/>
  <c r="X96" i="17"/>
  <c r="F99" i="17"/>
  <c r="F97" i="17" s="1"/>
  <c r="X99" i="17"/>
  <c r="X97" i="17" s="1"/>
  <c r="R101" i="17"/>
  <c r="D104" i="17"/>
  <c r="D102" i="17" s="1"/>
  <c r="V104" i="17"/>
  <c r="V102" i="17" s="1"/>
  <c r="P106" i="17"/>
  <c r="U109" i="17"/>
  <c r="U107" i="17" s="1"/>
  <c r="O111" i="17"/>
  <c r="T114" i="17"/>
  <c r="T112" i="17" s="1"/>
  <c r="N116" i="17"/>
  <c r="N119" i="17"/>
  <c r="N117" i="17" s="1"/>
  <c r="H121" i="17"/>
  <c r="Z121" i="17"/>
  <c r="L124" i="17"/>
  <c r="L122" i="17" s="1"/>
  <c r="F126" i="17"/>
  <c r="X126" i="17"/>
  <c r="F129" i="17"/>
  <c r="F127" i="17" s="1"/>
  <c r="X129" i="17"/>
  <c r="X127" i="17" s="1"/>
  <c r="R131" i="17"/>
  <c r="D134" i="17"/>
  <c r="D132" i="17" s="1"/>
  <c r="V134" i="17"/>
  <c r="V132" i="17" s="1"/>
  <c r="P136" i="17"/>
  <c r="U139" i="17"/>
  <c r="U137" i="17" s="1"/>
  <c r="O141" i="17"/>
  <c r="T144" i="17"/>
  <c r="T142" i="17" s="1"/>
  <c r="N146" i="17"/>
  <c r="N149" i="17"/>
  <c r="N147" i="17" s="1"/>
  <c r="H151" i="17"/>
  <c r="Z151" i="17"/>
  <c r="L154" i="17"/>
  <c r="L152" i="17" s="1"/>
  <c r="F156" i="17"/>
  <c r="X156" i="17"/>
  <c r="F159" i="17"/>
  <c r="F157" i="17" s="1"/>
  <c r="X159" i="17"/>
  <c r="X157" i="17" s="1"/>
  <c r="R161" i="17"/>
  <c r="AA318" i="17"/>
  <c r="AA316" i="17" s="1"/>
  <c r="U318" i="17"/>
  <c r="O318" i="17"/>
  <c r="I318" i="17"/>
  <c r="V313" i="17"/>
  <c r="V311" i="17" s="1"/>
  <c r="P313" i="17"/>
  <c r="P311" i="17" s="1"/>
  <c r="J313" i="17"/>
  <c r="J311" i="17" s="1"/>
  <c r="D313" i="17"/>
  <c r="W308" i="17"/>
  <c r="Q308" i="17"/>
  <c r="K308" i="17"/>
  <c r="K306" i="17" s="1"/>
  <c r="E308" i="17"/>
  <c r="E306" i="17" s="1"/>
  <c r="X303" i="17"/>
  <c r="X301" i="17" s="1"/>
  <c r="R303" i="17"/>
  <c r="L303" i="17"/>
  <c r="F303" i="17"/>
  <c r="Y298" i="17"/>
  <c r="Y296" i="17" s="1"/>
  <c r="S298" i="17"/>
  <c r="S296" i="17" s="1"/>
  <c r="M298" i="17"/>
  <c r="M296" i="17" s="1"/>
  <c r="G298" i="17"/>
  <c r="Z293" i="17"/>
  <c r="T293" i="17"/>
  <c r="N293" i="17"/>
  <c r="N291" i="17" s="1"/>
  <c r="H293" i="17"/>
  <c r="H291" i="17" s="1"/>
  <c r="AA288" i="17"/>
  <c r="AA286" i="17" s="1"/>
  <c r="U288" i="17"/>
  <c r="O288" i="17"/>
  <c r="I288" i="17"/>
  <c r="I286" i="17" s="1"/>
  <c r="V283" i="17"/>
  <c r="V281" i="17" s="1"/>
  <c r="P283" i="17"/>
  <c r="P281" i="17" s="1"/>
  <c r="J283" i="17"/>
  <c r="J281" i="17" s="1"/>
  <c r="D283" i="17"/>
  <c r="W278" i="17"/>
  <c r="Q278" i="17"/>
  <c r="Q276" i="17" s="1"/>
  <c r="K278" i="17"/>
  <c r="K276" i="17" s="1"/>
  <c r="E278" i="17"/>
  <c r="E276" i="17" s="1"/>
  <c r="X273" i="17"/>
  <c r="X271" i="17" s="1"/>
  <c r="R273" i="17"/>
  <c r="L273" i="17"/>
  <c r="F273" i="17"/>
  <c r="F271" i="17" s="1"/>
  <c r="Y268" i="17"/>
  <c r="Y266" i="17" s="1"/>
  <c r="S268" i="17"/>
  <c r="S266" i="17" s="1"/>
  <c r="M268" i="17"/>
  <c r="M266" i="17" s="1"/>
  <c r="G268" i="17"/>
  <c r="Z263" i="17"/>
  <c r="T263" i="17"/>
  <c r="T261" i="17" s="1"/>
  <c r="N263" i="17"/>
  <c r="N261" i="17" s="1"/>
  <c r="H263" i="17"/>
  <c r="H261" i="17" s="1"/>
  <c r="AA258" i="17"/>
  <c r="AA256" i="17" s="1"/>
  <c r="U258" i="17"/>
  <c r="O258" i="17"/>
  <c r="I258" i="17"/>
  <c r="I256" i="17" s="1"/>
  <c r="V253" i="17"/>
  <c r="V251" i="17" s="1"/>
  <c r="P253" i="17"/>
  <c r="P251" i="17" s="1"/>
  <c r="J253" i="17"/>
  <c r="J251" i="17" s="1"/>
  <c r="D253" i="17"/>
  <c r="W248" i="17"/>
  <c r="Q248" i="17"/>
  <c r="Q246" i="17" s="1"/>
  <c r="K248" i="17"/>
  <c r="K246" i="17" s="1"/>
  <c r="E248" i="17"/>
  <c r="E246" i="17" s="1"/>
  <c r="X243" i="17"/>
  <c r="X241" i="17" s="1"/>
  <c r="R243" i="17"/>
  <c r="L243" i="17"/>
  <c r="F243" i="17"/>
  <c r="F241" i="17" s="1"/>
  <c r="Y238" i="17"/>
  <c r="Y236" i="17" s="1"/>
  <c r="S238" i="17"/>
  <c r="S236" i="17" s="1"/>
  <c r="M238" i="17"/>
  <c r="M236" i="17" s="1"/>
  <c r="G238" i="17"/>
  <c r="Z233" i="17"/>
  <c r="T233" i="17"/>
  <c r="T231" i="17" s="1"/>
  <c r="N233" i="17"/>
  <c r="N231" i="17" s="1"/>
  <c r="H233" i="17"/>
  <c r="H231" i="17" s="1"/>
  <c r="AA228" i="17"/>
  <c r="AA226" i="17" s="1"/>
  <c r="U228" i="17"/>
  <c r="O228" i="17"/>
  <c r="I228" i="17"/>
  <c r="I226" i="17" s="1"/>
  <c r="V223" i="17"/>
  <c r="V221" i="17" s="1"/>
  <c r="P223" i="17"/>
  <c r="P221" i="17" s="1"/>
  <c r="J223" i="17"/>
  <c r="J221" i="17" s="1"/>
  <c r="D223" i="17"/>
  <c r="W218" i="17"/>
  <c r="Q218" i="17"/>
  <c r="Q216" i="17" s="1"/>
  <c r="K218" i="17"/>
  <c r="K216" i="17" s="1"/>
  <c r="E218" i="17"/>
  <c r="E216" i="17" s="1"/>
  <c r="X213" i="17"/>
  <c r="X211" i="17" s="1"/>
  <c r="R213" i="17"/>
  <c r="L213" i="17"/>
  <c r="F213" i="17"/>
  <c r="F211" i="17" s="1"/>
  <c r="Y208" i="17"/>
  <c r="Y206" i="17" s="1"/>
  <c r="S208" i="17"/>
  <c r="S206" i="17" s="1"/>
  <c r="M208" i="17"/>
  <c r="M206" i="17" s="1"/>
  <c r="G208" i="17"/>
  <c r="Z203" i="17"/>
  <c r="T203" i="17"/>
  <c r="T201" i="17" s="1"/>
  <c r="N203" i="17"/>
  <c r="N201" i="17" s="1"/>
  <c r="H203" i="17"/>
  <c r="H201" i="17" s="1"/>
  <c r="AA198" i="17"/>
  <c r="AA196" i="17" s="1"/>
  <c r="U198" i="17"/>
  <c r="O198" i="17"/>
  <c r="I198" i="17"/>
  <c r="I196" i="17" s="1"/>
  <c r="V193" i="17"/>
  <c r="V191" i="17" s="1"/>
  <c r="P193" i="17"/>
  <c r="P191" i="17" s="1"/>
  <c r="J193" i="17"/>
  <c r="J191" i="17" s="1"/>
  <c r="D193" i="17"/>
  <c r="W188" i="17"/>
  <c r="Q188" i="17"/>
  <c r="Q186" i="17" s="1"/>
  <c r="K188" i="17"/>
  <c r="K186" i="17" s="1"/>
  <c r="E188" i="17"/>
  <c r="E186" i="17" s="1"/>
  <c r="X183" i="17"/>
  <c r="X181" i="17" s="1"/>
  <c r="R183" i="17"/>
  <c r="L183" i="17"/>
  <c r="F183" i="17"/>
  <c r="F181" i="17" s="1"/>
  <c r="Y178" i="17"/>
  <c r="Y176" i="17" s="1"/>
  <c r="S178" i="17"/>
  <c r="S176" i="17" s="1"/>
  <c r="M178" i="17"/>
  <c r="M176" i="17" s="1"/>
  <c r="G178" i="17"/>
  <c r="Z173" i="17"/>
  <c r="T173" i="17"/>
  <c r="T171" i="17" s="1"/>
  <c r="N173" i="17"/>
  <c r="N171" i="17" s="1"/>
  <c r="H173" i="17"/>
  <c r="H171" i="17" s="1"/>
  <c r="AA168" i="17"/>
  <c r="AA166" i="17" s="1"/>
  <c r="U168" i="17"/>
  <c r="O168" i="17"/>
  <c r="I168" i="17"/>
  <c r="I166" i="17" s="1"/>
  <c r="Z318" i="17"/>
  <c r="Z316" i="17" s="1"/>
  <c r="T318" i="17"/>
  <c r="T316" i="17" s="1"/>
  <c r="N318" i="17"/>
  <c r="H318" i="17"/>
  <c r="H316" i="17" s="1"/>
  <c r="AA313" i="17"/>
  <c r="AA311" i="17" s="1"/>
  <c r="U313" i="17"/>
  <c r="U311" i="17" s="1"/>
  <c r="O313" i="17"/>
  <c r="O311" i="17" s="1"/>
  <c r="I313" i="17"/>
  <c r="I311" i="17" s="1"/>
  <c r="V308" i="17"/>
  <c r="P308" i="17"/>
  <c r="P306" i="17" s="1"/>
  <c r="J308" i="17"/>
  <c r="J306" i="17" s="1"/>
  <c r="D308" i="17"/>
  <c r="D306" i="17" s="1"/>
  <c r="W303" i="17"/>
  <c r="W301" i="17" s="1"/>
  <c r="Q303" i="17"/>
  <c r="Q301" i="17" s="1"/>
  <c r="K303" i="17"/>
  <c r="E303" i="17"/>
  <c r="E301" i="17" s="1"/>
  <c r="X298" i="17"/>
  <c r="X296" i="17" s="1"/>
  <c r="R298" i="17"/>
  <c r="R296" i="17" s="1"/>
  <c r="L298" i="17"/>
  <c r="L296" i="17" s="1"/>
  <c r="F298" i="17"/>
  <c r="F296" i="17" s="1"/>
  <c r="Y293" i="17"/>
  <c r="S293" i="17"/>
  <c r="S291" i="17" s="1"/>
  <c r="M293" i="17"/>
  <c r="M291" i="17" s="1"/>
  <c r="G293" i="17"/>
  <c r="G291" i="17" s="1"/>
  <c r="Z288" i="17"/>
  <c r="Z286" i="17" s="1"/>
  <c r="T288" i="17"/>
  <c r="T286" i="17" s="1"/>
  <c r="N288" i="17"/>
  <c r="H288" i="17"/>
  <c r="H286" i="17" s="1"/>
  <c r="AA283" i="17"/>
  <c r="AA281" i="17" s="1"/>
  <c r="U283" i="17"/>
  <c r="U281" i="17" s="1"/>
  <c r="O283" i="17"/>
  <c r="O281" i="17" s="1"/>
  <c r="I283" i="17"/>
  <c r="I281" i="17" s="1"/>
  <c r="V278" i="17"/>
  <c r="P278" i="17"/>
  <c r="P276" i="17" s="1"/>
  <c r="J278" i="17"/>
  <c r="J276" i="17" s="1"/>
  <c r="D278" i="17"/>
  <c r="D276" i="17" s="1"/>
  <c r="W273" i="17"/>
  <c r="W271" i="17" s="1"/>
  <c r="Q273" i="17"/>
  <c r="Q271" i="17" s="1"/>
  <c r="K273" i="17"/>
  <c r="E273" i="17"/>
  <c r="E271" i="17" s="1"/>
  <c r="X268" i="17"/>
  <c r="X266" i="17" s="1"/>
  <c r="R268" i="17"/>
  <c r="R266" i="17" s="1"/>
  <c r="L268" i="17"/>
  <c r="L266" i="17" s="1"/>
  <c r="F268" i="17"/>
  <c r="F266" i="17" s="1"/>
  <c r="Y263" i="17"/>
  <c r="S263" i="17"/>
  <c r="S261" i="17" s="1"/>
  <c r="M263" i="17"/>
  <c r="M261" i="17" s="1"/>
  <c r="G263" i="17"/>
  <c r="G261" i="17" s="1"/>
  <c r="Z258" i="17"/>
  <c r="Z256" i="17" s="1"/>
  <c r="T258" i="17"/>
  <c r="T256" i="17" s="1"/>
  <c r="N258" i="17"/>
  <c r="H258" i="17"/>
  <c r="H256" i="17" s="1"/>
  <c r="AA253" i="17"/>
  <c r="AA251" i="17" s="1"/>
  <c r="U253" i="17"/>
  <c r="U251" i="17" s="1"/>
  <c r="O253" i="17"/>
  <c r="O251" i="17" s="1"/>
  <c r="I253" i="17"/>
  <c r="I251" i="17" s="1"/>
  <c r="V248" i="17"/>
  <c r="P248" i="17"/>
  <c r="P246" i="17" s="1"/>
  <c r="J248" i="17"/>
  <c r="J246" i="17" s="1"/>
  <c r="D248" i="17"/>
  <c r="D246" i="17" s="1"/>
  <c r="W243" i="17"/>
  <c r="W241" i="17" s="1"/>
  <c r="Q243" i="17"/>
  <c r="Q241" i="17" s="1"/>
  <c r="K243" i="17"/>
  <c r="E243" i="17"/>
  <c r="E241" i="17" s="1"/>
  <c r="X238" i="17"/>
  <c r="X236" i="17" s="1"/>
  <c r="R238" i="17"/>
  <c r="R236" i="17" s="1"/>
  <c r="L238" i="17"/>
  <c r="L236" i="17" s="1"/>
  <c r="F238" i="17"/>
  <c r="F236" i="17" s="1"/>
  <c r="Y233" i="17"/>
  <c r="S233" i="17"/>
  <c r="S231" i="17" s="1"/>
  <c r="M233" i="17"/>
  <c r="M231" i="17" s="1"/>
  <c r="G233" i="17"/>
  <c r="G231" i="17" s="1"/>
  <c r="Z228" i="17"/>
  <c r="Z226" i="17" s="1"/>
  <c r="T228" i="17"/>
  <c r="T226" i="17" s="1"/>
  <c r="N228" i="17"/>
  <c r="H228" i="17"/>
  <c r="H226" i="17" s="1"/>
  <c r="AA223" i="17"/>
  <c r="AA221" i="17" s="1"/>
  <c r="U223" i="17"/>
  <c r="U221" i="17" s="1"/>
  <c r="O223" i="17"/>
  <c r="O221" i="17" s="1"/>
  <c r="I223" i="17"/>
  <c r="I221" i="17" s="1"/>
  <c r="V218" i="17"/>
  <c r="P218" i="17"/>
  <c r="P216" i="17" s="1"/>
  <c r="J218" i="17"/>
  <c r="J216" i="17" s="1"/>
  <c r="D218" i="17"/>
  <c r="D216" i="17" s="1"/>
  <c r="W213" i="17"/>
  <c r="W211" i="17" s="1"/>
  <c r="Q213" i="17"/>
  <c r="Q211" i="17" s="1"/>
  <c r="K213" i="17"/>
  <c r="E213" i="17"/>
  <c r="E211" i="17" s="1"/>
  <c r="X208" i="17"/>
  <c r="X206" i="17" s="1"/>
  <c r="R208" i="17"/>
  <c r="R206" i="17" s="1"/>
  <c r="L208" i="17"/>
  <c r="L206" i="17" s="1"/>
  <c r="F208" i="17"/>
  <c r="F206" i="17" s="1"/>
  <c r="Y203" i="17"/>
  <c r="S203" i="17"/>
  <c r="S201" i="17" s="1"/>
  <c r="M203" i="17"/>
  <c r="M201" i="17" s="1"/>
  <c r="G203" i="17"/>
  <c r="G201" i="17" s="1"/>
  <c r="Z198" i="17"/>
  <c r="Z196" i="17" s="1"/>
  <c r="T198" i="17"/>
  <c r="T196" i="17" s="1"/>
  <c r="N198" i="17"/>
  <c r="H198" i="17"/>
  <c r="H196" i="17" s="1"/>
  <c r="AA193" i="17"/>
  <c r="AA191" i="17" s="1"/>
  <c r="U193" i="17"/>
  <c r="U191" i="17" s="1"/>
  <c r="O193" i="17"/>
  <c r="O191" i="17" s="1"/>
  <c r="I193" i="17"/>
  <c r="I191" i="17" s="1"/>
  <c r="V188" i="17"/>
  <c r="P188" i="17"/>
  <c r="P186" i="17" s="1"/>
  <c r="J188" i="17"/>
  <c r="J186" i="17" s="1"/>
  <c r="D188" i="17"/>
  <c r="D186" i="17" s="1"/>
  <c r="W183" i="17"/>
  <c r="W181" i="17" s="1"/>
  <c r="Q183" i="17"/>
  <c r="Q181" i="17" s="1"/>
  <c r="K183" i="17"/>
  <c r="E183" i="17"/>
  <c r="E181" i="17" s="1"/>
  <c r="X178" i="17"/>
  <c r="X176" i="17" s="1"/>
  <c r="R178" i="17"/>
  <c r="R176" i="17" s="1"/>
  <c r="L178" i="17"/>
  <c r="L176" i="17" s="1"/>
  <c r="F178" i="17"/>
  <c r="F176" i="17" s="1"/>
  <c r="Y173" i="17"/>
  <c r="S173" i="17"/>
  <c r="S171" i="17" s="1"/>
  <c r="M173" i="17"/>
  <c r="M171" i="17" s="1"/>
  <c r="G173" i="17"/>
  <c r="G171" i="17" s="1"/>
  <c r="Z168" i="17"/>
  <c r="Z166" i="17" s="1"/>
  <c r="T168" i="17"/>
  <c r="T166" i="17" s="1"/>
  <c r="N168" i="17"/>
  <c r="H168" i="17"/>
  <c r="H166" i="17" s="1"/>
  <c r="Y318" i="17"/>
  <c r="S318" i="17"/>
  <c r="S316" i="17" s="1"/>
  <c r="M318" i="17"/>
  <c r="M316" i="17" s="1"/>
  <c r="G318" i="17"/>
  <c r="G316" i="17" s="1"/>
  <c r="Z313" i="17"/>
  <c r="T313" i="17"/>
  <c r="N313" i="17"/>
  <c r="H313" i="17"/>
  <c r="H311" i="17" s="1"/>
  <c r="AA308" i="17"/>
  <c r="AA306" i="17" s="1"/>
  <c r="U308" i="17"/>
  <c r="U306" i="17" s="1"/>
  <c r="O308" i="17"/>
  <c r="I308" i="17"/>
  <c r="V303" i="17"/>
  <c r="P303" i="17"/>
  <c r="P301" i="17" s="1"/>
  <c r="J303" i="17"/>
  <c r="J301" i="17" s="1"/>
  <c r="D303" i="17"/>
  <c r="D301" i="17" s="1"/>
  <c r="W298" i="17"/>
  <c r="Q298" i="17"/>
  <c r="K298" i="17"/>
  <c r="E298" i="17"/>
  <c r="E296" i="17" s="1"/>
  <c r="X293" i="17"/>
  <c r="X291" i="17" s="1"/>
  <c r="R293" i="17"/>
  <c r="R291" i="17" s="1"/>
  <c r="L293" i="17"/>
  <c r="F293" i="17"/>
  <c r="Y288" i="17"/>
  <c r="S288" i="17"/>
  <c r="S286" i="17" s="1"/>
  <c r="M288" i="17"/>
  <c r="M286" i="17" s="1"/>
  <c r="G288" i="17"/>
  <c r="G286" i="17" s="1"/>
  <c r="Z283" i="17"/>
  <c r="T283" i="17"/>
  <c r="N283" i="17"/>
  <c r="H283" i="17"/>
  <c r="H281" i="17" s="1"/>
  <c r="AA278" i="17"/>
  <c r="AA276" i="17" s="1"/>
  <c r="U278" i="17"/>
  <c r="U276" i="17" s="1"/>
  <c r="O278" i="17"/>
  <c r="I278" i="17"/>
  <c r="V273" i="17"/>
  <c r="P273" i="17"/>
  <c r="P271" i="17" s="1"/>
  <c r="J273" i="17"/>
  <c r="J271" i="17" s="1"/>
  <c r="D273" i="17"/>
  <c r="D271" i="17" s="1"/>
  <c r="W268" i="17"/>
  <c r="Q268" i="17"/>
  <c r="K268" i="17"/>
  <c r="E268" i="17"/>
  <c r="E266" i="17" s="1"/>
  <c r="X263" i="17"/>
  <c r="X261" i="17" s="1"/>
  <c r="R263" i="17"/>
  <c r="R261" i="17" s="1"/>
  <c r="L263" i="17"/>
  <c r="F263" i="17"/>
  <c r="Y258" i="17"/>
  <c r="S258" i="17"/>
  <c r="S256" i="17" s="1"/>
  <c r="M258" i="17"/>
  <c r="M256" i="17" s="1"/>
  <c r="G258" i="17"/>
  <c r="G256" i="17" s="1"/>
  <c r="Z253" i="17"/>
  <c r="T253" i="17"/>
  <c r="N253" i="17"/>
  <c r="H253" i="17"/>
  <c r="H251" i="17" s="1"/>
  <c r="AA248" i="17"/>
  <c r="AA246" i="17" s="1"/>
  <c r="U248" i="17"/>
  <c r="U246" i="17" s="1"/>
  <c r="O248" i="17"/>
  <c r="I248" i="17"/>
  <c r="V243" i="17"/>
  <c r="P243" i="17"/>
  <c r="P241" i="17" s="1"/>
  <c r="J243" i="17"/>
  <c r="J241" i="17" s="1"/>
  <c r="D243" i="17"/>
  <c r="D241" i="17" s="1"/>
  <c r="W238" i="17"/>
  <c r="Q238" i="17"/>
  <c r="K238" i="17"/>
  <c r="E238" i="17"/>
  <c r="E236" i="17" s="1"/>
  <c r="X233" i="17"/>
  <c r="X231" i="17" s="1"/>
  <c r="R233" i="17"/>
  <c r="R231" i="17" s="1"/>
  <c r="L233" i="17"/>
  <c r="F233" i="17"/>
  <c r="Y228" i="17"/>
  <c r="S228" i="17"/>
  <c r="S226" i="17" s="1"/>
  <c r="M228" i="17"/>
  <c r="M226" i="17" s="1"/>
  <c r="G228" i="17"/>
  <c r="G226" i="17" s="1"/>
  <c r="Z223" i="17"/>
  <c r="T223" i="17"/>
  <c r="N223" i="17"/>
  <c r="H223" i="17"/>
  <c r="H221" i="17" s="1"/>
  <c r="AA218" i="17"/>
  <c r="AA216" i="17" s="1"/>
  <c r="U218" i="17"/>
  <c r="U216" i="17" s="1"/>
  <c r="O218" i="17"/>
  <c r="I218" i="17"/>
  <c r="V213" i="17"/>
  <c r="P213" i="17"/>
  <c r="P211" i="17" s="1"/>
  <c r="J213" i="17"/>
  <c r="J211" i="17" s="1"/>
  <c r="D213" i="17"/>
  <c r="D211" i="17" s="1"/>
  <c r="W208" i="17"/>
  <c r="Q208" i="17"/>
  <c r="K208" i="17"/>
  <c r="E208" i="17"/>
  <c r="E206" i="17" s="1"/>
  <c r="X203" i="17"/>
  <c r="X201" i="17" s="1"/>
  <c r="R203" i="17"/>
  <c r="R201" i="17" s="1"/>
  <c r="L203" i="17"/>
  <c r="F203" i="17"/>
  <c r="Y198" i="17"/>
  <c r="S198" i="17"/>
  <c r="S196" i="17" s="1"/>
  <c r="M198" i="17"/>
  <c r="M196" i="17" s="1"/>
  <c r="G198" i="17"/>
  <c r="G196" i="17" s="1"/>
  <c r="Z193" i="17"/>
  <c r="T193" i="17"/>
  <c r="N193" i="17"/>
  <c r="H193" i="17"/>
  <c r="H191" i="17" s="1"/>
  <c r="AA188" i="17"/>
  <c r="AA186" i="17" s="1"/>
  <c r="U188" i="17"/>
  <c r="U186" i="17" s="1"/>
  <c r="O188" i="17"/>
  <c r="I188" i="17"/>
  <c r="V183" i="17"/>
  <c r="P183" i="17"/>
  <c r="P181" i="17" s="1"/>
  <c r="J183" i="17"/>
  <c r="J181" i="17" s="1"/>
  <c r="D183" i="17"/>
  <c r="D181" i="17" s="1"/>
  <c r="W178" i="17"/>
  <c r="Q178" i="17"/>
  <c r="K178" i="17"/>
  <c r="E178" i="17"/>
  <c r="E176" i="17" s="1"/>
  <c r="X173" i="17"/>
  <c r="X171" i="17" s="1"/>
  <c r="R173" i="17"/>
  <c r="R171" i="17" s="1"/>
  <c r="L173" i="17"/>
  <c r="F173" i="17"/>
  <c r="Y168" i="17"/>
  <c r="S168" i="17"/>
  <c r="S166" i="17" s="1"/>
  <c r="M168" i="17"/>
  <c r="M166" i="17" s="1"/>
  <c r="G168" i="17"/>
  <c r="G166" i="17" s="1"/>
  <c r="X318" i="17"/>
  <c r="R318" i="17"/>
  <c r="R316" i="17" s="1"/>
  <c r="L318" i="17"/>
  <c r="L316" i="17" s="1"/>
  <c r="F318" i="17"/>
  <c r="F316" i="17" s="1"/>
  <c r="Y313" i="17"/>
  <c r="Y311" i="17" s="1"/>
  <c r="S313" i="17"/>
  <c r="S311" i="17" s="1"/>
  <c r="M313" i="17"/>
  <c r="G313" i="17"/>
  <c r="G311" i="17" s="1"/>
  <c r="Z308" i="17"/>
  <c r="Z306" i="17" s="1"/>
  <c r="T308" i="17"/>
  <c r="T306" i="17" s="1"/>
  <c r="N308" i="17"/>
  <c r="N306" i="17" s="1"/>
  <c r="H308" i="17"/>
  <c r="H306" i="17" s="1"/>
  <c r="AA303" i="17"/>
  <c r="U303" i="17"/>
  <c r="U301" i="17" s="1"/>
  <c r="O303" i="17"/>
  <c r="O301" i="17" s="1"/>
  <c r="I303" i="17"/>
  <c r="I301" i="17" s="1"/>
  <c r="V298" i="17"/>
  <c r="V296" i="17" s="1"/>
  <c r="P298" i="17"/>
  <c r="P296" i="17" s="1"/>
  <c r="J298" i="17"/>
  <c r="D298" i="17"/>
  <c r="D296" i="17" s="1"/>
  <c r="W293" i="17"/>
  <c r="W291" i="17" s="1"/>
  <c r="Q293" i="17"/>
  <c r="Q291" i="17" s="1"/>
  <c r="K293" i="17"/>
  <c r="K291" i="17" s="1"/>
  <c r="E293" i="17"/>
  <c r="E291" i="17" s="1"/>
  <c r="X288" i="17"/>
  <c r="R288" i="17"/>
  <c r="R286" i="17" s="1"/>
  <c r="L288" i="17"/>
  <c r="L286" i="17" s="1"/>
  <c r="F288" i="17"/>
  <c r="F286" i="17" s="1"/>
  <c r="Y283" i="17"/>
  <c r="Y281" i="17" s="1"/>
  <c r="S283" i="17"/>
  <c r="S281" i="17" s="1"/>
  <c r="M283" i="17"/>
  <c r="G283" i="17"/>
  <c r="G281" i="17" s="1"/>
  <c r="Z278" i="17"/>
  <c r="Z276" i="17" s="1"/>
  <c r="T278" i="17"/>
  <c r="T276" i="17" s="1"/>
  <c r="N278" i="17"/>
  <c r="N276" i="17" s="1"/>
  <c r="H278" i="17"/>
  <c r="H276" i="17" s="1"/>
  <c r="AA273" i="17"/>
  <c r="U273" i="17"/>
  <c r="U271" i="17" s="1"/>
  <c r="O273" i="17"/>
  <c r="O271" i="17" s="1"/>
  <c r="I273" i="17"/>
  <c r="I271" i="17" s="1"/>
  <c r="V268" i="17"/>
  <c r="V266" i="17" s="1"/>
  <c r="P268" i="17"/>
  <c r="P266" i="17" s="1"/>
  <c r="J268" i="17"/>
  <c r="D268" i="17"/>
  <c r="D266" i="17" s="1"/>
  <c r="W263" i="17"/>
  <c r="W261" i="17" s="1"/>
  <c r="Q263" i="17"/>
  <c r="Q261" i="17" s="1"/>
  <c r="K263" i="17"/>
  <c r="K261" i="17" s="1"/>
  <c r="E263" i="17"/>
  <c r="E261" i="17" s="1"/>
  <c r="X258" i="17"/>
  <c r="R258" i="17"/>
  <c r="R256" i="17" s="1"/>
  <c r="L258" i="17"/>
  <c r="L256" i="17" s="1"/>
  <c r="F258" i="17"/>
  <c r="F256" i="17" s="1"/>
  <c r="Y253" i="17"/>
  <c r="Y251" i="17" s="1"/>
  <c r="S253" i="17"/>
  <c r="S251" i="17" s="1"/>
  <c r="M253" i="17"/>
  <c r="G253" i="17"/>
  <c r="G251" i="17" s="1"/>
  <c r="Z248" i="17"/>
  <c r="Z246" i="17" s="1"/>
  <c r="T248" i="17"/>
  <c r="T246" i="17" s="1"/>
  <c r="N248" i="17"/>
  <c r="N246" i="17" s="1"/>
  <c r="H248" i="17"/>
  <c r="H246" i="17" s="1"/>
  <c r="AA243" i="17"/>
  <c r="U243" i="17"/>
  <c r="U241" i="17" s="1"/>
  <c r="O243" i="17"/>
  <c r="O241" i="17" s="1"/>
  <c r="I243" i="17"/>
  <c r="I241" i="17" s="1"/>
  <c r="V238" i="17"/>
  <c r="V236" i="17" s="1"/>
  <c r="P238" i="17"/>
  <c r="P236" i="17" s="1"/>
  <c r="J238" i="17"/>
  <c r="D238" i="17"/>
  <c r="D236" i="17" s="1"/>
  <c r="W233" i="17"/>
  <c r="W231" i="17" s="1"/>
  <c r="Q233" i="17"/>
  <c r="Q231" i="17" s="1"/>
  <c r="K233" i="17"/>
  <c r="K231" i="17" s="1"/>
  <c r="E233" i="17"/>
  <c r="E231" i="17" s="1"/>
  <c r="X228" i="17"/>
  <c r="R228" i="17"/>
  <c r="R226" i="17" s="1"/>
  <c r="L228" i="17"/>
  <c r="L226" i="17" s="1"/>
  <c r="F228" i="17"/>
  <c r="F226" i="17" s="1"/>
  <c r="Y223" i="17"/>
  <c r="Y221" i="17" s="1"/>
  <c r="S223" i="17"/>
  <c r="S221" i="17" s="1"/>
  <c r="M223" i="17"/>
  <c r="G223" i="17"/>
  <c r="G221" i="17" s="1"/>
  <c r="Z218" i="17"/>
  <c r="Z216" i="17" s="1"/>
  <c r="T218" i="17"/>
  <c r="T216" i="17" s="1"/>
  <c r="N218" i="17"/>
  <c r="N216" i="17" s="1"/>
  <c r="H218" i="17"/>
  <c r="H216" i="17" s="1"/>
  <c r="AA213" i="17"/>
  <c r="U213" i="17"/>
  <c r="U211" i="17" s="1"/>
  <c r="O213" i="17"/>
  <c r="O211" i="17" s="1"/>
  <c r="I213" i="17"/>
  <c r="I211" i="17" s="1"/>
  <c r="V208" i="17"/>
  <c r="V206" i="17" s="1"/>
  <c r="P208" i="17"/>
  <c r="P206" i="17" s="1"/>
  <c r="J208" i="17"/>
  <c r="D208" i="17"/>
  <c r="D206" i="17" s="1"/>
  <c r="W203" i="17"/>
  <c r="W201" i="17" s="1"/>
  <c r="Q203" i="17"/>
  <c r="Q201" i="17" s="1"/>
  <c r="K203" i="17"/>
  <c r="K201" i="17" s="1"/>
  <c r="E203" i="17"/>
  <c r="E201" i="17" s="1"/>
  <c r="X198" i="17"/>
  <c r="R198" i="17"/>
  <c r="R196" i="17" s="1"/>
  <c r="L198" i="17"/>
  <c r="L196" i="17" s="1"/>
  <c r="F198" i="17"/>
  <c r="F196" i="17" s="1"/>
  <c r="Y193" i="17"/>
  <c r="Y191" i="17" s="1"/>
  <c r="S193" i="17"/>
  <c r="S191" i="17" s="1"/>
  <c r="M193" i="17"/>
  <c r="G193" i="17"/>
  <c r="G191" i="17" s="1"/>
  <c r="Z188" i="17"/>
  <c r="Z186" i="17" s="1"/>
  <c r="T188" i="17"/>
  <c r="T186" i="17" s="1"/>
  <c r="N188" i="17"/>
  <c r="N186" i="17" s="1"/>
  <c r="H188" i="17"/>
  <c r="H186" i="17" s="1"/>
  <c r="AA183" i="17"/>
  <c r="U183" i="17"/>
  <c r="U181" i="17" s="1"/>
  <c r="O183" i="17"/>
  <c r="O181" i="17" s="1"/>
  <c r="I183" i="17"/>
  <c r="I181" i="17" s="1"/>
  <c r="V178" i="17"/>
  <c r="V176" i="17" s="1"/>
  <c r="P178" i="17"/>
  <c r="P176" i="17" s="1"/>
  <c r="J178" i="17"/>
  <c r="D178" i="17"/>
  <c r="D176" i="17" s="1"/>
  <c r="W173" i="17"/>
  <c r="W171" i="17" s="1"/>
  <c r="Q173" i="17"/>
  <c r="Q171" i="17" s="1"/>
  <c r="K173" i="17"/>
  <c r="K171" i="17" s="1"/>
  <c r="E173" i="17"/>
  <c r="E171" i="17" s="1"/>
  <c r="X168" i="17"/>
  <c r="R168" i="17"/>
  <c r="R166" i="17" s="1"/>
  <c r="L168" i="17"/>
  <c r="L166" i="17" s="1"/>
  <c r="F168" i="17"/>
  <c r="F166" i="17" s="1"/>
  <c r="V168" i="17"/>
  <c r="V166" i="17" s="1"/>
  <c r="P170" i="17"/>
  <c r="U173" i="17"/>
  <c r="U171" i="17" s="1"/>
  <c r="O175" i="17"/>
  <c r="T178" i="17"/>
  <c r="T176" i="17" s="1"/>
  <c r="N180" i="17"/>
  <c r="N183" i="17"/>
  <c r="N181" i="17" s="1"/>
  <c r="H185" i="17"/>
  <c r="Z185" i="17"/>
  <c r="L188" i="17"/>
  <c r="L186" i="17" s="1"/>
  <c r="F190" i="17"/>
  <c r="X190" i="17"/>
  <c r="F193" i="17"/>
  <c r="F191" i="17" s="1"/>
  <c r="X193" i="17"/>
  <c r="X191" i="17" s="1"/>
  <c r="R195" i="17"/>
  <c r="D198" i="17"/>
  <c r="D196" i="17" s="1"/>
  <c r="V198" i="17"/>
  <c r="V196" i="17" s="1"/>
  <c r="P200" i="17"/>
  <c r="U203" i="17"/>
  <c r="U201" i="17" s="1"/>
  <c r="O205" i="17"/>
  <c r="T208" i="17"/>
  <c r="T206" i="17" s="1"/>
  <c r="N210" i="17"/>
  <c r="N213" i="17"/>
  <c r="N211" i="17" s="1"/>
  <c r="H215" i="17"/>
  <c r="Z215" i="17"/>
  <c r="L218" i="17"/>
  <c r="L216" i="17" s="1"/>
  <c r="F220" i="17"/>
  <c r="X220" i="17"/>
  <c r="F223" i="17"/>
  <c r="F221" i="17" s="1"/>
  <c r="X223" i="17"/>
  <c r="X221" i="17" s="1"/>
  <c r="R225" i="17"/>
  <c r="D228" i="17"/>
  <c r="D226" i="17" s="1"/>
  <c r="V228" i="17"/>
  <c r="V226" i="17" s="1"/>
  <c r="P230" i="17"/>
  <c r="U233" i="17"/>
  <c r="U231" i="17" s="1"/>
  <c r="O235" i="17"/>
  <c r="T238" i="17"/>
  <c r="T236" i="17" s="1"/>
  <c r="N240" i="17"/>
  <c r="N243" i="17"/>
  <c r="N241" i="17" s="1"/>
  <c r="H245" i="17"/>
  <c r="Z245" i="17"/>
  <c r="L248" i="17"/>
  <c r="L246" i="17" s="1"/>
  <c r="F250" i="17"/>
  <c r="X250" i="17"/>
  <c r="F253" i="17"/>
  <c r="F251" i="17" s="1"/>
  <c r="X253" i="17"/>
  <c r="X251" i="17" s="1"/>
  <c r="R255" i="17"/>
  <c r="D258" i="17"/>
  <c r="D256" i="17" s="1"/>
  <c r="V258" i="17"/>
  <c r="V256" i="17" s="1"/>
  <c r="P260" i="17"/>
  <c r="U263" i="17"/>
  <c r="U261" i="17" s="1"/>
  <c r="O265" i="17"/>
  <c r="T268" i="17"/>
  <c r="T266" i="17" s="1"/>
  <c r="N270" i="17"/>
  <c r="N273" i="17"/>
  <c r="N271" i="17" s="1"/>
  <c r="H275" i="17"/>
  <c r="Z275" i="17"/>
  <c r="L278" i="17"/>
  <c r="L276" i="17" s="1"/>
  <c r="F280" i="17"/>
  <c r="X280" i="17"/>
  <c r="F283" i="17"/>
  <c r="F281" i="17" s="1"/>
  <c r="X283" i="17"/>
  <c r="X281" i="17" s="1"/>
  <c r="R285" i="17"/>
  <c r="D288" i="17"/>
  <c r="D286" i="17" s="1"/>
  <c r="V288" i="17"/>
  <c r="V286" i="17" s="1"/>
  <c r="P290" i="17"/>
  <c r="U293" i="17"/>
  <c r="U291" i="17" s="1"/>
  <c r="O295" i="17"/>
  <c r="T298" i="17"/>
  <c r="T296" i="17" s="1"/>
  <c r="N300" i="17"/>
  <c r="N303" i="17"/>
  <c r="N301" i="17" s="1"/>
  <c r="H305" i="17"/>
  <c r="Z305" i="17"/>
  <c r="L308" i="17"/>
  <c r="L306" i="17" s="1"/>
  <c r="F310" i="17"/>
  <c r="X310" i="17"/>
  <c r="F313" i="17"/>
  <c r="F311" i="17" s="1"/>
  <c r="X313" i="17"/>
  <c r="X311" i="17" s="1"/>
  <c r="R315" i="17"/>
  <c r="D318" i="17"/>
  <c r="D316" i="17" s="1"/>
  <c r="V318" i="17"/>
  <c r="V316" i="17" s="1"/>
  <c r="P320" i="17"/>
  <c r="U327" i="17"/>
  <c r="U325" i="17" s="1"/>
  <c r="O329" i="17"/>
  <c r="W332" i="17"/>
  <c r="W330" i="17" s="1"/>
  <c r="Q342" i="17"/>
  <c r="V349" i="17"/>
  <c r="Q372" i="17"/>
  <c r="V379" i="17"/>
  <c r="Q402" i="17"/>
  <c r="V409" i="17"/>
  <c r="Q432" i="17"/>
  <c r="V439" i="17"/>
  <c r="N445" i="17"/>
  <c r="Y469" i="17"/>
  <c r="D14" i="17"/>
  <c r="D12" i="17" s="1"/>
  <c r="J14" i="17"/>
  <c r="J12" i="17" s="1"/>
  <c r="P14" i="17"/>
  <c r="P12" i="17" s="1"/>
  <c r="V14" i="17"/>
  <c r="V12" i="17" s="1"/>
  <c r="I19" i="17"/>
  <c r="I17" i="17" s="1"/>
  <c r="O19" i="17"/>
  <c r="O17" i="17" s="1"/>
  <c r="U19" i="17"/>
  <c r="AA19" i="17"/>
  <c r="I21" i="17"/>
  <c r="O21" i="17"/>
  <c r="U21" i="17"/>
  <c r="AA21" i="17"/>
  <c r="H24" i="17"/>
  <c r="N24" i="17"/>
  <c r="T24" i="17"/>
  <c r="T22" i="17" s="1"/>
  <c r="Z24" i="17"/>
  <c r="Z22" i="17" s="1"/>
  <c r="H26" i="17"/>
  <c r="N26" i="17"/>
  <c r="T26" i="17"/>
  <c r="Z26" i="17"/>
  <c r="G29" i="17"/>
  <c r="G27" i="17" s="1"/>
  <c r="M29" i="17"/>
  <c r="M27" i="17" s="1"/>
  <c r="S29" i="17"/>
  <c r="S27" i="17" s="1"/>
  <c r="Y29" i="17"/>
  <c r="Y27" i="17" s="1"/>
  <c r="G31" i="17"/>
  <c r="M31" i="17"/>
  <c r="S31" i="17"/>
  <c r="Y31" i="17"/>
  <c r="F34" i="17"/>
  <c r="F32" i="17" s="1"/>
  <c r="L34" i="17"/>
  <c r="L32" i="17" s="1"/>
  <c r="R34" i="17"/>
  <c r="X34" i="17"/>
  <c r="F36" i="17"/>
  <c r="L36" i="17"/>
  <c r="R36" i="17"/>
  <c r="X36" i="17"/>
  <c r="E39" i="17"/>
  <c r="K39" i="17"/>
  <c r="Q39" i="17"/>
  <c r="Q37" i="17" s="1"/>
  <c r="W39" i="17"/>
  <c r="W37" i="17" s="1"/>
  <c r="E41" i="17"/>
  <c r="K41" i="17"/>
  <c r="Q41" i="17"/>
  <c r="W41" i="17"/>
  <c r="D44" i="17"/>
  <c r="D42" i="17" s="1"/>
  <c r="J44" i="17"/>
  <c r="J42" i="17" s="1"/>
  <c r="P44" i="17"/>
  <c r="P42" i="17" s="1"/>
  <c r="V44" i="17"/>
  <c r="V42" i="17" s="1"/>
  <c r="D46" i="17"/>
  <c r="J46" i="17"/>
  <c r="P46" i="17"/>
  <c r="V46" i="17"/>
  <c r="I49" i="17"/>
  <c r="I47" i="17" s="1"/>
  <c r="O49" i="17"/>
  <c r="O47" i="17" s="1"/>
  <c r="U49" i="17"/>
  <c r="AA49" i="17"/>
  <c r="I51" i="17"/>
  <c r="O51" i="17"/>
  <c r="U51" i="17"/>
  <c r="AA51" i="17"/>
  <c r="H54" i="17"/>
  <c r="N54" i="17"/>
  <c r="T54" i="17"/>
  <c r="T52" i="17" s="1"/>
  <c r="Z54" i="17"/>
  <c r="Z52" i="17" s="1"/>
  <c r="H56" i="17"/>
  <c r="N56" i="17"/>
  <c r="T56" i="17"/>
  <c r="Z56" i="17"/>
  <c r="G59" i="17"/>
  <c r="G57" i="17" s="1"/>
  <c r="M59" i="17"/>
  <c r="M57" i="17" s="1"/>
  <c r="S59" i="17"/>
  <c r="S57" i="17" s="1"/>
  <c r="Y59" i="17"/>
  <c r="Y57" i="17" s="1"/>
  <c r="G61" i="17"/>
  <c r="M61" i="17"/>
  <c r="S61" i="17"/>
  <c r="Y61" i="17"/>
  <c r="F64" i="17"/>
  <c r="F62" i="17" s="1"/>
  <c r="L64" i="17"/>
  <c r="L62" i="17" s="1"/>
  <c r="R64" i="17"/>
  <c r="R62" i="17" s="1"/>
  <c r="X64" i="17"/>
  <c r="X62" i="17" s="1"/>
  <c r="F66" i="17"/>
  <c r="N66" i="17"/>
  <c r="Y66" i="17"/>
  <c r="Y62" i="17" s="1"/>
  <c r="K69" i="17"/>
  <c r="K67" i="17" s="1"/>
  <c r="E71" i="17"/>
  <c r="W71" i="17"/>
  <c r="E74" i="17"/>
  <c r="E72" i="17" s="1"/>
  <c r="W74" i="17"/>
  <c r="W72" i="17" s="1"/>
  <c r="Q76" i="17"/>
  <c r="D79" i="17"/>
  <c r="D77" i="17" s="1"/>
  <c r="V79" i="17"/>
  <c r="V77" i="17" s="1"/>
  <c r="P81" i="17"/>
  <c r="P77" i="17" s="1"/>
  <c r="U84" i="17"/>
  <c r="U82" i="17" s="1"/>
  <c r="O86" i="17"/>
  <c r="S89" i="17"/>
  <c r="S87" i="17" s="1"/>
  <c r="M91" i="17"/>
  <c r="M94" i="17"/>
  <c r="M92" i="17" s="1"/>
  <c r="G96" i="17"/>
  <c r="Y96" i="17"/>
  <c r="K99" i="17"/>
  <c r="K97" i="17" s="1"/>
  <c r="E101" i="17"/>
  <c r="W101" i="17"/>
  <c r="E104" i="17"/>
  <c r="E102" i="17" s="1"/>
  <c r="W104" i="17"/>
  <c r="W102" i="17" s="1"/>
  <c r="Q106" i="17"/>
  <c r="D109" i="17"/>
  <c r="D107" i="17" s="1"/>
  <c r="V109" i="17"/>
  <c r="V107" i="17" s="1"/>
  <c r="P111" i="17"/>
  <c r="P107" i="17" s="1"/>
  <c r="U114" i="17"/>
  <c r="U112" i="17" s="1"/>
  <c r="O116" i="17"/>
  <c r="S119" i="17"/>
  <c r="S117" i="17" s="1"/>
  <c r="M121" i="17"/>
  <c r="M124" i="17"/>
  <c r="M122" i="17" s="1"/>
  <c r="G126" i="17"/>
  <c r="Y126" i="17"/>
  <c r="K129" i="17"/>
  <c r="K127" i="17" s="1"/>
  <c r="E131" i="17"/>
  <c r="W131" i="17"/>
  <c r="W127" i="17" s="1"/>
  <c r="E134" i="17"/>
  <c r="E132" i="17" s="1"/>
  <c r="W134" i="17"/>
  <c r="W132" i="17" s="1"/>
  <c r="Q136" i="17"/>
  <c r="D139" i="17"/>
  <c r="D137" i="17" s="1"/>
  <c r="V139" i="17"/>
  <c r="V137" i="17" s="1"/>
  <c r="P141" i="17"/>
  <c r="U144" i="17"/>
  <c r="U142" i="17" s="1"/>
  <c r="O146" i="17"/>
  <c r="S149" i="17"/>
  <c r="S147" i="17" s="1"/>
  <c r="M151" i="17"/>
  <c r="M154" i="17"/>
  <c r="M152" i="17" s="1"/>
  <c r="G156" i="17"/>
  <c r="Y156" i="17"/>
  <c r="K159" i="17"/>
  <c r="K157" i="17" s="1"/>
  <c r="E161" i="17"/>
  <c r="W161" i="17"/>
  <c r="W157" i="17" s="1"/>
  <c r="Q170" i="17"/>
  <c r="P175" i="17"/>
  <c r="O180" i="17"/>
  <c r="M185" i="17"/>
  <c r="G190" i="17"/>
  <c r="Y190" i="17"/>
  <c r="E195" i="17"/>
  <c r="E191" i="17" s="1"/>
  <c r="W195" i="17"/>
  <c r="W198" i="17"/>
  <c r="W196" i="17" s="1"/>
  <c r="Q200" i="17"/>
  <c r="D203" i="17"/>
  <c r="D201" i="17" s="1"/>
  <c r="V203" i="17"/>
  <c r="V201" i="17" s="1"/>
  <c r="P205" i="17"/>
  <c r="U208" i="17"/>
  <c r="U206" i="17" s="1"/>
  <c r="O210" i="17"/>
  <c r="S213" i="17"/>
  <c r="S211" i="17" s="1"/>
  <c r="M215" i="17"/>
  <c r="M218" i="17"/>
  <c r="M216" i="17" s="1"/>
  <c r="G220" i="17"/>
  <c r="Y220" i="17"/>
  <c r="K223" i="17"/>
  <c r="K221" i="17" s="1"/>
  <c r="E225" i="17"/>
  <c r="W225" i="17"/>
  <c r="E228" i="17"/>
  <c r="E226" i="17" s="1"/>
  <c r="W228" i="17"/>
  <c r="W226" i="17" s="1"/>
  <c r="Q230" i="17"/>
  <c r="D233" i="17"/>
  <c r="D231" i="17" s="1"/>
  <c r="V233" i="17"/>
  <c r="V231" i="17" s="1"/>
  <c r="P235" i="17"/>
  <c r="U238" i="17"/>
  <c r="U236" i="17" s="1"/>
  <c r="O240" i="17"/>
  <c r="S243" i="17"/>
  <c r="S241" i="17" s="1"/>
  <c r="M245" i="17"/>
  <c r="M248" i="17"/>
  <c r="M246" i="17" s="1"/>
  <c r="G250" i="17"/>
  <c r="Y250" i="17"/>
  <c r="Y246" i="17" s="1"/>
  <c r="K253" i="17"/>
  <c r="K251" i="17" s="1"/>
  <c r="E255" i="17"/>
  <c r="W255" i="17"/>
  <c r="E258" i="17"/>
  <c r="E256" i="17" s="1"/>
  <c r="W258" i="17"/>
  <c r="W256" i="17" s="1"/>
  <c r="Q260" i="17"/>
  <c r="D263" i="17"/>
  <c r="D261" i="17" s="1"/>
  <c r="V263" i="17"/>
  <c r="V261" i="17" s="1"/>
  <c r="P265" i="17"/>
  <c r="P261" i="17" s="1"/>
  <c r="U268" i="17"/>
  <c r="U266" i="17" s="1"/>
  <c r="O270" i="17"/>
  <c r="S273" i="17"/>
  <c r="S271" i="17" s="1"/>
  <c r="M275" i="17"/>
  <c r="M278" i="17"/>
  <c r="M276" i="17" s="1"/>
  <c r="G280" i="17"/>
  <c r="Y280" i="17"/>
  <c r="K283" i="17"/>
  <c r="K281" i="17" s="1"/>
  <c r="E285" i="17"/>
  <c r="W285" i="17"/>
  <c r="E288" i="17"/>
  <c r="E286" i="17" s="1"/>
  <c r="W288" i="17"/>
  <c r="W286" i="17" s="1"/>
  <c r="Q290" i="17"/>
  <c r="D293" i="17"/>
  <c r="D291" i="17" s="1"/>
  <c r="V293" i="17"/>
  <c r="V291" i="17" s="1"/>
  <c r="P295" i="17"/>
  <c r="U298" i="17"/>
  <c r="U296" i="17" s="1"/>
  <c r="O300" i="17"/>
  <c r="S303" i="17"/>
  <c r="S301" i="17" s="1"/>
  <c r="M305" i="17"/>
  <c r="M308" i="17"/>
  <c r="M306" i="17" s="1"/>
  <c r="G310" i="17"/>
  <c r="Y310" i="17"/>
  <c r="K313" i="17"/>
  <c r="K311" i="17" s="1"/>
  <c r="E315" i="17"/>
  <c r="W315" i="17"/>
  <c r="E318" i="17"/>
  <c r="E316" i="17" s="1"/>
  <c r="W318" i="17"/>
  <c r="W316" i="17" s="1"/>
  <c r="Q320" i="17"/>
  <c r="Q316" i="17" s="1"/>
  <c r="W477" i="17"/>
  <c r="W475" i="17" s="1"/>
  <c r="Q477" i="17"/>
  <c r="Q475" i="17" s="1"/>
  <c r="K477" i="17"/>
  <c r="K475" i="17" s="1"/>
  <c r="E477" i="17"/>
  <c r="E475" i="17" s="1"/>
  <c r="X472" i="17"/>
  <c r="X470" i="17" s="1"/>
  <c r="R472" i="17"/>
  <c r="R470" i="17" s="1"/>
  <c r="L472" i="17"/>
  <c r="L470" i="17" s="1"/>
  <c r="F472" i="17"/>
  <c r="F470" i="17" s="1"/>
  <c r="V477" i="17"/>
  <c r="V475" i="17" s="1"/>
  <c r="P477" i="17"/>
  <c r="P475" i="17" s="1"/>
  <c r="J477" i="17"/>
  <c r="J475" i="17" s="1"/>
  <c r="D477" i="17"/>
  <c r="D475" i="17" s="1"/>
  <c r="W472" i="17"/>
  <c r="W470" i="17" s="1"/>
  <c r="Q472" i="17"/>
  <c r="Q470" i="17" s="1"/>
  <c r="K472" i="17"/>
  <c r="K470" i="17" s="1"/>
  <c r="E472" i="17"/>
  <c r="E470" i="17" s="1"/>
  <c r="AA477" i="17"/>
  <c r="AA475" i="17" s="1"/>
  <c r="U477" i="17"/>
  <c r="U475" i="17" s="1"/>
  <c r="O477" i="17"/>
  <c r="O475" i="17" s="1"/>
  <c r="I477" i="17"/>
  <c r="I475" i="17" s="1"/>
  <c r="Z477" i="17"/>
  <c r="Z475" i="17" s="1"/>
  <c r="T477" i="17"/>
  <c r="T475" i="17" s="1"/>
  <c r="N477" i="17"/>
  <c r="N475" i="17" s="1"/>
  <c r="H477" i="17"/>
  <c r="H475" i="17" s="1"/>
  <c r="Y477" i="17"/>
  <c r="Y475" i="17" s="1"/>
  <c r="S477" i="17"/>
  <c r="S475" i="17" s="1"/>
  <c r="M477" i="17"/>
  <c r="M475" i="17" s="1"/>
  <c r="G477" i="17"/>
  <c r="G475" i="17" s="1"/>
  <c r="Z472" i="17"/>
  <c r="Z470" i="17" s="1"/>
  <c r="T472" i="17"/>
  <c r="T470" i="17" s="1"/>
  <c r="N472" i="17"/>
  <c r="N470" i="17" s="1"/>
  <c r="H472" i="17"/>
  <c r="H470" i="17" s="1"/>
  <c r="P472" i="17"/>
  <c r="D472" i="17"/>
  <c r="AA467" i="17"/>
  <c r="AA465" i="17" s="1"/>
  <c r="U467" i="17"/>
  <c r="U465" i="17" s="1"/>
  <c r="O467" i="17"/>
  <c r="O465" i="17" s="1"/>
  <c r="I467" i="17"/>
  <c r="I465" i="17" s="1"/>
  <c r="V462" i="17"/>
  <c r="V460" i="17" s="1"/>
  <c r="P462" i="17"/>
  <c r="P460" i="17" s="1"/>
  <c r="J462" i="17"/>
  <c r="J460" i="17" s="1"/>
  <c r="D462" i="17"/>
  <c r="D460" i="17" s="1"/>
  <c r="W457" i="17"/>
  <c r="W455" i="17" s="1"/>
  <c r="Q457" i="17"/>
  <c r="Q455" i="17" s="1"/>
  <c r="K457" i="17"/>
  <c r="K455" i="17" s="1"/>
  <c r="E457" i="17"/>
  <c r="E455" i="17" s="1"/>
  <c r="X452" i="17"/>
  <c r="X450" i="17" s="1"/>
  <c r="R452" i="17"/>
  <c r="R450" i="17" s="1"/>
  <c r="L452" i="17"/>
  <c r="L450" i="17" s="1"/>
  <c r="F452" i="17"/>
  <c r="F450" i="17" s="1"/>
  <c r="Y447" i="17"/>
  <c r="Y445" i="17" s="1"/>
  <c r="S447" i="17"/>
  <c r="S445" i="17" s="1"/>
  <c r="M447" i="17"/>
  <c r="M445" i="17" s="1"/>
  <c r="G447" i="17"/>
  <c r="G445" i="17" s="1"/>
  <c r="Z442" i="17"/>
  <c r="Z440" i="17" s="1"/>
  <c r="T442" i="17"/>
  <c r="T440" i="17" s="1"/>
  <c r="N442" i="17"/>
  <c r="N440" i="17" s="1"/>
  <c r="H442" i="17"/>
  <c r="H440" i="17" s="1"/>
  <c r="AA437" i="17"/>
  <c r="AA435" i="17" s="1"/>
  <c r="U437" i="17"/>
  <c r="U435" i="17" s="1"/>
  <c r="O437" i="17"/>
  <c r="O435" i="17" s="1"/>
  <c r="I437" i="17"/>
  <c r="I435" i="17" s="1"/>
  <c r="V432" i="17"/>
  <c r="V430" i="17" s="1"/>
  <c r="P432" i="17"/>
  <c r="P430" i="17" s="1"/>
  <c r="J432" i="17"/>
  <c r="J430" i="17" s="1"/>
  <c r="D432" i="17"/>
  <c r="D430" i="17" s="1"/>
  <c r="W427" i="17"/>
  <c r="W425" i="17" s="1"/>
  <c r="Q427" i="17"/>
  <c r="Q425" i="17" s="1"/>
  <c r="K427" i="17"/>
  <c r="K425" i="17" s="1"/>
  <c r="E427" i="17"/>
  <c r="E425" i="17" s="1"/>
  <c r="X422" i="17"/>
  <c r="X420" i="17" s="1"/>
  <c r="R422" i="17"/>
  <c r="R420" i="17" s="1"/>
  <c r="L422" i="17"/>
  <c r="L420" i="17" s="1"/>
  <c r="F422" i="17"/>
  <c r="F420" i="17" s="1"/>
  <c r="Y417" i="17"/>
  <c r="Y415" i="17" s="1"/>
  <c r="S417" i="17"/>
  <c r="S415" i="17" s="1"/>
  <c r="M417" i="17"/>
  <c r="M415" i="17" s="1"/>
  <c r="G417" i="17"/>
  <c r="G415" i="17" s="1"/>
  <c r="Z412" i="17"/>
  <c r="Z410" i="17" s="1"/>
  <c r="T412" i="17"/>
  <c r="T410" i="17" s="1"/>
  <c r="N412" i="17"/>
  <c r="N410" i="17" s="1"/>
  <c r="H412" i="17"/>
  <c r="H410" i="17" s="1"/>
  <c r="AA407" i="17"/>
  <c r="AA405" i="17" s="1"/>
  <c r="U407" i="17"/>
  <c r="U405" i="17" s="1"/>
  <c r="O407" i="17"/>
  <c r="O405" i="17" s="1"/>
  <c r="I407" i="17"/>
  <c r="I405" i="17" s="1"/>
  <c r="V402" i="17"/>
  <c r="V400" i="17" s="1"/>
  <c r="P402" i="17"/>
  <c r="P400" i="17" s="1"/>
  <c r="J402" i="17"/>
  <c r="J400" i="17" s="1"/>
  <c r="D402" i="17"/>
  <c r="D400" i="17" s="1"/>
  <c r="W397" i="17"/>
  <c r="W395" i="17" s="1"/>
  <c r="Q397" i="17"/>
  <c r="Q395" i="17" s="1"/>
  <c r="K397" i="17"/>
  <c r="K395" i="17" s="1"/>
  <c r="E397" i="17"/>
  <c r="E395" i="17" s="1"/>
  <c r="X392" i="17"/>
  <c r="X390" i="17" s="1"/>
  <c r="R392" i="17"/>
  <c r="R390" i="17" s="1"/>
  <c r="L392" i="17"/>
  <c r="L390" i="17" s="1"/>
  <c r="F392" i="17"/>
  <c r="F390" i="17" s="1"/>
  <c r="Y387" i="17"/>
  <c r="Y385" i="17" s="1"/>
  <c r="S387" i="17"/>
  <c r="S385" i="17" s="1"/>
  <c r="M387" i="17"/>
  <c r="M385" i="17" s="1"/>
  <c r="G387" i="17"/>
  <c r="G385" i="17" s="1"/>
  <c r="Z382" i="17"/>
  <c r="Z380" i="17" s="1"/>
  <c r="T382" i="17"/>
  <c r="T380" i="17" s="1"/>
  <c r="N382" i="17"/>
  <c r="N380" i="17" s="1"/>
  <c r="H382" i="17"/>
  <c r="H380" i="17" s="1"/>
  <c r="AA377" i="17"/>
  <c r="AA375" i="17" s="1"/>
  <c r="U377" i="17"/>
  <c r="U375" i="17" s="1"/>
  <c r="O377" i="17"/>
  <c r="O375" i="17" s="1"/>
  <c r="I377" i="17"/>
  <c r="I375" i="17" s="1"/>
  <c r="V372" i="17"/>
  <c r="V370" i="17" s="1"/>
  <c r="P372" i="17"/>
  <c r="P370" i="17" s="1"/>
  <c r="J372" i="17"/>
  <c r="J370" i="17" s="1"/>
  <c r="D372" i="17"/>
  <c r="D370" i="17" s="1"/>
  <c r="W367" i="17"/>
  <c r="W365" i="17" s="1"/>
  <c r="Q367" i="17"/>
  <c r="Q365" i="17" s="1"/>
  <c r="K367" i="17"/>
  <c r="K365" i="17" s="1"/>
  <c r="E367" i="17"/>
  <c r="E365" i="17" s="1"/>
  <c r="X362" i="17"/>
  <c r="X360" i="17" s="1"/>
  <c r="R362" i="17"/>
  <c r="R360" i="17" s="1"/>
  <c r="L362" i="17"/>
  <c r="L360" i="17" s="1"/>
  <c r="F362" i="17"/>
  <c r="F360" i="17" s="1"/>
  <c r="Y357" i="17"/>
  <c r="Y355" i="17" s="1"/>
  <c r="S357" i="17"/>
  <c r="S355" i="17" s="1"/>
  <c r="M357" i="17"/>
  <c r="M355" i="17" s="1"/>
  <c r="G357" i="17"/>
  <c r="G355" i="17" s="1"/>
  <c r="Z352" i="17"/>
  <c r="Z350" i="17" s="1"/>
  <c r="T352" i="17"/>
  <c r="T350" i="17" s="1"/>
  <c r="N352" i="17"/>
  <c r="N350" i="17" s="1"/>
  <c r="H352" i="17"/>
  <c r="H350" i="17" s="1"/>
  <c r="AA347" i="17"/>
  <c r="AA345" i="17" s="1"/>
  <c r="U347" i="17"/>
  <c r="U345" i="17" s="1"/>
  <c r="O347" i="17"/>
  <c r="O345" i="17" s="1"/>
  <c r="I347" i="17"/>
  <c r="I345" i="17" s="1"/>
  <c r="V342" i="17"/>
  <c r="V340" i="17" s="1"/>
  <c r="P342" i="17"/>
  <c r="P340" i="17" s="1"/>
  <c r="J342" i="17"/>
  <c r="J340" i="17" s="1"/>
  <c r="D342" i="17"/>
  <c r="D340" i="17" s="1"/>
  <c r="W337" i="17"/>
  <c r="W335" i="17" s="1"/>
  <c r="Q337" i="17"/>
  <c r="Q335" i="17" s="1"/>
  <c r="K337" i="17"/>
  <c r="K335" i="17" s="1"/>
  <c r="E337" i="17"/>
  <c r="E335" i="17" s="1"/>
  <c r="X477" i="17"/>
  <c r="X475" i="17" s="1"/>
  <c r="AA472" i="17"/>
  <c r="AA470" i="17" s="1"/>
  <c r="O472" i="17"/>
  <c r="O470" i="17" s="1"/>
  <c r="Z467" i="17"/>
  <c r="Z465" i="17" s="1"/>
  <c r="T467" i="17"/>
  <c r="T465" i="17" s="1"/>
  <c r="N467" i="17"/>
  <c r="N465" i="17" s="1"/>
  <c r="H467" i="17"/>
  <c r="H465" i="17" s="1"/>
  <c r="AA462" i="17"/>
  <c r="AA460" i="17" s="1"/>
  <c r="U462" i="17"/>
  <c r="U460" i="17" s="1"/>
  <c r="O462" i="17"/>
  <c r="O460" i="17" s="1"/>
  <c r="I462" i="17"/>
  <c r="I460" i="17" s="1"/>
  <c r="V457" i="17"/>
  <c r="V455" i="17" s="1"/>
  <c r="P457" i="17"/>
  <c r="P455" i="17" s="1"/>
  <c r="J457" i="17"/>
  <c r="J455" i="17" s="1"/>
  <c r="D457" i="17"/>
  <c r="D455" i="17" s="1"/>
  <c r="W452" i="17"/>
  <c r="W450" i="17" s="1"/>
  <c r="Q452" i="17"/>
  <c r="Q450" i="17" s="1"/>
  <c r="K452" i="17"/>
  <c r="K450" i="17" s="1"/>
  <c r="E452" i="17"/>
  <c r="E450" i="17" s="1"/>
  <c r="X447" i="17"/>
  <c r="X445" i="17" s="1"/>
  <c r="R447" i="17"/>
  <c r="R445" i="17" s="1"/>
  <c r="L447" i="17"/>
  <c r="L445" i="17" s="1"/>
  <c r="F447" i="17"/>
  <c r="F445" i="17" s="1"/>
  <c r="Y442" i="17"/>
  <c r="Y440" i="17" s="1"/>
  <c r="S442" i="17"/>
  <c r="S440" i="17" s="1"/>
  <c r="M442" i="17"/>
  <c r="M440" i="17" s="1"/>
  <c r="G442" i="17"/>
  <c r="G440" i="17" s="1"/>
  <c r="Z437" i="17"/>
  <c r="Z435" i="17" s="1"/>
  <c r="T437" i="17"/>
  <c r="T435" i="17" s="1"/>
  <c r="N437" i="17"/>
  <c r="N435" i="17" s="1"/>
  <c r="H437" i="17"/>
  <c r="H435" i="17" s="1"/>
  <c r="AA432" i="17"/>
  <c r="AA430" i="17" s="1"/>
  <c r="U432" i="17"/>
  <c r="U430" i="17" s="1"/>
  <c r="O432" i="17"/>
  <c r="O430" i="17" s="1"/>
  <c r="I432" i="17"/>
  <c r="I430" i="17" s="1"/>
  <c r="V427" i="17"/>
  <c r="V425" i="17" s="1"/>
  <c r="P427" i="17"/>
  <c r="P425" i="17" s="1"/>
  <c r="J427" i="17"/>
  <c r="J425" i="17" s="1"/>
  <c r="D427" i="17"/>
  <c r="D425" i="17" s="1"/>
  <c r="W422" i="17"/>
  <c r="W420" i="17" s="1"/>
  <c r="Q422" i="17"/>
  <c r="Q420" i="17" s="1"/>
  <c r="K422" i="17"/>
  <c r="K420" i="17" s="1"/>
  <c r="E422" i="17"/>
  <c r="E420" i="17" s="1"/>
  <c r="X417" i="17"/>
  <c r="X415" i="17" s="1"/>
  <c r="R417" i="17"/>
  <c r="R415" i="17" s="1"/>
  <c r="L417" i="17"/>
  <c r="L415" i="17" s="1"/>
  <c r="F417" i="17"/>
  <c r="F415" i="17" s="1"/>
  <c r="Y412" i="17"/>
  <c r="Y410" i="17" s="1"/>
  <c r="S412" i="17"/>
  <c r="S410" i="17" s="1"/>
  <c r="M412" i="17"/>
  <c r="M410" i="17" s="1"/>
  <c r="G412" i="17"/>
  <c r="G410" i="17" s="1"/>
  <c r="Z407" i="17"/>
  <c r="Z405" i="17" s="1"/>
  <c r="T407" i="17"/>
  <c r="T405" i="17" s="1"/>
  <c r="N407" i="17"/>
  <c r="N405" i="17" s="1"/>
  <c r="H407" i="17"/>
  <c r="H405" i="17" s="1"/>
  <c r="AA402" i="17"/>
  <c r="AA400" i="17" s="1"/>
  <c r="U402" i="17"/>
  <c r="U400" i="17" s="1"/>
  <c r="O402" i="17"/>
  <c r="O400" i="17" s="1"/>
  <c r="I402" i="17"/>
  <c r="I400" i="17" s="1"/>
  <c r="V397" i="17"/>
  <c r="V395" i="17" s="1"/>
  <c r="P397" i="17"/>
  <c r="P395" i="17" s="1"/>
  <c r="J397" i="17"/>
  <c r="J395" i="17" s="1"/>
  <c r="D397" i="17"/>
  <c r="D395" i="17" s="1"/>
  <c r="W392" i="17"/>
  <c r="W390" i="17" s="1"/>
  <c r="Q392" i="17"/>
  <c r="Q390" i="17" s="1"/>
  <c r="K392" i="17"/>
  <c r="K390" i="17" s="1"/>
  <c r="E392" i="17"/>
  <c r="E390" i="17" s="1"/>
  <c r="X387" i="17"/>
  <c r="X385" i="17" s="1"/>
  <c r="R387" i="17"/>
  <c r="R385" i="17" s="1"/>
  <c r="L387" i="17"/>
  <c r="L385" i="17" s="1"/>
  <c r="F387" i="17"/>
  <c r="F385" i="17" s="1"/>
  <c r="Y382" i="17"/>
  <c r="Y380" i="17" s="1"/>
  <c r="S382" i="17"/>
  <c r="S380" i="17" s="1"/>
  <c r="M382" i="17"/>
  <c r="M380" i="17" s="1"/>
  <c r="G382" i="17"/>
  <c r="G380" i="17" s="1"/>
  <c r="Z377" i="17"/>
  <c r="Z375" i="17" s="1"/>
  <c r="T377" i="17"/>
  <c r="T375" i="17" s="1"/>
  <c r="N377" i="17"/>
  <c r="N375" i="17" s="1"/>
  <c r="H377" i="17"/>
  <c r="H375" i="17" s="1"/>
  <c r="AA372" i="17"/>
  <c r="AA370" i="17" s="1"/>
  <c r="U372" i="17"/>
  <c r="U370" i="17" s="1"/>
  <c r="O372" i="17"/>
  <c r="O370" i="17" s="1"/>
  <c r="I372" i="17"/>
  <c r="I370" i="17" s="1"/>
  <c r="V367" i="17"/>
  <c r="V365" i="17" s="1"/>
  <c r="P367" i="17"/>
  <c r="P365" i="17" s="1"/>
  <c r="J367" i="17"/>
  <c r="J365" i="17" s="1"/>
  <c r="D367" i="17"/>
  <c r="D365" i="17" s="1"/>
  <c r="W362" i="17"/>
  <c r="W360" i="17" s="1"/>
  <c r="Q362" i="17"/>
  <c r="Q360" i="17" s="1"/>
  <c r="K362" i="17"/>
  <c r="K360" i="17" s="1"/>
  <c r="E362" i="17"/>
  <c r="E360" i="17" s="1"/>
  <c r="X357" i="17"/>
  <c r="X355" i="17" s="1"/>
  <c r="R357" i="17"/>
  <c r="R355" i="17" s="1"/>
  <c r="L357" i="17"/>
  <c r="L355" i="17" s="1"/>
  <c r="F357" i="17"/>
  <c r="F355" i="17" s="1"/>
  <c r="Y352" i="17"/>
  <c r="Y350" i="17" s="1"/>
  <c r="S352" i="17"/>
  <c r="S350" i="17" s="1"/>
  <c r="M352" i="17"/>
  <c r="M350" i="17" s="1"/>
  <c r="G352" i="17"/>
  <c r="G350" i="17" s="1"/>
  <c r="Z347" i="17"/>
  <c r="Z345" i="17" s="1"/>
  <c r="T347" i="17"/>
  <c r="T345" i="17" s="1"/>
  <c r="N347" i="17"/>
  <c r="N345" i="17" s="1"/>
  <c r="H347" i="17"/>
  <c r="H345" i="17" s="1"/>
  <c r="AA342" i="17"/>
  <c r="AA340" i="17" s="1"/>
  <c r="U342" i="17"/>
  <c r="U340" i="17" s="1"/>
  <c r="O342" i="17"/>
  <c r="O340" i="17" s="1"/>
  <c r="I342" i="17"/>
  <c r="I340" i="17" s="1"/>
  <c r="V337" i="17"/>
  <c r="V335" i="17" s="1"/>
  <c r="P337" i="17"/>
  <c r="P335" i="17" s="1"/>
  <c r="J337" i="17"/>
  <c r="J335" i="17" s="1"/>
  <c r="D337" i="17"/>
  <c r="D335" i="17" s="1"/>
  <c r="R477" i="17"/>
  <c r="Y472" i="17"/>
  <c r="Y470" i="17" s="1"/>
  <c r="M472" i="17"/>
  <c r="M470" i="17" s="1"/>
  <c r="Y467" i="17"/>
  <c r="S467" i="17"/>
  <c r="S465" i="17" s="1"/>
  <c r="M467" i="17"/>
  <c r="M465" i="17" s="1"/>
  <c r="G467" i="17"/>
  <c r="G465" i="17" s="1"/>
  <c r="Z462" i="17"/>
  <c r="Z460" i="17" s="1"/>
  <c r="T462" i="17"/>
  <c r="T460" i="17" s="1"/>
  <c r="N462" i="17"/>
  <c r="N460" i="17" s="1"/>
  <c r="H462" i="17"/>
  <c r="H460" i="17" s="1"/>
  <c r="AA457" i="17"/>
  <c r="AA455" i="17" s="1"/>
  <c r="U457" i="17"/>
  <c r="U455" i="17" s="1"/>
  <c r="O457" i="17"/>
  <c r="O455" i="17" s="1"/>
  <c r="I457" i="17"/>
  <c r="I455" i="17" s="1"/>
  <c r="V452" i="17"/>
  <c r="V450" i="17" s="1"/>
  <c r="P452" i="17"/>
  <c r="P450" i="17" s="1"/>
  <c r="J452" i="17"/>
  <c r="J450" i="17" s="1"/>
  <c r="D452" i="17"/>
  <c r="D450" i="17" s="1"/>
  <c r="W447" i="17"/>
  <c r="W445" i="17" s="1"/>
  <c r="Q447" i="17"/>
  <c r="Q445" i="17" s="1"/>
  <c r="K447" i="17"/>
  <c r="K445" i="17" s="1"/>
  <c r="E447" i="17"/>
  <c r="E445" i="17" s="1"/>
  <c r="X442" i="17"/>
  <c r="X440" i="17" s="1"/>
  <c r="R442" i="17"/>
  <c r="R440" i="17" s="1"/>
  <c r="L442" i="17"/>
  <c r="L440" i="17" s="1"/>
  <c r="F442" i="17"/>
  <c r="F440" i="17" s="1"/>
  <c r="Y437" i="17"/>
  <c r="Y435" i="17" s="1"/>
  <c r="S437" i="17"/>
  <c r="S435" i="17" s="1"/>
  <c r="M437" i="17"/>
  <c r="M435" i="17" s="1"/>
  <c r="G437" i="17"/>
  <c r="G435" i="17" s="1"/>
  <c r="Z432" i="17"/>
  <c r="Z430" i="17" s="1"/>
  <c r="T432" i="17"/>
  <c r="T430" i="17" s="1"/>
  <c r="N432" i="17"/>
  <c r="N430" i="17" s="1"/>
  <c r="H432" i="17"/>
  <c r="H430" i="17" s="1"/>
  <c r="AA427" i="17"/>
  <c r="AA425" i="17" s="1"/>
  <c r="U427" i="17"/>
  <c r="U425" i="17" s="1"/>
  <c r="O427" i="17"/>
  <c r="O425" i="17" s="1"/>
  <c r="I427" i="17"/>
  <c r="I425" i="17" s="1"/>
  <c r="V422" i="17"/>
  <c r="V420" i="17" s="1"/>
  <c r="P422" i="17"/>
  <c r="P420" i="17" s="1"/>
  <c r="J422" i="17"/>
  <c r="J420" i="17" s="1"/>
  <c r="D422" i="17"/>
  <c r="D420" i="17" s="1"/>
  <c r="W417" i="17"/>
  <c r="W415" i="17" s="1"/>
  <c r="Q417" i="17"/>
  <c r="Q415" i="17" s="1"/>
  <c r="K417" i="17"/>
  <c r="K415" i="17" s="1"/>
  <c r="E417" i="17"/>
  <c r="E415" i="17" s="1"/>
  <c r="X412" i="17"/>
  <c r="X410" i="17" s="1"/>
  <c r="R412" i="17"/>
  <c r="R410" i="17" s="1"/>
  <c r="L412" i="17"/>
  <c r="L410" i="17" s="1"/>
  <c r="F412" i="17"/>
  <c r="F410" i="17" s="1"/>
  <c r="Y407" i="17"/>
  <c r="Y405" i="17" s="1"/>
  <c r="S407" i="17"/>
  <c r="S405" i="17" s="1"/>
  <c r="M407" i="17"/>
  <c r="M405" i="17" s="1"/>
  <c r="G407" i="17"/>
  <c r="G405" i="17" s="1"/>
  <c r="Z402" i="17"/>
  <c r="Z400" i="17" s="1"/>
  <c r="T402" i="17"/>
  <c r="T400" i="17" s="1"/>
  <c r="N402" i="17"/>
  <c r="N400" i="17" s="1"/>
  <c r="H402" i="17"/>
  <c r="H400" i="17" s="1"/>
  <c r="AA397" i="17"/>
  <c r="AA395" i="17" s="1"/>
  <c r="U397" i="17"/>
  <c r="U395" i="17" s="1"/>
  <c r="O397" i="17"/>
  <c r="O395" i="17" s="1"/>
  <c r="I397" i="17"/>
  <c r="I395" i="17" s="1"/>
  <c r="V392" i="17"/>
  <c r="V390" i="17" s="1"/>
  <c r="P392" i="17"/>
  <c r="P390" i="17" s="1"/>
  <c r="J392" i="17"/>
  <c r="J390" i="17" s="1"/>
  <c r="D392" i="17"/>
  <c r="D390" i="17" s="1"/>
  <c r="W387" i="17"/>
  <c r="W385" i="17" s="1"/>
  <c r="Q387" i="17"/>
  <c r="Q385" i="17" s="1"/>
  <c r="K387" i="17"/>
  <c r="K385" i="17" s="1"/>
  <c r="E387" i="17"/>
  <c r="E385" i="17" s="1"/>
  <c r="X382" i="17"/>
  <c r="X380" i="17" s="1"/>
  <c r="R382" i="17"/>
  <c r="R380" i="17" s="1"/>
  <c r="L382" i="17"/>
  <c r="L380" i="17" s="1"/>
  <c r="F382" i="17"/>
  <c r="F380" i="17" s="1"/>
  <c r="Y377" i="17"/>
  <c r="Y375" i="17" s="1"/>
  <c r="S377" i="17"/>
  <c r="S375" i="17" s="1"/>
  <c r="M377" i="17"/>
  <c r="M375" i="17" s="1"/>
  <c r="G377" i="17"/>
  <c r="G375" i="17" s="1"/>
  <c r="Z372" i="17"/>
  <c r="Z370" i="17" s="1"/>
  <c r="T372" i="17"/>
  <c r="T370" i="17" s="1"/>
  <c r="N372" i="17"/>
  <c r="N370" i="17" s="1"/>
  <c r="H372" i="17"/>
  <c r="H370" i="17" s="1"/>
  <c r="AA367" i="17"/>
  <c r="AA365" i="17" s="1"/>
  <c r="U367" i="17"/>
  <c r="U365" i="17" s="1"/>
  <c r="O367" i="17"/>
  <c r="O365" i="17" s="1"/>
  <c r="I367" i="17"/>
  <c r="I365" i="17" s="1"/>
  <c r="V362" i="17"/>
  <c r="V360" i="17" s="1"/>
  <c r="P362" i="17"/>
  <c r="P360" i="17" s="1"/>
  <c r="J362" i="17"/>
  <c r="J360" i="17" s="1"/>
  <c r="D362" i="17"/>
  <c r="D360" i="17" s="1"/>
  <c r="W357" i="17"/>
  <c r="W355" i="17" s="1"/>
  <c r="Q357" i="17"/>
  <c r="Q355" i="17" s="1"/>
  <c r="K357" i="17"/>
  <c r="K355" i="17" s="1"/>
  <c r="E357" i="17"/>
  <c r="E355" i="17" s="1"/>
  <c r="X352" i="17"/>
  <c r="X350" i="17" s="1"/>
  <c r="R352" i="17"/>
  <c r="R350" i="17" s="1"/>
  <c r="L352" i="17"/>
  <c r="L350" i="17" s="1"/>
  <c r="F352" i="17"/>
  <c r="F350" i="17" s="1"/>
  <c r="Y347" i="17"/>
  <c r="Y345" i="17" s="1"/>
  <c r="S347" i="17"/>
  <c r="S345" i="17" s="1"/>
  <c r="M347" i="17"/>
  <c r="M345" i="17" s="1"/>
  <c r="G347" i="17"/>
  <c r="G345" i="17" s="1"/>
  <c r="Z342" i="17"/>
  <c r="Z340" i="17" s="1"/>
  <c r="T342" i="17"/>
  <c r="T340" i="17" s="1"/>
  <c r="N342" i="17"/>
  <c r="N340" i="17" s="1"/>
  <c r="H342" i="17"/>
  <c r="H340" i="17" s="1"/>
  <c r="AA337" i="17"/>
  <c r="AA335" i="17" s="1"/>
  <c r="U337" i="17"/>
  <c r="U335" i="17" s="1"/>
  <c r="O337" i="17"/>
  <c r="O335" i="17" s="1"/>
  <c r="I337" i="17"/>
  <c r="I335" i="17" s="1"/>
  <c r="L477" i="17"/>
  <c r="V472" i="17"/>
  <c r="V470" i="17" s="1"/>
  <c r="J472" i="17"/>
  <c r="J470" i="17" s="1"/>
  <c r="X467" i="17"/>
  <c r="X465" i="17" s="1"/>
  <c r="R467" i="17"/>
  <c r="R465" i="17" s="1"/>
  <c r="L467" i="17"/>
  <c r="L465" i="17" s="1"/>
  <c r="F467" i="17"/>
  <c r="F465" i="17" s="1"/>
  <c r="Y462" i="17"/>
  <c r="Y460" i="17" s="1"/>
  <c r="S462" i="17"/>
  <c r="S460" i="17" s="1"/>
  <c r="M462" i="17"/>
  <c r="M460" i="17" s="1"/>
  <c r="G462" i="17"/>
  <c r="G460" i="17" s="1"/>
  <c r="Z457" i="17"/>
  <c r="Z455" i="17" s="1"/>
  <c r="T457" i="17"/>
  <c r="T455" i="17" s="1"/>
  <c r="N457" i="17"/>
  <c r="N455" i="17" s="1"/>
  <c r="H457" i="17"/>
  <c r="H455" i="17" s="1"/>
  <c r="AA452" i="17"/>
  <c r="AA450" i="17" s="1"/>
  <c r="U452" i="17"/>
  <c r="U450" i="17" s="1"/>
  <c r="O452" i="17"/>
  <c r="O450" i="17" s="1"/>
  <c r="I452" i="17"/>
  <c r="I450" i="17" s="1"/>
  <c r="V447" i="17"/>
  <c r="V445" i="17" s="1"/>
  <c r="P447" i="17"/>
  <c r="P445" i="17" s="1"/>
  <c r="J447" i="17"/>
  <c r="J445" i="17" s="1"/>
  <c r="D447" i="17"/>
  <c r="D445" i="17" s="1"/>
  <c r="W442" i="17"/>
  <c r="W440" i="17" s="1"/>
  <c r="Q442" i="17"/>
  <c r="Q440" i="17" s="1"/>
  <c r="K442" i="17"/>
  <c r="K440" i="17" s="1"/>
  <c r="E442" i="17"/>
  <c r="E440" i="17" s="1"/>
  <c r="X437" i="17"/>
  <c r="X435" i="17" s="1"/>
  <c r="R437" i="17"/>
  <c r="R435" i="17" s="1"/>
  <c r="L437" i="17"/>
  <c r="L435" i="17" s="1"/>
  <c r="F437" i="17"/>
  <c r="F435" i="17" s="1"/>
  <c r="Y432" i="17"/>
  <c r="Y430" i="17" s="1"/>
  <c r="S432" i="17"/>
  <c r="S430" i="17" s="1"/>
  <c r="M432" i="17"/>
  <c r="M430" i="17" s="1"/>
  <c r="G432" i="17"/>
  <c r="G430" i="17" s="1"/>
  <c r="Z427" i="17"/>
  <c r="Z425" i="17" s="1"/>
  <c r="T427" i="17"/>
  <c r="T425" i="17" s="1"/>
  <c r="N427" i="17"/>
  <c r="N425" i="17" s="1"/>
  <c r="H427" i="17"/>
  <c r="H425" i="17" s="1"/>
  <c r="AA422" i="17"/>
  <c r="AA420" i="17" s="1"/>
  <c r="U422" i="17"/>
  <c r="U420" i="17" s="1"/>
  <c r="O422" i="17"/>
  <c r="O420" i="17" s="1"/>
  <c r="I422" i="17"/>
  <c r="I420" i="17" s="1"/>
  <c r="V417" i="17"/>
  <c r="V415" i="17" s="1"/>
  <c r="P417" i="17"/>
  <c r="P415" i="17" s="1"/>
  <c r="J417" i="17"/>
  <c r="J415" i="17" s="1"/>
  <c r="D417" i="17"/>
  <c r="D415" i="17" s="1"/>
  <c r="W412" i="17"/>
  <c r="W410" i="17" s="1"/>
  <c r="Q412" i="17"/>
  <c r="Q410" i="17" s="1"/>
  <c r="K412" i="17"/>
  <c r="K410" i="17" s="1"/>
  <c r="E412" i="17"/>
  <c r="E410" i="17" s="1"/>
  <c r="X407" i="17"/>
  <c r="X405" i="17" s="1"/>
  <c r="R407" i="17"/>
  <c r="R405" i="17" s="1"/>
  <c r="L407" i="17"/>
  <c r="L405" i="17" s="1"/>
  <c r="F407" i="17"/>
  <c r="F405" i="17" s="1"/>
  <c r="Y402" i="17"/>
  <c r="Y400" i="17" s="1"/>
  <c r="S402" i="17"/>
  <c r="S400" i="17" s="1"/>
  <c r="M402" i="17"/>
  <c r="M400" i="17" s="1"/>
  <c r="G402" i="17"/>
  <c r="G400" i="17" s="1"/>
  <c r="Z397" i="17"/>
  <c r="Z395" i="17" s="1"/>
  <c r="T397" i="17"/>
  <c r="T395" i="17" s="1"/>
  <c r="N397" i="17"/>
  <c r="N395" i="17" s="1"/>
  <c r="H397" i="17"/>
  <c r="H395" i="17" s="1"/>
  <c r="AA392" i="17"/>
  <c r="AA390" i="17" s="1"/>
  <c r="U392" i="17"/>
  <c r="U390" i="17" s="1"/>
  <c r="O392" i="17"/>
  <c r="O390" i="17" s="1"/>
  <c r="I392" i="17"/>
  <c r="I390" i="17" s="1"/>
  <c r="V387" i="17"/>
  <c r="V385" i="17" s="1"/>
  <c r="P387" i="17"/>
  <c r="P385" i="17" s="1"/>
  <c r="J387" i="17"/>
  <c r="J385" i="17" s="1"/>
  <c r="D387" i="17"/>
  <c r="D385" i="17" s="1"/>
  <c r="W382" i="17"/>
  <c r="W380" i="17" s="1"/>
  <c r="Q382" i="17"/>
  <c r="Q380" i="17" s="1"/>
  <c r="K382" i="17"/>
  <c r="K380" i="17" s="1"/>
  <c r="E382" i="17"/>
  <c r="E380" i="17" s="1"/>
  <c r="X377" i="17"/>
  <c r="X375" i="17" s="1"/>
  <c r="R377" i="17"/>
  <c r="R375" i="17" s="1"/>
  <c r="L377" i="17"/>
  <c r="L375" i="17" s="1"/>
  <c r="F377" i="17"/>
  <c r="F375" i="17" s="1"/>
  <c r="Y372" i="17"/>
  <c r="Y370" i="17" s="1"/>
  <c r="S372" i="17"/>
  <c r="S370" i="17" s="1"/>
  <c r="M372" i="17"/>
  <c r="M370" i="17" s="1"/>
  <c r="G372" i="17"/>
  <c r="G370" i="17" s="1"/>
  <c r="Z367" i="17"/>
  <c r="Z365" i="17" s="1"/>
  <c r="T367" i="17"/>
  <c r="T365" i="17" s="1"/>
  <c r="N367" i="17"/>
  <c r="N365" i="17" s="1"/>
  <c r="H367" i="17"/>
  <c r="H365" i="17" s="1"/>
  <c r="AA362" i="17"/>
  <c r="AA360" i="17" s="1"/>
  <c r="U362" i="17"/>
  <c r="U360" i="17" s="1"/>
  <c r="O362" i="17"/>
  <c r="O360" i="17" s="1"/>
  <c r="I362" i="17"/>
  <c r="I360" i="17" s="1"/>
  <c r="V357" i="17"/>
  <c r="V355" i="17" s="1"/>
  <c r="P357" i="17"/>
  <c r="P355" i="17" s="1"/>
  <c r="J357" i="17"/>
  <c r="J355" i="17" s="1"/>
  <c r="D357" i="17"/>
  <c r="D355" i="17" s="1"/>
  <c r="W352" i="17"/>
  <c r="W350" i="17" s="1"/>
  <c r="Q352" i="17"/>
  <c r="Q350" i="17" s="1"/>
  <c r="K352" i="17"/>
  <c r="K350" i="17" s="1"/>
  <c r="E352" i="17"/>
  <c r="E350" i="17" s="1"/>
  <c r="X347" i="17"/>
  <c r="X345" i="17" s="1"/>
  <c r="R347" i="17"/>
  <c r="R345" i="17" s="1"/>
  <c r="L347" i="17"/>
  <c r="L345" i="17" s="1"/>
  <c r="F347" i="17"/>
  <c r="F345" i="17" s="1"/>
  <c r="Y342" i="17"/>
  <c r="Y340" i="17" s="1"/>
  <c r="S342" i="17"/>
  <c r="S340" i="17" s="1"/>
  <c r="M342" i="17"/>
  <c r="M340" i="17" s="1"/>
  <c r="G342" i="17"/>
  <c r="G340" i="17" s="1"/>
  <c r="Z337" i="17"/>
  <c r="Z335" i="17" s="1"/>
  <c r="T337" i="17"/>
  <c r="T335" i="17" s="1"/>
  <c r="N337" i="17"/>
  <c r="N335" i="17" s="1"/>
  <c r="H337" i="17"/>
  <c r="H335" i="17" s="1"/>
  <c r="F477" i="17"/>
  <c r="F475" i="17" s="1"/>
  <c r="U472" i="17"/>
  <c r="U470" i="17" s="1"/>
  <c r="I472" i="17"/>
  <c r="W467" i="17"/>
  <c r="W465" i="17" s="1"/>
  <c r="Q467" i="17"/>
  <c r="Q465" i="17" s="1"/>
  <c r="K467" i="17"/>
  <c r="K465" i="17" s="1"/>
  <c r="E467" i="17"/>
  <c r="E465" i="17" s="1"/>
  <c r="X462" i="17"/>
  <c r="X460" i="17" s="1"/>
  <c r="R462" i="17"/>
  <c r="R460" i="17" s="1"/>
  <c r="L462" i="17"/>
  <c r="L460" i="17" s="1"/>
  <c r="F462" i="17"/>
  <c r="F460" i="17" s="1"/>
  <c r="Y457" i="17"/>
  <c r="Y455" i="17" s="1"/>
  <c r="S457" i="17"/>
  <c r="S455" i="17" s="1"/>
  <c r="M457" i="17"/>
  <c r="M455" i="17" s="1"/>
  <c r="G457" i="17"/>
  <c r="G455" i="17" s="1"/>
  <c r="Z452" i="17"/>
  <c r="Z450" i="17" s="1"/>
  <c r="T452" i="17"/>
  <c r="T450" i="17" s="1"/>
  <c r="N452" i="17"/>
  <c r="N450" i="17" s="1"/>
  <c r="H452" i="17"/>
  <c r="H450" i="17" s="1"/>
  <c r="AA447" i="17"/>
  <c r="AA445" i="17" s="1"/>
  <c r="U447" i="17"/>
  <c r="U445" i="17" s="1"/>
  <c r="O447" i="17"/>
  <c r="O445" i="17" s="1"/>
  <c r="I447" i="17"/>
  <c r="I445" i="17" s="1"/>
  <c r="V442" i="17"/>
  <c r="V440" i="17" s="1"/>
  <c r="P442" i="17"/>
  <c r="P440" i="17" s="1"/>
  <c r="J442" i="17"/>
  <c r="J440" i="17" s="1"/>
  <c r="D442" i="17"/>
  <c r="D440" i="17" s="1"/>
  <c r="W437" i="17"/>
  <c r="W435" i="17" s="1"/>
  <c r="Q437" i="17"/>
  <c r="Q435" i="17" s="1"/>
  <c r="K437" i="17"/>
  <c r="K435" i="17" s="1"/>
  <c r="E437" i="17"/>
  <c r="E435" i="17" s="1"/>
  <c r="X432" i="17"/>
  <c r="X430" i="17" s="1"/>
  <c r="R432" i="17"/>
  <c r="R430" i="17" s="1"/>
  <c r="L432" i="17"/>
  <c r="L430" i="17" s="1"/>
  <c r="F432" i="17"/>
  <c r="F430" i="17" s="1"/>
  <c r="Y427" i="17"/>
  <c r="Y425" i="17" s="1"/>
  <c r="S427" i="17"/>
  <c r="S425" i="17" s="1"/>
  <c r="M427" i="17"/>
  <c r="M425" i="17" s="1"/>
  <c r="G427" i="17"/>
  <c r="G425" i="17" s="1"/>
  <c r="Z422" i="17"/>
  <c r="Z420" i="17" s="1"/>
  <c r="T422" i="17"/>
  <c r="T420" i="17" s="1"/>
  <c r="N422" i="17"/>
  <c r="N420" i="17" s="1"/>
  <c r="H422" i="17"/>
  <c r="H420" i="17" s="1"/>
  <c r="AA417" i="17"/>
  <c r="AA415" i="17" s="1"/>
  <c r="U417" i="17"/>
  <c r="U415" i="17" s="1"/>
  <c r="O417" i="17"/>
  <c r="O415" i="17" s="1"/>
  <c r="I417" i="17"/>
  <c r="I415" i="17" s="1"/>
  <c r="V412" i="17"/>
  <c r="V410" i="17" s="1"/>
  <c r="P412" i="17"/>
  <c r="P410" i="17" s="1"/>
  <c r="J412" i="17"/>
  <c r="J410" i="17" s="1"/>
  <c r="D412" i="17"/>
  <c r="D410" i="17" s="1"/>
  <c r="W407" i="17"/>
  <c r="W405" i="17" s="1"/>
  <c r="Q407" i="17"/>
  <c r="Q405" i="17" s="1"/>
  <c r="K407" i="17"/>
  <c r="K405" i="17" s="1"/>
  <c r="E407" i="17"/>
  <c r="E405" i="17" s="1"/>
  <c r="X402" i="17"/>
  <c r="X400" i="17" s="1"/>
  <c r="R402" i="17"/>
  <c r="R400" i="17" s="1"/>
  <c r="L402" i="17"/>
  <c r="L400" i="17" s="1"/>
  <c r="F402" i="17"/>
  <c r="F400" i="17" s="1"/>
  <c r="Y397" i="17"/>
  <c r="Y395" i="17" s="1"/>
  <c r="S397" i="17"/>
  <c r="S395" i="17" s="1"/>
  <c r="M397" i="17"/>
  <c r="M395" i="17" s="1"/>
  <c r="G397" i="17"/>
  <c r="G395" i="17" s="1"/>
  <c r="Z392" i="17"/>
  <c r="Z390" i="17" s="1"/>
  <c r="T392" i="17"/>
  <c r="T390" i="17" s="1"/>
  <c r="N392" i="17"/>
  <c r="N390" i="17" s="1"/>
  <c r="H392" i="17"/>
  <c r="H390" i="17" s="1"/>
  <c r="AA387" i="17"/>
  <c r="AA385" i="17" s="1"/>
  <c r="U387" i="17"/>
  <c r="U385" i="17" s="1"/>
  <c r="O387" i="17"/>
  <c r="O385" i="17" s="1"/>
  <c r="I387" i="17"/>
  <c r="I385" i="17" s="1"/>
  <c r="V382" i="17"/>
  <c r="V380" i="17" s="1"/>
  <c r="P382" i="17"/>
  <c r="P380" i="17" s="1"/>
  <c r="J382" i="17"/>
  <c r="J380" i="17" s="1"/>
  <c r="D382" i="17"/>
  <c r="D380" i="17" s="1"/>
  <c r="W377" i="17"/>
  <c r="W375" i="17" s="1"/>
  <c r="Q377" i="17"/>
  <c r="Q375" i="17" s="1"/>
  <c r="K377" i="17"/>
  <c r="K375" i="17" s="1"/>
  <c r="E377" i="17"/>
  <c r="E375" i="17" s="1"/>
  <c r="X372" i="17"/>
  <c r="X370" i="17" s="1"/>
  <c r="R372" i="17"/>
  <c r="R370" i="17" s="1"/>
  <c r="L372" i="17"/>
  <c r="L370" i="17" s="1"/>
  <c r="F372" i="17"/>
  <c r="F370" i="17" s="1"/>
  <c r="Y367" i="17"/>
  <c r="Y365" i="17" s="1"/>
  <c r="S367" i="17"/>
  <c r="S365" i="17" s="1"/>
  <c r="M367" i="17"/>
  <c r="M365" i="17" s="1"/>
  <c r="G367" i="17"/>
  <c r="G365" i="17" s="1"/>
  <c r="Z362" i="17"/>
  <c r="Z360" i="17" s="1"/>
  <c r="T362" i="17"/>
  <c r="T360" i="17" s="1"/>
  <c r="N362" i="17"/>
  <c r="N360" i="17" s="1"/>
  <c r="H362" i="17"/>
  <c r="H360" i="17" s="1"/>
  <c r="AA357" i="17"/>
  <c r="AA355" i="17" s="1"/>
  <c r="U357" i="17"/>
  <c r="U355" i="17" s="1"/>
  <c r="O357" i="17"/>
  <c r="O355" i="17" s="1"/>
  <c r="I357" i="17"/>
  <c r="I355" i="17" s="1"/>
  <c r="V352" i="17"/>
  <c r="V350" i="17" s="1"/>
  <c r="P352" i="17"/>
  <c r="P350" i="17" s="1"/>
  <c r="J352" i="17"/>
  <c r="J350" i="17" s="1"/>
  <c r="D352" i="17"/>
  <c r="D350" i="17" s="1"/>
  <c r="W347" i="17"/>
  <c r="W345" i="17" s="1"/>
  <c r="Q347" i="17"/>
  <c r="Q345" i="17" s="1"/>
  <c r="K347" i="17"/>
  <c r="K345" i="17" s="1"/>
  <c r="E347" i="17"/>
  <c r="E345" i="17" s="1"/>
  <c r="X342" i="17"/>
  <c r="X340" i="17" s="1"/>
  <c r="R342" i="17"/>
  <c r="R340" i="17" s="1"/>
  <c r="L342" i="17"/>
  <c r="L340" i="17" s="1"/>
  <c r="F342" i="17"/>
  <c r="F340" i="17" s="1"/>
  <c r="Y337" i="17"/>
  <c r="Y335" i="17" s="1"/>
  <c r="S337" i="17"/>
  <c r="S335" i="17" s="1"/>
  <c r="M337" i="17"/>
  <c r="M335" i="17" s="1"/>
  <c r="G337" i="17"/>
  <c r="G335" i="17" s="1"/>
  <c r="Z332" i="17"/>
  <c r="Z330" i="17" s="1"/>
  <c r="T332" i="17"/>
  <c r="T330" i="17" s="1"/>
  <c r="N332" i="17"/>
  <c r="N330" i="17" s="1"/>
  <c r="H332" i="17"/>
  <c r="H330" i="17" s="1"/>
  <c r="G472" i="17"/>
  <c r="G470" i="17" s="1"/>
  <c r="D467" i="17"/>
  <c r="D465" i="17" s="1"/>
  <c r="K462" i="17"/>
  <c r="K460" i="17" s="1"/>
  <c r="R457" i="17"/>
  <c r="R455" i="17" s="1"/>
  <c r="Y452" i="17"/>
  <c r="Y450" i="17" s="1"/>
  <c r="D437" i="17"/>
  <c r="D435" i="17" s="1"/>
  <c r="K432" i="17"/>
  <c r="K430" i="17" s="1"/>
  <c r="R427" i="17"/>
  <c r="R425" i="17" s="1"/>
  <c r="Y422" i="17"/>
  <c r="Y420" i="17" s="1"/>
  <c r="D407" i="17"/>
  <c r="D405" i="17" s="1"/>
  <c r="K402" i="17"/>
  <c r="K400" i="17" s="1"/>
  <c r="R397" i="17"/>
  <c r="R395" i="17" s="1"/>
  <c r="Y392" i="17"/>
  <c r="Y390" i="17" s="1"/>
  <c r="D377" i="17"/>
  <c r="D375" i="17" s="1"/>
  <c r="K372" i="17"/>
  <c r="K370" i="17" s="1"/>
  <c r="R367" i="17"/>
  <c r="R365" i="17" s="1"/>
  <c r="Y362" i="17"/>
  <c r="Y360" i="17" s="1"/>
  <c r="D347" i="17"/>
  <c r="D345" i="17" s="1"/>
  <c r="K342" i="17"/>
  <c r="K340" i="17" s="1"/>
  <c r="R337" i="17"/>
  <c r="R335" i="17" s="1"/>
  <c r="V332" i="17"/>
  <c r="V330" i="17" s="1"/>
  <c r="O332" i="17"/>
  <c r="O330" i="17" s="1"/>
  <c r="G332" i="17"/>
  <c r="G330" i="17" s="1"/>
  <c r="Z327" i="17"/>
  <c r="Z325" i="17" s="1"/>
  <c r="T327" i="17"/>
  <c r="T325" i="17" s="1"/>
  <c r="N327" i="17"/>
  <c r="N325" i="17" s="1"/>
  <c r="H327" i="17"/>
  <c r="H325" i="17" s="1"/>
  <c r="E462" i="17"/>
  <c r="E460" i="17" s="1"/>
  <c r="L457" i="17"/>
  <c r="L455" i="17" s="1"/>
  <c r="S452" i="17"/>
  <c r="S450" i="17" s="1"/>
  <c r="Z447" i="17"/>
  <c r="Z445" i="17" s="1"/>
  <c r="E432" i="17"/>
  <c r="E430" i="17" s="1"/>
  <c r="L427" i="17"/>
  <c r="L425" i="17" s="1"/>
  <c r="S422" i="17"/>
  <c r="S420" i="17" s="1"/>
  <c r="Z417" i="17"/>
  <c r="Z415" i="17" s="1"/>
  <c r="E402" i="17"/>
  <c r="E400" i="17" s="1"/>
  <c r="L397" i="17"/>
  <c r="L395" i="17" s="1"/>
  <c r="S392" i="17"/>
  <c r="S390" i="17" s="1"/>
  <c r="Z387" i="17"/>
  <c r="Z385" i="17" s="1"/>
  <c r="E372" i="17"/>
  <c r="E370" i="17" s="1"/>
  <c r="L367" i="17"/>
  <c r="L365" i="17" s="1"/>
  <c r="S362" i="17"/>
  <c r="S360" i="17" s="1"/>
  <c r="Z357" i="17"/>
  <c r="Z355" i="17" s="1"/>
  <c r="E342" i="17"/>
  <c r="E340" i="17" s="1"/>
  <c r="L337" i="17"/>
  <c r="L335" i="17" s="1"/>
  <c r="U332" i="17"/>
  <c r="U330" i="17" s="1"/>
  <c r="M332" i="17"/>
  <c r="M330" i="17" s="1"/>
  <c r="F332" i="17"/>
  <c r="F330" i="17" s="1"/>
  <c r="Y327" i="17"/>
  <c r="Y325" i="17" s="1"/>
  <c r="S327" i="17"/>
  <c r="S325" i="17" s="1"/>
  <c r="M327" i="17"/>
  <c r="M325" i="17" s="1"/>
  <c r="G327" i="17"/>
  <c r="G325" i="17" s="1"/>
  <c r="F457" i="17"/>
  <c r="F455" i="17" s="1"/>
  <c r="M452" i="17"/>
  <c r="M450" i="17" s="1"/>
  <c r="T447" i="17"/>
  <c r="T445" i="17" s="1"/>
  <c r="AA442" i="17"/>
  <c r="AA440" i="17" s="1"/>
  <c r="F427" i="17"/>
  <c r="F425" i="17" s="1"/>
  <c r="M422" i="17"/>
  <c r="M420" i="17" s="1"/>
  <c r="T417" i="17"/>
  <c r="T415" i="17" s="1"/>
  <c r="AA412" i="17"/>
  <c r="AA410" i="17" s="1"/>
  <c r="F397" i="17"/>
  <c r="F395" i="17" s="1"/>
  <c r="M392" i="17"/>
  <c r="M390" i="17" s="1"/>
  <c r="T387" i="17"/>
  <c r="T385" i="17" s="1"/>
  <c r="AA382" i="17"/>
  <c r="AA380" i="17" s="1"/>
  <c r="F367" i="17"/>
  <c r="F365" i="17" s="1"/>
  <c r="M362" i="17"/>
  <c r="M360" i="17" s="1"/>
  <c r="T357" i="17"/>
  <c r="T355" i="17" s="1"/>
  <c r="AA352" i="17"/>
  <c r="AA350" i="17" s="1"/>
  <c r="F337" i="17"/>
  <c r="F335" i="17" s="1"/>
  <c r="AA332" i="17"/>
  <c r="AA330" i="17" s="1"/>
  <c r="S332" i="17"/>
  <c r="S330" i="17" s="1"/>
  <c r="L332" i="17"/>
  <c r="L330" i="17" s="1"/>
  <c r="E332" i="17"/>
  <c r="E330" i="17" s="1"/>
  <c r="X327" i="17"/>
  <c r="X325" i="17" s="1"/>
  <c r="R327" i="17"/>
  <c r="R325" i="17" s="1"/>
  <c r="L327" i="17"/>
  <c r="L325" i="17" s="1"/>
  <c r="F327" i="17"/>
  <c r="F325" i="17" s="1"/>
  <c r="V467" i="17"/>
  <c r="V465" i="17" s="1"/>
  <c r="G452" i="17"/>
  <c r="G450" i="17" s="1"/>
  <c r="N447" i="17"/>
  <c r="U442" i="17"/>
  <c r="V437" i="17"/>
  <c r="V435" i="17" s="1"/>
  <c r="G422" i="17"/>
  <c r="G420" i="17" s="1"/>
  <c r="N417" i="17"/>
  <c r="N415" i="17" s="1"/>
  <c r="U412" i="17"/>
  <c r="V407" i="17"/>
  <c r="V405" i="17" s="1"/>
  <c r="G392" i="17"/>
  <c r="G390" i="17" s="1"/>
  <c r="N387" i="17"/>
  <c r="N385" i="17" s="1"/>
  <c r="U382" i="17"/>
  <c r="U380" i="17" s="1"/>
  <c r="V377" i="17"/>
  <c r="V375" i="17" s="1"/>
  <c r="G362" i="17"/>
  <c r="G360" i="17" s="1"/>
  <c r="N357" i="17"/>
  <c r="N355" i="17" s="1"/>
  <c r="U352" i="17"/>
  <c r="U350" i="17" s="1"/>
  <c r="V347" i="17"/>
  <c r="V345" i="17" s="1"/>
  <c r="Y332" i="17"/>
  <c r="Y330" i="17" s="1"/>
  <c r="R332" i="17"/>
  <c r="R330" i="17" s="1"/>
  <c r="K332" i="17"/>
  <c r="K330" i="17" s="1"/>
  <c r="D332" i="17"/>
  <c r="D330" i="17" s="1"/>
  <c r="W327" i="17"/>
  <c r="W325" i="17" s="1"/>
  <c r="Q327" i="17"/>
  <c r="Q325" i="17" s="1"/>
  <c r="K327" i="17"/>
  <c r="K325" i="17" s="1"/>
  <c r="E327" i="17"/>
  <c r="E325" i="17" s="1"/>
  <c r="V327" i="17"/>
  <c r="V325" i="17" s="1"/>
  <c r="P329" i="17"/>
  <c r="X332" i="17"/>
  <c r="X330" i="17" s="1"/>
  <c r="X337" i="17"/>
  <c r="X335" i="17" s="1"/>
  <c r="Q340" i="17"/>
  <c r="W342" i="17"/>
  <c r="W340" i="17" s="1"/>
  <c r="I350" i="17"/>
  <c r="X367" i="17"/>
  <c r="X365" i="17" s="1"/>
  <c r="Q370" i="17"/>
  <c r="W372" i="17"/>
  <c r="W370" i="17" s="1"/>
  <c r="I380" i="17"/>
  <c r="X397" i="17"/>
  <c r="X395" i="17" s="1"/>
  <c r="Q400" i="17"/>
  <c r="W402" i="17"/>
  <c r="W400" i="17" s="1"/>
  <c r="I410" i="17"/>
  <c r="U410" i="17"/>
  <c r="X427" i="17"/>
  <c r="X425" i="17" s="1"/>
  <c r="Q430" i="17"/>
  <c r="W432" i="17"/>
  <c r="W430" i="17" s="1"/>
  <c r="I440" i="17"/>
  <c r="U440" i="17"/>
  <c r="X457" i="17"/>
  <c r="X455" i="17" s="1"/>
  <c r="Q460" i="17"/>
  <c r="W462" i="17"/>
  <c r="W460" i="17" s="1"/>
  <c r="L475" i="17"/>
  <c r="R475" i="17"/>
  <c r="I470" i="17"/>
  <c r="E484" i="17"/>
  <c r="W484" i="17"/>
  <c r="D470" i="17"/>
  <c r="P470" i="17"/>
  <c r="G604" i="17"/>
  <c r="Y604" i="17"/>
  <c r="O624" i="17"/>
  <c r="T629" i="17"/>
  <c r="R634" i="17"/>
  <c r="G594" i="17"/>
  <c r="X599" i="17"/>
  <c r="Y506" i="17"/>
  <c r="Y504" i="17" s="1"/>
  <c r="F511" i="17"/>
  <c r="F509" i="17" s="1"/>
  <c r="L511" i="17"/>
  <c r="L509" i="17" s="1"/>
  <c r="R511" i="17"/>
  <c r="R509" i="17" s="1"/>
  <c r="X511" i="17"/>
  <c r="X509" i="17" s="1"/>
  <c r="E516" i="17"/>
  <c r="E514" i="17" s="1"/>
  <c r="K516" i="17"/>
  <c r="K514" i="17" s="1"/>
  <c r="Q516" i="17"/>
  <c r="Q514" i="17" s="1"/>
  <c r="W516" i="17"/>
  <c r="W514" i="17" s="1"/>
  <c r="D521" i="17"/>
  <c r="D519" i="17" s="1"/>
  <c r="J521" i="17"/>
  <c r="J519" i="17" s="1"/>
  <c r="P521" i="17"/>
  <c r="P519" i="17" s="1"/>
  <c r="V521" i="17"/>
  <c r="V519" i="17" s="1"/>
  <c r="I526" i="17"/>
  <c r="I524" i="17" s="1"/>
  <c r="O526" i="17"/>
  <c r="O524" i="17" s="1"/>
  <c r="U526" i="17"/>
  <c r="U524" i="17" s="1"/>
  <c r="AA526" i="17"/>
  <c r="AA524" i="17" s="1"/>
  <c r="H531" i="17"/>
  <c r="H529" i="17" s="1"/>
  <c r="N531" i="17"/>
  <c r="N529" i="17" s="1"/>
  <c r="T531" i="17"/>
  <c r="T529" i="17" s="1"/>
  <c r="Z531" i="17"/>
  <c r="Z529" i="17" s="1"/>
  <c r="G536" i="17"/>
  <c r="G534" i="17" s="1"/>
  <c r="M536" i="17"/>
  <c r="M534" i="17" s="1"/>
  <c r="S536" i="17"/>
  <c r="S534" i="17" s="1"/>
  <c r="Y536" i="17"/>
  <c r="Y534" i="17" s="1"/>
  <c r="F541" i="17"/>
  <c r="F539" i="17" s="1"/>
  <c r="L541" i="17"/>
  <c r="L539" i="17" s="1"/>
  <c r="R541" i="17"/>
  <c r="R539" i="17" s="1"/>
  <c r="X541" i="17"/>
  <c r="X539" i="17" s="1"/>
  <c r="E546" i="17"/>
  <c r="E544" i="17" s="1"/>
  <c r="K546" i="17"/>
  <c r="K544" i="17" s="1"/>
  <c r="Q546" i="17"/>
  <c r="Q544" i="17" s="1"/>
  <c r="W546" i="17"/>
  <c r="W544" i="17" s="1"/>
  <c r="D551" i="17"/>
  <c r="D549" i="17" s="1"/>
  <c r="J551" i="17"/>
  <c r="J549" i="17" s="1"/>
  <c r="P551" i="17"/>
  <c r="P549" i="17" s="1"/>
  <c r="V551" i="17"/>
  <c r="V549" i="17" s="1"/>
  <c r="I556" i="17"/>
  <c r="I554" i="17" s="1"/>
  <c r="O556" i="17"/>
  <c r="O554" i="17" s="1"/>
  <c r="U556" i="17"/>
  <c r="U554" i="17" s="1"/>
  <c r="AA556" i="17"/>
  <c r="AA554" i="17" s="1"/>
  <c r="H561" i="17"/>
  <c r="H559" i="17" s="1"/>
  <c r="N561" i="17"/>
  <c r="N559" i="17" s="1"/>
  <c r="T561" i="17"/>
  <c r="T559" i="17" s="1"/>
  <c r="Z561" i="17"/>
  <c r="Z559" i="17" s="1"/>
  <c r="G566" i="17"/>
  <c r="G564" i="17" s="1"/>
  <c r="M566" i="17"/>
  <c r="M564" i="17" s="1"/>
  <c r="S566" i="17"/>
  <c r="S564" i="17" s="1"/>
  <c r="Y566" i="17"/>
  <c r="Y564" i="17" s="1"/>
  <c r="F571" i="17"/>
  <c r="F569" i="17" s="1"/>
  <c r="L571" i="17"/>
  <c r="L569" i="17" s="1"/>
  <c r="R571" i="17"/>
  <c r="R569" i="17" s="1"/>
  <c r="X571" i="17"/>
  <c r="X569" i="17" s="1"/>
  <c r="E576" i="17"/>
  <c r="E574" i="17" s="1"/>
  <c r="K576" i="17"/>
  <c r="K574" i="17" s="1"/>
  <c r="Q576" i="17"/>
  <c r="Q574" i="17" s="1"/>
  <c r="W576" i="17"/>
  <c r="W574" i="17" s="1"/>
  <c r="D581" i="17"/>
  <c r="D579" i="17" s="1"/>
  <c r="J581" i="17"/>
  <c r="J579" i="17" s="1"/>
  <c r="P581" i="17"/>
  <c r="P579" i="17" s="1"/>
  <c r="V581" i="17"/>
  <c r="V579" i="17" s="1"/>
  <c r="I586" i="17"/>
  <c r="I584" i="17" s="1"/>
  <c r="O586" i="17"/>
  <c r="O584" i="17" s="1"/>
  <c r="U586" i="17"/>
  <c r="U584" i="17" s="1"/>
  <c r="AA586" i="17"/>
  <c r="AA584" i="17" s="1"/>
  <c r="I591" i="17"/>
  <c r="I589" i="17" s="1"/>
  <c r="P591" i="17"/>
  <c r="P589" i="17" s="1"/>
  <c r="X591" i="17"/>
  <c r="X589" i="17" s="1"/>
  <c r="H596" i="17"/>
  <c r="H594" i="17" s="1"/>
  <c r="O596" i="17"/>
  <c r="O594" i="17" s="1"/>
  <c r="W596" i="17"/>
  <c r="W594" i="17" s="1"/>
  <c r="F601" i="17"/>
  <c r="F599" i="17" s="1"/>
  <c r="M601" i="17"/>
  <c r="M599" i="17" s="1"/>
  <c r="T601" i="17"/>
  <c r="T599" i="17" s="1"/>
  <c r="F606" i="17"/>
  <c r="F604" i="17" s="1"/>
  <c r="X606" i="17"/>
  <c r="X604" i="17" s="1"/>
  <c r="R611" i="17"/>
  <c r="R609" i="17" s="1"/>
  <c r="P616" i="17"/>
  <c r="P614" i="17" s="1"/>
  <c r="O621" i="17"/>
  <c r="O619" i="17" s="1"/>
  <c r="N626" i="17"/>
  <c r="N624" i="17" s="1"/>
  <c r="H631" i="17"/>
  <c r="H629" i="17" s="1"/>
  <c r="Z631" i="17"/>
  <c r="Z629" i="17" s="1"/>
  <c r="F636" i="17"/>
  <c r="F634" i="17" s="1"/>
  <c r="X636" i="17"/>
  <c r="X634" i="17" s="1"/>
  <c r="F486" i="17"/>
  <c r="F484" i="17" s="1"/>
  <c r="L486" i="17"/>
  <c r="L484" i="17" s="1"/>
  <c r="R486" i="17"/>
  <c r="R484" i="17" s="1"/>
  <c r="X486" i="17"/>
  <c r="X484" i="17" s="1"/>
  <c r="E491" i="17"/>
  <c r="E489" i="17" s="1"/>
  <c r="K491" i="17"/>
  <c r="K489" i="17" s="1"/>
  <c r="Q491" i="17"/>
  <c r="Q489" i="17" s="1"/>
  <c r="W491" i="17"/>
  <c r="W489" i="17" s="1"/>
  <c r="D496" i="17"/>
  <c r="D494" i="17" s="1"/>
  <c r="J496" i="17"/>
  <c r="J494" i="17" s="1"/>
  <c r="P496" i="17"/>
  <c r="P494" i="17" s="1"/>
  <c r="V496" i="17"/>
  <c r="V494" i="17" s="1"/>
  <c r="I501" i="17"/>
  <c r="I499" i="17" s="1"/>
  <c r="O501" i="17"/>
  <c r="O499" i="17" s="1"/>
  <c r="U501" i="17"/>
  <c r="U499" i="17" s="1"/>
  <c r="AA501" i="17"/>
  <c r="AA499" i="17" s="1"/>
  <c r="H506" i="17"/>
  <c r="H504" i="17" s="1"/>
  <c r="N506" i="17"/>
  <c r="N504" i="17" s="1"/>
  <c r="T506" i="17"/>
  <c r="T504" i="17" s="1"/>
  <c r="Z506" i="17"/>
  <c r="Z504" i="17" s="1"/>
  <c r="G511" i="17"/>
  <c r="G509" i="17" s="1"/>
  <c r="M511" i="17"/>
  <c r="M509" i="17" s="1"/>
  <c r="S511" i="17"/>
  <c r="S509" i="17" s="1"/>
  <c r="Y511" i="17"/>
  <c r="Y509" i="17" s="1"/>
  <c r="F516" i="17"/>
  <c r="F514" i="17" s="1"/>
  <c r="L516" i="17"/>
  <c r="L514" i="17" s="1"/>
  <c r="R516" i="17"/>
  <c r="R514" i="17" s="1"/>
  <c r="X516" i="17"/>
  <c r="X514" i="17" s="1"/>
  <c r="E521" i="17"/>
  <c r="E519" i="17" s="1"/>
  <c r="K521" i="17"/>
  <c r="K519" i="17" s="1"/>
  <c r="Q521" i="17"/>
  <c r="Q519" i="17" s="1"/>
  <c r="W521" i="17"/>
  <c r="W519" i="17" s="1"/>
  <c r="D526" i="17"/>
  <c r="D524" i="17" s="1"/>
  <c r="J526" i="17"/>
  <c r="J524" i="17" s="1"/>
  <c r="P526" i="17"/>
  <c r="P524" i="17" s="1"/>
  <c r="V526" i="17"/>
  <c r="V524" i="17" s="1"/>
  <c r="I531" i="17"/>
  <c r="I529" i="17" s="1"/>
  <c r="O531" i="17"/>
  <c r="O529" i="17" s="1"/>
  <c r="U531" i="17"/>
  <c r="U529" i="17" s="1"/>
  <c r="AA531" i="17"/>
  <c r="AA529" i="17" s="1"/>
  <c r="H536" i="17"/>
  <c r="H534" i="17" s="1"/>
  <c r="N536" i="17"/>
  <c r="N534" i="17" s="1"/>
  <c r="T536" i="17"/>
  <c r="T534" i="17" s="1"/>
  <c r="Z536" i="17"/>
  <c r="Z534" i="17" s="1"/>
  <c r="G541" i="17"/>
  <c r="G539" i="17" s="1"/>
  <c r="M541" i="17"/>
  <c r="M539" i="17" s="1"/>
  <c r="S541" i="17"/>
  <c r="S539" i="17" s="1"/>
  <c r="Y541" i="17"/>
  <c r="Y539" i="17" s="1"/>
  <c r="F546" i="17"/>
  <c r="F544" i="17" s="1"/>
  <c r="L546" i="17"/>
  <c r="L544" i="17" s="1"/>
  <c r="R546" i="17"/>
  <c r="R544" i="17" s="1"/>
  <c r="X546" i="17"/>
  <c r="X544" i="17" s="1"/>
  <c r="E551" i="17"/>
  <c r="E549" i="17" s="1"/>
  <c r="K551" i="17"/>
  <c r="K549" i="17" s="1"/>
  <c r="Q551" i="17"/>
  <c r="Q549" i="17" s="1"/>
  <c r="W551" i="17"/>
  <c r="W549" i="17" s="1"/>
  <c r="D556" i="17"/>
  <c r="D554" i="17" s="1"/>
  <c r="J556" i="17"/>
  <c r="J554" i="17" s="1"/>
  <c r="P556" i="17"/>
  <c r="P554" i="17" s="1"/>
  <c r="V556" i="17"/>
  <c r="V554" i="17" s="1"/>
  <c r="I561" i="17"/>
  <c r="I559" i="17" s="1"/>
  <c r="O561" i="17"/>
  <c r="O559" i="17" s="1"/>
  <c r="U561" i="17"/>
  <c r="U559" i="17" s="1"/>
  <c r="AA561" i="17"/>
  <c r="AA559" i="17" s="1"/>
  <c r="H566" i="17"/>
  <c r="H564" i="17" s="1"/>
  <c r="N566" i="17"/>
  <c r="N564" i="17" s="1"/>
  <c r="T566" i="17"/>
  <c r="T564" i="17" s="1"/>
  <c r="Z566" i="17"/>
  <c r="Z564" i="17" s="1"/>
  <c r="G571" i="17"/>
  <c r="G569" i="17" s="1"/>
  <c r="M571" i="17"/>
  <c r="M569" i="17" s="1"/>
  <c r="S571" i="17"/>
  <c r="S569" i="17" s="1"/>
  <c r="Y571" i="17"/>
  <c r="Y569" i="17" s="1"/>
  <c r="F576" i="17"/>
  <c r="F574" i="17" s="1"/>
  <c r="L576" i="17"/>
  <c r="L574" i="17" s="1"/>
  <c r="R576" i="17"/>
  <c r="R574" i="17" s="1"/>
  <c r="X576" i="17"/>
  <c r="X574" i="17" s="1"/>
  <c r="E581" i="17"/>
  <c r="E579" i="17" s="1"/>
  <c r="K581" i="17"/>
  <c r="K579" i="17" s="1"/>
  <c r="Q581" i="17"/>
  <c r="Q579" i="17" s="1"/>
  <c r="W581" i="17"/>
  <c r="W579" i="17" s="1"/>
  <c r="D586" i="17"/>
  <c r="D584" i="17" s="1"/>
  <c r="J586" i="17"/>
  <c r="J584" i="17" s="1"/>
  <c r="P586" i="17"/>
  <c r="P584" i="17" s="1"/>
  <c r="V586" i="17"/>
  <c r="V584" i="17" s="1"/>
  <c r="J591" i="17"/>
  <c r="J589" i="17" s="1"/>
  <c r="R591" i="17"/>
  <c r="R589" i="17" s="1"/>
  <c r="Y591" i="17"/>
  <c r="Y589" i="17" s="1"/>
  <c r="I596" i="17"/>
  <c r="I594" i="17" s="1"/>
  <c r="Q596" i="17"/>
  <c r="Q594" i="17" s="1"/>
  <c r="X596" i="17"/>
  <c r="X594" i="17" s="1"/>
  <c r="G601" i="17"/>
  <c r="G599" i="17" s="1"/>
  <c r="N601" i="17"/>
  <c r="N599" i="17" s="1"/>
  <c r="V601" i="17"/>
  <c r="V599" i="17" s="1"/>
  <c r="G606" i="17"/>
  <c r="Y606" i="17"/>
  <c r="E611" i="17"/>
  <c r="E609" i="17" s="1"/>
  <c r="W611" i="17"/>
  <c r="W609" i="17" s="1"/>
  <c r="Q616" i="17"/>
  <c r="Q614" i="17" s="1"/>
  <c r="P621" i="17"/>
  <c r="P619" i="17" s="1"/>
  <c r="O626" i="17"/>
  <c r="M631" i="17"/>
  <c r="M629" i="17" s="1"/>
  <c r="G636" i="17"/>
  <c r="G634" i="17" s="1"/>
  <c r="Y636" i="17"/>
  <c r="Y634" i="17" s="1"/>
  <c r="F491" i="17"/>
  <c r="F489" i="17" s="1"/>
  <c r="L491" i="17"/>
  <c r="L489" i="17" s="1"/>
  <c r="R491" i="17"/>
  <c r="R489" i="17" s="1"/>
  <c r="X491" i="17"/>
  <c r="X489" i="17" s="1"/>
  <c r="E496" i="17"/>
  <c r="E494" i="17" s="1"/>
  <c r="K496" i="17"/>
  <c r="K494" i="17" s="1"/>
  <c r="Q496" i="17"/>
  <c r="Q494" i="17" s="1"/>
  <c r="W496" i="17"/>
  <c r="W494" i="17" s="1"/>
  <c r="D501" i="17"/>
  <c r="D499" i="17" s="1"/>
  <c r="J501" i="17"/>
  <c r="J499" i="17" s="1"/>
  <c r="P501" i="17"/>
  <c r="P499" i="17" s="1"/>
  <c r="V501" i="17"/>
  <c r="V499" i="17" s="1"/>
  <c r="I506" i="17"/>
  <c r="I504" i="17" s="1"/>
  <c r="O506" i="17"/>
  <c r="O504" i="17" s="1"/>
  <c r="U506" i="17"/>
  <c r="U504" i="17" s="1"/>
  <c r="AA506" i="17"/>
  <c r="AA504" i="17" s="1"/>
  <c r="H511" i="17"/>
  <c r="H509" i="17" s="1"/>
  <c r="N511" i="17"/>
  <c r="N509" i="17" s="1"/>
  <c r="T511" i="17"/>
  <c r="T509" i="17" s="1"/>
  <c r="Z511" i="17"/>
  <c r="Z509" i="17" s="1"/>
  <c r="G516" i="17"/>
  <c r="G514" i="17" s="1"/>
  <c r="M516" i="17"/>
  <c r="M514" i="17" s="1"/>
  <c r="S516" i="17"/>
  <c r="S514" i="17" s="1"/>
  <c r="Y516" i="17"/>
  <c r="Y514" i="17" s="1"/>
  <c r="F521" i="17"/>
  <c r="F519" i="17" s="1"/>
  <c r="L521" i="17"/>
  <c r="L519" i="17" s="1"/>
  <c r="R521" i="17"/>
  <c r="R519" i="17" s="1"/>
  <c r="X521" i="17"/>
  <c r="X519" i="17" s="1"/>
  <c r="E526" i="17"/>
  <c r="E524" i="17" s="1"/>
  <c r="K526" i="17"/>
  <c r="K524" i="17" s="1"/>
  <c r="Q526" i="17"/>
  <c r="Q524" i="17" s="1"/>
  <c r="W526" i="17"/>
  <c r="W524" i="17" s="1"/>
  <c r="D531" i="17"/>
  <c r="D529" i="17" s="1"/>
  <c r="J531" i="17"/>
  <c r="J529" i="17" s="1"/>
  <c r="P531" i="17"/>
  <c r="P529" i="17" s="1"/>
  <c r="V531" i="17"/>
  <c r="V529" i="17" s="1"/>
  <c r="I536" i="17"/>
  <c r="I534" i="17" s="1"/>
  <c r="O536" i="17"/>
  <c r="O534" i="17" s="1"/>
  <c r="U536" i="17"/>
  <c r="U534" i="17" s="1"/>
  <c r="AA536" i="17"/>
  <c r="AA534" i="17" s="1"/>
  <c r="H541" i="17"/>
  <c r="H539" i="17" s="1"/>
  <c r="N541" i="17"/>
  <c r="N539" i="17" s="1"/>
  <c r="T541" i="17"/>
  <c r="T539" i="17" s="1"/>
  <c r="Z541" i="17"/>
  <c r="Z539" i="17" s="1"/>
  <c r="G546" i="17"/>
  <c r="G544" i="17" s="1"/>
  <c r="M546" i="17"/>
  <c r="M544" i="17" s="1"/>
  <c r="S546" i="17"/>
  <c r="S544" i="17" s="1"/>
  <c r="Y546" i="17"/>
  <c r="Y544" i="17" s="1"/>
  <c r="F551" i="17"/>
  <c r="F549" i="17" s="1"/>
  <c r="L551" i="17"/>
  <c r="L549" i="17" s="1"/>
  <c r="R551" i="17"/>
  <c r="R549" i="17" s="1"/>
  <c r="X551" i="17"/>
  <c r="X549" i="17" s="1"/>
  <c r="E556" i="17"/>
  <c r="E554" i="17" s="1"/>
  <c r="K556" i="17"/>
  <c r="K554" i="17" s="1"/>
  <c r="Q556" i="17"/>
  <c r="Q554" i="17" s="1"/>
  <c r="W556" i="17"/>
  <c r="W554" i="17" s="1"/>
  <c r="D561" i="17"/>
  <c r="D559" i="17" s="1"/>
  <c r="J561" i="17"/>
  <c r="J559" i="17" s="1"/>
  <c r="P561" i="17"/>
  <c r="P559" i="17" s="1"/>
  <c r="V561" i="17"/>
  <c r="V559" i="17" s="1"/>
  <c r="I566" i="17"/>
  <c r="I564" i="17" s="1"/>
  <c r="O566" i="17"/>
  <c r="O564" i="17" s="1"/>
  <c r="U566" i="17"/>
  <c r="U564" i="17" s="1"/>
  <c r="AA566" i="17"/>
  <c r="AA564" i="17" s="1"/>
  <c r="H571" i="17"/>
  <c r="H569" i="17" s="1"/>
  <c r="N571" i="17"/>
  <c r="N569" i="17" s="1"/>
  <c r="T571" i="17"/>
  <c r="T569" i="17" s="1"/>
  <c r="Z571" i="17"/>
  <c r="Z569" i="17" s="1"/>
  <c r="G576" i="17"/>
  <c r="G574" i="17" s="1"/>
  <c r="M576" i="17"/>
  <c r="M574" i="17" s="1"/>
  <c r="S576" i="17"/>
  <c r="S574" i="17" s="1"/>
  <c r="Y576" i="17"/>
  <c r="Y574" i="17" s="1"/>
  <c r="F581" i="17"/>
  <c r="F579" i="17" s="1"/>
  <c r="L581" i="17"/>
  <c r="L579" i="17" s="1"/>
  <c r="R581" i="17"/>
  <c r="R579" i="17" s="1"/>
  <c r="X581" i="17"/>
  <c r="X579" i="17" s="1"/>
  <c r="E586" i="17"/>
  <c r="E584" i="17" s="1"/>
  <c r="K586" i="17"/>
  <c r="K584" i="17" s="1"/>
  <c r="Q586" i="17"/>
  <c r="Q584" i="17" s="1"/>
  <c r="W586" i="17"/>
  <c r="W584" i="17" s="1"/>
  <c r="D591" i="17"/>
  <c r="D589" i="17" s="1"/>
  <c r="L591" i="17"/>
  <c r="L589" i="17" s="1"/>
  <c r="S591" i="17"/>
  <c r="S589" i="17" s="1"/>
  <c r="Z591" i="17"/>
  <c r="Z589" i="17" s="1"/>
  <c r="K596" i="17"/>
  <c r="K594" i="17" s="1"/>
  <c r="R596" i="17"/>
  <c r="R594" i="17" s="1"/>
  <c r="Y596" i="17"/>
  <c r="Y594" i="17" s="1"/>
  <c r="H601" i="17"/>
  <c r="H599" i="17" s="1"/>
  <c r="P601" i="17"/>
  <c r="P599" i="17" s="1"/>
  <c r="W601" i="17"/>
  <c r="W599" i="17" s="1"/>
  <c r="L606" i="17"/>
  <c r="L604" i="17" s="1"/>
  <c r="F611" i="17"/>
  <c r="F609" i="17" s="1"/>
  <c r="X611" i="17"/>
  <c r="X609" i="17" s="1"/>
  <c r="D616" i="17"/>
  <c r="D614" i="17" s="1"/>
  <c r="V616" i="17"/>
  <c r="V614" i="17" s="1"/>
  <c r="U621" i="17"/>
  <c r="U619" i="17" s="1"/>
  <c r="T626" i="17"/>
  <c r="T624" i="17" s="1"/>
  <c r="N631" i="17"/>
  <c r="N629" i="17" s="1"/>
  <c r="L636" i="17"/>
  <c r="L634" i="17" s="1"/>
  <c r="G491" i="17"/>
  <c r="G489" i="17" s="1"/>
  <c r="M491" i="17"/>
  <c r="M489" i="17" s="1"/>
  <c r="S491" i="17"/>
  <c r="S489" i="17" s="1"/>
  <c r="Y491" i="17"/>
  <c r="Y489" i="17" s="1"/>
  <c r="F496" i="17"/>
  <c r="F494" i="17" s="1"/>
  <c r="L496" i="17"/>
  <c r="L494" i="17" s="1"/>
  <c r="R496" i="17"/>
  <c r="R494" i="17" s="1"/>
  <c r="X496" i="17"/>
  <c r="X494" i="17" s="1"/>
  <c r="E501" i="17"/>
  <c r="E499" i="17" s="1"/>
  <c r="K501" i="17"/>
  <c r="K499" i="17" s="1"/>
  <c r="Q501" i="17"/>
  <c r="Q499" i="17" s="1"/>
  <c r="W501" i="17"/>
  <c r="W499" i="17" s="1"/>
  <c r="D506" i="17"/>
  <c r="D504" i="17" s="1"/>
  <c r="J506" i="17"/>
  <c r="J504" i="17" s="1"/>
  <c r="P506" i="17"/>
  <c r="P504" i="17" s="1"/>
  <c r="V506" i="17"/>
  <c r="V504" i="17" s="1"/>
  <c r="I511" i="17"/>
  <c r="I509" i="17" s="1"/>
  <c r="O511" i="17"/>
  <c r="O509" i="17" s="1"/>
  <c r="U511" i="17"/>
  <c r="U509" i="17" s="1"/>
  <c r="AA511" i="17"/>
  <c r="AA509" i="17" s="1"/>
  <c r="H516" i="17"/>
  <c r="H514" i="17" s="1"/>
  <c r="N516" i="17"/>
  <c r="N514" i="17" s="1"/>
  <c r="T516" i="17"/>
  <c r="T514" i="17" s="1"/>
  <c r="Z516" i="17"/>
  <c r="Z514" i="17" s="1"/>
  <c r="G521" i="17"/>
  <c r="G519" i="17" s="1"/>
  <c r="M521" i="17"/>
  <c r="M519" i="17" s="1"/>
  <c r="S521" i="17"/>
  <c r="S519" i="17" s="1"/>
  <c r="Y521" i="17"/>
  <c r="Y519" i="17" s="1"/>
  <c r="F526" i="17"/>
  <c r="F524" i="17" s="1"/>
  <c r="L526" i="17"/>
  <c r="L524" i="17" s="1"/>
  <c r="R526" i="17"/>
  <c r="R524" i="17" s="1"/>
  <c r="X526" i="17"/>
  <c r="X524" i="17" s="1"/>
  <c r="E531" i="17"/>
  <c r="E529" i="17" s="1"/>
  <c r="K531" i="17"/>
  <c r="K529" i="17" s="1"/>
  <c r="Q531" i="17"/>
  <c r="Q529" i="17" s="1"/>
  <c r="W531" i="17"/>
  <c r="W529" i="17" s="1"/>
  <c r="D536" i="17"/>
  <c r="D534" i="17" s="1"/>
  <c r="J536" i="17"/>
  <c r="J534" i="17" s="1"/>
  <c r="P536" i="17"/>
  <c r="P534" i="17" s="1"/>
  <c r="V536" i="17"/>
  <c r="V534" i="17" s="1"/>
  <c r="I541" i="17"/>
  <c r="I539" i="17" s="1"/>
  <c r="O541" i="17"/>
  <c r="O539" i="17" s="1"/>
  <c r="U541" i="17"/>
  <c r="U539" i="17" s="1"/>
  <c r="AA541" i="17"/>
  <c r="AA539" i="17" s="1"/>
  <c r="H546" i="17"/>
  <c r="H544" i="17" s="1"/>
  <c r="N546" i="17"/>
  <c r="N544" i="17" s="1"/>
  <c r="T546" i="17"/>
  <c r="T544" i="17" s="1"/>
  <c r="Z546" i="17"/>
  <c r="Z544" i="17" s="1"/>
  <c r="G551" i="17"/>
  <c r="G549" i="17" s="1"/>
  <c r="M551" i="17"/>
  <c r="M549" i="17" s="1"/>
  <c r="S551" i="17"/>
  <c r="S549" i="17" s="1"/>
  <c r="Y551" i="17"/>
  <c r="Y549" i="17" s="1"/>
  <c r="F556" i="17"/>
  <c r="F554" i="17" s="1"/>
  <c r="L556" i="17"/>
  <c r="L554" i="17" s="1"/>
  <c r="R556" i="17"/>
  <c r="R554" i="17" s="1"/>
  <c r="X556" i="17"/>
  <c r="X554" i="17" s="1"/>
  <c r="E561" i="17"/>
  <c r="E559" i="17" s="1"/>
  <c r="K561" i="17"/>
  <c r="K559" i="17" s="1"/>
  <c r="Q561" i="17"/>
  <c r="Q559" i="17" s="1"/>
  <c r="W561" i="17"/>
  <c r="W559" i="17" s="1"/>
  <c r="D566" i="17"/>
  <c r="D564" i="17" s="1"/>
  <c r="J566" i="17"/>
  <c r="J564" i="17" s="1"/>
  <c r="P566" i="17"/>
  <c r="P564" i="17" s="1"/>
  <c r="V566" i="17"/>
  <c r="V564" i="17" s="1"/>
  <c r="I571" i="17"/>
  <c r="I569" i="17" s="1"/>
  <c r="O571" i="17"/>
  <c r="O569" i="17" s="1"/>
  <c r="U571" i="17"/>
  <c r="U569" i="17" s="1"/>
  <c r="AA571" i="17"/>
  <c r="AA569" i="17" s="1"/>
  <c r="H576" i="17"/>
  <c r="H574" i="17" s="1"/>
  <c r="N576" i="17"/>
  <c r="N574" i="17" s="1"/>
  <c r="T576" i="17"/>
  <c r="T574" i="17" s="1"/>
  <c r="Z576" i="17"/>
  <c r="Z574" i="17" s="1"/>
  <c r="G581" i="17"/>
  <c r="G579" i="17" s="1"/>
  <c r="M581" i="17"/>
  <c r="M579" i="17" s="1"/>
  <c r="S581" i="17"/>
  <c r="S579" i="17" s="1"/>
  <c r="Y581" i="17"/>
  <c r="Y579" i="17" s="1"/>
  <c r="F586" i="17"/>
  <c r="F584" i="17" s="1"/>
  <c r="L586" i="17"/>
  <c r="L584" i="17" s="1"/>
  <c r="R586" i="17"/>
  <c r="R584" i="17" s="1"/>
  <c r="X586" i="17"/>
  <c r="X584" i="17" s="1"/>
  <c r="F591" i="17"/>
  <c r="F589" i="17" s="1"/>
  <c r="M591" i="17"/>
  <c r="M589" i="17" s="1"/>
  <c r="T591" i="17"/>
  <c r="T589" i="17" s="1"/>
  <c r="AA591" i="17"/>
  <c r="AA589" i="17" s="1"/>
  <c r="E596" i="17"/>
  <c r="E594" i="17" s="1"/>
  <c r="L596" i="17"/>
  <c r="L594" i="17" s="1"/>
  <c r="S596" i="17"/>
  <c r="S594" i="17" s="1"/>
  <c r="Z596" i="17"/>
  <c r="Z594" i="17" s="1"/>
  <c r="J601" i="17"/>
  <c r="J599" i="17" s="1"/>
  <c r="Q601" i="17"/>
  <c r="Q599" i="17" s="1"/>
  <c r="X601" i="17"/>
  <c r="M606" i="17"/>
  <c r="M604" i="17" s="1"/>
  <c r="K611" i="17"/>
  <c r="K609" i="17" s="1"/>
  <c r="E616" i="17"/>
  <c r="E614" i="17" s="1"/>
  <c r="W616" i="17"/>
  <c r="W614" i="17" s="1"/>
  <c r="D621" i="17"/>
  <c r="D619" i="17" s="1"/>
  <c r="V621" i="17"/>
  <c r="V619" i="17" s="1"/>
  <c r="U626" i="17"/>
  <c r="U624" i="17" s="1"/>
  <c r="S631" i="17"/>
  <c r="S629" i="17" s="1"/>
  <c r="M636" i="17"/>
  <c r="M634" i="17" s="1"/>
  <c r="I486" i="17"/>
  <c r="I484" i="17" s="1"/>
  <c r="O486" i="17"/>
  <c r="O484" i="17" s="1"/>
  <c r="U486" i="17"/>
  <c r="U484" i="17" s="1"/>
  <c r="AA486" i="17"/>
  <c r="AA484" i="17" s="1"/>
  <c r="H491" i="17"/>
  <c r="H489" i="17" s="1"/>
  <c r="N491" i="17"/>
  <c r="N489" i="17" s="1"/>
  <c r="T491" i="17"/>
  <c r="T489" i="17" s="1"/>
  <c r="Z491" i="17"/>
  <c r="Z489" i="17" s="1"/>
  <c r="G496" i="17"/>
  <c r="G494" i="17" s="1"/>
  <c r="M496" i="17"/>
  <c r="M494" i="17" s="1"/>
  <c r="S496" i="17"/>
  <c r="S494" i="17" s="1"/>
  <c r="Y496" i="17"/>
  <c r="Y494" i="17" s="1"/>
  <c r="F501" i="17"/>
  <c r="F499" i="17" s="1"/>
  <c r="L501" i="17"/>
  <c r="L499" i="17" s="1"/>
  <c r="R501" i="17"/>
  <c r="R499" i="17" s="1"/>
  <c r="X501" i="17"/>
  <c r="X499" i="17" s="1"/>
  <c r="E506" i="17"/>
  <c r="E504" i="17" s="1"/>
  <c r="K506" i="17"/>
  <c r="K504" i="17" s="1"/>
  <c r="Q506" i="17"/>
  <c r="Q504" i="17" s="1"/>
  <c r="W506" i="17"/>
  <c r="W504" i="17" s="1"/>
  <c r="D511" i="17"/>
  <c r="D509" i="17" s="1"/>
  <c r="J511" i="17"/>
  <c r="J509" i="17" s="1"/>
  <c r="P511" i="17"/>
  <c r="P509" i="17" s="1"/>
  <c r="V511" i="17"/>
  <c r="V509" i="17" s="1"/>
  <c r="I516" i="17"/>
  <c r="I514" i="17" s="1"/>
  <c r="O516" i="17"/>
  <c r="O514" i="17" s="1"/>
  <c r="U516" i="17"/>
  <c r="U514" i="17" s="1"/>
  <c r="AA516" i="17"/>
  <c r="AA514" i="17" s="1"/>
  <c r="H521" i="17"/>
  <c r="H519" i="17" s="1"/>
  <c r="N521" i="17"/>
  <c r="N519" i="17" s="1"/>
  <c r="T521" i="17"/>
  <c r="T519" i="17" s="1"/>
  <c r="Z521" i="17"/>
  <c r="Z519" i="17" s="1"/>
  <c r="G526" i="17"/>
  <c r="G524" i="17" s="1"/>
  <c r="M526" i="17"/>
  <c r="M524" i="17" s="1"/>
  <c r="S526" i="17"/>
  <c r="S524" i="17" s="1"/>
  <c r="Y526" i="17"/>
  <c r="Y524" i="17" s="1"/>
  <c r="F531" i="17"/>
  <c r="F529" i="17" s="1"/>
  <c r="L531" i="17"/>
  <c r="L529" i="17" s="1"/>
  <c r="R531" i="17"/>
  <c r="R529" i="17" s="1"/>
  <c r="X531" i="17"/>
  <c r="X529" i="17" s="1"/>
  <c r="E536" i="17"/>
  <c r="E534" i="17" s="1"/>
  <c r="K536" i="17"/>
  <c r="K534" i="17" s="1"/>
  <c r="Q536" i="17"/>
  <c r="Q534" i="17" s="1"/>
  <c r="W536" i="17"/>
  <c r="W534" i="17" s="1"/>
  <c r="D541" i="17"/>
  <c r="D539" i="17" s="1"/>
  <c r="J541" i="17"/>
  <c r="J539" i="17" s="1"/>
  <c r="P541" i="17"/>
  <c r="P539" i="17" s="1"/>
  <c r="V541" i="17"/>
  <c r="V539" i="17" s="1"/>
  <c r="I546" i="17"/>
  <c r="I544" i="17" s="1"/>
  <c r="O546" i="17"/>
  <c r="O544" i="17" s="1"/>
  <c r="U546" i="17"/>
  <c r="U544" i="17" s="1"/>
  <c r="AA546" i="17"/>
  <c r="AA544" i="17" s="1"/>
  <c r="H551" i="17"/>
  <c r="H549" i="17" s="1"/>
  <c r="N551" i="17"/>
  <c r="N549" i="17" s="1"/>
  <c r="T551" i="17"/>
  <c r="T549" i="17" s="1"/>
  <c r="Z551" i="17"/>
  <c r="Z549" i="17" s="1"/>
  <c r="G556" i="17"/>
  <c r="G554" i="17" s="1"/>
  <c r="M556" i="17"/>
  <c r="M554" i="17" s="1"/>
  <c r="S556" i="17"/>
  <c r="S554" i="17" s="1"/>
  <c r="Y556" i="17"/>
  <c r="Y554" i="17" s="1"/>
  <c r="F561" i="17"/>
  <c r="F559" i="17" s="1"/>
  <c r="L561" i="17"/>
  <c r="L559" i="17" s="1"/>
  <c r="R561" i="17"/>
  <c r="R559" i="17" s="1"/>
  <c r="X561" i="17"/>
  <c r="X559" i="17" s="1"/>
  <c r="E566" i="17"/>
  <c r="E564" i="17" s="1"/>
  <c r="K566" i="17"/>
  <c r="K564" i="17" s="1"/>
  <c r="Q566" i="17"/>
  <c r="Q564" i="17" s="1"/>
  <c r="W566" i="17"/>
  <c r="W564" i="17" s="1"/>
  <c r="D571" i="17"/>
  <c r="D569" i="17" s="1"/>
  <c r="J571" i="17"/>
  <c r="J569" i="17" s="1"/>
  <c r="P571" i="17"/>
  <c r="P569" i="17" s="1"/>
  <c r="V571" i="17"/>
  <c r="V569" i="17" s="1"/>
  <c r="I576" i="17"/>
  <c r="I574" i="17" s="1"/>
  <c r="O576" i="17"/>
  <c r="O574" i="17" s="1"/>
  <c r="U576" i="17"/>
  <c r="U574" i="17" s="1"/>
  <c r="AA576" i="17"/>
  <c r="AA574" i="17" s="1"/>
  <c r="H581" i="17"/>
  <c r="H579" i="17" s="1"/>
  <c r="N581" i="17"/>
  <c r="N579" i="17" s="1"/>
  <c r="T581" i="17"/>
  <c r="T579" i="17" s="1"/>
  <c r="Z581" i="17"/>
  <c r="Z579" i="17" s="1"/>
  <c r="G586" i="17"/>
  <c r="G584" i="17" s="1"/>
  <c r="M586" i="17"/>
  <c r="M584" i="17" s="1"/>
  <c r="S586" i="17"/>
  <c r="S584" i="17" s="1"/>
  <c r="Y586" i="17"/>
  <c r="Y584" i="17" s="1"/>
  <c r="G591" i="17"/>
  <c r="G589" i="17" s="1"/>
  <c r="N591" i="17"/>
  <c r="N589" i="17" s="1"/>
  <c r="U591" i="17"/>
  <c r="U589" i="17" s="1"/>
  <c r="F596" i="17"/>
  <c r="F594" i="17" s="1"/>
  <c r="M596" i="17"/>
  <c r="M594" i="17" s="1"/>
  <c r="T596" i="17"/>
  <c r="T594" i="17" s="1"/>
  <c r="AA596" i="17"/>
  <c r="AA594" i="17" s="1"/>
  <c r="D601" i="17"/>
  <c r="D599" i="17" s="1"/>
  <c r="K601" i="17"/>
  <c r="K599" i="17" s="1"/>
  <c r="R601" i="17"/>
  <c r="R599" i="17" s="1"/>
  <c r="Y601" i="17"/>
  <c r="Y599" i="17" s="1"/>
  <c r="R606" i="17"/>
  <c r="R604" i="17" s="1"/>
  <c r="L611" i="17"/>
  <c r="L609" i="17" s="1"/>
  <c r="J616" i="17"/>
  <c r="J614" i="17" s="1"/>
  <c r="I621" i="17"/>
  <c r="I619" i="17" s="1"/>
  <c r="AA621" i="17"/>
  <c r="AA619" i="17" s="1"/>
  <c r="H626" i="17"/>
  <c r="H624" i="17" s="1"/>
  <c r="Z626" i="17"/>
  <c r="Z624" i="17" s="1"/>
  <c r="T631" i="17"/>
  <c r="W636" i="17"/>
  <c r="W634" i="17" s="1"/>
  <c r="Q636" i="17"/>
  <c r="Q634" i="17" s="1"/>
  <c r="K636" i="17"/>
  <c r="K634" i="17" s="1"/>
  <c r="E636" i="17"/>
  <c r="E634" i="17" s="1"/>
  <c r="X631" i="17"/>
  <c r="X629" i="17" s="1"/>
  <c r="R631" i="17"/>
  <c r="R629" i="17" s="1"/>
  <c r="L631" i="17"/>
  <c r="L629" i="17" s="1"/>
  <c r="F631" i="17"/>
  <c r="F629" i="17" s="1"/>
  <c r="Y626" i="17"/>
  <c r="Y624" i="17" s="1"/>
  <c r="S626" i="17"/>
  <c r="S624" i="17" s="1"/>
  <c r="M626" i="17"/>
  <c r="M624" i="17" s="1"/>
  <c r="G626" i="17"/>
  <c r="G624" i="17" s="1"/>
  <c r="Z621" i="17"/>
  <c r="Z619" i="17" s="1"/>
  <c r="T621" i="17"/>
  <c r="T619" i="17" s="1"/>
  <c r="N621" i="17"/>
  <c r="N619" i="17" s="1"/>
  <c r="H621" i="17"/>
  <c r="H619" i="17" s="1"/>
  <c r="AA616" i="17"/>
  <c r="AA614" i="17" s="1"/>
  <c r="U616" i="17"/>
  <c r="U614" i="17" s="1"/>
  <c r="O616" i="17"/>
  <c r="O614" i="17" s="1"/>
  <c r="I616" i="17"/>
  <c r="I614" i="17" s="1"/>
  <c r="V611" i="17"/>
  <c r="V609" i="17" s="1"/>
  <c r="P611" i="17"/>
  <c r="P609" i="17" s="1"/>
  <c r="J611" i="17"/>
  <c r="J609" i="17" s="1"/>
  <c r="D611" i="17"/>
  <c r="D609" i="17" s="1"/>
  <c r="W606" i="17"/>
  <c r="W604" i="17" s="1"/>
  <c r="Q606" i="17"/>
  <c r="Q604" i="17" s="1"/>
  <c r="K606" i="17"/>
  <c r="K604" i="17" s="1"/>
  <c r="E606" i="17"/>
  <c r="E604" i="17" s="1"/>
  <c r="V636" i="17"/>
  <c r="V634" i="17" s="1"/>
  <c r="P636" i="17"/>
  <c r="P634" i="17" s="1"/>
  <c r="J636" i="17"/>
  <c r="J634" i="17" s="1"/>
  <c r="D636" i="17"/>
  <c r="D634" i="17" s="1"/>
  <c r="W631" i="17"/>
  <c r="W629" i="17" s="1"/>
  <c r="Q631" i="17"/>
  <c r="Q629" i="17" s="1"/>
  <c r="K631" i="17"/>
  <c r="K629" i="17" s="1"/>
  <c r="E631" i="17"/>
  <c r="E629" i="17" s="1"/>
  <c r="X626" i="17"/>
  <c r="X624" i="17" s="1"/>
  <c r="R626" i="17"/>
  <c r="R624" i="17" s="1"/>
  <c r="L626" i="17"/>
  <c r="L624" i="17" s="1"/>
  <c r="F626" i="17"/>
  <c r="F624" i="17" s="1"/>
  <c r="Y621" i="17"/>
  <c r="Y619" i="17" s="1"/>
  <c r="S621" i="17"/>
  <c r="S619" i="17" s="1"/>
  <c r="M621" i="17"/>
  <c r="M619" i="17" s="1"/>
  <c r="G621" i="17"/>
  <c r="G619" i="17" s="1"/>
  <c r="Z616" i="17"/>
  <c r="Z614" i="17" s="1"/>
  <c r="T616" i="17"/>
  <c r="T614" i="17" s="1"/>
  <c r="N616" i="17"/>
  <c r="N614" i="17" s="1"/>
  <c r="H616" i="17"/>
  <c r="H614" i="17" s="1"/>
  <c r="AA611" i="17"/>
  <c r="AA609" i="17" s="1"/>
  <c r="U611" i="17"/>
  <c r="U609" i="17" s="1"/>
  <c r="O611" i="17"/>
  <c r="O609" i="17" s="1"/>
  <c r="I611" i="17"/>
  <c r="I609" i="17" s="1"/>
  <c r="V606" i="17"/>
  <c r="V604" i="17" s="1"/>
  <c r="P606" i="17"/>
  <c r="P604" i="17" s="1"/>
  <c r="J606" i="17"/>
  <c r="J604" i="17" s="1"/>
  <c r="D606" i="17"/>
  <c r="D604" i="17" s="1"/>
  <c r="AA636" i="17"/>
  <c r="AA634" i="17" s="1"/>
  <c r="U636" i="17"/>
  <c r="U634" i="17" s="1"/>
  <c r="O636" i="17"/>
  <c r="O634" i="17" s="1"/>
  <c r="I636" i="17"/>
  <c r="I634" i="17" s="1"/>
  <c r="V631" i="17"/>
  <c r="V629" i="17" s="1"/>
  <c r="P631" i="17"/>
  <c r="P629" i="17" s="1"/>
  <c r="J631" i="17"/>
  <c r="J629" i="17" s="1"/>
  <c r="D631" i="17"/>
  <c r="D629" i="17" s="1"/>
  <c r="W626" i="17"/>
  <c r="W624" i="17" s="1"/>
  <c r="Q626" i="17"/>
  <c r="Q624" i="17" s="1"/>
  <c r="K626" i="17"/>
  <c r="K624" i="17" s="1"/>
  <c r="E626" i="17"/>
  <c r="E624" i="17" s="1"/>
  <c r="X621" i="17"/>
  <c r="X619" i="17" s="1"/>
  <c r="R621" i="17"/>
  <c r="R619" i="17" s="1"/>
  <c r="L621" i="17"/>
  <c r="L619" i="17" s="1"/>
  <c r="F621" i="17"/>
  <c r="F619" i="17" s="1"/>
  <c r="Y616" i="17"/>
  <c r="Y614" i="17" s="1"/>
  <c r="S616" i="17"/>
  <c r="S614" i="17" s="1"/>
  <c r="M616" i="17"/>
  <c r="M614" i="17" s="1"/>
  <c r="G616" i="17"/>
  <c r="G614" i="17" s="1"/>
  <c r="Z611" i="17"/>
  <c r="Z609" i="17" s="1"/>
  <c r="T611" i="17"/>
  <c r="T609" i="17" s="1"/>
  <c r="N611" i="17"/>
  <c r="N609" i="17" s="1"/>
  <c r="H611" i="17"/>
  <c r="H609" i="17" s="1"/>
  <c r="AA606" i="17"/>
  <c r="AA604" i="17" s="1"/>
  <c r="U606" i="17"/>
  <c r="U604" i="17" s="1"/>
  <c r="O606" i="17"/>
  <c r="O604" i="17" s="1"/>
  <c r="I606" i="17"/>
  <c r="I604" i="17" s="1"/>
  <c r="Z636" i="17"/>
  <c r="Z634" i="17" s="1"/>
  <c r="T636" i="17"/>
  <c r="T634" i="17" s="1"/>
  <c r="N636" i="17"/>
  <c r="N634" i="17" s="1"/>
  <c r="H636" i="17"/>
  <c r="H634" i="17" s="1"/>
  <c r="AA631" i="17"/>
  <c r="AA629" i="17" s="1"/>
  <c r="U631" i="17"/>
  <c r="U629" i="17" s="1"/>
  <c r="O631" i="17"/>
  <c r="O629" i="17" s="1"/>
  <c r="I631" i="17"/>
  <c r="I629" i="17" s="1"/>
  <c r="V626" i="17"/>
  <c r="V624" i="17" s="1"/>
  <c r="P626" i="17"/>
  <c r="P624" i="17" s="1"/>
  <c r="J626" i="17"/>
  <c r="J624" i="17" s="1"/>
  <c r="D626" i="17"/>
  <c r="D624" i="17" s="1"/>
  <c r="W621" i="17"/>
  <c r="W619" i="17" s="1"/>
  <c r="Q621" i="17"/>
  <c r="Q619" i="17" s="1"/>
  <c r="K621" i="17"/>
  <c r="K619" i="17" s="1"/>
  <c r="E621" i="17"/>
  <c r="E619" i="17" s="1"/>
  <c r="X616" i="17"/>
  <c r="X614" i="17" s="1"/>
  <c r="R616" i="17"/>
  <c r="R614" i="17" s="1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G609" i="17" s="1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U599" i="17" s="1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D594" i="17" s="1"/>
  <c r="W591" i="17"/>
  <c r="W589" i="17" s="1"/>
  <c r="Q591" i="17"/>
  <c r="Q589" i="17" s="1"/>
  <c r="K591" i="17"/>
  <c r="K589" i="17" s="1"/>
  <c r="E591" i="17"/>
  <c r="E589" i="17" s="1"/>
  <c r="J486" i="17"/>
  <c r="J484" i="17" s="1"/>
  <c r="P486" i="17"/>
  <c r="P484" i="17" s="1"/>
  <c r="V486" i="17"/>
  <c r="V484" i="17" s="1"/>
  <c r="I491" i="17"/>
  <c r="I489" i="17" s="1"/>
  <c r="O491" i="17"/>
  <c r="O489" i="17" s="1"/>
  <c r="U491" i="17"/>
  <c r="U489" i="17" s="1"/>
  <c r="AA491" i="17"/>
  <c r="AA489" i="17" s="1"/>
  <c r="H496" i="17"/>
  <c r="H494" i="17" s="1"/>
  <c r="N496" i="17"/>
  <c r="N494" i="17" s="1"/>
  <c r="T496" i="17"/>
  <c r="T494" i="17" s="1"/>
  <c r="Z496" i="17"/>
  <c r="Z494" i="17" s="1"/>
  <c r="G501" i="17"/>
  <c r="G499" i="17" s="1"/>
  <c r="M501" i="17"/>
  <c r="M499" i="17" s="1"/>
  <c r="S501" i="17"/>
  <c r="S499" i="17" s="1"/>
  <c r="Y501" i="17"/>
  <c r="Y499" i="17" s="1"/>
  <c r="F506" i="17"/>
  <c r="F504" i="17" s="1"/>
  <c r="L506" i="17"/>
  <c r="L504" i="17" s="1"/>
  <c r="R506" i="17"/>
  <c r="R504" i="17" s="1"/>
  <c r="X506" i="17"/>
  <c r="X504" i="17" s="1"/>
  <c r="E511" i="17"/>
  <c r="E509" i="17" s="1"/>
  <c r="K511" i="17"/>
  <c r="K509" i="17" s="1"/>
  <c r="Q511" i="17"/>
  <c r="Q509" i="17" s="1"/>
  <c r="W511" i="17"/>
  <c r="W509" i="17" s="1"/>
  <c r="D516" i="17"/>
  <c r="D514" i="17" s="1"/>
  <c r="J516" i="17"/>
  <c r="J514" i="17" s="1"/>
  <c r="P516" i="17"/>
  <c r="P514" i="17" s="1"/>
  <c r="V516" i="17"/>
  <c r="V514" i="17" s="1"/>
  <c r="I521" i="17"/>
  <c r="I519" i="17" s="1"/>
  <c r="O521" i="17"/>
  <c r="O519" i="17" s="1"/>
  <c r="U521" i="17"/>
  <c r="U519" i="17" s="1"/>
  <c r="AA521" i="17"/>
  <c r="AA519" i="17" s="1"/>
  <c r="H526" i="17"/>
  <c r="H524" i="17" s="1"/>
  <c r="N526" i="17"/>
  <c r="N524" i="17" s="1"/>
  <c r="T526" i="17"/>
  <c r="T524" i="17" s="1"/>
  <c r="Z526" i="17"/>
  <c r="Z524" i="17" s="1"/>
  <c r="G531" i="17"/>
  <c r="G529" i="17" s="1"/>
  <c r="M531" i="17"/>
  <c r="M529" i="17" s="1"/>
  <c r="S531" i="17"/>
  <c r="S529" i="17" s="1"/>
  <c r="Y531" i="17"/>
  <c r="Y529" i="17" s="1"/>
  <c r="F536" i="17"/>
  <c r="F534" i="17" s="1"/>
  <c r="L536" i="17"/>
  <c r="L534" i="17" s="1"/>
  <c r="R536" i="17"/>
  <c r="R534" i="17" s="1"/>
  <c r="X536" i="17"/>
  <c r="X534" i="17" s="1"/>
  <c r="E541" i="17"/>
  <c r="E539" i="17" s="1"/>
  <c r="K541" i="17"/>
  <c r="K539" i="17" s="1"/>
  <c r="Q541" i="17"/>
  <c r="Q539" i="17" s="1"/>
  <c r="W541" i="17"/>
  <c r="W539" i="17" s="1"/>
  <c r="D546" i="17"/>
  <c r="D544" i="17" s="1"/>
  <c r="J546" i="17"/>
  <c r="J544" i="17" s="1"/>
  <c r="P546" i="17"/>
  <c r="P544" i="17" s="1"/>
  <c r="V546" i="17"/>
  <c r="V544" i="17" s="1"/>
  <c r="I551" i="17"/>
  <c r="I549" i="17" s="1"/>
  <c r="O551" i="17"/>
  <c r="O549" i="17" s="1"/>
  <c r="U551" i="17"/>
  <c r="U549" i="17" s="1"/>
  <c r="AA551" i="17"/>
  <c r="AA549" i="17" s="1"/>
  <c r="H556" i="17"/>
  <c r="H554" i="17" s="1"/>
  <c r="N556" i="17"/>
  <c r="N554" i="17" s="1"/>
  <c r="T556" i="17"/>
  <c r="T554" i="17" s="1"/>
  <c r="Z556" i="17"/>
  <c r="Z554" i="17" s="1"/>
  <c r="G561" i="17"/>
  <c r="G559" i="17" s="1"/>
  <c r="M561" i="17"/>
  <c r="M559" i="17" s="1"/>
  <c r="S561" i="17"/>
  <c r="S559" i="17" s="1"/>
  <c r="Y561" i="17"/>
  <c r="Y559" i="17" s="1"/>
  <c r="F566" i="17"/>
  <c r="F564" i="17" s="1"/>
  <c r="L566" i="17"/>
  <c r="L564" i="17" s="1"/>
  <c r="R566" i="17"/>
  <c r="R564" i="17" s="1"/>
  <c r="X566" i="17"/>
  <c r="X564" i="17" s="1"/>
  <c r="E571" i="17"/>
  <c r="E569" i="17" s="1"/>
  <c r="K571" i="17"/>
  <c r="K569" i="17" s="1"/>
  <c r="Q571" i="17"/>
  <c r="Q569" i="17" s="1"/>
  <c r="W571" i="17"/>
  <c r="W569" i="17" s="1"/>
  <c r="D576" i="17"/>
  <c r="D574" i="17" s="1"/>
  <c r="J576" i="17"/>
  <c r="J574" i="17" s="1"/>
  <c r="P576" i="17"/>
  <c r="P574" i="17" s="1"/>
  <c r="V576" i="17"/>
  <c r="V574" i="17" s="1"/>
  <c r="I581" i="17"/>
  <c r="I579" i="17" s="1"/>
  <c r="O581" i="17"/>
  <c r="O579" i="17" s="1"/>
  <c r="U581" i="17"/>
  <c r="U579" i="17" s="1"/>
  <c r="AA581" i="17"/>
  <c r="AA579" i="17" s="1"/>
  <c r="H586" i="17"/>
  <c r="H584" i="17" s="1"/>
  <c r="N586" i="17"/>
  <c r="N584" i="17" s="1"/>
  <c r="T586" i="17"/>
  <c r="T584" i="17" s="1"/>
  <c r="Z586" i="17"/>
  <c r="Z584" i="17" s="1"/>
  <c r="H591" i="17"/>
  <c r="H589" i="17" s="1"/>
  <c r="O591" i="17"/>
  <c r="O589" i="17" s="1"/>
  <c r="V591" i="17"/>
  <c r="V589" i="17" s="1"/>
  <c r="G596" i="17"/>
  <c r="N596" i="17"/>
  <c r="N594" i="17" s="1"/>
  <c r="U596" i="17"/>
  <c r="U594" i="17" s="1"/>
  <c r="E601" i="17"/>
  <c r="E599" i="17" s="1"/>
  <c r="L601" i="17"/>
  <c r="L599" i="17" s="1"/>
  <c r="S601" i="17"/>
  <c r="S599" i="17" s="1"/>
  <c r="Z601" i="17"/>
  <c r="Z599" i="17" s="1"/>
  <c r="S606" i="17"/>
  <c r="S604" i="17" s="1"/>
  <c r="Q611" i="17"/>
  <c r="Q609" i="17" s="1"/>
  <c r="K616" i="17"/>
  <c r="K614" i="17" s="1"/>
  <c r="J621" i="17"/>
  <c r="J619" i="17" s="1"/>
  <c r="I626" i="17"/>
  <c r="I624" i="17" s="1"/>
  <c r="AA626" i="17"/>
  <c r="AA624" i="17" s="1"/>
  <c r="G631" i="17"/>
  <c r="G629" i="17" s="1"/>
  <c r="Y631" i="17"/>
  <c r="Y629" i="17" s="1"/>
  <c r="S636" i="17"/>
  <c r="S634" i="17" s="1"/>
  <c r="E84" i="18"/>
  <c r="E82" i="18" s="1"/>
  <c r="K84" i="18"/>
  <c r="K82" i="18" s="1"/>
  <c r="Q84" i="18"/>
  <c r="Q82" i="18" s="1"/>
  <c r="W84" i="18"/>
  <c r="W86" i="18"/>
  <c r="D89" i="18"/>
  <c r="D87" i="18" s="1"/>
  <c r="J89" i="18"/>
  <c r="P89" i="18"/>
  <c r="V89" i="18"/>
  <c r="D91" i="18"/>
  <c r="J91" i="18"/>
  <c r="P91" i="18"/>
  <c r="V91" i="18"/>
  <c r="I94" i="18"/>
  <c r="O94" i="18"/>
  <c r="U94" i="18"/>
  <c r="U92" i="18" s="1"/>
  <c r="AA94" i="18"/>
  <c r="AA92" i="18" s="1"/>
  <c r="I96" i="18"/>
  <c r="O96" i="18"/>
  <c r="U96" i="18"/>
  <c r="AA96" i="18"/>
  <c r="H99" i="18"/>
  <c r="H97" i="18" s="1"/>
  <c r="N99" i="18"/>
  <c r="N97" i="18" s="1"/>
  <c r="T99" i="18"/>
  <c r="T97" i="18" s="1"/>
  <c r="Z99" i="18"/>
  <c r="H101" i="18"/>
  <c r="N101" i="18"/>
  <c r="T101" i="18"/>
  <c r="Z101" i="18"/>
  <c r="G104" i="18"/>
  <c r="G102" i="18" s="1"/>
  <c r="M104" i="18"/>
  <c r="S104" i="18"/>
  <c r="Y104" i="18"/>
  <c r="G106" i="18"/>
  <c r="M106" i="18"/>
  <c r="S106" i="18"/>
  <c r="Y106" i="18"/>
  <c r="W109" i="18"/>
  <c r="P114" i="18"/>
  <c r="P112" i="18" s="1"/>
  <c r="B713" i="17"/>
  <c r="B725" i="17"/>
  <c r="B737" i="17"/>
  <c r="B749" i="17"/>
  <c r="B761" i="17"/>
  <c r="I9" i="18"/>
  <c r="I7" i="18" s="1"/>
  <c r="O9" i="18"/>
  <c r="O7" i="18" s="1"/>
  <c r="U9" i="18"/>
  <c r="AA9" i="18"/>
  <c r="I11" i="18"/>
  <c r="O11" i="18"/>
  <c r="U11" i="18"/>
  <c r="AA11" i="18"/>
  <c r="H14" i="18"/>
  <c r="N14" i="18"/>
  <c r="T14" i="18"/>
  <c r="Z14" i="18"/>
  <c r="Z12" i="18" s="1"/>
  <c r="H16" i="18"/>
  <c r="N16" i="18"/>
  <c r="T16" i="18"/>
  <c r="Z16" i="18"/>
  <c r="G19" i="18"/>
  <c r="G17" i="18" s="1"/>
  <c r="M19" i="18"/>
  <c r="M17" i="18" s="1"/>
  <c r="S19" i="18"/>
  <c r="S17" i="18" s="1"/>
  <c r="Y19" i="18"/>
  <c r="Y17" i="18" s="1"/>
  <c r="G21" i="18"/>
  <c r="M21" i="18"/>
  <c r="S21" i="18"/>
  <c r="Y21" i="18"/>
  <c r="F24" i="18"/>
  <c r="F22" i="18" s="1"/>
  <c r="L24" i="18"/>
  <c r="L22" i="18" s="1"/>
  <c r="R24" i="18"/>
  <c r="X24" i="18"/>
  <c r="F26" i="18"/>
  <c r="L26" i="18"/>
  <c r="R26" i="18"/>
  <c r="X26" i="18"/>
  <c r="E29" i="18"/>
  <c r="K29" i="18"/>
  <c r="Q29" i="18"/>
  <c r="W29" i="18"/>
  <c r="W27" i="18" s="1"/>
  <c r="E31" i="18"/>
  <c r="K31" i="18"/>
  <c r="Q31" i="18"/>
  <c r="W31" i="18"/>
  <c r="D34" i="18"/>
  <c r="D32" i="18" s="1"/>
  <c r="J34" i="18"/>
  <c r="J32" i="18" s="1"/>
  <c r="P34" i="18"/>
  <c r="P32" i="18" s="1"/>
  <c r="V34" i="18"/>
  <c r="V32" i="18" s="1"/>
  <c r="D36" i="18"/>
  <c r="J36" i="18"/>
  <c r="P36" i="18"/>
  <c r="V36" i="18"/>
  <c r="I39" i="18"/>
  <c r="I37" i="18" s="1"/>
  <c r="O39" i="18"/>
  <c r="O37" i="18" s="1"/>
  <c r="U39" i="18"/>
  <c r="AA39" i="18"/>
  <c r="I41" i="18"/>
  <c r="O41" i="18"/>
  <c r="U41" i="18"/>
  <c r="AA41" i="18"/>
  <c r="H44" i="18"/>
  <c r="N44" i="18"/>
  <c r="T44" i="18"/>
  <c r="Z44" i="18"/>
  <c r="Z42" i="18" s="1"/>
  <c r="H46" i="18"/>
  <c r="N46" i="18"/>
  <c r="T46" i="18"/>
  <c r="Z46" i="18"/>
  <c r="G49" i="18"/>
  <c r="M49" i="18"/>
  <c r="M47" i="18" s="1"/>
  <c r="S49" i="18"/>
  <c r="S47" i="18" s="1"/>
  <c r="Y49" i="18"/>
  <c r="Y47" i="18" s="1"/>
  <c r="G51" i="18"/>
  <c r="M51" i="18"/>
  <c r="S51" i="18"/>
  <c r="Y51" i="18"/>
  <c r="F54" i="18"/>
  <c r="F52" i="18" s="1"/>
  <c r="L54" i="18"/>
  <c r="L52" i="18" s="1"/>
  <c r="R54" i="18"/>
  <c r="X54" i="18"/>
  <c r="F56" i="18"/>
  <c r="L56" i="18"/>
  <c r="R56" i="18"/>
  <c r="X56" i="18"/>
  <c r="E59" i="18"/>
  <c r="K59" i="18"/>
  <c r="Q59" i="18"/>
  <c r="W59" i="18"/>
  <c r="W57" i="18" s="1"/>
  <c r="E61" i="18"/>
  <c r="K61" i="18"/>
  <c r="Q61" i="18"/>
  <c r="W61" i="18"/>
  <c r="D64" i="18"/>
  <c r="D62" i="18" s="1"/>
  <c r="J64" i="18"/>
  <c r="J62" i="18" s="1"/>
  <c r="P64" i="18"/>
  <c r="P62" i="18" s="1"/>
  <c r="V64" i="18"/>
  <c r="V62" i="18" s="1"/>
  <c r="D66" i="18"/>
  <c r="J66" i="18"/>
  <c r="P66" i="18"/>
  <c r="V66" i="18"/>
  <c r="I69" i="18"/>
  <c r="I67" i="18" s="1"/>
  <c r="O69" i="18"/>
  <c r="O67" i="18" s="1"/>
  <c r="U69" i="18"/>
  <c r="AA69" i="18"/>
  <c r="I71" i="18"/>
  <c r="O71" i="18"/>
  <c r="U71" i="18"/>
  <c r="AA71" i="18"/>
  <c r="H74" i="18"/>
  <c r="N74" i="18"/>
  <c r="T74" i="18"/>
  <c r="Z74" i="18"/>
  <c r="Z72" i="18" s="1"/>
  <c r="H76" i="18"/>
  <c r="N76" i="18"/>
  <c r="T76" i="18"/>
  <c r="Z76" i="18"/>
  <c r="G79" i="18"/>
  <c r="M79" i="18"/>
  <c r="M77" i="18" s="1"/>
  <c r="S79" i="18"/>
  <c r="S77" i="18" s="1"/>
  <c r="Y79" i="18"/>
  <c r="Y77" i="18" s="1"/>
  <c r="G81" i="18"/>
  <c r="M81" i="18"/>
  <c r="S81" i="18"/>
  <c r="Y81" i="18"/>
  <c r="F84" i="18"/>
  <c r="F82" i="18" s="1"/>
  <c r="L84" i="18"/>
  <c r="L82" i="18" s="1"/>
  <c r="R84" i="18"/>
  <c r="X84" i="18"/>
  <c r="F86" i="18"/>
  <c r="L86" i="18"/>
  <c r="R86" i="18"/>
  <c r="X86" i="18"/>
  <c r="E89" i="18"/>
  <c r="K89" i="18"/>
  <c r="Q89" i="18"/>
  <c r="W89" i="18"/>
  <c r="W87" i="18" s="1"/>
  <c r="E91" i="18"/>
  <c r="K91" i="18"/>
  <c r="Q91" i="18"/>
  <c r="W91" i="18"/>
  <c r="D94" i="18"/>
  <c r="D92" i="18" s="1"/>
  <c r="J94" i="18"/>
  <c r="J92" i="18" s="1"/>
  <c r="P94" i="18"/>
  <c r="P92" i="18" s="1"/>
  <c r="V94" i="18"/>
  <c r="V92" i="18" s="1"/>
  <c r="D96" i="18"/>
  <c r="J96" i="18"/>
  <c r="P96" i="18"/>
  <c r="V96" i="18"/>
  <c r="I99" i="18"/>
  <c r="I97" i="18" s="1"/>
  <c r="O99" i="18"/>
  <c r="O97" i="18" s="1"/>
  <c r="U99" i="18"/>
  <c r="AA99" i="18"/>
  <c r="I101" i="18"/>
  <c r="O101" i="18"/>
  <c r="U101" i="18"/>
  <c r="AA101" i="18"/>
  <c r="H104" i="18"/>
  <c r="N104" i="18"/>
  <c r="T104" i="18"/>
  <c r="Z104" i="18"/>
  <c r="Z102" i="18" s="1"/>
  <c r="H106" i="18"/>
  <c r="N106" i="18"/>
  <c r="T106" i="18"/>
  <c r="Z106" i="18"/>
  <c r="B715" i="17"/>
  <c r="B727" i="17"/>
  <c r="B739" i="17"/>
  <c r="B751" i="17"/>
  <c r="B763" i="17"/>
  <c r="Y159" i="18"/>
  <c r="S159" i="18"/>
  <c r="M159" i="18"/>
  <c r="G159" i="18"/>
  <c r="Z154" i="18"/>
  <c r="T154" i="18"/>
  <c r="N154" i="18"/>
  <c r="H154" i="18"/>
  <c r="AA149" i="18"/>
  <c r="U149" i="18"/>
  <c r="O149" i="18"/>
  <c r="I149" i="18"/>
  <c r="V144" i="18"/>
  <c r="P144" i="18"/>
  <c r="J144" i="18"/>
  <c r="D144" i="18"/>
  <c r="W139" i="18"/>
  <c r="Q139" i="18"/>
  <c r="K139" i="18"/>
  <c r="E139" i="18"/>
  <c r="X134" i="18"/>
  <c r="R134" i="18"/>
  <c r="L134" i="18"/>
  <c r="F134" i="18"/>
  <c r="Y129" i="18"/>
  <c r="S129" i="18"/>
  <c r="M129" i="18"/>
  <c r="G129" i="18"/>
  <c r="Z124" i="18"/>
  <c r="T124" i="18"/>
  <c r="N124" i="18"/>
  <c r="H124" i="18"/>
  <c r="AA119" i="18"/>
  <c r="U119" i="18"/>
  <c r="O119" i="18"/>
  <c r="I119" i="18"/>
  <c r="X159" i="18"/>
  <c r="R159" i="18"/>
  <c r="L159" i="18"/>
  <c r="F159" i="18"/>
  <c r="Y154" i="18"/>
  <c r="S154" i="18"/>
  <c r="M154" i="18"/>
  <c r="G154" i="18"/>
  <c r="Z149" i="18"/>
  <c r="T149" i="18"/>
  <c r="N149" i="18"/>
  <c r="H149" i="18"/>
  <c r="AA144" i="18"/>
  <c r="U144" i="18"/>
  <c r="O144" i="18"/>
  <c r="I144" i="18"/>
  <c r="V139" i="18"/>
  <c r="P139" i="18"/>
  <c r="J139" i="18"/>
  <c r="D139" i="18"/>
  <c r="W134" i="18"/>
  <c r="Q134" i="18"/>
  <c r="K134" i="18"/>
  <c r="E134" i="18"/>
  <c r="X129" i="18"/>
  <c r="R129" i="18"/>
  <c r="L129" i="18"/>
  <c r="F129" i="18"/>
  <c r="Y124" i="18"/>
  <c r="S124" i="18"/>
  <c r="M124" i="18"/>
  <c r="G124" i="18"/>
  <c r="Z119" i="18"/>
  <c r="T119" i="18"/>
  <c r="N119" i="18"/>
  <c r="H119" i="18"/>
  <c r="AA114" i="18"/>
  <c r="U114" i="18"/>
  <c r="O114" i="18"/>
  <c r="I114" i="18"/>
  <c r="V109" i="18"/>
  <c r="P109" i="18"/>
  <c r="J109" i="18"/>
  <c r="D109" i="18"/>
  <c r="W159" i="18"/>
  <c r="Q159" i="18"/>
  <c r="K159" i="18"/>
  <c r="E159" i="18"/>
  <c r="X154" i="18"/>
  <c r="R154" i="18"/>
  <c r="L154" i="18"/>
  <c r="F154" i="18"/>
  <c r="Y149" i="18"/>
  <c r="S149" i="18"/>
  <c r="M149" i="18"/>
  <c r="G149" i="18"/>
  <c r="Z144" i="18"/>
  <c r="T144" i="18"/>
  <c r="N144" i="18"/>
  <c r="H144" i="18"/>
  <c r="AA139" i="18"/>
  <c r="U139" i="18"/>
  <c r="O139" i="18"/>
  <c r="I139" i="18"/>
  <c r="V134" i="18"/>
  <c r="P134" i="18"/>
  <c r="J134" i="18"/>
  <c r="D134" i="18"/>
  <c r="W129" i="18"/>
  <c r="Q129" i="18"/>
  <c r="K129" i="18"/>
  <c r="E129" i="18"/>
  <c r="X124" i="18"/>
  <c r="R124" i="18"/>
  <c r="L124" i="18"/>
  <c r="F124" i="18"/>
  <c r="Y119" i="18"/>
  <c r="S119" i="18"/>
  <c r="M119" i="18"/>
  <c r="G119" i="18"/>
  <c r="Z114" i="18"/>
  <c r="T114" i="18"/>
  <c r="N114" i="18"/>
  <c r="H114" i="18"/>
  <c r="AA109" i="18"/>
  <c r="U109" i="18"/>
  <c r="O109" i="18"/>
  <c r="I109" i="18"/>
  <c r="V159" i="18"/>
  <c r="P159" i="18"/>
  <c r="J159" i="18"/>
  <c r="D159" i="18"/>
  <c r="W154" i="18"/>
  <c r="Q154" i="18"/>
  <c r="K154" i="18"/>
  <c r="E154" i="18"/>
  <c r="X149" i="18"/>
  <c r="R149" i="18"/>
  <c r="L149" i="18"/>
  <c r="F149" i="18"/>
  <c r="Y144" i="18"/>
  <c r="S144" i="18"/>
  <c r="M144" i="18"/>
  <c r="G144" i="18"/>
  <c r="Z139" i="18"/>
  <c r="T139" i="18"/>
  <c r="N139" i="18"/>
  <c r="H139" i="18"/>
  <c r="AA134" i="18"/>
  <c r="U134" i="18"/>
  <c r="O134" i="18"/>
  <c r="I134" i="18"/>
  <c r="V129" i="18"/>
  <c r="P129" i="18"/>
  <c r="J129" i="18"/>
  <c r="D129" i="18"/>
  <c r="W124" i="18"/>
  <c r="Q124" i="18"/>
  <c r="K124" i="18"/>
  <c r="E124" i="18"/>
  <c r="X119" i="18"/>
  <c r="R119" i="18"/>
  <c r="L119" i="18"/>
  <c r="F119" i="18"/>
  <c r="Y114" i="18"/>
  <c r="S114" i="18"/>
  <c r="M114" i="18"/>
  <c r="G114" i="18"/>
  <c r="Z109" i="18"/>
  <c r="T109" i="18"/>
  <c r="N109" i="18"/>
  <c r="H109" i="18"/>
  <c r="AA159" i="18"/>
  <c r="U159" i="18"/>
  <c r="O159" i="18"/>
  <c r="I159" i="18"/>
  <c r="V154" i="18"/>
  <c r="P154" i="18"/>
  <c r="J154" i="18"/>
  <c r="D154" i="18"/>
  <c r="W149" i="18"/>
  <c r="Q149" i="18"/>
  <c r="K149" i="18"/>
  <c r="E149" i="18"/>
  <c r="X144" i="18"/>
  <c r="R144" i="18"/>
  <c r="L144" i="18"/>
  <c r="F144" i="18"/>
  <c r="Y139" i="18"/>
  <c r="S139" i="18"/>
  <c r="M139" i="18"/>
  <c r="G139" i="18"/>
  <c r="Z134" i="18"/>
  <c r="T134" i="18"/>
  <c r="N134" i="18"/>
  <c r="H134" i="18"/>
  <c r="AA129" i="18"/>
  <c r="U129" i="18"/>
  <c r="O129" i="18"/>
  <c r="I129" i="18"/>
  <c r="V124" i="18"/>
  <c r="P124" i="18"/>
  <c r="J124" i="18"/>
  <c r="D124" i="18"/>
  <c r="W119" i="18"/>
  <c r="Q119" i="18"/>
  <c r="K119" i="18"/>
  <c r="E119" i="18"/>
  <c r="X114" i="18"/>
  <c r="R114" i="18"/>
  <c r="L114" i="18"/>
  <c r="F114" i="18"/>
  <c r="Y109" i="18"/>
  <c r="S109" i="18"/>
  <c r="M109" i="18"/>
  <c r="G109" i="18"/>
  <c r="G107" i="18" s="1"/>
  <c r="Z159" i="18"/>
  <c r="T159" i="18"/>
  <c r="N159" i="18"/>
  <c r="H159" i="18"/>
  <c r="AA154" i="18"/>
  <c r="U154" i="18"/>
  <c r="O154" i="18"/>
  <c r="I154" i="18"/>
  <c r="V149" i="18"/>
  <c r="P149" i="18"/>
  <c r="J149" i="18"/>
  <c r="D149" i="18"/>
  <c r="W144" i="18"/>
  <c r="Q144" i="18"/>
  <c r="K144" i="18"/>
  <c r="E144" i="18"/>
  <c r="X139" i="18"/>
  <c r="R139" i="18"/>
  <c r="L139" i="18"/>
  <c r="F139" i="18"/>
  <c r="Y134" i="18"/>
  <c r="S134" i="18"/>
  <c r="M134" i="18"/>
  <c r="G134" i="18"/>
  <c r="Z129" i="18"/>
  <c r="T129" i="18"/>
  <c r="N129" i="18"/>
  <c r="H129" i="18"/>
  <c r="AA124" i="18"/>
  <c r="U124" i="18"/>
  <c r="O124" i="18"/>
  <c r="I124" i="18"/>
  <c r="V119" i="18"/>
  <c r="P119" i="18"/>
  <c r="J119" i="18"/>
  <c r="D119" i="18"/>
  <c r="W114" i="18"/>
  <c r="Q114" i="18"/>
  <c r="K114" i="18"/>
  <c r="E114" i="18"/>
  <c r="X109" i="18"/>
  <c r="R109" i="18"/>
  <c r="L109" i="18"/>
  <c r="F109" i="18"/>
  <c r="J9" i="18"/>
  <c r="P9" i="18"/>
  <c r="V9" i="18"/>
  <c r="V638" i="18"/>
  <c r="P638" i="18"/>
  <c r="J638" i="18"/>
  <c r="D638" i="18"/>
  <c r="W633" i="18"/>
  <c r="Q633" i="18"/>
  <c r="K633" i="18"/>
  <c r="E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Z638" i="18"/>
  <c r="T638" i="18"/>
  <c r="N638" i="18"/>
  <c r="H638" i="18"/>
  <c r="AA633" i="18"/>
  <c r="U633" i="18"/>
  <c r="O633" i="18"/>
  <c r="I633" i="18"/>
  <c r="V628" i="18"/>
  <c r="P628" i="18"/>
  <c r="J628" i="18"/>
  <c r="D628" i="18"/>
  <c r="W623" i="18"/>
  <c r="Q623" i="18"/>
  <c r="K623" i="18"/>
  <c r="E623" i="18"/>
  <c r="X618" i="18"/>
  <c r="R618" i="18"/>
  <c r="L618" i="18"/>
  <c r="F618" i="18"/>
  <c r="Y613" i="18"/>
  <c r="S613" i="18"/>
  <c r="M613" i="18"/>
  <c r="G613" i="18"/>
  <c r="Z608" i="18"/>
  <c r="T608" i="18"/>
  <c r="N608" i="18"/>
  <c r="H608" i="18"/>
  <c r="AA603" i="18"/>
  <c r="Y638" i="18"/>
  <c r="S638" i="18"/>
  <c r="M638" i="18"/>
  <c r="G638" i="18"/>
  <c r="Z633" i="18"/>
  <c r="T633" i="18"/>
  <c r="N633" i="18"/>
  <c r="H633" i="18"/>
  <c r="AA628" i="18"/>
  <c r="U628" i="18"/>
  <c r="O628" i="18"/>
  <c r="I628" i="18"/>
  <c r="V623" i="18"/>
  <c r="P623" i="18"/>
  <c r="J623" i="18"/>
  <c r="D623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Z603" i="18"/>
  <c r="Q638" i="18"/>
  <c r="E638" i="18"/>
  <c r="R633" i="18"/>
  <c r="F633" i="18"/>
  <c r="T628" i="18"/>
  <c r="H628" i="18"/>
  <c r="X623" i="18"/>
  <c r="L623" i="18"/>
  <c r="Y618" i="18"/>
  <c r="M618" i="18"/>
  <c r="Z613" i="18"/>
  <c r="N613" i="18"/>
  <c r="Q608" i="18"/>
  <c r="E608" i="18"/>
  <c r="U603" i="18"/>
  <c r="O603" i="18"/>
  <c r="I603" i="18"/>
  <c r="V598" i="18"/>
  <c r="P598" i="18"/>
  <c r="J598" i="18"/>
  <c r="D598" i="18"/>
  <c r="W593" i="18"/>
  <c r="Q593" i="18"/>
  <c r="K593" i="18"/>
  <c r="E593" i="18"/>
  <c r="X638" i="18"/>
  <c r="L638" i="18"/>
  <c r="Y633" i="18"/>
  <c r="M633" i="18"/>
  <c r="Q628" i="18"/>
  <c r="E628" i="18"/>
  <c r="T623" i="18"/>
  <c r="H623" i="18"/>
  <c r="U618" i="18"/>
  <c r="I618" i="18"/>
  <c r="V613" i="18"/>
  <c r="J613" i="18"/>
  <c r="X608" i="18"/>
  <c r="L608" i="18"/>
  <c r="Y603" i="18"/>
  <c r="S603" i="18"/>
  <c r="M603" i="18"/>
  <c r="G603" i="18"/>
  <c r="Z598" i="18"/>
  <c r="T598" i="18"/>
  <c r="N598" i="18"/>
  <c r="H598" i="18"/>
  <c r="AA593" i="18"/>
  <c r="U593" i="18"/>
  <c r="O593" i="18"/>
  <c r="I593" i="18"/>
  <c r="W638" i="18"/>
  <c r="K638" i="18"/>
  <c r="X633" i="18"/>
  <c r="L633" i="18"/>
  <c r="Z628" i="18"/>
  <c r="N628" i="18"/>
  <c r="R623" i="18"/>
  <c r="F623" i="18"/>
  <c r="S618" i="18"/>
  <c r="G618" i="18"/>
  <c r="T613" i="18"/>
  <c r="H613" i="18"/>
  <c r="W608" i="18"/>
  <c r="K608" i="18"/>
  <c r="X603" i="18"/>
  <c r="R603" i="18"/>
  <c r="L603" i="18"/>
  <c r="F603" i="18"/>
  <c r="Y598" i="18"/>
  <c r="S598" i="18"/>
  <c r="M598" i="18"/>
  <c r="G598" i="18"/>
  <c r="Z593" i="18"/>
  <c r="T593" i="18"/>
  <c r="N593" i="18"/>
  <c r="H593" i="18"/>
  <c r="AA588" i="18"/>
  <c r="U588" i="18"/>
  <c r="O588" i="18"/>
  <c r="I588" i="18"/>
  <c r="F638" i="18"/>
  <c r="G633" i="18"/>
  <c r="M628" i="18"/>
  <c r="U623" i="18"/>
  <c r="V618" i="18"/>
  <c r="W613" i="18"/>
  <c r="F608" i="18"/>
  <c r="P603" i="18"/>
  <c r="D603" i="18"/>
  <c r="R598" i="18"/>
  <c r="F598" i="18"/>
  <c r="S593" i="18"/>
  <c r="G593" i="18"/>
  <c r="X588" i="18"/>
  <c r="Q588" i="18"/>
  <c r="J588" i="18"/>
  <c r="Y583" i="18"/>
  <c r="S583" i="18"/>
  <c r="M583" i="18"/>
  <c r="G583" i="18"/>
  <c r="Z578" i="18"/>
  <c r="T578" i="18"/>
  <c r="N578" i="18"/>
  <c r="H578" i="18"/>
  <c r="AA573" i="18"/>
  <c r="U573" i="18"/>
  <c r="O573" i="18"/>
  <c r="I573" i="18"/>
  <c r="U638" i="18"/>
  <c r="V633" i="18"/>
  <c r="G628" i="18"/>
  <c r="N623" i="18"/>
  <c r="O618" i="18"/>
  <c r="P613" i="18"/>
  <c r="U608" i="18"/>
  <c r="W603" i="18"/>
  <c r="K603" i="18"/>
  <c r="AA598" i="18"/>
  <c r="O598" i="18"/>
  <c r="P593" i="18"/>
  <c r="D593" i="18"/>
  <c r="V588" i="18"/>
  <c r="N588" i="18"/>
  <c r="G588" i="18"/>
  <c r="W583" i="18"/>
  <c r="Q583" i="18"/>
  <c r="K583" i="18"/>
  <c r="E583" i="18"/>
  <c r="X578" i="18"/>
  <c r="R578" i="18"/>
  <c r="L578" i="18"/>
  <c r="F578" i="18"/>
  <c r="Y573" i="18"/>
  <c r="S573" i="18"/>
  <c r="M573" i="18"/>
  <c r="G573" i="18"/>
  <c r="Z568" i="18"/>
  <c r="T568" i="18"/>
  <c r="N568" i="18"/>
  <c r="H568" i="18"/>
  <c r="AA563" i="18"/>
  <c r="U563" i="18"/>
  <c r="O563" i="18"/>
  <c r="I563" i="18"/>
  <c r="V558" i="18"/>
  <c r="R638" i="18"/>
  <c r="S633" i="18"/>
  <c r="Y628" i="18"/>
  <c r="I623" i="18"/>
  <c r="J618" i="18"/>
  <c r="K613" i="18"/>
  <c r="R608" i="18"/>
  <c r="V603" i="18"/>
  <c r="J603" i="18"/>
  <c r="X598" i="18"/>
  <c r="L598" i="18"/>
  <c r="Y593" i="18"/>
  <c r="M593" i="18"/>
  <c r="T588" i="18"/>
  <c r="M588" i="18"/>
  <c r="F588" i="18"/>
  <c r="V583" i="18"/>
  <c r="P583" i="18"/>
  <c r="J583" i="18"/>
  <c r="D583" i="18"/>
  <c r="W578" i="18"/>
  <c r="Q578" i="18"/>
  <c r="K578" i="18"/>
  <c r="E578" i="18"/>
  <c r="X573" i="18"/>
  <c r="R573" i="18"/>
  <c r="L573" i="18"/>
  <c r="F573" i="18"/>
  <c r="Y568" i="18"/>
  <c r="S568" i="18"/>
  <c r="M568" i="18"/>
  <c r="G568" i="18"/>
  <c r="Z563" i="18"/>
  <c r="T563" i="18"/>
  <c r="N563" i="18"/>
  <c r="H563" i="18"/>
  <c r="AA558" i="18"/>
  <c r="U558" i="18"/>
  <c r="I638" i="18"/>
  <c r="J633" i="18"/>
  <c r="S628" i="18"/>
  <c r="Z623" i="18"/>
  <c r="AA618" i="18"/>
  <c r="D613" i="18"/>
  <c r="I608" i="18"/>
  <c r="Q603" i="18"/>
  <c r="E603" i="18"/>
  <c r="U598" i="18"/>
  <c r="I598" i="18"/>
  <c r="V593" i="18"/>
  <c r="J593" i="18"/>
  <c r="Y588" i="18"/>
  <c r="R588" i="18"/>
  <c r="K588" i="18"/>
  <c r="D588" i="18"/>
  <c r="Z583" i="18"/>
  <c r="T583" i="18"/>
  <c r="N583" i="18"/>
  <c r="H583" i="18"/>
  <c r="AA578" i="18"/>
  <c r="U578" i="18"/>
  <c r="O578" i="18"/>
  <c r="I578" i="18"/>
  <c r="AA638" i="18"/>
  <c r="E613" i="18"/>
  <c r="AA608" i="18"/>
  <c r="W588" i="18"/>
  <c r="U583" i="18"/>
  <c r="V578" i="18"/>
  <c r="D578" i="18"/>
  <c r="Q573" i="18"/>
  <c r="E573" i="18"/>
  <c r="X568" i="18"/>
  <c r="P568" i="18"/>
  <c r="F568" i="18"/>
  <c r="Y563" i="18"/>
  <c r="Q563" i="18"/>
  <c r="G563" i="18"/>
  <c r="S558" i="18"/>
  <c r="M558" i="18"/>
  <c r="G558" i="18"/>
  <c r="Z553" i="18"/>
  <c r="T553" i="18"/>
  <c r="N553" i="18"/>
  <c r="H553" i="18"/>
  <c r="AA548" i="18"/>
  <c r="U548" i="18"/>
  <c r="O548" i="18"/>
  <c r="I548" i="18"/>
  <c r="O638" i="18"/>
  <c r="P633" i="18"/>
  <c r="O608" i="18"/>
  <c r="T603" i="18"/>
  <c r="W598" i="18"/>
  <c r="S588" i="18"/>
  <c r="R583" i="18"/>
  <c r="S578" i="18"/>
  <c r="P573" i="18"/>
  <c r="D573" i="18"/>
  <c r="W568" i="18"/>
  <c r="O568" i="18"/>
  <c r="E568" i="18"/>
  <c r="X563" i="18"/>
  <c r="P563" i="18"/>
  <c r="F563" i="18"/>
  <c r="Z558" i="18"/>
  <c r="R558" i="18"/>
  <c r="L558" i="18"/>
  <c r="F558" i="18"/>
  <c r="Y553" i="18"/>
  <c r="S553" i="18"/>
  <c r="M553" i="18"/>
  <c r="G553" i="18"/>
  <c r="Z548" i="18"/>
  <c r="T548" i="18"/>
  <c r="N548" i="18"/>
  <c r="H548" i="18"/>
  <c r="AA543" i="18"/>
  <c r="U543" i="18"/>
  <c r="O543" i="18"/>
  <c r="I543" i="18"/>
  <c r="V538" i="18"/>
  <c r="P538" i="18"/>
  <c r="J538" i="18"/>
  <c r="D538" i="18"/>
  <c r="W533" i="18"/>
  <c r="Q533" i="18"/>
  <c r="K533" i="18"/>
  <c r="E533" i="18"/>
  <c r="X528" i="18"/>
  <c r="R528" i="18"/>
  <c r="L528" i="18"/>
  <c r="F528" i="18"/>
  <c r="Y523" i="18"/>
  <c r="S523" i="18"/>
  <c r="M523" i="18"/>
  <c r="G523" i="18"/>
  <c r="D633" i="18"/>
  <c r="W628" i="18"/>
  <c r="N603" i="18"/>
  <c r="Q598" i="18"/>
  <c r="X593" i="18"/>
  <c r="P588" i="18"/>
  <c r="O583" i="18"/>
  <c r="P578" i="18"/>
  <c r="Z573" i="18"/>
  <c r="N573" i="18"/>
  <c r="V568" i="18"/>
  <c r="L568" i="18"/>
  <c r="D568" i="18"/>
  <c r="W563" i="18"/>
  <c r="M563" i="18"/>
  <c r="E563" i="18"/>
  <c r="Y558" i="18"/>
  <c r="Q558" i="18"/>
  <c r="K558" i="18"/>
  <c r="E558" i="18"/>
  <c r="X553" i="18"/>
  <c r="R553" i="18"/>
  <c r="L553" i="18"/>
  <c r="F553" i="18"/>
  <c r="Y548" i="18"/>
  <c r="S548" i="18"/>
  <c r="M548" i="18"/>
  <c r="G548" i="18"/>
  <c r="Z543" i="18"/>
  <c r="T543" i="18"/>
  <c r="N543" i="18"/>
  <c r="H543" i="18"/>
  <c r="AA538" i="18"/>
  <c r="U538" i="18"/>
  <c r="O538" i="18"/>
  <c r="I538" i="18"/>
  <c r="V533" i="18"/>
  <c r="P533" i="18"/>
  <c r="J533" i="18"/>
  <c r="D533" i="18"/>
  <c r="W528" i="18"/>
  <c r="Q528" i="18"/>
  <c r="K528" i="18"/>
  <c r="E528" i="18"/>
  <c r="X523" i="18"/>
  <c r="R523" i="18"/>
  <c r="L523" i="18"/>
  <c r="F523" i="18"/>
  <c r="O623" i="18"/>
  <c r="P618" i="18"/>
  <c r="E598" i="18"/>
  <c r="L593" i="18"/>
  <c r="H588" i="18"/>
  <c r="AA583" i="18"/>
  <c r="I583" i="18"/>
  <c r="J578" i="18"/>
  <c r="V573" i="18"/>
  <c r="J573" i="18"/>
  <c r="R568" i="18"/>
  <c r="J568" i="18"/>
  <c r="S563" i="18"/>
  <c r="K563" i="18"/>
  <c r="W558" i="18"/>
  <c r="O558" i="18"/>
  <c r="I558" i="18"/>
  <c r="V553" i="18"/>
  <c r="P553" i="18"/>
  <c r="J553" i="18"/>
  <c r="D553" i="18"/>
  <c r="W548" i="18"/>
  <c r="Q548" i="18"/>
  <c r="K548" i="18"/>
  <c r="E548" i="18"/>
  <c r="X543" i="18"/>
  <c r="R543" i="18"/>
  <c r="L543" i="18"/>
  <c r="F543" i="18"/>
  <c r="Y538" i="18"/>
  <c r="S538" i="18"/>
  <c r="M538" i="18"/>
  <c r="G538" i="18"/>
  <c r="Z533" i="18"/>
  <c r="T533" i="18"/>
  <c r="N533" i="18"/>
  <c r="H533" i="18"/>
  <c r="AA528" i="18"/>
  <c r="U528" i="18"/>
  <c r="O528" i="18"/>
  <c r="I528" i="18"/>
  <c r="V523" i="18"/>
  <c r="P523" i="18"/>
  <c r="J523" i="18"/>
  <c r="D523" i="18"/>
  <c r="F583" i="18"/>
  <c r="K568" i="18"/>
  <c r="D563" i="18"/>
  <c r="H558" i="18"/>
  <c r="K553" i="18"/>
  <c r="L548" i="18"/>
  <c r="P543" i="18"/>
  <c r="D543" i="18"/>
  <c r="R538" i="18"/>
  <c r="F538" i="18"/>
  <c r="U533" i="18"/>
  <c r="I533" i="18"/>
  <c r="V528" i="18"/>
  <c r="J528" i="18"/>
  <c r="Z523" i="18"/>
  <c r="N523" i="18"/>
  <c r="Y518" i="18"/>
  <c r="S518" i="18"/>
  <c r="M518" i="18"/>
  <c r="G518" i="18"/>
  <c r="Z513" i="18"/>
  <c r="T513" i="18"/>
  <c r="N513" i="18"/>
  <c r="H513" i="18"/>
  <c r="AA508" i="18"/>
  <c r="U508" i="18"/>
  <c r="O508" i="18"/>
  <c r="I508" i="18"/>
  <c r="V503" i="18"/>
  <c r="P503" i="18"/>
  <c r="J503" i="18"/>
  <c r="D503" i="18"/>
  <c r="W498" i="18"/>
  <c r="Q498" i="18"/>
  <c r="K498" i="18"/>
  <c r="E498" i="18"/>
  <c r="X493" i="18"/>
  <c r="R493" i="18"/>
  <c r="L493" i="18"/>
  <c r="F493" i="18"/>
  <c r="Y488" i="18"/>
  <c r="S488" i="18"/>
  <c r="M488" i="18"/>
  <c r="G488" i="18"/>
  <c r="Z479" i="18"/>
  <c r="T479" i="18"/>
  <c r="N479" i="18"/>
  <c r="H479" i="18"/>
  <c r="AA474" i="18"/>
  <c r="U474" i="18"/>
  <c r="O474" i="18"/>
  <c r="I474" i="18"/>
  <c r="K628" i="18"/>
  <c r="D618" i="18"/>
  <c r="Y578" i="18"/>
  <c r="W573" i="18"/>
  <c r="I568" i="18"/>
  <c r="X558" i="18"/>
  <c r="D558" i="18"/>
  <c r="AA553" i="18"/>
  <c r="I553" i="18"/>
  <c r="J548" i="18"/>
  <c r="Y543" i="18"/>
  <c r="M543" i="18"/>
  <c r="Q538" i="18"/>
  <c r="E538" i="18"/>
  <c r="S533" i="18"/>
  <c r="G533" i="18"/>
  <c r="T528" i="18"/>
  <c r="H528" i="18"/>
  <c r="W523" i="18"/>
  <c r="K523" i="18"/>
  <c r="X518" i="18"/>
  <c r="R518" i="18"/>
  <c r="L518" i="18"/>
  <c r="F518" i="18"/>
  <c r="Y513" i="18"/>
  <c r="S513" i="18"/>
  <c r="M513" i="18"/>
  <c r="G513" i="18"/>
  <c r="Z508" i="18"/>
  <c r="T508" i="18"/>
  <c r="N508" i="18"/>
  <c r="H508" i="18"/>
  <c r="AA503" i="18"/>
  <c r="U503" i="18"/>
  <c r="O503" i="18"/>
  <c r="I503" i="18"/>
  <c r="V498" i="18"/>
  <c r="P498" i="18"/>
  <c r="J498" i="18"/>
  <c r="D498" i="18"/>
  <c r="W493" i="18"/>
  <c r="Q493" i="18"/>
  <c r="K493" i="18"/>
  <c r="E493" i="18"/>
  <c r="X488" i="18"/>
  <c r="R488" i="18"/>
  <c r="L488" i="18"/>
  <c r="F488" i="18"/>
  <c r="Y479" i="18"/>
  <c r="S479" i="18"/>
  <c r="M479" i="18"/>
  <c r="G479" i="18"/>
  <c r="Z474" i="18"/>
  <c r="T474" i="18"/>
  <c r="N474" i="18"/>
  <c r="H474" i="18"/>
  <c r="R593" i="18"/>
  <c r="Z588" i="18"/>
  <c r="M578" i="18"/>
  <c r="T573" i="18"/>
  <c r="V563" i="18"/>
  <c r="T558" i="18"/>
  <c r="W553" i="18"/>
  <c r="E553" i="18"/>
  <c r="X548" i="18"/>
  <c r="F548" i="18"/>
  <c r="W543" i="18"/>
  <c r="K543" i="18"/>
  <c r="Z538" i="18"/>
  <c r="N538" i="18"/>
  <c r="R533" i="18"/>
  <c r="F533" i="18"/>
  <c r="S528" i="18"/>
  <c r="G528" i="18"/>
  <c r="U523" i="18"/>
  <c r="I523" i="18"/>
  <c r="W518" i="18"/>
  <c r="Q518" i="18"/>
  <c r="K518" i="18"/>
  <c r="E518" i="18"/>
  <c r="X513" i="18"/>
  <c r="R513" i="18"/>
  <c r="L513" i="18"/>
  <c r="F513" i="18"/>
  <c r="Y508" i="18"/>
  <c r="S508" i="18"/>
  <c r="M508" i="18"/>
  <c r="G508" i="18"/>
  <c r="Z503" i="18"/>
  <c r="T503" i="18"/>
  <c r="N503" i="18"/>
  <c r="H503" i="18"/>
  <c r="AA498" i="18"/>
  <c r="U498" i="18"/>
  <c r="O498" i="18"/>
  <c r="I498" i="18"/>
  <c r="V493" i="18"/>
  <c r="P493" i="18"/>
  <c r="J493" i="18"/>
  <c r="D493" i="18"/>
  <c r="W488" i="18"/>
  <c r="Q488" i="18"/>
  <c r="K488" i="18"/>
  <c r="E488" i="18"/>
  <c r="K598" i="18"/>
  <c r="F593" i="18"/>
  <c r="L588" i="18"/>
  <c r="G578" i="18"/>
  <c r="K573" i="18"/>
  <c r="AA568" i="18"/>
  <c r="R563" i="18"/>
  <c r="P558" i="18"/>
  <c r="U553" i="18"/>
  <c r="V548" i="18"/>
  <c r="D548" i="18"/>
  <c r="V543" i="18"/>
  <c r="J543" i="18"/>
  <c r="X538" i="18"/>
  <c r="L538" i="18"/>
  <c r="AA533" i="18"/>
  <c r="O533" i="18"/>
  <c r="P528" i="18"/>
  <c r="D528" i="18"/>
  <c r="T523" i="18"/>
  <c r="H523" i="18"/>
  <c r="V518" i="18"/>
  <c r="P518" i="18"/>
  <c r="J518" i="18"/>
  <c r="D518" i="18"/>
  <c r="W513" i="18"/>
  <c r="Q513" i="18"/>
  <c r="K513" i="18"/>
  <c r="E513" i="18"/>
  <c r="X508" i="18"/>
  <c r="R508" i="18"/>
  <c r="L508" i="18"/>
  <c r="F508" i="18"/>
  <c r="Y503" i="18"/>
  <c r="S503" i="18"/>
  <c r="M503" i="18"/>
  <c r="G503" i="18"/>
  <c r="Z498" i="18"/>
  <c r="T498" i="18"/>
  <c r="N498" i="18"/>
  <c r="H498" i="18"/>
  <c r="AA493" i="18"/>
  <c r="U493" i="18"/>
  <c r="O493" i="18"/>
  <c r="I493" i="18"/>
  <c r="V488" i="18"/>
  <c r="P488" i="18"/>
  <c r="J488" i="18"/>
  <c r="D488" i="18"/>
  <c r="D484" i="18" s="1"/>
  <c r="AA623" i="18"/>
  <c r="Q613" i="18"/>
  <c r="H603" i="18"/>
  <c r="E588" i="18"/>
  <c r="X583" i="18"/>
  <c r="H573" i="18"/>
  <c r="U568" i="18"/>
  <c r="L563" i="18"/>
  <c r="N558" i="18"/>
  <c r="Q553" i="18"/>
  <c r="R548" i="18"/>
  <c r="S543" i="18"/>
  <c r="G543" i="18"/>
  <c r="W538" i="18"/>
  <c r="K538" i="18"/>
  <c r="Y533" i="18"/>
  <c r="M533" i="18"/>
  <c r="Z528" i="18"/>
  <c r="N528" i="18"/>
  <c r="Q523" i="18"/>
  <c r="E523" i="18"/>
  <c r="AA518" i="18"/>
  <c r="U518" i="18"/>
  <c r="O518" i="18"/>
  <c r="I518" i="18"/>
  <c r="V513" i="18"/>
  <c r="P513" i="18"/>
  <c r="J513" i="18"/>
  <c r="D513" i="18"/>
  <c r="W508" i="18"/>
  <c r="Q508" i="18"/>
  <c r="K508" i="18"/>
  <c r="E508" i="18"/>
  <c r="X503" i="18"/>
  <c r="R503" i="18"/>
  <c r="L503" i="18"/>
  <c r="F503" i="18"/>
  <c r="L583" i="18"/>
  <c r="Q568" i="18"/>
  <c r="J563" i="18"/>
  <c r="J558" i="18"/>
  <c r="O553" i="18"/>
  <c r="P548" i="18"/>
  <c r="Q543" i="18"/>
  <c r="E543" i="18"/>
  <c r="T538" i="18"/>
  <c r="H538" i="18"/>
  <c r="X533" i="18"/>
  <c r="L533" i="18"/>
  <c r="Y528" i="18"/>
  <c r="M528" i="18"/>
  <c r="AA523" i="18"/>
  <c r="O523" i="18"/>
  <c r="Z518" i="18"/>
  <c r="T518" i="18"/>
  <c r="N518" i="18"/>
  <c r="H518" i="18"/>
  <c r="AA513" i="18"/>
  <c r="U513" i="18"/>
  <c r="O513" i="18"/>
  <c r="I513" i="18"/>
  <c r="V508" i="18"/>
  <c r="P508" i="18"/>
  <c r="J508" i="18"/>
  <c r="D508" i="18"/>
  <c r="W503" i="18"/>
  <c r="Q503" i="18"/>
  <c r="K503" i="18"/>
  <c r="E503" i="18"/>
  <c r="R498" i="18"/>
  <c r="R494" i="18" s="1"/>
  <c r="T493" i="18"/>
  <c r="T489" i="18" s="1"/>
  <c r="Z488" i="18"/>
  <c r="H488" i="18"/>
  <c r="V479" i="18"/>
  <c r="L479" i="18"/>
  <c r="D479" i="18"/>
  <c r="W474" i="18"/>
  <c r="M474" i="18"/>
  <c r="E474" i="18"/>
  <c r="AA469" i="18"/>
  <c r="U469" i="18"/>
  <c r="O469" i="18"/>
  <c r="I469" i="18"/>
  <c r="V464" i="18"/>
  <c r="P464" i="18"/>
  <c r="J464" i="18"/>
  <c r="D464" i="18"/>
  <c r="W459" i="18"/>
  <c r="Q459" i="18"/>
  <c r="K459" i="18"/>
  <c r="E459" i="18"/>
  <c r="X454" i="18"/>
  <c r="R454" i="18"/>
  <c r="L454" i="18"/>
  <c r="F454" i="18"/>
  <c r="Y449" i="18"/>
  <c r="S449" i="18"/>
  <c r="M449" i="18"/>
  <c r="G449" i="18"/>
  <c r="Z444" i="18"/>
  <c r="T444" i="18"/>
  <c r="N444" i="18"/>
  <c r="H444" i="18"/>
  <c r="AA439" i="18"/>
  <c r="U439" i="18"/>
  <c r="O439" i="18"/>
  <c r="I439" i="18"/>
  <c r="V434" i="18"/>
  <c r="P434" i="18"/>
  <c r="J434" i="18"/>
  <c r="D434" i="18"/>
  <c r="W429" i="18"/>
  <c r="Q429" i="18"/>
  <c r="K429" i="18"/>
  <c r="E429" i="18"/>
  <c r="X424" i="18"/>
  <c r="R424" i="18"/>
  <c r="L424" i="18"/>
  <c r="F424" i="18"/>
  <c r="Y419" i="18"/>
  <c r="S419" i="18"/>
  <c r="M419" i="18"/>
  <c r="G419" i="18"/>
  <c r="M498" i="18"/>
  <c r="M494" i="18" s="1"/>
  <c r="S493" i="18"/>
  <c r="U488" i="18"/>
  <c r="U479" i="18"/>
  <c r="K479" i="18"/>
  <c r="V474" i="18"/>
  <c r="L474" i="18"/>
  <c r="D474" i="18"/>
  <c r="Z469" i="18"/>
  <c r="T469" i="18"/>
  <c r="N469" i="18"/>
  <c r="H469" i="18"/>
  <c r="AA464" i="18"/>
  <c r="U464" i="18"/>
  <c r="O464" i="18"/>
  <c r="I464" i="18"/>
  <c r="V459" i="18"/>
  <c r="P459" i="18"/>
  <c r="J459" i="18"/>
  <c r="D459" i="18"/>
  <c r="W454" i="18"/>
  <c r="Q454" i="18"/>
  <c r="K454" i="18"/>
  <c r="E454" i="18"/>
  <c r="X449" i="18"/>
  <c r="R449" i="18"/>
  <c r="L449" i="18"/>
  <c r="F449" i="18"/>
  <c r="Y444" i="18"/>
  <c r="S444" i="18"/>
  <c r="M444" i="18"/>
  <c r="G444" i="18"/>
  <c r="Z439" i="18"/>
  <c r="T439" i="18"/>
  <c r="N439" i="18"/>
  <c r="H439" i="18"/>
  <c r="AA434" i="18"/>
  <c r="U434" i="18"/>
  <c r="O434" i="18"/>
  <c r="I434" i="18"/>
  <c r="V429" i="18"/>
  <c r="P429" i="18"/>
  <c r="J429" i="18"/>
  <c r="D429" i="18"/>
  <c r="W424" i="18"/>
  <c r="Q424" i="18"/>
  <c r="K424" i="18"/>
  <c r="E424" i="18"/>
  <c r="X419" i="18"/>
  <c r="R419" i="18"/>
  <c r="L419" i="18"/>
  <c r="F419" i="18"/>
  <c r="L498" i="18"/>
  <c r="N493" i="18"/>
  <c r="T488" i="18"/>
  <c r="R479" i="18"/>
  <c r="J479" i="18"/>
  <c r="S474" i="18"/>
  <c r="K474" i="18"/>
  <c r="Y469" i="18"/>
  <c r="S469" i="18"/>
  <c r="M469" i="18"/>
  <c r="G469" i="18"/>
  <c r="Z464" i="18"/>
  <c r="T464" i="18"/>
  <c r="N464" i="18"/>
  <c r="H464" i="18"/>
  <c r="AA459" i="18"/>
  <c r="U459" i="18"/>
  <c r="O459" i="18"/>
  <c r="I459" i="18"/>
  <c r="V454" i="18"/>
  <c r="P454" i="18"/>
  <c r="J454" i="18"/>
  <c r="D454" i="18"/>
  <c r="W449" i="18"/>
  <c r="Q449" i="18"/>
  <c r="K449" i="18"/>
  <c r="E449" i="18"/>
  <c r="X444" i="18"/>
  <c r="R444" i="18"/>
  <c r="L444" i="18"/>
  <c r="F444" i="18"/>
  <c r="Y439" i="18"/>
  <c r="S439" i="18"/>
  <c r="M439" i="18"/>
  <c r="G439" i="18"/>
  <c r="Z434" i="18"/>
  <c r="T434" i="18"/>
  <c r="N434" i="18"/>
  <c r="H434" i="18"/>
  <c r="AA429" i="18"/>
  <c r="U429" i="18"/>
  <c r="O429" i="18"/>
  <c r="I429" i="18"/>
  <c r="V424" i="18"/>
  <c r="P424" i="18"/>
  <c r="J424" i="18"/>
  <c r="D424" i="18"/>
  <c r="Y498" i="18"/>
  <c r="Y494" i="18" s="1"/>
  <c r="G498" i="18"/>
  <c r="G494" i="18" s="1"/>
  <c r="M493" i="18"/>
  <c r="O488" i="18"/>
  <c r="AA479" i="18"/>
  <c r="Q479" i="18"/>
  <c r="I479" i="18"/>
  <c r="R474" i="18"/>
  <c r="J474" i="18"/>
  <c r="X469" i="18"/>
  <c r="R469" i="18"/>
  <c r="L469" i="18"/>
  <c r="F469" i="18"/>
  <c r="Y464" i="18"/>
  <c r="S464" i="18"/>
  <c r="M464" i="18"/>
  <c r="G464" i="18"/>
  <c r="Z459" i="18"/>
  <c r="T459" i="18"/>
  <c r="N459" i="18"/>
  <c r="H459" i="18"/>
  <c r="AA454" i="18"/>
  <c r="U454" i="18"/>
  <c r="O454" i="18"/>
  <c r="I454" i="18"/>
  <c r="V449" i="18"/>
  <c r="P449" i="18"/>
  <c r="J449" i="18"/>
  <c r="D449" i="18"/>
  <c r="W444" i="18"/>
  <c r="Q444" i="18"/>
  <c r="K444" i="18"/>
  <c r="E444" i="18"/>
  <c r="X439" i="18"/>
  <c r="R439" i="18"/>
  <c r="L439" i="18"/>
  <c r="F439" i="18"/>
  <c r="Y434" i="18"/>
  <c r="S434" i="18"/>
  <c r="M434" i="18"/>
  <c r="G434" i="18"/>
  <c r="Z429" i="18"/>
  <c r="T429" i="18"/>
  <c r="N429" i="18"/>
  <c r="H429" i="18"/>
  <c r="AA424" i="18"/>
  <c r="U424" i="18"/>
  <c r="O424" i="18"/>
  <c r="I424" i="18"/>
  <c r="V419" i="18"/>
  <c r="P419" i="18"/>
  <c r="J419" i="18"/>
  <c r="X498" i="18"/>
  <c r="F498" i="18"/>
  <c r="Z493" i="18"/>
  <c r="H493" i="18"/>
  <c r="N488" i="18"/>
  <c r="X479" i="18"/>
  <c r="P479" i="18"/>
  <c r="F479" i="18"/>
  <c r="Y474" i="18"/>
  <c r="Q474" i="18"/>
  <c r="G474" i="18"/>
  <c r="W469" i="18"/>
  <c r="Q469" i="18"/>
  <c r="K469" i="18"/>
  <c r="E469" i="18"/>
  <c r="X464" i="18"/>
  <c r="R464" i="18"/>
  <c r="L464" i="18"/>
  <c r="F464" i="18"/>
  <c r="Y459" i="18"/>
  <c r="S459" i="18"/>
  <c r="M459" i="18"/>
  <c r="G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S498" i="18"/>
  <c r="Y493" i="18"/>
  <c r="G493" i="18"/>
  <c r="AA488" i="18"/>
  <c r="AA484" i="18" s="1"/>
  <c r="I488" i="18"/>
  <c r="I484" i="18" s="1"/>
  <c r="W479" i="18"/>
  <c r="O479" i="18"/>
  <c r="E479" i="18"/>
  <c r="X474" i="18"/>
  <c r="P474" i="18"/>
  <c r="F474" i="18"/>
  <c r="V469" i="18"/>
  <c r="P469" i="18"/>
  <c r="J469" i="18"/>
  <c r="D469" i="18"/>
  <c r="W464" i="18"/>
  <c r="Q464" i="18"/>
  <c r="K464" i="18"/>
  <c r="E464" i="18"/>
  <c r="X459" i="18"/>
  <c r="R459" i="18"/>
  <c r="L459" i="18"/>
  <c r="F459" i="18"/>
  <c r="Y454" i="18"/>
  <c r="S454" i="18"/>
  <c r="M454" i="18"/>
  <c r="G454" i="18"/>
  <c r="Z449" i="18"/>
  <c r="T449" i="18"/>
  <c r="N449" i="18"/>
  <c r="H449" i="18"/>
  <c r="AA444" i="18"/>
  <c r="U444" i="18"/>
  <c r="O444" i="18"/>
  <c r="I444" i="18"/>
  <c r="V439" i="18"/>
  <c r="P439" i="18"/>
  <c r="J439" i="18"/>
  <c r="D439" i="18"/>
  <c r="W434" i="18"/>
  <c r="Q434" i="18"/>
  <c r="K434" i="18"/>
  <c r="E434" i="18"/>
  <c r="X429" i="18"/>
  <c r="R429" i="18"/>
  <c r="L429" i="18"/>
  <c r="F429" i="18"/>
  <c r="Y424" i="18"/>
  <c r="S424" i="18"/>
  <c r="M424" i="18"/>
  <c r="G424" i="18"/>
  <c r="Z419" i="18"/>
  <c r="T419" i="18"/>
  <c r="N419" i="18"/>
  <c r="H419" i="18"/>
  <c r="Q419" i="18"/>
  <c r="AA414" i="18"/>
  <c r="U414" i="18"/>
  <c r="O414" i="18"/>
  <c r="I414" i="18"/>
  <c r="V409" i="18"/>
  <c r="P409" i="18"/>
  <c r="J409" i="18"/>
  <c r="D409" i="18"/>
  <c r="W404" i="18"/>
  <c r="Q404" i="18"/>
  <c r="K404" i="18"/>
  <c r="E404" i="18"/>
  <c r="X399" i="18"/>
  <c r="R399" i="18"/>
  <c r="L399" i="18"/>
  <c r="F399" i="18"/>
  <c r="Y394" i="18"/>
  <c r="S394" i="18"/>
  <c r="M394" i="18"/>
  <c r="G394" i="18"/>
  <c r="Z389" i="18"/>
  <c r="T389" i="18"/>
  <c r="N389" i="18"/>
  <c r="H389" i="18"/>
  <c r="AA384" i="18"/>
  <c r="U384" i="18"/>
  <c r="O384" i="18"/>
  <c r="I384" i="18"/>
  <c r="V379" i="18"/>
  <c r="P379" i="18"/>
  <c r="J379" i="18"/>
  <c r="D379" i="18"/>
  <c r="W374" i="18"/>
  <c r="Q374" i="18"/>
  <c r="K374" i="18"/>
  <c r="E374" i="18"/>
  <c r="O419" i="18"/>
  <c r="Z414" i="18"/>
  <c r="T414" i="18"/>
  <c r="N414" i="18"/>
  <c r="H414" i="18"/>
  <c r="AA409" i="18"/>
  <c r="U409" i="18"/>
  <c r="O409" i="18"/>
  <c r="I409" i="18"/>
  <c r="V404" i="18"/>
  <c r="P404" i="18"/>
  <c r="J404" i="18"/>
  <c r="D404" i="18"/>
  <c r="W399" i="18"/>
  <c r="Q399" i="18"/>
  <c r="K399" i="18"/>
  <c r="E399" i="18"/>
  <c r="X394" i="18"/>
  <c r="R394" i="18"/>
  <c r="L394" i="18"/>
  <c r="F394" i="18"/>
  <c r="Y389" i="18"/>
  <c r="S389" i="18"/>
  <c r="M389" i="18"/>
  <c r="G389" i="18"/>
  <c r="Z384" i="18"/>
  <c r="T384" i="18"/>
  <c r="N384" i="18"/>
  <c r="H384" i="18"/>
  <c r="AA379" i="18"/>
  <c r="U379" i="18"/>
  <c r="O379" i="18"/>
  <c r="I379" i="18"/>
  <c r="V374" i="18"/>
  <c r="P374" i="18"/>
  <c r="J374" i="18"/>
  <c r="D374" i="18"/>
  <c r="W369" i="18"/>
  <c r="Q369" i="18"/>
  <c r="K369" i="18"/>
  <c r="E369" i="18"/>
  <c r="X364" i="18"/>
  <c r="R364" i="18"/>
  <c r="L364" i="18"/>
  <c r="F364" i="18"/>
  <c r="Y359" i="18"/>
  <c r="S359" i="18"/>
  <c r="M359" i="18"/>
  <c r="G359" i="18"/>
  <c r="Z354" i="18"/>
  <c r="T354" i="18"/>
  <c r="N354" i="18"/>
  <c r="H354" i="18"/>
  <c r="K419" i="18"/>
  <c r="Y414" i="18"/>
  <c r="S414" i="18"/>
  <c r="M414" i="18"/>
  <c r="G414" i="18"/>
  <c r="Z409" i="18"/>
  <c r="T409" i="18"/>
  <c r="N409" i="18"/>
  <c r="H409" i="18"/>
  <c r="AA404" i="18"/>
  <c r="U404" i="18"/>
  <c r="O404" i="18"/>
  <c r="I404" i="18"/>
  <c r="V399" i="18"/>
  <c r="P399" i="18"/>
  <c r="J399" i="18"/>
  <c r="D399" i="18"/>
  <c r="W394" i="18"/>
  <c r="Q394" i="18"/>
  <c r="K394" i="18"/>
  <c r="E394" i="18"/>
  <c r="X389" i="18"/>
  <c r="R389" i="18"/>
  <c r="L389" i="18"/>
  <c r="F389" i="18"/>
  <c r="Y384" i="18"/>
  <c r="S384" i="18"/>
  <c r="M384" i="18"/>
  <c r="G384" i="18"/>
  <c r="Z379" i="18"/>
  <c r="T379" i="18"/>
  <c r="N379" i="18"/>
  <c r="H379" i="18"/>
  <c r="AA374" i="18"/>
  <c r="U374" i="18"/>
  <c r="O374" i="18"/>
  <c r="I374" i="18"/>
  <c r="V369" i="18"/>
  <c r="P369" i="18"/>
  <c r="J369" i="18"/>
  <c r="D369" i="18"/>
  <c r="W364" i="18"/>
  <c r="Q364" i="18"/>
  <c r="K364" i="18"/>
  <c r="E364" i="18"/>
  <c r="X359" i="18"/>
  <c r="R359" i="18"/>
  <c r="L359" i="18"/>
  <c r="F359" i="18"/>
  <c r="Y354" i="18"/>
  <c r="S354" i="18"/>
  <c r="M354" i="18"/>
  <c r="G354" i="18"/>
  <c r="AA419" i="18"/>
  <c r="I419" i="18"/>
  <c r="X414" i="18"/>
  <c r="R414" i="18"/>
  <c r="L414" i="18"/>
  <c r="F414" i="18"/>
  <c r="Y409" i="18"/>
  <c r="S409" i="18"/>
  <c r="M409" i="18"/>
  <c r="G409" i="18"/>
  <c r="Z404" i="18"/>
  <c r="T404" i="18"/>
  <c r="N404" i="18"/>
  <c r="H404" i="18"/>
  <c r="AA399" i="18"/>
  <c r="U399" i="18"/>
  <c r="O399" i="18"/>
  <c r="I399" i="18"/>
  <c r="V394" i="18"/>
  <c r="P394" i="18"/>
  <c r="J394" i="18"/>
  <c r="D394" i="18"/>
  <c r="W389" i="18"/>
  <c r="Q389" i="18"/>
  <c r="K389" i="18"/>
  <c r="E389" i="18"/>
  <c r="X384" i="18"/>
  <c r="R384" i="18"/>
  <c r="L384" i="18"/>
  <c r="F384" i="18"/>
  <c r="Y379" i="18"/>
  <c r="S379" i="18"/>
  <c r="M379" i="18"/>
  <c r="G379" i="18"/>
  <c r="Z374" i="18"/>
  <c r="T374" i="18"/>
  <c r="N374" i="18"/>
  <c r="H374" i="18"/>
  <c r="AA369" i="18"/>
  <c r="U369" i="18"/>
  <c r="O369" i="18"/>
  <c r="I369" i="18"/>
  <c r="V364" i="18"/>
  <c r="P364" i="18"/>
  <c r="J364" i="18"/>
  <c r="D364" i="18"/>
  <c r="W359" i="18"/>
  <c r="Q359" i="18"/>
  <c r="K359" i="18"/>
  <c r="E359" i="18"/>
  <c r="X354" i="18"/>
  <c r="R354" i="18"/>
  <c r="L354" i="18"/>
  <c r="F354" i="18"/>
  <c r="W419" i="18"/>
  <c r="E419" i="18"/>
  <c r="W414" i="18"/>
  <c r="Q414" i="18"/>
  <c r="K414" i="18"/>
  <c r="E414" i="18"/>
  <c r="X409" i="18"/>
  <c r="R409" i="18"/>
  <c r="L409" i="18"/>
  <c r="F409" i="18"/>
  <c r="Y404" i="18"/>
  <c r="S404" i="18"/>
  <c r="M404" i="18"/>
  <c r="G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AA364" i="18"/>
  <c r="U364" i="18"/>
  <c r="O364" i="18"/>
  <c r="I364" i="18"/>
  <c r="V359" i="18"/>
  <c r="P359" i="18"/>
  <c r="J359" i="18"/>
  <c r="D359" i="18"/>
  <c r="U419" i="18"/>
  <c r="D419" i="18"/>
  <c r="V414" i="18"/>
  <c r="P414" i="18"/>
  <c r="J414" i="18"/>
  <c r="D414" i="18"/>
  <c r="W409" i="18"/>
  <c r="Q409" i="18"/>
  <c r="K409" i="18"/>
  <c r="E409" i="18"/>
  <c r="X404" i="18"/>
  <c r="R404" i="18"/>
  <c r="L404" i="18"/>
  <c r="F404" i="18"/>
  <c r="Y399" i="18"/>
  <c r="S399" i="18"/>
  <c r="M399" i="18"/>
  <c r="G399" i="18"/>
  <c r="Z394" i="18"/>
  <c r="T394" i="18"/>
  <c r="N394" i="18"/>
  <c r="H394" i="18"/>
  <c r="AA389" i="18"/>
  <c r="U389" i="18"/>
  <c r="O389" i="18"/>
  <c r="I389" i="18"/>
  <c r="V384" i="18"/>
  <c r="P384" i="18"/>
  <c r="J384" i="18"/>
  <c r="D384" i="18"/>
  <c r="W379" i="18"/>
  <c r="Q379" i="18"/>
  <c r="K379" i="18"/>
  <c r="E379" i="18"/>
  <c r="X374" i="18"/>
  <c r="R374" i="18"/>
  <c r="L374" i="18"/>
  <c r="F374" i="18"/>
  <c r="Y369" i="18"/>
  <c r="S369" i="18"/>
  <c r="M369" i="18"/>
  <c r="G369" i="18"/>
  <c r="Z364" i="18"/>
  <c r="T364" i="18"/>
  <c r="N364" i="18"/>
  <c r="H364" i="18"/>
  <c r="AA359" i="18"/>
  <c r="U359" i="18"/>
  <c r="O359" i="18"/>
  <c r="I359" i="18"/>
  <c r="V354" i="18"/>
  <c r="P354" i="18"/>
  <c r="J354" i="18"/>
  <c r="D354" i="18"/>
  <c r="G364" i="18"/>
  <c r="N359" i="18"/>
  <c r="Q354" i="18"/>
  <c r="Y349" i="18"/>
  <c r="S349" i="18"/>
  <c r="M349" i="18"/>
  <c r="G349" i="18"/>
  <c r="Z344" i="18"/>
  <c r="T344" i="18"/>
  <c r="N344" i="18"/>
  <c r="H344" i="18"/>
  <c r="AA339" i="18"/>
  <c r="AA335" i="18" s="1"/>
  <c r="U339" i="18"/>
  <c r="U335" i="18" s="1"/>
  <c r="O339" i="18"/>
  <c r="O335" i="18" s="1"/>
  <c r="I339" i="18"/>
  <c r="I335" i="18" s="1"/>
  <c r="V334" i="18"/>
  <c r="V330" i="18" s="1"/>
  <c r="P334" i="18"/>
  <c r="P330" i="18" s="1"/>
  <c r="J334" i="18"/>
  <c r="J330" i="18" s="1"/>
  <c r="D334" i="18"/>
  <c r="D330" i="18" s="1"/>
  <c r="W329" i="18"/>
  <c r="W325" i="18" s="1"/>
  <c r="Q329" i="18"/>
  <c r="Q325" i="18" s="1"/>
  <c r="K329" i="18"/>
  <c r="K325" i="18" s="1"/>
  <c r="E329" i="18"/>
  <c r="E325" i="18" s="1"/>
  <c r="X320" i="18"/>
  <c r="R320" i="18"/>
  <c r="L320" i="18"/>
  <c r="F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H359" i="18"/>
  <c r="O354" i="18"/>
  <c r="X349" i="18"/>
  <c r="R349" i="18"/>
  <c r="L349" i="18"/>
  <c r="F349" i="18"/>
  <c r="Y344" i="18"/>
  <c r="S344" i="18"/>
  <c r="M344" i="18"/>
  <c r="G344" i="18"/>
  <c r="Z339" i="18"/>
  <c r="T339" i="18"/>
  <c r="N339" i="18"/>
  <c r="H339" i="18"/>
  <c r="AA334" i="18"/>
  <c r="U334" i="18"/>
  <c r="O334" i="18"/>
  <c r="I334" i="18"/>
  <c r="V329" i="18"/>
  <c r="P329" i="18"/>
  <c r="J329" i="18"/>
  <c r="D329" i="18"/>
  <c r="D325" i="18" s="1"/>
  <c r="W320" i="18"/>
  <c r="Q320" i="18"/>
  <c r="K320" i="18"/>
  <c r="E320" i="18"/>
  <c r="X315" i="18"/>
  <c r="R315" i="18"/>
  <c r="L315" i="18"/>
  <c r="F315" i="18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369" i="18"/>
  <c r="K354" i="18"/>
  <c r="W349" i="18"/>
  <c r="Q349" i="18"/>
  <c r="K349" i="18"/>
  <c r="E349" i="18"/>
  <c r="X344" i="18"/>
  <c r="R344" i="18"/>
  <c r="L344" i="18"/>
  <c r="F344" i="18"/>
  <c r="Y339" i="18"/>
  <c r="S339" i="18"/>
  <c r="M339" i="18"/>
  <c r="G339" i="18"/>
  <c r="Z334" i="18"/>
  <c r="T334" i="18"/>
  <c r="N334" i="18"/>
  <c r="H334" i="18"/>
  <c r="AA329" i="18"/>
  <c r="AA325" i="18" s="1"/>
  <c r="U329" i="18"/>
  <c r="U325" i="18" s="1"/>
  <c r="O329" i="18"/>
  <c r="O325" i="18" s="1"/>
  <c r="I329" i="18"/>
  <c r="I325" i="18" s="1"/>
  <c r="V320" i="18"/>
  <c r="P320" i="18"/>
  <c r="J320" i="18"/>
  <c r="D320" i="18"/>
  <c r="W315" i="18"/>
  <c r="Q315" i="18"/>
  <c r="K315" i="18"/>
  <c r="E315" i="18"/>
  <c r="X310" i="18"/>
  <c r="R310" i="18"/>
  <c r="L310" i="18"/>
  <c r="F310" i="18"/>
  <c r="Y305" i="18"/>
  <c r="S305" i="18"/>
  <c r="M305" i="18"/>
  <c r="G305" i="18"/>
  <c r="Z300" i="18"/>
  <c r="T300" i="18"/>
  <c r="N300" i="18"/>
  <c r="H300" i="18"/>
  <c r="AA295" i="18"/>
  <c r="U295" i="18"/>
  <c r="O295" i="18"/>
  <c r="I295" i="18"/>
  <c r="V290" i="18"/>
  <c r="P290" i="18"/>
  <c r="J290" i="18"/>
  <c r="R369" i="18"/>
  <c r="Y364" i="18"/>
  <c r="AA354" i="18"/>
  <c r="I354" i="18"/>
  <c r="V349" i="18"/>
  <c r="V345" i="18" s="1"/>
  <c r="P349" i="18"/>
  <c r="P345" i="18" s="1"/>
  <c r="J349" i="18"/>
  <c r="J345" i="18" s="1"/>
  <c r="D349" i="18"/>
  <c r="D345" i="18" s="1"/>
  <c r="W344" i="18"/>
  <c r="W340" i="18" s="1"/>
  <c r="Q344" i="18"/>
  <c r="Q340" i="18" s="1"/>
  <c r="K344" i="18"/>
  <c r="K340" i="18" s="1"/>
  <c r="E344" i="18"/>
  <c r="E340" i="18" s="1"/>
  <c r="X339" i="18"/>
  <c r="X335" i="18" s="1"/>
  <c r="R339" i="18"/>
  <c r="R335" i="18" s="1"/>
  <c r="L339" i="18"/>
  <c r="L335" i="18" s="1"/>
  <c r="F339" i="18"/>
  <c r="F335" i="18" s="1"/>
  <c r="Y334" i="18"/>
  <c r="Y330" i="18" s="1"/>
  <c r="S334" i="18"/>
  <c r="S330" i="18" s="1"/>
  <c r="M334" i="18"/>
  <c r="M330" i="18" s="1"/>
  <c r="G334" i="18"/>
  <c r="G330" i="18" s="1"/>
  <c r="Z329" i="18"/>
  <c r="Z325" i="18" s="1"/>
  <c r="T329" i="18"/>
  <c r="T325" i="18" s="1"/>
  <c r="N329" i="18"/>
  <c r="N325" i="18" s="1"/>
  <c r="H329" i="18"/>
  <c r="H325" i="18" s="1"/>
  <c r="AA320" i="18"/>
  <c r="U320" i="18"/>
  <c r="O320" i="18"/>
  <c r="I320" i="18"/>
  <c r="V315" i="18"/>
  <c r="P315" i="18"/>
  <c r="J315" i="18"/>
  <c r="D315" i="18"/>
  <c r="W310" i="18"/>
  <c r="Q310" i="18"/>
  <c r="K310" i="18"/>
  <c r="E310" i="18"/>
  <c r="L369" i="18"/>
  <c r="S364" i="18"/>
  <c r="Z359" i="18"/>
  <c r="W354" i="18"/>
  <c r="E354" i="18"/>
  <c r="AA349" i="18"/>
  <c r="U349" i="18"/>
  <c r="O349" i="18"/>
  <c r="I349" i="18"/>
  <c r="V344" i="18"/>
  <c r="P344" i="18"/>
  <c r="J344" i="18"/>
  <c r="D344" i="18"/>
  <c r="W339" i="18"/>
  <c r="Q339" i="18"/>
  <c r="K339" i="18"/>
  <c r="E339" i="18"/>
  <c r="X334" i="18"/>
  <c r="R334" i="18"/>
  <c r="L334" i="18"/>
  <c r="F334" i="18"/>
  <c r="Y329" i="18"/>
  <c r="S329" i="18"/>
  <c r="M329" i="18"/>
  <c r="G329" i="18"/>
  <c r="Z320" i="18"/>
  <c r="T320" i="18"/>
  <c r="N320" i="18"/>
  <c r="H320" i="18"/>
  <c r="AA315" i="18"/>
  <c r="U315" i="18"/>
  <c r="O315" i="18"/>
  <c r="I315" i="18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V280" i="18"/>
  <c r="F369" i="18"/>
  <c r="M364" i="18"/>
  <c r="T359" i="18"/>
  <c r="V339" i="18"/>
  <c r="V335" i="18" s="1"/>
  <c r="E334" i="18"/>
  <c r="E330" i="18" s="1"/>
  <c r="X329" i="18"/>
  <c r="H315" i="18"/>
  <c r="O310" i="18"/>
  <c r="X305" i="18"/>
  <c r="F305" i="18"/>
  <c r="W300" i="18"/>
  <c r="K300" i="18"/>
  <c r="Z295" i="18"/>
  <c r="N295" i="18"/>
  <c r="R290" i="18"/>
  <c r="F290" i="18"/>
  <c r="W285" i="18"/>
  <c r="P285" i="18"/>
  <c r="H285" i="18"/>
  <c r="Y280" i="18"/>
  <c r="R280" i="18"/>
  <c r="L280" i="18"/>
  <c r="F280" i="18"/>
  <c r="Y275" i="18"/>
  <c r="S275" i="18"/>
  <c r="M275" i="18"/>
  <c r="G275" i="18"/>
  <c r="Z270" i="18"/>
  <c r="T270" i="18"/>
  <c r="N270" i="18"/>
  <c r="H270" i="18"/>
  <c r="AA344" i="18"/>
  <c r="AA340" i="18" s="1"/>
  <c r="P339" i="18"/>
  <c r="R329" i="18"/>
  <c r="R325" i="18" s="1"/>
  <c r="I310" i="18"/>
  <c r="V305" i="18"/>
  <c r="D305" i="18"/>
  <c r="V300" i="18"/>
  <c r="J300" i="18"/>
  <c r="X295" i="18"/>
  <c r="L295" i="18"/>
  <c r="AA290" i="18"/>
  <c r="O290" i="18"/>
  <c r="D290" i="18"/>
  <c r="V285" i="18"/>
  <c r="N285" i="18"/>
  <c r="G285" i="18"/>
  <c r="X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T235" i="18"/>
  <c r="N235" i="18"/>
  <c r="H235" i="18"/>
  <c r="U354" i="18"/>
  <c r="Z349" i="18"/>
  <c r="U344" i="18"/>
  <c r="J339" i="18"/>
  <c r="J335" i="18" s="1"/>
  <c r="L329" i="18"/>
  <c r="Y320" i="18"/>
  <c r="R305" i="18"/>
  <c r="S300" i="18"/>
  <c r="G300" i="18"/>
  <c r="W295" i="18"/>
  <c r="K295" i="18"/>
  <c r="Y290" i="18"/>
  <c r="M290" i="18"/>
  <c r="T285" i="18"/>
  <c r="M285" i="18"/>
  <c r="F285" i="18"/>
  <c r="W280" i="18"/>
  <c r="P280" i="18"/>
  <c r="J280" i="18"/>
  <c r="D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Y235" i="18"/>
  <c r="S235" i="18"/>
  <c r="M235" i="18"/>
  <c r="G235" i="18"/>
  <c r="T349" i="18"/>
  <c r="T345" i="18" s="1"/>
  <c r="O344" i="18"/>
  <c r="O340" i="18" s="1"/>
  <c r="D339" i="18"/>
  <c r="W334" i="18"/>
  <c r="F329" i="18"/>
  <c r="F325" i="18" s="1"/>
  <c r="S320" i="18"/>
  <c r="Z315" i="18"/>
  <c r="P305" i="18"/>
  <c r="Q300" i="18"/>
  <c r="E300" i="18"/>
  <c r="T295" i="18"/>
  <c r="H295" i="18"/>
  <c r="X290" i="18"/>
  <c r="L290" i="18"/>
  <c r="Z285" i="18"/>
  <c r="S285" i="18"/>
  <c r="L285" i="18"/>
  <c r="E285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V245" i="18"/>
  <c r="P245" i="18"/>
  <c r="J245" i="18"/>
  <c r="D245" i="18"/>
  <c r="W240" i="18"/>
  <c r="Q240" i="18"/>
  <c r="K240" i="18"/>
  <c r="E240" i="18"/>
  <c r="X235" i="18"/>
  <c r="R235" i="18"/>
  <c r="L235" i="18"/>
  <c r="F235" i="18"/>
  <c r="N349" i="18"/>
  <c r="N345" i="18" s="1"/>
  <c r="I344" i="18"/>
  <c r="I340" i="18" s="1"/>
  <c r="Q334" i="18"/>
  <c r="M320" i="18"/>
  <c r="T315" i="18"/>
  <c r="AA310" i="18"/>
  <c r="L305" i="18"/>
  <c r="P300" i="18"/>
  <c r="D300" i="18"/>
  <c r="R295" i="18"/>
  <c r="F295" i="18"/>
  <c r="U290" i="18"/>
  <c r="I290" i="18"/>
  <c r="Y285" i="18"/>
  <c r="R285" i="18"/>
  <c r="K285" i="18"/>
  <c r="D285" i="18"/>
  <c r="AA280" i="18"/>
  <c r="T280" i="18"/>
  <c r="N280" i="18"/>
  <c r="H280" i="18"/>
  <c r="H349" i="18"/>
  <c r="K334" i="18"/>
  <c r="K330" i="18" s="1"/>
  <c r="G320" i="18"/>
  <c r="N315" i="18"/>
  <c r="U310" i="18"/>
  <c r="J305" i="18"/>
  <c r="Y300" i="18"/>
  <c r="M300" i="18"/>
  <c r="Q295" i="18"/>
  <c r="E295" i="18"/>
  <c r="S290" i="18"/>
  <c r="G290" i="18"/>
  <c r="X285" i="18"/>
  <c r="Q285" i="18"/>
  <c r="J285" i="18"/>
  <c r="Z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U275" i="18"/>
  <c r="V270" i="18"/>
  <c r="Q265" i="18"/>
  <c r="R260" i="18"/>
  <c r="W255" i="18"/>
  <c r="E255" i="18"/>
  <c r="Z250" i="18"/>
  <c r="H250" i="18"/>
  <c r="M245" i="18"/>
  <c r="N240" i="18"/>
  <c r="Q235" i="18"/>
  <c r="Z230" i="18"/>
  <c r="S230" i="18"/>
  <c r="L230" i="18"/>
  <c r="F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P180" i="18"/>
  <c r="J180" i="18"/>
  <c r="D180" i="18"/>
  <c r="W175" i="18"/>
  <c r="Q175" i="18"/>
  <c r="K175" i="18"/>
  <c r="E175" i="18"/>
  <c r="X170" i="18"/>
  <c r="R170" i="18"/>
  <c r="L170" i="18"/>
  <c r="F170" i="18"/>
  <c r="Y161" i="18"/>
  <c r="S161" i="18"/>
  <c r="M161" i="18"/>
  <c r="G161" i="18"/>
  <c r="Z156" i="18"/>
  <c r="T156" i="18"/>
  <c r="N156" i="18"/>
  <c r="H156" i="18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O275" i="18"/>
  <c r="P270" i="18"/>
  <c r="O265" i="18"/>
  <c r="P260" i="18"/>
  <c r="S255" i="18"/>
  <c r="X250" i="18"/>
  <c r="F250" i="18"/>
  <c r="AA245" i="18"/>
  <c r="I245" i="18"/>
  <c r="J240" i="18"/>
  <c r="O235" i="18"/>
  <c r="Y230" i="18"/>
  <c r="R230" i="18"/>
  <c r="K230" i="18"/>
  <c r="E230" i="18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V205" i="18"/>
  <c r="P205" i="18"/>
  <c r="J205" i="18"/>
  <c r="D205" i="18"/>
  <c r="W200" i="18"/>
  <c r="Q200" i="18"/>
  <c r="K200" i="18"/>
  <c r="E200" i="18"/>
  <c r="X195" i="18"/>
  <c r="R195" i="18"/>
  <c r="L195" i="18"/>
  <c r="F195" i="18"/>
  <c r="Y190" i="18"/>
  <c r="S190" i="18"/>
  <c r="M190" i="18"/>
  <c r="G190" i="18"/>
  <c r="Z185" i="18"/>
  <c r="T185" i="18"/>
  <c r="N185" i="18"/>
  <c r="H185" i="18"/>
  <c r="AA180" i="18"/>
  <c r="U180" i="18"/>
  <c r="O180" i="18"/>
  <c r="I180" i="18"/>
  <c r="V175" i="18"/>
  <c r="P175" i="18"/>
  <c r="J175" i="18"/>
  <c r="D175" i="18"/>
  <c r="W170" i="18"/>
  <c r="Q170" i="18"/>
  <c r="K170" i="18"/>
  <c r="E170" i="18"/>
  <c r="X161" i="18"/>
  <c r="R161" i="18"/>
  <c r="L161" i="18"/>
  <c r="F161" i="18"/>
  <c r="Y156" i="18"/>
  <c r="S156" i="18"/>
  <c r="M156" i="18"/>
  <c r="G156" i="18"/>
  <c r="Z151" i="18"/>
  <c r="T151" i="18"/>
  <c r="N151" i="18"/>
  <c r="H151" i="18"/>
  <c r="AA146" i="18"/>
  <c r="U146" i="18"/>
  <c r="O146" i="18"/>
  <c r="I146" i="18"/>
  <c r="V141" i="18"/>
  <c r="P141" i="18"/>
  <c r="J141" i="18"/>
  <c r="D141" i="18"/>
  <c r="W136" i="18"/>
  <c r="Q136" i="18"/>
  <c r="K136" i="18"/>
  <c r="E136" i="18"/>
  <c r="X131" i="18"/>
  <c r="R131" i="18"/>
  <c r="L131" i="18"/>
  <c r="F131" i="18"/>
  <c r="Y126" i="18"/>
  <c r="S126" i="18"/>
  <c r="M126" i="18"/>
  <c r="G126" i="18"/>
  <c r="Z121" i="18"/>
  <c r="T121" i="18"/>
  <c r="N121" i="18"/>
  <c r="H121" i="18"/>
  <c r="AA116" i="18"/>
  <c r="U116" i="18"/>
  <c r="O116" i="18"/>
  <c r="I116" i="18"/>
  <c r="V111" i="18"/>
  <c r="P111" i="18"/>
  <c r="J111" i="18"/>
  <c r="D111" i="18"/>
  <c r="I275" i="18"/>
  <c r="J270" i="18"/>
  <c r="K265" i="18"/>
  <c r="L260" i="18"/>
  <c r="Q255" i="18"/>
  <c r="T250" i="18"/>
  <c r="Y245" i="18"/>
  <c r="G245" i="18"/>
  <c r="Z240" i="18"/>
  <c r="H240" i="18"/>
  <c r="K235" i="18"/>
  <c r="X230" i="18"/>
  <c r="P230" i="18"/>
  <c r="J230" i="18"/>
  <c r="D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210" i="18"/>
  <c r="T210" i="18"/>
  <c r="N210" i="18"/>
  <c r="H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S185" i="18"/>
  <c r="M185" i="18"/>
  <c r="G185" i="18"/>
  <c r="Z180" i="18"/>
  <c r="T180" i="18"/>
  <c r="N180" i="18"/>
  <c r="H180" i="18"/>
  <c r="AA175" i="18"/>
  <c r="U175" i="18"/>
  <c r="O175" i="18"/>
  <c r="I175" i="18"/>
  <c r="V170" i="18"/>
  <c r="P170" i="18"/>
  <c r="J170" i="18"/>
  <c r="D170" i="18"/>
  <c r="D166" i="18" s="1"/>
  <c r="W161" i="18"/>
  <c r="Q161" i="18"/>
  <c r="K161" i="18"/>
  <c r="E161" i="18"/>
  <c r="X156" i="18"/>
  <c r="R156" i="18"/>
  <c r="L156" i="18"/>
  <c r="F156" i="18"/>
  <c r="Y151" i="18"/>
  <c r="S151" i="18"/>
  <c r="M151" i="18"/>
  <c r="G151" i="18"/>
  <c r="Z146" i="18"/>
  <c r="T146" i="18"/>
  <c r="N146" i="18"/>
  <c r="H146" i="18"/>
  <c r="AA141" i="18"/>
  <c r="U141" i="18"/>
  <c r="O141" i="18"/>
  <c r="I141" i="18"/>
  <c r="V136" i="18"/>
  <c r="P136" i="18"/>
  <c r="J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D270" i="18"/>
  <c r="AA265" i="18"/>
  <c r="I265" i="18"/>
  <c r="J260" i="18"/>
  <c r="M255" i="18"/>
  <c r="R250" i="18"/>
  <c r="U245" i="18"/>
  <c r="V240" i="18"/>
  <c r="D240" i="18"/>
  <c r="AA235" i="18"/>
  <c r="I235" i="18"/>
  <c r="V230" i="18"/>
  <c r="O230" i="18"/>
  <c r="I230" i="18"/>
  <c r="V225" i="18"/>
  <c r="P225" i="18"/>
  <c r="J225" i="18"/>
  <c r="D225" i="18"/>
  <c r="W220" i="18"/>
  <c r="Q220" i="18"/>
  <c r="K220" i="18"/>
  <c r="E220" i="18"/>
  <c r="X215" i="18"/>
  <c r="R215" i="18"/>
  <c r="L215" i="18"/>
  <c r="F215" i="18"/>
  <c r="Y210" i="18"/>
  <c r="S210" i="18"/>
  <c r="M210" i="18"/>
  <c r="G210" i="18"/>
  <c r="Z205" i="18"/>
  <c r="T205" i="18"/>
  <c r="N205" i="18"/>
  <c r="H205" i="18"/>
  <c r="AA200" i="18"/>
  <c r="U200" i="18"/>
  <c r="O200" i="18"/>
  <c r="I200" i="18"/>
  <c r="V195" i="18"/>
  <c r="P195" i="18"/>
  <c r="J195" i="18"/>
  <c r="D195" i="18"/>
  <c r="W190" i="18"/>
  <c r="Q190" i="18"/>
  <c r="K190" i="18"/>
  <c r="E190" i="18"/>
  <c r="X185" i="18"/>
  <c r="R185" i="18"/>
  <c r="L185" i="18"/>
  <c r="F185" i="18"/>
  <c r="Y180" i="18"/>
  <c r="S180" i="18"/>
  <c r="M180" i="18"/>
  <c r="G180" i="18"/>
  <c r="Z175" i="18"/>
  <c r="T175" i="18"/>
  <c r="N175" i="18"/>
  <c r="H175" i="18"/>
  <c r="AA170" i="18"/>
  <c r="U170" i="18"/>
  <c r="O170" i="18"/>
  <c r="I170" i="18"/>
  <c r="V161" i="18"/>
  <c r="P161" i="18"/>
  <c r="J161" i="18"/>
  <c r="D161" i="18"/>
  <c r="W156" i="18"/>
  <c r="Q156" i="18"/>
  <c r="K156" i="18"/>
  <c r="E156" i="18"/>
  <c r="X151" i="18"/>
  <c r="R151" i="18"/>
  <c r="L151" i="18"/>
  <c r="F151" i="18"/>
  <c r="Y146" i="18"/>
  <c r="S146" i="18"/>
  <c r="M146" i="18"/>
  <c r="G146" i="18"/>
  <c r="Z141" i="18"/>
  <c r="T141" i="18"/>
  <c r="N141" i="18"/>
  <c r="H141" i="18"/>
  <c r="AA136" i="18"/>
  <c r="U136" i="18"/>
  <c r="O136" i="18"/>
  <c r="I136" i="18"/>
  <c r="V131" i="18"/>
  <c r="P131" i="18"/>
  <c r="J131" i="18"/>
  <c r="D131" i="18"/>
  <c r="W126" i="18"/>
  <c r="Q126" i="18"/>
  <c r="K126" i="18"/>
  <c r="E126" i="18"/>
  <c r="X121" i="18"/>
  <c r="R121" i="18"/>
  <c r="L121" i="18"/>
  <c r="F121" i="18"/>
  <c r="Y116" i="18"/>
  <c r="S116" i="18"/>
  <c r="M116" i="18"/>
  <c r="G116" i="18"/>
  <c r="Z111" i="18"/>
  <c r="T111" i="18"/>
  <c r="N111" i="18"/>
  <c r="H111" i="18"/>
  <c r="W265" i="18"/>
  <c r="E265" i="18"/>
  <c r="X260" i="18"/>
  <c r="F260" i="18"/>
  <c r="K255" i="18"/>
  <c r="N250" i="18"/>
  <c r="S245" i="18"/>
  <c r="T240" i="18"/>
  <c r="W235" i="18"/>
  <c r="E235" i="18"/>
  <c r="U230" i="18"/>
  <c r="N230" i="18"/>
  <c r="H230" i="18"/>
  <c r="AA225" i="18"/>
  <c r="U225" i="18"/>
  <c r="O225" i="18"/>
  <c r="I225" i="18"/>
  <c r="V220" i="18"/>
  <c r="P220" i="18"/>
  <c r="J220" i="18"/>
  <c r="D220" i="18"/>
  <c r="W215" i="18"/>
  <c r="Q215" i="18"/>
  <c r="K215" i="18"/>
  <c r="E215" i="18"/>
  <c r="X210" i="18"/>
  <c r="R210" i="18"/>
  <c r="L210" i="18"/>
  <c r="F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V190" i="18"/>
  <c r="P190" i="18"/>
  <c r="J190" i="18"/>
  <c r="D190" i="18"/>
  <c r="W185" i="18"/>
  <c r="Q185" i="18"/>
  <c r="K185" i="18"/>
  <c r="E185" i="18"/>
  <c r="X180" i="18"/>
  <c r="R180" i="18"/>
  <c r="L180" i="18"/>
  <c r="F180" i="18"/>
  <c r="Y175" i="18"/>
  <c r="S175" i="18"/>
  <c r="M175" i="18"/>
  <c r="G175" i="18"/>
  <c r="G171" i="18" s="1"/>
  <c r="Z170" i="18"/>
  <c r="Z166" i="18" s="1"/>
  <c r="T170" i="18"/>
  <c r="T166" i="18" s="1"/>
  <c r="N170" i="18"/>
  <c r="N166" i="18" s="1"/>
  <c r="H170" i="18"/>
  <c r="H166" i="18" s="1"/>
  <c r="AA161" i="18"/>
  <c r="U161" i="18"/>
  <c r="O161" i="18"/>
  <c r="I161" i="18"/>
  <c r="V156" i="18"/>
  <c r="P156" i="18"/>
  <c r="J156" i="18"/>
  <c r="D156" i="18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AA275" i="18"/>
  <c r="U265" i="18"/>
  <c r="V260" i="18"/>
  <c r="D260" i="18"/>
  <c r="Y255" i="18"/>
  <c r="G255" i="18"/>
  <c r="L250" i="18"/>
  <c r="O245" i="18"/>
  <c r="P240" i="18"/>
  <c r="U235" i="18"/>
  <c r="AA230" i="18"/>
  <c r="T230" i="18"/>
  <c r="M230" i="18"/>
  <c r="G230" i="18"/>
  <c r="Z225" i="18"/>
  <c r="T225" i="18"/>
  <c r="N225" i="18"/>
  <c r="H225" i="18"/>
  <c r="AA220" i="18"/>
  <c r="U220" i="18"/>
  <c r="O220" i="18"/>
  <c r="I220" i="18"/>
  <c r="V215" i="18"/>
  <c r="P215" i="18"/>
  <c r="J215" i="18"/>
  <c r="D215" i="18"/>
  <c r="W210" i="18"/>
  <c r="Q210" i="18"/>
  <c r="K210" i="18"/>
  <c r="E210" i="18"/>
  <c r="X205" i="18"/>
  <c r="R205" i="18"/>
  <c r="L205" i="18"/>
  <c r="F205" i="18"/>
  <c r="Y200" i="18"/>
  <c r="S200" i="18"/>
  <c r="M200" i="18"/>
  <c r="G200" i="18"/>
  <c r="Z195" i="18"/>
  <c r="T195" i="18"/>
  <c r="N195" i="18"/>
  <c r="H195" i="18"/>
  <c r="AA190" i="18"/>
  <c r="U190" i="18"/>
  <c r="O190" i="18"/>
  <c r="I190" i="18"/>
  <c r="V185" i="18"/>
  <c r="P185" i="18"/>
  <c r="J185" i="18"/>
  <c r="D185" i="18"/>
  <c r="W180" i="18"/>
  <c r="Q180" i="18"/>
  <c r="K180" i="18"/>
  <c r="E180" i="18"/>
  <c r="X175" i="18"/>
  <c r="R175" i="18"/>
  <c r="L175" i="18"/>
  <c r="F175" i="18"/>
  <c r="Y170" i="18"/>
  <c r="S170" i="18"/>
  <c r="M170" i="18"/>
  <c r="G170" i="18"/>
  <c r="G166" i="18" s="1"/>
  <c r="Z161" i="18"/>
  <c r="T161" i="18"/>
  <c r="N161" i="18"/>
  <c r="H161" i="18"/>
  <c r="AA156" i="18"/>
  <c r="U156" i="18"/>
  <c r="O156" i="18"/>
  <c r="I156" i="18"/>
  <c r="V151" i="18"/>
  <c r="P151" i="18"/>
  <c r="J151" i="18"/>
  <c r="D151" i="18"/>
  <c r="W146" i="18"/>
  <c r="Q146" i="18"/>
  <c r="K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D121" i="18"/>
  <c r="W116" i="18"/>
  <c r="Q116" i="18"/>
  <c r="K116" i="18"/>
  <c r="E116" i="18"/>
  <c r="X111" i="18"/>
  <c r="R111" i="18"/>
  <c r="L111" i="18"/>
  <c r="F111" i="18"/>
  <c r="J11" i="18"/>
  <c r="P11" i="18"/>
  <c r="V11" i="18"/>
  <c r="I14" i="18"/>
  <c r="I12" i="18" s="1"/>
  <c r="O14" i="18"/>
  <c r="O12" i="18" s="1"/>
  <c r="U14" i="18"/>
  <c r="U12" i="18" s="1"/>
  <c r="AA14" i="18"/>
  <c r="I16" i="18"/>
  <c r="O16" i="18"/>
  <c r="U16" i="18"/>
  <c r="AA16" i="18"/>
  <c r="H19" i="18"/>
  <c r="H17" i="18" s="1"/>
  <c r="N19" i="18"/>
  <c r="T19" i="18"/>
  <c r="Z19" i="18"/>
  <c r="Z17" i="18" s="1"/>
  <c r="H21" i="18"/>
  <c r="N21" i="18"/>
  <c r="T21" i="18"/>
  <c r="Z21" i="18"/>
  <c r="G24" i="18"/>
  <c r="M24" i="18"/>
  <c r="M22" i="18" s="1"/>
  <c r="S24" i="18"/>
  <c r="S22" i="18" s="1"/>
  <c r="Y24" i="18"/>
  <c r="Y22" i="18" s="1"/>
  <c r="G26" i="18"/>
  <c r="M26" i="18"/>
  <c r="S26" i="18"/>
  <c r="Y26" i="18"/>
  <c r="F29" i="18"/>
  <c r="F27" i="18" s="1"/>
  <c r="L29" i="18"/>
  <c r="L27" i="18" s="1"/>
  <c r="R29" i="18"/>
  <c r="R27" i="18" s="1"/>
  <c r="X29" i="18"/>
  <c r="F31" i="18"/>
  <c r="L31" i="18"/>
  <c r="R31" i="18"/>
  <c r="X31" i="18"/>
  <c r="E34" i="18"/>
  <c r="E32" i="18" s="1"/>
  <c r="K34" i="18"/>
  <c r="Q34" i="18"/>
  <c r="W34" i="18"/>
  <c r="W32" i="18" s="1"/>
  <c r="E36" i="18"/>
  <c r="K36" i="18"/>
  <c r="Q36" i="18"/>
  <c r="W36" i="18"/>
  <c r="D39" i="18"/>
  <c r="J39" i="18"/>
  <c r="J37" i="18" s="1"/>
  <c r="P39" i="18"/>
  <c r="P37" i="18" s="1"/>
  <c r="V39" i="18"/>
  <c r="V37" i="18" s="1"/>
  <c r="D41" i="18"/>
  <c r="J41" i="18"/>
  <c r="P41" i="18"/>
  <c r="V41" i="18"/>
  <c r="I44" i="18"/>
  <c r="I42" i="18" s="1"/>
  <c r="O44" i="18"/>
  <c r="O42" i="18" s="1"/>
  <c r="U44" i="18"/>
  <c r="U42" i="18" s="1"/>
  <c r="AA44" i="18"/>
  <c r="I46" i="18"/>
  <c r="O46" i="18"/>
  <c r="U46" i="18"/>
  <c r="AA46" i="18"/>
  <c r="H49" i="18"/>
  <c r="H47" i="18" s="1"/>
  <c r="N49" i="18"/>
  <c r="T49" i="18"/>
  <c r="Z49" i="18"/>
  <c r="Z47" i="18" s="1"/>
  <c r="H51" i="18"/>
  <c r="N51" i="18"/>
  <c r="T51" i="18"/>
  <c r="Z51" i="18"/>
  <c r="G54" i="18"/>
  <c r="M54" i="18"/>
  <c r="M52" i="18" s="1"/>
  <c r="S54" i="18"/>
  <c r="S52" i="18" s="1"/>
  <c r="Y54" i="18"/>
  <c r="Y52" i="18" s="1"/>
  <c r="G56" i="18"/>
  <c r="M56" i="18"/>
  <c r="S56" i="18"/>
  <c r="Y56" i="18"/>
  <c r="F59" i="18"/>
  <c r="F57" i="18" s="1"/>
  <c r="L59" i="18"/>
  <c r="L57" i="18" s="1"/>
  <c r="R59" i="18"/>
  <c r="R57" i="18" s="1"/>
  <c r="X59" i="18"/>
  <c r="F61" i="18"/>
  <c r="L61" i="18"/>
  <c r="R61" i="18"/>
  <c r="X61" i="18"/>
  <c r="E64" i="18"/>
  <c r="E62" i="18" s="1"/>
  <c r="K64" i="18"/>
  <c r="Q64" i="18"/>
  <c r="W64" i="18"/>
  <c r="W62" i="18" s="1"/>
  <c r="E66" i="18"/>
  <c r="K66" i="18"/>
  <c r="Q66" i="18"/>
  <c r="W66" i="18"/>
  <c r="D69" i="18"/>
  <c r="J69" i="18"/>
  <c r="J67" i="18" s="1"/>
  <c r="P69" i="18"/>
  <c r="P67" i="18" s="1"/>
  <c r="V69" i="18"/>
  <c r="V67" i="18" s="1"/>
  <c r="D71" i="18"/>
  <c r="J71" i="18"/>
  <c r="P71" i="18"/>
  <c r="V71" i="18"/>
  <c r="I74" i="18"/>
  <c r="I72" i="18" s="1"/>
  <c r="O74" i="18"/>
  <c r="O72" i="18" s="1"/>
  <c r="U74" i="18"/>
  <c r="U72" i="18" s="1"/>
  <c r="AA74" i="18"/>
  <c r="I76" i="18"/>
  <c r="O76" i="18"/>
  <c r="U76" i="18"/>
  <c r="AA76" i="18"/>
  <c r="H79" i="18"/>
  <c r="H77" i="18" s="1"/>
  <c r="N79" i="18"/>
  <c r="T79" i="18"/>
  <c r="Z79" i="18"/>
  <c r="Z77" i="18" s="1"/>
  <c r="H81" i="18"/>
  <c r="N81" i="18"/>
  <c r="T81" i="18"/>
  <c r="Z81" i="18"/>
  <c r="G84" i="18"/>
  <c r="M84" i="18"/>
  <c r="M82" i="18" s="1"/>
  <c r="S84" i="18"/>
  <c r="S82" i="18" s="1"/>
  <c r="Y84" i="18"/>
  <c r="Y82" i="18" s="1"/>
  <c r="G86" i="18"/>
  <c r="M86" i="18"/>
  <c r="S86" i="18"/>
  <c r="Y86" i="18"/>
  <c r="F89" i="18"/>
  <c r="F87" i="18" s="1"/>
  <c r="L89" i="18"/>
  <c r="L87" i="18" s="1"/>
  <c r="R89" i="18"/>
  <c r="R87" i="18" s="1"/>
  <c r="X89" i="18"/>
  <c r="F91" i="18"/>
  <c r="L91" i="18"/>
  <c r="R91" i="18"/>
  <c r="X91" i="18"/>
  <c r="E94" i="18"/>
  <c r="E92" i="18" s="1"/>
  <c r="K94" i="18"/>
  <c r="Q94" i="18"/>
  <c r="W94" i="18"/>
  <c r="W92" i="18" s="1"/>
  <c r="E96" i="18"/>
  <c r="K96" i="18"/>
  <c r="Q96" i="18"/>
  <c r="W96" i="18"/>
  <c r="D99" i="18"/>
  <c r="J99" i="18"/>
  <c r="J97" i="18" s="1"/>
  <c r="P99" i="18"/>
  <c r="P97" i="18" s="1"/>
  <c r="V99" i="18"/>
  <c r="V97" i="18" s="1"/>
  <c r="D101" i="18"/>
  <c r="J101" i="18"/>
  <c r="P101" i="18"/>
  <c r="V101" i="18"/>
  <c r="I104" i="18"/>
  <c r="I102" i="18" s="1"/>
  <c r="O104" i="18"/>
  <c r="O102" i="18" s="1"/>
  <c r="U104" i="18"/>
  <c r="U102" i="18" s="1"/>
  <c r="AA104" i="18"/>
  <c r="I106" i="18"/>
  <c r="O106" i="18"/>
  <c r="U106" i="18"/>
  <c r="AA106" i="18"/>
  <c r="K111" i="18"/>
  <c r="D116" i="18"/>
  <c r="B729" i="17"/>
  <c r="B741" i="17"/>
  <c r="B753" i="17"/>
  <c r="B765" i="17"/>
  <c r="G29" i="18"/>
  <c r="G27" i="18" s="1"/>
  <c r="M29" i="18"/>
  <c r="M27" i="18" s="1"/>
  <c r="S29" i="18"/>
  <c r="S27" i="18" s="1"/>
  <c r="Y29" i="18"/>
  <c r="Y27" i="18" s="1"/>
  <c r="F34" i="18"/>
  <c r="L34" i="18"/>
  <c r="R34" i="18"/>
  <c r="R32" i="18" s="1"/>
  <c r="X34" i="18"/>
  <c r="X32" i="18" s="1"/>
  <c r="F36" i="18"/>
  <c r="L36" i="18"/>
  <c r="R36" i="18"/>
  <c r="X36" i="18"/>
  <c r="E39" i="18"/>
  <c r="E37" i="18" s="1"/>
  <c r="K39" i="18"/>
  <c r="K37" i="18" s="1"/>
  <c r="Q39" i="18"/>
  <c r="Q37" i="18" s="1"/>
  <c r="W39" i="18"/>
  <c r="W37" i="18" s="1"/>
  <c r="E41" i="18"/>
  <c r="K41" i="18"/>
  <c r="Q41" i="18"/>
  <c r="W41" i="18"/>
  <c r="D44" i="18"/>
  <c r="D42" i="18" s="1"/>
  <c r="J44" i="18"/>
  <c r="J42" i="18" s="1"/>
  <c r="P44" i="18"/>
  <c r="V44" i="18"/>
  <c r="D46" i="18"/>
  <c r="J46" i="18"/>
  <c r="P46" i="18"/>
  <c r="V46" i="18"/>
  <c r="I49" i="18"/>
  <c r="O49" i="18"/>
  <c r="U49" i="18"/>
  <c r="U47" i="18" s="1"/>
  <c r="AA49" i="18"/>
  <c r="AA47" i="18" s="1"/>
  <c r="I51" i="18"/>
  <c r="O51" i="18"/>
  <c r="U51" i="18"/>
  <c r="AA51" i="18"/>
  <c r="H54" i="18"/>
  <c r="H52" i="18" s="1"/>
  <c r="N54" i="18"/>
  <c r="N52" i="18" s="1"/>
  <c r="T54" i="18"/>
  <c r="T52" i="18" s="1"/>
  <c r="Z54" i="18"/>
  <c r="Z52" i="18" s="1"/>
  <c r="H56" i="18"/>
  <c r="N56" i="18"/>
  <c r="T56" i="18"/>
  <c r="Z56" i="18"/>
  <c r="G59" i="18"/>
  <c r="G57" i="18" s="1"/>
  <c r="M59" i="18"/>
  <c r="M57" i="18" s="1"/>
  <c r="S59" i="18"/>
  <c r="Y59" i="18"/>
  <c r="G61" i="18"/>
  <c r="M61" i="18"/>
  <c r="S61" i="18"/>
  <c r="Y61" i="18"/>
  <c r="F64" i="18"/>
  <c r="L64" i="18"/>
  <c r="R64" i="18"/>
  <c r="R62" i="18" s="1"/>
  <c r="X64" i="18"/>
  <c r="X62" i="18" s="1"/>
  <c r="F66" i="18"/>
  <c r="L66" i="18"/>
  <c r="R66" i="18"/>
  <c r="X66" i="18"/>
  <c r="E69" i="18"/>
  <c r="E67" i="18" s="1"/>
  <c r="K69" i="18"/>
  <c r="K67" i="18" s="1"/>
  <c r="Q69" i="18"/>
  <c r="Q67" i="18" s="1"/>
  <c r="W69" i="18"/>
  <c r="W67" i="18" s="1"/>
  <c r="E71" i="18"/>
  <c r="K71" i="18"/>
  <c r="Q71" i="18"/>
  <c r="W71" i="18"/>
  <c r="D74" i="18"/>
  <c r="D72" i="18" s="1"/>
  <c r="J74" i="18"/>
  <c r="J72" i="18" s="1"/>
  <c r="P74" i="18"/>
  <c r="V74" i="18"/>
  <c r="D76" i="18"/>
  <c r="J76" i="18"/>
  <c r="P76" i="18"/>
  <c r="V76" i="18"/>
  <c r="I79" i="18"/>
  <c r="O79" i="18"/>
  <c r="U79" i="18"/>
  <c r="U77" i="18" s="1"/>
  <c r="AA79" i="18"/>
  <c r="AA77" i="18" s="1"/>
  <c r="I81" i="18"/>
  <c r="O81" i="18"/>
  <c r="U81" i="18"/>
  <c r="AA81" i="18"/>
  <c r="H84" i="18"/>
  <c r="H82" i="18" s="1"/>
  <c r="N84" i="18"/>
  <c r="N82" i="18" s="1"/>
  <c r="T84" i="18"/>
  <c r="T82" i="18" s="1"/>
  <c r="Z84" i="18"/>
  <c r="Z82" i="18" s="1"/>
  <c r="H86" i="18"/>
  <c r="N86" i="18"/>
  <c r="T86" i="18"/>
  <c r="Z86" i="18"/>
  <c r="G89" i="18"/>
  <c r="G87" i="18" s="1"/>
  <c r="M89" i="18"/>
  <c r="M87" i="18" s="1"/>
  <c r="S89" i="18"/>
  <c r="Y89" i="18"/>
  <c r="G91" i="18"/>
  <c r="M91" i="18"/>
  <c r="S91" i="18"/>
  <c r="Y91" i="18"/>
  <c r="F94" i="18"/>
  <c r="L94" i="18"/>
  <c r="R94" i="18"/>
  <c r="R92" i="18" s="1"/>
  <c r="X94" i="18"/>
  <c r="X92" i="18" s="1"/>
  <c r="F96" i="18"/>
  <c r="L96" i="18"/>
  <c r="R96" i="18"/>
  <c r="X96" i="18"/>
  <c r="E99" i="18"/>
  <c r="E97" i="18" s="1"/>
  <c r="K99" i="18"/>
  <c r="K97" i="18" s="1"/>
  <c r="Q99" i="18"/>
  <c r="Q97" i="18" s="1"/>
  <c r="W99" i="18"/>
  <c r="W97" i="18" s="1"/>
  <c r="E101" i="18"/>
  <c r="K101" i="18"/>
  <c r="Q101" i="18"/>
  <c r="W101" i="18"/>
  <c r="D104" i="18"/>
  <c r="D102" i="18" s="1"/>
  <c r="J104" i="18"/>
  <c r="J102" i="18" s="1"/>
  <c r="P104" i="18"/>
  <c r="V104" i="18"/>
  <c r="D106" i="18"/>
  <c r="J106" i="18"/>
  <c r="P106" i="18"/>
  <c r="V106" i="18"/>
  <c r="E109" i="18"/>
  <c r="E107" i="18" s="1"/>
  <c r="Q111" i="18"/>
  <c r="J116" i="18"/>
  <c r="B719" i="17"/>
  <c r="B731" i="17"/>
  <c r="B743" i="17"/>
  <c r="B755" i="17"/>
  <c r="B767" i="17"/>
  <c r="F782" i="17"/>
  <c r="F9" i="18"/>
  <c r="F7" i="18" s="1"/>
  <c r="L9" i="18"/>
  <c r="L7" i="18" s="1"/>
  <c r="R9" i="18"/>
  <c r="X9" i="18"/>
  <c r="F11" i="18"/>
  <c r="L11" i="18"/>
  <c r="R11" i="18"/>
  <c r="X11" i="18"/>
  <c r="E14" i="18"/>
  <c r="K14" i="18"/>
  <c r="Q14" i="18"/>
  <c r="Q12" i="18" s="1"/>
  <c r="W14" i="18"/>
  <c r="W12" i="18" s="1"/>
  <c r="E16" i="18"/>
  <c r="K16" i="18"/>
  <c r="Q16" i="18"/>
  <c r="W16" i="18"/>
  <c r="D19" i="18"/>
  <c r="D17" i="18" s="1"/>
  <c r="J19" i="18"/>
  <c r="J17" i="18" s="1"/>
  <c r="P19" i="18"/>
  <c r="P17" i="18" s="1"/>
  <c r="V19" i="18"/>
  <c r="V17" i="18" s="1"/>
  <c r="D21" i="18"/>
  <c r="J21" i="18"/>
  <c r="P21" i="18"/>
  <c r="V21" i="18"/>
  <c r="I24" i="18"/>
  <c r="I22" i="18" s="1"/>
  <c r="O24" i="18"/>
  <c r="O22" i="18" s="1"/>
  <c r="U24" i="18"/>
  <c r="AA24" i="18"/>
  <c r="I26" i="18"/>
  <c r="O26" i="18"/>
  <c r="U26" i="18"/>
  <c r="AA26" i="18"/>
  <c r="H29" i="18"/>
  <c r="N29" i="18"/>
  <c r="T29" i="18"/>
  <c r="T27" i="18" s="1"/>
  <c r="Z29" i="18"/>
  <c r="Z27" i="18" s="1"/>
  <c r="H31" i="18"/>
  <c r="N31" i="18"/>
  <c r="T31" i="18"/>
  <c r="Z31" i="18"/>
  <c r="G34" i="18"/>
  <c r="G32" i="18" s="1"/>
  <c r="M34" i="18"/>
  <c r="M32" i="18" s="1"/>
  <c r="S34" i="18"/>
  <c r="S32" i="18" s="1"/>
  <c r="Y34" i="18"/>
  <c r="Y32" i="18" s="1"/>
  <c r="G36" i="18"/>
  <c r="M36" i="18"/>
  <c r="S36" i="18"/>
  <c r="Y36" i="18"/>
  <c r="F39" i="18"/>
  <c r="F37" i="18" s="1"/>
  <c r="L39" i="18"/>
  <c r="L37" i="18" s="1"/>
  <c r="R39" i="18"/>
  <c r="X39" i="18"/>
  <c r="F41" i="18"/>
  <c r="L41" i="18"/>
  <c r="R41" i="18"/>
  <c r="X41" i="18"/>
  <c r="E44" i="18"/>
  <c r="K44" i="18"/>
  <c r="Q44" i="18"/>
  <c r="Q42" i="18" s="1"/>
  <c r="W44" i="18"/>
  <c r="W42" i="18" s="1"/>
  <c r="E46" i="18"/>
  <c r="K46" i="18"/>
  <c r="Q46" i="18"/>
  <c r="W46" i="18"/>
  <c r="D49" i="18"/>
  <c r="D47" i="18" s="1"/>
  <c r="J49" i="18"/>
  <c r="J47" i="18" s="1"/>
  <c r="P49" i="18"/>
  <c r="P47" i="18" s="1"/>
  <c r="V49" i="18"/>
  <c r="V47" i="18" s="1"/>
  <c r="D51" i="18"/>
  <c r="J51" i="18"/>
  <c r="P51" i="18"/>
  <c r="V51" i="18"/>
  <c r="I54" i="18"/>
  <c r="I52" i="18" s="1"/>
  <c r="O54" i="18"/>
  <c r="O52" i="18" s="1"/>
  <c r="U54" i="18"/>
  <c r="AA54" i="18"/>
  <c r="I56" i="18"/>
  <c r="O56" i="18"/>
  <c r="U56" i="18"/>
  <c r="AA56" i="18"/>
  <c r="H59" i="18"/>
  <c r="N59" i="18"/>
  <c r="T59" i="18"/>
  <c r="T57" i="18" s="1"/>
  <c r="Z59" i="18"/>
  <c r="Z57" i="18" s="1"/>
  <c r="H61" i="18"/>
  <c r="N61" i="18"/>
  <c r="T61" i="18"/>
  <c r="Z61" i="18"/>
  <c r="G64" i="18"/>
  <c r="G62" i="18" s="1"/>
  <c r="M64" i="18"/>
  <c r="M62" i="18" s="1"/>
  <c r="S64" i="18"/>
  <c r="S62" i="18" s="1"/>
  <c r="Y64" i="18"/>
  <c r="Y62" i="18" s="1"/>
  <c r="G66" i="18"/>
  <c r="M66" i="18"/>
  <c r="S66" i="18"/>
  <c r="Y66" i="18"/>
  <c r="F69" i="18"/>
  <c r="F67" i="18" s="1"/>
  <c r="L69" i="18"/>
  <c r="L67" i="18" s="1"/>
  <c r="R69" i="18"/>
  <c r="X69" i="18"/>
  <c r="F71" i="18"/>
  <c r="L71" i="18"/>
  <c r="R71" i="18"/>
  <c r="X71" i="18"/>
  <c r="E74" i="18"/>
  <c r="K74" i="18"/>
  <c r="Q74" i="18"/>
  <c r="Q72" i="18" s="1"/>
  <c r="W74" i="18"/>
  <c r="W72" i="18" s="1"/>
  <c r="E76" i="18"/>
  <c r="K76" i="18"/>
  <c r="Q76" i="18"/>
  <c r="W76" i="18"/>
  <c r="D79" i="18"/>
  <c r="D77" i="18" s="1"/>
  <c r="J79" i="18"/>
  <c r="J77" i="18" s="1"/>
  <c r="P79" i="18"/>
  <c r="P77" i="18" s="1"/>
  <c r="V79" i="18"/>
  <c r="V77" i="18" s="1"/>
  <c r="D81" i="18"/>
  <c r="J81" i="18"/>
  <c r="P81" i="18"/>
  <c r="V81" i="18"/>
  <c r="I84" i="18"/>
  <c r="I82" i="18" s="1"/>
  <c r="O84" i="18"/>
  <c r="O82" i="18" s="1"/>
  <c r="U84" i="18"/>
  <c r="AA84" i="18"/>
  <c r="I86" i="18"/>
  <c r="O86" i="18"/>
  <c r="U86" i="18"/>
  <c r="AA86" i="18"/>
  <c r="H89" i="18"/>
  <c r="N89" i="18"/>
  <c r="T89" i="18"/>
  <c r="T87" i="18" s="1"/>
  <c r="Z89" i="18"/>
  <c r="Z87" i="18" s="1"/>
  <c r="H91" i="18"/>
  <c r="N91" i="18"/>
  <c r="T91" i="18"/>
  <c r="Z91" i="18"/>
  <c r="G94" i="18"/>
  <c r="G92" i="18" s="1"/>
  <c r="M94" i="18"/>
  <c r="M92" i="18" s="1"/>
  <c r="S94" i="18"/>
  <c r="S92" i="18" s="1"/>
  <c r="Y94" i="18"/>
  <c r="Y92" i="18" s="1"/>
  <c r="G96" i="18"/>
  <c r="M96" i="18"/>
  <c r="S96" i="18"/>
  <c r="Y96" i="18"/>
  <c r="F99" i="18"/>
  <c r="F97" i="18" s="1"/>
  <c r="L99" i="18"/>
  <c r="L97" i="18" s="1"/>
  <c r="R99" i="18"/>
  <c r="X99" i="18"/>
  <c r="F101" i="18"/>
  <c r="L101" i="18"/>
  <c r="R101" i="18"/>
  <c r="X101" i="18"/>
  <c r="E104" i="18"/>
  <c r="K104" i="18"/>
  <c r="Q104" i="18"/>
  <c r="Q102" i="18" s="1"/>
  <c r="W104" i="18"/>
  <c r="W102" i="18" s="1"/>
  <c r="E106" i="18"/>
  <c r="K106" i="18"/>
  <c r="Q106" i="18"/>
  <c r="W106" i="18"/>
  <c r="K109" i="18"/>
  <c r="K107" i="18" s="1"/>
  <c r="W111" i="18"/>
  <c r="D114" i="18"/>
  <c r="D112" i="18" s="1"/>
  <c r="P116" i="18"/>
  <c r="B721" i="17"/>
  <c r="B733" i="17"/>
  <c r="B745" i="17"/>
  <c r="B757" i="17"/>
  <c r="G9" i="18"/>
  <c r="M9" i="18"/>
  <c r="M7" i="18" s="1"/>
  <c r="S9" i="18"/>
  <c r="S7" i="18" s="1"/>
  <c r="Y9" i="18"/>
  <c r="Y7" i="18" s="1"/>
  <c r="G11" i="18"/>
  <c r="M11" i="18"/>
  <c r="S11" i="18"/>
  <c r="Y11" i="18"/>
  <c r="F14" i="18"/>
  <c r="F12" i="18" s="1"/>
  <c r="L14" i="18"/>
  <c r="L12" i="18" s="1"/>
  <c r="R14" i="18"/>
  <c r="R12" i="18" s="1"/>
  <c r="X14" i="18"/>
  <c r="F16" i="18"/>
  <c r="L16" i="18"/>
  <c r="R16" i="18"/>
  <c r="X16" i="18"/>
  <c r="E19" i="18"/>
  <c r="E17" i="18" s="1"/>
  <c r="K19" i="18"/>
  <c r="Q19" i="18"/>
  <c r="W19" i="18"/>
  <c r="W17" i="18" s="1"/>
  <c r="E21" i="18"/>
  <c r="K21" i="18"/>
  <c r="Q21" i="18"/>
  <c r="W21" i="18"/>
  <c r="D24" i="18"/>
  <c r="J24" i="18"/>
  <c r="J22" i="18" s="1"/>
  <c r="P24" i="18"/>
  <c r="P22" i="18" s="1"/>
  <c r="V24" i="18"/>
  <c r="V22" i="18" s="1"/>
  <c r="D26" i="18"/>
  <c r="J26" i="18"/>
  <c r="P26" i="18"/>
  <c r="V26" i="18"/>
  <c r="I29" i="18"/>
  <c r="I27" i="18" s="1"/>
  <c r="O29" i="18"/>
  <c r="O27" i="18" s="1"/>
  <c r="U29" i="18"/>
  <c r="U27" i="18" s="1"/>
  <c r="AA29" i="18"/>
  <c r="I31" i="18"/>
  <c r="O31" i="18"/>
  <c r="U31" i="18"/>
  <c r="AA31" i="18"/>
  <c r="H34" i="18"/>
  <c r="H32" i="18" s="1"/>
  <c r="N34" i="18"/>
  <c r="T34" i="18"/>
  <c r="Z34" i="18"/>
  <c r="Z32" i="18" s="1"/>
  <c r="H36" i="18"/>
  <c r="N36" i="18"/>
  <c r="T36" i="18"/>
  <c r="Z36" i="18"/>
  <c r="G39" i="18"/>
  <c r="M39" i="18"/>
  <c r="M37" i="18" s="1"/>
  <c r="S39" i="18"/>
  <c r="S37" i="18" s="1"/>
  <c r="Y39" i="18"/>
  <c r="Y37" i="18" s="1"/>
  <c r="G41" i="18"/>
  <c r="M41" i="18"/>
  <c r="S41" i="18"/>
  <c r="Y41" i="18"/>
  <c r="F44" i="18"/>
  <c r="F42" i="18" s="1"/>
  <c r="L44" i="18"/>
  <c r="L42" i="18" s="1"/>
  <c r="R44" i="18"/>
  <c r="R42" i="18" s="1"/>
  <c r="X44" i="18"/>
  <c r="F46" i="18"/>
  <c r="L46" i="18"/>
  <c r="R46" i="18"/>
  <c r="X46" i="18"/>
  <c r="E49" i="18"/>
  <c r="E47" i="18" s="1"/>
  <c r="K49" i="18"/>
  <c r="Q49" i="18"/>
  <c r="W49" i="18"/>
  <c r="W47" i="18" s="1"/>
  <c r="E51" i="18"/>
  <c r="K51" i="18"/>
  <c r="Q51" i="18"/>
  <c r="W51" i="18"/>
  <c r="D54" i="18"/>
  <c r="J54" i="18"/>
  <c r="J52" i="18" s="1"/>
  <c r="P54" i="18"/>
  <c r="P52" i="18" s="1"/>
  <c r="V54" i="18"/>
  <c r="V52" i="18" s="1"/>
  <c r="D56" i="18"/>
  <c r="J56" i="18"/>
  <c r="P56" i="18"/>
  <c r="V56" i="18"/>
  <c r="I59" i="18"/>
  <c r="I57" i="18" s="1"/>
  <c r="O59" i="18"/>
  <c r="O57" i="18" s="1"/>
  <c r="U59" i="18"/>
  <c r="U57" i="18" s="1"/>
  <c r="AA59" i="18"/>
  <c r="I61" i="18"/>
  <c r="O61" i="18"/>
  <c r="U61" i="18"/>
  <c r="AA61" i="18"/>
  <c r="H64" i="18"/>
  <c r="H62" i="18" s="1"/>
  <c r="N64" i="18"/>
  <c r="T64" i="18"/>
  <c r="Z64" i="18"/>
  <c r="Z62" i="18" s="1"/>
  <c r="H66" i="18"/>
  <c r="N66" i="18"/>
  <c r="T66" i="18"/>
  <c r="Z66" i="18"/>
  <c r="G69" i="18"/>
  <c r="M69" i="18"/>
  <c r="M67" i="18" s="1"/>
  <c r="S69" i="18"/>
  <c r="S67" i="18" s="1"/>
  <c r="Y69" i="18"/>
  <c r="Y67" i="18" s="1"/>
  <c r="G71" i="18"/>
  <c r="M71" i="18"/>
  <c r="S71" i="18"/>
  <c r="Y71" i="18"/>
  <c r="F74" i="18"/>
  <c r="F72" i="18" s="1"/>
  <c r="L74" i="18"/>
  <c r="L72" i="18" s="1"/>
  <c r="R74" i="18"/>
  <c r="R72" i="18" s="1"/>
  <c r="X74" i="18"/>
  <c r="F76" i="18"/>
  <c r="L76" i="18"/>
  <c r="R76" i="18"/>
  <c r="X76" i="18"/>
  <c r="E79" i="18"/>
  <c r="E77" i="18" s="1"/>
  <c r="K79" i="18"/>
  <c r="Q79" i="18"/>
  <c r="W79" i="18"/>
  <c r="W77" i="18" s="1"/>
  <c r="E81" i="18"/>
  <c r="K81" i="18"/>
  <c r="Q81" i="18"/>
  <c r="W81" i="18"/>
  <c r="D84" i="18"/>
  <c r="J84" i="18"/>
  <c r="J82" i="18" s="1"/>
  <c r="P84" i="18"/>
  <c r="P82" i="18" s="1"/>
  <c r="V84" i="18"/>
  <c r="V82" i="18" s="1"/>
  <c r="D86" i="18"/>
  <c r="J86" i="18"/>
  <c r="P86" i="18"/>
  <c r="V86" i="18"/>
  <c r="I89" i="18"/>
  <c r="I87" i="18" s="1"/>
  <c r="O89" i="18"/>
  <c r="O87" i="18" s="1"/>
  <c r="U89" i="18"/>
  <c r="U87" i="18" s="1"/>
  <c r="AA89" i="18"/>
  <c r="I91" i="18"/>
  <c r="O91" i="18"/>
  <c r="U91" i="18"/>
  <c r="AA91" i="18"/>
  <c r="H94" i="18"/>
  <c r="H92" i="18" s="1"/>
  <c r="N94" i="18"/>
  <c r="T94" i="18"/>
  <c r="Z94" i="18"/>
  <c r="Z92" i="18" s="1"/>
  <c r="H96" i="18"/>
  <c r="N96" i="18"/>
  <c r="T96" i="18"/>
  <c r="Z96" i="18"/>
  <c r="G99" i="18"/>
  <c r="M99" i="18"/>
  <c r="M97" i="18" s="1"/>
  <c r="S99" i="18"/>
  <c r="S97" i="18" s="1"/>
  <c r="Y99" i="18"/>
  <c r="Y97" i="18" s="1"/>
  <c r="G101" i="18"/>
  <c r="M101" i="18"/>
  <c r="S101" i="18"/>
  <c r="Y101" i="18"/>
  <c r="F104" i="18"/>
  <c r="F102" i="18" s="1"/>
  <c r="L104" i="18"/>
  <c r="L102" i="18" s="1"/>
  <c r="R104" i="18"/>
  <c r="R102" i="18" s="1"/>
  <c r="X104" i="18"/>
  <c r="F106" i="18"/>
  <c r="L106" i="18"/>
  <c r="R106" i="18"/>
  <c r="X106" i="18"/>
  <c r="Q109" i="18"/>
  <c r="Q107" i="18" s="1"/>
  <c r="J114" i="18"/>
  <c r="J112" i="18" s="1"/>
  <c r="V116" i="18"/>
  <c r="V112" i="18" s="1"/>
  <c r="T276" i="18"/>
  <c r="M168" i="18"/>
  <c r="M166" i="18" s="1"/>
  <c r="S168" i="18"/>
  <c r="S166" i="18" s="1"/>
  <c r="Y168" i="18"/>
  <c r="Y166" i="18" s="1"/>
  <c r="F173" i="18"/>
  <c r="F171" i="18" s="1"/>
  <c r="L173" i="18"/>
  <c r="L171" i="18" s="1"/>
  <c r="R173" i="18"/>
  <c r="R171" i="18" s="1"/>
  <c r="X173" i="18"/>
  <c r="X171" i="18" s="1"/>
  <c r="E178" i="18"/>
  <c r="E176" i="18" s="1"/>
  <c r="K178" i="18"/>
  <c r="K176" i="18" s="1"/>
  <c r="Q178" i="18"/>
  <c r="Q176" i="18" s="1"/>
  <c r="W178" i="18"/>
  <c r="W176" i="18" s="1"/>
  <c r="D183" i="18"/>
  <c r="D181" i="18" s="1"/>
  <c r="J183" i="18"/>
  <c r="J181" i="18" s="1"/>
  <c r="P183" i="18"/>
  <c r="P181" i="18" s="1"/>
  <c r="V183" i="18"/>
  <c r="V181" i="18" s="1"/>
  <c r="I188" i="18"/>
  <c r="I186" i="18" s="1"/>
  <c r="O188" i="18"/>
  <c r="O186" i="18" s="1"/>
  <c r="U188" i="18"/>
  <c r="U186" i="18" s="1"/>
  <c r="AA188" i="18"/>
  <c r="AA186" i="18" s="1"/>
  <c r="H193" i="18"/>
  <c r="H191" i="18" s="1"/>
  <c r="N193" i="18"/>
  <c r="N191" i="18" s="1"/>
  <c r="T193" i="18"/>
  <c r="T191" i="18" s="1"/>
  <c r="Z193" i="18"/>
  <c r="Z191" i="18" s="1"/>
  <c r="G198" i="18"/>
  <c r="G196" i="18" s="1"/>
  <c r="M198" i="18"/>
  <c r="M196" i="18" s="1"/>
  <c r="S198" i="18"/>
  <c r="S196" i="18" s="1"/>
  <c r="Y198" i="18"/>
  <c r="Y196" i="18" s="1"/>
  <c r="F203" i="18"/>
  <c r="F201" i="18" s="1"/>
  <c r="L203" i="18"/>
  <c r="L201" i="18" s="1"/>
  <c r="R203" i="18"/>
  <c r="R201" i="18" s="1"/>
  <c r="X203" i="18"/>
  <c r="X201" i="18" s="1"/>
  <c r="E208" i="18"/>
  <c r="E206" i="18" s="1"/>
  <c r="K208" i="18"/>
  <c r="K206" i="18" s="1"/>
  <c r="Q208" i="18"/>
  <c r="Q206" i="18" s="1"/>
  <c r="W208" i="18"/>
  <c r="W206" i="18" s="1"/>
  <c r="D213" i="18"/>
  <c r="D211" i="18" s="1"/>
  <c r="J213" i="18"/>
  <c r="J211" i="18" s="1"/>
  <c r="P213" i="18"/>
  <c r="P211" i="18" s="1"/>
  <c r="V213" i="18"/>
  <c r="V211" i="18" s="1"/>
  <c r="I218" i="18"/>
  <c r="I216" i="18" s="1"/>
  <c r="O218" i="18"/>
  <c r="O216" i="18" s="1"/>
  <c r="U218" i="18"/>
  <c r="U216" i="18" s="1"/>
  <c r="AA218" i="18"/>
  <c r="AA216" i="18" s="1"/>
  <c r="H223" i="18"/>
  <c r="H221" i="18" s="1"/>
  <c r="N223" i="18"/>
  <c r="N221" i="18" s="1"/>
  <c r="T223" i="18"/>
  <c r="T221" i="18" s="1"/>
  <c r="Z223" i="18"/>
  <c r="Z221" i="18" s="1"/>
  <c r="G228" i="18"/>
  <c r="G226" i="18" s="1"/>
  <c r="M228" i="18"/>
  <c r="M226" i="18" s="1"/>
  <c r="S228" i="18"/>
  <c r="S226" i="18" s="1"/>
  <c r="Y228" i="18"/>
  <c r="Y226" i="18" s="1"/>
  <c r="I233" i="18"/>
  <c r="I231" i="18" s="1"/>
  <c r="AA233" i="18"/>
  <c r="AA231" i="18" s="1"/>
  <c r="D238" i="18"/>
  <c r="D236" i="18" s="1"/>
  <c r="V238" i="18"/>
  <c r="V236" i="18" s="1"/>
  <c r="U243" i="18"/>
  <c r="U241" i="18" s="1"/>
  <c r="R248" i="18"/>
  <c r="R246" i="18" s="1"/>
  <c r="M253" i="18"/>
  <c r="M251" i="18" s="1"/>
  <c r="J258" i="18"/>
  <c r="J256" i="18" s="1"/>
  <c r="I263" i="18"/>
  <c r="I261" i="18" s="1"/>
  <c r="AA263" i="18"/>
  <c r="AA261" i="18" s="1"/>
  <c r="P268" i="18"/>
  <c r="P266" i="18" s="1"/>
  <c r="O273" i="18"/>
  <c r="O271" i="18" s="1"/>
  <c r="H278" i="18"/>
  <c r="H276" i="18" s="1"/>
  <c r="K281" i="18"/>
  <c r="M173" i="18"/>
  <c r="M171" i="18" s="1"/>
  <c r="S173" i="18"/>
  <c r="S171" i="18" s="1"/>
  <c r="Y173" i="18"/>
  <c r="Y171" i="18" s="1"/>
  <c r="F178" i="18"/>
  <c r="F176" i="18" s="1"/>
  <c r="L178" i="18"/>
  <c r="L176" i="18" s="1"/>
  <c r="R178" i="18"/>
  <c r="R176" i="18" s="1"/>
  <c r="X178" i="18"/>
  <c r="X176" i="18" s="1"/>
  <c r="E183" i="18"/>
  <c r="E181" i="18" s="1"/>
  <c r="K183" i="18"/>
  <c r="K181" i="18" s="1"/>
  <c r="Q183" i="18"/>
  <c r="Q181" i="18" s="1"/>
  <c r="W183" i="18"/>
  <c r="W181" i="18" s="1"/>
  <c r="D188" i="18"/>
  <c r="D186" i="18" s="1"/>
  <c r="J188" i="18"/>
  <c r="J186" i="18" s="1"/>
  <c r="P188" i="18"/>
  <c r="P186" i="18" s="1"/>
  <c r="V188" i="18"/>
  <c r="V186" i="18" s="1"/>
  <c r="I193" i="18"/>
  <c r="I191" i="18" s="1"/>
  <c r="O193" i="18"/>
  <c r="O191" i="18" s="1"/>
  <c r="U193" i="18"/>
  <c r="U191" i="18" s="1"/>
  <c r="AA193" i="18"/>
  <c r="AA191" i="18" s="1"/>
  <c r="H198" i="18"/>
  <c r="H196" i="18" s="1"/>
  <c r="N198" i="18"/>
  <c r="N196" i="18" s="1"/>
  <c r="T198" i="18"/>
  <c r="T196" i="18" s="1"/>
  <c r="Z198" i="18"/>
  <c r="Z196" i="18" s="1"/>
  <c r="G203" i="18"/>
  <c r="G201" i="18" s="1"/>
  <c r="M203" i="18"/>
  <c r="M201" i="18" s="1"/>
  <c r="S203" i="18"/>
  <c r="S201" i="18" s="1"/>
  <c r="Y203" i="18"/>
  <c r="Y201" i="18" s="1"/>
  <c r="F208" i="18"/>
  <c r="F206" i="18" s="1"/>
  <c r="L208" i="18"/>
  <c r="L206" i="18" s="1"/>
  <c r="R208" i="18"/>
  <c r="R206" i="18" s="1"/>
  <c r="X208" i="18"/>
  <c r="X206" i="18" s="1"/>
  <c r="E213" i="18"/>
  <c r="E211" i="18" s="1"/>
  <c r="K213" i="18"/>
  <c r="K211" i="18" s="1"/>
  <c r="Q213" i="18"/>
  <c r="Q211" i="18" s="1"/>
  <c r="W213" i="18"/>
  <c r="W211" i="18" s="1"/>
  <c r="D218" i="18"/>
  <c r="D216" i="18" s="1"/>
  <c r="J218" i="18"/>
  <c r="J216" i="18" s="1"/>
  <c r="P218" i="18"/>
  <c r="P216" i="18" s="1"/>
  <c r="V218" i="18"/>
  <c r="V216" i="18" s="1"/>
  <c r="I223" i="18"/>
  <c r="I221" i="18" s="1"/>
  <c r="O223" i="18"/>
  <c r="O221" i="18" s="1"/>
  <c r="U223" i="18"/>
  <c r="U221" i="18" s="1"/>
  <c r="AA223" i="18"/>
  <c r="AA221" i="18" s="1"/>
  <c r="H228" i="18"/>
  <c r="H226" i="18" s="1"/>
  <c r="N228" i="18"/>
  <c r="N226" i="18" s="1"/>
  <c r="T228" i="18"/>
  <c r="T226" i="18" s="1"/>
  <c r="Z228" i="18"/>
  <c r="Z226" i="18" s="1"/>
  <c r="K233" i="18"/>
  <c r="K231" i="18" s="1"/>
  <c r="H238" i="18"/>
  <c r="H236" i="18" s="1"/>
  <c r="Z238" i="18"/>
  <c r="Z236" i="18" s="1"/>
  <c r="G243" i="18"/>
  <c r="G241" i="18" s="1"/>
  <c r="Y243" i="18"/>
  <c r="Y241" i="18" s="1"/>
  <c r="T248" i="18"/>
  <c r="T246" i="18" s="1"/>
  <c r="Q253" i="18"/>
  <c r="Q251" i="18" s="1"/>
  <c r="L258" i="18"/>
  <c r="L256" i="18" s="1"/>
  <c r="K263" i="18"/>
  <c r="K261" i="18" s="1"/>
  <c r="V268" i="18"/>
  <c r="V266" i="18" s="1"/>
  <c r="U273" i="18"/>
  <c r="U271" i="18" s="1"/>
  <c r="N278" i="18"/>
  <c r="N276" i="18" s="1"/>
  <c r="I168" i="18"/>
  <c r="I166" i="18" s="1"/>
  <c r="O168" i="18"/>
  <c r="O166" i="18" s="1"/>
  <c r="U168" i="18"/>
  <c r="U166" i="18" s="1"/>
  <c r="AA168" i="18"/>
  <c r="AA166" i="18" s="1"/>
  <c r="H173" i="18"/>
  <c r="H171" i="18" s="1"/>
  <c r="N173" i="18"/>
  <c r="N171" i="18" s="1"/>
  <c r="T173" i="18"/>
  <c r="T171" i="18" s="1"/>
  <c r="Z173" i="18"/>
  <c r="Z171" i="18" s="1"/>
  <c r="G178" i="18"/>
  <c r="G176" i="18" s="1"/>
  <c r="M178" i="18"/>
  <c r="M176" i="18" s="1"/>
  <c r="S178" i="18"/>
  <c r="S176" i="18" s="1"/>
  <c r="Y178" i="18"/>
  <c r="Y176" i="18" s="1"/>
  <c r="F183" i="18"/>
  <c r="F181" i="18" s="1"/>
  <c r="L183" i="18"/>
  <c r="L181" i="18" s="1"/>
  <c r="R183" i="18"/>
  <c r="R181" i="18" s="1"/>
  <c r="X183" i="18"/>
  <c r="X181" i="18" s="1"/>
  <c r="E188" i="18"/>
  <c r="E186" i="18" s="1"/>
  <c r="K188" i="18"/>
  <c r="K186" i="18" s="1"/>
  <c r="Q188" i="18"/>
  <c r="Q186" i="18" s="1"/>
  <c r="W188" i="18"/>
  <c r="W186" i="18" s="1"/>
  <c r="D193" i="18"/>
  <c r="D191" i="18" s="1"/>
  <c r="J193" i="18"/>
  <c r="J191" i="18" s="1"/>
  <c r="P193" i="18"/>
  <c r="P191" i="18" s="1"/>
  <c r="V193" i="18"/>
  <c r="V191" i="18" s="1"/>
  <c r="I198" i="18"/>
  <c r="I196" i="18" s="1"/>
  <c r="O198" i="18"/>
  <c r="O196" i="18" s="1"/>
  <c r="U198" i="18"/>
  <c r="U196" i="18" s="1"/>
  <c r="AA198" i="18"/>
  <c r="AA196" i="18" s="1"/>
  <c r="H203" i="18"/>
  <c r="H201" i="18" s="1"/>
  <c r="N203" i="18"/>
  <c r="N201" i="18" s="1"/>
  <c r="T203" i="18"/>
  <c r="T201" i="18" s="1"/>
  <c r="Z203" i="18"/>
  <c r="Z201" i="18" s="1"/>
  <c r="G208" i="18"/>
  <c r="G206" i="18" s="1"/>
  <c r="M208" i="18"/>
  <c r="M206" i="18" s="1"/>
  <c r="S208" i="18"/>
  <c r="S206" i="18" s="1"/>
  <c r="Y208" i="18"/>
  <c r="Y206" i="18" s="1"/>
  <c r="F213" i="18"/>
  <c r="F211" i="18" s="1"/>
  <c r="L213" i="18"/>
  <c r="L211" i="18" s="1"/>
  <c r="R213" i="18"/>
  <c r="R211" i="18" s="1"/>
  <c r="X213" i="18"/>
  <c r="X211" i="18" s="1"/>
  <c r="E218" i="18"/>
  <c r="E216" i="18" s="1"/>
  <c r="K218" i="18"/>
  <c r="K216" i="18" s="1"/>
  <c r="Q218" i="18"/>
  <c r="Q216" i="18" s="1"/>
  <c r="W218" i="18"/>
  <c r="W216" i="18" s="1"/>
  <c r="D223" i="18"/>
  <c r="D221" i="18" s="1"/>
  <c r="J223" i="18"/>
  <c r="J221" i="18" s="1"/>
  <c r="P223" i="18"/>
  <c r="P221" i="18" s="1"/>
  <c r="V223" i="18"/>
  <c r="V221" i="18" s="1"/>
  <c r="I228" i="18"/>
  <c r="I226" i="18" s="1"/>
  <c r="O228" i="18"/>
  <c r="O226" i="18" s="1"/>
  <c r="U228" i="18"/>
  <c r="U226" i="18" s="1"/>
  <c r="AA228" i="18"/>
  <c r="AA226" i="18" s="1"/>
  <c r="O233" i="18"/>
  <c r="O231" i="18" s="1"/>
  <c r="J238" i="18"/>
  <c r="J236" i="18" s="1"/>
  <c r="I243" i="18"/>
  <c r="I241" i="18" s="1"/>
  <c r="AA243" i="18"/>
  <c r="AA241" i="18" s="1"/>
  <c r="F248" i="18"/>
  <c r="F246" i="18" s="1"/>
  <c r="X248" i="18"/>
  <c r="X246" i="18" s="1"/>
  <c r="S253" i="18"/>
  <c r="S251" i="18" s="1"/>
  <c r="P258" i="18"/>
  <c r="P256" i="18" s="1"/>
  <c r="O263" i="18"/>
  <c r="O261" i="18" s="1"/>
  <c r="AA273" i="18"/>
  <c r="AA271" i="18" s="1"/>
  <c r="R286" i="18"/>
  <c r="J296" i="18"/>
  <c r="V296" i="18"/>
  <c r="Q330" i="18"/>
  <c r="W330" i="18"/>
  <c r="D335" i="18"/>
  <c r="P335" i="18"/>
  <c r="U340" i="18"/>
  <c r="X318" i="18"/>
  <c r="X316" i="18" s="1"/>
  <c r="R318" i="18"/>
  <c r="R316" i="18" s="1"/>
  <c r="L318" i="18"/>
  <c r="L316" i="18" s="1"/>
  <c r="F318" i="18"/>
  <c r="F316" i="18" s="1"/>
  <c r="Y313" i="18"/>
  <c r="Y311" i="18" s="1"/>
  <c r="S313" i="18"/>
  <c r="S311" i="18" s="1"/>
  <c r="M313" i="18"/>
  <c r="M311" i="18" s="1"/>
  <c r="G313" i="18"/>
  <c r="G311" i="18" s="1"/>
  <c r="Z308" i="18"/>
  <c r="Z306" i="18" s="1"/>
  <c r="T308" i="18"/>
  <c r="T306" i="18" s="1"/>
  <c r="N308" i="18"/>
  <c r="N306" i="18" s="1"/>
  <c r="H308" i="18"/>
  <c r="H306" i="18" s="1"/>
  <c r="AA303" i="18"/>
  <c r="AA301" i="18" s="1"/>
  <c r="U303" i="18"/>
  <c r="U301" i="18" s="1"/>
  <c r="O303" i="18"/>
  <c r="O301" i="18" s="1"/>
  <c r="I303" i="18"/>
  <c r="I301" i="18" s="1"/>
  <c r="W318" i="18"/>
  <c r="W316" i="18" s="1"/>
  <c r="Q318" i="18"/>
  <c r="Q316" i="18" s="1"/>
  <c r="K318" i="18"/>
  <c r="K316" i="18" s="1"/>
  <c r="E318" i="18"/>
  <c r="E316" i="18" s="1"/>
  <c r="X313" i="18"/>
  <c r="X311" i="18" s="1"/>
  <c r="R313" i="18"/>
  <c r="R311" i="18" s="1"/>
  <c r="L313" i="18"/>
  <c r="L311" i="18" s="1"/>
  <c r="F313" i="18"/>
  <c r="F311" i="18" s="1"/>
  <c r="Y308" i="18"/>
  <c r="Y306" i="18" s="1"/>
  <c r="S308" i="18"/>
  <c r="S306" i="18" s="1"/>
  <c r="M308" i="18"/>
  <c r="M306" i="18" s="1"/>
  <c r="G308" i="18"/>
  <c r="G306" i="18" s="1"/>
  <c r="Z303" i="18"/>
  <c r="Z301" i="18" s="1"/>
  <c r="T303" i="18"/>
  <c r="T301" i="18" s="1"/>
  <c r="N303" i="18"/>
  <c r="N301" i="18" s="1"/>
  <c r="H303" i="18"/>
  <c r="H301" i="18" s="1"/>
  <c r="AA298" i="18"/>
  <c r="AA296" i="18" s="1"/>
  <c r="U298" i="18"/>
  <c r="U296" i="18" s="1"/>
  <c r="O298" i="18"/>
  <c r="O296" i="18" s="1"/>
  <c r="I298" i="18"/>
  <c r="I296" i="18" s="1"/>
  <c r="V293" i="18"/>
  <c r="V291" i="18" s="1"/>
  <c r="P293" i="18"/>
  <c r="P291" i="18" s="1"/>
  <c r="J293" i="18"/>
  <c r="J291" i="18" s="1"/>
  <c r="D293" i="18"/>
  <c r="D291" i="18" s="1"/>
  <c r="W288" i="18"/>
  <c r="W286" i="18" s="1"/>
  <c r="Q288" i="18"/>
  <c r="Q286" i="18" s="1"/>
  <c r="K288" i="18"/>
  <c r="K286" i="18" s="1"/>
  <c r="E288" i="18"/>
  <c r="E286" i="18" s="1"/>
  <c r="V318" i="18"/>
  <c r="V316" i="18" s="1"/>
  <c r="P318" i="18"/>
  <c r="P316" i="18" s="1"/>
  <c r="J318" i="18"/>
  <c r="J316" i="18" s="1"/>
  <c r="D318" i="18"/>
  <c r="D316" i="18" s="1"/>
  <c r="W313" i="18"/>
  <c r="W311" i="18" s="1"/>
  <c r="Q313" i="18"/>
  <c r="Q311" i="18" s="1"/>
  <c r="K313" i="18"/>
  <c r="K311" i="18" s="1"/>
  <c r="E313" i="18"/>
  <c r="E311" i="18" s="1"/>
  <c r="X308" i="18"/>
  <c r="X306" i="18" s="1"/>
  <c r="R308" i="18"/>
  <c r="R306" i="18" s="1"/>
  <c r="L308" i="18"/>
  <c r="L306" i="18" s="1"/>
  <c r="F308" i="18"/>
  <c r="F306" i="18" s="1"/>
  <c r="Y303" i="18"/>
  <c r="Y301" i="18" s="1"/>
  <c r="S303" i="18"/>
  <c r="S301" i="18" s="1"/>
  <c r="M303" i="18"/>
  <c r="M301" i="18" s="1"/>
  <c r="G303" i="18"/>
  <c r="G301" i="18" s="1"/>
  <c r="Z298" i="18"/>
  <c r="Z296" i="18" s="1"/>
  <c r="T298" i="18"/>
  <c r="T296" i="18" s="1"/>
  <c r="N298" i="18"/>
  <c r="N296" i="18" s="1"/>
  <c r="H298" i="18"/>
  <c r="H296" i="18" s="1"/>
  <c r="AA293" i="18"/>
  <c r="AA291" i="18" s="1"/>
  <c r="U293" i="18"/>
  <c r="U291" i="18" s="1"/>
  <c r="O293" i="18"/>
  <c r="O291" i="18" s="1"/>
  <c r="I293" i="18"/>
  <c r="I291" i="18" s="1"/>
  <c r="AA318" i="18"/>
  <c r="AA316" i="18" s="1"/>
  <c r="U318" i="18"/>
  <c r="U316" i="18" s="1"/>
  <c r="O318" i="18"/>
  <c r="O316" i="18" s="1"/>
  <c r="I318" i="18"/>
  <c r="I316" i="18" s="1"/>
  <c r="V313" i="18"/>
  <c r="V311" i="18" s="1"/>
  <c r="P313" i="18"/>
  <c r="P311" i="18" s="1"/>
  <c r="J313" i="18"/>
  <c r="J311" i="18" s="1"/>
  <c r="D313" i="18"/>
  <c r="D311" i="18" s="1"/>
  <c r="W308" i="18"/>
  <c r="W306" i="18" s="1"/>
  <c r="Z318" i="18"/>
  <c r="Z316" i="18" s="1"/>
  <c r="T318" i="18"/>
  <c r="T316" i="18" s="1"/>
  <c r="N318" i="18"/>
  <c r="N316" i="18" s="1"/>
  <c r="H318" i="18"/>
  <c r="H316" i="18" s="1"/>
  <c r="AA313" i="18"/>
  <c r="AA311" i="18" s="1"/>
  <c r="U313" i="18"/>
  <c r="U311" i="18" s="1"/>
  <c r="O313" i="18"/>
  <c r="O311" i="18" s="1"/>
  <c r="I313" i="18"/>
  <c r="I311" i="18" s="1"/>
  <c r="V308" i="18"/>
  <c r="V306" i="18" s="1"/>
  <c r="P308" i="18"/>
  <c r="P306" i="18" s="1"/>
  <c r="J308" i="18"/>
  <c r="J306" i="18" s="1"/>
  <c r="D308" i="18"/>
  <c r="D306" i="18" s="1"/>
  <c r="W303" i="18"/>
  <c r="W301" i="18" s="1"/>
  <c r="Q303" i="18"/>
  <c r="Q301" i="18" s="1"/>
  <c r="K303" i="18"/>
  <c r="K301" i="18" s="1"/>
  <c r="E303" i="18"/>
  <c r="E301" i="18" s="1"/>
  <c r="X298" i="18"/>
  <c r="X296" i="18" s="1"/>
  <c r="R298" i="18"/>
  <c r="R296" i="18" s="1"/>
  <c r="L298" i="18"/>
  <c r="L296" i="18" s="1"/>
  <c r="F298" i="18"/>
  <c r="F296" i="18" s="1"/>
  <c r="Y293" i="18"/>
  <c r="Y291" i="18" s="1"/>
  <c r="S293" i="18"/>
  <c r="S291" i="18" s="1"/>
  <c r="M293" i="18"/>
  <c r="M291" i="18" s="1"/>
  <c r="G293" i="18"/>
  <c r="G291" i="18" s="1"/>
  <c r="Z288" i="18"/>
  <c r="Z286" i="18" s="1"/>
  <c r="T288" i="18"/>
  <c r="T286" i="18" s="1"/>
  <c r="N288" i="18"/>
  <c r="N286" i="18" s="1"/>
  <c r="H288" i="18"/>
  <c r="H286" i="18" s="1"/>
  <c r="AA283" i="18"/>
  <c r="AA281" i="18" s="1"/>
  <c r="U283" i="18"/>
  <c r="U281" i="18" s="1"/>
  <c r="O283" i="18"/>
  <c r="O281" i="18" s="1"/>
  <c r="I283" i="18"/>
  <c r="I281" i="18" s="1"/>
  <c r="Y318" i="18"/>
  <c r="Y316" i="18" s="1"/>
  <c r="K308" i="18"/>
  <c r="L303" i="18"/>
  <c r="W298" i="18"/>
  <c r="W296" i="18" s="1"/>
  <c r="K298" i="18"/>
  <c r="K296" i="18" s="1"/>
  <c r="Z293" i="18"/>
  <c r="Z291" i="18" s="1"/>
  <c r="N293" i="18"/>
  <c r="N291" i="18" s="1"/>
  <c r="U288" i="18"/>
  <c r="L288" i="18"/>
  <c r="L286" i="18" s="1"/>
  <c r="Y283" i="18"/>
  <c r="Y281" i="18" s="1"/>
  <c r="R283" i="18"/>
  <c r="R281" i="18" s="1"/>
  <c r="K283" i="18"/>
  <c r="D283" i="18"/>
  <c r="X278" i="18"/>
  <c r="X276" i="18" s="1"/>
  <c r="R278" i="18"/>
  <c r="R276" i="18" s="1"/>
  <c r="L278" i="18"/>
  <c r="L276" i="18" s="1"/>
  <c r="F278" i="18"/>
  <c r="F276" i="18" s="1"/>
  <c r="Y273" i="18"/>
  <c r="Y271" i="18" s="1"/>
  <c r="S273" i="18"/>
  <c r="S271" i="18" s="1"/>
  <c r="M273" i="18"/>
  <c r="M271" i="18" s="1"/>
  <c r="G273" i="18"/>
  <c r="G271" i="18" s="1"/>
  <c r="Z268" i="18"/>
  <c r="Z266" i="18" s="1"/>
  <c r="T268" i="18"/>
  <c r="T266" i="18" s="1"/>
  <c r="N268" i="18"/>
  <c r="N266" i="18" s="1"/>
  <c r="H268" i="18"/>
  <c r="H266" i="18" s="1"/>
  <c r="S318" i="18"/>
  <c r="Z313" i="18"/>
  <c r="I308" i="18"/>
  <c r="I306" i="18" s="1"/>
  <c r="J303" i="18"/>
  <c r="J301" i="18" s="1"/>
  <c r="V298" i="18"/>
  <c r="J298" i="18"/>
  <c r="X293" i="18"/>
  <c r="L293" i="18"/>
  <c r="S288" i="18"/>
  <c r="S286" i="18" s="1"/>
  <c r="J288" i="18"/>
  <c r="J286" i="18" s="1"/>
  <c r="X283" i="18"/>
  <c r="X281" i="18" s="1"/>
  <c r="Q283" i="18"/>
  <c r="Q281" i="18" s="1"/>
  <c r="J283" i="18"/>
  <c r="W278" i="18"/>
  <c r="W276" i="18" s="1"/>
  <c r="Q278" i="18"/>
  <c r="Q276" i="18" s="1"/>
  <c r="K278" i="18"/>
  <c r="K276" i="18" s="1"/>
  <c r="E278" i="18"/>
  <c r="E276" i="18" s="1"/>
  <c r="X273" i="18"/>
  <c r="X271" i="18" s="1"/>
  <c r="R273" i="18"/>
  <c r="R271" i="18" s="1"/>
  <c r="L273" i="18"/>
  <c r="L271" i="18" s="1"/>
  <c r="F273" i="18"/>
  <c r="F271" i="18" s="1"/>
  <c r="Y268" i="18"/>
  <c r="Y266" i="18" s="1"/>
  <c r="S268" i="18"/>
  <c r="S266" i="18" s="1"/>
  <c r="M268" i="18"/>
  <c r="M266" i="18" s="1"/>
  <c r="G268" i="18"/>
  <c r="G266" i="18" s="1"/>
  <c r="Z263" i="18"/>
  <c r="Z261" i="18" s="1"/>
  <c r="T263" i="18"/>
  <c r="T261" i="18" s="1"/>
  <c r="N263" i="18"/>
  <c r="N261" i="18" s="1"/>
  <c r="H263" i="18"/>
  <c r="H261" i="18" s="1"/>
  <c r="AA258" i="18"/>
  <c r="AA256" i="18" s="1"/>
  <c r="U258" i="18"/>
  <c r="U256" i="18" s="1"/>
  <c r="O258" i="18"/>
  <c r="O256" i="18" s="1"/>
  <c r="I258" i="18"/>
  <c r="I256" i="18" s="1"/>
  <c r="V253" i="18"/>
  <c r="V251" i="18" s="1"/>
  <c r="P253" i="18"/>
  <c r="P251" i="18" s="1"/>
  <c r="J253" i="18"/>
  <c r="J251" i="18" s="1"/>
  <c r="D253" i="18"/>
  <c r="D251" i="18" s="1"/>
  <c r="W248" i="18"/>
  <c r="W246" i="18" s="1"/>
  <c r="Q248" i="18"/>
  <c r="Q246" i="18" s="1"/>
  <c r="K248" i="18"/>
  <c r="K246" i="18" s="1"/>
  <c r="E248" i="18"/>
  <c r="E246" i="18" s="1"/>
  <c r="X243" i="18"/>
  <c r="X241" i="18" s="1"/>
  <c r="R243" i="18"/>
  <c r="R241" i="18" s="1"/>
  <c r="L243" i="18"/>
  <c r="L241" i="18" s="1"/>
  <c r="F243" i="18"/>
  <c r="F241" i="18" s="1"/>
  <c r="Y238" i="18"/>
  <c r="Y236" i="18" s="1"/>
  <c r="S238" i="18"/>
  <c r="S236" i="18" s="1"/>
  <c r="M238" i="18"/>
  <c r="M236" i="18" s="1"/>
  <c r="G238" i="18"/>
  <c r="G236" i="18" s="1"/>
  <c r="Z233" i="18"/>
  <c r="Z231" i="18" s="1"/>
  <c r="T233" i="18"/>
  <c r="T231" i="18" s="1"/>
  <c r="N233" i="18"/>
  <c r="N231" i="18" s="1"/>
  <c r="H233" i="18"/>
  <c r="H231" i="18" s="1"/>
  <c r="M318" i="18"/>
  <c r="M316" i="18" s="1"/>
  <c r="T313" i="18"/>
  <c r="T311" i="18" s="1"/>
  <c r="AA308" i="18"/>
  <c r="AA306" i="18" s="1"/>
  <c r="E308" i="18"/>
  <c r="E306" i="18" s="1"/>
  <c r="X303" i="18"/>
  <c r="X301" i="18" s="1"/>
  <c r="F303" i="18"/>
  <c r="S298" i="18"/>
  <c r="G298" i="18"/>
  <c r="W293" i="18"/>
  <c r="W291" i="18" s="1"/>
  <c r="K293" i="18"/>
  <c r="K291" i="18" s="1"/>
  <c r="AA288" i="18"/>
  <c r="AA286" i="18" s="1"/>
  <c r="R288" i="18"/>
  <c r="I288" i="18"/>
  <c r="W283" i="18"/>
  <c r="W281" i="18" s="1"/>
  <c r="P283" i="18"/>
  <c r="P281" i="18" s="1"/>
  <c r="H283" i="18"/>
  <c r="H281" i="18" s="1"/>
  <c r="V278" i="18"/>
  <c r="V276" i="18" s="1"/>
  <c r="P278" i="18"/>
  <c r="P276" i="18" s="1"/>
  <c r="J278" i="18"/>
  <c r="J276" i="18" s="1"/>
  <c r="D278" i="18"/>
  <c r="D276" i="18" s="1"/>
  <c r="W273" i="18"/>
  <c r="W271" i="18" s="1"/>
  <c r="Q273" i="18"/>
  <c r="Q271" i="18" s="1"/>
  <c r="K273" i="18"/>
  <c r="K271" i="18" s="1"/>
  <c r="E273" i="18"/>
  <c r="E271" i="18" s="1"/>
  <c r="X268" i="18"/>
  <c r="X266" i="18" s="1"/>
  <c r="R268" i="18"/>
  <c r="R266" i="18" s="1"/>
  <c r="L268" i="18"/>
  <c r="L266" i="18" s="1"/>
  <c r="F268" i="18"/>
  <c r="F266" i="18" s="1"/>
  <c r="Y263" i="18"/>
  <c r="Y261" i="18" s="1"/>
  <c r="S263" i="18"/>
  <c r="S261" i="18" s="1"/>
  <c r="M263" i="18"/>
  <c r="M261" i="18" s="1"/>
  <c r="G263" i="18"/>
  <c r="G261" i="18" s="1"/>
  <c r="Z258" i="18"/>
  <c r="Z256" i="18" s="1"/>
  <c r="T258" i="18"/>
  <c r="T256" i="18" s="1"/>
  <c r="N258" i="18"/>
  <c r="N256" i="18" s="1"/>
  <c r="H258" i="18"/>
  <c r="H256" i="18" s="1"/>
  <c r="AA253" i="18"/>
  <c r="AA251" i="18" s="1"/>
  <c r="U253" i="18"/>
  <c r="U251" i="18" s="1"/>
  <c r="O253" i="18"/>
  <c r="O251" i="18" s="1"/>
  <c r="I253" i="18"/>
  <c r="I251" i="18" s="1"/>
  <c r="V248" i="18"/>
  <c r="V246" i="18" s="1"/>
  <c r="P248" i="18"/>
  <c r="P246" i="18" s="1"/>
  <c r="J248" i="18"/>
  <c r="J246" i="18" s="1"/>
  <c r="D248" i="18"/>
  <c r="D246" i="18" s="1"/>
  <c r="W243" i="18"/>
  <c r="W241" i="18" s="1"/>
  <c r="Q243" i="18"/>
  <c r="Q241" i="18" s="1"/>
  <c r="K243" i="18"/>
  <c r="K241" i="18" s="1"/>
  <c r="E243" i="18"/>
  <c r="E241" i="18" s="1"/>
  <c r="X238" i="18"/>
  <c r="X236" i="18" s="1"/>
  <c r="R238" i="18"/>
  <c r="R236" i="18" s="1"/>
  <c r="L238" i="18"/>
  <c r="L236" i="18" s="1"/>
  <c r="F238" i="18"/>
  <c r="F236" i="18" s="1"/>
  <c r="Y233" i="18"/>
  <c r="Y231" i="18" s="1"/>
  <c r="S233" i="18"/>
  <c r="S231" i="18" s="1"/>
  <c r="M233" i="18"/>
  <c r="M231" i="18" s="1"/>
  <c r="G233" i="18"/>
  <c r="G231" i="18" s="1"/>
  <c r="G318" i="18"/>
  <c r="N313" i="18"/>
  <c r="N311" i="18" s="1"/>
  <c r="U308" i="18"/>
  <c r="U306" i="18" s="1"/>
  <c r="V303" i="18"/>
  <c r="V301" i="18" s="1"/>
  <c r="D303" i="18"/>
  <c r="D301" i="18" s="1"/>
  <c r="Q298" i="18"/>
  <c r="Q296" i="18" s="1"/>
  <c r="E298" i="18"/>
  <c r="E296" i="18" s="1"/>
  <c r="T293" i="18"/>
  <c r="T291" i="18" s="1"/>
  <c r="H293" i="18"/>
  <c r="H291" i="18" s="1"/>
  <c r="Y288" i="18"/>
  <c r="Y286" i="18" s="1"/>
  <c r="P288" i="18"/>
  <c r="P286" i="18" s="1"/>
  <c r="G288" i="18"/>
  <c r="G286" i="18" s="1"/>
  <c r="V283" i="18"/>
  <c r="N283" i="18"/>
  <c r="N281" i="18" s="1"/>
  <c r="G283" i="18"/>
  <c r="G281" i="18" s="1"/>
  <c r="AA278" i="18"/>
  <c r="AA276" i="18" s="1"/>
  <c r="U278" i="18"/>
  <c r="U276" i="18" s="1"/>
  <c r="O278" i="18"/>
  <c r="O276" i="18" s="1"/>
  <c r="I278" i="18"/>
  <c r="I276" i="18" s="1"/>
  <c r="V273" i="18"/>
  <c r="V271" i="18" s="1"/>
  <c r="P273" i="18"/>
  <c r="P271" i="18" s="1"/>
  <c r="J273" i="18"/>
  <c r="J271" i="18" s="1"/>
  <c r="D273" i="18"/>
  <c r="D271" i="18" s="1"/>
  <c r="W268" i="18"/>
  <c r="W266" i="18" s="1"/>
  <c r="Q268" i="18"/>
  <c r="Q266" i="18" s="1"/>
  <c r="K268" i="18"/>
  <c r="K266" i="18" s="1"/>
  <c r="E268" i="18"/>
  <c r="E266" i="18" s="1"/>
  <c r="X263" i="18"/>
  <c r="X261" i="18" s="1"/>
  <c r="R263" i="18"/>
  <c r="R261" i="18" s="1"/>
  <c r="L263" i="18"/>
  <c r="L261" i="18" s="1"/>
  <c r="F263" i="18"/>
  <c r="F261" i="18" s="1"/>
  <c r="Y258" i="18"/>
  <c r="Y256" i="18" s="1"/>
  <c r="S258" i="18"/>
  <c r="S256" i="18" s="1"/>
  <c r="M258" i="18"/>
  <c r="M256" i="18" s="1"/>
  <c r="G258" i="18"/>
  <c r="G256" i="18" s="1"/>
  <c r="Z253" i="18"/>
  <c r="Z251" i="18" s="1"/>
  <c r="T253" i="18"/>
  <c r="T251" i="18" s="1"/>
  <c r="N253" i="18"/>
  <c r="N251" i="18" s="1"/>
  <c r="H253" i="18"/>
  <c r="H251" i="18" s="1"/>
  <c r="AA248" i="18"/>
  <c r="AA246" i="18" s="1"/>
  <c r="U248" i="18"/>
  <c r="U246" i="18" s="1"/>
  <c r="O248" i="18"/>
  <c r="O246" i="18" s="1"/>
  <c r="I248" i="18"/>
  <c r="I246" i="18" s="1"/>
  <c r="V243" i="18"/>
  <c r="V241" i="18" s="1"/>
  <c r="P243" i="18"/>
  <c r="P241" i="18" s="1"/>
  <c r="J243" i="18"/>
  <c r="J241" i="18" s="1"/>
  <c r="D243" i="18"/>
  <c r="D241" i="18" s="1"/>
  <c r="W238" i="18"/>
  <c r="W236" i="18" s="1"/>
  <c r="Q238" i="18"/>
  <c r="Q236" i="18" s="1"/>
  <c r="K238" i="18"/>
  <c r="K236" i="18" s="1"/>
  <c r="E238" i="18"/>
  <c r="E236" i="18" s="1"/>
  <c r="X233" i="18"/>
  <c r="X231" i="18" s="1"/>
  <c r="R233" i="18"/>
  <c r="R231" i="18" s="1"/>
  <c r="L233" i="18"/>
  <c r="L231" i="18" s="1"/>
  <c r="H313" i="18"/>
  <c r="Q308" i="18"/>
  <c r="Q306" i="18" s="1"/>
  <c r="R303" i="18"/>
  <c r="P298" i="18"/>
  <c r="P296" i="18" s="1"/>
  <c r="D298" i="18"/>
  <c r="D296" i="18" s="1"/>
  <c r="R293" i="18"/>
  <c r="R291" i="18" s="1"/>
  <c r="F293" i="18"/>
  <c r="F291" i="18" s="1"/>
  <c r="X288" i="18"/>
  <c r="X286" i="18" s="1"/>
  <c r="O288" i="18"/>
  <c r="O286" i="18" s="1"/>
  <c r="F288" i="18"/>
  <c r="F286" i="18" s="1"/>
  <c r="T283" i="18"/>
  <c r="T281" i="18" s="1"/>
  <c r="M283" i="18"/>
  <c r="M281" i="18" s="1"/>
  <c r="F283" i="18"/>
  <c r="F281" i="18" s="1"/>
  <c r="O308" i="18"/>
  <c r="O306" i="18" s="1"/>
  <c r="P303" i="18"/>
  <c r="P301" i="18" s="1"/>
  <c r="Y298" i="18"/>
  <c r="M298" i="18"/>
  <c r="Q293" i="18"/>
  <c r="Q291" i="18" s="1"/>
  <c r="E293" i="18"/>
  <c r="E291" i="18" s="1"/>
  <c r="V288" i="18"/>
  <c r="V286" i="18" s="1"/>
  <c r="M288" i="18"/>
  <c r="M286" i="18" s="1"/>
  <c r="D288" i="18"/>
  <c r="D286" i="18" s="1"/>
  <c r="Z283" i="18"/>
  <c r="Z281" i="18" s="1"/>
  <c r="S283" i="18"/>
  <c r="S281" i="18" s="1"/>
  <c r="L283" i="18"/>
  <c r="L281" i="18" s="1"/>
  <c r="E283" i="18"/>
  <c r="E281" i="18" s="1"/>
  <c r="Y278" i="18"/>
  <c r="Y276" i="18" s="1"/>
  <c r="S278" i="18"/>
  <c r="S276" i="18" s="1"/>
  <c r="M278" i="18"/>
  <c r="M276" i="18" s="1"/>
  <c r="G278" i="18"/>
  <c r="G276" i="18" s="1"/>
  <c r="Z273" i="18"/>
  <c r="Z271" i="18" s="1"/>
  <c r="T273" i="18"/>
  <c r="T271" i="18" s="1"/>
  <c r="N273" i="18"/>
  <c r="N271" i="18" s="1"/>
  <c r="H273" i="18"/>
  <c r="H271" i="18" s="1"/>
  <c r="AA268" i="18"/>
  <c r="AA266" i="18" s="1"/>
  <c r="U268" i="18"/>
  <c r="U266" i="18" s="1"/>
  <c r="O268" i="18"/>
  <c r="O266" i="18" s="1"/>
  <c r="I268" i="18"/>
  <c r="I266" i="18" s="1"/>
  <c r="V263" i="18"/>
  <c r="V261" i="18" s="1"/>
  <c r="P263" i="18"/>
  <c r="P261" i="18" s="1"/>
  <c r="J263" i="18"/>
  <c r="J261" i="18" s="1"/>
  <c r="D263" i="18"/>
  <c r="D261" i="18" s="1"/>
  <c r="W258" i="18"/>
  <c r="W256" i="18" s="1"/>
  <c r="Q258" i="18"/>
  <c r="Q256" i="18" s="1"/>
  <c r="K258" i="18"/>
  <c r="K256" i="18" s="1"/>
  <c r="E258" i="18"/>
  <c r="E256" i="18" s="1"/>
  <c r="X253" i="18"/>
  <c r="X251" i="18" s="1"/>
  <c r="R253" i="18"/>
  <c r="R251" i="18" s="1"/>
  <c r="L253" i="18"/>
  <c r="L251" i="18" s="1"/>
  <c r="F253" i="18"/>
  <c r="F251" i="18" s="1"/>
  <c r="Y248" i="18"/>
  <c r="Y246" i="18" s="1"/>
  <c r="S248" i="18"/>
  <c r="S246" i="18" s="1"/>
  <c r="M248" i="18"/>
  <c r="M246" i="18" s="1"/>
  <c r="G248" i="18"/>
  <c r="G246" i="18" s="1"/>
  <c r="Z243" i="18"/>
  <c r="Z241" i="18" s="1"/>
  <c r="T243" i="18"/>
  <c r="T241" i="18" s="1"/>
  <c r="N243" i="18"/>
  <c r="N241" i="18" s="1"/>
  <c r="H243" i="18"/>
  <c r="H241" i="18" s="1"/>
  <c r="AA238" i="18"/>
  <c r="AA236" i="18" s="1"/>
  <c r="U238" i="18"/>
  <c r="U236" i="18" s="1"/>
  <c r="O238" i="18"/>
  <c r="O236" i="18" s="1"/>
  <c r="I238" i="18"/>
  <c r="I236" i="18" s="1"/>
  <c r="V233" i="18"/>
  <c r="V231" i="18" s="1"/>
  <c r="P233" i="18"/>
  <c r="P231" i="18" s="1"/>
  <c r="J233" i="18"/>
  <c r="J231" i="18" s="1"/>
  <c r="D233" i="18"/>
  <c r="D231" i="18" s="1"/>
  <c r="J168" i="18"/>
  <c r="J166" i="18" s="1"/>
  <c r="P168" i="18"/>
  <c r="P166" i="18" s="1"/>
  <c r="V168" i="18"/>
  <c r="V166" i="18" s="1"/>
  <c r="I173" i="18"/>
  <c r="I171" i="18" s="1"/>
  <c r="O173" i="18"/>
  <c r="O171" i="18" s="1"/>
  <c r="U173" i="18"/>
  <c r="U171" i="18" s="1"/>
  <c r="AA173" i="18"/>
  <c r="AA171" i="18" s="1"/>
  <c r="H178" i="18"/>
  <c r="H176" i="18" s="1"/>
  <c r="N178" i="18"/>
  <c r="N176" i="18" s="1"/>
  <c r="T178" i="18"/>
  <c r="T176" i="18" s="1"/>
  <c r="Z178" i="18"/>
  <c r="Z176" i="18" s="1"/>
  <c r="G183" i="18"/>
  <c r="G181" i="18" s="1"/>
  <c r="M183" i="18"/>
  <c r="M181" i="18" s="1"/>
  <c r="S183" i="18"/>
  <c r="S181" i="18" s="1"/>
  <c r="Y183" i="18"/>
  <c r="Y181" i="18" s="1"/>
  <c r="F188" i="18"/>
  <c r="F186" i="18" s="1"/>
  <c r="L188" i="18"/>
  <c r="L186" i="18" s="1"/>
  <c r="R188" i="18"/>
  <c r="R186" i="18" s="1"/>
  <c r="X188" i="18"/>
  <c r="X186" i="18" s="1"/>
  <c r="E193" i="18"/>
  <c r="E191" i="18" s="1"/>
  <c r="K193" i="18"/>
  <c r="K191" i="18" s="1"/>
  <c r="Q193" i="18"/>
  <c r="Q191" i="18" s="1"/>
  <c r="W193" i="18"/>
  <c r="W191" i="18" s="1"/>
  <c r="D198" i="18"/>
  <c r="D196" i="18" s="1"/>
  <c r="J198" i="18"/>
  <c r="J196" i="18" s="1"/>
  <c r="P198" i="18"/>
  <c r="P196" i="18" s="1"/>
  <c r="V198" i="18"/>
  <c r="V196" i="18" s="1"/>
  <c r="I203" i="18"/>
  <c r="I201" i="18" s="1"/>
  <c r="O203" i="18"/>
  <c r="O201" i="18" s="1"/>
  <c r="U203" i="18"/>
  <c r="U201" i="18" s="1"/>
  <c r="AA203" i="18"/>
  <c r="AA201" i="18" s="1"/>
  <c r="H208" i="18"/>
  <c r="H206" i="18" s="1"/>
  <c r="N208" i="18"/>
  <c r="N206" i="18" s="1"/>
  <c r="T208" i="18"/>
  <c r="T206" i="18" s="1"/>
  <c r="Z208" i="18"/>
  <c r="Z206" i="18" s="1"/>
  <c r="G213" i="18"/>
  <c r="G211" i="18" s="1"/>
  <c r="M213" i="18"/>
  <c r="M211" i="18" s="1"/>
  <c r="S213" i="18"/>
  <c r="S211" i="18" s="1"/>
  <c r="Y213" i="18"/>
  <c r="Y211" i="18" s="1"/>
  <c r="F218" i="18"/>
  <c r="F216" i="18" s="1"/>
  <c r="L218" i="18"/>
  <c r="L216" i="18" s="1"/>
  <c r="R218" i="18"/>
  <c r="R216" i="18" s="1"/>
  <c r="X218" i="18"/>
  <c r="X216" i="18" s="1"/>
  <c r="E223" i="18"/>
  <c r="E221" i="18" s="1"/>
  <c r="K223" i="18"/>
  <c r="K221" i="18" s="1"/>
  <c r="Q223" i="18"/>
  <c r="Q221" i="18" s="1"/>
  <c r="W223" i="18"/>
  <c r="W221" i="18" s="1"/>
  <c r="D228" i="18"/>
  <c r="D226" i="18" s="1"/>
  <c r="J228" i="18"/>
  <c r="J226" i="18" s="1"/>
  <c r="P228" i="18"/>
  <c r="P226" i="18" s="1"/>
  <c r="V228" i="18"/>
  <c r="V226" i="18" s="1"/>
  <c r="Q233" i="18"/>
  <c r="Q231" i="18" s="1"/>
  <c r="N238" i="18"/>
  <c r="N236" i="18" s="1"/>
  <c r="M243" i="18"/>
  <c r="M241" i="18" s="1"/>
  <c r="H248" i="18"/>
  <c r="H246" i="18" s="1"/>
  <c r="Z248" i="18"/>
  <c r="Z246" i="18" s="1"/>
  <c r="E253" i="18"/>
  <c r="E251" i="18" s="1"/>
  <c r="W253" i="18"/>
  <c r="W251" i="18" s="1"/>
  <c r="R258" i="18"/>
  <c r="R256" i="18" s="1"/>
  <c r="Q263" i="18"/>
  <c r="Q261" i="18" s="1"/>
  <c r="Z278" i="18"/>
  <c r="Z276" i="18" s="1"/>
  <c r="L291" i="18"/>
  <c r="X291" i="18"/>
  <c r="H311" i="18"/>
  <c r="Z311" i="18"/>
  <c r="G316" i="18"/>
  <c r="S316" i="18"/>
  <c r="L325" i="18"/>
  <c r="X325" i="18"/>
  <c r="E168" i="18"/>
  <c r="E166" i="18" s="1"/>
  <c r="K168" i="18"/>
  <c r="K166" i="18" s="1"/>
  <c r="Q168" i="18"/>
  <c r="Q166" i="18" s="1"/>
  <c r="W168" i="18"/>
  <c r="W166" i="18" s="1"/>
  <c r="D173" i="18"/>
  <c r="D171" i="18" s="1"/>
  <c r="J173" i="18"/>
  <c r="J171" i="18" s="1"/>
  <c r="P173" i="18"/>
  <c r="P171" i="18" s="1"/>
  <c r="V173" i="18"/>
  <c r="V171" i="18" s="1"/>
  <c r="I178" i="18"/>
  <c r="I176" i="18" s="1"/>
  <c r="O178" i="18"/>
  <c r="O176" i="18" s="1"/>
  <c r="U178" i="18"/>
  <c r="U176" i="18" s="1"/>
  <c r="AA178" i="18"/>
  <c r="AA176" i="18" s="1"/>
  <c r="H183" i="18"/>
  <c r="H181" i="18" s="1"/>
  <c r="N183" i="18"/>
  <c r="N181" i="18" s="1"/>
  <c r="T183" i="18"/>
  <c r="T181" i="18" s="1"/>
  <c r="Z183" i="18"/>
  <c r="Z181" i="18" s="1"/>
  <c r="G188" i="18"/>
  <c r="G186" i="18" s="1"/>
  <c r="M188" i="18"/>
  <c r="M186" i="18" s="1"/>
  <c r="S188" i="18"/>
  <c r="S186" i="18" s="1"/>
  <c r="Y188" i="18"/>
  <c r="Y186" i="18" s="1"/>
  <c r="F193" i="18"/>
  <c r="F191" i="18" s="1"/>
  <c r="L193" i="18"/>
  <c r="L191" i="18" s="1"/>
  <c r="R193" i="18"/>
  <c r="R191" i="18" s="1"/>
  <c r="X193" i="18"/>
  <c r="X191" i="18" s="1"/>
  <c r="E198" i="18"/>
  <c r="E196" i="18" s="1"/>
  <c r="K198" i="18"/>
  <c r="K196" i="18" s="1"/>
  <c r="Q198" i="18"/>
  <c r="Q196" i="18" s="1"/>
  <c r="W198" i="18"/>
  <c r="W196" i="18" s="1"/>
  <c r="D203" i="18"/>
  <c r="D201" i="18" s="1"/>
  <c r="J203" i="18"/>
  <c r="J201" i="18" s="1"/>
  <c r="P203" i="18"/>
  <c r="P201" i="18" s="1"/>
  <c r="V203" i="18"/>
  <c r="V201" i="18" s="1"/>
  <c r="I208" i="18"/>
  <c r="I206" i="18" s="1"/>
  <c r="O208" i="18"/>
  <c r="O206" i="18" s="1"/>
  <c r="U208" i="18"/>
  <c r="U206" i="18" s="1"/>
  <c r="AA208" i="18"/>
  <c r="AA206" i="18" s="1"/>
  <c r="H213" i="18"/>
  <c r="H211" i="18" s="1"/>
  <c r="N213" i="18"/>
  <c r="N211" i="18" s="1"/>
  <c r="T213" i="18"/>
  <c r="T211" i="18" s="1"/>
  <c r="Z213" i="18"/>
  <c r="Z211" i="18" s="1"/>
  <c r="G218" i="18"/>
  <c r="G216" i="18" s="1"/>
  <c r="M218" i="18"/>
  <c r="M216" i="18" s="1"/>
  <c r="S218" i="18"/>
  <c r="S216" i="18" s="1"/>
  <c r="Y218" i="18"/>
  <c r="Y216" i="18" s="1"/>
  <c r="F223" i="18"/>
  <c r="F221" i="18" s="1"/>
  <c r="L223" i="18"/>
  <c r="L221" i="18" s="1"/>
  <c r="R223" i="18"/>
  <c r="R221" i="18" s="1"/>
  <c r="X223" i="18"/>
  <c r="X221" i="18" s="1"/>
  <c r="E228" i="18"/>
  <c r="E226" i="18" s="1"/>
  <c r="K228" i="18"/>
  <c r="K226" i="18" s="1"/>
  <c r="Q228" i="18"/>
  <c r="Q226" i="18" s="1"/>
  <c r="W228" i="18"/>
  <c r="W226" i="18" s="1"/>
  <c r="E233" i="18"/>
  <c r="E231" i="18" s="1"/>
  <c r="U233" i="18"/>
  <c r="U231" i="18" s="1"/>
  <c r="P238" i="18"/>
  <c r="P236" i="18" s="1"/>
  <c r="O243" i="18"/>
  <c r="O241" i="18" s="1"/>
  <c r="L248" i="18"/>
  <c r="L246" i="18" s="1"/>
  <c r="G253" i="18"/>
  <c r="G251" i="18" s="1"/>
  <c r="Y253" i="18"/>
  <c r="Y251" i="18" s="1"/>
  <c r="D258" i="18"/>
  <c r="D256" i="18" s="1"/>
  <c r="V258" i="18"/>
  <c r="V256" i="18" s="1"/>
  <c r="U263" i="18"/>
  <c r="U261" i="18" s="1"/>
  <c r="D268" i="18"/>
  <c r="D266" i="18" s="1"/>
  <c r="H345" i="18"/>
  <c r="Z345" i="18"/>
  <c r="F168" i="18"/>
  <c r="F166" i="18" s="1"/>
  <c r="L168" i="18"/>
  <c r="L166" i="18" s="1"/>
  <c r="R168" i="18"/>
  <c r="R166" i="18" s="1"/>
  <c r="X168" i="18"/>
  <c r="X166" i="18" s="1"/>
  <c r="E173" i="18"/>
  <c r="E171" i="18" s="1"/>
  <c r="K173" i="18"/>
  <c r="K171" i="18" s="1"/>
  <c r="Q173" i="18"/>
  <c r="Q171" i="18" s="1"/>
  <c r="W173" i="18"/>
  <c r="W171" i="18" s="1"/>
  <c r="D178" i="18"/>
  <c r="D176" i="18" s="1"/>
  <c r="J178" i="18"/>
  <c r="J176" i="18" s="1"/>
  <c r="P178" i="18"/>
  <c r="P176" i="18" s="1"/>
  <c r="V178" i="18"/>
  <c r="V176" i="18" s="1"/>
  <c r="I183" i="18"/>
  <c r="I181" i="18" s="1"/>
  <c r="O183" i="18"/>
  <c r="O181" i="18" s="1"/>
  <c r="U183" i="18"/>
  <c r="U181" i="18" s="1"/>
  <c r="AA183" i="18"/>
  <c r="AA181" i="18" s="1"/>
  <c r="H188" i="18"/>
  <c r="H186" i="18" s="1"/>
  <c r="N188" i="18"/>
  <c r="N186" i="18" s="1"/>
  <c r="T188" i="18"/>
  <c r="T186" i="18" s="1"/>
  <c r="Z188" i="18"/>
  <c r="Z186" i="18" s="1"/>
  <c r="G193" i="18"/>
  <c r="G191" i="18" s="1"/>
  <c r="M193" i="18"/>
  <c r="M191" i="18" s="1"/>
  <c r="S193" i="18"/>
  <c r="S191" i="18" s="1"/>
  <c r="Y193" i="18"/>
  <c r="Y191" i="18" s="1"/>
  <c r="F198" i="18"/>
  <c r="F196" i="18" s="1"/>
  <c r="L198" i="18"/>
  <c r="L196" i="18" s="1"/>
  <c r="R198" i="18"/>
  <c r="R196" i="18" s="1"/>
  <c r="X198" i="18"/>
  <c r="X196" i="18" s="1"/>
  <c r="E203" i="18"/>
  <c r="E201" i="18" s="1"/>
  <c r="K203" i="18"/>
  <c r="K201" i="18" s="1"/>
  <c r="Q203" i="18"/>
  <c r="Q201" i="18" s="1"/>
  <c r="W203" i="18"/>
  <c r="W201" i="18" s="1"/>
  <c r="D208" i="18"/>
  <c r="D206" i="18" s="1"/>
  <c r="J208" i="18"/>
  <c r="J206" i="18" s="1"/>
  <c r="P208" i="18"/>
  <c r="P206" i="18" s="1"/>
  <c r="V208" i="18"/>
  <c r="V206" i="18" s="1"/>
  <c r="I213" i="18"/>
  <c r="I211" i="18" s="1"/>
  <c r="O213" i="18"/>
  <c r="O211" i="18" s="1"/>
  <c r="U213" i="18"/>
  <c r="U211" i="18" s="1"/>
  <c r="AA213" i="18"/>
  <c r="AA211" i="18" s="1"/>
  <c r="H218" i="18"/>
  <c r="H216" i="18" s="1"/>
  <c r="N218" i="18"/>
  <c r="N216" i="18" s="1"/>
  <c r="T218" i="18"/>
  <c r="T216" i="18" s="1"/>
  <c r="Z218" i="18"/>
  <c r="Z216" i="18" s="1"/>
  <c r="G223" i="18"/>
  <c r="G221" i="18" s="1"/>
  <c r="M223" i="18"/>
  <c r="M221" i="18" s="1"/>
  <c r="S223" i="18"/>
  <c r="S221" i="18" s="1"/>
  <c r="Y223" i="18"/>
  <c r="Y221" i="18" s="1"/>
  <c r="F228" i="18"/>
  <c r="F226" i="18" s="1"/>
  <c r="L228" i="18"/>
  <c r="L226" i="18" s="1"/>
  <c r="R228" i="18"/>
  <c r="R226" i="18" s="1"/>
  <c r="X228" i="18"/>
  <c r="X226" i="18" s="1"/>
  <c r="F233" i="18"/>
  <c r="F231" i="18" s="1"/>
  <c r="W233" i="18"/>
  <c r="W231" i="18" s="1"/>
  <c r="T238" i="18"/>
  <c r="T236" i="18" s="1"/>
  <c r="S243" i="18"/>
  <c r="S241" i="18" s="1"/>
  <c r="N248" i="18"/>
  <c r="N246" i="18" s="1"/>
  <c r="K253" i="18"/>
  <c r="K251" i="18" s="1"/>
  <c r="F258" i="18"/>
  <c r="F256" i="18" s="1"/>
  <c r="X258" i="18"/>
  <c r="X256" i="18" s="1"/>
  <c r="E263" i="18"/>
  <c r="E261" i="18" s="1"/>
  <c r="W263" i="18"/>
  <c r="W261" i="18" s="1"/>
  <c r="J268" i="18"/>
  <c r="J266" i="18" s="1"/>
  <c r="I273" i="18"/>
  <c r="I271" i="18" s="1"/>
  <c r="D281" i="18"/>
  <c r="J281" i="18"/>
  <c r="V281" i="18"/>
  <c r="I286" i="18"/>
  <c r="U286" i="18"/>
  <c r="G296" i="18"/>
  <c r="M296" i="18"/>
  <c r="S296" i="18"/>
  <c r="Y296" i="18"/>
  <c r="F301" i="18"/>
  <c r="L301" i="18"/>
  <c r="R301" i="18"/>
  <c r="K306" i="18"/>
  <c r="H355" i="18"/>
  <c r="I350" i="18"/>
  <c r="K350" i="18"/>
  <c r="AA350" i="18"/>
  <c r="E370" i="18"/>
  <c r="G327" i="18"/>
  <c r="G325" i="18" s="1"/>
  <c r="M327" i="18"/>
  <c r="M325" i="18" s="1"/>
  <c r="S327" i="18"/>
  <c r="S325" i="18" s="1"/>
  <c r="Y327" i="18"/>
  <c r="Y325" i="18" s="1"/>
  <c r="F332" i="18"/>
  <c r="F330" i="18" s="1"/>
  <c r="L332" i="18"/>
  <c r="L330" i="18" s="1"/>
  <c r="R332" i="18"/>
  <c r="R330" i="18" s="1"/>
  <c r="X332" i="18"/>
  <c r="X330" i="18" s="1"/>
  <c r="E337" i="18"/>
  <c r="E335" i="18" s="1"/>
  <c r="K337" i="18"/>
  <c r="K335" i="18" s="1"/>
  <c r="Q337" i="18"/>
  <c r="Q335" i="18" s="1"/>
  <c r="W337" i="18"/>
  <c r="W335" i="18" s="1"/>
  <c r="D342" i="18"/>
  <c r="D340" i="18" s="1"/>
  <c r="J342" i="18"/>
  <c r="J340" i="18" s="1"/>
  <c r="P342" i="18"/>
  <c r="P340" i="18" s="1"/>
  <c r="V342" i="18"/>
  <c r="V340" i="18" s="1"/>
  <c r="I347" i="18"/>
  <c r="I345" i="18" s="1"/>
  <c r="O347" i="18"/>
  <c r="O345" i="18" s="1"/>
  <c r="U347" i="18"/>
  <c r="U345" i="18" s="1"/>
  <c r="AA347" i="18"/>
  <c r="AA345" i="18" s="1"/>
  <c r="K352" i="18"/>
  <c r="N357" i="18"/>
  <c r="N355" i="18" s="1"/>
  <c r="G362" i="18"/>
  <c r="G360" i="18" s="1"/>
  <c r="O352" i="18"/>
  <c r="O350" i="18" s="1"/>
  <c r="T357" i="18"/>
  <c r="T355" i="18" s="1"/>
  <c r="M362" i="18"/>
  <c r="M360" i="18" s="1"/>
  <c r="F367" i="18"/>
  <c r="F365" i="18" s="1"/>
  <c r="H332" i="18"/>
  <c r="H330" i="18" s="1"/>
  <c r="N332" i="18"/>
  <c r="N330" i="18" s="1"/>
  <c r="T332" i="18"/>
  <c r="T330" i="18" s="1"/>
  <c r="Z332" i="18"/>
  <c r="Z330" i="18" s="1"/>
  <c r="G337" i="18"/>
  <c r="G335" i="18" s="1"/>
  <c r="M337" i="18"/>
  <c r="M335" i="18" s="1"/>
  <c r="S337" i="18"/>
  <c r="S335" i="18" s="1"/>
  <c r="Y337" i="18"/>
  <c r="Y335" i="18" s="1"/>
  <c r="F342" i="18"/>
  <c r="F340" i="18" s="1"/>
  <c r="L342" i="18"/>
  <c r="L340" i="18" s="1"/>
  <c r="R342" i="18"/>
  <c r="R340" i="18" s="1"/>
  <c r="X342" i="18"/>
  <c r="X340" i="18" s="1"/>
  <c r="E347" i="18"/>
  <c r="E345" i="18" s="1"/>
  <c r="K347" i="18"/>
  <c r="K345" i="18" s="1"/>
  <c r="Q347" i="18"/>
  <c r="Q345" i="18" s="1"/>
  <c r="W347" i="18"/>
  <c r="W345" i="18" s="1"/>
  <c r="Q352" i="18"/>
  <c r="Q350" i="18" s="1"/>
  <c r="Z357" i="18"/>
  <c r="Z355" i="18" s="1"/>
  <c r="S362" i="18"/>
  <c r="S360" i="18" s="1"/>
  <c r="L367" i="18"/>
  <c r="L365" i="18" s="1"/>
  <c r="Z477" i="18"/>
  <c r="Z475" i="18" s="1"/>
  <c r="T477" i="18"/>
  <c r="T475" i="18" s="1"/>
  <c r="N477" i="18"/>
  <c r="N475" i="18" s="1"/>
  <c r="H477" i="18"/>
  <c r="H475" i="18" s="1"/>
  <c r="AA472" i="18"/>
  <c r="AA470" i="18" s="1"/>
  <c r="Y477" i="18"/>
  <c r="Y475" i="18" s="1"/>
  <c r="S477" i="18"/>
  <c r="S475" i="18" s="1"/>
  <c r="M477" i="18"/>
  <c r="M475" i="18" s="1"/>
  <c r="G477" i="18"/>
  <c r="G475" i="18" s="1"/>
  <c r="Z472" i="18"/>
  <c r="Z470" i="18" s="1"/>
  <c r="T472" i="18"/>
  <c r="T470" i="18" s="1"/>
  <c r="R477" i="18"/>
  <c r="R475" i="18" s="1"/>
  <c r="J477" i="18"/>
  <c r="J475" i="18" s="1"/>
  <c r="U472" i="18"/>
  <c r="U470" i="18" s="1"/>
  <c r="N472" i="18"/>
  <c r="N470" i="18" s="1"/>
  <c r="H472" i="18"/>
  <c r="H470" i="18" s="1"/>
  <c r="AA467" i="18"/>
  <c r="AA465" i="18" s="1"/>
  <c r="U467" i="18"/>
  <c r="U465" i="18" s="1"/>
  <c r="O467" i="18"/>
  <c r="O465" i="18" s="1"/>
  <c r="I467" i="18"/>
  <c r="I465" i="18" s="1"/>
  <c r="V462" i="18"/>
  <c r="V460" i="18" s="1"/>
  <c r="P462" i="18"/>
  <c r="P460" i="18" s="1"/>
  <c r="J462" i="18"/>
  <c r="J460" i="18" s="1"/>
  <c r="D462" i="18"/>
  <c r="D460" i="18" s="1"/>
  <c r="W457" i="18"/>
  <c r="W455" i="18" s="1"/>
  <c r="Q457" i="18"/>
  <c r="Q455" i="18" s="1"/>
  <c r="K457" i="18"/>
  <c r="K455" i="18" s="1"/>
  <c r="E457" i="18"/>
  <c r="E455" i="18" s="1"/>
  <c r="X452" i="18"/>
  <c r="X450" i="18" s="1"/>
  <c r="R452" i="18"/>
  <c r="R450" i="18" s="1"/>
  <c r="L452" i="18"/>
  <c r="L450" i="18" s="1"/>
  <c r="F452" i="18"/>
  <c r="F450" i="18" s="1"/>
  <c r="Y447" i="18"/>
  <c r="Y445" i="18" s="1"/>
  <c r="S447" i="18"/>
  <c r="S445" i="18" s="1"/>
  <c r="M447" i="18"/>
  <c r="M445" i="18" s="1"/>
  <c r="G447" i="18"/>
  <c r="G445" i="18" s="1"/>
  <c r="Z442" i="18"/>
  <c r="Z440" i="18" s="1"/>
  <c r="T442" i="18"/>
  <c r="T440" i="18" s="1"/>
  <c r="N442" i="18"/>
  <c r="N440" i="18" s="1"/>
  <c r="H442" i="18"/>
  <c r="H440" i="18" s="1"/>
  <c r="AA437" i="18"/>
  <c r="AA435" i="18" s="1"/>
  <c r="U437" i="18"/>
  <c r="U435" i="18" s="1"/>
  <c r="O437" i="18"/>
  <c r="O435" i="18" s="1"/>
  <c r="I437" i="18"/>
  <c r="I435" i="18" s="1"/>
  <c r="V432" i="18"/>
  <c r="V430" i="18" s="1"/>
  <c r="P432" i="18"/>
  <c r="P430" i="18" s="1"/>
  <c r="J432" i="18"/>
  <c r="J430" i="18" s="1"/>
  <c r="D432" i="18"/>
  <c r="D430" i="18" s="1"/>
  <c r="W427" i="18"/>
  <c r="W425" i="18" s="1"/>
  <c r="Q427" i="18"/>
  <c r="Q425" i="18" s="1"/>
  <c r="K427" i="18"/>
  <c r="K425" i="18" s="1"/>
  <c r="E427" i="18"/>
  <c r="E425" i="18" s="1"/>
  <c r="X422" i="18"/>
  <c r="X420" i="18" s="1"/>
  <c r="R422" i="18"/>
  <c r="R420" i="18" s="1"/>
  <c r="L422" i="18"/>
  <c r="L420" i="18" s="1"/>
  <c r="F422" i="18"/>
  <c r="F420" i="18" s="1"/>
  <c r="Y417" i="18"/>
  <c r="Y415" i="18" s="1"/>
  <c r="AA477" i="18"/>
  <c r="AA475" i="18" s="1"/>
  <c r="Q477" i="18"/>
  <c r="Q475" i="18" s="1"/>
  <c r="I477" i="18"/>
  <c r="I475" i="18" s="1"/>
  <c r="S472" i="18"/>
  <c r="S470" i="18" s="1"/>
  <c r="M472" i="18"/>
  <c r="M470" i="18" s="1"/>
  <c r="G472" i="18"/>
  <c r="G470" i="18" s="1"/>
  <c r="Z467" i="18"/>
  <c r="Z465" i="18" s="1"/>
  <c r="T467" i="18"/>
  <c r="T465" i="18" s="1"/>
  <c r="N467" i="18"/>
  <c r="N465" i="18" s="1"/>
  <c r="H467" i="18"/>
  <c r="H465" i="18" s="1"/>
  <c r="AA462" i="18"/>
  <c r="AA460" i="18" s="1"/>
  <c r="U462" i="18"/>
  <c r="U460" i="18" s="1"/>
  <c r="O462" i="18"/>
  <c r="O460" i="18" s="1"/>
  <c r="I462" i="18"/>
  <c r="I460" i="18" s="1"/>
  <c r="V457" i="18"/>
  <c r="V455" i="18" s="1"/>
  <c r="P457" i="18"/>
  <c r="P455" i="18" s="1"/>
  <c r="J457" i="18"/>
  <c r="J455" i="18" s="1"/>
  <c r="D457" i="18"/>
  <c r="D455" i="18" s="1"/>
  <c r="W452" i="18"/>
  <c r="W450" i="18" s="1"/>
  <c r="Q452" i="18"/>
  <c r="Q450" i="18" s="1"/>
  <c r="K452" i="18"/>
  <c r="K450" i="18" s="1"/>
  <c r="E452" i="18"/>
  <c r="E450" i="18" s="1"/>
  <c r="X447" i="18"/>
  <c r="X445" i="18" s="1"/>
  <c r="R447" i="18"/>
  <c r="R445" i="18" s="1"/>
  <c r="L447" i="18"/>
  <c r="L445" i="18" s="1"/>
  <c r="F447" i="18"/>
  <c r="F445" i="18" s="1"/>
  <c r="Y442" i="18"/>
  <c r="Y440" i="18" s="1"/>
  <c r="S442" i="18"/>
  <c r="S440" i="18" s="1"/>
  <c r="M442" i="18"/>
  <c r="M440" i="18" s="1"/>
  <c r="G442" i="18"/>
  <c r="G440" i="18" s="1"/>
  <c r="Z437" i="18"/>
  <c r="Z435" i="18" s="1"/>
  <c r="T437" i="18"/>
  <c r="T435" i="18" s="1"/>
  <c r="N437" i="18"/>
  <c r="N435" i="18" s="1"/>
  <c r="H437" i="18"/>
  <c r="H435" i="18" s="1"/>
  <c r="AA432" i="18"/>
  <c r="AA430" i="18" s="1"/>
  <c r="U432" i="18"/>
  <c r="U430" i="18" s="1"/>
  <c r="O432" i="18"/>
  <c r="O430" i="18" s="1"/>
  <c r="I432" i="18"/>
  <c r="I430" i="18" s="1"/>
  <c r="V427" i="18"/>
  <c r="V425" i="18" s="1"/>
  <c r="P427" i="18"/>
  <c r="P425" i="18" s="1"/>
  <c r="J427" i="18"/>
  <c r="J425" i="18" s="1"/>
  <c r="D427" i="18"/>
  <c r="D425" i="18" s="1"/>
  <c r="W422" i="18"/>
  <c r="W420" i="18" s="1"/>
  <c r="Q422" i="18"/>
  <c r="Q420" i="18" s="1"/>
  <c r="K422" i="18"/>
  <c r="K420" i="18" s="1"/>
  <c r="E422" i="18"/>
  <c r="E420" i="18" s="1"/>
  <c r="X477" i="18"/>
  <c r="X475" i="18" s="1"/>
  <c r="P477" i="18"/>
  <c r="F477" i="18"/>
  <c r="F475" i="18" s="1"/>
  <c r="Y472" i="18"/>
  <c r="Y470" i="18" s="1"/>
  <c r="R472" i="18"/>
  <c r="R470" i="18" s="1"/>
  <c r="L472" i="18"/>
  <c r="L470" i="18" s="1"/>
  <c r="F472" i="18"/>
  <c r="F470" i="18" s="1"/>
  <c r="Y467" i="18"/>
  <c r="Y465" i="18" s="1"/>
  <c r="S467" i="18"/>
  <c r="S465" i="18" s="1"/>
  <c r="M467" i="18"/>
  <c r="M465" i="18" s="1"/>
  <c r="G467" i="18"/>
  <c r="G465" i="18" s="1"/>
  <c r="Z462" i="18"/>
  <c r="Z460" i="18" s="1"/>
  <c r="T462" i="18"/>
  <c r="T460" i="18" s="1"/>
  <c r="N462" i="18"/>
  <c r="N460" i="18" s="1"/>
  <c r="H462" i="18"/>
  <c r="H460" i="18" s="1"/>
  <c r="AA457" i="18"/>
  <c r="AA455" i="18" s="1"/>
  <c r="U457" i="18"/>
  <c r="U455" i="18" s="1"/>
  <c r="O457" i="18"/>
  <c r="O455" i="18" s="1"/>
  <c r="I457" i="18"/>
  <c r="I455" i="18" s="1"/>
  <c r="V452" i="18"/>
  <c r="V450" i="18" s="1"/>
  <c r="P452" i="18"/>
  <c r="P450" i="18" s="1"/>
  <c r="J452" i="18"/>
  <c r="J450" i="18" s="1"/>
  <c r="D452" i="18"/>
  <c r="D450" i="18" s="1"/>
  <c r="W447" i="18"/>
  <c r="W445" i="18" s="1"/>
  <c r="Q447" i="18"/>
  <c r="Q445" i="18" s="1"/>
  <c r="K447" i="18"/>
  <c r="K445" i="18" s="1"/>
  <c r="E447" i="18"/>
  <c r="E445" i="18" s="1"/>
  <c r="X442" i="18"/>
  <c r="X440" i="18" s="1"/>
  <c r="R442" i="18"/>
  <c r="R440" i="18" s="1"/>
  <c r="L442" i="18"/>
  <c r="L440" i="18" s="1"/>
  <c r="F442" i="18"/>
  <c r="F440" i="18" s="1"/>
  <c r="Y437" i="18"/>
  <c r="Y435" i="18" s="1"/>
  <c r="S437" i="18"/>
  <c r="S435" i="18" s="1"/>
  <c r="M437" i="18"/>
  <c r="M435" i="18" s="1"/>
  <c r="G437" i="18"/>
  <c r="G435" i="18" s="1"/>
  <c r="Z432" i="18"/>
  <c r="Z430" i="18" s="1"/>
  <c r="T432" i="18"/>
  <c r="T430" i="18" s="1"/>
  <c r="N432" i="18"/>
  <c r="N430" i="18" s="1"/>
  <c r="H432" i="18"/>
  <c r="H430" i="18" s="1"/>
  <c r="AA427" i="18"/>
  <c r="AA425" i="18" s="1"/>
  <c r="U427" i="18"/>
  <c r="U425" i="18" s="1"/>
  <c r="O427" i="18"/>
  <c r="O425" i="18" s="1"/>
  <c r="I427" i="18"/>
  <c r="I425" i="18" s="1"/>
  <c r="V422" i="18"/>
  <c r="V420" i="18" s="1"/>
  <c r="P422" i="18"/>
  <c r="P420" i="18" s="1"/>
  <c r="J422" i="18"/>
  <c r="J420" i="18" s="1"/>
  <c r="D422" i="18"/>
  <c r="D420" i="18" s="1"/>
  <c r="W477" i="18"/>
  <c r="W475" i="18" s="1"/>
  <c r="O477" i="18"/>
  <c r="O475" i="18" s="1"/>
  <c r="E477" i="18"/>
  <c r="E475" i="18" s="1"/>
  <c r="X472" i="18"/>
  <c r="X470" i="18" s="1"/>
  <c r="Q472" i="18"/>
  <c r="Q470" i="18" s="1"/>
  <c r="K472" i="18"/>
  <c r="K470" i="18" s="1"/>
  <c r="E472" i="18"/>
  <c r="E470" i="18" s="1"/>
  <c r="X467" i="18"/>
  <c r="X465" i="18" s="1"/>
  <c r="R467" i="18"/>
  <c r="R465" i="18" s="1"/>
  <c r="L467" i="18"/>
  <c r="L465" i="18" s="1"/>
  <c r="F467" i="18"/>
  <c r="F465" i="18" s="1"/>
  <c r="Y462" i="18"/>
  <c r="Y460" i="18" s="1"/>
  <c r="S462" i="18"/>
  <c r="S460" i="18" s="1"/>
  <c r="M462" i="18"/>
  <c r="M460" i="18" s="1"/>
  <c r="G462" i="18"/>
  <c r="G460" i="18" s="1"/>
  <c r="Z457" i="18"/>
  <c r="Z455" i="18" s="1"/>
  <c r="T457" i="18"/>
  <c r="T455" i="18" s="1"/>
  <c r="N457" i="18"/>
  <c r="N455" i="18" s="1"/>
  <c r="H457" i="18"/>
  <c r="H455" i="18" s="1"/>
  <c r="AA452" i="18"/>
  <c r="AA450" i="18" s="1"/>
  <c r="U452" i="18"/>
  <c r="U450" i="18" s="1"/>
  <c r="O452" i="18"/>
  <c r="O450" i="18" s="1"/>
  <c r="I452" i="18"/>
  <c r="I450" i="18" s="1"/>
  <c r="V447" i="18"/>
  <c r="V445" i="18" s="1"/>
  <c r="P447" i="18"/>
  <c r="P445" i="18" s="1"/>
  <c r="J447" i="18"/>
  <c r="J445" i="18" s="1"/>
  <c r="D447" i="18"/>
  <c r="D445" i="18" s="1"/>
  <c r="W442" i="18"/>
  <c r="W440" i="18" s="1"/>
  <c r="Q442" i="18"/>
  <c r="Q440" i="18" s="1"/>
  <c r="K442" i="18"/>
  <c r="K440" i="18" s="1"/>
  <c r="E442" i="18"/>
  <c r="E440" i="18" s="1"/>
  <c r="X437" i="18"/>
  <c r="X435" i="18" s="1"/>
  <c r="R437" i="18"/>
  <c r="R435" i="18" s="1"/>
  <c r="L437" i="18"/>
  <c r="L435" i="18" s="1"/>
  <c r="F437" i="18"/>
  <c r="F435" i="18" s="1"/>
  <c r="Y432" i="18"/>
  <c r="Y430" i="18" s="1"/>
  <c r="S432" i="18"/>
  <c r="S430" i="18" s="1"/>
  <c r="M432" i="18"/>
  <c r="M430" i="18" s="1"/>
  <c r="G432" i="18"/>
  <c r="G430" i="18" s="1"/>
  <c r="Z427" i="18"/>
  <c r="Z425" i="18" s="1"/>
  <c r="T427" i="18"/>
  <c r="T425" i="18" s="1"/>
  <c r="N427" i="18"/>
  <c r="N425" i="18" s="1"/>
  <c r="H427" i="18"/>
  <c r="H425" i="18" s="1"/>
  <c r="AA422" i="18"/>
  <c r="AA420" i="18" s="1"/>
  <c r="U422" i="18"/>
  <c r="U420" i="18" s="1"/>
  <c r="O422" i="18"/>
  <c r="O420" i="18" s="1"/>
  <c r="I422" i="18"/>
  <c r="I420" i="18" s="1"/>
  <c r="V477" i="18"/>
  <c r="L477" i="18"/>
  <c r="L475" i="18" s="1"/>
  <c r="D477" i="18"/>
  <c r="W472" i="18"/>
  <c r="W470" i="18" s="1"/>
  <c r="P472" i="18"/>
  <c r="P470" i="18" s="1"/>
  <c r="J472" i="18"/>
  <c r="J470" i="18" s="1"/>
  <c r="D472" i="18"/>
  <c r="D470" i="18" s="1"/>
  <c r="W467" i="18"/>
  <c r="W465" i="18" s="1"/>
  <c r="Q467" i="18"/>
  <c r="Q465" i="18" s="1"/>
  <c r="K467" i="18"/>
  <c r="K465" i="18" s="1"/>
  <c r="E467" i="18"/>
  <c r="E465" i="18" s="1"/>
  <c r="X462" i="18"/>
  <c r="X460" i="18" s="1"/>
  <c r="R462" i="18"/>
  <c r="R460" i="18" s="1"/>
  <c r="L462" i="18"/>
  <c r="L460" i="18" s="1"/>
  <c r="F462" i="18"/>
  <c r="F460" i="18" s="1"/>
  <c r="Y457" i="18"/>
  <c r="Y455" i="18" s="1"/>
  <c r="S457" i="18"/>
  <c r="S455" i="18" s="1"/>
  <c r="M457" i="18"/>
  <c r="M455" i="18" s="1"/>
  <c r="G457" i="18"/>
  <c r="G455" i="18" s="1"/>
  <c r="Z452" i="18"/>
  <c r="Z450" i="18" s="1"/>
  <c r="T452" i="18"/>
  <c r="T450" i="18" s="1"/>
  <c r="N452" i="18"/>
  <c r="N450" i="18" s="1"/>
  <c r="H452" i="18"/>
  <c r="H450" i="18" s="1"/>
  <c r="AA447" i="18"/>
  <c r="AA445" i="18" s="1"/>
  <c r="U447" i="18"/>
  <c r="U445" i="18" s="1"/>
  <c r="O447" i="18"/>
  <c r="O445" i="18" s="1"/>
  <c r="I447" i="18"/>
  <c r="I445" i="18" s="1"/>
  <c r="V442" i="18"/>
  <c r="V440" i="18" s="1"/>
  <c r="P442" i="18"/>
  <c r="P440" i="18" s="1"/>
  <c r="J442" i="18"/>
  <c r="J440" i="18" s="1"/>
  <c r="D442" i="18"/>
  <c r="D440" i="18" s="1"/>
  <c r="W437" i="18"/>
  <c r="W435" i="18" s="1"/>
  <c r="Q437" i="18"/>
  <c r="Q435" i="18" s="1"/>
  <c r="K437" i="18"/>
  <c r="K435" i="18" s="1"/>
  <c r="E437" i="18"/>
  <c r="E435" i="18" s="1"/>
  <c r="X432" i="18"/>
  <c r="X430" i="18" s="1"/>
  <c r="R432" i="18"/>
  <c r="R430" i="18" s="1"/>
  <c r="L432" i="18"/>
  <c r="L430" i="18" s="1"/>
  <c r="F432" i="18"/>
  <c r="F430" i="18" s="1"/>
  <c r="Y427" i="18"/>
  <c r="Y425" i="18" s="1"/>
  <c r="S427" i="18"/>
  <c r="S425" i="18" s="1"/>
  <c r="M427" i="18"/>
  <c r="M425" i="18" s="1"/>
  <c r="G427" i="18"/>
  <c r="G425" i="18" s="1"/>
  <c r="Z422" i="18"/>
  <c r="Z420" i="18" s="1"/>
  <c r="T422" i="18"/>
  <c r="T420" i="18" s="1"/>
  <c r="N422" i="18"/>
  <c r="N420" i="18" s="1"/>
  <c r="H422" i="18"/>
  <c r="H420" i="18" s="1"/>
  <c r="U477" i="18"/>
  <c r="U475" i="18" s="1"/>
  <c r="K477" i="18"/>
  <c r="K475" i="18" s="1"/>
  <c r="V472" i="18"/>
  <c r="V470" i="18" s="1"/>
  <c r="O472" i="18"/>
  <c r="O470" i="18" s="1"/>
  <c r="I472" i="18"/>
  <c r="I470" i="18" s="1"/>
  <c r="V467" i="18"/>
  <c r="V465" i="18" s="1"/>
  <c r="P467" i="18"/>
  <c r="P465" i="18" s="1"/>
  <c r="J467" i="18"/>
  <c r="J465" i="18" s="1"/>
  <c r="D467" i="18"/>
  <c r="D465" i="18" s="1"/>
  <c r="W462" i="18"/>
  <c r="W460" i="18" s="1"/>
  <c r="Q462" i="18"/>
  <c r="Q460" i="18" s="1"/>
  <c r="K462" i="18"/>
  <c r="K460" i="18" s="1"/>
  <c r="E462" i="18"/>
  <c r="E460" i="18" s="1"/>
  <c r="X457" i="18"/>
  <c r="X455" i="18" s="1"/>
  <c r="R457" i="18"/>
  <c r="R455" i="18" s="1"/>
  <c r="L457" i="18"/>
  <c r="L455" i="18" s="1"/>
  <c r="F457" i="18"/>
  <c r="F455" i="18" s="1"/>
  <c r="Y452" i="18"/>
  <c r="Y450" i="18" s="1"/>
  <c r="S452" i="18"/>
  <c r="S450" i="18" s="1"/>
  <c r="M452" i="18"/>
  <c r="M450" i="18" s="1"/>
  <c r="G452" i="18"/>
  <c r="G450" i="18" s="1"/>
  <c r="Z447" i="18"/>
  <c r="Z445" i="18" s="1"/>
  <c r="T447" i="18"/>
  <c r="T445" i="18" s="1"/>
  <c r="N447" i="18"/>
  <c r="N445" i="18" s="1"/>
  <c r="H447" i="18"/>
  <c r="H445" i="18" s="1"/>
  <c r="AA442" i="18"/>
  <c r="AA440" i="18" s="1"/>
  <c r="U442" i="18"/>
  <c r="U440" i="18" s="1"/>
  <c r="O442" i="18"/>
  <c r="O440" i="18" s="1"/>
  <c r="I442" i="18"/>
  <c r="I440" i="18" s="1"/>
  <c r="V437" i="18"/>
  <c r="V435" i="18" s="1"/>
  <c r="P437" i="18"/>
  <c r="P435" i="18" s="1"/>
  <c r="J437" i="18"/>
  <c r="J435" i="18" s="1"/>
  <c r="D437" i="18"/>
  <c r="D435" i="18" s="1"/>
  <c r="W432" i="18"/>
  <c r="W430" i="18" s="1"/>
  <c r="Q432" i="18"/>
  <c r="Q430" i="18" s="1"/>
  <c r="K432" i="18"/>
  <c r="K430" i="18" s="1"/>
  <c r="E432" i="18"/>
  <c r="E430" i="18" s="1"/>
  <c r="X427" i="18"/>
  <c r="X425" i="18" s="1"/>
  <c r="R427" i="18"/>
  <c r="R425" i="18" s="1"/>
  <c r="L427" i="18"/>
  <c r="L425" i="18" s="1"/>
  <c r="F427" i="18"/>
  <c r="F425" i="18" s="1"/>
  <c r="Y422" i="18"/>
  <c r="Y420" i="18" s="1"/>
  <c r="S422" i="18"/>
  <c r="S420" i="18" s="1"/>
  <c r="M422" i="18"/>
  <c r="M420" i="18" s="1"/>
  <c r="G422" i="18"/>
  <c r="G420" i="18" s="1"/>
  <c r="AA417" i="18"/>
  <c r="AA415" i="18" s="1"/>
  <c r="T417" i="18"/>
  <c r="T415" i="18" s="1"/>
  <c r="N417" i="18"/>
  <c r="N415" i="18" s="1"/>
  <c r="H417" i="18"/>
  <c r="H415" i="18" s="1"/>
  <c r="AA412" i="18"/>
  <c r="AA410" i="18" s="1"/>
  <c r="U412" i="18"/>
  <c r="U410" i="18" s="1"/>
  <c r="O412" i="18"/>
  <c r="O410" i="18" s="1"/>
  <c r="I412" i="18"/>
  <c r="I410" i="18" s="1"/>
  <c r="V407" i="18"/>
  <c r="V405" i="18" s="1"/>
  <c r="P407" i="18"/>
  <c r="P405" i="18" s="1"/>
  <c r="J407" i="18"/>
  <c r="J405" i="18" s="1"/>
  <c r="D407" i="18"/>
  <c r="D405" i="18" s="1"/>
  <c r="W402" i="18"/>
  <c r="W400" i="18" s="1"/>
  <c r="Q402" i="18"/>
  <c r="Q400" i="18" s="1"/>
  <c r="K402" i="18"/>
  <c r="K400" i="18" s="1"/>
  <c r="E402" i="18"/>
  <c r="E400" i="18" s="1"/>
  <c r="X397" i="18"/>
  <c r="X395" i="18" s="1"/>
  <c r="R397" i="18"/>
  <c r="R395" i="18" s="1"/>
  <c r="L397" i="18"/>
  <c r="L395" i="18" s="1"/>
  <c r="F397" i="18"/>
  <c r="F395" i="18" s="1"/>
  <c r="Y392" i="18"/>
  <c r="Y390" i="18" s="1"/>
  <c r="S392" i="18"/>
  <c r="S390" i="18" s="1"/>
  <c r="M392" i="18"/>
  <c r="M390" i="18" s="1"/>
  <c r="G392" i="18"/>
  <c r="G390" i="18" s="1"/>
  <c r="Z387" i="18"/>
  <c r="Z385" i="18" s="1"/>
  <c r="T387" i="18"/>
  <c r="T385" i="18" s="1"/>
  <c r="N387" i="18"/>
  <c r="N385" i="18" s="1"/>
  <c r="H387" i="18"/>
  <c r="H385" i="18" s="1"/>
  <c r="AA382" i="18"/>
  <c r="AA380" i="18" s="1"/>
  <c r="U382" i="18"/>
  <c r="U380" i="18" s="1"/>
  <c r="O382" i="18"/>
  <c r="O380" i="18" s="1"/>
  <c r="I382" i="18"/>
  <c r="I380" i="18" s="1"/>
  <c r="V377" i="18"/>
  <c r="V375" i="18" s="1"/>
  <c r="P377" i="18"/>
  <c r="P375" i="18" s="1"/>
  <c r="J377" i="18"/>
  <c r="J375" i="18" s="1"/>
  <c r="D377" i="18"/>
  <c r="D375" i="18" s="1"/>
  <c r="W372" i="18"/>
  <c r="W370" i="18" s="1"/>
  <c r="Q372" i="18"/>
  <c r="Q370" i="18" s="1"/>
  <c r="K372" i="18"/>
  <c r="K370" i="18" s="1"/>
  <c r="Z417" i="18"/>
  <c r="Z415" i="18" s="1"/>
  <c r="S417" i="18"/>
  <c r="S415" i="18" s="1"/>
  <c r="M417" i="18"/>
  <c r="M415" i="18" s="1"/>
  <c r="G417" i="18"/>
  <c r="G415" i="18" s="1"/>
  <c r="Z412" i="18"/>
  <c r="Z410" i="18" s="1"/>
  <c r="T412" i="18"/>
  <c r="T410" i="18" s="1"/>
  <c r="N412" i="18"/>
  <c r="N410" i="18" s="1"/>
  <c r="H412" i="18"/>
  <c r="H410" i="18" s="1"/>
  <c r="AA407" i="18"/>
  <c r="AA405" i="18" s="1"/>
  <c r="U407" i="18"/>
  <c r="U405" i="18" s="1"/>
  <c r="O407" i="18"/>
  <c r="O405" i="18" s="1"/>
  <c r="I407" i="18"/>
  <c r="I405" i="18" s="1"/>
  <c r="V402" i="18"/>
  <c r="V400" i="18" s="1"/>
  <c r="P402" i="18"/>
  <c r="P400" i="18" s="1"/>
  <c r="J402" i="18"/>
  <c r="J400" i="18" s="1"/>
  <c r="D402" i="18"/>
  <c r="D400" i="18" s="1"/>
  <c r="W397" i="18"/>
  <c r="W395" i="18" s="1"/>
  <c r="Q397" i="18"/>
  <c r="Q395" i="18" s="1"/>
  <c r="K397" i="18"/>
  <c r="K395" i="18" s="1"/>
  <c r="E397" i="18"/>
  <c r="E395" i="18" s="1"/>
  <c r="X392" i="18"/>
  <c r="X390" i="18" s="1"/>
  <c r="R392" i="18"/>
  <c r="R390" i="18" s="1"/>
  <c r="L392" i="18"/>
  <c r="L390" i="18" s="1"/>
  <c r="F392" i="18"/>
  <c r="F390" i="18" s="1"/>
  <c r="Y387" i="18"/>
  <c r="Y385" i="18" s="1"/>
  <c r="S387" i="18"/>
  <c r="S385" i="18" s="1"/>
  <c r="M387" i="18"/>
  <c r="M385" i="18" s="1"/>
  <c r="G387" i="18"/>
  <c r="G385" i="18" s="1"/>
  <c r="Z382" i="18"/>
  <c r="Z380" i="18" s="1"/>
  <c r="T382" i="18"/>
  <c r="T380" i="18" s="1"/>
  <c r="N382" i="18"/>
  <c r="N380" i="18" s="1"/>
  <c r="H382" i="18"/>
  <c r="H380" i="18" s="1"/>
  <c r="AA377" i="18"/>
  <c r="AA375" i="18" s="1"/>
  <c r="U377" i="18"/>
  <c r="U375" i="18" s="1"/>
  <c r="O377" i="18"/>
  <c r="O375" i="18" s="1"/>
  <c r="I377" i="18"/>
  <c r="I375" i="18" s="1"/>
  <c r="V372" i="18"/>
  <c r="V370" i="18" s="1"/>
  <c r="P372" i="18"/>
  <c r="P370" i="18" s="1"/>
  <c r="J372" i="18"/>
  <c r="J370" i="18" s="1"/>
  <c r="D372" i="18"/>
  <c r="D370" i="18" s="1"/>
  <c r="W367" i="18"/>
  <c r="W365" i="18" s="1"/>
  <c r="Q367" i="18"/>
  <c r="Q365" i="18" s="1"/>
  <c r="K367" i="18"/>
  <c r="K365" i="18" s="1"/>
  <c r="E367" i="18"/>
  <c r="E365" i="18" s="1"/>
  <c r="X362" i="18"/>
  <c r="X360" i="18" s="1"/>
  <c r="R362" i="18"/>
  <c r="R360" i="18" s="1"/>
  <c r="L362" i="18"/>
  <c r="L360" i="18" s="1"/>
  <c r="F362" i="18"/>
  <c r="F360" i="18" s="1"/>
  <c r="Y357" i="18"/>
  <c r="Y355" i="18" s="1"/>
  <c r="S357" i="18"/>
  <c r="S355" i="18" s="1"/>
  <c r="M357" i="18"/>
  <c r="M355" i="18" s="1"/>
  <c r="G357" i="18"/>
  <c r="G355" i="18" s="1"/>
  <c r="Z352" i="18"/>
  <c r="Z350" i="18" s="1"/>
  <c r="T352" i="18"/>
  <c r="T350" i="18" s="1"/>
  <c r="N352" i="18"/>
  <c r="N350" i="18" s="1"/>
  <c r="H352" i="18"/>
  <c r="H350" i="18" s="1"/>
  <c r="X417" i="18"/>
  <c r="X415" i="18" s="1"/>
  <c r="R417" i="18"/>
  <c r="R415" i="18" s="1"/>
  <c r="L417" i="18"/>
  <c r="L415" i="18" s="1"/>
  <c r="F417" i="18"/>
  <c r="F415" i="18" s="1"/>
  <c r="Y412" i="18"/>
  <c r="Y410" i="18" s="1"/>
  <c r="S412" i="18"/>
  <c r="S410" i="18" s="1"/>
  <c r="M412" i="18"/>
  <c r="M410" i="18" s="1"/>
  <c r="G412" i="18"/>
  <c r="G410" i="18" s="1"/>
  <c r="Z407" i="18"/>
  <c r="Z405" i="18" s="1"/>
  <c r="T407" i="18"/>
  <c r="T405" i="18" s="1"/>
  <c r="N407" i="18"/>
  <c r="N405" i="18" s="1"/>
  <c r="H407" i="18"/>
  <c r="H405" i="18" s="1"/>
  <c r="AA402" i="18"/>
  <c r="AA400" i="18" s="1"/>
  <c r="U402" i="18"/>
  <c r="U400" i="18" s="1"/>
  <c r="O402" i="18"/>
  <c r="O400" i="18" s="1"/>
  <c r="I402" i="18"/>
  <c r="I400" i="18" s="1"/>
  <c r="V397" i="18"/>
  <c r="V395" i="18" s="1"/>
  <c r="P397" i="18"/>
  <c r="P395" i="18" s="1"/>
  <c r="J397" i="18"/>
  <c r="J395" i="18" s="1"/>
  <c r="D397" i="18"/>
  <c r="D395" i="18" s="1"/>
  <c r="W392" i="18"/>
  <c r="W390" i="18" s="1"/>
  <c r="Q392" i="18"/>
  <c r="Q390" i="18" s="1"/>
  <c r="K392" i="18"/>
  <c r="K390" i="18" s="1"/>
  <c r="E392" i="18"/>
  <c r="E390" i="18" s="1"/>
  <c r="X387" i="18"/>
  <c r="X385" i="18" s="1"/>
  <c r="R387" i="18"/>
  <c r="R385" i="18" s="1"/>
  <c r="L387" i="18"/>
  <c r="L385" i="18" s="1"/>
  <c r="F387" i="18"/>
  <c r="F385" i="18" s="1"/>
  <c r="Y382" i="18"/>
  <c r="Y380" i="18" s="1"/>
  <c r="S382" i="18"/>
  <c r="S380" i="18" s="1"/>
  <c r="M382" i="18"/>
  <c r="M380" i="18" s="1"/>
  <c r="G382" i="18"/>
  <c r="G380" i="18" s="1"/>
  <c r="Z377" i="18"/>
  <c r="Z375" i="18" s="1"/>
  <c r="T377" i="18"/>
  <c r="T375" i="18" s="1"/>
  <c r="N377" i="18"/>
  <c r="N375" i="18" s="1"/>
  <c r="H377" i="18"/>
  <c r="H375" i="18" s="1"/>
  <c r="AA372" i="18"/>
  <c r="AA370" i="18" s="1"/>
  <c r="U372" i="18"/>
  <c r="U370" i="18" s="1"/>
  <c r="O372" i="18"/>
  <c r="O370" i="18" s="1"/>
  <c r="I372" i="18"/>
  <c r="I370" i="18" s="1"/>
  <c r="V367" i="18"/>
  <c r="V365" i="18" s="1"/>
  <c r="P367" i="18"/>
  <c r="P365" i="18" s="1"/>
  <c r="J367" i="18"/>
  <c r="J365" i="18" s="1"/>
  <c r="D367" i="18"/>
  <c r="D365" i="18" s="1"/>
  <c r="W362" i="18"/>
  <c r="W360" i="18" s="1"/>
  <c r="Q362" i="18"/>
  <c r="Q360" i="18" s="1"/>
  <c r="K362" i="18"/>
  <c r="K360" i="18" s="1"/>
  <c r="E362" i="18"/>
  <c r="E360" i="18" s="1"/>
  <c r="X357" i="18"/>
  <c r="X355" i="18" s="1"/>
  <c r="R357" i="18"/>
  <c r="R355" i="18" s="1"/>
  <c r="L357" i="18"/>
  <c r="L355" i="18" s="1"/>
  <c r="F357" i="18"/>
  <c r="F355" i="18" s="1"/>
  <c r="Y352" i="18"/>
  <c r="Y350" i="18" s="1"/>
  <c r="S352" i="18"/>
  <c r="S350" i="18" s="1"/>
  <c r="M352" i="18"/>
  <c r="M350" i="18" s="1"/>
  <c r="G352" i="18"/>
  <c r="G350" i="18" s="1"/>
  <c r="W417" i="18"/>
  <c r="W415" i="18" s="1"/>
  <c r="Q417" i="18"/>
  <c r="Q415" i="18" s="1"/>
  <c r="K417" i="18"/>
  <c r="K415" i="18" s="1"/>
  <c r="E417" i="18"/>
  <c r="E415" i="18" s="1"/>
  <c r="X412" i="18"/>
  <c r="X410" i="18" s="1"/>
  <c r="R412" i="18"/>
  <c r="R410" i="18" s="1"/>
  <c r="L412" i="18"/>
  <c r="L410" i="18" s="1"/>
  <c r="F412" i="18"/>
  <c r="F410" i="18" s="1"/>
  <c r="Y407" i="18"/>
  <c r="Y405" i="18" s="1"/>
  <c r="S407" i="18"/>
  <c r="S405" i="18" s="1"/>
  <c r="M407" i="18"/>
  <c r="M405" i="18" s="1"/>
  <c r="G407" i="18"/>
  <c r="G405" i="18" s="1"/>
  <c r="Z402" i="18"/>
  <c r="Z400" i="18" s="1"/>
  <c r="T402" i="18"/>
  <c r="T400" i="18" s="1"/>
  <c r="N402" i="18"/>
  <c r="N400" i="18" s="1"/>
  <c r="H402" i="18"/>
  <c r="H400" i="18" s="1"/>
  <c r="AA397" i="18"/>
  <c r="AA395" i="18" s="1"/>
  <c r="U397" i="18"/>
  <c r="U395" i="18" s="1"/>
  <c r="O397" i="18"/>
  <c r="O395" i="18" s="1"/>
  <c r="I397" i="18"/>
  <c r="I395" i="18" s="1"/>
  <c r="V392" i="18"/>
  <c r="V390" i="18" s="1"/>
  <c r="P392" i="18"/>
  <c r="P390" i="18" s="1"/>
  <c r="J392" i="18"/>
  <c r="J390" i="18" s="1"/>
  <c r="D392" i="18"/>
  <c r="D390" i="18" s="1"/>
  <c r="W387" i="18"/>
  <c r="W385" i="18" s="1"/>
  <c r="Q387" i="18"/>
  <c r="Q385" i="18" s="1"/>
  <c r="K387" i="18"/>
  <c r="K385" i="18" s="1"/>
  <c r="E387" i="18"/>
  <c r="E385" i="18" s="1"/>
  <c r="X382" i="18"/>
  <c r="X380" i="18" s="1"/>
  <c r="R382" i="18"/>
  <c r="R380" i="18" s="1"/>
  <c r="L382" i="18"/>
  <c r="L380" i="18" s="1"/>
  <c r="F382" i="18"/>
  <c r="F380" i="18" s="1"/>
  <c r="Y377" i="18"/>
  <c r="Y375" i="18" s="1"/>
  <c r="S377" i="18"/>
  <c r="S375" i="18" s="1"/>
  <c r="M377" i="18"/>
  <c r="M375" i="18" s="1"/>
  <c r="G377" i="18"/>
  <c r="G375" i="18" s="1"/>
  <c r="Z372" i="18"/>
  <c r="Z370" i="18" s="1"/>
  <c r="T372" i="18"/>
  <c r="T370" i="18" s="1"/>
  <c r="N372" i="18"/>
  <c r="N370" i="18" s="1"/>
  <c r="H372" i="18"/>
  <c r="H370" i="18" s="1"/>
  <c r="AA367" i="18"/>
  <c r="AA365" i="18" s="1"/>
  <c r="U367" i="18"/>
  <c r="U365" i="18" s="1"/>
  <c r="O367" i="18"/>
  <c r="O365" i="18" s="1"/>
  <c r="I367" i="18"/>
  <c r="I365" i="18" s="1"/>
  <c r="V362" i="18"/>
  <c r="V360" i="18" s="1"/>
  <c r="P362" i="18"/>
  <c r="P360" i="18" s="1"/>
  <c r="J362" i="18"/>
  <c r="J360" i="18" s="1"/>
  <c r="D362" i="18"/>
  <c r="D360" i="18" s="1"/>
  <c r="W357" i="18"/>
  <c r="W355" i="18" s="1"/>
  <c r="Q357" i="18"/>
  <c r="Q355" i="18" s="1"/>
  <c r="K357" i="18"/>
  <c r="K355" i="18" s="1"/>
  <c r="E357" i="18"/>
  <c r="E355" i="18" s="1"/>
  <c r="X352" i="18"/>
  <c r="X350" i="18" s="1"/>
  <c r="R352" i="18"/>
  <c r="R350" i="18" s="1"/>
  <c r="L352" i="18"/>
  <c r="L350" i="18" s="1"/>
  <c r="F352" i="18"/>
  <c r="F350" i="18" s="1"/>
  <c r="V417" i="18"/>
  <c r="V415" i="18" s="1"/>
  <c r="P417" i="18"/>
  <c r="P415" i="18" s="1"/>
  <c r="J417" i="18"/>
  <c r="J415" i="18" s="1"/>
  <c r="D417" i="18"/>
  <c r="D415" i="18" s="1"/>
  <c r="W412" i="18"/>
  <c r="W410" i="18" s="1"/>
  <c r="Q412" i="18"/>
  <c r="Q410" i="18" s="1"/>
  <c r="K412" i="18"/>
  <c r="K410" i="18" s="1"/>
  <c r="E412" i="18"/>
  <c r="E410" i="18" s="1"/>
  <c r="X407" i="18"/>
  <c r="X405" i="18" s="1"/>
  <c r="R407" i="18"/>
  <c r="R405" i="18" s="1"/>
  <c r="L407" i="18"/>
  <c r="L405" i="18" s="1"/>
  <c r="F407" i="18"/>
  <c r="F405" i="18" s="1"/>
  <c r="Y402" i="18"/>
  <c r="Y400" i="18" s="1"/>
  <c r="S402" i="18"/>
  <c r="S400" i="18" s="1"/>
  <c r="M402" i="18"/>
  <c r="M400" i="18" s="1"/>
  <c r="G402" i="18"/>
  <c r="G400" i="18" s="1"/>
  <c r="Z397" i="18"/>
  <c r="Z395" i="18" s="1"/>
  <c r="T397" i="18"/>
  <c r="T395" i="18" s="1"/>
  <c r="N397" i="18"/>
  <c r="N395" i="18" s="1"/>
  <c r="H397" i="18"/>
  <c r="H395" i="18" s="1"/>
  <c r="AA392" i="18"/>
  <c r="AA390" i="18" s="1"/>
  <c r="U392" i="18"/>
  <c r="U390" i="18" s="1"/>
  <c r="O392" i="18"/>
  <c r="O390" i="18" s="1"/>
  <c r="I392" i="18"/>
  <c r="I390" i="18" s="1"/>
  <c r="V387" i="18"/>
  <c r="V385" i="18" s="1"/>
  <c r="P387" i="18"/>
  <c r="P385" i="18" s="1"/>
  <c r="J387" i="18"/>
  <c r="J385" i="18" s="1"/>
  <c r="D387" i="18"/>
  <c r="D385" i="18" s="1"/>
  <c r="W382" i="18"/>
  <c r="W380" i="18" s="1"/>
  <c r="Q382" i="18"/>
  <c r="Q380" i="18" s="1"/>
  <c r="K382" i="18"/>
  <c r="K380" i="18" s="1"/>
  <c r="E382" i="18"/>
  <c r="E380" i="18" s="1"/>
  <c r="X377" i="18"/>
  <c r="X375" i="18" s="1"/>
  <c r="R377" i="18"/>
  <c r="R375" i="18" s="1"/>
  <c r="L377" i="18"/>
  <c r="L375" i="18" s="1"/>
  <c r="F377" i="18"/>
  <c r="F375" i="18" s="1"/>
  <c r="Y372" i="18"/>
  <c r="Y370" i="18" s="1"/>
  <c r="S372" i="18"/>
  <c r="S370" i="18" s="1"/>
  <c r="M372" i="18"/>
  <c r="M370" i="18" s="1"/>
  <c r="G372" i="18"/>
  <c r="G370" i="18" s="1"/>
  <c r="Z367" i="18"/>
  <c r="Z365" i="18" s="1"/>
  <c r="T367" i="18"/>
  <c r="T365" i="18" s="1"/>
  <c r="N367" i="18"/>
  <c r="N365" i="18" s="1"/>
  <c r="H367" i="18"/>
  <c r="H365" i="18" s="1"/>
  <c r="AA362" i="18"/>
  <c r="AA360" i="18" s="1"/>
  <c r="U362" i="18"/>
  <c r="U360" i="18" s="1"/>
  <c r="O362" i="18"/>
  <c r="O360" i="18" s="1"/>
  <c r="I362" i="18"/>
  <c r="I360" i="18" s="1"/>
  <c r="V357" i="18"/>
  <c r="V355" i="18" s="1"/>
  <c r="P357" i="18"/>
  <c r="P355" i="18" s="1"/>
  <c r="J357" i="18"/>
  <c r="J355" i="18" s="1"/>
  <c r="D357" i="18"/>
  <c r="D355" i="18" s="1"/>
  <c r="U417" i="18"/>
  <c r="U415" i="18" s="1"/>
  <c r="O417" i="18"/>
  <c r="O415" i="18" s="1"/>
  <c r="I417" i="18"/>
  <c r="I415" i="18" s="1"/>
  <c r="V412" i="18"/>
  <c r="V410" i="18" s="1"/>
  <c r="P412" i="18"/>
  <c r="P410" i="18" s="1"/>
  <c r="J412" i="18"/>
  <c r="J410" i="18" s="1"/>
  <c r="D412" i="18"/>
  <c r="D410" i="18" s="1"/>
  <c r="W407" i="18"/>
  <c r="W405" i="18" s="1"/>
  <c r="Q407" i="18"/>
  <c r="Q405" i="18" s="1"/>
  <c r="K407" i="18"/>
  <c r="K405" i="18" s="1"/>
  <c r="E407" i="18"/>
  <c r="E405" i="18" s="1"/>
  <c r="X402" i="18"/>
  <c r="X400" i="18" s="1"/>
  <c r="R402" i="18"/>
  <c r="R400" i="18" s="1"/>
  <c r="L402" i="18"/>
  <c r="L400" i="18" s="1"/>
  <c r="F402" i="18"/>
  <c r="F400" i="18" s="1"/>
  <c r="Y397" i="18"/>
  <c r="Y395" i="18" s="1"/>
  <c r="S397" i="18"/>
  <c r="S395" i="18" s="1"/>
  <c r="M397" i="18"/>
  <c r="M395" i="18" s="1"/>
  <c r="G397" i="18"/>
  <c r="G395" i="18" s="1"/>
  <c r="Z392" i="18"/>
  <c r="Z390" i="18" s="1"/>
  <c r="T392" i="18"/>
  <c r="T390" i="18" s="1"/>
  <c r="N392" i="18"/>
  <c r="N390" i="18" s="1"/>
  <c r="H392" i="18"/>
  <c r="H390" i="18" s="1"/>
  <c r="AA387" i="18"/>
  <c r="AA385" i="18" s="1"/>
  <c r="U387" i="18"/>
  <c r="U385" i="18" s="1"/>
  <c r="O387" i="18"/>
  <c r="O385" i="18" s="1"/>
  <c r="I387" i="18"/>
  <c r="I385" i="18" s="1"/>
  <c r="V382" i="18"/>
  <c r="V380" i="18" s="1"/>
  <c r="P382" i="18"/>
  <c r="P380" i="18" s="1"/>
  <c r="J382" i="18"/>
  <c r="J380" i="18" s="1"/>
  <c r="D382" i="18"/>
  <c r="D380" i="18" s="1"/>
  <c r="W377" i="18"/>
  <c r="W375" i="18" s="1"/>
  <c r="Q377" i="18"/>
  <c r="Q375" i="18" s="1"/>
  <c r="K377" i="18"/>
  <c r="K375" i="18" s="1"/>
  <c r="E377" i="18"/>
  <c r="E375" i="18" s="1"/>
  <c r="X372" i="18"/>
  <c r="X370" i="18" s="1"/>
  <c r="R372" i="18"/>
  <c r="R370" i="18" s="1"/>
  <c r="L372" i="18"/>
  <c r="L370" i="18" s="1"/>
  <c r="F372" i="18"/>
  <c r="F370" i="18" s="1"/>
  <c r="Y367" i="18"/>
  <c r="Y365" i="18" s="1"/>
  <c r="S367" i="18"/>
  <c r="S365" i="18" s="1"/>
  <c r="M367" i="18"/>
  <c r="M365" i="18" s="1"/>
  <c r="G367" i="18"/>
  <c r="G365" i="18" s="1"/>
  <c r="Z362" i="18"/>
  <c r="Z360" i="18" s="1"/>
  <c r="T362" i="18"/>
  <c r="T360" i="18" s="1"/>
  <c r="N362" i="18"/>
  <c r="N360" i="18" s="1"/>
  <c r="H362" i="18"/>
  <c r="H360" i="18" s="1"/>
  <c r="AA357" i="18"/>
  <c r="AA355" i="18" s="1"/>
  <c r="U357" i="18"/>
  <c r="U355" i="18" s="1"/>
  <c r="O357" i="18"/>
  <c r="O355" i="18" s="1"/>
  <c r="I357" i="18"/>
  <c r="I355" i="18" s="1"/>
  <c r="V352" i="18"/>
  <c r="V350" i="18" s="1"/>
  <c r="P352" i="18"/>
  <c r="P350" i="18" s="1"/>
  <c r="J352" i="18"/>
  <c r="J350" i="18" s="1"/>
  <c r="D352" i="18"/>
  <c r="D350" i="18" s="1"/>
  <c r="J327" i="18"/>
  <c r="J325" i="18" s="1"/>
  <c r="P327" i="18"/>
  <c r="P325" i="18" s="1"/>
  <c r="V327" i="18"/>
  <c r="V325" i="18" s="1"/>
  <c r="I332" i="18"/>
  <c r="I330" i="18" s="1"/>
  <c r="O332" i="18"/>
  <c r="O330" i="18" s="1"/>
  <c r="U332" i="18"/>
  <c r="U330" i="18" s="1"/>
  <c r="AA332" i="18"/>
  <c r="AA330" i="18" s="1"/>
  <c r="H337" i="18"/>
  <c r="H335" i="18" s="1"/>
  <c r="N337" i="18"/>
  <c r="N335" i="18" s="1"/>
  <c r="T337" i="18"/>
  <c r="T335" i="18" s="1"/>
  <c r="Z337" i="18"/>
  <c r="Z335" i="18" s="1"/>
  <c r="G342" i="18"/>
  <c r="G340" i="18" s="1"/>
  <c r="M342" i="18"/>
  <c r="M340" i="18" s="1"/>
  <c r="S342" i="18"/>
  <c r="S340" i="18" s="1"/>
  <c r="Y342" i="18"/>
  <c r="Y340" i="18" s="1"/>
  <c r="F347" i="18"/>
  <c r="F345" i="18" s="1"/>
  <c r="L347" i="18"/>
  <c r="L345" i="18" s="1"/>
  <c r="R347" i="18"/>
  <c r="R345" i="18" s="1"/>
  <c r="X347" i="18"/>
  <c r="X345" i="18" s="1"/>
  <c r="U352" i="18"/>
  <c r="U350" i="18" s="1"/>
  <c r="Y362" i="18"/>
  <c r="Y360" i="18" s="1"/>
  <c r="R367" i="18"/>
  <c r="R365" i="18" s="1"/>
  <c r="H342" i="18"/>
  <c r="H340" i="18" s="1"/>
  <c r="N342" i="18"/>
  <c r="N340" i="18" s="1"/>
  <c r="T342" i="18"/>
  <c r="T340" i="18" s="1"/>
  <c r="Z342" i="18"/>
  <c r="Z340" i="18" s="1"/>
  <c r="G347" i="18"/>
  <c r="G345" i="18" s="1"/>
  <c r="M347" i="18"/>
  <c r="M345" i="18" s="1"/>
  <c r="S347" i="18"/>
  <c r="S345" i="18" s="1"/>
  <c r="Y347" i="18"/>
  <c r="Y345" i="18" s="1"/>
  <c r="E352" i="18"/>
  <c r="E350" i="18" s="1"/>
  <c r="W352" i="18"/>
  <c r="W350" i="18" s="1"/>
  <c r="X367" i="18"/>
  <c r="X365" i="18" s="1"/>
  <c r="D475" i="18"/>
  <c r="P475" i="18"/>
  <c r="V475" i="18"/>
  <c r="O484" i="18"/>
  <c r="U484" i="18"/>
  <c r="T484" i="18"/>
  <c r="H489" i="18"/>
  <c r="Z489" i="18"/>
  <c r="E499" i="18"/>
  <c r="K499" i="18"/>
  <c r="S494" i="18"/>
  <c r="H484" i="18"/>
  <c r="Z484" i="18"/>
  <c r="G489" i="18"/>
  <c r="M489" i="18"/>
  <c r="S489" i="18"/>
  <c r="Y489" i="18"/>
  <c r="N489" i="18"/>
  <c r="N484" i="18"/>
  <c r="F494" i="18"/>
  <c r="L494" i="18"/>
  <c r="X494" i="18"/>
  <c r="P629" i="18"/>
  <c r="Q501" i="18"/>
  <c r="Q499" i="18" s="1"/>
  <c r="W501" i="18"/>
  <c r="W499" i="18" s="1"/>
  <c r="D506" i="18"/>
  <c r="D504" i="18" s="1"/>
  <c r="J506" i="18"/>
  <c r="J504" i="18" s="1"/>
  <c r="P506" i="18"/>
  <c r="P504" i="18" s="1"/>
  <c r="V506" i="18"/>
  <c r="V504" i="18" s="1"/>
  <c r="I511" i="18"/>
  <c r="I509" i="18" s="1"/>
  <c r="O511" i="18"/>
  <c r="O509" i="18" s="1"/>
  <c r="U511" i="18"/>
  <c r="U509" i="18" s="1"/>
  <c r="AA511" i="18"/>
  <c r="AA509" i="18" s="1"/>
  <c r="H516" i="18"/>
  <c r="H514" i="18" s="1"/>
  <c r="N516" i="18"/>
  <c r="N514" i="18" s="1"/>
  <c r="T516" i="18"/>
  <c r="T514" i="18" s="1"/>
  <c r="Z516" i="18"/>
  <c r="Z514" i="18" s="1"/>
  <c r="G521" i="18"/>
  <c r="G519" i="18" s="1"/>
  <c r="M521" i="18"/>
  <c r="M519" i="18" s="1"/>
  <c r="S521" i="18"/>
  <c r="S519" i="18" s="1"/>
  <c r="AA521" i="18"/>
  <c r="AA519" i="18" s="1"/>
  <c r="M526" i="18"/>
  <c r="M524" i="18" s="1"/>
  <c r="Y526" i="18"/>
  <c r="Y524" i="18" s="1"/>
  <c r="L531" i="18"/>
  <c r="L529" i="18" s="1"/>
  <c r="X531" i="18"/>
  <c r="X529" i="18" s="1"/>
  <c r="H536" i="18"/>
  <c r="H534" i="18" s="1"/>
  <c r="T536" i="18"/>
  <c r="T534" i="18" s="1"/>
  <c r="E541" i="18"/>
  <c r="E539" i="18" s="1"/>
  <c r="Q541" i="18"/>
  <c r="Q539" i="18" s="1"/>
  <c r="D546" i="18"/>
  <c r="D544" i="18" s="1"/>
  <c r="V546" i="18"/>
  <c r="V544" i="18" s="1"/>
  <c r="U551" i="18"/>
  <c r="U549" i="18" s="1"/>
  <c r="P556" i="18"/>
  <c r="P554" i="18" s="1"/>
  <c r="F561" i="18"/>
  <c r="F559" i="18" s="1"/>
  <c r="O566" i="18"/>
  <c r="O564" i="18" s="1"/>
  <c r="W571" i="18"/>
  <c r="W569" i="18" s="1"/>
  <c r="S576" i="18"/>
  <c r="S574" i="18" s="1"/>
  <c r="N586" i="18"/>
  <c r="N584" i="18" s="1"/>
  <c r="T601" i="18"/>
  <c r="T599" i="18" s="1"/>
  <c r="AA621" i="18"/>
  <c r="AA619" i="18" s="1"/>
  <c r="F501" i="18"/>
  <c r="F499" i="18" s="1"/>
  <c r="L501" i="18"/>
  <c r="L499" i="18" s="1"/>
  <c r="R501" i="18"/>
  <c r="R499" i="18" s="1"/>
  <c r="X501" i="18"/>
  <c r="X499" i="18" s="1"/>
  <c r="E506" i="18"/>
  <c r="E504" i="18" s="1"/>
  <c r="K506" i="18"/>
  <c r="K504" i="18" s="1"/>
  <c r="Q506" i="18"/>
  <c r="Q504" i="18" s="1"/>
  <c r="W506" i="18"/>
  <c r="W504" i="18" s="1"/>
  <c r="D511" i="18"/>
  <c r="D509" i="18" s="1"/>
  <c r="J511" i="18"/>
  <c r="J509" i="18" s="1"/>
  <c r="P511" i="18"/>
  <c r="P509" i="18" s="1"/>
  <c r="V511" i="18"/>
  <c r="V509" i="18" s="1"/>
  <c r="I516" i="18"/>
  <c r="I514" i="18" s="1"/>
  <c r="O516" i="18"/>
  <c r="O514" i="18" s="1"/>
  <c r="U516" i="18"/>
  <c r="U514" i="18" s="1"/>
  <c r="AA516" i="18"/>
  <c r="AA514" i="18" s="1"/>
  <c r="H521" i="18"/>
  <c r="H519" i="18" s="1"/>
  <c r="N521" i="18"/>
  <c r="N519" i="18" s="1"/>
  <c r="T521" i="18"/>
  <c r="T519" i="18" s="1"/>
  <c r="N526" i="18"/>
  <c r="N524" i="18" s="1"/>
  <c r="Z526" i="18"/>
  <c r="Z524" i="18" s="1"/>
  <c r="M531" i="18"/>
  <c r="M529" i="18" s="1"/>
  <c r="Y531" i="18"/>
  <c r="Y529" i="18" s="1"/>
  <c r="K536" i="18"/>
  <c r="K534" i="18" s="1"/>
  <c r="W536" i="18"/>
  <c r="W534" i="18" s="1"/>
  <c r="G541" i="18"/>
  <c r="G539" i="18" s="1"/>
  <c r="S541" i="18"/>
  <c r="S539" i="18" s="1"/>
  <c r="F546" i="18"/>
  <c r="F544" i="18" s="1"/>
  <c r="X546" i="18"/>
  <c r="X544" i="18" s="1"/>
  <c r="E551" i="18"/>
  <c r="E549" i="18" s="1"/>
  <c r="W551" i="18"/>
  <c r="W549" i="18" s="1"/>
  <c r="T556" i="18"/>
  <c r="T554" i="18" s="1"/>
  <c r="J561" i="18"/>
  <c r="J559" i="18" s="1"/>
  <c r="Q566" i="18"/>
  <c r="V576" i="18"/>
  <c r="V574" i="18" s="1"/>
  <c r="G591" i="18"/>
  <c r="W596" i="18"/>
  <c r="W594" i="18" s="1"/>
  <c r="V636" i="18"/>
  <c r="V634" i="18" s="1"/>
  <c r="P636" i="18"/>
  <c r="P634" i="18" s="1"/>
  <c r="J636" i="18"/>
  <c r="J634" i="18" s="1"/>
  <c r="D636" i="18"/>
  <c r="D634" i="18" s="1"/>
  <c r="W631" i="18"/>
  <c r="W629" i="18" s="1"/>
  <c r="Q631" i="18"/>
  <c r="Q629" i="18" s="1"/>
  <c r="K631" i="18"/>
  <c r="K629" i="18" s="1"/>
  <c r="E631" i="18"/>
  <c r="E629" i="18" s="1"/>
  <c r="X626" i="18"/>
  <c r="X624" i="18" s="1"/>
  <c r="R626" i="18"/>
  <c r="R624" i="18" s="1"/>
  <c r="L626" i="18"/>
  <c r="L624" i="18" s="1"/>
  <c r="F626" i="18"/>
  <c r="F624" i="18" s="1"/>
  <c r="Y621" i="18"/>
  <c r="Y619" i="18" s="1"/>
  <c r="S621" i="18"/>
  <c r="S619" i="18" s="1"/>
  <c r="M621" i="18"/>
  <c r="M619" i="18" s="1"/>
  <c r="G621" i="18"/>
  <c r="G619" i="18" s="1"/>
  <c r="Z616" i="18"/>
  <c r="Z614" i="18" s="1"/>
  <c r="T616" i="18"/>
  <c r="T614" i="18" s="1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I609" i="18" s="1"/>
  <c r="V606" i="18"/>
  <c r="V604" i="18" s="1"/>
  <c r="P606" i="18"/>
  <c r="P604" i="18" s="1"/>
  <c r="J606" i="18"/>
  <c r="J604" i="18" s="1"/>
  <c r="D606" i="18"/>
  <c r="D604" i="18" s="1"/>
  <c r="Z636" i="18"/>
  <c r="Z634" i="18" s="1"/>
  <c r="T636" i="18"/>
  <c r="T634" i="18" s="1"/>
  <c r="N636" i="18"/>
  <c r="N634" i="18" s="1"/>
  <c r="H636" i="18"/>
  <c r="H634" i="18" s="1"/>
  <c r="AA631" i="18"/>
  <c r="AA629" i="18" s="1"/>
  <c r="U631" i="18"/>
  <c r="U629" i="18" s="1"/>
  <c r="O631" i="18"/>
  <c r="O629" i="18" s="1"/>
  <c r="I631" i="18"/>
  <c r="I629" i="18" s="1"/>
  <c r="V626" i="18"/>
  <c r="V624" i="18" s="1"/>
  <c r="P626" i="18"/>
  <c r="P624" i="18" s="1"/>
  <c r="J626" i="18"/>
  <c r="J624" i="18" s="1"/>
  <c r="D626" i="18"/>
  <c r="D624" i="18" s="1"/>
  <c r="W621" i="18"/>
  <c r="W619" i="18" s="1"/>
  <c r="Q621" i="18"/>
  <c r="Q619" i="18" s="1"/>
  <c r="K621" i="18"/>
  <c r="K619" i="18" s="1"/>
  <c r="E621" i="18"/>
  <c r="E619" i="18" s="1"/>
  <c r="X616" i="18"/>
  <c r="X614" i="18" s="1"/>
  <c r="R616" i="18"/>
  <c r="R614" i="18" s="1"/>
  <c r="L616" i="18"/>
  <c r="L614" i="18" s="1"/>
  <c r="F616" i="18"/>
  <c r="F614" i="18" s="1"/>
  <c r="Y611" i="18"/>
  <c r="Y609" i="18" s="1"/>
  <c r="S611" i="18"/>
  <c r="S609" i="18" s="1"/>
  <c r="M611" i="18"/>
  <c r="M609" i="18" s="1"/>
  <c r="G611" i="18"/>
  <c r="G609" i="18" s="1"/>
  <c r="Z606" i="18"/>
  <c r="Z604" i="18" s="1"/>
  <c r="T606" i="18"/>
  <c r="T604" i="18" s="1"/>
  <c r="N606" i="18"/>
  <c r="N604" i="18" s="1"/>
  <c r="H606" i="18"/>
  <c r="H604" i="18" s="1"/>
  <c r="Y636" i="18"/>
  <c r="Y634" i="18" s="1"/>
  <c r="S636" i="18"/>
  <c r="S634" i="18" s="1"/>
  <c r="M636" i="18"/>
  <c r="M634" i="18" s="1"/>
  <c r="G636" i="18"/>
  <c r="G634" i="18" s="1"/>
  <c r="Z631" i="18"/>
  <c r="Z629" i="18" s="1"/>
  <c r="T631" i="18"/>
  <c r="T629" i="18" s="1"/>
  <c r="N631" i="18"/>
  <c r="N629" i="18" s="1"/>
  <c r="H631" i="18"/>
  <c r="H629" i="18" s="1"/>
  <c r="AA626" i="18"/>
  <c r="AA624" i="18" s="1"/>
  <c r="U626" i="18"/>
  <c r="U624" i="18" s="1"/>
  <c r="O626" i="18"/>
  <c r="O624" i="18" s="1"/>
  <c r="I626" i="18"/>
  <c r="I624" i="18" s="1"/>
  <c r="V621" i="18"/>
  <c r="V619" i="18" s="1"/>
  <c r="P621" i="18"/>
  <c r="P619" i="18" s="1"/>
  <c r="J621" i="18"/>
  <c r="J619" i="18" s="1"/>
  <c r="D621" i="18"/>
  <c r="D619" i="18" s="1"/>
  <c r="W616" i="18"/>
  <c r="W614" i="18" s="1"/>
  <c r="Q616" i="18"/>
  <c r="Q614" i="18" s="1"/>
  <c r="K616" i="18"/>
  <c r="K614" i="18" s="1"/>
  <c r="E616" i="18"/>
  <c r="E614" i="18" s="1"/>
  <c r="X611" i="18"/>
  <c r="X609" i="18" s="1"/>
  <c r="R611" i="18"/>
  <c r="R609" i="18" s="1"/>
  <c r="L611" i="18"/>
  <c r="L609" i="18" s="1"/>
  <c r="F611" i="18"/>
  <c r="F609" i="18" s="1"/>
  <c r="Y606" i="18"/>
  <c r="Y604" i="18" s="1"/>
  <c r="S606" i="18"/>
  <c r="S604" i="18" s="1"/>
  <c r="M606" i="18"/>
  <c r="M604" i="18" s="1"/>
  <c r="G606" i="18"/>
  <c r="G604" i="18" s="1"/>
  <c r="Q636" i="18"/>
  <c r="E636" i="18"/>
  <c r="R631" i="18"/>
  <c r="F631" i="18"/>
  <c r="T626" i="18"/>
  <c r="H626" i="18"/>
  <c r="X621" i="18"/>
  <c r="L621" i="18"/>
  <c r="Y616" i="18"/>
  <c r="M616" i="18"/>
  <c r="Z611" i="18"/>
  <c r="N611" i="18"/>
  <c r="Q606" i="18"/>
  <c r="E606" i="18"/>
  <c r="AA601" i="18"/>
  <c r="AA599" i="18" s="1"/>
  <c r="U601" i="18"/>
  <c r="U599" i="18" s="1"/>
  <c r="O601" i="18"/>
  <c r="O599" i="18" s="1"/>
  <c r="I601" i="18"/>
  <c r="I599" i="18" s="1"/>
  <c r="V596" i="18"/>
  <c r="V594" i="18" s="1"/>
  <c r="P596" i="18"/>
  <c r="P594" i="18" s="1"/>
  <c r="J596" i="18"/>
  <c r="J594" i="18" s="1"/>
  <c r="D596" i="18"/>
  <c r="D594" i="18" s="1"/>
  <c r="W591" i="18"/>
  <c r="W589" i="18" s="1"/>
  <c r="Q591" i="18"/>
  <c r="Q589" i="18" s="1"/>
  <c r="X636" i="18"/>
  <c r="L636" i="18"/>
  <c r="Y631" i="18"/>
  <c r="M631" i="18"/>
  <c r="Q626" i="18"/>
  <c r="E626" i="18"/>
  <c r="T621" i="18"/>
  <c r="H621" i="18"/>
  <c r="U616" i="18"/>
  <c r="I616" i="18"/>
  <c r="V611" i="18"/>
  <c r="J611" i="18"/>
  <c r="X606" i="18"/>
  <c r="L606" i="18"/>
  <c r="Y601" i="18"/>
  <c r="Y599" i="18" s="1"/>
  <c r="S601" i="18"/>
  <c r="S599" i="18" s="1"/>
  <c r="M601" i="18"/>
  <c r="M599" i="18" s="1"/>
  <c r="G601" i="18"/>
  <c r="G599" i="18" s="1"/>
  <c r="Z596" i="18"/>
  <c r="Z594" i="18" s="1"/>
  <c r="T596" i="18"/>
  <c r="T594" i="18" s="1"/>
  <c r="N596" i="18"/>
  <c r="N594" i="18" s="1"/>
  <c r="H596" i="18"/>
  <c r="H594" i="18" s="1"/>
  <c r="AA591" i="18"/>
  <c r="AA589" i="18" s="1"/>
  <c r="U591" i="18"/>
  <c r="U589" i="18" s="1"/>
  <c r="O591" i="18"/>
  <c r="O589" i="18" s="1"/>
  <c r="I591" i="18"/>
  <c r="I589" i="18" s="1"/>
  <c r="W636" i="18"/>
  <c r="K636" i="18"/>
  <c r="X631" i="18"/>
  <c r="L631" i="18"/>
  <c r="Z626" i="18"/>
  <c r="N626" i="18"/>
  <c r="R621" i="18"/>
  <c r="F621" i="18"/>
  <c r="S616" i="18"/>
  <c r="G616" i="18"/>
  <c r="T611" i="18"/>
  <c r="H611" i="18"/>
  <c r="W606" i="18"/>
  <c r="K606" i="18"/>
  <c r="X601" i="18"/>
  <c r="X599" i="18" s="1"/>
  <c r="R601" i="18"/>
  <c r="R599" i="18" s="1"/>
  <c r="L601" i="18"/>
  <c r="L599" i="18" s="1"/>
  <c r="F601" i="18"/>
  <c r="F599" i="18" s="1"/>
  <c r="Y596" i="18"/>
  <c r="Y594" i="18" s="1"/>
  <c r="S596" i="18"/>
  <c r="S594" i="18" s="1"/>
  <c r="M596" i="18"/>
  <c r="M594" i="18" s="1"/>
  <c r="G596" i="18"/>
  <c r="G594" i="18" s="1"/>
  <c r="Z591" i="18"/>
  <c r="Z589" i="18" s="1"/>
  <c r="T591" i="18"/>
  <c r="T589" i="18" s="1"/>
  <c r="N591" i="18"/>
  <c r="N589" i="18" s="1"/>
  <c r="H591" i="18"/>
  <c r="H589" i="18" s="1"/>
  <c r="AA586" i="18"/>
  <c r="AA584" i="18" s="1"/>
  <c r="U586" i="18"/>
  <c r="U584" i="18" s="1"/>
  <c r="O586" i="18"/>
  <c r="O584" i="18" s="1"/>
  <c r="F636" i="18"/>
  <c r="G631" i="18"/>
  <c r="M626" i="18"/>
  <c r="M624" i="18" s="1"/>
  <c r="U621" i="18"/>
  <c r="V616" i="18"/>
  <c r="W611" i="18"/>
  <c r="F606" i="18"/>
  <c r="P601" i="18"/>
  <c r="P599" i="18" s="1"/>
  <c r="D601" i="18"/>
  <c r="D599" i="18" s="1"/>
  <c r="R596" i="18"/>
  <c r="F596" i="18"/>
  <c r="S591" i="18"/>
  <c r="J591" i="18"/>
  <c r="J589" i="18" s="1"/>
  <c r="Z586" i="18"/>
  <c r="Z584" i="18" s="1"/>
  <c r="S586" i="18"/>
  <c r="S584" i="18" s="1"/>
  <c r="L586" i="18"/>
  <c r="L584" i="18" s="1"/>
  <c r="F586" i="18"/>
  <c r="F584" i="18" s="1"/>
  <c r="Y581" i="18"/>
  <c r="Y579" i="18" s="1"/>
  <c r="S581" i="18"/>
  <c r="S579" i="18" s="1"/>
  <c r="M581" i="18"/>
  <c r="M579" i="18" s="1"/>
  <c r="G581" i="18"/>
  <c r="G579" i="18" s="1"/>
  <c r="Z576" i="18"/>
  <c r="Z574" i="18" s="1"/>
  <c r="T576" i="18"/>
  <c r="T574" i="18" s="1"/>
  <c r="N576" i="18"/>
  <c r="N574" i="18" s="1"/>
  <c r="H576" i="18"/>
  <c r="H574" i="18" s="1"/>
  <c r="AA571" i="18"/>
  <c r="AA569" i="18" s="1"/>
  <c r="U571" i="18"/>
  <c r="U569" i="18" s="1"/>
  <c r="O571" i="18"/>
  <c r="O569" i="18" s="1"/>
  <c r="I571" i="18"/>
  <c r="I569" i="18" s="1"/>
  <c r="U636" i="18"/>
  <c r="V631" i="18"/>
  <c r="G626" i="18"/>
  <c r="N621" i="18"/>
  <c r="O616" i="18"/>
  <c r="P611" i="18"/>
  <c r="U606" i="18"/>
  <c r="W601" i="18"/>
  <c r="K601" i="18"/>
  <c r="AA596" i="18"/>
  <c r="AA594" i="18" s="1"/>
  <c r="O596" i="18"/>
  <c r="O594" i="18" s="1"/>
  <c r="P591" i="18"/>
  <c r="F591" i="18"/>
  <c r="F589" i="18" s="1"/>
  <c r="X586" i="18"/>
  <c r="X584" i="18" s="1"/>
  <c r="Q586" i="18"/>
  <c r="Q584" i="18" s="1"/>
  <c r="J586" i="18"/>
  <c r="J584" i="18" s="1"/>
  <c r="D586" i="18"/>
  <c r="D584" i="18" s="1"/>
  <c r="W581" i="18"/>
  <c r="W579" i="18" s="1"/>
  <c r="Q581" i="18"/>
  <c r="Q579" i="18" s="1"/>
  <c r="K581" i="18"/>
  <c r="K579" i="18" s="1"/>
  <c r="E581" i="18"/>
  <c r="E579" i="18" s="1"/>
  <c r="X576" i="18"/>
  <c r="X574" i="18" s="1"/>
  <c r="R576" i="18"/>
  <c r="R574" i="18" s="1"/>
  <c r="L576" i="18"/>
  <c r="L574" i="18" s="1"/>
  <c r="F576" i="18"/>
  <c r="F574" i="18" s="1"/>
  <c r="Y571" i="18"/>
  <c r="Y569" i="18" s="1"/>
  <c r="S571" i="18"/>
  <c r="S569" i="18" s="1"/>
  <c r="M571" i="18"/>
  <c r="M569" i="18" s="1"/>
  <c r="G571" i="18"/>
  <c r="G569" i="18" s="1"/>
  <c r="Z566" i="18"/>
  <c r="Z564" i="18" s="1"/>
  <c r="T566" i="18"/>
  <c r="T564" i="18" s="1"/>
  <c r="N566" i="18"/>
  <c r="N564" i="18" s="1"/>
  <c r="H566" i="18"/>
  <c r="H564" i="18" s="1"/>
  <c r="AA561" i="18"/>
  <c r="AA559" i="18" s="1"/>
  <c r="U561" i="18"/>
  <c r="U559" i="18" s="1"/>
  <c r="O561" i="18"/>
  <c r="O559" i="18" s="1"/>
  <c r="I561" i="18"/>
  <c r="I559" i="18" s="1"/>
  <c r="R636" i="18"/>
  <c r="S631" i="18"/>
  <c r="Y626" i="18"/>
  <c r="I621" i="18"/>
  <c r="J616" i="18"/>
  <c r="K611" i="18"/>
  <c r="R606" i="18"/>
  <c r="V601" i="18"/>
  <c r="J601" i="18"/>
  <c r="X596" i="18"/>
  <c r="L596" i="18"/>
  <c r="Y591" i="18"/>
  <c r="M591" i="18"/>
  <c r="M589" i="18" s="1"/>
  <c r="E591" i="18"/>
  <c r="E589" i="18" s="1"/>
  <c r="W586" i="18"/>
  <c r="W584" i="18" s="1"/>
  <c r="P586" i="18"/>
  <c r="P584" i="18" s="1"/>
  <c r="I586" i="18"/>
  <c r="I584" i="18" s="1"/>
  <c r="V581" i="18"/>
  <c r="V579" i="18" s="1"/>
  <c r="P581" i="18"/>
  <c r="P579" i="18" s="1"/>
  <c r="J581" i="18"/>
  <c r="J579" i="18" s="1"/>
  <c r="D581" i="18"/>
  <c r="D579" i="18" s="1"/>
  <c r="W576" i="18"/>
  <c r="W574" i="18" s="1"/>
  <c r="Q576" i="18"/>
  <c r="Q574" i="18" s="1"/>
  <c r="K576" i="18"/>
  <c r="K574" i="18" s="1"/>
  <c r="E576" i="18"/>
  <c r="E574" i="18" s="1"/>
  <c r="X571" i="18"/>
  <c r="X569" i="18" s="1"/>
  <c r="R571" i="18"/>
  <c r="R569" i="18" s="1"/>
  <c r="L571" i="18"/>
  <c r="L569" i="18" s="1"/>
  <c r="F571" i="18"/>
  <c r="F569" i="18" s="1"/>
  <c r="Y566" i="18"/>
  <c r="Y564" i="18" s="1"/>
  <c r="S566" i="18"/>
  <c r="S564" i="18" s="1"/>
  <c r="M566" i="18"/>
  <c r="M564" i="18" s="1"/>
  <c r="G566" i="18"/>
  <c r="G564" i="18" s="1"/>
  <c r="Z561" i="18"/>
  <c r="Z559" i="18" s="1"/>
  <c r="T561" i="18"/>
  <c r="T559" i="18" s="1"/>
  <c r="N561" i="18"/>
  <c r="N559" i="18" s="1"/>
  <c r="H561" i="18"/>
  <c r="H559" i="18" s="1"/>
  <c r="I636" i="18"/>
  <c r="J631" i="18"/>
  <c r="S626" i="18"/>
  <c r="S624" i="18" s="1"/>
  <c r="Z621" i="18"/>
  <c r="Z619" i="18" s="1"/>
  <c r="AA616" i="18"/>
  <c r="AA614" i="18" s="1"/>
  <c r="D611" i="18"/>
  <c r="D609" i="18" s="1"/>
  <c r="I606" i="18"/>
  <c r="Q601" i="18"/>
  <c r="Q599" i="18" s="1"/>
  <c r="E601" i="18"/>
  <c r="E599" i="18" s="1"/>
  <c r="U596" i="18"/>
  <c r="U594" i="18" s="1"/>
  <c r="I596" i="18"/>
  <c r="I594" i="18" s="1"/>
  <c r="V591" i="18"/>
  <c r="K591" i="18"/>
  <c r="K589" i="18" s="1"/>
  <c r="T586" i="18"/>
  <c r="T584" i="18" s="1"/>
  <c r="M586" i="18"/>
  <c r="M584" i="18" s="1"/>
  <c r="G586" i="18"/>
  <c r="G584" i="18" s="1"/>
  <c r="Z581" i="18"/>
  <c r="Z579" i="18" s="1"/>
  <c r="T581" i="18"/>
  <c r="T579" i="18" s="1"/>
  <c r="N581" i="18"/>
  <c r="N579" i="18" s="1"/>
  <c r="H581" i="18"/>
  <c r="H579" i="18" s="1"/>
  <c r="O621" i="18"/>
  <c r="O619" i="18" s="1"/>
  <c r="P616" i="18"/>
  <c r="P614" i="18" s="1"/>
  <c r="N601" i="18"/>
  <c r="N599" i="18" s="1"/>
  <c r="Q596" i="18"/>
  <c r="Q594" i="18" s="1"/>
  <c r="X591" i="18"/>
  <c r="X589" i="18" s="1"/>
  <c r="Y586" i="18"/>
  <c r="Y584" i="18" s="1"/>
  <c r="E586" i="18"/>
  <c r="E584" i="18" s="1"/>
  <c r="AA581" i="18"/>
  <c r="AA579" i="18" s="1"/>
  <c r="I581" i="18"/>
  <c r="I579" i="18" s="1"/>
  <c r="P576" i="18"/>
  <c r="P574" i="18" s="1"/>
  <c r="D576" i="18"/>
  <c r="D574" i="18" s="1"/>
  <c r="Q571" i="18"/>
  <c r="Q569" i="18" s="1"/>
  <c r="E571" i="18"/>
  <c r="V566" i="18"/>
  <c r="L566" i="18"/>
  <c r="L564" i="18" s="1"/>
  <c r="D566" i="18"/>
  <c r="W561" i="18"/>
  <c r="W559" i="18" s="1"/>
  <c r="M561" i="18"/>
  <c r="M559" i="18" s="1"/>
  <c r="E561" i="18"/>
  <c r="E559" i="18" s="1"/>
  <c r="Y556" i="18"/>
  <c r="Y554" i="18" s="1"/>
  <c r="S556" i="18"/>
  <c r="S554" i="18" s="1"/>
  <c r="M556" i="18"/>
  <c r="M554" i="18" s="1"/>
  <c r="G556" i="18"/>
  <c r="G554" i="18" s="1"/>
  <c r="Z551" i="18"/>
  <c r="Z549" i="18" s="1"/>
  <c r="T551" i="18"/>
  <c r="T549" i="18" s="1"/>
  <c r="N551" i="18"/>
  <c r="N549" i="18" s="1"/>
  <c r="H551" i="18"/>
  <c r="H549" i="18" s="1"/>
  <c r="AA546" i="18"/>
  <c r="AA544" i="18" s="1"/>
  <c r="U546" i="18"/>
  <c r="U544" i="18" s="1"/>
  <c r="O546" i="18"/>
  <c r="O544" i="18" s="1"/>
  <c r="I546" i="18"/>
  <c r="I544" i="18" s="1"/>
  <c r="D616" i="18"/>
  <c r="D614" i="18" s="1"/>
  <c r="Q611" i="18"/>
  <c r="Q609" i="18" s="1"/>
  <c r="H601" i="18"/>
  <c r="H599" i="18" s="1"/>
  <c r="K596" i="18"/>
  <c r="K594" i="18" s="1"/>
  <c r="R591" i="18"/>
  <c r="R589" i="18" s="1"/>
  <c r="V586" i="18"/>
  <c r="V584" i="18" s="1"/>
  <c r="X581" i="18"/>
  <c r="X579" i="18" s="1"/>
  <c r="F581" i="18"/>
  <c r="F579" i="18" s="1"/>
  <c r="AA576" i="18"/>
  <c r="AA574" i="18" s="1"/>
  <c r="O576" i="18"/>
  <c r="O574" i="18" s="1"/>
  <c r="P571" i="18"/>
  <c r="P569" i="18" s="1"/>
  <c r="D571" i="18"/>
  <c r="D569" i="18" s="1"/>
  <c r="U566" i="18"/>
  <c r="U564" i="18" s="1"/>
  <c r="K566" i="18"/>
  <c r="K564" i="18" s="1"/>
  <c r="V561" i="18"/>
  <c r="V559" i="18" s="1"/>
  <c r="L561" i="18"/>
  <c r="L559" i="18" s="1"/>
  <c r="D561" i="18"/>
  <c r="D559" i="18" s="1"/>
  <c r="X556" i="18"/>
  <c r="X554" i="18" s="1"/>
  <c r="R556" i="18"/>
  <c r="R554" i="18" s="1"/>
  <c r="L556" i="18"/>
  <c r="L554" i="18" s="1"/>
  <c r="F556" i="18"/>
  <c r="F554" i="18" s="1"/>
  <c r="Y551" i="18"/>
  <c r="Y549" i="18" s="1"/>
  <c r="S551" i="18"/>
  <c r="S549" i="18" s="1"/>
  <c r="M551" i="18"/>
  <c r="M549" i="18" s="1"/>
  <c r="G551" i="18"/>
  <c r="G549" i="18" s="1"/>
  <c r="Z546" i="18"/>
  <c r="Z544" i="18" s="1"/>
  <c r="T546" i="18"/>
  <c r="T544" i="18" s="1"/>
  <c r="N546" i="18"/>
  <c r="N544" i="18" s="1"/>
  <c r="H546" i="18"/>
  <c r="H544" i="18" s="1"/>
  <c r="AA541" i="18"/>
  <c r="AA539" i="18" s="1"/>
  <c r="U541" i="18"/>
  <c r="U539" i="18" s="1"/>
  <c r="O541" i="18"/>
  <c r="O539" i="18" s="1"/>
  <c r="I541" i="18"/>
  <c r="I539" i="18" s="1"/>
  <c r="V536" i="18"/>
  <c r="V534" i="18" s="1"/>
  <c r="P536" i="18"/>
  <c r="P534" i="18" s="1"/>
  <c r="J536" i="18"/>
  <c r="J534" i="18" s="1"/>
  <c r="D536" i="18"/>
  <c r="D534" i="18" s="1"/>
  <c r="W531" i="18"/>
  <c r="W529" i="18" s="1"/>
  <c r="Q531" i="18"/>
  <c r="Q529" i="18" s="1"/>
  <c r="K531" i="18"/>
  <c r="K529" i="18" s="1"/>
  <c r="E531" i="18"/>
  <c r="E529" i="18" s="1"/>
  <c r="X526" i="18"/>
  <c r="X524" i="18" s="1"/>
  <c r="R526" i="18"/>
  <c r="R524" i="18" s="1"/>
  <c r="L526" i="18"/>
  <c r="L524" i="18" s="1"/>
  <c r="F526" i="18"/>
  <c r="F524" i="18" s="1"/>
  <c r="Y521" i="18"/>
  <c r="Y519" i="18" s="1"/>
  <c r="AA636" i="18"/>
  <c r="AA634" i="18" s="1"/>
  <c r="E611" i="18"/>
  <c r="E609" i="18" s="1"/>
  <c r="AA606" i="18"/>
  <c r="AA604" i="18" s="1"/>
  <c r="E596" i="18"/>
  <c r="E594" i="18" s="1"/>
  <c r="L591" i="18"/>
  <c r="L589" i="18" s="1"/>
  <c r="R586" i="18"/>
  <c r="R584" i="18" s="1"/>
  <c r="U581" i="18"/>
  <c r="U579" i="18" s="1"/>
  <c r="Y576" i="18"/>
  <c r="Y574" i="18" s="1"/>
  <c r="M576" i="18"/>
  <c r="M574" i="18" s="1"/>
  <c r="Z571" i="18"/>
  <c r="Z569" i="18" s="1"/>
  <c r="N571" i="18"/>
  <c r="N569" i="18" s="1"/>
  <c r="R566" i="18"/>
  <c r="R564" i="18" s="1"/>
  <c r="J566" i="18"/>
  <c r="J564" i="18" s="1"/>
  <c r="S561" i="18"/>
  <c r="S559" i="18" s="1"/>
  <c r="K561" i="18"/>
  <c r="K559" i="18" s="1"/>
  <c r="W556" i="18"/>
  <c r="W554" i="18" s="1"/>
  <c r="Q556" i="18"/>
  <c r="Q554" i="18" s="1"/>
  <c r="K556" i="18"/>
  <c r="K554" i="18" s="1"/>
  <c r="E556" i="18"/>
  <c r="E554" i="18" s="1"/>
  <c r="X551" i="18"/>
  <c r="X549" i="18" s="1"/>
  <c r="R551" i="18"/>
  <c r="R549" i="18" s="1"/>
  <c r="L551" i="18"/>
  <c r="L549" i="18" s="1"/>
  <c r="F551" i="18"/>
  <c r="F549" i="18" s="1"/>
  <c r="Y546" i="18"/>
  <c r="Y544" i="18" s="1"/>
  <c r="S546" i="18"/>
  <c r="S544" i="18" s="1"/>
  <c r="M546" i="18"/>
  <c r="M544" i="18" s="1"/>
  <c r="G546" i="18"/>
  <c r="G544" i="18" s="1"/>
  <c r="Z541" i="18"/>
  <c r="Z539" i="18" s="1"/>
  <c r="T541" i="18"/>
  <c r="T539" i="18" s="1"/>
  <c r="N541" i="18"/>
  <c r="N539" i="18" s="1"/>
  <c r="H541" i="18"/>
  <c r="H539" i="18" s="1"/>
  <c r="AA536" i="18"/>
  <c r="AA534" i="18" s="1"/>
  <c r="U536" i="18"/>
  <c r="U534" i="18" s="1"/>
  <c r="O536" i="18"/>
  <c r="O534" i="18" s="1"/>
  <c r="I536" i="18"/>
  <c r="I534" i="18" s="1"/>
  <c r="V531" i="18"/>
  <c r="V529" i="18" s="1"/>
  <c r="P531" i="18"/>
  <c r="P529" i="18" s="1"/>
  <c r="J531" i="18"/>
  <c r="J529" i="18" s="1"/>
  <c r="D531" i="18"/>
  <c r="D529" i="18" s="1"/>
  <c r="W526" i="18"/>
  <c r="W524" i="18" s="1"/>
  <c r="Q526" i="18"/>
  <c r="Q524" i="18" s="1"/>
  <c r="K526" i="18"/>
  <c r="K524" i="18" s="1"/>
  <c r="E526" i="18"/>
  <c r="E524" i="18" s="1"/>
  <c r="X521" i="18"/>
  <c r="X519" i="18" s="1"/>
  <c r="D631" i="18"/>
  <c r="D629" i="18" s="1"/>
  <c r="W626" i="18"/>
  <c r="W624" i="18" s="1"/>
  <c r="Z601" i="18"/>
  <c r="Z599" i="18" s="1"/>
  <c r="D591" i="18"/>
  <c r="K586" i="18"/>
  <c r="K584" i="18" s="1"/>
  <c r="O581" i="18"/>
  <c r="O579" i="18" s="1"/>
  <c r="U576" i="18"/>
  <c r="U574" i="18" s="1"/>
  <c r="I576" i="18"/>
  <c r="I574" i="18" s="1"/>
  <c r="V571" i="18"/>
  <c r="V569" i="18" s="1"/>
  <c r="J571" i="18"/>
  <c r="J569" i="18" s="1"/>
  <c r="X566" i="18"/>
  <c r="X564" i="18" s="1"/>
  <c r="P566" i="18"/>
  <c r="F566" i="18"/>
  <c r="F564" i="18" s="1"/>
  <c r="Y561" i="18"/>
  <c r="Q561" i="18"/>
  <c r="Q559" i="18" s="1"/>
  <c r="G561" i="18"/>
  <c r="AA556" i="18"/>
  <c r="AA554" i="18" s="1"/>
  <c r="U556" i="18"/>
  <c r="U554" i="18" s="1"/>
  <c r="O556" i="18"/>
  <c r="O554" i="18" s="1"/>
  <c r="I556" i="18"/>
  <c r="I554" i="18" s="1"/>
  <c r="V551" i="18"/>
  <c r="V549" i="18" s="1"/>
  <c r="P551" i="18"/>
  <c r="P549" i="18" s="1"/>
  <c r="J551" i="18"/>
  <c r="J549" i="18" s="1"/>
  <c r="D551" i="18"/>
  <c r="D549" i="18" s="1"/>
  <c r="W546" i="18"/>
  <c r="W544" i="18" s="1"/>
  <c r="Q546" i="18"/>
  <c r="Q544" i="18" s="1"/>
  <c r="K546" i="18"/>
  <c r="K544" i="18" s="1"/>
  <c r="E546" i="18"/>
  <c r="E544" i="18" s="1"/>
  <c r="X541" i="18"/>
  <c r="X539" i="18" s="1"/>
  <c r="R541" i="18"/>
  <c r="R539" i="18" s="1"/>
  <c r="L541" i="18"/>
  <c r="L539" i="18" s="1"/>
  <c r="F541" i="18"/>
  <c r="F539" i="18" s="1"/>
  <c r="Y536" i="18"/>
  <c r="Y534" i="18" s="1"/>
  <c r="S536" i="18"/>
  <c r="S534" i="18" s="1"/>
  <c r="M536" i="18"/>
  <c r="M534" i="18" s="1"/>
  <c r="G536" i="18"/>
  <c r="G534" i="18" s="1"/>
  <c r="Z531" i="18"/>
  <c r="Z529" i="18" s="1"/>
  <c r="T531" i="18"/>
  <c r="T529" i="18" s="1"/>
  <c r="N531" i="18"/>
  <c r="N529" i="18" s="1"/>
  <c r="H531" i="18"/>
  <c r="H529" i="18" s="1"/>
  <c r="AA526" i="18"/>
  <c r="AA524" i="18" s="1"/>
  <c r="U526" i="18"/>
  <c r="U524" i="18" s="1"/>
  <c r="O526" i="18"/>
  <c r="O524" i="18" s="1"/>
  <c r="I526" i="18"/>
  <c r="I524" i="18" s="1"/>
  <c r="J486" i="18"/>
  <c r="J484" i="18" s="1"/>
  <c r="P486" i="18"/>
  <c r="P484" i="18" s="1"/>
  <c r="V486" i="18"/>
  <c r="V484" i="18" s="1"/>
  <c r="I491" i="18"/>
  <c r="I489" i="18" s="1"/>
  <c r="O491" i="18"/>
  <c r="O489" i="18" s="1"/>
  <c r="U491" i="18"/>
  <c r="U489" i="18" s="1"/>
  <c r="AA491" i="18"/>
  <c r="AA489" i="18" s="1"/>
  <c r="H496" i="18"/>
  <c r="H494" i="18" s="1"/>
  <c r="N496" i="18"/>
  <c r="N494" i="18" s="1"/>
  <c r="T496" i="18"/>
  <c r="T494" i="18" s="1"/>
  <c r="Z496" i="18"/>
  <c r="Z494" i="18" s="1"/>
  <c r="G501" i="18"/>
  <c r="G499" i="18" s="1"/>
  <c r="M501" i="18"/>
  <c r="M499" i="18" s="1"/>
  <c r="S501" i="18"/>
  <c r="S499" i="18" s="1"/>
  <c r="Y501" i="18"/>
  <c r="Y499" i="18" s="1"/>
  <c r="F506" i="18"/>
  <c r="F504" i="18" s="1"/>
  <c r="L506" i="18"/>
  <c r="L504" i="18" s="1"/>
  <c r="R506" i="18"/>
  <c r="R504" i="18" s="1"/>
  <c r="X506" i="18"/>
  <c r="X504" i="18" s="1"/>
  <c r="E511" i="18"/>
  <c r="E509" i="18" s="1"/>
  <c r="K511" i="18"/>
  <c r="K509" i="18" s="1"/>
  <c r="Q511" i="18"/>
  <c r="Q509" i="18" s="1"/>
  <c r="W511" i="18"/>
  <c r="W509" i="18" s="1"/>
  <c r="D516" i="18"/>
  <c r="D514" i="18" s="1"/>
  <c r="J516" i="18"/>
  <c r="J514" i="18" s="1"/>
  <c r="P516" i="18"/>
  <c r="P514" i="18" s="1"/>
  <c r="V516" i="18"/>
  <c r="V514" i="18" s="1"/>
  <c r="I521" i="18"/>
  <c r="I519" i="18" s="1"/>
  <c r="O521" i="18"/>
  <c r="O519" i="18" s="1"/>
  <c r="U521" i="18"/>
  <c r="U519" i="18" s="1"/>
  <c r="D526" i="18"/>
  <c r="D524" i="18" s="1"/>
  <c r="P526" i="18"/>
  <c r="P524" i="18" s="1"/>
  <c r="O531" i="18"/>
  <c r="O529" i="18" s="1"/>
  <c r="AA531" i="18"/>
  <c r="AA529" i="18" s="1"/>
  <c r="L536" i="18"/>
  <c r="L534" i="18" s="1"/>
  <c r="X536" i="18"/>
  <c r="X534" i="18" s="1"/>
  <c r="J541" i="18"/>
  <c r="J539" i="18" s="1"/>
  <c r="V541" i="18"/>
  <c r="V539" i="18" s="1"/>
  <c r="J546" i="18"/>
  <c r="J544" i="18" s="1"/>
  <c r="I551" i="18"/>
  <c r="I549" i="18" s="1"/>
  <c r="AA551" i="18"/>
  <c r="AA549" i="18" s="1"/>
  <c r="D556" i="18"/>
  <c r="D554" i="18" s="1"/>
  <c r="V556" i="18"/>
  <c r="V554" i="18" s="1"/>
  <c r="P561" i="18"/>
  <c r="P559" i="18" s="1"/>
  <c r="W566" i="18"/>
  <c r="W564" i="18" s="1"/>
  <c r="E486" i="18"/>
  <c r="E484" i="18" s="1"/>
  <c r="K486" i="18"/>
  <c r="K484" i="18" s="1"/>
  <c r="Q486" i="18"/>
  <c r="Q484" i="18" s="1"/>
  <c r="W486" i="18"/>
  <c r="W484" i="18" s="1"/>
  <c r="D491" i="18"/>
  <c r="D489" i="18" s="1"/>
  <c r="J491" i="18"/>
  <c r="J489" i="18" s="1"/>
  <c r="P491" i="18"/>
  <c r="P489" i="18" s="1"/>
  <c r="V491" i="18"/>
  <c r="V489" i="18" s="1"/>
  <c r="I496" i="18"/>
  <c r="I494" i="18" s="1"/>
  <c r="O496" i="18"/>
  <c r="O494" i="18" s="1"/>
  <c r="U496" i="18"/>
  <c r="U494" i="18" s="1"/>
  <c r="AA496" i="18"/>
  <c r="AA494" i="18" s="1"/>
  <c r="H501" i="18"/>
  <c r="H499" i="18" s="1"/>
  <c r="N501" i="18"/>
  <c r="N499" i="18" s="1"/>
  <c r="T501" i="18"/>
  <c r="T499" i="18" s="1"/>
  <c r="Z501" i="18"/>
  <c r="Z499" i="18" s="1"/>
  <c r="G506" i="18"/>
  <c r="G504" i="18" s="1"/>
  <c r="M506" i="18"/>
  <c r="M504" i="18" s="1"/>
  <c r="S506" i="18"/>
  <c r="S504" i="18" s="1"/>
  <c r="Y506" i="18"/>
  <c r="Y504" i="18" s="1"/>
  <c r="F511" i="18"/>
  <c r="F509" i="18" s="1"/>
  <c r="L511" i="18"/>
  <c r="L509" i="18" s="1"/>
  <c r="R511" i="18"/>
  <c r="R509" i="18" s="1"/>
  <c r="X511" i="18"/>
  <c r="X509" i="18" s="1"/>
  <c r="E516" i="18"/>
  <c r="E514" i="18" s="1"/>
  <c r="K516" i="18"/>
  <c r="K514" i="18" s="1"/>
  <c r="Q516" i="18"/>
  <c r="Q514" i="18" s="1"/>
  <c r="W516" i="18"/>
  <c r="W514" i="18" s="1"/>
  <c r="D521" i="18"/>
  <c r="D519" i="18" s="1"/>
  <c r="J521" i="18"/>
  <c r="J519" i="18" s="1"/>
  <c r="P521" i="18"/>
  <c r="P519" i="18" s="1"/>
  <c r="V521" i="18"/>
  <c r="V519" i="18" s="1"/>
  <c r="G526" i="18"/>
  <c r="G524" i="18" s="1"/>
  <c r="S526" i="18"/>
  <c r="S524" i="18" s="1"/>
  <c r="F531" i="18"/>
  <c r="F529" i="18" s="1"/>
  <c r="R531" i="18"/>
  <c r="R529" i="18" s="1"/>
  <c r="N536" i="18"/>
  <c r="N534" i="18" s="1"/>
  <c r="Z536" i="18"/>
  <c r="Z534" i="18" s="1"/>
  <c r="K541" i="18"/>
  <c r="K539" i="18" s="1"/>
  <c r="W541" i="18"/>
  <c r="W539" i="18" s="1"/>
  <c r="L546" i="18"/>
  <c r="L544" i="18" s="1"/>
  <c r="K551" i="18"/>
  <c r="K549" i="18" s="1"/>
  <c r="H556" i="18"/>
  <c r="H554" i="18" s="1"/>
  <c r="Z556" i="18"/>
  <c r="Z554" i="18" s="1"/>
  <c r="G559" i="18"/>
  <c r="Y559" i="18"/>
  <c r="R561" i="18"/>
  <c r="R559" i="18" s="1"/>
  <c r="AA566" i="18"/>
  <c r="AA564" i="18" s="1"/>
  <c r="H571" i="18"/>
  <c r="H569" i="18" s="1"/>
  <c r="L581" i="18"/>
  <c r="K626" i="18"/>
  <c r="F486" i="18"/>
  <c r="F484" i="18" s="1"/>
  <c r="L486" i="18"/>
  <c r="L484" i="18" s="1"/>
  <c r="R486" i="18"/>
  <c r="R484" i="18" s="1"/>
  <c r="X486" i="18"/>
  <c r="X484" i="18" s="1"/>
  <c r="E491" i="18"/>
  <c r="E489" i="18" s="1"/>
  <c r="K491" i="18"/>
  <c r="K489" i="18" s="1"/>
  <c r="Q491" i="18"/>
  <c r="Q489" i="18" s="1"/>
  <c r="W491" i="18"/>
  <c r="W489" i="18" s="1"/>
  <c r="D496" i="18"/>
  <c r="D494" i="18" s="1"/>
  <c r="J496" i="18"/>
  <c r="J494" i="18" s="1"/>
  <c r="P496" i="18"/>
  <c r="P494" i="18" s="1"/>
  <c r="V496" i="18"/>
  <c r="V494" i="18" s="1"/>
  <c r="I501" i="18"/>
  <c r="I499" i="18" s="1"/>
  <c r="O501" i="18"/>
  <c r="O499" i="18" s="1"/>
  <c r="U501" i="18"/>
  <c r="U499" i="18" s="1"/>
  <c r="AA501" i="18"/>
  <c r="AA499" i="18" s="1"/>
  <c r="H506" i="18"/>
  <c r="H504" i="18" s="1"/>
  <c r="N506" i="18"/>
  <c r="N504" i="18" s="1"/>
  <c r="T506" i="18"/>
  <c r="T504" i="18" s="1"/>
  <c r="Z506" i="18"/>
  <c r="Z504" i="18" s="1"/>
  <c r="G511" i="18"/>
  <c r="G509" i="18" s="1"/>
  <c r="M511" i="18"/>
  <c r="M509" i="18" s="1"/>
  <c r="S511" i="18"/>
  <c r="S509" i="18" s="1"/>
  <c r="Y511" i="18"/>
  <c r="Y509" i="18" s="1"/>
  <c r="F516" i="18"/>
  <c r="F514" i="18" s="1"/>
  <c r="L516" i="18"/>
  <c r="L514" i="18" s="1"/>
  <c r="R516" i="18"/>
  <c r="R514" i="18" s="1"/>
  <c r="X516" i="18"/>
  <c r="X514" i="18" s="1"/>
  <c r="E521" i="18"/>
  <c r="E519" i="18" s="1"/>
  <c r="K521" i="18"/>
  <c r="K519" i="18" s="1"/>
  <c r="Q521" i="18"/>
  <c r="Q519" i="18" s="1"/>
  <c r="W521" i="18"/>
  <c r="W519" i="18" s="1"/>
  <c r="H526" i="18"/>
  <c r="H524" i="18" s="1"/>
  <c r="T526" i="18"/>
  <c r="T524" i="18" s="1"/>
  <c r="G531" i="18"/>
  <c r="G529" i="18" s="1"/>
  <c r="S531" i="18"/>
  <c r="S529" i="18" s="1"/>
  <c r="E536" i="18"/>
  <c r="E534" i="18" s="1"/>
  <c r="Q536" i="18"/>
  <c r="Q534" i="18" s="1"/>
  <c r="M541" i="18"/>
  <c r="M539" i="18" s="1"/>
  <c r="Y541" i="18"/>
  <c r="Y539" i="18" s="1"/>
  <c r="P546" i="18"/>
  <c r="P544" i="18" s="1"/>
  <c r="O551" i="18"/>
  <c r="O549" i="18" s="1"/>
  <c r="J556" i="18"/>
  <c r="J554" i="18" s="1"/>
  <c r="X561" i="18"/>
  <c r="X559" i="18" s="1"/>
  <c r="D564" i="18"/>
  <c r="P564" i="18"/>
  <c r="V564" i="18"/>
  <c r="E566" i="18"/>
  <c r="E564" i="18" s="1"/>
  <c r="E569" i="18"/>
  <c r="K571" i="18"/>
  <c r="K569" i="18" s="1"/>
  <c r="G576" i="18"/>
  <c r="G574" i="18" s="1"/>
  <c r="R581" i="18"/>
  <c r="R579" i="18" s="1"/>
  <c r="O606" i="18"/>
  <c r="O604" i="18" s="1"/>
  <c r="K624" i="18"/>
  <c r="O636" i="18"/>
  <c r="O634" i="18" s="1"/>
  <c r="G486" i="18"/>
  <c r="G484" i="18" s="1"/>
  <c r="M486" i="18"/>
  <c r="M484" i="18" s="1"/>
  <c r="S486" i="18"/>
  <c r="S484" i="18" s="1"/>
  <c r="Y486" i="18"/>
  <c r="Y484" i="18" s="1"/>
  <c r="F491" i="18"/>
  <c r="F489" i="18" s="1"/>
  <c r="L491" i="18"/>
  <c r="L489" i="18" s="1"/>
  <c r="R491" i="18"/>
  <c r="R489" i="18" s="1"/>
  <c r="X491" i="18"/>
  <c r="X489" i="18" s="1"/>
  <c r="E496" i="18"/>
  <c r="E494" i="18" s="1"/>
  <c r="K496" i="18"/>
  <c r="K494" i="18" s="1"/>
  <c r="Q496" i="18"/>
  <c r="Q494" i="18" s="1"/>
  <c r="W496" i="18"/>
  <c r="W494" i="18" s="1"/>
  <c r="D501" i="18"/>
  <c r="D499" i="18" s="1"/>
  <c r="J501" i="18"/>
  <c r="J499" i="18" s="1"/>
  <c r="P501" i="18"/>
  <c r="P499" i="18" s="1"/>
  <c r="V501" i="18"/>
  <c r="V499" i="18" s="1"/>
  <c r="I506" i="18"/>
  <c r="I504" i="18" s="1"/>
  <c r="O506" i="18"/>
  <c r="O504" i="18" s="1"/>
  <c r="U506" i="18"/>
  <c r="U504" i="18" s="1"/>
  <c r="AA506" i="18"/>
  <c r="AA504" i="18" s="1"/>
  <c r="H511" i="18"/>
  <c r="H509" i="18" s="1"/>
  <c r="N511" i="18"/>
  <c r="N509" i="18" s="1"/>
  <c r="T511" i="18"/>
  <c r="T509" i="18" s="1"/>
  <c r="Z511" i="18"/>
  <c r="Z509" i="18" s="1"/>
  <c r="G516" i="18"/>
  <c r="G514" i="18" s="1"/>
  <c r="M516" i="18"/>
  <c r="M514" i="18" s="1"/>
  <c r="S516" i="18"/>
  <c r="S514" i="18" s="1"/>
  <c r="Y516" i="18"/>
  <c r="Y514" i="18" s="1"/>
  <c r="F521" i="18"/>
  <c r="F519" i="18" s="1"/>
  <c r="L521" i="18"/>
  <c r="L519" i="18" s="1"/>
  <c r="R521" i="18"/>
  <c r="R519" i="18" s="1"/>
  <c r="Z521" i="18"/>
  <c r="Z519" i="18" s="1"/>
  <c r="J526" i="18"/>
  <c r="J524" i="18" s="1"/>
  <c r="V526" i="18"/>
  <c r="V524" i="18" s="1"/>
  <c r="I531" i="18"/>
  <c r="I529" i="18" s="1"/>
  <c r="U531" i="18"/>
  <c r="U529" i="18" s="1"/>
  <c r="F536" i="18"/>
  <c r="F534" i="18" s="1"/>
  <c r="R536" i="18"/>
  <c r="R534" i="18" s="1"/>
  <c r="D541" i="18"/>
  <c r="D539" i="18" s="1"/>
  <c r="P541" i="18"/>
  <c r="P539" i="18" s="1"/>
  <c r="R546" i="18"/>
  <c r="R544" i="18" s="1"/>
  <c r="Q551" i="18"/>
  <c r="Q549" i="18" s="1"/>
  <c r="N556" i="18"/>
  <c r="N554" i="18" s="1"/>
  <c r="Q564" i="18"/>
  <c r="I566" i="18"/>
  <c r="I564" i="18" s="1"/>
  <c r="T571" i="18"/>
  <c r="T569" i="18" s="1"/>
  <c r="J576" i="18"/>
  <c r="J574" i="18" s="1"/>
  <c r="L579" i="18"/>
  <c r="H586" i="18"/>
  <c r="H584" i="18" s="1"/>
  <c r="D589" i="18"/>
  <c r="P589" i="18"/>
  <c r="V589" i="18"/>
  <c r="I604" i="18"/>
  <c r="U604" i="18"/>
  <c r="H609" i="18"/>
  <c r="N609" i="18"/>
  <c r="T609" i="18"/>
  <c r="Z609" i="18"/>
  <c r="G614" i="18"/>
  <c r="M614" i="18"/>
  <c r="S614" i="18"/>
  <c r="Y614" i="18"/>
  <c r="F619" i="18"/>
  <c r="L619" i="18"/>
  <c r="R619" i="18"/>
  <c r="X619" i="18"/>
  <c r="E624" i="18"/>
  <c r="Q624" i="18"/>
  <c r="J629" i="18"/>
  <c r="V629" i="18"/>
  <c r="I634" i="18"/>
  <c r="U634" i="18"/>
  <c r="P609" i="18"/>
  <c r="O614" i="18"/>
  <c r="N619" i="18"/>
  <c r="G624" i="18"/>
  <c r="Y624" i="18"/>
  <c r="G589" i="18"/>
  <c r="S589" i="18"/>
  <c r="Y589" i="18"/>
  <c r="J599" i="18"/>
  <c r="V599" i="18"/>
  <c r="F604" i="18"/>
  <c r="L604" i="18"/>
  <c r="R604" i="18"/>
  <c r="X604" i="18"/>
  <c r="K609" i="18"/>
  <c r="W609" i="18"/>
  <c r="J614" i="18"/>
  <c r="V614" i="18"/>
  <c r="I619" i="18"/>
  <c r="U619" i="18"/>
  <c r="H624" i="18"/>
  <c r="N624" i="18"/>
  <c r="T624" i="18"/>
  <c r="Z624" i="18"/>
  <c r="G629" i="18"/>
  <c r="M629" i="18"/>
  <c r="S629" i="18"/>
  <c r="Y629" i="18"/>
  <c r="F634" i="18"/>
  <c r="L634" i="18"/>
  <c r="R634" i="18"/>
  <c r="X634" i="18"/>
  <c r="F594" i="18"/>
  <c r="L594" i="18"/>
  <c r="R594" i="18"/>
  <c r="X594" i="18"/>
  <c r="K599" i="18"/>
  <c r="W599" i="18"/>
  <c r="E604" i="18"/>
  <c r="K604" i="18"/>
  <c r="Q604" i="18"/>
  <c r="W604" i="18"/>
  <c r="J609" i="18"/>
  <c r="V609" i="18"/>
  <c r="I614" i="18"/>
  <c r="U614" i="18"/>
  <c r="H619" i="18"/>
  <c r="T619" i="18"/>
  <c r="F629" i="18"/>
  <c r="L629" i="18"/>
  <c r="R629" i="18"/>
  <c r="X629" i="18"/>
  <c r="E634" i="18"/>
  <c r="K634" i="18"/>
  <c r="Q634" i="18"/>
  <c r="W634" i="18"/>
  <c r="F782" i="18"/>
  <c r="D12" i="3" l="1"/>
  <c r="D8" i="2"/>
  <c r="G97" i="18"/>
  <c r="T92" i="18"/>
  <c r="D82" i="18"/>
  <c r="Q77" i="18"/>
  <c r="G67" i="18"/>
  <c r="T62" i="18"/>
  <c r="D52" i="18"/>
  <c r="Q47" i="18"/>
  <c r="G37" i="18"/>
  <c r="T32" i="18"/>
  <c r="D22" i="18"/>
  <c r="Q17" i="18"/>
  <c r="G7" i="18"/>
  <c r="K102" i="18"/>
  <c r="X97" i="18"/>
  <c r="N87" i="18"/>
  <c r="AA82" i="18"/>
  <c r="K72" i="18"/>
  <c r="X67" i="18"/>
  <c r="N57" i="18"/>
  <c r="AA52" i="18"/>
  <c r="K42" i="18"/>
  <c r="X37" i="18"/>
  <c r="N27" i="18"/>
  <c r="AA22" i="18"/>
  <c r="K12" i="18"/>
  <c r="X7" i="18"/>
  <c r="V102" i="18"/>
  <c r="L92" i="18"/>
  <c r="Y87" i="18"/>
  <c r="O77" i="18"/>
  <c r="V72" i="18"/>
  <c r="L62" i="18"/>
  <c r="Y57" i="18"/>
  <c r="O47" i="18"/>
  <c r="V42" i="18"/>
  <c r="L32" i="18"/>
  <c r="D97" i="18"/>
  <c r="Q92" i="18"/>
  <c r="G82" i="18"/>
  <c r="T77" i="18"/>
  <c r="D67" i="18"/>
  <c r="Q62" i="18"/>
  <c r="G52" i="18"/>
  <c r="T47" i="18"/>
  <c r="D37" i="18"/>
  <c r="Q32" i="18"/>
  <c r="G22" i="18"/>
  <c r="T17" i="18"/>
  <c r="V7" i="18"/>
  <c r="X107" i="18"/>
  <c r="J117" i="18"/>
  <c r="AA122" i="18"/>
  <c r="M132" i="18"/>
  <c r="X137" i="18"/>
  <c r="J147" i="18"/>
  <c r="AA152" i="18"/>
  <c r="M107" i="18"/>
  <c r="X112" i="18"/>
  <c r="J122" i="18"/>
  <c r="AA127" i="18"/>
  <c r="M137" i="18"/>
  <c r="X142" i="18"/>
  <c r="J152" i="18"/>
  <c r="AA157" i="18"/>
  <c r="M112" i="18"/>
  <c r="X117" i="18"/>
  <c r="J127" i="18"/>
  <c r="AA132" i="18"/>
  <c r="M142" i="18"/>
  <c r="X147" i="18"/>
  <c r="J157" i="18"/>
  <c r="AA107" i="18"/>
  <c r="M117" i="18"/>
  <c r="X122" i="18"/>
  <c r="J132" i="18"/>
  <c r="AA137" i="18"/>
  <c r="M147" i="18"/>
  <c r="X152" i="18"/>
  <c r="J107" i="18"/>
  <c r="AA112" i="18"/>
  <c r="M122" i="18"/>
  <c r="X127" i="18"/>
  <c r="J137" i="18"/>
  <c r="AA142" i="18"/>
  <c r="M152" i="18"/>
  <c r="X157" i="18"/>
  <c r="N122" i="18"/>
  <c r="Y127" i="18"/>
  <c r="K137" i="18"/>
  <c r="V142" i="18"/>
  <c r="N152" i="18"/>
  <c r="Y157" i="18"/>
  <c r="N102" i="18"/>
  <c r="AA97" i="18"/>
  <c r="K87" i="18"/>
  <c r="X82" i="18"/>
  <c r="N72" i="18"/>
  <c r="AA67" i="18"/>
  <c r="K57" i="18"/>
  <c r="X52" i="18"/>
  <c r="N42" i="18"/>
  <c r="AA37" i="18"/>
  <c r="K27" i="18"/>
  <c r="X22" i="18"/>
  <c r="N12" i="18"/>
  <c r="AA7" i="18"/>
  <c r="W107" i="18"/>
  <c r="S102" i="18"/>
  <c r="I92" i="18"/>
  <c r="P87" i="18"/>
  <c r="N52" i="17"/>
  <c r="AA47" i="17"/>
  <c r="K37" i="17"/>
  <c r="X32" i="17"/>
  <c r="N22" i="17"/>
  <c r="AA17" i="17"/>
  <c r="F171" i="17"/>
  <c r="Q176" i="17"/>
  <c r="I186" i="17"/>
  <c r="T191" i="17"/>
  <c r="F201" i="17"/>
  <c r="Q206" i="17"/>
  <c r="I216" i="17"/>
  <c r="T221" i="17"/>
  <c r="F231" i="17"/>
  <c r="Q236" i="17"/>
  <c r="I246" i="17"/>
  <c r="T251" i="17"/>
  <c r="F261" i="17"/>
  <c r="Q266" i="17"/>
  <c r="I276" i="17"/>
  <c r="T281" i="17"/>
  <c r="F291" i="17"/>
  <c r="Q296" i="17"/>
  <c r="I306" i="17"/>
  <c r="T311" i="17"/>
  <c r="U166" i="17"/>
  <c r="G176" i="17"/>
  <c r="R181" i="17"/>
  <c r="D191" i="17"/>
  <c r="U196" i="17"/>
  <c r="G206" i="17"/>
  <c r="R211" i="17"/>
  <c r="D221" i="17"/>
  <c r="U226" i="17"/>
  <c r="G236" i="17"/>
  <c r="R241" i="17"/>
  <c r="D251" i="17"/>
  <c r="U256" i="17"/>
  <c r="G266" i="17"/>
  <c r="R271" i="17"/>
  <c r="D281" i="17"/>
  <c r="U286" i="17"/>
  <c r="G296" i="17"/>
  <c r="R301" i="17"/>
  <c r="D311" i="17"/>
  <c r="U316" i="17"/>
  <c r="L57" i="17"/>
  <c r="Y52" i="17"/>
  <c r="O42" i="17"/>
  <c r="V37" i="17"/>
  <c r="L27" i="17"/>
  <c r="Y22" i="17"/>
  <c r="O12" i="17"/>
  <c r="V7" i="17"/>
  <c r="Y67" i="17"/>
  <c r="K77" i="17"/>
  <c r="V82" i="17"/>
  <c r="N92" i="17"/>
  <c r="Y97" i="17"/>
  <c r="K107" i="17"/>
  <c r="V112" i="17"/>
  <c r="N122" i="17"/>
  <c r="Y127" i="17"/>
  <c r="K137" i="17"/>
  <c r="V142" i="17"/>
  <c r="N152" i="17"/>
  <c r="Y157" i="17"/>
  <c r="M72" i="17"/>
  <c r="X77" i="17"/>
  <c r="J87" i="17"/>
  <c r="AA92" i="17"/>
  <c r="M102" i="17"/>
  <c r="X107" i="17"/>
  <c r="J117" i="17"/>
  <c r="AA122" i="17"/>
  <c r="M132" i="17"/>
  <c r="X137" i="17"/>
  <c r="J147" i="17"/>
  <c r="AA152" i="17"/>
  <c r="O67" i="17"/>
  <c r="Z72" i="17"/>
  <c r="L82" i="17"/>
  <c r="W87" i="17"/>
  <c r="O97" i="17"/>
  <c r="Z102" i="17"/>
  <c r="L112" i="17"/>
  <c r="W117" i="17"/>
  <c r="O127" i="17"/>
  <c r="Z132" i="17"/>
  <c r="L142" i="17"/>
  <c r="W147" i="17"/>
  <c r="O157" i="17"/>
  <c r="V67" i="17"/>
  <c r="N77" i="17"/>
  <c r="Y82" i="17"/>
  <c r="K92" i="17"/>
  <c r="V97" i="17"/>
  <c r="N107" i="17"/>
  <c r="Y112" i="17"/>
  <c r="K122" i="17"/>
  <c r="V127" i="17"/>
  <c r="N137" i="17"/>
  <c r="Y142" i="17"/>
  <c r="K152" i="17"/>
  <c r="V157" i="17"/>
  <c r="K57" i="17"/>
  <c r="X52" i="17"/>
  <c r="N42" i="17"/>
  <c r="AA37" i="17"/>
  <c r="K27" i="17"/>
  <c r="X22" i="17"/>
  <c r="N12" i="17"/>
  <c r="AA7" i="17"/>
  <c r="O325" i="17"/>
  <c r="X306" i="17"/>
  <c r="P286" i="17"/>
  <c r="R251" i="17"/>
  <c r="H241" i="17"/>
  <c r="O231" i="17"/>
  <c r="X216" i="17"/>
  <c r="P196" i="17"/>
  <c r="R157" i="17"/>
  <c r="H147" i="17"/>
  <c r="O137" i="17"/>
  <c r="X122" i="17"/>
  <c r="P102" i="17"/>
  <c r="R67" i="17"/>
  <c r="I62" i="17"/>
  <c r="P57" i="17"/>
  <c r="F47" i="17"/>
  <c r="S42" i="17"/>
  <c r="I32" i="17"/>
  <c r="P27" i="17"/>
  <c r="F17" i="17"/>
  <c r="S12" i="17"/>
  <c r="O410" i="17"/>
  <c r="G301" i="17"/>
  <c r="J291" i="17"/>
  <c r="AA266" i="17"/>
  <c r="G211" i="17"/>
  <c r="J201" i="17"/>
  <c r="AA176" i="17"/>
  <c r="G117" i="17"/>
  <c r="J107" i="17"/>
  <c r="AA82" i="17"/>
  <c r="Z62" i="17"/>
  <c r="J52" i="17"/>
  <c r="W47" i="17"/>
  <c r="M37" i="17"/>
  <c r="Z32" i="17"/>
  <c r="J22" i="17"/>
  <c r="W17" i="17"/>
  <c r="M7" i="17"/>
  <c r="X37" i="16"/>
  <c r="N27" i="16"/>
  <c r="AA22" i="16"/>
  <c r="K12" i="16"/>
  <c r="X7" i="16"/>
  <c r="K37" i="16"/>
  <c r="X32" i="16"/>
  <c r="N22" i="16"/>
  <c r="AA17" i="16"/>
  <c r="K7" i="16"/>
  <c r="AA42" i="16"/>
  <c r="K32" i="16"/>
  <c r="X27" i="16"/>
  <c r="N17" i="16"/>
  <c r="AA12" i="16"/>
  <c r="O47" i="16"/>
  <c r="Z52" i="16"/>
  <c r="L62" i="16"/>
  <c r="W67" i="16"/>
  <c r="O77" i="16"/>
  <c r="Z82" i="16"/>
  <c r="L92" i="16"/>
  <c r="W97" i="16"/>
  <c r="O107" i="16"/>
  <c r="Z112" i="16"/>
  <c r="L122" i="16"/>
  <c r="W127" i="16"/>
  <c r="O137" i="16"/>
  <c r="Z142" i="16"/>
  <c r="L152" i="16"/>
  <c r="W157" i="16"/>
  <c r="O52" i="16"/>
  <c r="Z57" i="16"/>
  <c r="L67" i="16"/>
  <c r="W72" i="16"/>
  <c r="O82" i="16"/>
  <c r="Z87" i="16"/>
  <c r="L97" i="16"/>
  <c r="W102" i="16"/>
  <c r="O112" i="16"/>
  <c r="Z117" i="16"/>
  <c r="L127" i="16"/>
  <c r="W132" i="16"/>
  <c r="O142" i="16"/>
  <c r="Z147" i="16"/>
  <c r="L157" i="16"/>
  <c r="W47" i="16"/>
  <c r="O57" i="16"/>
  <c r="Z62" i="16"/>
  <c r="L72" i="16"/>
  <c r="W77" i="16"/>
  <c r="O87" i="16"/>
  <c r="Z92" i="16"/>
  <c r="L102" i="16"/>
  <c r="W107" i="16"/>
  <c r="O117" i="16"/>
  <c r="Z122" i="16"/>
  <c r="L132" i="16"/>
  <c r="W137" i="16"/>
  <c r="O147" i="16"/>
  <c r="Z152" i="16"/>
  <c r="L47" i="16"/>
  <c r="W52" i="16"/>
  <c r="O62" i="16"/>
  <c r="Z67" i="16"/>
  <c r="L77" i="16"/>
  <c r="W82" i="16"/>
  <c r="O92" i="16"/>
  <c r="Z97" i="16"/>
  <c r="L107" i="16"/>
  <c r="W112" i="16"/>
  <c r="O122" i="16"/>
  <c r="Z127" i="16"/>
  <c r="L137" i="16"/>
  <c r="W142" i="16"/>
  <c r="O152" i="16"/>
  <c r="Z157" i="16"/>
  <c r="L52" i="16"/>
  <c r="W57" i="16"/>
  <c r="O67" i="16"/>
  <c r="Z72" i="16"/>
  <c r="L82" i="16"/>
  <c r="W87" i="16"/>
  <c r="O97" i="16"/>
  <c r="Z102" i="16"/>
  <c r="L112" i="16"/>
  <c r="W117" i="16"/>
  <c r="O127" i="16"/>
  <c r="Z132" i="16"/>
  <c r="L142" i="16"/>
  <c r="W147" i="16"/>
  <c r="O157" i="16"/>
  <c r="N42" i="16"/>
  <c r="AA37" i="16"/>
  <c r="K27" i="16"/>
  <c r="X22" i="16"/>
  <c r="N12" i="16"/>
  <c r="AA7" i="16"/>
  <c r="Y42" i="16"/>
  <c r="O32" i="16"/>
  <c r="V27" i="16"/>
  <c r="L17" i="16"/>
  <c r="Y12" i="16"/>
  <c r="W281" i="14"/>
  <c r="H271" i="14"/>
  <c r="U266" i="14"/>
  <c r="E256" i="14"/>
  <c r="R251" i="14"/>
  <c r="H241" i="14"/>
  <c r="U236" i="14"/>
  <c r="E226" i="14"/>
  <c r="R221" i="14"/>
  <c r="H211" i="14"/>
  <c r="U206" i="14"/>
  <c r="E196" i="14"/>
  <c r="R191" i="14"/>
  <c r="H181" i="14"/>
  <c r="U176" i="14"/>
  <c r="E166" i="14"/>
  <c r="L157" i="14"/>
  <c r="Y152" i="14"/>
  <c r="O142" i="14"/>
  <c r="V137" i="14"/>
  <c r="L127" i="14"/>
  <c r="Y122" i="14"/>
  <c r="O112" i="14"/>
  <c r="V107" i="14"/>
  <c r="L97" i="14"/>
  <c r="Y92" i="14"/>
  <c r="O82" i="14"/>
  <c r="V77" i="14"/>
  <c r="L67" i="14"/>
  <c r="Y62" i="14"/>
  <c r="O52" i="14"/>
  <c r="V47" i="14"/>
  <c r="L37" i="14"/>
  <c r="Y32" i="14"/>
  <c r="O22" i="14"/>
  <c r="V17" i="14"/>
  <c r="L7" i="14"/>
  <c r="M271" i="14"/>
  <c r="Z266" i="14"/>
  <c r="J256" i="14"/>
  <c r="W251" i="14"/>
  <c r="M241" i="14"/>
  <c r="Z236" i="14"/>
  <c r="J226" i="14"/>
  <c r="W221" i="14"/>
  <c r="M211" i="14"/>
  <c r="Z206" i="14"/>
  <c r="J196" i="14"/>
  <c r="W191" i="14"/>
  <c r="M181" i="14"/>
  <c r="Z176" i="14"/>
  <c r="J166" i="14"/>
  <c r="J291" i="14"/>
  <c r="AA296" i="14"/>
  <c r="M306" i="14"/>
  <c r="X311" i="14"/>
  <c r="Z286" i="14"/>
  <c r="L296" i="14"/>
  <c r="W301" i="14"/>
  <c r="O311" i="14"/>
  <c r="Z316" i="14"/>
  <c r="F152" i="14"/>
  <c r="S147" i="14"/>
  <c r="I137" i="14"/>
  <c r="P132" i="14"/>
  <c r="F122" i="14"/>
  <c r="S117" i="14"/>
  <c r="I107" i="14"/>
  <c r="P102" i="14"/>
  <c r="F92" i="14"/>
  <c r="S87" i="14"/>
  <c r="I77" i="14"/>
  <c r="P72" i="14"/>
  <c r="F62" i="14"/>
  <c r="S57" i="14"/>
  <c r="I47" i="14"/>
  <c r="P42" i="14"/>
  <c r="F32" i="14"/>
  <c r="S27" i="14"/>
  <c r="I17" i="14"/>
  <c r="P12" i="14"/>
  <c r="E281" i="14"/>
  <c r="Q276" i="14"/>
  <c r="G266" i="14"/>
  <c r="T261" i="14"/>
  <c r="D251" i="14"/>
  <c r="Q246" i="14"/>
  <c r="G236" i="14"/>
  <c r="T231" i="14"/>
  <c r="D221" i="14"/>
  <c r="Q216" i="14"/>
  <c r="G206" i="14"/>
  <c r="T201" i="14"/>
  <c r="D191" i="14"/>
  <c r="Q186" i="14"/>
  <c r="G176" i="14"/>
  <c r="T171" i="14"/>
  <c r="D157" i="14"/>
  <c r="Q152" i="14"/>
  <c r="G142" i="14"/>
  <c r="T137" i="14"/>
  <c r="D127" i="14"/>
  <c r="Q122" i="14"/>
  <c r="G112" i="14"/>
  <c r="T107" i="14"/>
  <c r="D97" i="14"/>
  <c r="Q92" i="14"/>
  <c r="G82" i="14"/>
  <c r="T77" i="14"/>
  <c r="D67" i="14"/>
  <c r="Q62" i="14"/>
  <c r="G52" i="14"/>
  <c r="T47" i="14"/>
  <c r="D37" i="14"/>
  <c r="Q32" i="14"/>
  <c r="G22" i="14"/>
  <c r="T17" i="14"/>
  <c r="V7" i="14"/>
  <c r="K271" i="14"/>
  <c r="X266" i="14"/>
  <c r="N256" i="14"/>
  <c r="AA251" i="14"/>
  <c r="K241" i="14"/>
  <c r="X236" i="14"/>
  <c r="N226" i="14"/>
  <c r="AA221" i="14"/>
  <c r="K211" i="14"/>
  <c r="X206" i="14"/>
  <c r="N196" i="14"/>
  <c r="AA191" i="14"/>
  <c r="K181" i="14"/>
  <c r="X176" i="14"/>
  <c r="N166" i="14"/>
  <c r="AA157" i="14"/>
  <c r="K147" i="14"/>
  <c r="X142" i="14"/>
  <c r="N132" i="14"/>
  <c r="AA127" i="14"/>
  <c r="K117" i="14"/>
  <c r="X112" i="14"/>
  <c r="N102" i="14"/>
  <c r="AA97" i="14"/>
  <c r="K87" i="14"/>
  <c r="X82" i="14"/>
  <c r="N72" i="14"/>
  <c r="AA67" i="14"/>
  <c r="K57" i="14"/>
  <c r="X52" i="14"/>
  <c r="N42" i="14"/>
  <c r="AA37" i="14"/>
  <c r="K27" i="14"/>
  <c r="X22" i="14"/>
  <c r="N12" i="14"/>
  <c r="AA7" i="14"/>
  <c r="O276" i="14"/>
  <c r="V271" i="14"/>
  <c r="L261" i="14"/>
  <c r="Y256" i="14"/>
  <c r="O246" i="14"/>
  <c r="V241" i="14"/>
  <c r="L231" i="14"/>
  <c r="Y226" i="14"/>
  <c r="O216" i="14"/>
  <c r="V211" i="14"/>
  <c r="L201" i="14"/>
  <c r="Y196" i="14"/>
  <c r="O186" i="14"/>
  <c r="V181" i="14"/>
  <c r="L171" i="14"/>
  <c r="Y166" i="14"/>
  <c r="O152" i="14"/>
  <c r="V147" i="14"/>
  <c r="L137" i="14"/>
  <c r="Y132" i="14"/>
  <c r="O122" i="14"/>
  <c r="V117" i="14"/>
  <c r="L107" i="14"/>
  <c r="Y102" i="14"/>
  <c r="O92" i="14"/>
  <c r="V87" i="14"/>
  <c r="L77" i="14"/>
  <c r="Y72" i="14"/>
  <c r="O62" i="14"/>
  <c r="V57" i="14"/>
  <c r="L47" i="14"/>
  <c r="Y42" i="14"/>
  <c r="O32" i="14"/>
  <c r="V27" i="14"/>
  <c r="L17" i="14"/>
  <c r="Y12" i="14"/>
  <c r="X604" i="13"/>
  <c r="M599" i="13"/>
  <c r="AA589" i="13"/>
  <c r="J584" i="13"/>
  <c r="X574" i="13"/>
  <c r="M569" i="13"/>
  <c r="AA559" i="13"/>
  <c r="J554" i="13"/>
  <c r="X544" i="13"/>
  <c r="M539" i="13"/>
  <c r="AA529" i="13"/>
  <c r="J524" i="13"/>
  <c r="X514" i="13"/>
  <c r="M509" i="13"/>
  <c r="AA499" i="13"/>
  <c r="J494" i="13"/>
  <c r="X484" i="13"/>
  <c r="P370" i="13"/>
  <c r="E365" i="13"/>
  <c r="S355" i="13"/>
  <c r="H350" i="13"/>
  <c r="P340" i="13"/>
  <c r="E335" i="13"/>
  <c r="S325" i="13"/>
  <c r="AA311" i="13"/>
  <c r="J306" i="13"/>
  <c r="X296" i="13"/>
  <c r="M291" i="13"/>
  <c r="AA281" i="13"/>
  <c r="J276" i="13"/>
  <c r="X266" i="13"/>
  <c r="M261" i="13"/>
  <c r="AA251" i="13"/>
  <c r="J246" i="13"/>
  <c r="X236" i="13"/>
  <c r="M231" i="13"/>
  <c r="AA221" i="13"/>
  <c r="J216" i="13"/>
  <c r="X206" i="13"/>
  <c r="M201" i="13"/>
  <c r="AA191" i="13"/>
  <c r="J186" i="13"/>
  <c r="X176" i="13"/>
  <c r="M171" i="13"/>
  <c r="E7" i="15"/>
  <c r="P12" i="15"/>
  <c r="H22" i="15"/>
  <c r="S27" i="15"/>
  <c r="E37" i="15"/>
  <c r="P42" i="15"/>
  <c r="H52" i="15"/>
  <c r="S57" i="15"/>
  <c r="E67" i="15"/>
  <c r="P72" i="15"/>
  <c r="H82" i="15"/>
  <c r="S87" i="15"/>
  <c r="E97" i="15"/>
  <c r="P102" i="15"/>
  <c r="H112" i="15"/>
  <c r="S117" i="15"/>
  <c r="E127" i="15"/>
  <c r="P132" i="15"/>
  <c r="H142" i="15"/>
  <c r="S147" i="15"/>
  <c r="K12" i="15"/>
  <c r="V17" i="15"/>
  <c r="N27" i="15"/>
  <c r="Y32" i="15"/>
  <c r="K42" i="15"/>
  <c r="V47" i="15"/>
  <c r="N57" i="15"/>
  <c r="Y62" i="15"/>
  <c r="K72" i="15"/>
  <c r="V77" i="15"/>
  <c r="N87" i="15"/>
  <c r="Y92" i="15"/>
  <c r="K102" i="15"/>
  <c r="V107" i="15"/>
  <c r="N117" i="15"/>
  <c r="Y122" i="15"/>
  <c r="K132" i="15"/>
  <c r="V137" i="15"/>
  <c r="N147" i="15"/>
  <c r="Y152" i="15"/>
  <c r="Y7" i="15"/>
  <c r="K17" i="15"/>
  <c r="V22" i="15"/>
  <c r="N32" i="15"/>
  <c r="Y37" i="15"/>
  <c r="K47" i="15"/>
  <c r="V52" i="15"/>
  <c r="N62" i="15"/>
  <c r="Y67" i="15"/>
  <c r="K77" i="15"/>
  <c r="V82" i="15"/>
  <c r="N92" i="15"/>
  <c r="Y97" i="15"/>
  <c r="K107" i="15"/>
  <c r="V112" i="15"/>
  <c r="N122" i="15"/>
  <c r="Y127" i="15"/>
  <c r="K137" i="15"/>
  <c r="V142" i="15"/>
  <c r="N152" i="15"/>
  <c r="N7" i="15"/>
  <c r="Y12" i="15"/>
  <c r="K22" i="15"/>
  <c r="V27" i="15"/>
  <c r="N37" i="15"/>
  <c r="Y42" i="15"/>
  <c r="K52" i="15"/>
  <c r="V57" i="15"/>
  <c r="N67" i="15"/>
  <c r="Y72" i="15"/>
  <c r="K82" i="15"/>
  <c r="V87" i="15"/>
  <c r="N97" i="15"/>
  <c r="Y102" i="15"/>
  <c r="K112" i="15"/>
  <c r="V117" i="15"/>
  <c r="N127" i="15"/>
  <c r="Y132" i="15"/>
  <c r="K142" i="15"/>
  <c r="V147" i="15"/>
  <c r="I7" i="15"/>
  <c r="T12" i="15"/>
  <c r="F22" i="15"/>
  <c r="Q27" i="15"/>
  <c r="I37" i="15"/>
  <c r="T42" i="15"/>
  <c r="F52" i="15"/>
  <c r="Q57" i="15"/>
  <c r="I67" i="15"/>
  <c r="T72" i="15"/>
  <c r="F82" i="15"/>
  <c r="Q87" i="15"/>
  <c r="I97" i="15"/>
  <c r="T102" i="15"/>
  <c r="F112" i="15"/>
  <c r="Q117" i="15"/>
  <c r="I127" i="15"/>
  <c r="T132" i="15"/>
  <c r="F142" i="15"/>
  <c r="Q147" i="15"/>
  <c r="J157" i="15"/>
  <c r="X157" i="15"/>
  <c r="D455" i="13"/>
  <c r="U430" i="13"/>
  <c r="D425" i="13"/>
  <c r="R415" i="13"/>
  <c r="G410" i="13"/>
  <c r="U400" i="13"/>
  <c r="D395" i="13"/>
  <c r="R385" i="13"/>
  <c r="G380" i="13"/>
  <c r="U370" i="13"/>
  <c r="D365" i="13"/>
  <c r="R355" i="13"/>
  <c r="G350" i="13"/>
  <c r="U340" i="13"/>
  <c r="D335" i="13"/>
  <c r="R325" i="13"/>
  <c r="G316" i="13"/>
  <c r="U306" i="13"/>
  <c r="D301" i="13"/>
  <c r="R291" i="13"/>
  <c r="G286" i="13"/>
  <c r="U276" i="13"/>
  <c r="D271" i="13"/>
  <c r="R261" i="13"/>
  <c r="G256" i="13"/>
  <c r="U246" i="13"/>
  <c r="D241" i="13"/>
  <c r="R231" i="13"/>
  <c r="G226" i="13"/>
  <c r="U216" i="13"/>
  <c r="D211" i="13"/>
  <c r="R201" i="13"/>
  <c r="G196" i="13"/>
  <c r="U186" i="13"/>
  <c r="D181" i="13"/>
  <c r="R171" i="13"/>
  <c r="G166" i="13"/>
  <c r="U425" i="13"/>
  <c r="D420" i="13"/>
  <c r="R410" i="13"/>
  <c r="G405" i="13"/>
  <c r="U395" i="13"/>
  <c r="D390" i="13"/>
  <c r="R380" i="13"/>
  <c r="G375" i="13"/>
  <c r="U365" i="13"/>
  <c r="D360" i="13"/>
  <c r="R350" i="13"/>
  <c r="G345" i="13"/>
  <c r="U335" i="13"/>
  <c r="D330" i="13"/>
  <c r="R316" i="13"/>
  <c r="G311" i="13"/>
  <c r="U301" i="13"/>
  <c r="D296" i="13"/>
  <c r="R286" i="13"/>
  <c r="G281" i="13"/>
  <c r="U271" i="13"/>
  <c r="D266" i="13"/>
  <c r="R256" i="13"/>
  <c r="G251" i="13"/>
  <c r="U241" i="13"/>
  <c r="D236" i="13"/>
  <c r="R226" i="13"/>
  <c r="G221" i="13"/>
  <c r="U211" i="13"/>
  <c r="D206" i="13"/>
  <c r="R196" i="13"/>
  <c r="G191" i="13"/>
  <c r="U181" i="13"/>
  <c r="D176" i="13"/>
  <c r="R166" i="13"/>
  <c r="J435" i="13"/>
  <c r="AA440" i="13"/>
  <c r="M450" i="13"/>
  <c r="X455" i="13"/>
  <c r="J465" i="13"/>
  <c r="AA470" i="13"/>
  <c r="W435" i="13"/>
  <c r="O445" i="13"/>
  <c r="Z450" i="13"/>
  <c r="L460" i="13"/>
  <c r="W465" i="13"/>
  <c r="O475" i="13"/>
  <c r="X435" i="13"/>
  <c r="J445" i="13"/>
  <c r="AA450" i="13"/>
  <c r="M460" i="13"/>
  <c r="X465" i="13"/>
  <c r="J475" i="13"/>
  <c r="Y435" i="13"/>
  <c r="K445" i="13"/>
  <c r="V450" i="13"/>
  <c r="N460" i="13"/>
  <c r="Y465" i="13"/>
  <c r="K475" i="13"/>
  <c r="E316" i="13"/>
  <c r="S306" i="13"/>
  <c r="H301" i="13"/>
  <c r="P291" i="13"/>
  <c r="E286" i="13"/>
  <c r="S276" i="13"/>
  <c r="H271" i="13"/>
  <c r="P261" i="13"/>
  <c r="E256" i="13"/>
  <c r="V455" i="13"/>
  <c r="P97" i="13"/>
  <c r="P7" i="13"/>
  <c r="W475" i="12"/>
  <c r="L470" i="12"/>
  <c r="Z460" i="12"/>
  <c r="O455" i="12"/>
  <c r="W445" i="12"/>
  <c r="L440" i="12"/>
  <c r="Z430" i="12"/>
  <c r="O425" i="12"/>
  <c r="W415" i="12"/>
  <c r="L410" i="12"/>
  <c r="Z400" i="12"/>
  <c r="O395" i="12"/>
  <c r="W385" i="12"/>
  <c r="L380" i="12"/>
  <c r="Z370" i="12"/>
  <c r="O365" i="12"/>
  <c r="W355" i="12"/>
  <c r="L350" i="12"/>
  <c r="Z340" i="12"/>
  <c r="O335" i="12"/>
  <c r="W325" i="12"/>
  <c r="L316" i="12"/>
  <c r="Z306" i="12"/>
  <c r="O301" i="12"/>
  <c r="W291" i="12"/>
  <c r="L286" i="12"/>
  <c r="Z276" i="12"/>
  <c r="O271" i="12"/>
  <c r="W261" i="12"/>
  <c r="L256" i="12"/>
  <c r="Z246" i="12"/>
  <c r="O241" i="12"/>
  <c r="W231" i="12"/>
  <c r="L226" i="12"/>
  <c r="Z216" i="12"/>
  <c r="O211" i="12"/>
  <c r="W201" i="12"/>
  <c r="L196" i="12"/>
  <c r="Z186" i="12"/>
  <c r="O181" i="12"/>
  <c r="W171" i="12"/>
  <c r="L166" i="12"/>
  <c r="J539" i="12"/>
  <c r="X529" i="12"/>
  <c r="M524" i="12"/>
  <c r="AA514" i="12"/>
  <c r="J475" i="12"/>
  <c r="X465" i="12"/>
  <c r="M460" i="12"/>
  <c r="AA450" i="12"/>
  <c r="J445" i="12"/>
  <c r="X435" i="12"/>
  <c r="M430" i="12"/>
  <c r="AA420" i="12"/>
  <c r="J415" i="12"/>
  <c r="X405" i="12"/>
  <c r="M400" i="12"/>
  <c r="AA390" i="12"/>
  <c r="J385" i="12"/>
  <c r="X375" i="12"/>
  <c r="M370" i="12"/>
  <c r="AA360" i="12"/>
  <c r="J355" i="12"/>
  <c r="X345" i="12"/>
  <c r="M340" i="12"/>
  <c r="AA330" i="12"/>
  <c r="J325" i="12"/>
  <c r="Y142" i="13"/>
  <c r="E7" i="13"/>
  <c r="P12" i="13"/>
  <c r="H22" i="13"/>
  <c r="S27" i="13"/>
  <c r="E37" i="13"/>
  <c r="P42" i="13"/>
  <c r="H52" i="13"/>
  <c r="S57" i="13"/>
  <c r="E67" i="13"/>
  <c r="P72" i="13"/>
  <c r="H82" i="13"/>
  <c r="S87" i="13"/>
  <c r="E97" i="13"/>
  <c r="P102" i="13"/>
  <c r="H112" i="13"/>
  <c r="S117" i="13"/>
  <c r="E127" i="13"/>
  <c r="P132" i="13"/>
  <c r="H142" i="13"/>
  <c r="S147" i="13"/>
  <c r="E157" i="13"/>
  <c r="R7" i="13"/>
  <c r="D17" i="13"/>
  <c r="U22" i="13"/>
  <c r="G32" i="13"/>
  <c r="R37" i="13"/>
  <c r="D47" i="13"/>
  <c r="U52" i="13"/>
  <c r="G62" i="13"/>
  <c r="R67" i="13"/>
  <c r="D77" i="13"/>
  <c r="U82" i="13"/>
  <c r="G92" i="13"/>
  <c r="R97" i="13"/>
  <c r="D107" i="13"/>
  <c r="U112" i="13"/>
  <c r="G122" i="13"/>
  <c r="R127" i="13"/>
  <c r="D137" i="13"/>
  <c r="U142" i="13"/>
  <c r="G152" i="13"/>
  <c r="R157" i="13"/>
  <c r="F12" i="13"/>
  <c r="Q17" i="13"/>
  <c r="I27" i="13"/>
  <c r="T32" i="13"/>
  <c r="F42" i="13"/>
  <c r="Q47" i="13"/>
  <c r="I57" i="13"/>
  <c r="T62" i="13"/>
  <c r="F72" i="13"/>
  <c r="Q77" i="13"/>
  <c r="I87" i="13"/>
  <c r="T92" i="13"/>
  <c r="F102" i="13"/>
  <c r="Q107" i="13"/>
  <c r="I117" i="13"/>
  <c r="T122" i="13"/>
  <c r="F132" i="13"/>
  <c r="Q137" i="13"/>
  <c r="I147" i="13"/>
  <c r="T152" i="13"/>
  <c r="H7" i="13"/>
  <c r="S12" i="13"/>
  <c r="E22" i="13"/>
  <c r="P27" i="13"/>
  <c r="H37" i="13"/>
  <c r="S42" i="13"/>
  <c r="E52" i="13"/>
  <c r="P57" i="13"/>
  <c r="H67" i="13"/>
  <c r="S72" i="13"/>
  <c r="E82" i="13"/>
  <c r="P87" i="13"/>
  <c r="H97" i="13"/>
  <c r="S102" i="13"/>
  <c r="E112" i="13"/>
  <c r="P117" i="13"/>
  <c r="H127" i="13"/>
  <c r="S132" i="13"/>
  <c r="E142" i="13"/>
  <c r="P147" i="13"/>
  <c r="H157" i="13"/>
  <c r="U7" i="13"/>
  <c r="G17" i="13"/>
  <c r="R22" i="13"/>
  <c r="D32" i="13"/>
  <c r="U37" i="13"/>
  <c r="G47" i="13"/>
  <c r="R52" i="13"/>
  <c r="D62" i="13"/>
  <c r="U67" i="13"/>
  <c r="G77" i="13"/>
  <c r="R82" i="13"/>
  <c r="D92" i="13"/>
  <c r="U97" i="13"/>
  <c r="G107" i="13"/>
  <c r="R112" i="13"/>
  <c r="D122" i="13"/>
  <c r="U127" i="13"/>
  <c r="G137" i="13"/>
  <c r="R142" i="13"/>
  <c r="D152" i="13"/>
  <c r="U157" i="13"/>
  <c r="V604" i="12"/>
  <c r="Y554" i="12"/>
  <c r="M12" i="12"/>
  <c r="X17" i="12"/>
  <c r="J27" i="12"/>
  <c r="AA32" i="12"/>
  <c r="M42" i="12"/>
  <c r="X47" i="12"/>
  <c r="J57" i="12"/>
  <c r="AA62" i="12"/>
  <c r="M72" i="12"/>
  <c r="X77" i="12"/>
  <c r="J87" i="12"/>
  <c r="AA92" i="12"/>
  <c r="M102" i="12"/>
  <c r="X107" i="12"/>
  <c r="J117" i="12"/>
  <c r="AA122" i="12"/>
  <c r="M132" i="12"/>
  <c r="X137" i="12"/>
  <c r="J147" i="12"/>
  <c r="AA152" i="12"/>
  <c r="O7" i="12"/>
  <c r="Z12" i="12"/>
  <c r="L22" i="12"/>
  <c r="W27" i="12"/>
  <c r="O37" i="12"/>
  <c r="Z42" i="12"/>
  <c r="L52" i="12"/>
  <c r="W57" i="12"/>
  <c r="O67" i="12"/>
  <c r="Z72" i="12"/>
  <c r="L82" i="12"/>
  <c r="W87" i="12"/>
  <c r="O97" i="12"/>
  <c r="Z102" i="12"/>
  <c r="L112" i="12"/>
  <c r="W117" i="12"/>
  <c r="O127" i="12"/>
  <c r="Z132" i="12"/>
  <c r="L142" i="12"/>
  <c r="W147" i="12"/>
  <c r="O157" i="12"/>
  <c r="T107" i="12"/>
  <c r="T17" i="12"/>
  <c r="S475" i="11"/>
  <c r="H470" i="11"/>
  <c r="P460" i="11"/>
  <c r="E455" i="11"/>
  <c r="S445" i="11"/>
  <c r="H440" i="11"/>
  <c r="P430" i="11"/>
  <c r="AA524" i="11"/>
  <c r="J519" i="11"/>
  <c r="X509" i="11"/>
  <c r="M504" i="11"/>
  <c r="AA494" i="11"/>
  <c r="J489" i="11"/>
  <c r="X475" i="11"/>
  <c r="M470" i="11"/>
  <c r="AA460" i="11"/>
  <c r="J455" i="11"/>
  <c r="X445" i="11"/>
  <c r="M440" i="11"/>
  <c r="AA430" i="11"/>
  <c r="J425" i="11"/>
  <c r="X415" i="11"/>
  <c r="M410" i="11"/>
  <c r="AA400" i="11"/>
  <c r="J395" i="11"/>
  <c r="X385" i="11"/>
  <c r="M380" i="11"/>
  <c r="AA370" i="11"/>
  <c r="J365" i="11"/>
  <c r="X355" i="11"/>
  <c r="M350" i="11"/>
  <c r="AA340" i="11"/>
  <c r="J335" i="11"/>
  <c r="X325" i="11"/>
  <c r="M584" i="11"/>
  <c r="H534" i="11"/>
  <c r="T524" i="11"/>
  <c r="I519" i="11"/>
  <c r="Q509" i="11"/>
  <c r="F504" i="11"/>
  <c r="T494" i="11"/>
  <c r="I489" i="11"/>
  <c r="H614" i="11"/>
  <c r="O614" i="11"/>
  <c r="T534" i="11"/>
  <c r="F544" i="11"/>
  <c r="Q549" i="11"/>
  <c r="I559" i="11"/>
  <c r="T564" i="11"/>
  <c r="F574" i="11"/>
  <c r="Q579" i="11"/>
  <c r="I589" i="11"/>
  <c r="T594" i="11"/>
  <c r="F604" i="11"/>
  <c r="Q609" i="11"/>
  <c r="AA534" i="11"/>
  <c r="M544" i="11"/>
  <c r="X549" i="11"/>
  <c r="J559" i="11"/>
  <c r="AA564" i="11"/>
  <c r="M574" i="11"/>
  <c r="X579" i="11"/>
  <c r="J589" i="11"/>
  <c r="AA594" i="11"/>
  <c r="M604" i="11"/>
  <c r="X609" i="11"/>
  <c r="X619" i="11"/>
  <c r="U539" i="11"/>
  <c r="G549" i="11"/>
  <c r="R554" i="11"/>
  <c r="D564" i="11"/>
  <c r="U569" i="11"/>
  <c r="G579" i="11"/>
  <c r="R584" i="11"/>
  <c r="D594" i="11"/>
  <c r="U599" i="11"/>
  <c r="G609" i="11"/>
  <c r="R614" i="11"/>
  <c r="V634" i="11"/>
  <c r="G624" i="11"/>
  <c r="R629" i="11"/>
  <c r="I619" i="11"/>
  <c r="T624" i="11"/>
  <c r="F634" i="11"/>
  <c r="P624" i="11"/>
  <c r="H634" i="11"/>
  <c r="I634" i="11"/>
  <c r="K475" i="11"/>
  <c r="Y465" i="11"/>
  <c r="N460" i="11"/>
  <c r="V450" i="11"/>
  <c r="K445" i="11"/>
  <c r="Y435" i="11"/>
  <c r="N430" i="11"/>
  <c r="V420" i="11"/>
  <c r="K415" i="11"/>
  <c r="Y405" i="11"/>
  <c r="N400" i="11"/>
  <c r="V390" i="11"/>
  <c r="K385" i="11"/>
  <c r="Y375" i="11"/>
  <c r="N370" i="11"/>
  <c r="V360" i="11"/>
  <c r="K355" i="11"/>
  <c r="Y345" i="11"/>
  <c r="N340" i="11"/>
  <c r="V330" i="11"/>
  <c r="K325" i="11"/>
  <c r="Q539" i="11"/>
  <c r="L529" i="11"/>
  <c r="Z519" i="11"/>
  <c r="O514" i="11"/>
  <c r="W504" i="11"/>
  <c r="L499" i="11"/>
  <c r="Z489" i="11"/>
  <c r="O484" i="11"/>
  <c r="W470" i="11"/>
  <c r="L465" i="11"/>
  <c r="Z455" i="11"/>
  <c r="O450" i="11"/>
  <c r="W440" i="11"/>
  <c r="L435" i="11"/>
  <c r="Z425" i="11"/>
  <c r="O420" i="11"/>
  <c r="W410" i="11"/>
  <c r="L405" i="11"/>
  <c r="Z395" i="11"/>
  <c r="O390" i="11"/>
  <c r="W380" i="11"/>
  <c r="L375" i="11"/>
  <c r="Z365" i="11"/>
  <c r="O360" i="11"/>
  <c r="W350" i="11"/>
  <c r="L345" i="11"/>
  <c r="Z335" i="11"/>
  <c r="O330" i="11"/>
  <c r="X559" i="11"/>
  <c r="P539" i="11"/>
  <c r="K529" i="11"/>
  <c r="Y519" i="11"/>
  <c r="N514" i="11"/>
  <c r="V504" i="11"/>
  <c r="K499" i="11"/>
  <c r="Y489" i="11"/>
  <c r="N484" i="11"/>
  <c r="V470" i="11"/>
  <c r="K465" i="11"/>
  <c r="Y455" i="11"/>
  <c r="N450" i="11"/>
  <c r="V440" i="11"/>
  <c r="K435" i="11"/>
  <c r="Y425" i="11"/>
  <c r="N420" i="11"/>
  <c r="V410" i="11"/>
  <c r="K405" i="11"/>
  <c r="Y395" i="11"/>
  <c r="N390" i="11"/>
  <c r="V380" i="11"/>
  <c r="K375" i="11"/>
  <c r="Y365" i="11"/>
  <c r="N360" i="11"/>
  <c r="V350" i="11"/>
  <c r="K345" i="11"/>
  <c r="Y335" i="11"/>
  <c r="N330" i="11"/>
  <c r="J529" i="11"/>
  <c r="X519" i="11"/>
  <c r="M514" i="11"/>
  <c r="AA504" i="11"/>
  <c r="J499" i="11"/>
  <c r="X489" i="11"/>
  <c r="M484" i="11"/>
  <c r="AA470" i="11"/>
  <c r="J465" i="11"/>
  <c r="X455" i="11"/>
  <c r="M450" i="11"/>
  <c r="AA440" i="11"/>
  <c r="J435" i="11"/>
  <c r="X425" i="11"/>
  <c r="M420" i="11"/>
  <c r="AA410" i="11"/>
  <c r="J405" i="11"/>
  <c r="X395" i="11"/>
  <c r="M390" i="11"/>
  <c r="AA380" i="11"/>
  <c r="J375" i="11"/>
  <c r="X365" i="11"/>
  <c r="M360" i="11"/>
  <c r="AA350" i="11"/>
  <c r="J345" i="11"/>
  <c r="X335" i="11"/>
  <c r="M330" i="11"/>
  <c r="O311" i="11"/>
  <c r="N276" i="11"/>
  <c r="Y271" i="11"/>
  <c r="O261" i="11"/>
  <c r="V256" i="11"/>
  <c r="L246" i="11"/>
  <c r="Y241" i="11"/>
  <c r="O231" i="11"/>
  <c r="V226" i="11"/>
  <c r="L216" i="11"/>
  <c r="Y211" i="11"/>
  <c r="O201" i="11"/>
  <c r="V196" i="11"/>
  <c r="L186" i="11"/>
  <c r="Y181" i="11"/>
  <c r="O171" i="11"/>
  <c r="V166" i="11"/>
  <c r="V281" i="11"/>
  <c r="N291" i="11"/>
  <c r="Y296" i="11"/>
  <c r="K306" i="11"/>
  <c r="V311" i="11"/>
  <c r="L276" i="11"/>
  <c r="W281" i="11"/>
  <c r="O291" i="11"/>
  <c r="Z296" i="11"/>
  <c r="L306" i="11"/>
  <c r="W311" i="11"/>
  <c r="M306" i="11"/>
  <c r="X311" i="11"/>
  <c r="F152" i="11"/>
  <c r="S147" i="11"/>
  <c r="I137" i="11"/>
  <c r="P132" i="11"/>
  <c r="F122" i="11"/>
  <c r="S117" i="11"/>
  <c r="I107" i="11"/>
  <c r="P102" i="11"/>
  <c r="F92" i="11"/>
  <c r="S87" i="11"/>
  <c r="I77" i="11"/>
  <c r="T286" i="11"/>
  <c r="T276" i="11"/>
  <c r="G266" i="11"/>
  <c r="T261" i="11"/>
  <c r="D251" i="11"/>
  <c r="Q246" i="11"/>
  <c r="G236" i="11"/>
  <c r="T231" i="11"/>
  <c r="D221" i="11"/>
  <c r="Q216" i="11"/>
  <c r="G206" i="11"/>
  <c r="T201" i="11"/>
  <c r="D191" i="11"/>
  <c r="Q186" i="11"/>
  <c r="G176" i="11"/>
  <c r="T171" i="11"/>
  <c r="D157" i="11"/>
  <c r="Q152" i="11"/>
  <c r="G142" i="11"/>
  <c r="T137" i="11"/>
  <c r="D127" i="11"/>
  <c r="Q122" i="11"/>
  <c r="G112" i="11"/>
  <c r="T107" i="11"/>
  <c r="D97" i="11"/>
  <c r="Q92" i="11"/>
  <c r="G82" i="11"/>
  <c r="T77" i="11"/>
  <c r="D67" i="11"/>
  <c r="Q62" i="11"/>
  <c r="G52" i="11"/>
  <c r="T47" i="11"/>
  <c r="D37" i="11"/>
  <c r="Q32" i="11"/>
  <c r="G22" i="11"/>
  <c r="T17" i="11"/>
  <c r="P634" i="10"/>
  <c r="E629" i="10"/>
  <c r="S619" i="10"/>
  <c r="H614" i="10"/>
  <c r="P604" i="10"/>
  <c r="E599" i="10"/>
  <c r="S589" i="10"/>
  <c r="H584" i="10"/>
  <c r="P574" i="10"/>
  <c r="E569" i="10"/>
  <c r="S559" i="10"/>
  <c r="H554" i="10"/>
  <c r="P544" i="10"/>
  <c r="E539" i="10"/>
  <c r="S529" i="10"/>
  <c r="H524" i="10"/>
  <c r="P514" i="10"/>
  <c r="E509" i="10"/>
  <c r="S499" i="10"/>
  <c r="H494" i="10"/>
  <c r="P484" i="10"/>
  <c r="Z301" i="11"/>
  <c r="K271" i="11"/>
  <c r="X266" i="11"/>
  <c r="N256" i="11"/>
  <c r="AA251" i="11"/>
  <c r="K241" i="11"/>
  <c r="X236" i="11"/>
  <c r="N226" i="11"/>
  <c r="AA221" i="11"/>
  <c r="K211" i="11"/>
  <c r="X206" i="11"/>
  <c r="N196" i="11"/>
  <c r="AA191" i="11"/>
  <c r="K181" i="11"/>
  <c r="X176" i="11"/>
  <c r="N166" i="11"/>
  <c r="AA157" i="11"/>
  <c r="K147" i="11"/>
  <c r="X142" i="11"/>
  <c r="N132" i="11"/>
  <c r="AA127" i="11"/>
  <c r="K117" i="11"/>
  <c r="X112" i="11"/>
  <c r="N102" i="11"/>
  <c r="AA97" i="11"/>
  <c r="K87" i="11"/>
  <c r="X82" i="11"/>
  <c r="N72" i="11"/>
  <c r="AA67" i="11"/>
  <c r="K57" i="11"/>
  <c r="X52" i="11"/>
  <c r="N42" i="11"/>
  <c r="AA37" i="11"/>
  <c r="K27" i="11"/>
  <c r="X22" i="11"/>
  <c r="N12" i="11"/>
  <c r="AA7" i="11"/>
  <c r="O634" i="10"/>
  <c r="D629" i="10"/>
  <c r="R619" i="10"/>
  <c r="G614" i="10"/>
  <c r="U604" i="10"/>
  <c r="J599" i="10"/>
  <c r="X589" i="10"/>
  <c r="M584" i="10"/>
  <c r="AA574" i="10"/>
  <c r="J569" i="10"/>
  <c r="X559" i="10"/>
  <c r="M554" i="10"/>
  <c r="AA544" i="10"/>
  <c r="J539" i="10"/>
  <c r="X529" i="10"/>
  <c r="M524" i="10"/>
  <c r="AA514" i="10"/>
  <c r="J509" i="10"/>
  <c r="X499" i="10"/>
  <c r="M494" i="10"/>
  <c r="AA484" i="10"/>
  <c r="E301" i="11"/>
  <c r="J291" i="11"/>
  <c r="D271" i="11"/>
  <c r="Q266" i="11"/>
  <c r="G256" i="11"/>
  <c r="T251" i="11"/>
  <c r="D241" i="11"/>
  <c r="Q236" i="11"/>
  <c r="G226" i="11"/>
  <c r="T221" i="11"/>
  <c r="D211" i="11"/>
  <c r="Q206" i="11"/>
  <c r="G196" i="11"/>
  <c r="T191" i="11"/>
  <c r="D181" i="11"/>
  <c r="Q176" i="11"/>
  <c r="G166" i="11"/>
  <c r="T157" i="11"/>
  <c r="D147" i="11"/>
  <c r="Q142" i="11"/>
  <c r="G132" i="11"/>
  <c r="T127" i="11"/>
  <c r="D117" i="11"/>
  <c r="Q112" i="11"/>
  <c r="G102" i="11"/>
  <c r="T97" i="11"/>
  <c r="D87" i="11"/>
  <c r="Q82" i="11"/>
  <c r="G72" i="11"/>
  <c r="T67" i="11"/>
  <c r="D57" i="11"/>
  <c r="Q52" i="11"/>
  <c r="G42" i="11"/>
  <c r="T37" i="11"/>
  <c r="U629" i="10"/>
  <c r="D624" i="10"/>
  <c r="R614" i="10"/>
  <c r="G609" i="10"/>
  <c r="U599" i="10"/>
  <c r="D594" i="10"/>
  <c r="R584" i="10"/>
  <c r="G579" i="10"/>
  <c r="U569" i="10"/>
  <c r="D564" i="10"/>
  <c r="R554" i="10"/>
  <c r="G549" i="10"/>
  <c r="U539" i="10"/>
  <c r="D534" i="10"/>
  <c r="R524" i="10"/>
  <c r="G519" i="10"/>
  <c r="U509" i="10"/>
  <c r="D504" i="10"/>
  <c r="I271" i="11"/>
  <c r="P266" i="11"/>
  <c r="F256" i="11"/>
  <c r="S251" i="11"/>
  <c r="I241" i="11"/>
  <c r="P236" i="11"/>
  <c r="F226" i="11"/>
  <c r="S221" i="11"/>
  <c r="I211" i="11"/>
  <c r="P206" i="11"/>
  <c r="F196" i="11"/>
  <c r="S191" i="11"/>
  <c r="I181" i="11"/>
  <c r="P176" i="11"/>
  <c r="F166" i="11"/>
  <c r="S157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F12" i="11"/>
  <c r="S7" i="11"/>
  <c r="G634" i="10"/>
  <c r="U624" i="10"/>
  <c r="J619" i="10"/>
  <c r="X609" i="10"/>
  <c r="M604" i="10"/>
  <c r="AA594" i="10"/>
  <c r="V306" i="11"/>
  <c r="V291" i="11"/>
  <c r="H276" i="11"/>
  <c r="T271" i="11"/>
  <c r="D261" i="11"/>
  <c r="Q256" i="11"/>
  <c r="G246" i="11"/>
  <c r="T241" i="11"/>
  <c r="D231" i="11"/>
  <c r="Q226" i="11"/>
  <c r="G216" i="11"/>
  <c r="T211" i="11"/>
  <c r="D201" i="11"/>
  <c r="Q196" i="11"/>
  <c r="G186" i="11"/>
  <c r="T181" i="11"/>
  <c r="D171" i="11"/>
  <c r="Q166" i="11"/>
  <c r="G152" i="11"/>
  <c r="T147" i="11"/>
  <c r="D137" i="11"/>
  <c r="Q132" i="11"/>
  <c r="G122" i="11"/>
  <c r="T117" i="11"/>
  <c r="D107" i="11"/>
  <c r="Q102" i="11"/>
  <c r="G92" i="11"/>
  <c r="T87" i="11"/>
  <c r="D77" i="11"/>
  <c r="Q72" i="11"/>
  <c r="G62" i="11"/>
  <c r="T57" i="11"/>
  <c r="D47" i="11"/>
  <c r="Q42" i="11"/>
  <c r="G32" i="11"/>
  <c r="T27" i="11"/>
  <c r="D17" i="11"/>
  <c r="Q12" i="11"/>
  <c r="X634" i="10"/>
  <c r="M629" i="10"/>
  <c r="AA619" i="10"/>
  <c r="P614" i="10"/>
  <c r="E609" i="10"/>
  <c r="S599" i="10"/>
  <c r="H594" i="10"/>
  <c r="P584" i="10"/>
  <c r="E579" i="10"/>
  <c r="S569" i="10"/>
  <c r="H564" i="10"/>
  <c r="P554" i="10"/>
  <c r="E549" i="10"/>
  <c r="S539" i="10"/>
  <c r="H534" i="10"/>
  <c r="P524" i="10"/>
  <c r="E519" i="10"/>
  <c r="S509" i="10"/>
  <c r="H504" i="10"/>
  <c r="P494" i="10"/>
  <c r="E489" i="10"/>
  <c r="G395" i="10"/>
  <c r="U350" i="10"/>
  <c r="E340" i="10"/>
  <c r="R335" i="10"/>
  <c r="H325" i="10"/>
  <c r="O316" i="10"/>
  <c r="V311" i="10"/>
  <c r="L301" i="10"/>
  <c r="Y296" i="10"/>
  <c r="O286" i="10"/>
  <c r="V281" i="10"/>
  <c r="L271" i="10"/>
  <c r="Y266" i="10"/>
  <c r="O256" i="10"/>
  <c r="V251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J7" i="10"/>
  <c r="D634" i="9"/>
  <c r="Q629" i="9"/>
  <c r="G619" i="9"/>
  <c r="T614" i="9"/>
  <c r="D604" i="9"/>
  <c r="Q599" i="9"/>
  <c r="G589" i="9"/>
  <c r="T584" i="9"/>
  <c r="D574" i="9"/>
  <c r="Q569" i="9"/>
  <c r="G559" i="9"/>
  <c r="T554" i="9"/>
  <c r="D544" i="9"/>
  <c r="Q539" i="9"/>
  <c r="G529" i="9"/>
  <c r="T524" i="9"/>
  <c r="D514" i="9"/>
  <c r="Q509" i="9"/>
  <c r="G499" i="9"/>
  <c r="T494" i="9"/>
  <c r="E475" i="9"/>
  <c r="R470" i="9"/>
  <c r="H460" i="9"/>
  <c r="U455" i="9"/>
  <c r="E445" i="9"/>
  <c r="R440" i="9"/>
  <c r="H430" i="9"/>
  <c r="U425" i="9"/>
  <c r="E415" i="9"/>
  <c r="R410" i="9"/>
  <c r="H400" i="9"/>
  <c r="U395" i="9"/>
  <c r="E385" i="9"/>
  <c r="R380" i="9"/>
  <c r="H370" i="9"/>
  <c r="U365" i="9"/>
  <c r="M311" i="9"/>
  <c r="Z306" i="9"/>
  <c r="J296" i="9"/>
  <c r="W291" i="9"/>
  <c r="M281" i="9"/>
  <c r="Z276" i="9"/>
  <c r="J266" i="9"/>
  <c r="W261" i="9"/>
  <c r="M251" i="9"/>
  <c r="Z246" i="9"/>
  <c r="J236" i="9"/>
  <c r="W231" i="9"/>
  <c r="M221" i="9"/>
  <c r="Z216" i="9"/>
  <c r="J206" i="9"/>
  <c r="W201" i="9"/>
  <c r="M191" i="9"/>
  <c r="Z186" i="9"/>
  <c r="G157" i="9"/>
  <c r="T152" i="9"/>
  <c r="D142" i="9"/>
  <c r="Q137" i="9"/>
  <c r="G127" i="9"/>
  <c r="T122" i="9"/>
  <c r="D112" i="9"/>
  <c r="Q107" i="9"/>
  <c r="G97" i="9"/>
  <c r="T92" i="9"/>
  <c r="D82" i="9"/>
  <c r="Q77" i="9"/>
  <c r="G67" i="9"/>
  <c r="T62" i="9"/>
  <c r="D52" i="9"/>
  <c r="Q47" i="9"/>
  <c r="G37" i="9"/>
  <c r="T32" i="9"/>
  <c r="D22" i="9"/>
  <c r="O345" i="10"/>
  <c r="V340" i="10"/>
  <c r="L330" i="10"/>
  <c r="Y325" i="10"/>
  <c r="O311" i="10"/>
  <c r="V306" i="10"/>
  <c r="L296" i="10"/>
  <c r="Y291" i="10"/>
  <c r="O281" i="10"/>
  <c r="V276" i="10"/>
  <c r="L266" i="10"/>
  <c r="Y261" i="10"/>
  <c r="O251" i="10"/>
  <c r="V246" i="10"/>
  <c r="L236" i="10"/>
  <c r="Y231" i="10"/>
  <c r="O221" i="10"/>
  <c r="V216" i="10"/>
  <c r="L206" i="10"/>
  <c r="Y201" i="10"/>
  <c r="O191" i="10"/>
  <c r="V186" i="10"/>
  <c r="L176" i="10"/>
  <c r="Y171" i="10"/>
  <c r="O157" i="10"/>
  <c r="V152" i="10"/>
  <c r="L142" i="10"/>
  <c r="Y137" i="10"/>
  <c r="O127" i="10"/>
  <c r="V122" i="10"/>
  <c r="L112" i="10"/>
  <c r="Y107" i="10"/>
  <c r="O97" i="10"/>
  <c r="V92" i="10"/>
  <c r="L82" i="10"/>
  <c r="Y77" i="10"/>
  <c r="O67" i="10"/>
  <c r="V62" i="10"/>
  <c r="L52" i="10"/>
  <c r="Y47" i="10"/>
  <c r="O37" i="10"/>
  <c r="V32" i="10"/>
  <c r="L22" i="10"/>
  <c r="Y17" i="10"/>
  <c r="O7" i="10"/>
  <c r="AA634" i="9"/>
  <c r="K624" i="9"/>
  <c r="X619" i="9"/>
  <c r="N609" i="9"/>
  <c r="AA604" i="9"/>
  <c r="K594" i="9"/>
  <c r="X589" i="9"/>
  <c r="N579" i="9"/>
  <c r="AA574" i="9"/>
  <c r="K564" i="9"/>
  <c r="X559" i="9"/>
  <c r="N549" i="9"/>
  <c r="AA544" i="9"/>
  <c r="K534" i="9"/>
  <c r="X529" i="9"/>
  <c r="N519" i="9"/>
  <c r="AA514" i="9"/>
  <c r="K504" i="9"/>
  <c r="X499" i="9"/>
  <c r="N489" i="9"/>
  <c r="AA484" i="9"/>
  <c r="K470" i="9"/>
  <c r="X465" i="9"/>
  <c r="N455" i="9"/>
  <c r="AA450" i="9"/>
  <c r="K440" i="9"/>
  <c r="X435" i="9"/>
  <c r="N425" i="9"/>
  <c r="AA420" i="9"/>
  <c r="K410" i="9"/>
  <c r="X405" i="9"/>
  <c r="N395" i="9"/>
  <c r="AA390" i="9"/>
  <c r="K380" i="9"/>
  <c r="X375" i="9"/>
  <c r="N365" i="9"/>
  <c r="AA360" i="9"/>
  <c r="K350" i="9"/>
  <c r="X345" i="9"/>
  <c r="N335" i="9"/>
  <c r="AA330" i="9"/>
  <c r="E316" i="9"/>
  <c r="R311" i="9"/>
  <c r="H301" i="9"/>
  <c r="U296" i="9"/>
  <c r="E286" i="9"/>
  <c r="R281" i="9"/>
  <c r="H271" i="9"/>
  <c r="U266" i="9"/>
  <c r="E256" i="9"/>
  <c r="R251" i="9"/>
  <c r="H241" i="9"/>
  <c r="U236" i="9"/>
  <c r="E226" i="9"/>
  <c r="R221" i="9"/>
  <c r="H211" i="9"/>
  <c r="U206" i="9"/>
  <c r="E196" i="9"/>
  <c r="R191" i="9"/>
  <c r="H181" i="9"/>
  <c r="U176" i="9"/>
  <c r="E166" i="9"/>
  <c r="R157" i="9"/>
  <c r="H147" i="9"/>
  <c r="U142" i="9"/>
  <c r="E132" i="9"/>
  <c r="R127" i="9"/>
  <c r="H117" i="9"/>
  <c r="U112" i="9"/>
  <c r="E102" i="9"/>
  <c r="R97" i="9"/>
  <c r="H87" i="9"/>
  <c r="U82" i="9"/>
  <c r="E72" i="9"/>
  <c r="R67" i="9"/>
  <c r="H57" i="9"/>
  <c r="U52" i="9"/>
  <c r="E42" i="9"/>
  <c r="R37" i="9"/>
  <c r="H27" i="9"/>
  <c r="U22" i="9"/>
  <c r="E12" i="9"/>
  <c r="R7" i="9"/>
  <c r="S365" i="10"/>
  <c r="G350" i="10"/>
  <c r="T345" i="10"/>
  <c r="D335" i="10"/>
  <c r="Q330" i="10"/>
  <c r="G316" i="10"/>
  <c r="T311" i="10"/>
  <c r="D301" i="10"/>
  <c r="Q296" i="10"/>
  <c r="G286" i="10"/>
  <c r="T281" i="10"/>
  <c r="D271" i="10"/>
  <c r="Q266" i="10"/>
  <c r="G256" i="10"/>
  <c r="T251" i="10"/>
  <c r="D241" i="10"/>
  <c r="Q236" i="10"/>
  <c r="G226" i="10"/>
  <c r="T221" i="10"/>
  <c r="D211" i="10"/>
  <c r="Q206" i="10"/>
  <c r="G196" i="10"/>
  <c r="T191" i="10"/>
  <c r="D181" i="10"/>
  <c r="Q176" i="10"/>
  <c r="G166" i="10"/>
  <c r="T157" i="10"/>
  <c r="D147" i="10"/>
  <c r="Q142" i="10"/>
  <c r="G132" i="10"/>
  <c r="T127" i="10"/>
  <c r="D117" i="10"/>
  <c r="Q112" i="10"/>
  <c r="G102" i="10"/>
  <c r="T97" i="10"/>
  <c r="D87" i="10"/>
  <c r="Q82" i="10"/>
  <c r="G72" i="10"/>
  <c r="T67" i="10"/>
  <c r="D57" i="10"/>
  <c r="Q52" i="10"/>
  <c r="G42" i="10"/>
  <c r="T37" i="10"/>
  <c r="D27" i="10"/>
  <c r="Q22" i="10"/>
  <c r="G12" i="10"/>
  <c r="T7" i="10"/>
  <c r="I629" i="9"/>
  <c r="P624" i="9"/>
  <c r="F614" i="9"/>
  <c r="S609" i="9"/>
  <c r="I599" i="9"/>
  <c r="P594" i="9"/>
  <c r="F584" i="9"/>
  <c r="S579" i="9"/>
  <c r="I569" i="9"/>
  <c r="P564" i="9"/>
  <c r="F554" i="9"/>
  <c r="S549" i="9"/>
  <c r="I539" i="9"/>
  <c r="P534" i="9"/>
  <c r="F524" i="9"/>
  <c r="S519" i="9"/>
  <c r="I509" i="9"/>
  <c r="P504" i="9"/>
  <c r="F494" i="9"/>
  <c r="S489" i="9"/>
  <c r="I475" i="9"/>
  <c r="P470" i="9"/>
  <c r="F460" i="9"/>
  <c r="S455" i="9"/>
  <c r="I445" i="9"/>
  <c r="P440" i="9"/>
  <c r="F430" i="9"/>
  <c r="S425" i="9"/>
  <c r="I415" i="9"/>
  <c r="P410" i="9"/>
  <c r="F400" i="9"/>
  <c r="S395" i="9"/>
  <c r="I385" i="9"/>
  <c r="P380" i="9"/>
  <c r="F370" i="9"/>
  <c r="S365" i="9"/>
  <c r="I355" i="9"/>
  <c r="P350" i="9"/>
  <c r="F340" i="9"/>
  <c r="S335" i="9"/>
  <c r="I325" i="9"/>
  <c r="P316" i="9"/>
  <c r="F306" i="9"/>
  <c r="S301" i="9"/>
  <c r="I291" i="9"/>
  <c r="P286" i="9"/>
  <c r="F276" i="9"/>
  <c r="S271" i="9"/>
  <c r="I261" i="9"/>
  <c r="P256" i="9"/>
  <c r="F246" i="9"/>
  <c r="S241" i="9"/>
  <c r="I231" i="9"/>
  <c r="P226" i="9"/>
  <c r="F216" i="9"/>
  <c r="S211" i="9"/>
  <c r="I201" i="9"/>
  <c r="P196" i="9"/>
  <c r="F186" i="9"/>
  <c r="S181" i="9"/>
  <c r="I171" i="9"/>
  <c r="P166" i="9"/>
  <c r="W157" i="9"/>
  <c r="M147" i="9"/>
  <c r="Z142" i="9"/>
  <c r="J132" i="9"/>
  <c r="W127" i="9"/>
  <c r="M117" i="9"/>
  <c r="Z112" i="9"/>
  <c r="J102" i="9"/>
  <c r="W97" i="9"/>
  <c r="M87" i="9"/>
  <c r="Z82" i="9"/>
  <c r="J72" i="9"/>
  <c r="W67" i="9"/>
  <c r="M57" i="9"/>
  <c r="Z52" i="9"/>
  <c r="J42" i="9"/>
  <c r="W37" i="9"/>
  <c r="M27" i="9"/>
  <c r="Z22" i="9"/>
  <c r="J12" i="9"/>
  <c r="W7" i="9"/>
  <c r="F350" i="10"/>
  <c r="S345" i="10"/>
  <c r="I335" i="10"/>
  <c r="P330" i="10"/>
  <c r="F316" i="10"/>
  <c r="S311" i="10"/>
  <c r="I301" i="10"/>
  <c r="P296" i="10"/>
  <c r="F286" i="10"/>
  <c r="S281" i="10"/>
  <c r="I271" i="10"/>
  <c r="P266" i="10"/>
  <c r="F256" i="10"/>
  <c r="S251" i="10"/>
  <c r="I241" i="10"/>
  <c r="P236" i="10"/>
  <c r="F226" i="10"/>
  <c r="S221" i="10"/>
  <c r="I211" i="10"/>
  <c r="P206" i="10"/>
  <c r="F196" i="10"/>
  <c r="S157" i="10"/>
  <c r="I147" i="10"/>
  <c r="P142" i="10"/>
  <c r="F132" i="10"/>
  <c r="S127" i="10"/>
  <c r="I117" i="10"/>
  <c r="P112" i="10"/>
  <c r="F102" i="10"/>
  <c r="S97" i="10"/>
  <c r="I87" i="10"/>
  <c r="P82" i="10"/>
  <c r="F72" i="10"/>
  <c r="S67" i="10"/>
  <c r="I57" i="10"/>
  <c r="P52" i="10"/>
  <c r="F42" i="10"/>
  <c r="S37" i="10"/>
  <c r="I27" i="10"/>
  <c r="P22" i="10"/>
  <c r="F12" i="10"/>
  <c r="S7" i="10"/>
  <c r="H629" i="9"/>
  <c r="U624" i="9"/>
  <c r="E614" i="9"/>
  <c r="R609" i="9"/>
  <c r="H599" i="9"/>
  <c r="U594" i="9"/>
  <c r="E584" i="9"/>
  <c r="R579" i="9"/>
  <c r="H569" i="9"/>
  <c r="U564" i="9"/>
  <c r="E554" i="9"/>
  <c r="R549" i="9"/>
  <c r="H539" i="9"/>
  <c r="U534" i="9"/>
  <c r="E524" i="9"/>
  <c r="R519" i="9"/>
  <c r="H509" i="9"/>
  <c r="U504" i="9"/>
  <c r="E494" i="9"/>
  <c r="R489" i="9"/>
  <c r="H475" i="9"/>
  <c r="U470" i="9"/>
  <c r="E460" i="9"/>
  <c r="R455" i="9"/>
  <c r="H445" i="9"/>
  <c r="U440" i="9"/>
  <c r="E430" i="9"/>
  <c r="R425" i="9"/>
  <c r="H415" i="9"/>
  <c r="U410" i="9"/>
  <c r="E400" i="9"/>
  <c r="R395" i="9"/>
  <c r="H385" i="9"/>
  <c r="U380" i="9"/>
  <c r="E370" i="9"/>
  <c r="R365" i="9"/>
  <c r="H355" i="9"/>
  <c r="U350" i="9"/>
  <c r="E340" i="9"/>
  <c r="R335" i="9"/>
  <c r="D311" i="9"/>
  <c r="Q306" i="9"/>
  <c r="G296" i="9"/>
  <c r="T291" i="9"/>
  <c r="D281" i="9"/>
  <c r="Q276" i="9"/>
  <c r="G266" i="9"/>
  <c r="T261" i="9"/>
  <c r="D251" i="9"/>
  <c r="Q246" i="9"/>
  <c r="G236" i="9"/>
  <c r="T231" i="9"/>
  <c r="D221" i="9"/>
  <c r="Q216" i="9"/>
  <c r="G206" i="9"/>
  <c r="T201" i="9"/>
  <c r="D191" i="9"/>
  <c r="Q186" i="9"/>
  <c r="G176" i="9"/>
  <c r="T171" i="9"/>
  <c r="D157" i="9"/>
  <c r="Q152" i="9"/>
  <c r="G142" i="9"/>
  <c r="T137" i="9"/>
  <c r="D127" i="9"/>
  <c r="Q122" i="9"/>
  <c r="G112" i="9"/>
  <c r="T107" i="9"/>
  <c r="D97" i="9"/>
  <c r="Q92" i="9"/>
  <c r="G82" i="9"/>
  <c r="T77" i="9"/>
  <c r="D67" i="9"/>
  <c r="Q62" i="9"/>
  <c r="G52" i="9"/>
  <c r="T47" i="9"/>
  <c r="D37" i="9"/>
  <c r="Q32" i="9"/>
  <c r="G22" i="9"/>
  <c r="T17" i="9"/>
  <c r="Q350" i="10"/>
  <c r="G340" i="10"/>
  <c r="T335" i="10"/>
  <c r="F360" i="10"/>
  <c r="Q365" i="10"/>
  <c r="I375" i="10"/>
  <c r="T380" i="10"/>
  <c r="F390" i="10"/>
  <c r="Q395" i="10"/>
  <c r="I405" i="10"/>
  <c r="T410" i="10"/>
  <c r="F420" i="10"/>
  <c r="Q425" i="10"/>
  <c r="I435" i="10"/>
  <c r="T440" i="10"/>
  <c r="F450" i="10"/>
  <c r="Q455" i="10"/>
  <c r="I465" i="10"/>
  <c r="T470" i="10"/>
  <c r="H355" i="10"/>
  <c r="S360" i="10"/>
  <c r="E370" i="10"/>
  <c r="P375" i="10"/>
  <c r="H385" i="10"/>
  <c r="S390" i="10"/>
  <c r="E400" i="10"/>
  <c r="P405" i="10"/>
  <c r="H415" i="10"/>
  <c r="S420" i="10"/>
  <c r="E430" i="10"/>
  <c r="P435" i="10"/>
  <c r="H445" i="10"/>
  <c r="S450" i="10"/>
  <c r="E460" i="10"/>
  <c r="P465" i="10"/>
  <c r="H475" i="10"/>
  <c r="R400" i="10"/>
  <c r="D410" i="10"/>
  <c r="U415" i="10"/>
  <c r="G425" i="10"/>
  <c r="R430" i="10"/>
  <c r="D440" i="10"/>
  <c r="U445" i="10"/>
  <c r="G455" i="10"/>
  <c r="R460" i="10"/>
  <c r="D470" i="10"/>
  <c r="U475" i="10"/>
  <c r="H365" i="10"/>
  <c r="S370" i="10"/>
  <c r="E380" i="10"/>
  <c r="P385" i="10"/>
  <c r="H395" i="10"/>
  <c r="S400" i="10"/>
  <c r="E410" i="10"/>
  <c r="P415" i="10"/>
  <c r="H425" i="10"/>
  <c r="S430" i="10"/>
  <c r="E440" i="10"/>
  <c r="P445" i="10"/>
  <c r="H455" i="10"/>
  <c r="S460" i="10"/>
  <c r="E470" i="10"/>
  <c r="P475" i="10"/>
  <c r="I365" i="10"/>
  <c r="T370" i="10"/>
  <c r="F380" i="10"/>
  <c r="Q385" i="10"/>
  <c r="I395" i="10"/>
  <c r="T400" i="10"/>
  <c r="F410" i="10"/>
  <c r="Q415" i="10"/>
  <c r="I425" i="10"/>
  <c r="T430" i="10"/>
  <c r="F440" i="10"/>
  <c r="Q445" i="10"/>
  <c r="I455" i="10"/>
  <c r="T460" i="10"/>
  <c r="F470" i="10"/>
  <c r="Q475" i="10"/>
  <c r="W316" i="10"/>
  <c r="M306" i="10"/>
  <c r="Z301" i="10"/>
  <c r="J291" i="10"/>
  <c r="W286" i="10"/>
  <c r="M276" i="10"/>
  <c r="Z271" i="10"/>
  <c r="J261" i="10"/>
  <c r="W256" i="10"/>
  <c r="M246" i="10"/>
  <c r="Z241" i="10"/>
  <c r="J231" i="10"/>
  <c r="W226" i="10"/>
  <c r="M216" i="10"/>
  <c r="Z211" i="10"/>
  <c r="J201" i="10"/>
  <c r="W196" i="10"/>
  <c r="M186" i="10"/>
  <c r="Z181" i="10"/>
  <c r="J171" i="10"/>
  <c r="W166" i="10"/>
  <c r="M152" i="10"/>
  <c r="Z147" i="10"/>
  <c r="J137" i="10"/>
  <c r="W132" i="10"/>
  <c r="M122" i="10"/>
  <c r="Z117" i="10"/>
  <c r="J107" i="10"/>
  <c r="W10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L634" i="9"/>
  <c r="Y629" i="9"/>
  <c r="O619" i="9"/>
  <c r="V614" i="9"/>
  <c r="L604" i="9"/>
  <c r="Y599" i="9"/>
  <c r="O589" i="9"/>
  <c r="V584" i="9"/>
  <c r="L574" i="9"/>
  <c r="Y569" i="9"/>
  <c r="O559" i="9"/>
  <c r="V554" i="9"/>
  <c r="L544" i="9"/>
  <c r="Y539" i="9"/>
  <c r="O529" i="9"/>
  <c r="V524" i="9"/>
  <c r="L514" i="9"/>
  <c r="Y509" i="9"/>
  <c r="O499" i="9"/>
  <c r="V494" i="9"/>
  <c r="L484" i="9"/>
  <c r="Y475" i="9"/>
  <c r="O465" i="9"/>
  <c r="V460" i="9"/>
  <c r="L450" i="9"/>
  <c r="Y445" i="9"/>
  <c r="O435" i="9"/>
  <c r="V430" i="9"/>
  <c r="L420" i="9"/>
  <c r="Y415" i="9"/>
  <c r="O405" i="9"/>
  <c r="V400" i="9"/>
  <c r="L390" i="9"/>
  <c r="Y385" i="9"/>
  <c r="O375" i="9"/>
  <c r="V370" i="9"/>
  <c r="L360" i="9"/>
  <c r="Y355" i="9"/>
  <c r="O345" i="9"/>
  <c r="V340" i="9"/>
  <c r="L330" i="9"/>
  <c r="Y325" i="9"/>
  <c r="O311" i="9"/>
  <c r="V306" i="9"/>
  <c r="L296" i="9"/>
  <c r="Y291" i="9"/>
  <c r="O281" i="9"/>
  <c r="V276" i="9"/>
  <c r="L266" i="9"/>
  <c r="Y261" i="9"/>
  <c r="O251" i="9"/>
  <c r="V246" i="9"/>
  <c r="L236" i="9"/>
  <c r="Y231" i="9"/>
  <c r="O221" i="9"/>
  <c r="V216" i="9"/>
  <c r="L206" i="9"/>
  <c r="Y201" i="9"/>
  <c r="O191" i="9"/>
  <c r="V186" i="9"/>
  <c r="L176" i="9"/>
  <c r="Y171" i="9"/>
  <c r="O157" i="9"/>
  <c r="V152" i="9"/>
  <c r="L142" i="9"/>
  <c r="Y137" i="9"/>
  <c r="O127" i="9"/>
  <c r="V122" i="9"/>
  <c r="L112" i="9"/>
  <c r="Y107" i="9"/>
  <c r="O97" i="9"/>
  <c r="V92" i="9"/>
  <c r="L82" i="9"/>
  <c r="Y77" i="9"/>
  <c r="O67" i="9"/>
  <c r="V62" i="9"/>
  <c r="L52" i="9"/>
  <c r="Y47" i="9"/>
  <c r="O37" i="9"/>
  <c r="V32" i="9"/>
  <c r="L22" i="9"/>
  <c r="Y17" i="9"/>
  <c r="O7" i="9"/>
  <c r="T435" i="10"/>
  <c r="S380" i="10"/>
  <c r="I370" i="10"/>
  <c r="N360" i="10"/>
  <c r="I355" i="10"/>
  <c r="P350" i="10"/>
  <c r="F340" i="10"/>
  <c r="S335" i="10"/>
  <c r="I325" i="10"/>
  <c r="P316" i="10"/>
  <c r="F306" i="10"/>
  <c r="S301" i="10"/>
  <c r="I291" i="10"/>
  <c r="P286" i="10"/>
  <c r="F276" i="10"/>
  <c r="S271" i="10"/>
  <c r="I261" i="10"/>
  <c r="P256" i="10"/>
  <c r="F246" i="10"/>
  <c r="S241" i="10"/>
  <c r="I231" i="10"/>
  <c r="P226" i="10"/>
  <c r="F216" i="10"/>
  <c r="S211" i="10"/>
  <c r="I201" i="10"/>
  <c r="P196" i="10"/>
  <c r="F186" i="10"/>
  <c r="S181" i="10"/>
  <c r="I171" i="10"/>
  <c r="P166" i="10"/>
  <c r="W157" i="10"/>
  <c r="M147" i="10"/>
  <c r="Z142" i="10"/>
  <c r="J132" i="10"/>
  <c r="W127" i="10"/>
  <c r="M117" i="10"/>
  <c r="Z112" i="10"/>
  <c r="J102" i="10"/>
  <c r="W97" i="10"/>
  <c r="M87" i="10"/>
  <c r="Z82" i="10"/>
  <c r="J72" i="10"/>
  <c r="W67" i="10"/>
  <c r="M57" i="10"/>
  <c r="Z52" i="10"/>
  <c r="J42" i="10"/>
  <c r="W37" i="10"/>
  <c r="M27" i="10"/>
  <c r="Z22" i="10"/>
  <c r="J12" i="10"/>
  <c r="W7" i="10"/>
  <c r="E634" i="9"/>
  <c r="R629" i="9"/>
  <c r="H619" i="9"/>
  <c r="U614" i="9"/>
  <c r="E604" i="9"/>
  <c r="R599" i="9"/>
  <c r="H589" i="9"/>
  <c r="U584" i="9"/>
  <c r="E574" i="9"/>
  <c r="R569" i="9"/>
  <c r="H559" i="9"/>
  <c r="U554" i="9"/>
  <c r="E544" i="9"/>
  <c r="R539" i="9"/>
  <c r="H529" i="9"/>
  <c r="U524" i="9"/>
  <c r="E514" i="9"/>
  <c r="R509" i="9"/>
  <c r="H499" i="9"/>
  <c r="U494" i="9"/>
  <c r="E484" i="9"/>
  <c r="R475" i="9"/>
  <c r="H465" i="9"/>
  <c r="U460" i="9"/>
  <c r="E450" i="9"/>
  <c r="R445" i="9"/>
  <c r="H435" i="9"/>
  <c r="U430" i="9"/>
  <c r="E420" i="9"/>
  <c r="R415" i="9"/>
  <c r="H405" i="9"/>
  <c r="U400" i="9"/>
  <c r="E390" i="9"/>
  <c r="R385" i="9"/>
  <c r="H375" i="9"/>
  <c r="U370" i="9"/>
  <c r="E360" i="9"/>
  <c r="R355" i="9"/>
  <c r="H345" i="9"/>
  <c r="U340" i="9"/>
  <c r="E330" i="9"/>
  <c r="R325" i="9"/>
  <c r="H311" i="9"/>
  <c r="U306" i="9"/>
  <c r="E296" i="9"/>
  <c r="R291" i="9"/>
  <c r="H281" i="9"/>
  <c r="U276" i="9"/>
  <c r="E266" i="9"/>
  <c r="R261" i="9"/>
  <c r="H251" i="9"/>
  <c r="U246" i="9"/>
  <c r="E236" i="9"/>
  <c r="R231" i="9"/>
  <c r="H221" i="9"/>
  <c r="U216" i="9"/>
  <c r="E206" i="9"/>
  <c r="R201" i="9"/>
  <c r="H191" i="9"/>
  <c r="U186" i="9"/>
  <c r="E176" i="9"/>
  <c r="R171" i="9"/>
  <c r="H157" i="9"/>
  <c r="U152" i="9"/>
  <c r="E142" i="9"/>
  <c r="R137" i="9"/>
  <c r="H127" i="9"/>
  <c r="U122" i="9"/>
  <c r="E112" i="9"/>
  <c r="R107" i="9"/>
  <c r="H97" i="9"/>
  <c r="U92" i="9"/>
  <c r="E82" i="9"/>
  <c r="R77" i="9"/>
  <c r="H67" i="9"/>
  <c r="U62" i="9"/>
  <c r="E52" i="9"/>
  <c r="R47" i="9"/>
  <c r="H37" i="9"/>
  <c r="U32" i="9"/>
  <c r="E22" i="9"/>
  <c r="R17" i="9"/>
  <c r="H7" i="9"/>
  <c r="J62" i="8"/>
  <c r="K56" i="8"/>
  <c r="L50" i="8"/>
  <c r="M44" i="8"/>
  <c r="N38" i="8"/>
  <c r="O32" i="8"/>
  <c r="J26" i="8"/>
  <c r="K20" i="8"/>
  <c r="L14" i="8"/>
  <c r="M8" i="8"/>
  <c r="M634" i="7"/>
  <c r="Z629" i="7"/>
  <c r="J619" i="7"/>
  <c r="W614" i="7"/>
  <c r="M604" i="7"/>
  <c r="Z599" i="7"/>
  <c r="J589" i="7"/>
  <c r="W584" i="7"/>
  <c r="M574" i="7"/>
  <c r="Z569" i="7"/>
  <c r="J559" i="7"/>
  <c r="W554" i="7"/>
  <c r="M544" i="7"/>
  <c r="Z539" i="7"/>
  <c r="J529" i="7"/>
  <c r="W524" i="7"/>
  <c r="M514" i="7"/>
  <c r="Z509" i="7"/>
  <c r="J499" i="7"/>
  <c r="W494" i="7"/>
  <c r="M484" i="7"/>
  <c r="T475" i="7"/>
  <c r="D465" i="7"/>
  <c r="Q460" i="7"/>
  <c r="G450" i="7"/>
  <c r="T445" i="7"/>
  <c r="D435" i="7"/>
  <c r="Q430" i="7"/>
  <c r="G420" i="7"/>
  <c r="T415" i="7"/>
  <c r="D405" i="7"/>
  <c r="Q400" i="7"/>
  <c r="G390" i="7"/>
  <c r="T385" i="7"/>
  <c r="D375" i="7"/>
  <c r="Q370" i="7"/>
  <c r="G360" i="7"/>
  <c r="T355" i="7"/>
  <c r="D345" i="7"/>
  <c r="Q340" i="7"/>
  <c r="G330" i="7"/>
  <c r="T325" i="7"/>
  <c r="K306" i="7"/>
  <c r="X301" i="7"/>
  <c r="N291" i="7"/>
  <c r="AA286" i="7"/>
  <c r="K276" i="7"/>
  <c r="X271" i="7"/>
  <c r="N261" i="7"/>
  <c r="AA256" i="7"/>
  <c r="K246" i="7"/>
  <c r="X241" i="7"/>
  <c r="N231" i="7"/>
  <c r="AA226" i="7"/>
  <c r="K216" i="7"/>
  <c r="X211" i="7"/>
  <c r="N201" i="7"/>
  <c r="AA196" i="7"/>
  <c r="K186" i="7"/>
  <c r="X181" i="7"/>
  <c r="N171" i="7"/>
  <c r="AA166" i="7"/>
  <c r="E152" i="7"/>
  <c r="R147" i="7"/>
  <c r="H137" i="7"/>
  <c r="U132" i="7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V7" i="7"/>
  <c r="F634" i="7"/>
  <c r="S629" i="7"/>
  <c r="I619" i="7"/>
  <c r="P614" i="7"/>
  <c r="F604" i="7"/>
  <c r="S599" i="7"/>
  <c r="I589" i="7"/>
  <c r="P584" i="7"/>
  <c r="F574" i="7"/>
  <c r="S569" i="7"/>
  <c r="I559" i="7"/>
  <c r="P554" i="7"/>
  <c r="F544" i="7"/>
  <c r="S539" i="7"/>
  <c r="I529" i="7"/>
  <c r="S475" i="7"/>
  <c r="I465" i="7"/>
  <c r="P460" i="7"/>
  <c r="F450" i="7"/>
  <c r="S445" i="7"/>
  <c r="I435" i="7"/>
  <c r="P430" i="7"/>
  <c r="F420" i="7"/>
  <c r="S415" i="7"/>
  <c r="I405" i="7"/>
  <c r="P400" i="7"/>
  <c r="F390" i="7"/>
  <c r="H316" i="7"/>
  <c r="U311" i="7"/>
  <c r="E301" i="7"/>
  <c r="R296" i="7"/>
  <c r="H286" i="7"/>
  <c r="U281" i="7"/>
  <c r="E271" i="7"/>
  <c r="R266" i="7"/>
  <c r="H256" i="7"/>
  <c r="U251" i="7"/>
  <c r="E241" i="7"/>
  <c r="R236" i="7"/>
  <c r="H226" i="7"/>
  <c r="U221" i="7"/>
  <c r="E211" i="7"/>
  <c r="R206" i="7"/>
  <c r="H196" i="7"/>
  <c r="U157" i="7"/>
  <c r="E147" i="7"/>
  <c r="R142" i="7"/>
  <c r="H132" i="7"/>
  <c r="U127" i="7"/>
  <c r="E117" i="7"/>
  <c r="R112" i="7"/>
  <c r="H102" i="7"/>
  <c r="U97" i="7"/>
  <c r="Q164" i="8"/>
  <c r="Z62" i="8"/>
  <c r="AA56" i="8"/>
  <c r="V50" i="8"/>
  <c r="W44" i="8"/>
  <c r="X38" i="8"/>
  <c r="Y32" i="8"/>
  <c r="Z26" i="8"/>
  <c r="AA20" i="8"/>
  <c r="V14" i="8"/>
  <c r="W8" i="8"/>
  <c r="L629" i="7"/>
  <c r="Y624" i="7"/>
  <c r="O614" i="7"/>
  <c r="V609" i="7"/>
  <c r="L599" i="7"/>
  <c r="Y594" i="7"/>
  <c r="O584" i="7"/>
  <c r="V579" i="7"/>
  <c r="L569" i="7"/>
  <c r="Y564" i="7"/>
  <c r="O554" i="7"/>
  <c r="V549" i="7"/>
  <c r="L539" i="7"/>
  <c r="Y534" i="7"/>
  <c r="O524" i="7"/>
  <c r="V519" i="7"/>
  <c r="L509" i="7"/>
  <c r="Y504" i="7"/>
  <c r="O494" i="7"/>
  <c r="V489" i="7"/>
  <c r="L475" i="7"/>
  <c r="Y470" i="7"/>
  <c r="O460" i="7"/>
  <c r="V455" i="7"/>
  <c r="L445" i="7"/>
  <c r="Y440" i="7"/>
  <c r="O430" i="7"/>
  <c r="V425" i="7"/>
  <c r="L415" i="7"/>
  <c r="Y410" i="7"/>
  <c r="O400" i="7"/>
  <c r="V395" i="7"/>
  <c r="L385" i="7"/>
  <c r="Y380" i="7"/>
  <c r="O370" i="7"/>
  <c r="V365" i="7"/>
  <c r="M316" i="7"/>
  <c r="Z311" i="7"/>
  <c r="J301" i="7"/>
  <c r="W296" i="7"/>
  <c r="M286" i="7"/>
  <c r="Z281" i="7"/>
  <c r="J271" i="7"/>
  <c r="W266" i="7"/>
  <c r="M256" i="7"/>
  <c r="Z251" i="7"/>
  <c r="J241" i="7"/>
  <c r="W236" i="7"/>
  <c r="M226" i="7"/>
  <c r="Z221" i="7"/>
  <c r="J211" i="7"/>
  <c r="W206" i="7"/>
  <c r="M196" i="7"/>
  <c r="Z191" i="7"/>
  <c r="J181" i="7"/>
  <c r="Z157" i="7"/>
  <c r="J147" i="7"/>
  <c r="W142" i="7"/>
  <c r="M132" i="7"/>
  <c r="Z127" i="7"/>
  <c r="J117" i="7"/>
  <c r="W112" i="7"/>
  <c r="M102" i="7"/>
  <c r="Z97" i="7"/>
  <c r="J87" i="7"/>
  <c r="W82" i="7"/>
  <c r="M72" i="7"/>
  <c r="Z67" i="7"/>
  <c r="J57" i="7"/>
  <c r="W52" i="7"/>
  <c r="M42" i="7"/>
  <c r="J116" i="8"/>
  <c r="U74" i="8"/>
  <c r="G86" i="8"/>
  <c r="R92" i="8"/>
  <c r="D104" i="8"/>
  <c r="U110" i="8"/>
  <c r="G122" i="8"/>
  <c r="R128" i="8"/>
  <c r="D140" i="8"/>
  <c r="U146" i="8"/>
  <c r="G158" i="8"/>
  <c r="R164" i="8"/>
  <c r="D176" i="8"/>
  <c r="U182" i="8"/>
  <c r="D74" i="8"/>
  <c r="U80" i="8"/>
  <c r="G92" i="8"/>
  <c r="R98" i="8"/>
  <c r="D110" i="8"/>
  <c r="U116" i="8"/>
  <c r="G128" i="8"/>
  <c r="R134" i="8"/>
  <c r="D146" i="8"/>
  <c r="U152" i="8"/>
  <c r="G164" i="8"/>
  <c r="R170" i="8"/>
  <c r="D182" i="8"/>
  <c r="U188" i="8"/>
  <c r="R140" i="8"/>
  <c r="D152" i="8"/>
  <c r="U158" i="8"/>
  <c r="G170" i="8"/>
  <c r="R176" i="8"/>
  <c r="D188" i="8"/>
  <c r="R74" i="8"/>
  <c r="D86" i="8"/>
  <c r="U92" i="8"/>
  <c r="G104" i="8"/>
  <c r="R110" i="8"/>
  <c r="D122" i="8"/>
  <c r="U128" i="8"/>
  <c r="G140" i="8"/>
  <c r="R146" i="8"/>
  <c r="D158" i="8"/>
  <c r="U164" i="8"/>
  <c r="G176" i="8"/>
  <c r="R182" i="8"/>
  <c r="G74" i="8"/>
  <c r="R80" i="8"/>
  <c r="D92" i="8"/>
  <c r="U98" i="8"/>
  <c r="G110" i="8"/>
  <c r="R116" i="8"/>
  <c r="D128" i="8"/>
  <c r="U134" i="8"/>
  <c r="G146" i="8"/>
  <c r="R152" i="8"/>
  <c r="D164" i="8"/>
  <c r="U170" i="8"/>
  <c r="G182" i="8"/>
  <c r="R188" i="8"/>
  <c r="V634" i="7"/>
  <c r="L624" i="7"/>
  <c r="Y619" i="7"/>
  <c r="O609" i="7"/>
  <c r="V604" i="7"/>
  <c r="L594" i="7"/>
  <c r="Y589" i="7"/>
  <c r="O579" i="7"/>
  <c r="V574" i="7"/>
  <c r="L564" i="7"/>
  <c r="Y559" i="7"/>
  <c r="O549" i="7"/>
  <c r="V544" i="7"/>
  <c r="L534" i="7"/>
  <c r="Y529" i="7"/>
  <c r="O519" i="7"/>
  <c r="V514" i="7"/>
  <c r="L504" i="7"/>
  <c r="Y499" i="7"/>
  <c r="O489" i="7"/>
  <c r="V484" i="7"/>
  <c r="F470" i="7"/>
  <c r="S465" i="7"/>
  <c r="I455" i="7"/>
  <c r="P450" i="7"/>
  <c r="F440" i="7"/>
  <c r="S435" i="7"/>
  <c r="I425" i="7"/>
  <c r="P420" i="7"/>
  <c r="F410" i="7"/>
  <c r="S405" i="7"/>
  <c r="I395" i="7"/>
  <c r="P390" i="7"/>
  <c r="F380" i="7"/>
  <c r="S375" i="7"/>
  <c r="I365" i="7"/>
  <c r="P360" i="7"/>
  <c r="F350" i="7"/>
  <c r="S345" i="7"/>
  <c r="I335" i="7"/>
  <c r="P330" i="7"/>
  <c r="F316" i="7"/>
  <c r="S311" i="7"/>
  <c r="I301" i="7"/>
  <c r="P296" i="7"/>
  <c r="F286" i="7"/>
  <c r="S281" i="7"/>
  <c r="I271" i="7"/>
  <c r="P266" i="7"/>
  <c r="F256" i="7"/>
  <c r="S251" i="7"/>
  <c r="I241" i="7"/>
  <c r="P236" i="7"/>
  <c r="F226" i="7"/>
  <c r="S221" i="7"/>
  <c r="I211" i="7"/>
  <c r="P206" i="7"/>
  <c r="F196" i="7"/>
  <c r="S191" i="7"/>
  <c r="I181" i="7"/>
  <c r="P176" i="7"/>
  <c r="F166" i="7"/>
  <c r="S157" i="7"/>
  <c r="I147" i="7"/>
  <c r="P142" i="7"/>
  <c r="F132" i="7"/>
  <c r="S127" i="7"/>
  <c r="I117" i="7"/>
  <c r="P112" i="7"/>
  <c r="F102" i="7"/>
  <c r="S97" i="7"/>
  <c r="I87" i="7"/>
  <c r="P82" i="7"/>
  <c r="F72" i="7"/>
  <c r="S67" i="7"/>
  <c r="I57" i="7"/>
  <c r="P52" i="7"/>
  <c r="F42" i="7"/>
  <c r="S37" i="7"/>
  <c r="I27" i="7"/>
  <c r="P22" i="7"/>
  <c r="F12" i="7"/>
  <c r="S7" i="7"/>
  <c r="P170" i="8"/>
  <c r="Y152" i="8"/>
  <c r="E68" i="8"/>
  <c r="F62" i="8"/>
  <c r="G56" i="8"/>
  <c r="H50" i="8"/>
  <c r="I44" i="8"/>
  <c r="D38" i="8"/>
  <c r="E32" i="8"/>
  <c r="F26" i="8"/>
  <c r="G20" i="8"/>
  <c r="H14" i="8"/>
  <c r="I8" i="8"/>
  <c r="AA634" i="7"/>
  <c r="K624" i="7"/>
  <c r="X619" i="7"/>
  <c r="N609" i="7"/>
  <c r="AA604" i="7"/>
  <c r="K594" i="7"/>
  <c r="X589" i="7"/>
  <c r="N579" i="7"/>
  <c r="AA574" i="7"/>
  <c r="K564" i="7"/>
  <c r="X559" i="7"/>
  <c r="N549" i="7"/>
  <c r="AA544" i="7"/>
  <c r="K534" i="7"/>
  <c r="X529" i="7"/>
  <c r="N519" i="7"/>
  <c r="AA514" i="7"/>
  <c r="K504" i="7"/>
  <c r="X499" i="7"/>
  <c r="N489" i="7"/>
  <c r="AA484" i="7"/>
  <c r="K470" i="7"/>
  <c r="X465" i="7"/>
  <c r="N455" i="7"/>
  <c r="AA450" i="7"/>
  <c r="K440" i="7"/>
  <c r="X435" i="7"/>
  <c r="N425" i="7"/>
  <c r="AA420" i="7"/>
  <c r="K410" i="7"/>
  <c r="X405" i="7"/>
  <c r="N395" i="7"/>
  <c r="AA390" i="7"/>
  <c r="K380" i="7"/>
  <c r="X375" i="7"/>
  <c r="N365" i="7"/>
  <c r="AA360" i="7"/>
  <c r="K350" i="7"/>
  <c r="X345" i="7"/>
  <c r="N335" i="7"/>
  <c r="AA330" i="7"/>
  <c r="E316" i="7"/>
  <c r="R311" i="7"/>
  <c r="H301" i="7"/>
  <c r="U296" i="7"/>
  <c r="E286" i="7"/>
  <c r="R281" i="7"/>
  <c r="H271" i="7"/>
  <c r="U266" i="7"/>
  <c r="E256" i="7"/>
  <c r="R251" i="7"/>
  <c r="H241" i="7"/>
  <c r="U236" i="7"/>
  <c r="E226" i="7"/>
  <c r="R221" i="7"/>
  <c r="H211" i="7"/>
  <c r="U206" i="7"/>
  <c r="E196" i="7"/>
  <c r="R191" i="7"/>
  <c r="H181" i="7"/>
  <c r="U176" i="7"/>
  <c r="E166" i="7"/>
  <c r="R157" i="7"/>
  <c r="H147" i="7"/>
  <c r="U142" i="7"/>
  <c r="E132" i="7"/>
  <c r="R127" i="7"/>
  <c r="H117" i="7"/>
  <c r="U112" i="7"/>
  <c r="E102" i="7"/>
  <c r="R97" i="7"/>
  <c r="H87" i="7"/>
  <c r="U82" i="7"/>
  <c r="E72" i="7"/>
  <c r="R67" i="7"/>
  <c r="H57" i="7"/>
  <c r="U52" i="7"/>
  <c r="E42" i="7"/>
  <c r="R37" i="7"/>
  <c r="H27" i="7"/>
  <c r="U22" i="7"/>
  <c r="E12" i="7"/>
  <c r="R7" i="7"/>
  <c r="O122" i="8"/>
  <c r="U104" i="8"/>
  <c r="L86" i="8"/>
  <c r="H634" i="7"/>
  <c r="U629" i="7"/>
  <c r="E619" i="7"/>
  <c r="R614" i="7"/>
  <c r="H604" i="7"/>
  <c r="U599" i="7"/>
  <c r="E589" i="7"/>
  <c r="R584" i="7"/>
  <c r="H574" i="7"/>
  <c r="U569" i="7"/>
  <c r="E559" i="7"/>
  <c r="R554" i="7"/>
  <c r="H544" i="7"/>
  <c r="U539" i="7"/>
  <c r="E529" i="7"/>
  <c r="R524" i="7"/>
  <c r="H514" i="7"/>
  <c r="U509" i="7"/>
  <c r="E499" i="7"/>
  <c r="R494" i="7"/>
  <c r="H484" i="7"/>
  <c r="U475" i="7"/>
  <c r="E465" i="7"/>
  <c r="R460" i="7"/>
  <c r="H450" i="7"/>
  <c r="U445" i="7"/>
  <c r="E435" i="7"/>
  <c r="R430" i="7"/>
  <c r="H420" i="7"/>
  <c r="U415" i="7"/>
  <c r="E405" i="7"/>
  <c r="R400" i="7"/>
  <c r="H390" i="7"/>
  <c r="U385" i="7"/>
  <c r="E375" i="7"/>
  <c r="R370" i="7"/>
  <c r="H360" i="7"/>
  <c r="U355" i="7"/>
  <c r="E345" i="7"/>
  <c r="R340" i="7"/>
  <c r="H330" i="7"/>
  <c r="U325" i="7"/>
  <c r="E311" i="7"/>
  <c r="R306" i="7"/>
  <c r="H296" i="7"/>
  <c r="U291" i="7"/>
  <c r="E281" i="7"/>
  <c r="R276" i="7"/>
  <c r="H266" i="7"/>
  <c r="U261" i="7"/>
  <c r="E251" i="7"/>
  <c r="R246" i="7"/>
  <c r="H236" i="7"/>
  <c r="U231" i="7"/>
  <c r="E221" i="7"/>
  <c r="R216" i="7"/>
  <c r="H206" i="7"/>
  <c r="U201" i="7"/>
  <c r="E191" i="7"/>
  <c r="R186" i="7"/>
  <c r="H176" i="7"/>
  <c r="U171" i="7"/>
  <c r="L152" i="7"/>
  <c r="Y147" i="7"/>
  <c r="O137" i="7"/>
  <c r="V132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Y27" i="7"/>
  <c r="O17" i="7"/>
  <c r="V12" i="7"/>
  <c r="I216" i="6"/>
  <c r="P211" i="6"/>
  <c r="F201" i="6"/>
  <c r="S196" i="6"/>
  <c r="I186" i="6"/>
  <c r="P181" i="6"/>
  <c r="F171" i="6"/>
  <c r="S166" i="6"/>
  <c r="J147" i="6"/>
  <c r="W142" i="6"/>
  <c r="M132" i="6"/>
  <c r="Z127" i="6"/>
  <c r="J117" i="6"/>
  <c r="W112" i="6"/>
  <c r="M102" i="6"/>
  <c r="Z97" i="6"/>
  <c r="J87" i="6"/>
  <c r="W82" i="6"/>
  <c r="M72" i="6"/>
  <c r="Z67" i="6"/>
  <c r="J57" i="6"/>
  <c r="W52" i="6"/>
  <c r="M42" i="6"/>
  <c r="Z37" i="6"/>
  <c r="J27" i="6"/>
  <c r="W22" i="6"/>
  <c r="M12" i="6"/>
  <c r="Z7" i="6"/>
  <c r="I211" i="6"/>
  <c r="P206" i="6"/>
  <c r="F196" i="6"/>
  <c r="S191" i="6"/>
  <c r="I181" i="6"/>
  <c r="P176" i="6"/>
  <c r="F166" i="6"/>
  <c r="S157" i="6"/>
  <c r="I147" i="6"/>
  <c r="P142" i="6"/>
  <c r="F132" i="6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F246" i="6"/>
  <c r="N236" i="6"/>
  <c r="M216" i="6"/>
  <c r="Z211" i="6"/>
  <c r="X157" i="6"/>
  <c r="N147" i="6"/>
  <c r="AA142" i="6"/>
  <c r="K132" i="6"/>
  <c r="X127" i="6"/>
  <c r="N117" i="6"/>
  <c r="AA112" i="6"/>
  <c r="K102" i="6"/>
  <c r="X97" i="6"/>
  <c r="N87" i="6"/>
  <c r="AA82" i="6"/>
  <c r="K72" i="6"/>
  <c r="X67" i="6"/>
  <c r="N57" i="6"/>
  <c r="AA52" i="6"/>
  <c r="K42" i="6"/>
  <c r="X37" i="6"/>
  <c r="N27" i="6"/>
  <c r="AA22" i="6"/>
  <c r="G241" i="6"/>
  <c r="J231" i="6"/>
  <c r="M211" i="6"/>
  <c r="Z206" i="6"/>
  <c r="J196" i="6"/>
  <c r="W191" i="6"/>
  <c r="M181" i="6"/>
  <c r="Z176" i="6"/>
  <c r="J166" i="6"/>
  <c r="Q157" i="6"/>
  <c r="G147" i="6"/>
  <c r="T142" i="6"/>
  <c r="D132" i="6"/>
  <c r="Q127" i="6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I231" i="6"/>
  <c r="E216" i="6"/>
  <c r="R211" i="6"/>
  <c r="H201" i="6"/>
  <c r="U196" i="6"/>
  <c r="E186" i="6"/>
  <c r="R181" i="6"/>
  <c r="H171" i="6"/>
  <c r="U166" i="6"/>
  <c r="E152" i="6"/>
  <c r="R147" i="6"/>
  <c r="H137" i="6"/>
  <c r="U132" i="6"/>
  <c r="E122" i="6"/>
  <c r="R117" i="6"/>
  <c r="H107" i="6"/>
  <c r="U102" i="6"/>
  <c r="E92" i="6"/>
  <c r="R87" i="6"/>
  <c r="H77" i="6"/>
  <c r="U72" i="6"/>
  <c r="E62" i="6"/>
  <c r="R57" i="6"/>
  <c r="H47" i="6"/>
  <c r="U42" i="6"/>
  <c r="E32" i="6"/>
  <c r="R27" i="6"/>
  <c r="H17" i="6"/>
  <c r="U12" i="6"/>
  <c r="F24" i="3"/>
  <c r="G24" i="3"/>
  <c r="E24" i="3"/>
  <c r="J152" i="6"/>
  <c r="W147" i="6"/>
  <c r="M137" i="6"/>
  <c r="Z132" i="6"/>
  <c r="J122" i="6"/>
  <c r="W117" i="6"/>
  <c r="M107" i="6"/>
  <c r="Z102" i="6"/>
  <c r="J92" i="6"/>
  <c r="W87" i="6"/>
  <c r="M77" i="6"/>
  <c r="Z72" i="6"/>
  <c r="J62" i="6"/>
  <c r="Q57" i="6"/>
  <c r="X102" i="18"/>
  <c r="N92" i="18"/>
  <c r="AA87" i="18"/>
  <c r="K77" i="18"/>
  <c r="X72" i="18"/>
  <c r="N62" i="18"/>
  <c r="AA57" i="18"/>
  <c r="K47" i="18"/>
  <c r="X42" i="18"/>
  <c r="N32" i="18"/>
  <c r="AA27" i="18"/>
  <c r="K17" i="18"/>
  <c r="X12" i="18"/>
  <c r="E102" i="18"/>
  <c r="R97" i="18"/>
  <c r="H87" i="18"/>
  <c r="U82" i="18"/>
  <c r="E72" i="18"/>
  <c r="R67" i="18"/>
  <c r="H57" i="18"/>
  <c r="U52" i="18"/>
  <c r="E42" i="18"/>
  <c r="R37" i="18"/>
  <c r="H27" i="18"/>
  <c r="U22" i="18"/>
  <c r="E12" i="18"/>
  <c r="R7" i="18"/>
  <c r="P102" i="18"/>
  <c r="F92" i="18"/>
  <c r="S87" i="18"/>
  <c r="I77" i="18"/>
  <c r="P72" i="18"/>
  <c r="F62" i="18"/>
  <c r="S57" i="18"/>
  <c r="I47" i="18"/>
  <c r="P42" i="18"/>
  <c r="F32" i="18"/>
  <c r="AA102" i="18"/>
  <c r="K92" i="18"/>
  <c r="X87" i="18"/>
  <c r="N77" i="18"/>
  <c r="AA72" i="18"/>
  <c r="K62" i="18"/>
  <c r="X57" i="18"/>
  <c r="N47" i="18"/>
  <c r="AA42" i="18"/>
  <c r="K32" i="18"/>
  <c r="X27" i="18"/>
  <c r="N17" i="18"/>
  <c r="AA12" i="18"/>
  <c r="P7" i="18"/>
  <c r="E112" i="18"/>
  <c r="P117" i="18"/>
  <c r="H127" i="18"/>
  <c r="S132" i="18"/>
  <c r="E142" i="18"/>
  <c r="P147" i="18"/>
  <c r="H157" i="18"/>
  <c r="S107" i="18"/>
  <c r="E117" i="18"/>
  <c r="P122" i="18"/>
  <c r="H132" i="18"/>
  <c r="S137" i="18"/>
  <c r="E147" i="18"/>
  <c r="P152" i="18"/>
  <c r="H107" i="18"/>
  <c r="S112" i="18"/>
  <c r="E122" i="18"/>
  <c r="P127" i="18"/>
  <c r="H137" i="18"/>
  <c r="S142" i="18"/>
  <c r="E152" i="18"/>
  <c r="P157" i="18"/>
  <c r="H112" i="18"/>
  <c r="S117" i="18"/>
  <c r="E127" i="18"/>
  <c r="P132" i="18"/>
  <c r="H142" i="18"/>
  <c r="S147" i="18"/>
  <c r="E157" i="18"/>
  <c r="P107" i="18"/>
  <c r="H117" i="18"/>
  <c r="S122" i="18"/>
  <c r="E132" i="18"/>
  <c r="P137" i="18"/>
  <c r="H147" i="18"/>
  <c r="S152" i="18"/>
  <c r="I117" i="18"/>
  <c r="T122" i="18"/>
  <c r="F132" i="18"/>
  <c r="Q137" i="18"/>
  <c r="I147" i="18"/>
  <c r="T152" i="18"/>
  <c r="H102" i="18"/>
  <c r="U97" i="18"/>
  <c r="E87" i="18"/>
  <c r="R82" i="18"/>
  <c r="H72" i="18"/>
  <c r="U67" i="18"/>
  <c r="E57" i="18"/>
  <c r="R52" i="18"/>
  <c r="H42" i="18"/>
  <c r="U37" i="18"/>
  <c r="E27" i="18"/>
  <c r="R22" i="18"/>
  <c r="H12" i="18"/>
  <c r="U7" i="18"/>
  <c r="M102" i="18"/>
  <c r="Z97" i="18"/>
  <c r="J87" i="18"/>
  <c r="H52" i="17"/>
  <c r="U47" i="17"/>
  <c r="E37" i="17"/>
  <c r="R32" i="17"/>
  <c r="H22" i="17"/>
  <c r="U17" i="17"/>
  <c r="X166" i="17"/>
  <c r="J176" i="17"/>
  <c r="AA181" i="17"/>
  <c r="M191" i="17"/>
  <c r="X196" i="17"/>
  <c r="J206" i="17"/>
  <c r="AA211" i="17"/>
  <c r="M221" i="17"/>
  <c r="X226" i="17"/>
  <c r="J236" i="17"/>
  <c r="AA241" i="17"/>
  <c r="M251" i="17"/>
  <c r="X256" i="17"/>
  <c r="J266" i="17"/>
  <c r="AA271" i="17"/>
  <c r="M281" i="17"/>
  <c r="X286" i="17"/>
  <c r="J296" i="17"/>
  <c r="AA301" i="17"/>
  <c r="M311" i="17"/>
  <c r="X316" i="17"/>
  <c r="L171" i="17"/>
  <c r="W176" i="17"/>
  <c r="O186" i="17"/>
  <c r="Z191" i="17"/>
  <c r="L201" i="17"/>
  <c r="W206" i="17"/>
  <c r="O216" i="17"/>
  <c r="Z221" i="17"/>
  <c r="L231" i="17"/>
  <c r="W236" i="17"/>
  <c r="O246" i="17"/>
  <c r="Z251" i="17"/>
  <c r="L261" i="17"/>
  <c r="W266" i="17"/>
  <c r="O276" i="17"/>
  <c r="Z281" i="17"/>
  <c r="L291" i="17"/>
  <c r="W296" i="17"/>
  <c r="O306" i="17"/>
  <c r="Z311" i="17"/>
  <c r="N166" i="17"/>
  <c r="Y171" i="17"/>
  <c r="K181" i="17"/>
  <c r="V186" i="17"/>
  <c r="N196" i="17"/>
  <c r="Y201" i="17"/>
  <c r="K211" i="17"/>
  <c r="V216" i="17"/>
  <c r="N226" i="17"/>
  <c r="Y231" i="17"/>
  <c r="K241" i="17"/>
  <c r="V246" i="17"/>
  <c r="N256" i="17"/>
  <c r="Y261" i="17"/>
  <c r="K271" i="17"/>
  <c r="V276" i="17"/>
  <c r="N286" i="17"/>
  <c r="Y291" i="17"/>
  <c r="K301" i="17"/>
  <c r="V306" i="17"/>
  <c r="N316" i="17"/>
  <c r="F57" i="17"/>
  <c r="S52" i="17"/>
  <c r="I42" i="17"/>
  <c r="P37" i="17"/>
  <c r="F27" i="17"/>
  <c r="S22" i="17"/>
  <c r="I12" i="17"/>
  <c r="P7" i="17"/>
  <c r="F72" i="17"/>
  <c r="Q77" i="17"/>
  <c r="I87" i="17"/>
  <c r="T92" i="17"/>
  <c r="F102" i="17"/>
  <c r="Q107" i="17"/>
  <c r="I117" i="17"/>
  <c r="T122" i="17"/>
  <c r="F132" i="17"/>
  <c r="Q137" i="17"/>
  <c r="I147" i="17"/>
  <c r="T152" i="17"/>
  <c r="H67" i="17"/>
  <c r="S72" i="17"/>
  <c r="E82" i="17"/>
  <c r="P87" i="17"/>
  <c r="H97" i="17"/>
  <c r="S102" i="17"/>
  <c r="E112" i="17"/>
  <c r="P117" i="17"/>
  <c r="H127" i="17"/>
  <c r="S132" i="17"/>
  <c r="E142" i="17"/>
  <c r="P147" i="17"/>
  <c r="H157" i="17"/>
  <c r="U67" i="17"/>
  <c r="G77" i="17"/>
  <c r="R82" i="17"/>
  <c r="D92" i="17"/>
  <c r="U97" i="17"/>
  <c r="G107" i="17"/>
  <c r="R112" i="17"/>
  <c r="D122" i="17"/>
  <c r="U127" i="17"/>
  <c r="G137" i="17"/>
  <c r="R142" i="17"/>
  <c r="D152" i="17"/>
  <c r="U157" i="17"/>
  <c r="I72" i="17"/>
  <c r="T77" i="17"/>
  <c r="F87" i="17"/>
  <c r="Q92" i="17"/>
  <c r="I102" i="17"/>
  <c r="T107" i="17"/>
  <c r="F117" i="17"/>
  <c r="Q122" i="17"/>
  <c r="I132" i="17"/>
  <c r="T137" i="17"/>
  <c r="F147" i="17"/>
  <c r="Q152" i="17"/>
  <c r="E57" i="17"/>
  <c r="R52" i="17"/>
  <c r="H42" i="17"/>
  <c r="U37" i="17"/>
  <c r="E27" i="17"/>
  <c r="R22" i="17"/>
  <c r="H12" i="17"/>
  <c r="U7" i="17"/>
  <c r="F306" i="17"/>
  <c r="N296" i="17"/>
  <c r="Z271" i="17"/>
  <c r="F216" i="17"/>
  <c r="N206" i="17"/>
  <c r="Z181" i="17"/>
  <c r="F122" i="17"/>
  <c r="N112" i="17"/>
  <c r="Z87" i="17"/>
  <c r="J57" i="17"/>
  <c r="W52" i="17"/>
  <c r="M42" i="17"/>
  <c r="Z37" i="17"/>
  <c r="J27" i="17"/>
  <c r="W22" i="17"/>
  <c r="M12" i="17"/>
  <c r="Z7" i="17"/>
  <c r="Q311" i="17"/>
  <c r="S276" i="17"/>
  <c r="I266" i="17"/>
  <c r="K256" i="17"/>
  <c r="Y241" i="17"/>
  <c r="Q221" i="17"/>
  <c r="S186" i="17"/>
  <c r="I176" i="17"/>
  <c r="K166" i="17"/>
  <c r="Y147" i="17"/>
  <c r="Q127" i="17"/>
  <c r="S92" i="17"/>
  <c r="I82" i="17"/>
  <c r="K72" i="17"/>
  <c r="T62" i="17"/>
  <c r="D52" i="17"/>
  <c r="Q47" i="17"/>
  <c r="G37" i="17"/>
  <c r="T32" i="17"/>
  <c r="D22" i="17"/>
  <c r="Q17" i="17"/>
  <c r="G7" i="17"/>
  <c r="M142" i="16"/>
  <c r="F117" i="16"/>
  <c r="AA72" i="16"/>
  <c r="M52" i="16"/>
  <c r="R37" i="16"/>
  <c r="H27" i="16"/>
  <c r="U22" i="16"/>
  <c r="E12" i="16"/>
  <c r="R7" i="16"/>
  <c r="E37" i="16"/>
  <c r="R32" i="16"/>
  <c r="H22" i="16"/>
  <c r="U17" i="16"/>
  <c r="E7" i="16"/>
  <c r="E32" i="16"/>
  <c r="R27" i="16"/>
  <c r="H17" i="16"/>
  <c r="U12" i="16"/>
  <c r="U47" i="16"/>
  <c r="G57" i="16"/>
  <c r="R62" i="16"/>
  <c r="D72" i="16"/>
  <c r="U77" i="16"/>
  <c r="G87" i="16"/>
  <c r="R92" i="16"/>
  <c r="D102" i="16"/>
  <c r="U107" i="16"/>
  <c r="G117" i="16"/>
  <c r="R122" i="16"/>
  <c r="D132" i="16"/>
  <c r="U137" i="16"/>
  <c r="G147" i="16"/>
  <c r="R152" i="16"/>
  <c r="D47" i="16"/>
  <c r="U52" i="16"/>
  <c r="G62" i="16"/>
  <c r="R67" i="16"/>
  <c r="D77" i="16"/>
  <c r="U82" i="16"/>
  <c r="G92" i="16"/>
  <c r="R97" i="16"/>
  <c r="D107" i="16"/>
  <c r="U112" i="16"/>
  <c r="G122" i="16"/>
  <c r="R127" i="16"/>
  <c r="D137" i="16"/>
  <c r="U142" i="16"/>
  <c r="G152" i="16"/>
  <c r="R157" i="16"/>
  <c r="D52" i="16"/>
  <c r="U57" i="16"/>
  <c r="G67" i="16"/>
  <c r="R72" i="16"/>
  <c r="D82" i="16"/>
  <c r="U87" i="16"/>
  <c r="G97" i="16"/>
  <c r="R102" i="16"/>
  <c r="D112" i="16"/>
  <c r="U117" i="16"/>
  <c r="G127" i="16"/>
  <c r="R132" i="16"/>
  <c r="D142" i="16"/>
  <c r="U147" i="16"/>
  <c r="G157" i="16"/>
  <c r="R47" i="16"/>
  <c r="D57" i="16"/>
  <c r="U62" i="16"/>
  <c r="G72" i="16"/>
  <c r="R77" i="16"/>
  <c r="D87" i="16"/>
  <c r="U92" i="16"/>
  <c r="G102" i="16"/>
  <c r="R107" i="16"/>
  <c r="D117" i="16"/>
  <c r="U122" i="16"/>
  <c r="G132" i="16"/>
  <c r="R137" i="16"/>
  <c r="D147" i="16"/>
  <c r="U152" i="16"/>
  <c r="G47" i="16"/>
  <c r="R52" i="16"/>
  <c r="D62" i="16"/>
  <c r="U67" i="16"/>
  <c r="G77" i="16"/>
  <c r="R82" i="16"/>
  <c r="D92" i="16"/>
  <c r="U97" i="16"/>
  <c r="G107" i="16"/>
  <c r="R112" i="16"/>
  <c r="D122" i="16"/>
  <c r="U127" i="16"/>
  <c r="G137" i="16"/>
  <c r="R142" i="16"/>
  <c r="D152" i="16"/>
  <c r="U157" i="16"/>
  <c r="H42" i="16"/>
  <c r="U37" i="16"/>
  <c r="E27" i="16"/>
  <c r="R22" i="16"/>
  <c r="H12" i="16"/>
  <c r="U7" i="16"/>
  <c r="K152" i="16"/>
  <c r="D127" i="16"/>
  <c r="S42" i="16"/>
  <c r="I32" i="16"/>
  <c r="P27" i="16"/>
  <c r="F17" i="16"/>
  <c r="S12" i="16"/>
  <c r="Y276" i="14"/>
  <c r="O266" i="14"/>
  <c r="V261" i="14"/>
  <c r="L251" i="14"/>
  <c r="Y246" i="14"/>
  <c r="O236" i="14"/>
  <c r="V231" i="14"/>
  <c r="L221" i="14"/>
  <c r="Y216" i="14"/>
  <c r="O206" i="14"/>
  <c r="V201" i="14"/>
  <c r="L191" i="14"/>
  <c r="Y186" i="14"/>
  <c r="O176" i="14"/>
  <c r="V171" i="14"/>
  <c r="F157" i="14"/>
  <c r="S152" i="14"/>
  <c r="I142" i="14"/>
  <c r="P137" i="14"/>
  <c r="F127" i="14"/>
  <c r="S122" i="14"/>
  <c r="I112" i="14"/>
  <c r="P107" i="14"/>
  <c r="F97" i="14"/>
  <c r="S92" i="14"/>
  <c r="I82" i="14"/>
  <c r="P77" i="14"/>
  <c r="F67" i="14"/>
  <c r="S62" i="14"/>
  <c r="I52" i="14"/>
  <c r="P47" i="14"/>
  <c r="F37" i="14"/>
  <c r="S32" i="14"/>
  <c r="I22" i="14"/>
  <c r="P17" i="14"/>
  <c r="F7" i="14"/>
  <c r="G271" i="14"/>
  <c r="T266" i="14"/>
  <c r="D256" i="14"/>
  <c r="Q251" i="14"/>
  <c r="G241" i="14"/>
  <c r="T236" i="14"/>
  <c r="D226" i="14"/>
  <c r="Q221" i="14"/>
  <c r="G211" i="14"/>
  <c r="T206" i="14"/>
  <c r="D196" i="14"/>
  <c r="Q191" i="14"/>
  <c r="G181" i="14"/>
  <c r="T176" i="14"/>
  <c r="E286" i="14"/>
  <c r="P291" i="14"/>
  <c r="H301" i="14"/>
  <c r="S306" i="14"/>
  <c r="E316" i="14"/>
  <c r="D281" i="14"/>
  <c r="U286" i="14"/>
  <c r="G296" i="14"/>
  <c r="R301" i="14"/>
  <c r="D311" i="14"/>
  <c r="U316" i="14"/>
  <c r="W157" i="14"/>
  <c r="M147" i="14"/>
  <c r="Z142" i="14"/>
  <c r="J132" i="14"/>
  <c r="W127" i="14"/>
  <c r="M117" i="14"/>
  <c r="Z112" i="14"/>
  <c r="J102" i="14"/>
  <c r="W97" i="14"/>
  <c r="M87" i="14"/>
  <c r="Z82" i="14"/>
  <c r="J72" i="14"/>
  <c r="W67" i="14"/>
  <c r="M57" i="14"/>
  <c r="Z52" i="14"/>
  <c r="J42" i="14"/>
  <c r="W37" i="14"/>
  <c r="M27" i="14"/>
  <c r="Z22" i="14"/>
  <c r="J12" i="14"/>
  <c r="W7" i="14"/>
  <c r="K276" i="14"/>
  <c r="X271" i="14"/>
  <c r="N261" i="14"/>
  <c r="AA256" i="14"/>
  <c r="K246" i="14"/>
  <c r="X241" i="14"/>
  <c r="N231" i="14"/>
  <c r="AA226" i="14"/>
  <c r="K216" i="14"/>
  <c r="X211" i="14"/>
  <c r="N201" i="14"/>
  <c r="AA196" i="14"/>
  <c r="K186" i="14"/>
  <c r="X181" i="14"/>
  <c r="N171" i="14"/>
  <c r="AA166" i="14"/>
  <c r="K152" i="14"/>
  <c r="X147" i="14"/>
  <c r="N137" i="14"/>
  <c r="AA132" i="14"/>
  <c r="K122" i="14"/>
  <c r="X117" i="14"/>
  <c r="N107" i="14"/>
  <c r="AA102" i="14"/>
  <c r="K92" i="14"/>
  <c r="X87" i="14"/>
  <c r="N77" i="14"/>
  <c r="AA72" i="14"/>
  <c r="K62" i="14"/>
  <c r="X57" i="14"/>
  <c r="N47" i="14"/>
  <c r="AA42" i="14"/>
  <c r="K32" i="14"/>
  <c r="X27" i="14"/>
  <c r="N17" i="14"/>
  <c r="AA12" i="14"/>
  <c r="P7" i="14"/>
  <c r="AA281" i="14"/>
  <c r="E271" i="14"/>
  <c r="R266" i="14"/>
  <c r="H256" i="14"/>
  <c r="U251" i="14"/>
  <c r="E241" i="14"/>
  <c r="R236" i="14"/>
  <c r="H226" i="14"/>
  <c r="U221" i="14"/>
  <c r="E211" i="14"/>
  <c r="R206" i="14"/>
  <c r="H196" i="14"/>
  <c r="U191" i="14"/>
  <c r="E181" i="14"/>
  <c r="R176" i="14"/>
  <c r="H166" i="14"/>
  <c r="U157" i="14"/>
  <c r="E147" i="14"/>
  <c r="R142" i="14"/>
  <c r="H132" i="14"/>
  <c r="U127" i="14"/>
  <c r="E117" i="14"/>
  <c r="R112" i="14"/>
  <c r="H102" i="14"/>
  <c r="U97" i="14"/>
  <c r="E87" i="14"/>
  <c r="R82" i="14"/>
  <c r="H72" i="14"/>
  <c r="U67" i="14"/>
  <c r="E57" i="14"/>
  <c r="R52" i="14"/>
  <c r="H42" i="14"/>
  <c r="U37" i="14"/>
  <c r="E27" i="14"/>
  <c r="R22" i="14"/>
  <c r="H12" i="14"/>
  <c r="U7" i="14"/>
  <c r="I276" i="14"/>
  <c r="P271" i="14"/>
  <c r="F261" i="14"/>
  <c r="S256" i="14"/>
  <c r="I246" i="14"/>
  <c r="P241" i="14"/>
  <c r="F231" i="14"/>
  <c r="S226" i="14"/>
  <c r="I216" i="14"/>
  <c r="P211" i="14"/>
  <c r="F201" i="14"/>
  <c r="S196" i="14"/>
  <c r="I186" i="14"/>
  <c r="P181" i="14"/>
  <c r="F171" i="14"/>
  <c r="S166" i="14"/>
  <c r="I152" i="14"/>
  <c r="P147" i="14"/>
  <c r="F137" i="14"/>
  <c r="S132" i="14"/>
  <c r="I122" i="14"/>
  <c r="P117" i="14"/>
  <c r="F107" i="14"/>
  <c r="S102" i="14"/>
  <c r="I92" i="14"/>
  <c r="P87" i="14"/>
  <c r="F77" i="14"/>
  <c r="S72" i="14"/>
  <c r="I62" i="14"/>
  <c r="P57" i="14"/>
  <c r="F47" i="14"/>
  <c r="S42" i="14"/>
  <c r="I32" i="14"/>
  <c r="P27" i="14"/>
  <c r="F17" i="14"/>
  <c r="S12" i="14"/>
  <c r="K450" i="13"/>
  <c r="J430" i="13"/>
  <c r="X420" i="13"/>
  <c r="M415" i="13"/>
  <c r="AA405" i="13"/>
  <c r="J400" i="13"/>
  <c r="X390" i="13"/>
  <c r="M385" i="13"/>
  <c r="AA375" i="13"/>
  <c r="J370" i="13"/>
  <c r="X360" i="13"/>
  <c r="M355" i="13"/>
  <c r="AA345" i="13"/>
  <c r="J340" i="13"/>
  <c r="X330" i="13"/>
  <c r="M325" i="13"/>
  <c r="U311" i="13"/>
  <c r="D306" i="13"/>
  <c r="R296" i="13"/>
  <c r="G291" i="13"/>
  <c r="U281" i="13"/>
  <c r="D276" i="13"/>
  <c r="R266" i="13"/>
  <c r="G261" i="13"/>
  <c r="U251" i="13"/>
  <c r="D246" i="13"/>
  <c r="R236" i="13"/>
  <c r="G231" i="13"/>
  <c r="U221" i="13"/>
  <c r="D216" i="13"/>
  <c r="R206" i="13"/>
  <c r="G201" i="13"/>
  <c r="U191" i="13"/>
  <c r="D186" i="13"/>
  <c r="R176" i="13"/>
  <c r="G171" i="13"/>
  <c r="AA12" i="15"/>
  <c r="AA102" i="15"/>
  <c r="K7" i="15"/>
  <c r="V12" i="15"/>
  <c r="N22" i="15"/>
  <c r="Y27" i="15"/>
  <c r="K37" i="15"/>
  <c r="V42" i="15"/>
  <c r="N52" i="15"/>
  <c r="Y57" i="15"/>
  <c r="K67" i="15"/>
  <c r="V72" i="15"/>
  <c r="N82" i="15"/>
  <c r="Y87" i="15"/>
  <c r="K97" i="15"/>
  <c r="V102" i="15"/>
  <c r="N112" i="15"/>
  <c r="Y117" i="15"/>
  <c r="K127" i="15"/>
  <c r="V132" i="15"/>
  <c r="N142" i="15"/>
  <c r="Y147" i="15"/>
  <c r="F7" i="15"/>
  <c r="Q12" i="15"/>
  <c r="I22" i="15"/>
  <c r="T27" i="15"/>
  <c r="F37" i="15"/>
  <c r="Q42" i="15"/>
  <c r="I52" i="15"/>
  <c r="T57" i="15"/>
  <c r="F67" i="15"/>
  <c r="Q72" i="15"/>
  <c r="I82" i="15"/>
  <c r="T87" i="15"/>
  <c r="F97" i="15"/>
  <c r="Q102" i="15"/>
  <c r="I112" i="15"/>
  <c r="T117" i="15"/>
  <c r="F127" i="15"/>
  <c r="Q132" i="15"/>
  <c r="I142" i="15"/>
  <c r="T147" i="15"/>
  <c r="F12" i="15"/>
  <c r="Q17" i="15"/>
  <c r="I27" i="15"/>
  <c r="T32" i="15"/>
  <c r="F42" i="15"/>
  <c r="Q47" i="15"/>
  <c r="I57" i="15"/>
  <c r="T62" i="15"/>
  <c r="F72" i="15"/>
  <c r="Q77" i="15"/>
  <c r="I87" i="15"/>
  <c r="T92" i="15"/>
  <c r="F102" i="15"/>
  <c r="Q107" i="15"/>
  <c r="I117" i="15"/>
  <c r="T122" i="15"/>
  <c r="F132" i="15"/>
  <c r="Q137" i="15"/>
  <c r="I147" i="15"/>
  <c r="T152" i="15"/>
  <c r="T7" i="15"/>
  <c r="F17" i="15"/>
  <c r="Q22" i="15"/>
  <c r="I32" i="15"/>
  <c r="T37" i="15"/>
  <c r="F47" i="15"/>
  <c r="Q52" i="15"/>
  <c r="I62" i="15"/>
  <c r="T67" i="15"/>
  <c r="F77" i="15"/>
  <c r="Q82" i="15"/>
  <c r="I92" i="15"/>
  <c r="T97" i="15"/>
  <c r="F107" i="15"/>
  <c r="Q112" i="15"/>
  <c r="I122" i="15"/>
  <c r="T127" i="15"/>
  <c r="F137" i="15"/>
  <c r="Q142" i="15"/>
  <c r="I152" i="15"/>
  <c r="O7" i="15"/>
  <c r="Z12" i="15"/>
  <c r="L22" i="15"/>
  <c r="W27" i="15"/>
  <c r="O37" i="15"/>
  <c r="Z42" i="15"/>
  <c r="L52" i="15"/>
  <c r="W57" i="15"/>
  <c r="O67" i="15"/>
  <c r="Z72" i="15"/>
  <c r="L82" i="15"/>
  <c r="W87" i="15"/>
  <c r="O97" i="15"/>
  <c r="Z102" i="15"/>
  <c r="L112" i="15"/>
  <c r="W117" i="15"/>
  <c r="O127" i="15"/>
  <c r="Z132" i="15"/>
  <c r="L142" i="15"/>
  <c r="W147" i="15"/>
  <c r="I157" i="15"/>
  <c r="P157" i="15"/>
  <c r="Z430" i="13"/>
  <c r="O425" i="13"/>
  <c r="W415" i="13"/>
  <c r="L410" i="13"/>
  <c r="Z400" i="13"/>
  <c r="O395" i="13"/>
  <c r="W385" i="13"/>
  <c r="L380" i="13"/>
  <c r="Z370" i="13"/>
  <c r="O365" i="13"/>
  <c r="W355" i="13"/>
  <c r="L350" i="13"/>
  <c r="Z340" i="13"/>
  <c r="O335" i="13"/>
  <c r="W325" i="13"/>
  <c r="L316" i="13"/>
  <c r="Z306" i="13"/>
  <c r="O301" i="13"/>
  <c r="W291" i="13"/>
  <c r="L286" i="13"/>
  <c r="Z276" i="13"/>
  <c r="O271" i="13"/>
  <c r="W261" i="13"/>
  <c r="L256" i="13"/>
  <c r="Z246" i="13"/>
  <c r="O241" i="13"/>
  <c r="W231" i="13"/>
  <c r="L226" i="13"/>
  <c r="Z216" i="13"/>
  <c r="O211" i="13"/>
  <c r="W201" i="13"/>
  <c r="L196" i="13"/>
  <c r="Z186" i="13"/>
  <c r="O181" i="13"/>
  <c r="W171" i="13"/>
  <c r="L166" i="13"/>
  <c r="T425" i="13"/>
  <c r="I420" i="13"/>
  <c r="Q410" i="13"/>
  <c r="F405" i="13"/>
  <c r="T395" i="13"/>
  <c r="I390" i="13"/>
  <c r="Q380" i="13"/>
  <c r="F375" i="13"/>
  <c r="T365" i="13"/>
  <c r="I360" i="13"/>
  <c r="Q350" i="13"/>
  <c r="F345" i="13"/>
  <c r="T335" i="13"/>
  <c r="I330" i="13"/>
  <c r="P435" i="13"/>
  <c r="H445" i="13"/>
  <c r="S450" i="13"/>
  <c r="E460" i="13"/>
  <c r="P465" i="13"/>
  <c r="H475" i="13"/>
  <c r="D440" i="13"/>
  <c r="U445" i="13"/>
  <c r="G455" i="13"/>
  <c r="R460" i="13"/>
  <c r="D470" i="13"/>
  <c r="U475" i="13"/>
  <c r="E440" i="13"/>
  <c r="P445" i="13"/>
  <c r="H455" i="13"/>
  <c r="S460" i="13"/>
  <c r="E470" i="13"/>
  <c r="P475" i="13"/>
  <c r="F440" i="13"/>
  <c r="Q445" i="13"/>
  <c r="I455" i="13"/>
  <c r="T460" i="13"/>
  <c r="F470" i="13"/>
  <c r="Q475" i="13"/>
  <c r="X311" i="13"/>
  <c r="M306" i="13"/>
  <c r="AA296" i="13"/>
  <c r="J291" i="13"/>
  <c r="X281" i="13"/>
  <c r="M276" i="13"/>
  <c r="AA266" i="13"/>
  <c r="J261" i="13"/>
  <c r="X251" i="13"/>
  <c r="W450" i="13"/>
  <c r="V157" i="13"/>
  <c r="G112" i="13"/>
  <c r="V67" i="13"/>
  <c r="G22" i="13"/>
  <c r="Q475" i="12"/>
  <c r="F470" i="12"/>
  <c r="T460" i="12"/>
  <c r="I455" i="12"/>
  <c r="Q445" i="12"/>
  <c r="F440" i="12"/>
  <c r="T430" i="12"/>
  <c r="I425" i="12"/>
  <c r="Q415" i="12"/>
  <c r="F410" i="12"/>
  <c r="T400" i="12"/>
  <c r="I395" i="12"/>
  <c r="Q385" i="12"/>
  <c r="F380" i="12"/>
  <c r="T370" i="12"/>
  <c r="I365" i="12"/>
  <c r="Q355" i="12"/>
  <c r="F350" i="12"/>
  <c r="T340" i="12"/>
  <c r="I335" i="12"/>
  <c r="Q325" i="12"/>
  <c r="F316" i="12"/>
  <c r="T306" i="12"/>
  <c r="I301" i="12"/>
  <c r="Q291" i="12"/>
  <c r="F286" i="12"/>
  <c r="T276" i="12"/>
  <c r="I271" i="12"/>
  <c r="Q261" i="12"/>
  <c r="F256" i="12"/>
  <c r="T246" i="12"/>
  <c r="I241" i="12"/>
  <c r="Q231" i="12"/>
  <c r="F226" i="12"/>
  <c r="T216" i="12"/>
  <c r="I211" i="12"/>
  <c r="Q201" i="12"/>
  <c r="F196" i="12"/>
  <c r="T186" i="12"/>
  <c r="I181" i="12"/>
  <c r="Q171" i="12"/>
  <c r="F166" i="12"/>
  <c r="H554" i="12"/>
  <c r="K7" i="13"/>
  <c r="V12" i="13"/>
  <c r="N22" i="13"/>
  <c r="Y27" i="13"/>
  <c r="K37" i="13"/>
  <c r="V42" i="13"/>
  <c r="N52" i="13"/>
  <c r="Y57" i="13"/>
  <c r="K67" i="13"/>
  <c r="V72" i="13"/>
  <c r="N82" i="13"/>
  <c r="Y87" i="13"/>
  <c r="K97" i="13"/>
  <c r="V102" i="13"/>
  <c r="N112" i="13"/>
  <c r="Y117" i="13"/>
  <c r="K127" i="13"/>
  <c r="V132" i="13"/>
  <c r="N142" i="13"/>
  <c r="Y147" i="13"/>
  <c r="K157" i="13"/>
  <c r="X7" i="13"/>
  <c r="J17" i="13"/>
  <c r="AA22" i="13"/>
  <c r="M32" i="13"/>
  <c r="X37" i="13"/>
  <c r="J47" i="13"/>
  <c r="AA52" i="13"/>
  <c r="M62" i="13"/>
  <c r="X67" i="13"/>
  <c r="J77" i="13"/>
  <c r="AA82" i="13"/>
  <c r="M92" i="13"/>
  <c r="X97" i="13"/>
  <c r="J107" i="13"/>
  <c r="AA112" i="13"/>
  <c r="M122" i="13"/>
  <c r="X127" i="13"/>
  <c r="J137" i="13"/>
  <c r="AA142" i="13"/>
  <c r="M152" i="13"/>
  <c r="X157" i="13"/>
  <c r="L12" i="13"/>
  <c r="W17" i="13"/>
  <c r="O27" i="13"/>
  <c r="Z32" i="13"/>
  <c r="L42" i="13"/>
  <c r="W47" i="13"/>
  <c r="O57" i="13"/>
  <c r="Z62" i="13"/>
  <c r="L72" i="13"/>
  <c r="W77" i="13"/>
  <c r="O87" i="13"/>
  <c r="Z92" i="13"/>
  <c r="L102" i="13"/>
  <c r="W107" i="13"/>
  <c r="O117" i="13"/>
  <c r="Z122" i="13"/>
  <c r="L132" i="13"/>
  <c r="W137" i="13"/>
  <c r="O147" i="13"/>
  <c r="Z152" i="13"/>
  <c r="N7" i="13"/>
  <c r="Y12" i="13"/>
  <c r="K22" i="13"/>
  <c r="V27" i="13"/>
  <c r="N37" i="13"/>
  <c r="Y42" i="13"/>
  <c r="K52" i="13"/>
  <c r="V57" i="13"/>
  <c r="N67" i="13"/>
  <c r="Y72" i="13"/>
  <c r="K82" i="13"/>
  <c r="V87" i="13"/>
  <c r="N97" i="13"/>
  <c r="Y102" i="13"/>
  <c r="K112" i="13"/>
  <c r="V117" i="13"/>
  <c r="N127" i="13"/>
  <c r="Y132" i="13"/>
  <c r="K142" i="13"/>
  <c r="V147" i="13"/>
  <c r="N157" i="13"/>
  <c r="AA7" i="13"/>
  <c r="M17" i="13"/>
  <c r="X22" i="13"/>
  <c r="J32" i="13"/>
  <c r="AA37" i="13"/>
  <c r="M47" i="13"/>
  <c r="X52" i="13"/>
  <c r="J62" i="13"/>
  <c r="AA67" i="13"/>
  <c r="M77" i="13"/>
  <c r="X82" i="13"/>
  <c r="J92" i="13"/>
  <c r="AA97" i="13"/>
  <c r="M107" i="13"/>
  <c r="X112" i="13"/>
  <c r="J122" i="13"/>
  <c r="AA127" i="13"/>
  <c r="M137" i="13"/>
  <c r="X142" i="13"/>
  <c r="J152" i="13"/>
  <c r="AA157" i="13"/>
  <c r="G589" i="12"/>
  <c r="O539" i="12"/>
  <c r="W529" i="12"/>
  <c r="L524" i="12"/>
  <c r="Z514" i="12"/>
  <c r="O509" i="12"/>
  <c r="W499" i="12"/>
  <c r="L494" i="12"/>
  <c r="Z484" i="12"/>
  <c r="O475" i="12"/>
  <c r="W465" i="12"/>
  <c r="L460" i="12"/>
  <c r="Z450" i="12"/>
  <c r="O445" i="12"/>
  <c r="W435" i="12"/>
  <c r="L430" i="12"/>
  <c r="Z420" i="12"/>
  <c r="O415" i="12"/>
  <c r="W405" i="12"/>
  <c r="L400" i="12"/>
  <c r="Z390" i="12"/>
  <c r="O385" i="12"/>
  <c r="W375" i="12"/>
  <c r="L370" i="12"/>
  <c r="Z360" i="12"/>
  <c r="O355" i="12"/>
  <c r="W345" i="12"/>
  <c r="L340" i="12"/>
  <c r="Z330" i="12"/>
  <c r="O325" i="12"/>
  <c r="W311" i="12"/>
  <c r="L306" i="12"/>
  <c r="Z296" i="12"/>
  <c r="O291" i="12"/>
  <c r="W281" i="12"/>
  <c r="L276" i="12"/>
  <c r="Z266" i="12"/>
  <c r="O261" i="12"/>
  <c r="W251" i="12"/>
  <c r="L246" i="12"/>
  <c r="Z236" i="12"/>
  <c r="O231" i="12"/>
  <c r="W221" i="12"/>
  <c r="L216" i="12"/>
  <c r="Z206" i="12"/>
  <c r="O201" i="12"/>
  <c r="W191" i="12"/>
  <c r="L186" i="12"/>
  <c r="Z176" i="12"/>
  <c r="O171" i="12"/>
  <c r="E7" i="12"/>
  <c r="P12" i="12"/>
  <c r="H22" i="12"/>
  <c r="S27" i="12"/>
  <c r="E37" i="12"/>
  <c r="P42" i="12"/>
  <c r="H52" i="12"/>
  <c r="S57" i="12"/>
  <c r="E67" i="12"/>
  <c r="P72" i="12"/>
  <c r="H82" i="12"/>
  <c r="S87" i="12"/>
  <c r="E97" i="12"/>
  <c r="P102" i="12"/>
  <c r="H112" i="12"/>
  <c r="S117" i="12"/>
  <c r="E127" i="12"/>
  <c r="P132" i="12"/>
  <c r="H142" i="12"/>
  <c r="S147" i="12"/>
  <c r="E157" i="12"/>
  <c r="F12" i="12"/>
  <c r="Q17" i="12"/>
  <c r="I27" i="12"/>
  <c r="T32" i="12"/>
  <c r="F42" i="12"/>
  <c r="Q47" i="12"/>
  <c r="I57" i="12"/>
  <c r="T62" i="12"/>
  <c r="F72" i="12"/>
  <c r="Q77" i="12"/>
  <c r="I87" i="12"/>
  <c r="T92" i="12"/>
  <c r="F102" i="12"/>
  <c r="Q107" i="12"/>
  <c r="I117" i="12"/>
  <c r="T122" i="12"/>
  <c r="F132" i="12"/>
  <c r="Q137" i="12"/>
  <c r="I147" i="12"/>
  <c r="T152" i="12"/>
  <c r="H7" i="12"/>
  <c r="S12" i="12"/>
  <c r="E22" i="12"/>
  <c r="P27" i="12"/>
  <c r="H37" i="12"/>
  <c r="S42" i="12"/>
  <c r="E52" i="12"/>
  <c r="P57" i="12"/>
  <c r="H67" i="12"/>
  <c r="S72" i="12"/>
  <c r="E82" i="12"/>
  <c r="P87" i="12"/>
  <c r="H97" i="12"/>
  <c r="S102" i="12"/>
  <c r="E112" i="12"/>
  <c r="P117" i="12"/>
  <c r="H127" i="12"/>
  <c r="S132" i="12"/>
  <c r="E142" i="12"/>
  <c r="P147" i="12"/>
  <c r="H157" i="12"/>
  <c r="U7" i="12"/>
  <c r="G17" i="12"/>
  <c r="R22" i="12"/>
  <c r="D32" i="12"/>
  <c r="U37" i="12"/>
  <c r="G47" i="12"/>
  <c r="R52" i="12"/>
  <c r="D62" i="12"/>
  <c r="U67" i="12"/>
  <c r="G77" i="12"/>
  <c r="R82" i="12"/>
  <c r="D92" i="12"/>
  <c r="U97" i="12"/>
  <c r="G107" i="12"/>
  <c r="R112" i="12"/>
  <c r="D122" i="12"/>
  <c r="U127" i="12"/>
  <c r="G137" i="12"/>
  <c r="R142" i="12"/>
  <c r="D152" i="12"/>
  <c r="U157" i="12"/>
  <c r="M475" i="11"/>
  <c r="AA465" i="11"/>
  <c r="J460" i="11"/>
  <c r="X450" i="11"/>
  <c r="M445" i="11"/>
  <c r="AA435" i="11"/>
  <c r="J430" i="11"/>
  <c r="T579" i="11"/>
  <c r="Y529" i="11"/>
  <c r="N524" i="11"/>
  <c r="V514" i="11"/>
  <c r="K509" i="11"/>
  <c r="Y499" i="11"/>
  <c r="N494" i="11"/>
  <c r="V484" i="11"/>
  <c r="G534" i="11"/>
  <c r="R539" i="11"/>
  <c r="D549" i="11"/>
  <c r="U554" i="11"/>
  <c r="G564" i="11"/>
  <c r="R569" i="11"/>
  <c r="D579" i="11"/>
  <c r="U584" i="11"/>
  <c r="G594" i="11"/>
  <c r="R599" i="11"/>
  <c r="D609" i="11"/>
  <c r="U614" i="11"/>
  <c r="Z534" i="11"/>
  <c r="L544" i="11"/>
  <c r="W549" i="11"/>
  <c r="O559" i="11"/>
  <c r="Z564" i="11"/>
  <c r="L574" i="11"/>
  <c r="W579" i="11"/>
  <c r="O589" i="11"/>
  <c r="Z594" i="11"/>
  <c r="L604" i="11"/>
  <c r="W609" i="11"/>
  <c r="H539" i="11"/>
  <c r="S544" i="11"/>
  <c r="E554" i="11"/>
  <c r="P559" i="11"/>
  <c r="H569" i="11"/>
  <c r="S574" i="11"/>
  <c r="E584" i="11"/>
  <c r="P589" i="11"/>
  <c r="H599" i="11"/>
  <c r="S604" i="11"/>
  <c r="AA614" i="11"/>
  <c r="M624" i="11"/>
  <c r="X629" i="11"/>
  <c r="O619" i="11"/>
  <c r="Z624" i="11"/>
  <c r="L634" i="11"/>
  <c r="V624" i="11"/>
  <c r="N634" i="11"/>
  <c r="O634" i="11"/>
  <c r="Y559" i="11"/>
  <c r="W534" i="11"/>
  <c r="F559" i="11"/>
  <c r="V534" i="11"/>
  <c r="E529" i="11"/>
  <c r="S519" i="11"/>
  <c r="H514" i="11"/>
  <c r="P504" i="11"/>
  <c r="E499" i="11"/>
  <c r="S489" i="11"/>
  <c r="H484" i="11"/>
  <c r="P470" i="11"/>
  <c r="E465" i="11"/>
  <c r="S455" i="11"/>
  <c r="H450" i="11"/>
  <c r="P440" i="11"/>
  <c r="E435" i="11"/>
  <c r="S425" i="11"/>
  <c r="H420" i="11"/>
  <c r="P410" i="11"/>
  <c r="E405" i="11"/>
  <c r="S395" i="11"/>
  <c r="H390" i="11"/>
  <c r="P380" i="11"/>
  <c r="E375" i="11"/>
  <c r="S365" i="11"/>
  <c r="H360" i="11"/>
  <c r="P350" i="11"/>
  <c r="E345" i="11"/>
  <c r="S335" i="11"/>
  <c r="H330" i="11"/>
  <c r="R534" i="11"/>
  <c r="D529" i="11"/>
  <c r="R519" i="11"/>
  <c r="G514" i="11"/>
  <c r="U504" i="11"/>
  <c r="D499" i="11"/>
  <c r="R489" i="11"/>
  <c r="G484" i="11"/>
  <c r="U470" i="11"/>
  <c r="D465" i="11"/>
  <c r="R455" i="11"/>
  <c r="G450" i="11"/>
  <c r="U440" i="11"/>
  <c r="D435" i="11"/>
  <c r="R425" i="11"/>
  <c r="G420" i="11"/>
  <c r="U410" i="11"/>
  <c r="D405" i="11"/>
  <c r="R395" i="11"/>
  <c r="G390" i="11"/>
  <c r="U380" i="11"/>
  <c r="D375" i="11"/>
  <c r="R365" i="11"/>
  <c r="G360" i="11"/>
  <c r="U350" i="11"/>
  <c r="D345" i="11"/>
  <c r="R335" i="11"/>
  <c r="G330" i="11"/>
  <c r="P306" i="11"/>
  <c r="AA281" i="11"/>
  <c r="G276" i="11"/>
  <c r="S271" i="11"/>
  <c r="I261" i="11"/>
  <c r="P256" i="11"/>
  <c r="F246" i="11"/>
  <c r="S241" i="11"/>
  <c r="I231" i="11"/>
  <c r="P226" i="11"/>
  <c r="F216" i="11"/>
  <c r="S211" i="11"/>
  <c r="I201" i="11"/>
  <c r="P196" i="11"/>
  <c r="F186" i="11"/>
  <c r="S181" i="11"/>
  <c r="I171" i="11"/>
  <c r="P166" i="11"/>
  <c r="S306" i="11"/>
  <c r="E316" i="11"/>
  <c r="AA276" i="11"/>
  <c r="M286" i="11"/>
  <c r="X291" i="11"/>
  <c r="J301" i="11"/>
  <c r="AA306" i="11"/>
  <c r="M316" i="11"/>
  <c r="M147" i="11"/>
  <c r="Z142" i="11"/>
  <c r="J132" i="11"/>
  <c r="W127" i="11"/>
  <c r="M117" i="11"/>
  <c r="Z112" i="11"/>
  <c r="J102" i="11"/>
  <c r="W97" i="11"/>
  <c r="M87" i="11"/>
  <c r="Z82" i="11"/>
  <c r="X271" i="11"/>
  <c r="N261" i="11"/>
  <c r="AA256" i="11"/>
  <c r="K246" i="11"/>
  <c r="X241" i="11"/>
  <c r="N231" i="11"/>
  <c r="AA226" i="11"/>
  <c r="K216" i="11"/>
  <c r="X211" i="11"/>
  <c r="N201" i="11"/>
  <c r="AA196" i="11"/>
  <c r="K186" i="11"/>
  <c r="X181" i="11"/>
  <c r="N171" i="11"/>
  <c r="AA166" i="11"/>
  <c r="K152" i="11"/>
  <c r="X147" i="11"/>
  <c r="N137" i="11"/>
  <c r="AA132" i="11"/>
  <c r="K122" i="11"/>
  <c r="X117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E271" i="11"/>
  <c r="R266" i="11"/>
  <c r="H256" i="11"/>
  <c r="U251" i="11"/>
  <c r="E241" i="11"/>
  <c r="R236" i="11"/>
  <c r="H226" i="11"/>
  <c r="U221" i="11"/>
  <c r="E211" i="11"/>
  <c r="R206" i="11"/>
  <c r="H196" i="11"/>
  <c r="U191" i="11"/>
  <c r="E181" i="11"/>
  <c r="R176" i="11"/>
  <c r="H166" i="11"/>
  <c r="U157" i="11"/>
  <c r="E147" i="11"/>
  <c r="R142" i="11"/>
  <c r="H132" i="11"/>
  <c r="U127" i="11"/>
  <c r="E117" i="11"/>
  <c r="R112" i="11"/>
  <c r="H102" i="11"/>
  <c r="U97" i="11"/>
  <c r="E87" i="11"/>
  <c r="R82" i="11"/>
  <c r="H72" i="11"/>
  <c r="U67" i="11"/>
  <c r="E57" i="11"/>
  <c r="R52" i="11"/>
  <c r="H42" i="11"/>
  <c r="U37" i="11"/>
  <c r="E27" i="11"/>
  <c r="R22" i="11"/>
  <c r="H12" i="11"/>
  <c r="U7" i="11"/>
  <c r="I634" i="10"/>
  <c r="W624" i="10"/>
  <c r="L619" i="10"/>
  <c r="Z609" i="10"/>
  <c r="O604" i="10"/>
  <c r="D599" i="10"/>
  <c r="R589" i="10"/>
  <c r="G584" i="10"/>
  <c r="U574" i="10"/>
  <c r="D569" i="10"/>
  <c r="R559" i="10"/>
  <c r="G554" i="10"/>
  <c r="U544" i="10"/>
  <c r="D539" i="10"/>
  <c r="R529" i="10"/>
  <c r="G524" i="10"/>
  <c r="U514" i="10"/>
  <c r="D509" i="10"/>
  <c r="R499" i="10"/>
  <c r="G494" i="10"/>
  <c r="U484" i="10"/>
  <c r="Z316" i="11"/>
  <c r="K266" i="11"/>
  <c r="X261" i="11"/>
  <c r="N251" i="11"/>
  <c r="AA246" i="11"/>
  <c r="K236" i="11"/>
  <c r="X231" i="11"/>
  <c r="N221" i="11"/>
  <c r="AA216" i="11"/>
  <c r="K206" i="11"/>
  <c r="X201" i="11"/>
  <c r="N191" i="11"/>
  <c r="AA186" i="11"/>
  <c r="K176" i="11"/>
  <c r="X171" i="11"/>
  <c r="N157" i="11"/>
  <c r="AA152" i="11"/>
  <c r="K142" i="11"/>
  <c r="X137" i="11"/>
  <c r="N127" i="11"/>
  <c r="AA122" i="11"/>
  <c r="K112" i="11"/>
  <c r="X107" i="11"/>
  <c r="N97" i="11"/>
  <c r="AA92" i="11"/>
  <c r="K82" i="11"/>
  <c r="X77" i="11"/>
  <c r="N67" i="11"/>
  <c r="AA62" i="11"/>
  <c r="K52" i="11"/>
  <c r="X47" i="11"/>
  <c r="N37" i="11"/>
  <c r="T316" i="11"/>
  <c r="X296" i="11"/>
  <c r="J266" i="11"/>
  <c r="W261" i="11"/>
  <c r="M251" i="11"/>
  <c r="Z246" i="11"/>
  <c r="J236" i="11"/>
  <c r="W231" i="11"/>
  <c r="M221" i="11"/>
  <c r="Z216" i="11"/>
  <c r="J206" i="11"/>
  <c r="W201" i="11"/>
  <c r="M191" i="11"/>
  <c r="Z186" i="11"/>
  <c r="J176" i="11"/>
  <c r="W171" i="11"/>
  <c r="M157" i="11"/>
  <c r="Z152" i="11"/>
  <c r="J142" i="11"/>
  <c r="W137" i="11"/>
  <c r="M127" i="11"/>
  <c r="Z122" i="11"/>
  <c r="J112" i="11"/>
  <c r="W107" i="11"/>
  <c r="M97" i="11"/>
  <c r="Z92" i="11"/>
  <c r="J82" i="11"/>
  <c r="W77" i="11"/>
  <c r="M67" i="11"/>
  <c r="Z62" i="11"/>
  <c r="J52" i="11"/>
  <c r="W47" i="11"/>
  <c r="M37" i="11"/>
  <c r="Z32" i="11"/>
  <c r="J22" i="11"/>
  <c r="W17" i="11"/>
  <c r="M7" i="11"/>
  <c r="Z629" i="10"/>
  <c r="O624" i="10"/>
  <c r="D619" i="10"/>
  <c r="R609" i="10"/>
  <c r="G604" i="10"/>
  <c r="U594" i="10"/>
  <c r="J589" i="10"/>
  <c r="X579" i="10"/>
  <c r="M574" i="10"/>
  <c r="AA564" i="10"/>
  <c r="J559" i="10"/>
  <c r="X549" i="10"/>
  <c r="M544" i="10"/>
  <c r="AA534" i="10"/>
  <c r="J529" i="10"/>
  <c r="X519" i="10"/>
  <c r="M514" i="10"/>
  <c r="AA504" i="10"/>
  <c r="J499" i="10"/>
  <c r="X489" i="10"/>
  <c r="M484" i="10"/>
  <c r="D291" i="11"/>
  <c r="L281" i="11"/>
  <c r="N271" i="11"/>
  <c r="AA266" i="11"/>
  <c r="K256" i="11"/>
  <c r="X251" i="11"/>
  <c r="N241" i="11"/>
  <c r="AA236" i="11"/>
  <c r="K226" i="11"/>
  <c r="X221" i="11"/>
  <c r="N211" i="11"/>
  <c r="AA206" i="11"/>
  <c r="K196" i="11"/>
  <c r="X191" i="11"/>
  <c r="N181" i="11"/>
  <c r="AA176" i="11"/>
  <c r="K166" i="11"/>
  <c r="X157" i="11"/>
  <c r="N147" i="11"/>
  <c r="AA142" i="11"/>
  <c r="K132" i="11"/>
  <c r="X127" i="11"/>
  <c r="N117" i="11"/>
  <c r="AA112" i="11"/>
  <c r="K102" i="11"/>
  <c r="X97" i="11"/>
  <c r="N87" i="11"/>
  <c r="AA82" i="11"/>
  <c r="K72" i="11"/>
  <c r="X67" i="11"/>
  <c r="N57" i="11"/>
  <c r="AA52" i="11"/>
  <c r="K42" i="11"/>
  <c r="X37" i="11"/>
  <c r="N27" i="11"/>
  <c r="AA22" i="11"/>
  <c r="K12" i="11"/>
  <c r="X7" i="11"/>
  <c r="R634" i="10"/>
  <c r="G629" i="10"/>
  <c r="U619" i="10"/>
  <c r="J614" i="10"/>
  <c r="X604" i="10"/>
  <c r="M599" i="10"/>
  <c r="AA589" i="10"/>
  <c r="J584" i="10"/>
  <c r="X574" i="10"/>
  <c r="M569" i="10"/>
  <c r="AA559" i="10"/>
  <c r="J554" i="10"/>
  <c r="X544" i="10"/>
  <c r="M539" i="10"/>
  <c r="AA529" i="10"/>
  <c r="J524" i="10"/>
  <c r="X514" i="10"/>
  <c r="M509" i="10"/>
  <c r="AA499" i="10"/>
  <c r="J494" i="10"/>
  <c r="X484" i="10"/>
  <c r="O350" i="10"/>
  <c r="V345" i="10"/>
  <c r="L335" i="10"/>
  <c r="Y330" i="10"/>
  <c r="I316" i="10"/>
  <c r="P311" i="10"/>
  <c r="F301" i="10"/>
  <c r="S296" i="10"/>
  <c r="I286" i="10"/>
  <c r="P281" i="10"/>
  <c r="F271" i="10"/>
  <c r="S266" i="10"/>
  <c r="I256" i="10"/>
  <c r="P157" i="10"/>
  <c r="F147" i="10"/>
  <c r="S142" i="10"/>
  <c r="I132" i="10"/>
  <c r="P127" i="10"/>
  <c r="F117" i="10"/>
  <c r="S112" i="10"/>
  <c r="I102" i="10"/>
  <c r="P97" i="10"/>
  <c r="F87" i="10"/>
  <c r="S82" i="10"/>
  <c r="I72" i="10"/>
  <c r="P67" i="10"/>
  <c r="F57" i="10"/>
  <c r="S52" i="10"/>
  <c r="I42" i="10"/>
  <c r="P37" i="10"/>
  <c r="F27" i="10"/>
  <c r="S22" i="10"/>
  <c r="I12" i="10"/>
  <c r="K629" i="9"/>
  <c r="X624" i="9"/>
  <c r="N614" i="9"/>
  <c r="AA609" i="9"/>
  <c r="K599" i="9"/>
  <c r="X594" i="9"/>
  <c r="N584" i="9"/>
  <c r="AA579" i="9"/>
  <c r="K569" i="9"/>
  <c r="X564" i="9"/>
  <c r="N554" i="9"/>
  <c r="AA549" i="9"/>
  <c r="K539" i="9"/>
  <c r="X534" i="9"/>
  <c r="N524" i="9"/>
  <c r="AA519" i="9"/>
  <c r="K509" i="9"/>
  <c r="X504" i="9"/>
  <c r="N494" i="9"/>
  <c r="AA489" i="9"/>
  <c r="L470" i="9"/>
  <c r="Y465" i="9"/>
  <c r="O455" i="9"/>
  <c r="V450" i="9"/>
  <c r="L440" i="9"/>
  <c r="Y435" i="9"/>
  <c r="O425" i="9"/>
  <c r="V420" i="9"/>
  <c r="L410" i="9"/>
  <c r="Y405" i="9"/>
  <c r="O395" i="9"/>
  <c r="V390" i="9"/>
  <c r="L380" i="9"/>
  <c r="Y375" i="9"/>
  <c r="O365" i="9"/>
  <c r="G311" i="9"/>
  <c r="T306" i="9"/>
  <c r="D296" i="9"/>
  <c r="Q291" i="9"/>
  <c r="G281" i="9"/>
  <c r="T276" i="9"/>
  <c r="D266" i="9"/>
  <c r="Q261" i="9"/>
  <c r="G251" i="9"/>
  <c r="T246" i="9"/>
  <c r="D236" i="9"/>
  <c r="Q231" i="9"/>
  <c r="G221" i="9"/>
  <c r="T216" i="9"/>
  <c r="D206" i="9"/>
  <c r="Q201" i="9"/>
  <c r="G191" i="9"/>
  <c r="T186" i="9"/>
  <c r="N152" i="9"/>
  <c r="AA147" i="9"/>
  <c r="K137" i="9"/>
  <c r="X132" i="9"/>
  <c r="N122" i="9"/>
  <c r="AA117" i="9"/>
  <c r="K107" i="9"/>
  <c r="X102" i="9"/>
  <c r="N92" i="9"/>
  <c r="AA87" i="9"/>
  <c r="K77" i="9"/>
  <c r="X72" i="9"/>
  <c r="N62" i="9"/>
  <c r="AA57" i="9"/>
  <c r="K47" i="9"/>
  <c r="X42" i="9"/>
  <c r="N32" i="9"/>
  <c r="AA27" i="9"/>
  <c r="U355" i="10"/>
  <c r="I345" i="10"/>
  <c r="P340" i="10"/>
  <c r="F330" i="10"/>
  <c r="S325" i="10"/>
  <c r="I311" i="10"/>
  <c r="P306" i="10"/>
  <c r="F296" i="10"/>
  <c r="S291" i="10"/>
  <c r="I281" i="10"/>
  <c r="P276" i="10"/>
  <c r="F266" i="10"/>
  <c r="S261" i="10"/>
  <c r="I251" i="10"/>
  <c r="P246" i="10"/>
  <c r="F236" i="10"/>
  <c r="S231" i="10"/>
  <c r="I221" i="10"/>
  <c r="P216" i="10"/>
  <c r="F206" i="10"/>
  <c r="S201" i="10"/>
  <c r="I191" i="10"/>
  <c r="P186" i="10"/>
  <c r="F176" i="10"/>
  <c r="S171" i="10"/>
  <c r="I157" i="10"/>
  <c r="P152" i="10"/>
  <c r="F142" i="10"/>
  <c r="S137" i="10"/>
  <c r="I127" i="10"/>
  <c r="P122" i="10"/>
  <c r="F112" i="10"/>
  <c r="S107" i="10"/>
  <c r="I97" i="10"/>
  <c r="P92" i="10"/>
  <c r="F82" i="10"/>
  <c r="S77" i="10"/>
  <c r="I67" i="10"/>
  <c r="P62" i="10"/>
  <c r="F52" i="10"/>
  <c r="S47" i="10"/>
  <c r="I37" i="10"/>
  <c r="P32" i="10"/>
  <c r="F22" i="10"/>
  <c r="S17" i="10"/>
  <c r="I7" i="10"/>
  <c r="U634" i="9"/>
  <c r="E624" i="9"/>
  <c r="R619" i="9"/>
  <c r="H609" i="9"/>
  <c r="U604" i="9"/>
  <c r="E594" i="9"/>
  <c r="R589" i="9"/>
  <c r="H579" i="9"/>
  <c r="U574" i="9"/>
  <c r="E564" i="9"/>
  <c r="R559" i="9"/>
  <c r="H549" i="9"/>
  <c r="U544" i="9"/>
  <c r="E534" i="9"/>
  <c r="R529" i="9"/>
  <c r="H519" i="9"/>
  <c r="U514" i="9"/>
  <c r="E504" i="9"/>
  <c r="R499" i="9"/>
  <c r="H489" i="9"/>
  <c r="U484" i="9"/>
  <c r="E470" i="9"/>
  <c r="R465" i="9"/>
  <c r="H455" i="9"/>
  <c r="U450" i="9"/>
  <c r="E440" i="9"/>
  <c r="R435" i="9"/>
  <c r="H425" i="9"/>
  <c r="U420" i="9"/>
  <c r="E410" i="9"/>
  <c r="R405" i="9"/>
  <c r="H395" i="9"/>
  <c r="U390" i="9"/>
  <c r="E380" i="9"/>
  <c r="R375" i="9"/>
  <c r="H365" i="9"/>
  <c r="U360" i="9"/>
  <c r="E350" i="9"/>
  <c r="R345" i="9"/>
  <c r="H335" i="9"/>
  <c r="U330" i="9"/>
  <c r="L311" i="9"/>
  <c r="Y306" i="9"/>
  <c r="O296" i="9"/>
  <c r="V291" i="9"/>
  <c r="L281" i="9"/>
  <c r="Y276" i="9"/>
  <c r="O266" i="9"/>
  <c r="V261" i="9"/>
  <c r="L251" i="9"/>
  <c r="Y246" i="9"/>
  <c r="O236" i="9"/>
  <c r="V231" i="9"/>
  <c r="L221" i="9"/>
  <c r="Y216" i="9"/>
  <c r="O206" i="9"/>
  <c r="V201" i="9"/>
  <c r="L191" i="9"/>
  <c r="Y186" i="9"/>
  <c r="O176" i="9"/>
  <c r="V171" i="9"/>
  <c r="L157" i="9"/>
  <c r="Y152" i="9"/>
  <c r="O142" i="9"/>
  <c r="V137" i="9"/>
  <c r="L127" i="9"/>
  <c r="Y122" i="9"/>
  <c r="O112" i="9"/>
  <c r="V107" i="9"/>
  <c r="L97" i="9"/>
  <c r="Y92" i="9"/>
  <c r="O82" i="9"/>
  <c r="V77" i="9"/>
  <c r="L67" i="9"/>
  <c r="Y62" i="9"/>
  <c r="O52" i="9"/>
  <c r="V47" i="9"/>
  <c r="L37" i="9"/>
  <c r="Y32" i="9"/>
  <c r="O22" i="9"/>
  <c r="V17" i="9"/>
  <c r="L7" i="9"/>
  <c r="AA385" i="10"/>
  <c r="AA355" i="10"/>
  <c r="N345" i="10"/>
  <c r="AA340" i="10"/>
  <c r="K330" i="10"/>
  <c r="X325" i="10"/>
  <c r="N311" i="10"/>
  <c r="AA306" i="10"/>
  <c r="K296" i="10"/>
  <c r="X291" i="10"/>
  <c r="N281" i="10"/>
  <c r="AA276" i="10"/>
  <c r="K266" i="10"/>
  <c r="X261" i="10"/>
  <c r="N251" i="10"/>
  <c r="AA246" i="10"/>
  <c r="K236" i="10"/>
  <c r="X231" i="10"/>
  <c r="N221" i="10"/>
  <c r="AA216" i="10"/>
  <c r="K206" i="10"/>
  <c r="X201" i="10"/>
  <c r="N191" i="10"/>
  <c r="AA186" i="10"/>
  <c r="K176" i="10"/>
  <c r="X171" i="10"/>
  <c r="N157" i="10"/>
  <c r="AA152" i="10"/>
  <c r="K142" i="10"/>
  <c r="X137" i="10"/>
  <c r="N127" i="10"/>
  <c r="AA122" i="10"/>
  <c r="K112" i="10"/>
  <c r="X107" i="10"/>
  <c r="N97" i="10"/>
  <c r="AA92" i="10"/>
  <c r="K82" i="10"/>
  <c r="X77" i="10"/>
  <c r="N67" i="10"/>
  <c r="AA62" i="10"/>
  <c r="K52" i="10"/>
  <c r="X47" i="10"/>
  <c r="N37" i="10"/>
  <c r="AA32" i="10"/>
  <c r="K22" i="10"/>
  <c r="X17" i="10"/>
  <c r="N7" i="10"/>
  <c r="Z634" i="9"/>
  <c r="J624" i="9"/>
  <c r="W619" i="9"/>
  <c r="M609" i="9"/>
  <c r="Z604" i="9"/>
  <c r="J594" i="9"/>
  <c r="W589" i="9"/>
  <c r="M579" i="9"/>
  <c r="Z574" i="9"/>
  <c r="J564" i="9"/>
  <c r="W559" i="9"/>
  <c r="M549" i="9"/>
  <c r="Z544" i="9"/>
  <c r="J534" i="9"/>
  <c r="W529" i="9"/>
  <c r="M519" i="9"/>
  <c r="Z514" i="9"/>
  <c r="J504" i="9"/>
  <c r="W499" i="9"/>
  <c r="M489" i="9"/>
  <c r="Z484" i="9"/>
  <c r="J470" i="9"/>
  <c r="W465" i="9"/>
  <c r="M455" i="9"/>
  <c r="Z450" i="9"/>
  <c r="J440" i="9"/>
  <c r="W435" i="9"/>
  <c r="M425" i="9"/>
  <c r="Z420" i="9"/>
  <c r="J410" i="9"/>
  <c r="W405" i="9"/>
  <c r="M395" i="9"/>
  <c r="Z390" i="9"/>
  <c r="J380" i="9"/>
  <c r="W375" i="9"/>
  <c r="M365" i="9"/>
  <c r="Z360" i="9"/>
  <c r="J350" i="9"/>
  <c r="W345" i="9"/>
  <c r="M335" i="9"/>
  <c r="Z330" i="9"/>
  <c r="J316" i="9"/>
  <c r="W311" i="9"/>
  <c r="M301" i="9"/>
  <c r="Z296" i="9"/>
  <c r="J286" i="9"/>
  <c r="W281" i="9"/>
  <c r="M271" i="9"/>
  <c r="Z266" i="9"/>
  <c r="J256" i="9"/>
  <c r="W251" i="9"/>
  <c r="M241" i="9"/>
  <c r="Z236" i="9"/>
  <c r="J226" i="9"/>
  <c r="W221" i="9"/>
  <c r="M211" i="9"/>
  <c r="Z206" i="9"/>
  <c r="J196" i="9"/>
  <c r="W191" i="9"/>
  <c r="M181" i="9"/>
  <c r="Z176" i="9"/>
  <c r="J166" i="9"/>
  <c r="Q157" i="9"/>
  <c r="G147" i="9"/>
  <c r="T142" i="9"/>
  <c r="D132" i="9"/>
  <c r="Q127" i="9"/>
  <c r="G117" i="9"/>
  <c r="T112" i="9"/>
  <c r="D102" i="9"/>
  <c r="Q97" i="9"/>
  <c r="G87" i="9"/>
  <c r="T82" i="9"/>
  <c r="D72" i="9"/>
  <c r="Q67" i="9"/>
  <c r="G57" i="9"/>
  <c r="T52" i="9"/>
  <c r="D42" i="9"/>
  <c r="Q37" i="9"/>
  <c r="G27" i="9"/>
  <c r="T22" i="9"/>
  <c r="D12" i="9"/>
  <c r="Q7" i="9"/>
  <c r="X385" i="10"/>
  <c r="P365" i="10"/>
  <c r="Y355" i="10"/>
  <c r="M345" i="10"/>
  <c r="Z340" i="10"/>
  <c r="J330" i="10"/>
  <c r="W325" i="10"/>
  <c r="M311" i="10"/>
  <c r="Z306" i="10"/>
  <c r="J296" i="10"/>
  <c r="W291" i="10"/>
  <c r="M281" i="10"/>
  <c r="Z276" i="10"/>
  <c r="J266" i="10"/>
  <c r="W261" i="10"/>
  <c r="M251" i="10"/>
  <c r="Z246" i="10"/>
  <c r="J236" i="10"/>
  <c r="W231" i="10"/>
  <c r="M221" i="10"/>
  <c r="Z216" i="10"/>
  <c r="J206" i="10"/>
  <c r="W201" i="10"/>
  <c r="M157" i="10"/>
  <c r="Z152" i="10"/>
  <c r="J142" i="10"/>
  <c r="W137" i="10"/>
  <c r="M127" i="10"/>
  <c r="Z122" i="10"/>
  <c r="J112" i="10"/>
  <c r="W107" i="10"/>
  <c r="M97" i="10"/>
  <c r="Z92" i="10"/>
  <c r="J82" i="10"/>
  <c r="W77" i="10"/>
  <c r="M67" i="10"/>
  <c r="Z62" i="10"/>
  <c r="J52" i="10"/>
  <c r="W47" i="10"/>
  <c r="M37" i="10"/>
  <c r="Z32" i="10"/>
  <c r="J22" i="10"/>
  <c r="W17" i="10"/>
  <c r="M7" i="10"/>
  <c r="Y634" i="9"/>
  <c r="O624" i="9"/>
  <c r="V619" i="9"/>
  <c r="L609" i="9"/>
  <c r="Y604" i="9"/>
  <c r="O594" i="9"/>
  <c r="V589" i="9"/>
  <c r="L579" i="9"/>
  <c r="Y574" i="9"/>
  <c r="O564" i="9"/>
  <c r="V559" i="9"/>
  <c r="L549" i="9"/>
  <c r="Y544" i="9"/>
  <c r="O534" i="9"/>
  <c r="V529" i="9"/>
  <c r="L519" i="9"/>
  <c r="Y514" i="9"/>
  <c r="O504" i="9"/>
  <c r="V499" i="9"/>
  <c r="L489" i="9"/>
  <c r="Y484" i="9"/>
  <c r="O470" i="9"/>
  <c r="V465" i="9"/>
  <c r="L455" i="9"/>
  <c r="Y450" i="9"/>
  <c r="O440" i="9"/>
  <c r="V435" i="9"/>
  <c r="L425" i="9"/>
  <c r="Y420" i="9"/>
  <c r="O410" i="9"/>
  <c r="V405" i="9"/>
  <c r="L395" i="9"/>
  <c r="Y390" i="9"/>
  <c r="O380" i="9"/>
  <c r="V375" i="9"/>
  <c r="L365" i="9"/>
  <c r="Y360" i="9"/>
  <c r="O350" i="9"/>
  <c r="V345" i="9"/>
  <c r="L335" i="9"/>
  <c r="Y330" i="9"/>
  <c r="AA316" i="9"/>
  <c r="K306" i="9"/>
  <c r="X301" i="9"/>
  <c r="N291" i="9"/>
  <c r="AA286" i="9"/>
  <c r="K276" i="9"/>
  <c r="X271" i="9"/>
  <c r="N261" i="9"/>
  <c r="AA256" i="9"/>
  <c r="K246" i="9"/>
  <c r="X241" i="9"/>
  <c r="N231" i="9"/>
  <c r="AA226" i="9"/>
  <c r="K216" i="9"/>
  <c r="X211" i="9"/>
  <c r="N201" i="9"/>
  <c r="AA196" i="9"/>
  <c r="K186" i="9"/>
  <c r="X181" i="9"/>
  <c r="N171" i="9"/>
  <c r="AA166" i="9"/>
  <c r="K152" i="9"/>
  <c r="X147" i="9"/>
  <c r="N137" i="9"/>
  <c r="AA132" i="9"/>
  <c r="K122" i="9"/>
  <c r="X117" i="9"/>
  <c r="N107" i="9"/>
  <c r="AA102" i="9"/>
  <c r="K92" i="9"/>
  <c r="X87" i="9"/>
  <c r="N77" i="9"/>
  <c r="AA72" i="9"/>
  <c r="K62" i="9"/>
  <c r="X57" i="9"/>
  <c r="N47" i="9"/>
  <c r="AA42" i="9"/>
  <c r="K32" i="9"/>
  <c r="X27" i="9"/>
  <c r="N17" i="9"/>
  <c r="AA12" i="9"/>
  <c r="K350" i="10"/>
  <c r="X345" i="10"/>
  <c r="N335" i="10"/>
  <c r="AA330" i="10"/>
  <c r="L360" i="10"/>
  <c r="W365" i="10"/>
  <c r="O375" i="10"/>
  <c r="Z380" i="10"/>
  <c r="L390" i="10"/>
  <c r="W395" i="10"/>
  <c r="O405" i="10"/>
  <c r="Z410" i="10"/>
  <c r="L420" i="10"/>
  <c r="W425" i="10"/>
  <c r="O435" i="10"/>
  <c r="Z440" i="10"/>
  <c r="L450" i="10"/>
  <c r="W455" i="10"/>
  <c r="O465" i="10"/>
  <c r="Z470" i="10"/>
  <c r="N355" i="10"/>
  <c r="Y360" i="10"/>
  <c r="K370" i="10"/>
  <c r="V375" i="10"/>
  <c r="N385" i="10"/>
  <c r="Y390" i="10"/>
  <c r="K400" i="10"/>
  <c r="V405" i="10"/>
  <c r="N415" i="10"/>
  <c r="Y420" i="10"/>
  <c r="K430" i="10"/>
  <c r="V435" i="10"/>
  <c r="N445" i="10"/>
  <c r="Y450" i="10"/>
  <c r="K460" i="10"/>
  <c r="V465" i="10"/>
  <c r="N475" i="10"/>
  <c r="X400" i="10"/>
  <c r="J410" i="10"/>
  <c r="AA415" i="10"/>
  <c r="M425" i="10"/>
  <c r="X430" i="10"/>
  <c r="J440" i="10"/>
  <c r="AA445" i="10"/>
  <c r="M455" i="10"/>
  <c r="X460" i="10"/>
  <c r="J470" i="10"/>
  <c r="AA475" i="10"/>
  <c r="N365" i="10"/>
  <c r="Y370" i="10"/>
  <c r="K380" i="10"/>
  <c r="V385" i="10"/>
  <c r="N395" i="10"/>
  <c r="Y400" i="10"/>
  <c r="K410" i="10"/>
  <c r="V415" i="10"/>
  <c r="N425" i="10"/>
  <c r="Y430" i="10"/>
  <c r="K440" i="10"/>
  <c r="V445" i="10"/>
  <c r="N455" i="10"/>
  <c r="Y460" i="10"/>
  <c r="K470" i="10"/>
  <c r="V475" i="10"/>
  <c r="O365" i="10"/>
  <c r="Z370" i="10"/>
  <c r="L380" i="10"/>
  <c r="W385" i="10"/>
  <c r="O395" i="10"/>
  <c r="Z400" i="10"/>
  <c r="L410" i="10"/>
  <c r="W415" i="10"/>
  <c r="O425" i="10"/>
  <c r="Z430" i="10"/>
  <c r="L440" i="10"/>
  <c r="W445" i="10"/>
  <c r="O455" i="10"/>
  <c r="Z460" i="10"/>
  <c r="L470" i="10"/>
  <c r="W475" i="10"/>
  <c r="Q316" i="10"/>
  <c r="G306" i="10"/>
  <c r="T301" i="10"/>
  <c r="D291" i="10"/>
  <c r="Q286" i="10"/>
  <c r="G276" i="10"/>
  <c r="T271" i="10"/>
  <c r="D261" i="10"/>
  <c r="Q256" i="10"/>
  <c r="G246" i="10"/>
  <c r="T241" i="10"/>
  <c r="D231" i="10"/>
  <c r="Q226" i="10"/>
  <c r="G216" i="10"/>
  <c r="T211" i="10"/>
  <c r="D201" i="10"/>
  <c r="Q196" i="10"/>
  <c r="G186" i="10"/>
  <c r="T181" i="10"/>
  <c r="D171" i="10"/>
  <c r="Q166" i="10"/>
  <c r="G152" i="10"/>
  <c r="T147" i="10"/>
  <c r="D137" i="10"/>
  <c r="Q132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F634" i="9"/>
  <c r="S629" i="9"/>
  <c r="I619" i="9"/>
  <c r="P614" i="9"/>
  <c r="F604" i="9"/>
  <c r="S599" i="9"/>
  <c r="I589" i="9"/>
  <c r="P584" i="9"/>
  <c r="F574" i="9"/>
  <c r="S569" i="9"/>
  <c r="I559" i="9"/>
  <c r="P554" i="9"/>
  <c r="F544" i="9"/>
  <c r="S539" i="9"/>
  <c r="I529" i="9"/>
  <c r="P524" i="9"/>
  <c r="F514" i="9"/>
  <c r="S509" i="9"/>
  <c r="I499" i="9"/>
  <c r="P494" i="9"/>
  <c r="F484" i="9"/>
  <c r="S475" i="9"/>
  <c r="I465" i="9"/>
  <c r="P460" i="9"/>
  <c r="F450" i="9"/>
  <c r="S445" i="9"/>
  <c r="I435" i="9"/>
  <c r="P430" i="9"/>
  <c r="F420" i="9"/>
  <c r="S415" i="9"/>
  <c r="I405" i="9"/>
  <c r="P400" i="9"/>
  <c r="F390" i="9"/>
  <c r="S385" i="9"/>
  <c r="I375" i="9"/>
  <c r="P370" i="9"/>
  <c r="F360" i="9"/>
  <c r="S355" i="9"/>
  <c r="I345" i="9"/>
  <c r="P340" i="9"/>
  <c r="F330" i="9"/>
  <c r="S325" i="9"/>
  <c r="I311" i="9"/>
  <c r="P306" i="9"/>
  <c r="F296" i="9"/>
  <c r="S291" i="9"/>
  <c r="I281" i="9"/>
  <c r="P276" i="9"/>
  <c r="F266" i="9"/>
  <c r="S261" i="9"/>
  <c r="I251" i="9"/>
  <c r="P246" i="9"/>
  <c r="F236" i="9"/>
  <c r="S231" i="9"/>
  <c r="I221" i="9"/>
  <c r="P216" i="9"/>
  <c r="F206" i="9"/>
  <c r="S201" i="9"/>
  <c r="I191" i="9"/>
  <c r="P186" i="9"/>
  <c r="F176" i="9"/>
  <c r="S171" i="9"/>
  <c r="I157" i="9"/>
  <c r="P152" i="9"/>
  <c r="F142" i="9"/>
  <c r="S137" i="9"/>
  <c r="I127" i="9"/>
  <c r="P122" i="9"/>
  <c r="F112" i="9"/>
  <c r="S107" i="9"/>
  <c r="I97" i="9"/>
  <c r="P92" i="9"/>
  <c r="F82" i="9"/>
  <c r="S77" i="9"/>
  <c r="I67" i="9"/>
  <c r="P62" i="9"/>
  <c r="F52" i="9"/>
  <c r="S47" i="9"/>
  <c r="I37" i="9"/>
  <c r="P32" i="9"/>
  <c r="F22" i="9"/>
  <c r="S17" i="9"/>
  <c r="I7" i="9"/>
  <c r="AA430" i="10"/>
  <c r="M410" i="10"/>
  <c r="J350" i="10"/>
  <c r="W345" i="10"/>
  <c r="M335" i="10"/>
  <c r="Z330" i="10"/>
  <c r="J316" i="10"/>
  <c r="W311" i="10"/>
  <c r="M301" i="10"/>
  <c r="Z296" i="10"/>
  <c r="J286" i="10"/>
  <c r="W281" i="10"/>
  <c r="M271" i="10"/>
  <c r="Z266" i="10"/>
  <c r="J256" i="10"/>
  <c r="W251" i="10"/>
  <c r="M241" i="10"/>
  <c r="Z236" i="10"/>
  <c r="J226" i="10"/>
  <c r="W221" i="10"/>
  <c r="M211" i="10"/>
  <c r="Z206" i="10"/>
  <c r="J196" i="10"/>
  <c r="W191" i="10"/>
  <c r="M181" i="10"/>
  <c r="Z176" i="10"/>
  <c r="J166" i="10"/>
  <c r="Q157" i="10"/>
  <c r="G147" i="10"/>
  <c r="T142" i="10"/>
  <c r="D132" i="10"/>
  <c r="Q127" i="10"/>
  <c r="G117" i="10"/>
  <c r="T112" i="10"/>
  <c r="D102" i="10"/>
  <c r="Q97" i="10"/>
  <c r="G87" i="10"/>
  <c r="T82" i="10"/>
  <c r="D72" i="10"/>
  <c r="Q67" i="10"/>
  <c r="G57" i="10"/>
  <c r="T52" i="10"/>
  <c r="D42" i="10"/>
  <c r="Q37" i="10"/>
  <c r="G27" i="10"/>
  <c r="T22" i="10"/>
  <c r="D12" i="10"/>
  <c r="Q7" i="10"/>
  <c r="L629" i="9"/>
  <c r="Y624" i="9"/>
  <c r="O614" i="9"/>
  <c r="V609" i="9"/>
  <c r="L599" i="9"/>
  <c r="Y594" i="9"/>
  <c r="O584" i="9"/>
  <c r="V579" i="9"/>
  <c r="L569" i="9"/>
  <c r="Y564" i="9"/>
  <c r="O554" i="9"/>
  <c r="V549" i="9"/>
  <c r="L539" i="9"/>
  <c r="Y534" i="9"/>
  <c r="O524" i="9"/>
  <c r="V519" i="9"/>
  <c r="L509" i="9"/>
  <c r="Y504" i="9"/>
  <c r="O494" i="9"/>
  <c r="V489" i="9"/>
  <c r="L475" i="9"/>
  <c r="Y470" i="9"/>
  <c r="O460" i="9"/>
  <c r="V455" i="9"/>
  <c r="L445" i="9"/>
  <c r="Y440" i="9"/>
  <c r="O430" i="9"/>
  <c r="V425" i="9"/>
  <c r="L415" i="9"/>
  <c r="Y410" i="9"/>
  <c r="O400" i="9"/>
  <c r="V395" i="9"/>
  <c r="L385" i="9"/>
  <c r="Y380" i="9"/>
  <c r="O370" i="9"/>
  <c r="V365" i="9"/>
  <c r="L355" i="9"/>
  <c r="Y350" i="9"/>
  <c r="O340" i="9"/>
  <c r="V335" i="9"/>
  <c r="L325" i="9"/>
  <c r="Y316" i="9"/>
  <c r="O306" i="9"/>
  <c r="V301" i="9"/>
  <c r="L291" i="9"/>
  <c r="Y286" i="9"/>
  <c r="O276" i="9"/>
  <c r="V271" i="9"/>
  <c r="L261" i="9"/>
  <c r="Y256" i="9"/>
  <c r="O246" i="9"/>
  <c r="V241" i="9"/>
  <c r="L231" i="9"/>
  <c r="Y226" i="9"/>
  <c r="O216" i="9"/>
  <c r="V211" i="9"/>
  <c r="L201" i="9"/>
  <c r="Y196" i="9"/>
  <c r="O186" i="9"/>
  <c r="V181" i="9"/>
  <c r="L171" i="9"/>
  <c r="Y166" i="9"/>
  <c r="O152" i="9"/>
  <c r="V147" i="9"/>
  <c r="L137" i="9"/>
  <c r="Y132" i="9"/>
  <c r="O122" i="9"/>
  <c r="V117" i="9"/>
  <c r="L107" i="9"/>
  <c r="Y102" i="9"/>
  <c r="O92" i="9"/>
  <c r="V87" i="9"/>
  <c r="L77" i="9"/>
  <c r="Y72" i="9"/>
  <c r="O62" i="9"/>
  <c r="V57" i="9"/>
  <c r="L47" i="9"/>
  <c r="Y42" i="9"/>
  <c r="O32" i="9"/>
  <c r="V27" i="9"/>
  <c r="L17" i="9"/>
  <c r="Y12" i="9"/>
  <c r="D62" i="8"/>
  <c r="E56" i="8"/>
  <c r="F50" i="8"/>
  <c r="G44" i="8"/>
  <c r="H38" i="8"/>
  <c r="I32" i="8"/>
  <c r="D26" i="8"/>
  <c r="E20" i="8"/>
  <c r="F14" i="8"/>
  <c r="G8" i="8"/>
  <c r="G634" i="7"/>
  <c r="T629" i="7"/>
  <c r="D619" i="7"/>
  <c r="Q614" i="7"/>
  <c r="G604" i="7"/>
  <c r="T599" i="7"/>
  <c r="D589" i="7"/>
  <c r="Q584" i="7"/>
  <c r="G574" i="7"/>
  <c r="T569" i="7"/>
  <c r="D559" i="7"/>
  <c r="Q554" i="7"/>
  <c r="G544" i="7"/>
  <c r="T539" i="7"/>
  <c r="D529" i="7"/>
  <c r="Q524" i="7"/>
  <c r="G514" i="7"/>
  <c r="T509" i="7"/>
  <c r="D499" i="7"/>
  <c r="Q494" i="7"/>
  <c r="G484" i="7"/>
  <c r="N475" i="7"/>
  <c r="AA470" i="7"/>
  <c r="K460" i="7"/>
  <c r="X455" i="7"/>
  <c r="N445" i="7"/>
  <c r="AA440" i="7"/>
  <c r="K430" i="7"/>
  <c r="X425" i="7"/>
  <c r="N415" i="7"/>
  <c r="AA410" i="7"/>
  <c r="K400" i="7"/>
  <c r="X395" i="7"/>
  <c r="N385" i="7"/>
  <c r="AA380" i="7"/>
  <c r="K370" i="7"/>
  <c r="X365" i="7"/>
  <c r="N355" i="7"/>
  <c r="AA350" i="7"/>
  <c r="K340" i="7"/>
  <c r="X335" i="7"/>
  <c r="N325" i="7"/>
  <c r="U316" i="7"/>
  <c r="E306" i="7"/>
  <c r="R301" i="7"/>
  <c r="H291" i="7"/>
  <c r="U286" i="7"/>
  <c r="E276" i="7"/>
  <c r="R271" i="7"/>
  <c r="H261" i="7"/>
  <c r="U256" i="7"/>
  <c r="E246" i="7"/>
  <c r="R241" i="7"/>
  <c r="H231" i="7"/>
  <c r="U226" i="7"/>
  <c r="E216" i="7"/>
  <c r="R211" i="7"/>
  <c r="H201" i="7"/>
  <c r="U196" i="7"/>
  <c r="E186" i="7"/>
  <c r="R181" i="7"/>
  <c r="H171" i="7"/>
  <c r="U166" i="7"/>
  <c r="L147" i="7"/>
  <c r="Y142" i="7"/>
  <c r="O132" i="7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P7" i="7"/>
  <c r="AA62" i="8"/>
  <c r="V56" i="8"/>
  <c r="W50" i="8"/>
  <c r="X44" i="8"/>
  <c r="Y38" i="8"/>
  <c r="Z32" i="8"/>
  <c r="AA26" i="8"/>
  <c r="V20" i="8"/>
  <c r="W14" i="8"/>
  <c r="X8" i="8"/>
  <c r="M629" i="7"/>
  <c r="Z624" i="7"/>
  <c r="J614" i="7"/>
  <c r="W609" i="7"/>
  <c r="M599" i="7"/>
  <c r="Z594" i="7"/>
  <c r="J584" i="7"/>
  <c r="W579" i="7"/>
  <c r="M569" i="7"/>
  <c r="Z564" i="7"/>
  <c r="J554" i="7"/>
  <c r="W549" i="7"/>
  <c r="M539" i="7"/>
  <c r="Z534" i="7"/>
  <c r="M475" i="7"/>
  <c r="Z470" i="7"/>
  <c r="J460" i="7"/>
  <c r="W455" i="7"/>
  <c r="M445" i="7"/>
  <c r="Z440" i="7"/>
  <c r="J430" i="7"/>
  <c r="W425" i="7"/>
  <c r="M415" i="7"/>
  <c r="Z410" i="7"/>
  <c r="J400" i="7"/>
  <c r="W395" i="7"/>
  <c r="O311" i="7"/>
  <c r="V306" i="7"/>
  <c r="L296" i="7"/>
  <c r="Y291" i="7"/>
  <c r="O281" i="7"/>
  <c r="V276" i="7"/>
  <c r="L266" i="7"/>
  <c r="Y261" i="7"/>
  <c r="O251" i="7"/>
  <c r="V246" i="7"/>
  <c r="L236" i="7"/>
  <c r="Y231" i="7"/>
  <c r="O221" i="7"/>
  <c r="V216" i="7"/>
  <c r="L206" i="7"/>
  <c r="Y201" i="7"/>
  <c r="O157" i="7"/>
  <c r="V152" i="7"/>
  <c r="L142" i="7"/>
  <c r="Y137" i="7"/>
  <c r="O127" i="7"/>
  <c r="V122" i="7"/>
  <c r="L112" i="7"/>
  <c r="Y107" i="7"/>
  <c r="O97" i="7"/>
  <c r="V92" i="7"/>
  <c r="S68" i="8"/>
  <c r="T62" i="8"/>
  <c r="U56" i="8"/>
  <c r="P50" i="8"/>
  <c r="Q44" i="8"/>
  <c r="R38" i="8"/>
  <c r="S32" i="8"/>
  <c r="T26" i="8"/>
  <c r="U20" i="8"/>
  <c r="P14" i="8"/>
  <c r="Q8" i="8"/>
  <c r="F629" i="7"/>
  <c r="S624" i="7"/>
  <c r="I614" i="7"/>
  <c r="P609" i="7"/>
  <c r="F599" i="7"/>
  <c r="S594" i="7"/>
  <c r="I584" i="7"/>
  <c r="P579" i="7"/>
  <c r="F569" i="7"/>
  <c r="S564" i="7"/>
  <c r="I554" i="7"/>
  <c r="P549" i="7"/>
  <c r="F539" i="7"/>
  <c r="S534" i="7"/>
  <c r="I524" i="7"/>
  <c r="P519" i="7"/>
  <c r="F509" i="7"/>
  <c r="S504" i="7"/>
  <c r="I494" i="7"/>
  <c r="P489" i="7"/>
  <c r="F475" i="7"/>
  <c r="S470" i="7"/>
  <c r="I460" i="7"/>
  <c r="P455" i="7"/>
  <c r="F445" i="7"/>
  <c r="S440" i="7"/>
  <c r="I430" i="7"/>
  <c r="P425" i="7"/>
  <c r="F415" i="7"/>
  <c r="S410" i="7"/>
  <c r="I400" i="7"/>
  <c r="P395" i="7"/>
  <c r="F385" i="7"/>
  <c r="S380" i="7"/>
  <c r="I370" i="7"/>
  <c r="P365" i="7"/>
  <c r="G316" i="7"/>
  <c r="T311" i="7"/>
  <c r="D301" i="7"/>
  <c r="Q296" i="7"/>
  <c r="G286" i="7"/>
  <c r="T281" i="7"/>
  <c r="D271" i="7"/>
  <c r="Q266" i="7"/>
  <c r="G256" i="7"/>
  <c r="T251" i="7"/>
  <c r="D241" i="7"/>
  <c r="Q236" i="7"/>
  <c r="G226" i="7"/>
  <c r="T221" i="7"/>
  <c r="D211" i="7"/>
  <c r="Q206" i="7"/>
  <c r="G196" i="7"/>
  <c r="T191" i="7"/>
  <c r="D181" i="7"/>
  <c r="T157" i="7"/>
  <c r="D147" i="7"/>
  <c r="Q142" i="7"/>
  <c r="G132" i="7"/>
  <c r="T127" i="7"/>
  <c r="D117" i="7"/>
  <c r="Q112" i="7"/>
  <c r="G102" i="7"/>
  <c r="T97" i="7"/>
  <c r="D87" i="7"/>
  <c r="Q82" i="7"/>
  <c r="G72" i="7"/>
  <c r="T67" i="7"/>
  <c r="D57" i="7"/>
  <c r="Q52" i="7"/>
  <c r="G42" i="7"/>
  <c r="H182" i="8"/>
  <c r="K164" i="8"/>
  <c r="T146" i="8"/>
  <c r="AA104" i="8"/>
  <c r="V8" i="8"/>
  <c r="AA74" i="8"/>
  <c r="M86" i="8"/>
  <c r="X92" i="8"/>
  <c r="J104" i="8"/>
  <c r="AA110" i="8"/>
  <c r="M122" i="8"/>
  <c r="X128" i="8"/>
  <c r="J140" i="8"/>
  <c r="AA146" i="8"/>
  <c r="M158" i="8"/>
  <c r="X164" i="8"/>
  <c r="J176" i="8"/>
  <c r="AA182" i="8"/>
  <c r="J74" i="8"/>
  <c r="AA80" i="8"/>
  <c r="M92" i="8"/>
  <c r="X98" i="8"/>
  <c r="J110" i="8"/>
  <c r="AA116" i="8"/>
  <c r="M128" i="8"/>
  <c r="X134" i="8"/>
  <c r="J146" i="8"/>
  <c r="AA152" i="8"/>
  <c r="M164" i="8"/>
  <c r="X170" i="8"/>
  <c r="J182" i="8"/>
  <c r="AA188" i="8"/>
  <c r="X140" i="8"/>
  <c r="J152" i="8"/>
  <c r="AA158" i="8"/>
  <c r="M170" i="8"/>
  <c r="X176" i="8"/>
  <c r="J188" i="8"/>
  <c r="X74" i="8"/>
  <c r="J86" i="8"/>
  <c r="AA92" i="8"/>
  <c r="M104" i="8"/>
  <c r="X110" i="8"/>
  <c r="J122" i="8"/>
  <c r="AA128" i="8"/>
  <c r="M140" i="8"/>
  <c r="X146" i="8"/>
  <c r="J158" i="8"/>
  <c r="AA164" i="8"/>
  <c r="M176" i="8"/>
  <c r="X182" i="8"/>
  <c r="M74" i="8"/>
  <c r="X80" i="8"/>
  <c r="J92" i="8"/>
  <c r="AA98" i="8"/>
  <c r="M110" i="8"/>
  <c r="X116" i="8"/>
  <c r="J128" i="8"/>
  <c r="AA134" i="8"/>
  <c r="M146" i="8"/>
  <c r="X152" i="8"/>
  <c r="J164" i="8"/>
  <c r="AA170" i="8"/>
  <c r="M182" i="8"/>
  <c r="X188" i="8"/>
  <c r="P634" i="7"/>
  <c r="F624" i="7"/>
  <c r="S619" i="7"/>
  <c r="I609" i="7"/>
  <c r="P604" i="7"/>
  <c r="F594" i="7"/>
  <c r="S589" i="7"/>
  <c r="I579" i="7"/>
  <c r="P574" i="7"/>
  <c r="F564" i="7"/>
  <c r="S559" i="7"/>
  <c r="I549" i="7"/>
  <c r="P544" i="7"/>
  <c r="F534" i="7"/>
  <c r="S529" i="7"/>
  <c r="I519" i="7"/>
  <c r="P514" i="7"/>
  <c r="F504" i="7"/>
  <c r="S499" i="7"/>
  <c r="I489" i="7"/>
  <c r="P484" i="7"/>
  <c r="W475" i="7"/>
  <c r="M465" i="7"/>
  <c r="Z460" i="7"/>
  <c r="J450" i="7"/>
  <c r="W445" i="7"/>
  <c r="M435" i="7"/>
  <c r="Z430" i="7"/>
  <c r="J420" i="7"/>
  <c r="W415" i="7"/>
  <c r="M405" i="7"/>
  <c r="Z400" i="7"/>
  <c r="J390" i="7"/>
  <c r="W385" i="7"/>
  <c r="M375" i="7"/>
  <c r="Z370" i="7"/>
  <c r="J360" i="7"/>
  <c r="W355" i="7"/>
  <c r="M345" i="7"/>
  <c r="Z340" i="7"/>
  <c r="J330" i="7"/>
  <c r="W325" i="7"/>
  <c r="M311" i="7"/>
  <c r="Z306" i="7"/>
  <c r="J296" i="7"/>
  <c r="W291" i="7"/>
  <c r="M281" i="7"/>
  <c r="Z276" i="7"/>
  <c r="J266" i="7"/>
  <c r="W261" i="7"/>
  <c r="M251" i="7"/>
  <c r="Z246" i="7"/>
  <c r="J236" i="7"/>
  <c r="W231" i="7"/>
  <c r="M221" i="7"/>
  <c r="Z216" i="7"/>
  <c r="J206" i="7"/>
  <c r="W201" i="7"/>
  <c r="M191" i="7"/>
  <c r="Z186" i="7"/>
  <c r="J176" i="7"/>
  <c r="W171" i="7"/>
  <c r="M157" i="7"/>
  <c r="Z152" i="7"/>
  <c r="J142" i="7"/>
  <c r="W137" i="7"/>
  <c r="M127" i="7"/>
  <c r="Z122" i="7"/>
  <c r="J112" i="7"/>
  <c r="W107" i="7"/>
  <c r="M97" i="7"/>
  <c r="Z92" i="7"/>
  <c r="J82" i="7"/>
  <c r="W77" i="7"/>
  <c r="M67" i="7"/>
  <c r="Z62" i="7"/>
  <c r="J52" i="7"/>
  <c r="W47" i="7"/>
  <c r="M37" i="7"/>
  <c r="Z32" i="7"/>
  <c r="J22" i="7"/>
  <c r="W17" i="7"/>
  <c r="M7" i="7"/>
  <c r="M98" i="8"/>
  <c r="U634" i="7"/>
  <c r="E624" i="7"/>
  <c r="R619" i="7"/>
  <c r="H609" i="7"/>
  <c r="U604" i="7"/>
  <c r="E594" i="7"/>
  <c r="R589" i="7"/>
  <c r="H579" i="7"/>
  <c r="U574" i="7"/>
  <c r="E564" i="7"/>
  <c r="R559" i="7"/>
  <c r="H549" i="7"/>
  <c r="U544" i="7"/>
  <c r="E534" i="7"/>
  <c r="R529" i="7"/>
  <c r="H519" i="7"/>
  <c r="U514" i="7"/>
  <c r="E504" i="7"/>
  <c r="R499" i="7"/>
  <c r="H489" i="7"/>
  <c r="U484" i="7"/>
  <c r="E470" i="7"/>
  <c r="R465" i="7"/>
  <c r="H455" i="7"/>
  <c r="U450" i="7"/>
  <c r="E440" i="7"/>
  <c r="R435" i="7"/>
  <c r="H425" i="7"/>
  <c r="U420" i="7"/>
  <c r="E410" i="7"/>
  <c r="R405" i="7"/>
  <c r="H395" i="7"/>
  <c r="U390" i="7"/>
  <c r="E380" i="7"/>
  <c r="R375" i="7"/>
  <c r="H365" i="7"/>
  <c r="U360" i="7"/>
  <c r="E350" i="7"/>
  <c r="R345" i="7"/>
  <c r="H335" i="7"/>
  <c r="U330" i="7"/>
  <c r="L311" i="7"/>
  <c r="Y306" i="7"/>
  <c r="O296" i="7"/>
  <c r="V291" i="7"/>
  <c r="L281" i="7"/>
  <c r="Y276" i="7"/>
  <c r="O266" i="7"/>
  <c r="V261" i="7"/>
  <c r="L251" i="7"/>
  <c r="Y246" i="7"/>
  <c r="O236" i="7"/>
  <c r="V231" i="7"/>
  <c r="L221" i="7"/>
  <c r="Y216" i="7"/>
  <c r="O206" i="7"/>
  <c r="V201" i="7"/>
  <c r="L191" i="7"/>
  <c r="Y186" i="7"/>
  <c r="O176" i="7"/>
  <c r="V171" i="7"/>
  <c r="L157" i="7"/>
  <c r="Y152" i="7"/>
  <c r="O142" i="7"/>
  <c r="V137" i="7"/>
  <c r="L127" i="7"/>
  <c r="Y122" i="7"/>
  <c r="O112" i="7"/>
  <c r="V107" i="7"/>
  <c r="L97" i="7"/>
  <c r="Y92" i="7"/>
  <c r="O82" i="7"/>
  <c r="V77" i="7"/>
  <c r="L67" i="7"/>
  <c r="Y62" i="7"/>
  <c r="O52" i="7"/>
  <c r="V47" i="7"/>
  <c r="L37" i="7"/>
  <c r="Y32" i="7"/>
  <c r="O22" i="7"/>
  <c r="V17" i="7"/>
  <c r="L7" i="7"/>
  <c r="V68" i="8"/>
  <c r="W62" i="8"/>
  <c r="X56" i="8"/>
  <c r="Y50" i="8"/>
  <c r="Z44" i="8"/>
  <c r="AA38" i="8"/>
  <c r="V32" i="8"/>
  <c r="W26" i="8"/>
  <c r="X20" i="8"/>
  <c r="Y14" i="8"/>
  <c r="Z8" i="8"/>
  <c r="O629" i="7"/>
  <c r="V624" i="7"/>
  <c r="L614" i="7"/>
  <c r="Y609" i="7"/>
  <c r="O599" i="7"/>
  <c r="V594" i="7"/>
  <c r="L584" i="7"/>
  <c r="Y579" i="7"/>
  <c r="O569" i="7"/>
  <c r="V564" i="7"/>
  <c r="L554" i="7"/>
  <c r="Y549" i="7"/>
  <c r="O539" i="7"/>
  <c r="V534" i="7"/>
  <c r="L524" i="7"/>
  <c r="Y519" i="7"/>
  <c r="O509" i="7"/>
  <c r="V504" i="7"/>
  <c r="L494" i="7"/>
  <c r="Y489" i="7"/>
  <c r="O475" i="7"/>
  <c r="V470" i="7"/>
  <c r="L460" i="7"/>
  <c r="Y455" i="7"/>
  <c r="O445" i="7"/>
  <c r="V440" i="7"/>
  <c r="L430" i="7"/>
  <c r="Y425" i="7"/>
  <c r="O415" i="7"/>
  <c r="V410" i="7"/>
  <c r="L400" i="7"/>
  <c r="Y395" i="7"/>
  <c r="O385" i="7"/>
  <c r="V380" i="7"/>
  <c r="L370" i="7"/>
  <c r="Y365" i="7"/>
  <c r="O355" i="7"/>
  <c r="V350" i="7"/>
  <c r="L340" i="7"/>
  <c r="Y335" i="7"/>
  <c r="O325" i="7"/>
  <c r="V316" i="7"/>
  <c r="L306" i="7"/>
  <c r="Y301" i="7"/>
  <c r="O291" i="7"/>
  <c r="V286" i="7"/>
  <c r="L276" i="7"/>
  <c r="Y271" i="7"/>
  <c r="O261" i="7"/>
  <c r="V256" i="7"/>
  <c r="L246" i="7"/>
  <c r="Y241" i="7"/>
  <c r="O231" i="7"/>
  <c r="V226" i="7"/>
  <c r="L216" i="7"/>
  <c r="Y211" i="7"/>
  <c r="O201" i="7"/>
  <c r="V196" i="7"/>
  <c r="L186" i="7"/>
  <c r="Y181" i="7"/>
  <c r="O171" i="7"/>
  <c r="V166" i="7"/>
  <c r="F152" i="7"/>
  <c r="S147" i="7"/>
  <c r="I137" i="7"/>
  <c r="P132" i="7"/>
  <c r="F122" i="7"/>
  <c r="S117" i="7"/>
  <c r="I107" i="7"/>
  <c r="P102" i="7"/>
  <c r="F92" i="7"/>
  <c r="S87" i="7"/>
  <c r="I77" i="7"/>
  <c r="P72" i="7"/>
  <c r="F62" i="7"/>
  <c r="S57" i="7"/>
  <c r="I47" i="7"/>
  <c r="P42" i="7"/>
  <c r="F32" i="7"/>
  <c r="S27" i="7"/>
  <c r="I17" i="7"/>
  <c r="P12" i="7"/>
  <c r="J211" i="6"/>
  <c r="W206" i="6"/>
  <c r="M196" i="6"/>
  <c r="Z191" i="6"/>
  <c r="J181" i="6"/>
  <c r="W176" i="6"/>
  <c r="M166" i="6"/>
  <c r="T157" i="6"/>
  <c r="D147" i="6"/>
  <c r="Q142" i="6"/>
  <c r="G132" i="6"/>
  <c r="T127" i="6"/>
  <c r="D117" i="6"/>
  <c r="Q112" i="6"/>
  <c r="G102" i="6"/>
  <c r="T97" i="6"/>
  <c r="D87" i="6"/>
  <c r="Q82" i="6"/>
  <c r="G72" i="6"/>
  <c r="T67" i="6"/>
  <c r="D57" i="6"/>
  <c r="Q52" i="6"/>
  <c r="G42" i="6"/>
  <c r="T37" i="6"/>
  <c r="D27" i="6"/>
  <c r="Q22" i="6"/>
  <c r="G12" i="6"/>
  <c r="T7" i="6"/>
  <c r="Z216" i="6"/>
  <c r="J206" i="6"/>
  <c r="W201" i="6"/>
  <c r="M191" i="6"/>
  <c r="Z186" i="6"/>
  <c r="J176" i="6"/>
  <c r="W171" i="6"/>
  <c r="M157" i="6"/>
  <c r="Z152" i="6"/>
  <c r="J142" i="6"/>
  <c r="W137" i="6"/>
  <c r="M127" i="6"/>
  <c r="Z122" i="6"/>
  <c r="J112" i="6"/>
  <c r="W107" i="6"/>
  <c r="M97" i="6"/>
  <c r="Z92" i="6"/>
  <c r="J82" i="6"/>
  <c r="W77" i="6"/>
  <c r="M67" i="6"/>
  <c r="Z62" i="6"/>
  <c r="J52" i="6"/>
  <c r="W47" i="6"/>
  <c r="M37" i="6"/>
  <c r="Z32" i="6"/>
  <c r="J22" i="6"/>
  <c r="W17" i="6"/>
  <c r="M7" i="6"/>
  <c r="E58" i="5"/>
  <c r="E86" i="5"/>
  <c r="P256" i="6"/>
  <c r="G216" i="6"/>
  <c r="T211" i="6"/>
  <c r="R157" i="6"/>
  <c r="H147" i="6"/>
  <c r="U142" i="6"/>
  <c r="E132" i="6"/>
  <c r="R127" i="6"/>
  <c r="H117" i="6"/>
  <c r="U112" i="6"/>
  <c r="E102" i="6"/>
  <c r="R97" i="6"/>
  <c r="H87" i="6"/>
  <c r="U82" i="6"/>
  <c r="E72" i="6"/>
  <c r="R67" i="6"/>
  <c r="H57" i="6"/>
  <c r="U52" i="6"/>
  <c r="E42" i="6"/>
  <c r="R37" i="6"/>
  <c r="H27" i="6"/>
  <c r="U22" i="6"/>
  <c r="Q251" i="6"/>
  <c r="Q221" i="6"/>
  <c r="G211" i="6"/>
  <c r="T206" i="6"/>
  <c r="D196" i="6"/>
  <c r="Q191" i="6"/>
  <c r="G181" i="6"/>
  <c r="T176" i="6"/>
  <c r="K157" i="6"/>
  <c r="X152" i="6"/>
  <c r="N142" i="6"/>
  <c r="AA137" i="6"/>
  <c r="K127" i="6"/>
  <c r="X122" i="6"/>
  <c r="N112" i="6"/>
  <c r="AA107" i="6"/>
  <c r="K97" i="6"/>
  <c r="X92" i="6"/>
  <c r="N82" i="6"/>
  <c r="AA77" i="6"/>
  <c r="K67" i="6"/>
  <c r="X62" i="6"/>
  <c r="N52" i="6"/>
  <c r="AA47" i="6"/>
  <c r="K37" i="6"/>
  <c r="X32" i="6"/>
  <c r="N22" i="6"/>
  <c r="AA17" i="6"/>
  <c r="K7" i="6"/>
  <c r="A1" i="5"/>
  <c r="A1" i="4"/>
  <c r="L211" i="6"/>
  <c r="Y206" i="6"/>
  <c r="O196" i="6"/>
  <c r="V191" i="6"/>
  <c r="L181" i="6"/>
  <c r="Y176" i="6"/>
  <c r="O166" i="6"/>
  <c r="V157" i="6"/>
  <c r="L147" i="6"/>
  <c r="Y142" i="6"/>
  <c r="O132" i="6"/>
  <c r="V127" i="6"/>
  <c r="L117" i="6"/>
  <c r="Y112" i="6"/>
  <c r="O102" i="6"/>
  <c r="V97" i="6"/>
  <c r="L87" i="6"/>
  <c r="Y82" i="6"/>
  <c r="O72" i="6"/>
  <c r="V67" i="6"/>
  <c r="L57" i="6"/>
  <c r="Y52" i="6"/>
  <c r="O42" i="6"/>
  <c r="V37" i="6"/>
  <c r="L27" i="6"/>
  <c r="Y22" i="6"/>
  <c r="O12" i="6"/>
  <c r="V7" i="6"/>
  <c r="D152" i="6"/>
  <c r="Q147" i="6"/>
  <c r="G137" i="6"/>
  <c r="T132" i="6"/>
  <c r="D122" i="6"/>
  <c r="Q117" i="6"/>
  <c r="G107" i="6"/>
  <c r="T102" i="6"/>
  <c r="D92" i="6"/>
  <c r="Q87" i="6"/>
  <c r="G77" i="6"/>
  <c r="T72" i="6"/>
  <c r="D62" i="6"/>
  <c r="K57" i="6"/>
  <c r="J7" i="18"/>
  <c r="K112" i="18"/>
  <c r="V117" i="18"/>
  <c r="N127" i="18"/>
  <c r="Y132" i="18"/>
  <c r="K142" i="18"/>
  <c r="V147" i="18"/>
  <c r="N157" i="18"/>
  <c r="Y107" i="18"/>
  <c r="K117" i="18"/>
  <c r="V122" i="18"/>
  <c r="N132" i="18"/>
  <c r="Y137" i="18"/>
  <c r="K147" i="18"/>
  <c r="V152" i="18"/>
  <c r="N107" i="18"/>
  <c r="Y112" i="18"/>
  <c r="K122" i="18"/>
  <c r="V127" i="18"/>
  <c r="N137" i="18"/>
  <c r="Y142" i="18"/>
  <c r="K152" i="18"/>
  <c r="V157" i="18"/>
  <c r="N112" i="18"/>
  <c r="Y117" i="18"/>
  <c r="K127" i="18"/>
  <c r="V132" i="18"/>
  <c r="N142" i="18"/>
  <c r="Y147" i="18"/>
  <c r="K157" i="18"/>
  <c r="V107" i="18"/>
  <c r="N117" i="18"/>
  <c r="Y122" i="18"/>
  <c r="K132" i="18"/>
  <c r="V137" i="18"/>
  <c r="N147" i="18"/>
  <c r="Y152" i="18"/>
  <c r="O117" i="18"/>
  <c r="Z122" i="18"/>
  <c r="L132" i="18"/>
  <c r="W137" i="18"/>
  <c r="O147" i="18"/>
  <c r="Z152" i="18"/>
  <c r="J7" i="17"/>
  <c r="N67" i="17"/>
  <c r="Y72" i="17"/>
  <c r="K82" i="17"/>
  <c r="V87" i="17"/>
  <c r="N97" i="17"/>
  <c r="Y102" i="17"/>
  <c r="K112" i="17"/>
  <c r="V117" i="17"/>
  <c r="N127" i="17"/>
  <c r="Y132" i="17"/>
  <c r="K142" i="17"/>
  <c r="V147" i="17"/>
  <c r="N157" i="17"/>
  <c r="O72" i="17"/>
  <c r="Z77" i="17"/>
  <c r="L87" i="17"/>
  <c r="W92" i="17"/>
  <c r="O102" i="17"/>
  <c r="Z107" i="17"/>
  <c r="L117" i="17"/>
  <c r="W122" i="17"/>
  <c r="O132" i="17"/>
  <c r="Z137" i="17"/>
  <c r="L147" i="17"/>
  <c r="W152" i="17"/>
  <c r="P405" i="17"/>
  <c r="P316" i="17"/>
  <c r="R281" i="17"/>
  <c r="H271" i="17"/>
  <c r="O261" i="17"/>
  <c r="X246" i="17"/>
  <c r="P226" i="17"/>
  <c r="R191" i="17"/>
  <c r="H181" i="17"/>
  <c r="O171" i="17"/>
  <c r="X152" i="17"/>
  <c r="P132" i="17"/>
  <c r="R97" i="17"/>
  <c r="H87" i="17"/>
  <c r="O77" i="17"/>
  <c r="O440" i="17"/>
  <c r="O350" i="17"/>
  <c r="J325" i="17"/>
  <c r="AA296" i="17"/>
  <c r="G241" i="17"/>
  <c r="J231" i="17"/>
  <c r="AA206" i="17"/>
  <c r="G147" i="17"/>
  <c r="J137" i="17"/>
  <c r="AA112" i="17"/>
  <c r="N62" i="17"/>
  <c r="V7" i="16"/>
  <c r="AA47" i="16"/>
  <c r="M57" i="16"/>
  <c r="X62" i="16"/>
  <c r="J72" i="16"/>
  <c r="AA77" i="16"/>
  <c r="M87" i="16"/>
  <c r="X92" i="16"/>
  <c r="J102" i="16"/>
  <c r="AA107" i="16"/>
  <c r="M117" i="16"/>
  <c r="X122" i="16"/>
  <c r="J132" i="16"/>
  <c r="AA137" i="16"/>
  <c r="M147" i="16"/>
  <c r="X152" i="16"/>
  <c r="J47" i="16"/>
  <c r="AA52" i="16"/>
  <c r="M62" i="16"/>
  <c r="X67" i="16"/>
  <c r="J77" i="16"/>
  <c r="AA82" i="16"/>
  <c r="M92" i="16"/>
  <c r="X97" i="16"/>
  <c r="J107" i="16"/>
  <c r="AA112" i="16"/>
  <c r="M122" i="16"/>
  <c r="X127" i="16"/>
  <c r="J137" i="16"/>
  <c r="AA142" i="16"/>
  <c r="M152" i="16"/>
  <c r="X157" i="16"/>
  <c r="J52" i="16"/>
  <c r="AA57" i="16"/>
  <c r="M67" i="16"/>
  <c r="X72" i="16"/>
  <c r="J82" i="16"/>
  <c r="AA87" i="16"/>
  <c r="M97" i="16"/>
  <c r="X102" i="16"/>
  <c r="J112" i="16"/>
  <c r="AA117" i="16"/>
  <c r="M127" i="16"/>
  <c r="X132" i="16"/>
  <c r="J142" i="16"/>
  <c r="AA147" i="16"/>
  <c r="M157" i="16"/>
  <c r="M47" i="16"/>
  <c r="X52" i="16"/>
  <c r="J62" i="16"/>
  <c r="AA67" i="16"/>
  <c r="M77" i="16"/>
  <c r="X82" i="16"/>
  <c r="J92" i="16"/>
  <c r="AA97" i="16"/>
  <c r="M107" i="16"/>
  <c r="X112" i="16"/>
  <c r="J122" i="16"/>
  <c r="AA127" i="16"/>
  <c r="M137" i="16"/>
  <c r="X142" i="16"/>
  <c r="J152" i="16"/>
  <c r="AA157" i="16"/>
  <c r="R147" i="16"/>
  <c r="M42" i="16"/>
  <c r="R281" i="14"/>
  <c r="T107" i="15"/>
  <c r="Q7" i="15"/>
  <c r="I17" i="15"/>
  <c r="T22" i="15"/>
  <c r="F32" i="15"/>
  <c r="Q37" i="15"/>
  <c r="I47" i="15"/>
  <c r="T52" i="15"/>
  <c r="F62" i="15"/>
  <c r="Q67" i="15"/>
  <c r="I77" i="15"/>
  <c r="T82" i="15"/>
  <c r="F92" i="15"/>
  <c r="Q97" i="15"/>
  <c r="I107" i="15"/>
  <c r="T112" i="15"/>
  <c r="F122" i="15"/>
  <c r="Q127" i="15"/>
  <c r="I137" i="15"/>
  <c r="T142" i="15"/>
  <c r="F152" i="15"/>
  <c r="L7" i="15"/>
  <c r="W12" i="15"/>
  <c r="O22" i="15"/>
  <c r="Z27" i="15"/>
  <c r="L37" i="15"/>
  <c r="W42" i="15"/>
  <c r="O52" i="15"/>
  <c r="Z57" i="15"/>
  <c r="L67" i="15"/>
  <c r="W72" i="15"/>
  <c r="O82" i="15"/>
  <c r="Z87" i="15"/>
  <c r="L97" i="15"/>
  <c r="W102" i="15"/>
  <c r="O112" i="15"/>
  <c r="Z117" i="15"/>
  <c r="L127" i="15"/>
  <c r="W132" i="15"/>
  <c r="O142" i="15"/>
  <c r="Z147" i="15"/>
  <c r="W157" i="15"/>
  <c r="L12" i="15"/>
  <c r="W17" i="15"/>
  <c r="O27" i="15"/>
  <c r="Z32" i="15"/>
  <c r="L42" i="15"/>
  <c r="W47" i="15"/>
  <c r="O57" i="15"/>
  <c r="Z62" i="15"/>
  <c r="L72" i="15"/>
  <c r="W77" i="15"/>
  <c r="O87" i="15"/>
  <c r="Z92" i="15"/>
  <c r="L102" i="15"/>
  <c r="W107" i="15"/>
  <c r="O117" i="15"/>
  <c r="Z122" i="15"/>
  <c r="L132" i="15"/>
  <c r="W137" i="15"/>
  <c r="O147" i="15"/>
  <c r="Z152" i="15"/>
  <c r="Z7" i="15"/>
  <c r="L17" i="15"/>
  <c r="W22" i="15"/>
  <c r="O32" i="15"/>
  <c r="Z37" i="15"/>
  <c r="L47" i="15"/>
  <c r="W52" i="15"/>
  <c r="O62" i="15"/>
  <c r="Z67" i="15"/>
  <c r="L77" i="15"/>
  <c r="W82" i="15"/>
  <c r="O92" i="15"/>
  <c r="Z97" i="15"/>
  <c r="L107" i="15"/>
  <c r="W112" i="15"/>
  <c r="O122" i="15"/>
  <c r="Z127" i="15"/>
  <c r="L137" i="15"/>
  <c r="W142" i="15"/>
  <c r="O152" i="15"/>
  <c r="U7" i="15"/>
  <c r="G17" i="15"/>
  <c r="R22" i="15"/>
  <c r="D32" i="15"/>
  <c r="U37" i="15"/>
  <c r="G47" i="15"/>
  <c r="R52" i="15"/>
  <c r="D62" i="15"/>
  <c r="U67" i="15"/>
  <c r="G77" i="15"/>
  <c r="R82" i="15"/>
  <c r="D92" i="15"/>
  <c r="U97" i="15"/>
  <c r="G107" i="15"/>
  <c r="R112" i="15"/>
  <c r="D122" i="15"/>
  <c r="U127" i="15"/>
  <c r="G137" i="15"/>
  <c r="R142" i="15"/>
  <c r="D152" i="15"/>
  <c r="O157" i="15"/>
  <c r="V157" i="15"/>
  <c r="M157" i="15"/>
  <c r="D157" i="13"/>
  <c r="Q7" i="13"/>
  <c r="I17" i="13"/>
  <c r="T22" i="13"/>
  <c r="F32" i="13"/>
  <c r="Q37" i="13"/>
  <c r="I47" i="13"/>
  <c r="T52" i="13"/>
  <c r="F62" i="13"/>
  <c r="Q67" i="13"/>
  <c r="I77" i="13"/>
  <c r="T82" i="13"/>
  <c r="F92" i="13"/>
  <c r="Q97" i="13"/>
  <c r="I107" i="13"/>
  <c r="T112" i="13"/>
  <c r="F122" i="13"/>
  <c r="Q127" i="13"/>
  <c r="I137" i="13"/>
  <c r="T142" i="13"/>
  <c r="F152" i="13"/>
  <c r="Q157" i="13"/>
  <c r="E12" i="13"/>
  <c r="P17" i="13"/>
  <c r="H27" i="13"/>
  <c r="S32" i="13"/>
  <c r="E42" i="13"/>
  <c r="P47" i="13"/>
  <c r="H57" i="13"/>
  <c r="S62" i="13"/>
  <c r="E72" i="13"/>
  <c r="P77" i="13"/>
  <c r="H87" i="13"/>
  <c r="S92" i="13"/>
  <c r="E102" i="13"/>
  <c r="P107" i="13"/>
  <c r="H117" i="13"/>
  <c r="S122" i="13"/>
  <c r="E132" i="13"/>
  <c r="P137" i="13"/>
  <c r="H147" i="13"/>
  <c r="S152" i="13"/>
  <c r="G7" i="13"/>
  <c r="R12" i="13"/>
  <c r="D22" i="13"/>
  <c r="U27" i="13"/>
  <c r="G37" i="13"/>
  <c r="R42" i="13"/>
  <c r="D52" i="13"/>
  <c r="U57" i="13"/>
  <c r="G67" i="13"/>
  <c r="R72" i="13"/>
  <c r="D82" i="13"/>
  <c r="U87" i="13"/>
  <c r="G97" i="13"/>
  <c r="R102" i="13"/>
  <c r="D112" i="13"/>
  <c r="U117" i="13"/>
  <c r="G127" i="13"/>
  <c r="R132" i="13"/>
  <c r="D142" i="13"/>
  <c r="U147" i="13"/>
  <c r="G157" i="13"/>
  <c r="H12" i="13"/>
  <c r="S17" i="13"/>
  <c r="E27" i="13"/>
  <c r="P32" i="13"/>
  <c r="H42" i="13"/>
  <c r="S47" i="13"/>
  <c r="E57" i="13"/>
  <c r="P62" i="13"/>
  <c r="H72" i="13"/>
  <c r="S77" i="13"/>
  <c r="E87" i="13"/>
  <c r="P92" i="13"/>
  <c r="H102" i="13"/>
  <c r="S107" i="13"/>
  <c r="E117" i="13"/>
  <c r="P122" i="13"/>
  <c r="H132" i="13"/>
  <c r="S137" i="13"/>
  <c r="E147" i="13"/>
  <c r="P152" i="13"/>
  <c r="E276" i="11"/>
  <c r="V7" i="11"/>
  <c r="Z276" i="11"/>
  <c r="AA311" i="11"/>
  <c r="F296" i="11"/>
  <c r="K286" i="11"/>
  <c r="Q301" i="11"/>
  <c r="S395" i="10"/>
  <c r="I385" i="10"/>
  <c r="N375" i="10"/>
  <c r="W360" i="10"/>
  <c r="S355" i="10"/>
  <c r="R355" i="10"/>
  <c r="R360" i="10"/>
  <c r="D370" i="10"/>
  <c r="U375" i="10"/>
  <c r="G385" i="10"/>
  <c r="R390" i="10"/>
  <c r="D400" i="10"/>
  <c r="U405" i="10"/>
  <c r="G415" i="10"/>
  <c r="R420" i="10"/>
  <c r="D430" i="10"/>
  <c r="U435" i="10"/>
  <c r="G445" i="10"/>
  <c r="R450" i="10"/>
  <c r="D460" i="10"/>
  <c r="U465" i="10"/>
  <c r="G475" i="10"/>
  <c r="T355" i="10"/>
  <c r="F365" i="10"/>
  <c r="Q370" i="10"/>
  <c r="I380" i="10"/>
  <c r="T385" i="10"/>
  <c r="F395" i="10"/>
  <c r="Q400" i="10"/>
  <c r="I410" i="10"/>
  <c r="T415" i="10"/>
  <c r="F425" i="10"/>
  <c r="Q430" i="10"/>
  <c r="I440" i="10"/>
  <c r="T445" i="10"/>
  <c r="F455" i="10"/>
  <c r="Q460" i="10"/>
  <c r="I470" i="10"/>
  <c r="T475" i="10"/>
  <c r="E405" i="10"/>
  <c r="P410" i="10"/>
  <c r="H420" i="10"/>
  <c r="S425" i="10"/>
  <c r="E435" i="10"/>
  <c r="P440" i="10"/>
  <c r="H450" i="10"/>
  <c r="S455" i="10"/>
  <c r="E465" i="10"/>
  <c r="P470" i="10"/>
  <c r="I360" i="10"/>
  <c r="T365" i="10"/>
  <c r="F375" i="10"/>
  <c r="Q380" i="10"/>
  <c r="I390" i="10"/>
  <c r="T395" i="10"/>
  <c r="F405" i="10"/>
  <c r="Q410" i="10"/>
  <c r="I420" i="10"/>
  <c r="T425" i="10"/>
  <c r="F435" i="10"/>
  <c r="Q440" i="10"/>
  <c r="I450" i="10"/>
  <c r="T455" i="10"/>
  <c r="F465" i="10"/>
  <c r="Q470" i="10"/>
  <c r="D360" i="10"/>
  <c r="U365" i="10"/>
  <c r="G375" i="10"/>
  <c r="R380" i="10"/>
  <c r="D390" i="10"/>
  <c r="U395" i="10"/>
  <c r="G405" i="10"/>
  <c r="R410" i="10"/>
  <c r="D420" i="10"/>
  <c r="U425" i="10"/>
  <c r="G435" i="10"/>
  <c r="R440" i="10"/>
  <c r="D450" i="10"/>
  <c r="U455" i="10"/>
  <c r="G465" i="10"/>
  <c r="R470" i="10"/>
  <c r="T405" i="10"/>
  <c r="N390" i="10"/>
  <c r="W375" i="10"/>
  <c r="F158" i="8"/>
  <c r="O140" i="8"/>
  <c r="Q128" i="8"/>
  <c r="T110" i="8"/>
  <c r="K92" i="8"/>
  <c r="T74" i="8"/>
  <c r="I104" i="8"/>
  <c r="R86" i="8"/>
  <c r="X68" i="8"/>
  <c r="H80" i="8"/>
  <c r="S86" i="8"/>
  <c r="E98" i="8"/>
  <c r="P104" i="8"/>
  <c r="H116" i="8"/>
  <c r="S122" i="8"/>
  <c r="E134" i="8"/>
  <c r="P140" i="8"/>
  <c r="H152" i="8"/>
  <c r="S158" i="8"/>
  <c r="E170" i="8"/>
  <c r="P176" i="8"/>
  <c r="H188" i="8"/>
  <c r="P74" i="8"/>
  <c r="H86" i="8"/>
  <c r="S92" i="8"/>
  <c r="E104" i="8"/>
  <c r="P110" i="8"/>
  <c r="H122" i="8"/>
  <c r="S128" i="8"/>
  <c r="E140" i="8"/>
  <c r="P146" i="8"/>
  <c r="H158" i="8"/>
  <c r="S164" i="8"/>
  <c r="E176" i="8"/>
  <c r="P182" i="8"/>
  <c r="S134" i="8"/>
  <c r="E146" i="8"/>
  <c r="P152" i="8"/>
  <c r="H164" i="8"/>
  <c r="S170" i="8"/>
  <c r="E182" i="8"/>
  <c r="P188" i="8"/>
  <c r="E80" i="8"/>
  <c r="P86" i="8"/>
  <c r="H98" i="8"/>
  <c r="S104" i="8"/>
  <c r="E116" i="8"/>
  <c r="P122" i="8"/>
  <c r="H134" i="8"/>
  <c r="S140" i="8"/>
  <c r="E152" i="8"/>
  <c r="P158" i="8"/>
  <c r="H170" i="8"/>
  <c r="S176" i="8"/>
  <c r="E188" i="8"/>
  <c r="S74" i="8"/>
  <c r="E86" i="8"/>
  <c r="P92" i="8"/>
  <c r="H104" i="8"/>
  <c r="S110" i="8"/>
  <c r="E122" i="8"/>
  <c r="P128" i="8"/>
  <c r="H140" i="8"/>
  <c r="S146" i="8"/>
  <c r="E158" i="8"/>
  <c r="P164" i="8"/>
  <c r="H176" i="8"/>
  <c r="S182" i="8"/>
  <c r="E164" i="8"/>
  <c r="K110" i="8"/>
  <c r="T92" i="8"/>
  <c r="K74" i="8"/>
  <c r="P68" i="8"/>
  <c r="G19" i="3"/>
  <c r="E19" i="3"/>
  <c r="F19" i="3"/>
  <c r="G52" i="5"/>
  <c r="G80" i="5"/>
  <c r="AA236" i="6"/>
  <c r="K221" i="6"/>
  <c r="Z236" i="6"/>
  <c r="P7" i="6"/>
  <c r="D74" i="5"/>
  <c r="S241" i="6"/>
  <c r="AA157" i="6"/>
  <c r="K147" i="6"/>
  <c r="X142" i="6"/>
  <c r="N132" i="6"/>
  <c r="AA127" i="6"/>
  <c r="K117" i="6"/>
  <c r="X112" i="6"/>
  <c r="N102" i="6"/>
  <c r="AA97" i="6"/>
  <c r="K87" i="6"/>
  <c r="X82" i="6"/>
  <c r="N72" i="6"/>
  <c r="AA67" i="6"/>
  <c r="E93" i="5"/>
  <c r="E77" i="5"/>
  <c r="E60" i="5"/>
  <c r="E44" i="5"/>
  <c r="E26" i="5"/>
  <c r="E88" i="5"/>
  <c r="E72" i="5"/>
  <c r="E54" i="5"/>
  <c r="E37" i="5"/>
  <c r="E34" i="5" s="1"/>
  <c r="E21" i="5"/>
  <c r="E18" i="5" s="1"/>
  <c r="E32" i="5"/>
  <c r="E29" i="5" s="1"/>
  <c r="E82" i="5"/>
  <c r="E65" i="5"/>
  <c r="E62" i="5" s="1"/>
  <c r="E49" i="5"/>
  <c r="E46" i="5" s="1"/>
  <c r="F107" i="18"/>
  <c r="Q112" i="18"/>
  <c r="I122" i="18"/>
  <c r="T127" i="18"/>
  <c r="F137" i="18"/>
  <c r="Q142" i="18"/>
  <c r="I152" i="18"/>
  <c r="T157" i="18"/>
  <c r="F112" i="18"/>
  <c r="Q117" i="18"/>
  <c r="I127" i="18"/>
  <c r="T132" i="18"/>
  <c r="F142" i="18"/>
  <c r="Q147" i="18"/>
  <c r="I157" i="18"/>
  <c r="T107" i="18"/>
  <c r="F117" i="18"/>
  <c r="Q122" i="18"/>
  <c r="I132" i="18"/>
  <c r="T137" i="18"/>
  <c r="F147" i="18"/>
  <c r="Q152" i="18"/>
  <c r="I107" i="18"/>
  <c r="T112" i="18"/>
  <c r="F122" i="18"/>
  <c r="Q127" i="18"/>
  <c r="I137" i="18"/>
  <c r="T142" i="18"/>
  <c r="F152" i="18"/>
  <c r="Q157" i="18"/>
  <c r="I112" i="18"/>
  <c r="T117" i="18"/>
  <c r="F127" i="18"/>
  <c r="Q132" i="18"/>
  <c r="I142" i="18"/>
  <c r="T147" i="18"/>
  <c r="F157" i="18"/>
  <c r="U117" i="18"/>
  <c r="G127" i="18"/>
  <c r="R132" i="18"/>
  <c r="D142" i="18"/>
  <c r="U147" i="18"/>
  <c r="G157" i="18"/>
  <c r="T67" i="17"/>
  <c r="F77" i="17"/>
  <c r="Q82" i="17"/>
  <c r="I92" i="17"/>
  <c r="T97" i="17"/>
  <c r="F107" i="17"/>
  <c r="Q112" i="17"/>
  <c r="I122" i="17"/>
  <c r="T127" i="17"/>
  <c r="F137" i="17"/>
  <c r="Q142" i="17"/>
  <c r="I152" i="17"/>
  <c r="T157" i="17"/>
  <c r="D67" i="17"/>
  <c r="U72" i="17"/>
  <c r="G82" i="17"/>
  <c r="R87" i="17"/>
  <c r="D97" i="17"/>
  <c r="U102" i="17"/>
  <c r="G112" i="17"/>
  <c r="R117" i="17"/>
  <c r="D127" i="17"/>
  <c r="U132" i="17"/>
  <c r="G142" i="17"/>
  <c r="R147" i="17"/>
  <c r="D157" i="17"/>
  <c r="Z301" i="17"/>
  <c r="F246" i="17"/>
  <c r="N236" i="17"/>
  <c r="Z211" i="17"/>
  <c r="F152" i="17"/>
  <c r="N142" i="17"/>
  <c r="Z117" i="17"/>
  <c r="AA62" i="17"/>
  <c r="S306" i="17"/>
  <c r="K286" i="17"/>
  <c r="Q251" i="17"/>
  <c r="S216" i="17"/>
  <c r="K196" i="17"/>
  <c r="Q157" i="17"/>
  <c r="S122" i="17"/>
  <c r="I112" i="17"/>
  <c r="K102" i="17"/>
  <c r="Y87" i="17"/>
  <c r="Q67" i="17"/>
  <c r="I42" i="16"/>
  <c r="P7" i="16"/>
  <c r="H52" i="16"/>
  <c r="S57" i="16"/>
  <c r="E67" i="16"/>
  <c r="P72" i="16"/>
  <c r="H82" i="16"/>
  <c r="S87" i="16"/>
  <c r="E97" i="16"/>
  <c r="P102" i="16"/>
  <c r="H112" i="16"/>
  <c r="S117" i="16"/>
  <c r="E127" i="16"/>
  <c r="P132" i="16"/>
  <c r="H142" i="16"/>
  <c r="S147" i="16"/>
  <c r="E157" i="16"/>
  <c r="E47" i="16"/>
  <c r="P52" i="16"/>
  <c r="H62" i="16"/>
  <c r="S67" i="16"/>
  <c r="E77" i="16"/>
  <c r="P82" i="16"/>
  <c r="H92" i="16"/>
  <c r="S97" i="16"/>
  <c r="E107" i="16"/>
  <c r="P112" i="16"/>
  <c r="H122" i="16"/>
  <c r="S127" i="16"/>
  <c r="E137" i="16"/>
  <c r="P142" i="16"/>
  <c r="H152" i="16"/>
  <c r="S157" i="16"/>
  <c r="E52" i="16"/>
  <c r="P57" i="16"/>
  <c r="H67" i="16"/>
  <c r="S72" i="16"/>
  <c r="E82" i="16"/>
  <c r="P87" i="16"/>
  <c r="H97" i="16"/>
  <c r="S102" i="16"/>
  <c r="E112" i="16"/>
  <c r="P117" i="16"/>
  <c r="H127" i="16"/>
  <c r="S132" i="16"/>
  <c r="E142" i="16"/>
  <c r="P147" i="16"/>
  <c r="H157" i="16"/>
  <c r="S47" i="16"/>
  <c r="E57" i="16"/>
  <c r="P62" i="16"/>
  <c r="H72" i="16"/>
  <c r="S77" i="16"/>
  <c r="E87" i="16"/>
  <c r="P92" i="16"/>
  <c r="H102" i="16"/>
  <c r="S107" i="16"/>
  <c r="E117" i="16"/>
  <c r="P122" i="16"/>
  <c r="H132" i="16"/>
  <c r="S137" i="16"/>
  <c r="E147" i="16"/>
  <c r="P152" i="16"/>
  <c r="Y142" i="16"/>
  <c r="K122" i="16"/>
  <c r="G42" i="16"/>
  <c r="Z281" i="14"/>
  <c r="AA72" i="15"/>
  <c r="W7" i="15"/>
  <c r="O17" i="15"/>
  <c r="Z22" i="15"/>
  <c r="L32" i="15"/>
  <c r="W37" i="15"/>
  <c r="O47" i="15"/>
  <c r="Z52" i="15"/>
  <c r="L62" i="15"/>
  <c r="W67" i="15"/>
  <c r="O77" i="15"/>
  <c r="Z82" i="15"/>
  <c r="L92" i="15"/>
  <c r="W97" i="15"/>
  <c r="O107" i="15"/>
  <c r="Z112" i="15"/>
  <c r="L122" i="15"/>
  <c r="W127" i="15"/>
  <c r="O137" i="15"/>
  <c r="Z142" i="15"/>
  <c r="L152" i="15"/>
  <c r="R7" i="15"/>
  <c r="D17" i="15"/>
  <c r="U22" i="15"/>
  <c r="G32" i="15"/>
  <c r="R37" i="15"/>
  <c r="D47" i="15"/>
  <c r="U52" i="15"/>
  <c r="G62" i="15"/>
  <c r="R67" i="15"/>
  <c r="D77" i="15"/>
  <c r="U82" i="15"/>
  <c r="G92" i="15"/>
  <c r="R97" i="15"/>
  <c r="D107" i="15"/>
  <c r="U112" i="15"/>
  <c r="G122" i="15"/>
  <c r="R127" i="15"/>
  <c r="D137" i="15"/>
  <c r="U142" i="15"/>
  <c r="G152" i="15"/>
  <c r="G7" i="15"/>
  <c r="R12" i="15"/>
  <c r="D22" i="15"/>
  <c r="U27" i="15"/>
  <c r="G37" i="15"/>
  <c r="R42" i="15"/>
  <c r="D52" i="15"/>
  <c r="U57" i="15"/>
  <c r="G67" i="15"/>
  <c r="R72" i="15"/>
  <c r="D82" i="15"/>
  <c r="U87" i="15"/>
  <c r="G97" i="15"/>
  <c r="R102" i="15"/>
  <c r="D112" i="15"/>
  <c r="U117" i="15"/>
  <c r="G127" i="15"/>
  <c r="R132" i="15"/>
  <c r="D142" i="15"/>
  <c r="U147" i="15"/>
  <c r="G12" i="15"/>
  <c r="R17" i="15"/>
  <c r="D27" i="15"/>
  <c r="U32" i="15"/>
  <c r="G42" i="15"/>
  <c r="R47" i="15"/>
  <c r="D57" i="15"/>
  <c r="U62" i="15"/>
  <c r="G72" i="15"/>
  <c r="R77" i="15"/>
  <c r="D87" i="15"/>
  <c r="U92" i="15"/>
  <c r="G102" i="15"/>
  <c r="R107" i="15"/>
  <c r="D117" i="15"/>
  <c r="U122" i="15"/>
  <c r="G132" i="15"/>
  <c r="R137" i="15"/>
  <c r="D147" i="15"/>
  <c r="U152" i="15"/>
  <c r="AA7" i="15"/>
  <c r="M17" i="15"/>
  <c r="X22" i="15"/>
  <c r="J32" i="15"/>
  <c r="AA37" i="15"/>
  <c r="M47" i="15"/>
  <c r="X52" i="15"/>
  <c r="J62" i="15"/>
  <c r="AA67" i="15"/>
  <c r="M77" i="15"/>
  <c r="X82" i="15"/>
  <c r="J92" i="15"/>
  <c r="AA97" i="15"/>
  <c r="M107" i="15"/>
  <c r="X112" i="15"/>
  <c r="J122" i="15"/>
  <c r="AA127" i="15"/>
  <c r="M137" i="15"/>
  <c r="X142" i="15"/>
  <c r="J152" i="15"/>
  <c r="U157" i="15"/>
  <c r="F157" i="15"/>
  <c r="S157" i="15"/>
  <c r="K12" i="13"/>
  <c r="V17" i="13"/>
  <c r="N27" i="13"/>
  <c r="Y32" i="13"/>
  <c r="K42" i="13"/>
  <c r="V47" i="13"/>
  <c r="N57" i="13"/>
  <c r="Y62" i="13"/>
  <c r="K72" i="13"/>
  <c r="V77" i="13"/>
  <c r="N87" i="13"/>
  <c r="Y92" i="13"/>
  <c r="K102" i="13"/>
  <c r="V107" i="13"/>
  <c r="N117" i="13"/>
  <c r="Y122" i="13"/>
  <c r="K132" i="13"/>
  <c r="V137" i="13"/>
  <c r="N147" i="13"/>
  <c r="Y152" i="13"/>
  <c r="M7" i="13"/>
  <c r="X12" i="13"/>
  <c r="J22" i="13"/>
  <c r="AA27" i="13"/>
  <c r="M37" i="13"/>
  <c r="X42" i="13"/>
  <c r="J52" i="13"/>
  <c r="AA57" i="13"/>
  <c r="M67" i="13"/>
  <c r="X72" i="13"/>
  <c r="J82" i="13"/>
  <c r="AA87" i="13"/>
  <c r="M97" i="13"/>
  <c r="X102" i="13"/>
  <c r="J112" i="13"/>
  <c r="AA117" i="13"/>
  <c r="M127" i="13"/>
  <c r="X132" i="13"/>
  <c r="J142" i="13"/>
  <c r="AA147" i="13"/>
  <c r="M157" i="13"/>
  <c r="N286" i="11"/>
  <c r="Q276" i="11"/>
  <c r="P276" i="11"/>
  <c r="K355" i="10"/>
  <c r="L475" i="10"/>
  <c r="X360" i="10"/>
  <c r="J370" i="10"/>
  <c r="AA375" i="10"/>
  <c r="M385" i="10"/>
  <c r="X390" i="10"/>
  <c r="J400" i="10"/>
  <c r="AA405" i="10"/>
  <c r="M415" i="10"/>
  <c r="X420" i="10"/>
  <c r="J430" i="10"/>
  <c r="AA435" i="10"/>
  <c r="M445" i="10"/>
  <c r="X450" i="10"/>
  <c r="J460" i="10"/>
  <c r="AA465" i="10"/>
  <c r="M475" i="10"/>
  <c r="Z355" i="10"/>
  <c r="L365" i="10"/>
  <c r="W370" i="10"/>
  <c r="O380" i="10"/>
  <c r="Z385" i="10"/>
  <c r="L395" i="10"/>
  <c r="W400" i="10"/>
  <c r="O410" i="10"/>
  <c r="Z415" i="10"/>
  <c r="L425" i="10"/>
  <c r="W430" i="10"/>
  <c r="O440" i="10"/>
  <c r="Z445" i="10"/>
  <c r="L455" i="10"/>
  <c r="W460" i="10"/>
  <c r="O470" i="10"/>
  <c r="Z475" i="10"/>
  <c r="K405" i="10"/>
  <c r="V410" i="10"/>
  <c r="N420" i="10"/>
  <c r="Y425" i="10"/>
  <c r="K435" i="10"/>
  <c r="V440" i="10"/>
  <c r="N450" i="10"/>
  <c r="Y455" i="10"/>
  <c r="K465" i="10"/>
  <c r="V470" i="10"/>
  <c r="O360" i="10"/>
  <c r="Z365" i="10"/>
  <c r="L375" i="10"/>
  <c r="W380" i="10"/>
  <c r="O390" i="10"/>
  <c r="Z395" i="10"/>
  <c r="L405" i="10"/>
  <c r="W410" i="10"/>
  <c r="O420" i="10"/>
  <c r="Z425" i="10"/>
  <c r="L435" i="10"/>
  <c r="W440" i="10"/>
  <c r="O450" i="10"/>
  <c r="Z455" i="10"/>
  <c r="L465" i="10"/>
  <c r="W470" i="10"/>
  <c r="J360" i="10"/>
  <c r="AA365" i="10"/>
  <c r="M375" i="10"/>
  <c r="X380" i="10"/>
  <c r="J390" i="10"/>
  <c r="AA395" i="10"/>
  <c r="M405" i="10"/>
  <c r="X410" i="10"/>
  <c r="J420" i="10"/>
  <c r="AA425" i="10"/>
  <c r="M435" i="10"/>
  <c r="X440" i="10"/>
  <c r="J450" i="10"/>
  <c r="AA455" i="10"/>
  <c r="M465" i="10"/>
  <c r="X470" i="10"/>
  <c r="M470" i="10"/>
  <c r="F445" i="10"/>
  <c r="AA400" i="10"/>
  <c r="E375" i="10"/>
  <c r="J365" i="10"/>
  <c r="N68" i="8"/>
  <c r="I140" i="8"/>
  <c r="Z92" i="8"/>
  <c r="R68" i="8"/>
  <c r="K80" i="8"/>
  <c r="V86" i="8"/>
  <c r="N98" i="8"/>
  <c r="Y104" i="8"/>
  <c r="K116" i="8"/>
  <c r="V122" i="8"/>
  <c r="N134" i="8"/>
  <c r="Y140" i="8"/>
  <c r="K152" i="8"/>
  <c r="V158" i="8"/>
  <c r="N170" i="8"/>
  <c r="Y176" i="8"/>
  <c r="K188" i="8"/>
  <c r="Y74" i="8"/>
  <c r="K86" i="8"/>
  <c r="V92" i="8"/>
  <c r="N104" i="8"/>
  <c r="Y110" i="8"/>
  <c r="K122" i="8"/>
  <c r="V128" i="8"/>
  <c r="N140" i="8"/>
  <c r="Y146" i="8"/>
  <c r="K158" i="8"/>
  <c r="V164" i="8"/>
  <c r="N176" i="8"/>
  <c r="Y182" i="8"/>
  <c r="R122" i="8"/>
  <c r="W68" i="8"/>
  <c r="V116" i="8"/>
  <c r="J68" i="8"/>
  <c r="F34" i="5"/>
  <c r="F42" i="5"/>
  <c r="F70" i="5"/>
  <c r="F13" i="5"/>
  <c r="O231" i="6"/>
  <c r="R221" i="6"/>
  <c r="S246" i="6"/>
  <c r="I236" i="6"/>
  <c r="K226" i="6"/>
  <c r="H236" i="6"/>
  <c r="J226" i="6"/>
  <c r="J7" i="6"/>
  <c r="D41" i="5"/>
  <c r="K251" i="6"/>
  <c r="F93" i="5"/>
  <c r="F90" i="5" s="1"/>
  <c r="F77" i="5"/>
  <c r="F74" i="5" s="1"/>
  <c r="F60" i="5"/>
  <c r="F44" i="5"/>
  <c r="F26" i="5"/>
  <c r="F23" i="5" s="1"/>
  <c r="F88" i="5"/>
  <c r="F72" i="5"/>
  <c r="F54" i="5"/>
  <c r="F51" i="5" s="1"/>
  <c r="F37" i="5"/>
  <c r="F21" i="5"/>
  <c r="F18" i="5" s="1"/>
  <c r="F82" i="5"/>
  <c r="F79" i="5" s="1"/>
  <c r="F65" i="5"/>
  <c r="F62" i="5" s="1"/>
  <c r="F49" i="5"/>
  <c r="F46" i="5" s="1"/>
  <c r="F32" i="5"/>
  <c r="G88" i="5"/>
  <c r="G85" i="5" s="1"/>
  <c r="G72" i="5"/>
  <c r="G54" i="5"/>
  <c r="G37" i="5"/>
  <c r="G34" i="5" s="1"/>
  <c r="G21" i="5"/>
  <c r="G18" i="5" s="1"/>
  <c r="G82" i="5"/>
  <c r="G65" i="5"/>
  <c r="G62" i="5" s="1"/>
  <c r="G49" i="5"/>
  <c r="G46" i="5" s="1"/>
  <c r="G32" i="5"/>
  <c r="G29" i="5" s="1"/>
  <c r="G93" i="5"/>
  <c r="G90" i="5" s="1"/>
  <c r="G60" i="5"/>
  <c r="G57" i="5" s="1"/>
  <c r="G44" i="5"/>
  <c r="G41" i="5" s="1"/>
  <c r="G77" i="5"/>
  <c r="G26" i="5"/>
  <c r="G23" i="5" s="1"/>
  <c r="L107" i="18"/>
  <c r="W112" i="18"/>
  <c r="O122" i="18"/>
  <c r="Z127" i="18"/>
  <c r="L137" i="18"/>
  <c r="W142" i="18"/>
  <c r="O152" i="18"/>
  <c r="Z157" i="18"/>
  <c r="L112" i="18"/>
  <c r="W117" i="18"/>
  <c r="O127" i="18"/>
  <c r="Z132" i="18"/>
  <c r="L142" i="18"/>
  <c r="W147" i="18"/>
  <c r="O157" i="18"/>
  <c r="Z107" i="18"/>
  <c r="L117" i="18"/>
  <c r="W122" i="18"/>
  <c r="O132" i="18"/>
  <c r="Z137" i="18"/>
  <c r="L147" i="18"/>
  <c r="W152" i="18"/>
  <c r="O107" i="18"/>
  <c r="Z112" i="18"/>
  <c r="L122" i="18"/>
  <c r="W127" i="18"/>
  <c r="O137" i="18"/>
  <c r="Z142" i="18"/>
  <c r="L152" i="18"/>
  <c r="W157" i="18"/>
  <c r="O112" i="18"/>
  <c r="Z117" i="18"/>
  <c r="L127" i="18"/>
  <c r="W132" i="18"/>
  <c r="O142" i="18"/>
  <c r="Z147" i="18"/>
  <c r="L157" i="18"/>
  <c r="AA117" i="18"/>
  <c r="M127" i="18"/>
  <c r="X132" i="18"/>
  <c r="J142" i="18"/>
  <c r="AA147" i="18"/>
  <c r="M157" i="18"/>
  <c r="W82" i="18"/>
  <c r="T291" i="17"/>
  <c r="F301" i="17"/>
  <c r="Q306" i="17"/>
  <c r="I316" i="17"/>
  <c r="M67" i="17"/>
  <c r="X72" i="17"/>
  <c r="J82" i="17"/>
  <c r="AA87" i="17"/>
  <c r="M97" i="17"/>
  <c r="X102" i="17"/>
  <c r="J112" i="17"/>
  <c r="AA117" i="17"/>
  <c r="M127" i="17"/>
  <c r="X132" i="17"/>
  <c r="J142" i="17"/>
  <c r="AA147" i="17"/>
  <c r="M157" i="17"/>
  <c r="Z67" i="17"/>
  <c r="L77" i="17"/>
  <c r="W82" i="17"/>
  <c r="O92" i="17"/>
  <c r="Z97" i="17"/>
  <c r="L107" i="17"/>
  <c r="W112" i="17"/>
  <c r="O122" i="17"/>
  <c r="Z127" i="17"/>
  <c r="L137" i="17"/>
  <c r="W142" i="17"/>
  <c r="O152" i="17"/>
  <c r="Z157" i="17"/>
  <c r="N72" i="17"/>
  <c r="Y77" i="17"/>
  <c r="K87" i="17"/>
  <c r="V92" i="17"/>
  <c r="N102" i="17"/>
  <c r="Y107" i="17"/>
  <c r="K117" i="17"/>
  <c r="V122" i="17"/>
  <c r="N132" i="17"/>
  <c r="Y137" i="17"/>
  <c r="K147" i="17"/>
  <c r="V152" i="17"/>
  <c r="J67" i="17"/>
  <c r="AA72" i="17"/>
  <c r="M82" i="17"/>
  <c r="X87" i="17"/>
  <c r="J97" i="17"/>
  <c r="AA102" i="17"/>
  <c r="M112" i="17"/>
  <c r="X117" i="17"/>
  <c r="J127" i="17"/>
  <c r="AA132" i="17"/>
  <c r="M142" i="17"/>
  <c r="X147" i="17"/>
  <c r="J157" i="17"/>
  <c r="R311" i="17"/>
  <c r="H301" i="17"/>
  <c r="O291" i="17"/>
  <c r="X276" i="17"/>
  <c r="P256" i="17"/>
  <c r="R221" i="17"/>
  <c r="H211" i="17"/>
  <c r="O201" i="17"/>
  <c r="X186" i="17"/>
  <c r="P166" i="17"/>
  <c r="R127" i="17"/>
  <c r="H117" i="17"/>
  <c r="O107" i="17"/>
  <c r="X92" i="17"/>
  <c r="P72" i="17"/>
  <c r="U62" i="17"/>
  <c r="O380" i="17"/>
  <c r="J77" i="17"/>
  <c r="N52" i="16"/>
  <c r="Y57" i="16"/>
  <c r="K67" i="16"/>
  <c r="V72" i="16"/>
  <c r="N82" i="16"/>
  <c r="Y87" i="16"/>
  <c r="K97" i="16"/>
  <c r="V102" i="16"/>
  <c r="N112" i="16"/>
  <c r="Y117" i="16"/>
  <c r="K127" i="16"/>
  <c r="V132" i="16"/>
  <c r="N142" i="16"/>
  <c r="Y147" i="16"/>
  <c r="K157" i="16"/>
  <c r="K52" i="16"/>
  <c r="V57" i="16"/>
  <c r="N67" i="16"/>
  <c r="Y72" i="16"/>
  <c r="K82" i="16"/>
  <c r="V87" i="16"/>
  <c r="N97" i="16"/>
  <c r="Y102" i="16"/>
  <c r="K112" i="16"/>
  <c r="V117" i="16"/>
  <c r="N127" i="16"/>
  <c r="Y132" i="16"/>
  <c r="K142" i="16"/>
  <c r="V147" i="16"/>
  <c r="N157" i="16"/>
  <c r="Y47" i="16"/>
  <c r="K57" i="16"/>
  <c r="V62" i="16"/>
  <c r="N72" i="16"/>
  <c r="Y77" i="16"/>
  <c r="K87" i="16"/>
  <c r="V92" i="16"/>
  <c r="N102" i="16"/>
  <c r="Y107" i="16"/>
  <c r="K117" i="16"/>
  <c r="V122" i="16"/>
  <c r="N132" i="16"/>
  <c r="Y137" i="16"/>
  <c r="K147" i="16"/>
  <c r="V152" i="16"/>
  <c r="Z42" i="16"/>
  <c r="R117" i="16"/>
  <c r="D12" i="15"/>
  <c r="U17" i="15"/>
  <c r="G27" i="15"/>
  <c r="R32" i="15"/>
  <c r="D42" i="15"/>
  <c r="U47" i="15"/>
  <c r="G57" i="15"/>
  <c r="R62" i="15"/>
  <c r="D72" i="15"/>
  <c r="U77" i="15"/>
  <c r="G87" i="15"/>
  <c r="R92" i="15"/>
  <c r="D102" i="15"/>
  <c r="U107" i="15"/>
  <c r="G117" i="15"/>
  <c r="R122" i="15"/>
  <c r="D132" i="15"/>
  <c r="U137" i="15"/>
  <c r="G147" i="15"/>
  <c r="R152" i="15"/>
  <c r="X7" i="15"/>
  <c r="J17" i="15"/>
  <c r="AA22" i="15"/>
  <c r="M32" i="15"/>
  <c r="X37" i="15"/>
  <c r="J47" i="15"/>
  <c r="AA52" i="15"/>
  <c r="M62" i="15"/>
  <c r="X67" i="15"/>
  <c r="J77" i="15"/>
  <c r="AA82" i="15"/>
  <c r="M92" i="15"/>
  <c r="X97" i="15"/>
  <c r="J107" i="15"/>
  <c r="AA112" i="15"/>
  <c r="M122" i="15"/>
  <c r="X127" i="15"/>
  <c r="J137" i="15"/>
  <c r="AA142" i="15"/>
  <c r="M152" i="15"/>
  <c r="M7" i="15"/>
  <c r="X12" i="15"/>
  <c r="J22" i="15"/>
  <c r="AA27" i="15"/>
  <c r="M37" i="15"/>
  <c r="X42" i="15"/>
  <c r="J52" i="15"/>
  <c r="AA57" i="15"/>
  <c r="M67" i="15"/>
  <c r="X72" i="15"/>
  <c r="J82" i="15"/>
  <c r="AA87" i="15"/>
  <c r="M97" i="15"/>
  <c r="X102" i="15"/>
  <c r="J112" i="15"/>
  <c r="AA117" i="15"/>
  <c r="M127" i="15"/>
  <c r="X132" i="15"/>
  <c r="J142" i="15"/>
  <c r="AA147" i="15"/>
  <c r="M12" i="15"/>
  <c r="X17" i="15"/>
  <c r="J27" i="15"/>
  <c r="AA32" i="15"/>
  <c r="M42" i="15"/>
  <c r="X47" i="15"/>
  <c r="J57" i="15"/>
  <c r="AA62" i="15"/>
  <c r="M72" i="15"/>
  <c r="X77" i="15"/>
  <c r="J87" i="15"/>
  <c r="AA92" i="15"/>
  <c r="M102" i="15"/>
  <c r="X107" i="15"/>
  <c r="J117" i="15"/>
  <c r="AA122" i="15"/>
  <c r="M132" i="15"/>
  <c r="X137" i="15"/>
  <c r="J147" i="15"/>
  <c r="AA152" i="15"/>
  <c r="H12" i="15"/>
  <c r="S17" i="15"/>
  <c r="E27" i="15"/>
  <c r="P32" i="15"/>
  <c r="H42" i="15"/>
  <c r="S47" i="15"/>
  <c r="E57" i="15"/>
  <c r="P62" i="15"/>
  <c r="H72" i="15"/>
  <c r="S77" i="15"/>
  <c r="E87" i="15"/>
  <c r="P92" i="15"/>
  <c r="H102" i="15"/>
  <c r="S107" i="15"/>
  <c r="E117" i="15"/>
  <c r="P122" i="15"/>
  <c r="H132" i="15"/>
  <c r="S137" i="15"/>
  <c r="E147" i="15"/>
  <c r="P152" i="15"/>
  <c r="AA157" i="15"/>
  <c r="L157" i="15"/>
  <c r="Y157" i="15"/>
  <c r="S425" i="13"/>
  <c r="H420" i="13"/>
  <c r="P410" i="13"/>
  <c r="E405" i="13"/>
  <c r="S395" i="13"/>
  <c r="H390" i="13"/>
  <c r="P380" i="13"/>
  <c r="E375" i="13"/>
  <c r="S365" i="13"/>
  <c r="H360" i="13"/>
  <c r="P350" i="13"/>
  <c r="E345" i="13"/>
  <c r="S335" i="13"/>
  <c r="H330" i="13"/>
  <c r="P316" i="13"/>
  <c r="E311" i="13"/>
  <c r="S301" i="13"/>
  <c r="H296" i="13"/>
  <c r="P286" i="13"/>
  <c r="E281" i="13"/>
  <c r="S271" i="13"/>
  <c r="H266" i="13"/>
  <c r="P256" i="13"/>
  <c r="E251" i="13"/>
  <c r="S241" i="13"/>
  <c r="H236" i="13"/>
  <c r="P226" i="13"/>
  <c r="E221" i="13"/>
  <c r="S211" i="13"/>
  <c r="H206" i="13"/>
  <c r="P196" i="13"/>
  <c r="E191" i="13"/>
  <c r="S181" i="13"/>
  <c r="H176" i="13"/>
  <c r="P166" i="13"/>
  <c r="K152" i="13"/>
  <c r="D12" i="13"/>
  <c r="U17" i="13"/>
  <c r="G27" i="13"/>
  <c r="R32" i="13"/>
  <c r="D42" i="13"/>
  <c r="U47" i="13"/>
  <c r="G57" i="13"/>
  <c r="R62" i="13"/>
  <c r="D72" i="13"/>
  <c r="U77" i="13"/>
  <c r="G87" i="13"/>
  <c r="R92" i="13"/>
  <c r="D102" i="13"/>
  <c r="U107" i="13"/>
  <c r="G117" i="13"/>
  <c r="R122" i="13"/>
  <c r="D132" i="13"/>
  <c r="U137" i="13"/>
  <c r="G147" i="13"/>
  <c r="R152" i="13"/>
  <c r="F7" i="13"/>
  <c r="Q12" i="13"/>
  <c r="I22" i="13"/>
  <c r="T27" i="13"/>
  <c r="F37" i="13"/>
  <c r="Q42" i="13"/>
  <c r="I52" i="13"/>
  <c r="T57" i="13"/>
  <c r="F67" i="13"/>
  <c r="Q72" i="13"/>
  <c r="I82" i="13"/>
  <c r="T87" i="13"/>
  <c r="F97" i="13"/>
  <c r="Q102" i="13"/>
  <c r="I112" i="13"/>
  <c r="T117" i="13"/>
  <c r="F127" i="13"/>
  <c r="Q132" i="13"/>
  <c r="I142" i="13"/>
  <c r="T147" i="13"/>
  <c r="F157" i="13"/>
  <c r="S7" i="13"/>
  <c r="E17" i="13"/>
  <c r="P22" i="13"/>
  <c r="H32" i="13"/>
  <c r="S37" i="13"/>
  <c r="E47" i="13"/>
  <c r="P52" i="13"/>
  <c r="H62" i="13"/>
  <c r="S67" i="13"/>
  <c r="E77" i="13"/>
  <c r="P82" i="13"/>
  <c r="H92" i="13"/>
  <c r="S97" i="13"/>
  <c r="E107" i="13"/>
  <c r="P112" i="13"/>
  <c r="H122" i="13"/>
  <c r="S127" i="13"/>
  <c r="E137" i="13"/>
  <c r="P142" i="13"/>
  <c r="H152" i="13"/>
  <c r="S157" i="13"/>
  <c r="G12" i="13"/>
  <c r="R17" i="13"/>
  <c r="D27" i="13"/>
  <c r="U32" i="13"/>
  <c r="G42" i="13"/>
  <c r="R47" i="13"/>
  <c r="D57" i="13"/>
  <c r="U62" i="13"/>
  <c r="G72" i="13"/>
  <c r="R77" i="13"/>
  <c r="D87" i="13"/>
  <c r="U92" i="13"/>
  <c r="G102" i="13"/>
  <c r="R107" i="13"/>
  <c r="D117" i="13"/>
  <c r="U122" i="13"/>
  <c r="G132" i="13"/>
  <c r="R137" i="13"/>
  <c r="D147" i="13"/>
  <c r="U152" i="13"/>
  <c r="Y291" i="11"/>
  <c r="I276" i="11"/>
  <c r="N316" i="11"/>
  <c r="H286" i="11"/>
  <c r="V7" i="10"/>
  <c r="R370" i="10"/>
  <c r="E355" i="10"/>
  <c r="Y380" i="10"/>
  <c r="E365" i="10"/>
  <c r="P370" i="10"/>
  <c r="H380" i="10"/>
  <c r="S385" i="10"/>
  <c r="E395" i="10"/>
  <c r="P400" i="10"/>
  <c r="H410" i="10"/>
  <c r="S415" i="10"/>
  <c r="E425" i="10"/>
  <c r="P430" i="10"/>
  <c r="H440" i="10"/>
  <c r="S445" i="10"/>
  <c r="E455" i="10"/>
  <c r="P460" i="10"/>
  <c r="H470" i="10"/>
  <c r="S475" i="10"/>
  <c r="G360" i="10"/>
  <c r="R365" i="10"/>
  <c r="D375" i="10"/>
  <c r="U380" i="10"/>
  <c r="G390" i="10"/>
  <c r="R395" i="10"/>
  <c r="D405" i="10"/>
  <c r="U410" i="10"/>
  <c r="G420" i="10"/>
  <c r="R425" i="10"/>
  <c r="D435" i="10"/>
  <c r="U440" i="10"/>
  <c r="G450" i="10"/>
  <c r="R455" i="10"/>
  <c r="D465" i="10"/>
  <c r="U470" i="10"/>
  <c r="F400" i="10"/>
  <c r="Q405" i="10"/>
  <c r="I415" i="10"/>
  <c r="T420" i="10"/>
  <c r="F430" i="10"/>
  <c r="Q435" i="10"/>
  <c r="I445" i="10"/>
  <c r="T450" i="10"/>
  <c r="F460" i="10"/>
  <c r="Q465" i="10"/>
  <c r="I475" i="10"/>
  <c r="U360" i="10"/>
  <c r="G370" i="10"/>
  <c r="R375" i="10"/>
  <c r="D385" i="10"/>
  <c r="U390" i="10"/>
  <c r="G400" i="10"/>
  <c r="R405" i="10"/>
  <c r="D415" i="10"/>
  <c r="U420" i="10"/>
  <c r="G430" i="10"/>
  <c r="R435" i="10"/>
  <c r="D445" i="10"/>
  <c r="U450" i="10"/>
  <c r="G460" i="10"/>
  <c r="R465" i="10"/>
  <c r="D475" i="10"/>
  <c r="P360" i="10"/>
  <c r="H370" i="10"/>
  <c r="S375" i="10"/>
  <c r="E385" i="10"/>
  <c r="P390" i="10"/>
  <c r="H400" i="10"/>
  <c r="S405" i="10"/>
  <c r="E415" i="10"/>
  <c r="P420" i="10"/>
  <c r="H430" i="10"/>
  <c r="S435" i="10"/>
  <c r="E445" i="10"/>
  <c r="P450" i="10"/>
  <c r="H460" i="10"/>
  <c r="S465" i="10"/>
  <c r="E475" i="10"/>
  <c r="T465" i="10"/>
  <c r="R385" i="10"/>
  <c r="W355" i="10"/>
  <c r="V62" i="8"/>
  <c r="W56" i="8"/>
  <c r="X50" i="8"/>
  <c r="Y44" i="8"/>
  <c r="Z38" i="8"/>
  <c r="AA32" i="8"/>
  <c r="V26" i="8"/>
  <c r="W20" i="8"/>
  <c r="X14" i="8"/>
  <c r="Y8" i="8"/>
  <c r="I62" i="8"/>
  <c r="D56" i="8"/>
  <c r="E50" i="8"/>
  <c r="F44" i="8"/>
  <c r="G38" i="8"/>
  <c r="H32" i="8"/>
  <c r="I26" i="8"/>
  <c r="D20" i="8"/>
  <c r="E14" i="8"/>
  <c r="F8" i="8"/>
  <c r="S98" i="8"/>
  <c r="J80" i="8"/>
  <c r="Q110" i="8"/>
  <c r="H92" i="8"/>
  <c r="Q74" i="8"/>
  <c r="L68" i="8"/>
  <c r="M62" i="8"/>
  <c r="N56" i="8"/>
  <c r="O50" i="8"/>
  <c r="J44" i="8"/>
  <c r="K38" i="8"/>
  <c r="L32" i="8"/>
  <c r="M26" i="8"/>
  <c r="N20" i="8"/>
  <c r="O14" i="8"/>
  <c r="I80" i="8"/>
  <c r="T86" i="8"/>
  <c r="F98" i="8"/>
  <c r="Q104" i="8"/>
  <c r="I116" i="8"/>
  <c r="T122" i="8"/>
  <c r="F134" i="8"/>
  <c r="Q140" i="8"/>
  <c r="I152" i="8"/>
  <c r="T158" i="8"/>
  <c r="F170" i="8"/>
  <c r="Q176" i="8"/>
  <c r="I188" i="8"/>
  <c r="F74" i="8"/>
  <c r="Q80" i="8"/>
  <c r="I92" i="8"/>
  <c r="T98" i="8"/>
  <c r="F110" i="8"/>
  <c r="Q116" i="8"/>
  <c r="I128" i="8"/>
  <c r="T134" i="8"/>
  <c r="F146" i="8"/>
  <c r="Q152" i="8"/>
  <c r="I164" i="8"/>
  <c r="T170" i="8"/>
  <c r="F182" i="8"/>
  <c r="Q188" i="8"/>
  <c r="F80" i="8"/>
  <c r="Q86" i="8"/>
  <c r="I98" i="8"/>
  <c r="T104" i="8"/>
  <c r="F116" i="8"/>
  <c r="Q122" i="8"/>
  <c r="I134" i="8"/>
  <c r="T140" i="8"/>
  <c r="F152" i="8"/>
  <c r="Q158" i="8"/>
  <c r="I170" i="8"/>
  <c r="T176" i="8"/>
  <c r="F188" i="8"/>
  <c r="AA176" i="8"/>
  <c r="W92" i="8"/>
  <c r="Q68" i="8"/>
  <c r="R62" i="8"/>
  <c r="S56" i="8"/>
  <c r="T50" i="8"/>
  <c r="U44" i="8"/>
  <c r="P38" i="8"/>
  <c r="Q32" i="8"/>
  <c r="R26" i="8"/>
  <c r="S20" i="8"/>
  <c r="T14" i="8"/>
  <c r="U8" i="8"/>
  <c r="D116" i="8"/>
  <c r="J98" i="8"/>
  <c r="S80" i="8"/>
  <c r="D68" i="8"/>
  <c r="E62" i="8"/>
  <c r="F56" i="8"/>
  <c r="G50" i="8"/>
  <c r="H44" i="8"/>
  <c r="I38" i="8"/>
  <c r="D32" i="8"/>
  <c r="E26" i="8"/>
  <c r="F20" i="8"/>
  <c r="G14" i="8"/>
  <c r="H8" i="8"/>
  <c r="F58" i="5"/>
  <c r="F57" i="5" s="1"/>
  <c r="F86" i="5"/>
  <c r="F85" i="5" s="1"/>
  <c r="F29" i="5"/>
  <c r="H216" i="6"/>
  <c r="U211" i="6"/>
  <c r="E201" i="6"/>
  <c r="R196" i="6"/>
  <c r="H186" i="6"/>
  <c r="U181" i="6"/>
  <c r="E171" i="6"/>
  <c r="R166" i="6"/>
  <c r="H152" i="6"/>
  <c r="U147" i="6"/>
  <c r="E137" i="6"/>
  <c r="R132" i="6"/>
  <c r="H122" i="6"/>
  <c r="U117" i="6"/>
  <c r="E107" i="6"/>
  <c r="R102" i="6"/>
  <c r="H92" i="6"/>
  <c r="U87" i="6"/>
  <c r="E77" i="6"/>
  <c r="R72" i="6"/>
  <c r="H62" i="6"/>
  <c r="U57" i="6"/>
  <c r="E47" i="6"/>
  <c r="R42" i="6"/>
  <c r="H32" i="6"/>
  <c r="U27" i="6"/>
  <c r="E17" i="6"/>
  <c r="R12" i="6"/>
  <c r="Y216" i="6"/>
  <c r="O206" i="6"/>
  <c r="M152" i="6"/>
  <c r="Z147" i="6"/>
  <c r="J137" i="6"/>
  <c r="W132" i="6"/>
  <c r="M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L216" i="6"/>
  <c r="Y211" i="6"/>
  <c r="O201" i="6"/>
  <c r="V196" i="6"/>
  <c r="L186" i="6"/>
  <c r="Y181" i="6"/>
  <c r="O171" i="6"/>
  <c r="V166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E74" i="5"/>
  <c r="R246" i="6"/>
  <c r="Q216" i="6"/>
  <c r="G206" i="6"/>
  <c r="T201" i="6"/>
  <c r="D191" i="6"/>
  <c r="Q186" i="6"/>
  <c r="G176" i="6"/>
  <c r="T171" i="6"/>
  <c r="D157" i="6"/>
  <c r="Q152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R107" i="18"/>
  <c r="D117" i="18"/>
  <c r="U122" i="18"/>
  <c r="G132" i="18"/>
  <c r="R137" i="18"/>
  <c r="D147" i="18"/>
  <c r="U152" i="18"/>
  <c r="R112" i="18"/>
  <c r="D122" i="18"/>
  <c r="U127" i="18"/>
  <c r="G137" i="18"/>
  <c r="R142" i="18"/>
  <c r="D152" i="18"/>
  <c r="U157" i="18"/>
  <c r="G112" i="18"/>
  <c r="R117" i="18"/>
  <c r="D127" i="18"/>
  <c r="U132" i="18"/>
  <c r="G142" i="18"/>
  <c r="R147" i="18"/>
  <c r="D157" i="18"/>
  <c r="U107" i="18"/>
  <c r="G117" i="18"/>
  <c r="R122" i="18"/>
  <c r="D132" i="18"/>
  <c r="U137" i="18"/>
  <c r="G147" i="18"/>
  <c r="R152" i="18"/>
  <c r="D107" i="18"/>
  <c r="U112" i="18"/>
  <c r="G122" i="18"/>
  <c r="R127" i="18"/>
  <c r="D137" i="18"/>
  <c r="U142" i="18"/>
  <c r="G152" i="18"/>
  <c r="R157" i="18"/>
  <c r="H122" i="18"/>
  <c r="S127" i="18"/>
  <c r="E137" i="18"/>
  <c r="P142" i="18"/>
  <c r="H152" i="18"/>
  <c r="S157" i="18"/>
  <c r="T102" i="18"/>
  <c r="Q87" i="18"/>
  <c r="G77" i="18"/>
  <c r="T72" i="18"/>
  <c r="Q57" i="18"/>
  <c r="G47" i="18"/>
  <c r="T42" i="18"/>
  <c r="Q27" i="18"/>
  <c r="T12" i="18"/>
  <c r="Y102" i="18"/>
  <c r="O92" i="18"/>
  <c r="V87" i="18"/>
  <c r="Y465" i="17"/>
  <c r="Y166" i="17"/>
  <c r="K176" i="17"/>
  <c r="V181" i="17"/>
  <c r="N191" i="17"/>
  <c r="Y196" i="17"/>
  <c r="K206" i="17"/>
  <c r="V211" i="17"/>
  <c r="N221" i="17"/>
  <c r="Y226" i="17"/>
  <c r="K236" i="17"/>
  <c r="V241" i="17"/>
  <c r="N251" i="17"/>
  <c r="Y256" i="17"/>
  <c r="K266" i="17"/>
  <c r="V271" i="17"/>
  <c r="N281" i="17"/>
  <c r="Y286" i="17"/>
  <c r="K296" i="17"/>
  <c r="V301" i="17"/>
  <c r="N311" i="17"/>
  <c r="Y316" i="17"/>
  <c r="O166" i="17"/>
  <c r="Z171" i="17"/>
  <c r="L181" i="17"/>
  <c r="W186" i="17"/>
  <c r="O196" i="17"/>
  <c r="Z201" i="17"/>
  <c r="L211" i="17"/>
  <c r="W216" i="17"/>
  <c r="O226" i="17"/>
  <c r="Z231" i="17"/>
  <c r="L241" i="17"/>
  <c r="W246" i="17"/>
  <c r="O256" i="17"/>
  <c r="Z261" i="17"/>
  <c r="L271" i="17"/>
  <c r="W276" i="17"/>
  <c r="O286" i="17"/>
  <c r="Z291" i="17"/>
  <c r="L301" i="17"/>
  <c r="W306" i="17"/>
  <c r="O316" i="17"/>
  <c r="S67" i="17"/>
  <c r="E77" i="17"/>
  <c r="P82" i="17"/>
  <c r="H92" i="17"/>
  <c r="S97" i="17"/>
  <c r="E107" i="17"/>
  <c r="P112" i="17"/>
  <c r="H122" i="17"/>
  <c r="S127" i="17"/>
  <c r="E137" i="17"/>
  <c r="P142" i="17"/>
  <c r="H152" i="17"/>
  <c r="S157" i="17"/>
  <c r="G72" i="17"/>
  <c r="R77" i="17"/>
  <c r="D87" i="17"/>
  <c r="U92" i="17"/>
  <c r="G102" i="17"/>
  <c r="R107" i="17"/>
  <c r="D117" i="17"/>
  <c r="U122" i="17"/>
  <c r="G132" i="17"/>
  <c r="R137" i="17"/>
  <c r="D147" i="17"/>
  <c r="U152" i="17"/>
  <c r="I67" i="17"/>
  <c r="T72" i="17"/>
  <c r="F82" i="17"/>
  <c r="Q87" i="17"/>
  <c r="I97" i="17"/>
  <c r="T102" i="17"/>
  <c r="F112" i="17"/>
  <c r="Q117" i="17"/>
  <c r="I127" i="17"/>
  <c r="T132" i="17"/>
  <c r="F142" i="17"/>
  <c r="Q147" i="17"/>
  <c r="I157" i="17"/>
  <c r="P67" i="17"/>
  <c r="H77" i="17"/>
  <c r="S82" i="17"/>
  <c r="E92" i="17"/>
  <c r="P97" i="17"/>
  <c r="H107" i="17"/>
  <c r="S112" i="17"/>
  <c r="E122" i="17"/>
  <c r="P127" i="17"/>
  <c r="H137" i="17"/>
  <c r="S142" i="17"/>
  <c r="E152" i="17"/>
  <c r="P157" i="17"/>
  <c r="P435" i="17"/>
  <c r="P375" i="17"/>
  <c r="F276" i="17"/>
  <c r="N266" i="17"/>
  <c r="Z241" i="17"/>
  <c r="F186" i="17"/>
  <c r="N176" i="17"/>
  <c r="Z147" i="17"/>
  <c r="F92" i="17"/>
  <c r="N82" i="17"/>
  <c r="O62" i="17"/>
  <c r="Q281" i="17"/>
  <c r="K226" i="17"/>
  <c r="Q191" i="17"/>
  <c r="S152" i="17"/>
  <c r="K132" i="17"/>
  <c r="Q97" i="17"/>
  <c r="I47" i="16"/>
  <c r="T52" i="16"/>
  <c r="F62" i="16"/>
  <c r="Q67" i="16"/>
  <c r="I77" i="16"/>
  <c r="T82" i="16"/>
  <c r="F92" i="16"/>
  <c r="Q97" i="16"/>
  <c r="I107" i="16"/>
  <c r="T112" i="16"/>
  <c r="F122" i="16"/>
  <c r="Q127" i="16"/>
  <c r="I137" i="16"/>
  <c r="T142" i="16"/>
  <c r="F152" i="16"/>
  <c r="Q157" i="16"/>
  <c r="I52" i="16"/>
  <c r="T57" i="16"/>
  <c r="F67" i="16"/>
  <c r="Q72" i="16"/>
  <c r="I82" i="16"/>
  <c r="T87" i="16"/>
  <c r="F97" i="16"/>
  <c r="Q102" i="16"/>
  <c r="I112" i="16"/>
  <c r="T117" i="16"/>
  <c r="F127" i="16"/>
  <c r="Q132" i="16"/>
  <c r="I142" i="16"/>
  <c r="T147" i="16"/>
  <c r="F157" i="16"/>
  <c r="F47" i="16"/>
  <c r="Q52" i="16"/>
  <c r="I62" i="16"/>
  <c r="T67" i="16"/>
  <c r="F77" i="16"/>
  <c r="Q82" i="16"/>
  <c r="I92" i="16"/>
  <c r="T97" i="16"/>
  <c r="F107" i="16"/>
  <c r="Q112" i="16"/>
  <c r="I122" i="16"/>
  <c r="T127" i="16"/>
  <c r="F137" i="16"/>
  <c r="Q142" i="16"/>
  <c r="I152" i="16"/>
  <c r="T157" i="16"/>
  <c r="F52" i="16"/>
  <c r="Q57" i="16"/>
  <c r="I67" i="16"/>
  <c r="T72" i="16"/>
  <c r="F82" i="16"/>
  <c r="Q87" i="16"/>
  <c r="I97" i="16"/>
  <c r="T102" i="16"/>
  <c r="F112" i="16"/>
  <c r="Q117" i="16"/>
  <c r="I127" i="16"/>
  <c r="T132" i="16"/>
  <c r="F142" i="16"/>
  <c r="Q147" i="16"/>
  <c r="I157" i="16"/>
  <c r="T42" i="16"/>
  <c r="D157" i="16"/>
  <c r="Y112" i="16"/>
  <c r="R157" i="14"/>
  <c r="I281" i="14"/>
  <c r="Q157" i="15"/>
  <c r="J12" i="15"/>
  <c r="AA17" i="15"/>
  <c r="M27" i="15"/>
  <c r="X32" i="15"/>
  <c r="J42" i="15"/>
  <c r="AA47" i="15"/>
  <c r="M57" i="15"/>
  <c r="X62" i="15"/>
  <c r="J72" i="15"/>
  <c r="AA77" i="15"/>
  <c r="M87" i="15"/>
  <c r="X92" i="15"/>
  <c r="J102" i="15"/>
  <c r="AA107" i="15"/>
  <c r="M117" i="15"/>
  <c r="X122" i="15"/>
  <c r="J132" i="15"/>
  <c r="AA137" i="15"/>
  <c r="M147" i="15"/>
  <c r="X152" i="15"/>
  <c r="E12" i="15"/>
  <c r="P17" i="15"/>
  <c r="H27" i="15"/>
  <c r="S32" i="15"/>
  <c r="E42" i="15"/>
  <c r="P47" i="15"/>
  <c r="H57" i="15"/>
  <c r="S62" i="15"/>
  <c r="E72" i="15"/>
  <c r="P77" i="15"/>
  <c r="H87" i="15"/>
  <c r="S92" i="15"/>
  <c r="E102" i="15"/>
  <c r="P107" i="15"/>
  <c r="H117" i="15"/>
  <c r="S122" i="15"/>
  <c r="E132" i="15"/>
  <c r="P137" i="15"/>
  <c r="H147" i="15"/>
  <c r="S152" i="15"/>
  <c r="S7" i="15"/>
  <c r="E17" i="15"/>
  <c r="P22" i="15"/>
  <c r="H32" i="15"/>
  <c r="S37" i="15"/>
  <c r="E47" i="15"/>
  <c r="P52" i="15"/>
  <c r="H62" i="15"/>
  <c r="S67" i="15"/>
  <c r="E77" i="15"/>
  <c r="P82" i="15"/>
  <c r="H92" i="15"/>
  <c r="S97" i="15"/>
  <c r="E107" i="15"/>
  <c r="P112" i="15"/>
  <c r="H122" i="15"/>
  <c r="S127" i="15"/>
  <c r="E137" i="15"/>
  <c r="P142" i="15"/>
  <c r="H152" i="15"/>
  <c r="H7" i="15"/>
  <c r="S12" i="15"/>
  <c r="E22" i="15"/>
  <c r="P27" i="15"/>
  <c r="H37" i="15"/>
  <c r="S42" i="15"/>
  <c r="E52" i="15"/>
  <c r="P57" i="15"/>
  <c r="H67" i="15"/>
  <c r="S72" i="15"/>
  <c r="E82" i="15"/>
  <c r="P87" i="15"/>
  <c r="H97" i="15"/>
  <c r="S102" i="15"/>
  <c r="E112" i="15"/>
  <c r="P117" i="15"/>
  <c r="H127" i="15"/>
  <c r="S132" i="15"/>
  <c r="E142" i="15"/>
  <c r="P147" i="15"/>
  <c r="K157" i="15"/>
  <c r="N12" i="15"/>
  <c r="Y17" i="15"/>
  <c r="K27" i="15"/>
  <c r="V32" i="15"/>
  <c r="N42" i="15"/>
  <c r="Y47" i="15"/>
  <c r="K57" i="15"/>
  <c r="V62" i="15"/>
  <c r="N72" i="15"/>
  <c r="Y77" i="15"/>
  <c r="K87" i="15"/>
  <c r="V92" i="15"/>
  <c r="N102" i="15"/>
  <c r="Y107" i="15"/>
  <c r="K117" i="15"/>
  <c r="V122" i="15"/>
  <c r="N132" i="15"/>
  <c r="Y137" i="15"/>
  <c r="K147" i="15"/>
  <c r="V152" i="15"/>
  <c r="D157" i="15"/>
  <c r="R157" i="15"/>
  <c r="M425" i="13"/>
  <c r="AA415" i="13"/>
  <c r="J410" i="13"/>
  <c r="X400" i="13"/>
  <c r="M395" i="13"/>
  <c r="AA385" i="13"/>
  <c r="J380" i="13"/>
  <c r="X370" i="13"/>
  <c r="M365" i="13"/>
  <c r="AA355" i="13"/>
  <c r="J350" i="13"/>
  <c r="X340" i="13"/>
  <c r="M335" i="13"/>
  <c r="AA325" i="13"/>
  <c r="J316" i="13"/>
  <c r="X306" i="13"/>
  <c r="M301" i="13"/>
  <c r="AA291" i="13"/>
  <c r="J286" i="13"/>
  <c r="X276" i="13"/>
  <c r="M271" i="13"/>
  <c r="AA261" i="13"/>
  <c r="J256" i="13"/>
  <c r="X246" i="13"/>
  <c r="M241" i="13"/>
  <c r="AA231" i="13"/>
  <c r="J226" i="13"/>
  <c r="X216" i="13"/>
  <c r="M211" i="13"/>
  <c r="AA201" i="13"/>
  <c r="J196" i="13"/>
  <c r="X186" i="13"/>
  <c r="M181" i="13"/>
  <c r="AA171" i="13"/>
  <c r="J166" i="13"/>
  <c r="R147" i="13"/>
  <c r="J12" i="13"/>
  <c r="AA17" i="13"/>
  <c r="M27" i="13"/>
  <c r="X32" i="13"/>
  <c r="J42" i="13"/>
  <c r="AA47" i="13"/>
  <c r="M57" i="13"/>
  <c r="X62" i="13"/>
  <c r="J72" i="13"/>
  <c r="AA77" i="13"/>
  <c r="M87" i="13"/>
  <c r="X92" i="13"/>
  <c r="J102" i="13"/>
  <c r="AA107" i="13"/>
  <c r="M117" i="13"/>
  <c r="X122" i="13"/>
  <c r="J132" i="13"/>
  <c r="AA137" i="13"/>
  <c r="M147" i="13"/>
  <c r="X152" i="13"/>
  <c r="L7" i="13"/>
  <c r="W12" i="13"/>
  <c r="O22" i="13"/>
  <c r="Z27" i="13"/>
  <c r="L37" i="13"/>
  <c r="W42" i="13"/>
  <c r="O52" i="13"/>
  <c r="Z57" i="13"/>
  <c r="L67" i="13"/>
  <c r="W72" i="13"/>
  <c r="O82" i="13"/>
  <c r="Z87" i="13"/>
  <c r="L97" i="13"/>
  <c r="W102" i="13"/>
  <c r="O112" i="13"/>
  <c r="Z117" i="13"/>
  <c r="L127" i="13"/>
  <c r="W132" i="13"/>
  <c r="O142" i="13"/>
  <c r="Z147" i="13"/>
  <c r="L157" i="13"/>
  <c r="Y7" i="13"/>
  <c r="K17" i="13"/>
  <c r="V22" i="13"/>
  <c r="N32" i="13"/>
  <c r="Y37" i="13"/>
  <c r="K47" i="13"/>
  <c r="V52" i="13"/>
  <c r="N62" i="13"/>
  <c r="Y67" i="13"/>
  <c r="K77" i="13"/>
  <c r="V82" i="13"/>
  <c r="N92" i="13"/>
  <c r="Y97" i="13"/>
  <c r="K107" i="13"/>
  <c r="V112" i="13"/>
  <c r="N122" i="13"/>
  <c r="Y127" i="13"/>
  <c r="K137" i="13"/>
  <c r="V142" i="13"/>
  <c r="N152" i="13"/>
  <c r="Y157" i="13"/>
  <c r="M12" i="13"/>
  <c r="X17" i="13"/>
  <c r="J27" i="13"/>
  <c r="AA32" i="13"/>
  <c r="M42" i="13"/>
  <c r="X47" i="13"/>
  <c r="J57" i="13"/>
  <c r="AA62" i="13"/>
  <c r="M72" i="13"/>
  <c r="X77" i="13"/>
  <c r="J87" i="13"/>
  <c r="AA92" i="13"/>
  <c r="M102" i="13"/>
  <c r="X107" i="13"/>
  <c r="J117" i="13"/>
  <c r="AA122" i="13"/>
  <c r="M132" i="13"/>
  <c r="X137" i="13"/>
  <c r="J147" i="13"/>
  <c r="AA152" i="13"/>
  <c r="O7" i="13"/>
  <c r="Z12" i="13"/>
  <c r="L22" i="13"/>
  <c r="W27" i="13"/>
  <c r="O37" i="13"/>
  <c r="Z42" i="13"/>
  <c r="L52" i="13"/>
  <c r="W57" i="13"/>
  <c r="O67" i="13"/>
  <c r="Z72" i="13"/>
  <c r="L82" i="13"/>
  <c r="W87" i="13"/>
  <c r="O97" i="13"/>
  <c r="Z102" i="13"/>
  <c r="L112" i="13"/>
  <c r="W117" i="13"/>
  <c r="O127" i="13"/>
  <c r="Z132" i="13"/>
  <c r="L142" i="13"/>
  <c r="W147" i="13"/>
  <c r="O157" i="13"/>
  <c r="D276" i="11"/>
  <c r="W301" i="11"/>
  <c r="T301" i="11"/>
  <c r="O281" i="11"/>
  <c r="U316" i="10"/>
  <c r="P7" i="10"/>
  <c r="J634" i="9"/>
  <c r="K475" i="9"/>
  <c r="F316" i="9"/>
  <c r="M157" i="9"/>
  <c r="E390" i="10"/>
  <c r="J380" i="10"/>
  <c r="T390" i="10"/>
  <c r="G380" i="10"/>
  <c r="O370" i="10"/>
  <c r="K365" i="10"/>
  <c r="V370" i="10"/>
  <c r="N380" i="10"/>
  <c r="Y385" i="10"/>
  <c r="K395" i="10"/>
  <c r="V400" i="10"/>
  <c r="N410" i="10"/>
  <c r="Y415" i="10"/>
  <c r="K425" i="10"/>
  <c r="V430" i="10"/>
  <c r="N440" i="10"/>
  <c r="Y445" i="10"/>
  <c r="K455" i="10"/>
  <c r="V460" i="10"/>
  <c r="N470" i="10"/>
  <c r="Y475" i="10"/>
  <c r="M360" i="10"/>
  <c r="X365" i="10"/>
  <c r="J375" i="10"/>
  <c r="AA380" i="10"/>
  <c r="M390" i="10"/>
  <c r="X395" i="10"/>
  <c r="J405" i="10"/>
  <c r="AA410" i="10"/>
  <c r="M420" i="10"/>
  <c r="X425" i="10"/>
  <c r="J435" i="10"/>
  <c r="AA440" i="10"/>
  <c r="M450" i="10"/>
  <c r="X455" i="10"/>
  <c r="J465" i="10"/>
  <c r="AA470" i="10"/>
  <c r="L400" i="10"/>
  <c r="W405" i="10"/>
  <c r="O415" i="10"/>
  <c r="Z420" i="10"/>
  <c r="L430" i="10"/>
  <c r="W435" i="10"/>
  <c r="O445" i="10"/>
  <c r="Z450" i="10"/>
  <c r="L460" i="10"/>
  <c r="W465" i="10"/>
  <c r="O475" i="10"/>
  <c r="AA360" i="10"/>
  <c r="M370" i="10"/>
  <c r="X375" i="10"/>
  <c r="J385" i="10"/>
  <c r="AA390" i="10"/>
  <c r="M400" i="10"/>
  <c r="X405" i="10"/>
  <c r="J415" i="10"/>
  <c r="AA420" i="10"/>
  <c r="M430" i="10"/>
  <c r="X435" i="10"/>
  <c r="J445" i="10"/>
  <c r="AA450" i="10"/>
  <c r="M460" i="10"/>
  <c r="X465" i="10"/>
  <c r="J475" i="10"/>
  <c r="V360" i="10"/>
  <c r="N370" i="10"/>
  <c r="Y375" i="10"/>
  <c r="K385" i="10"/>
  <c r="V390" i="10"/>
  <c r="N400" i="10"/>
  <c r="Y405" i="10"/>
  <c r="K415" i="10"/>
  <c r="V420" i="10"/>
  <c r="N430" i="10"/>
  <c r="Y435" i="10"/>
  <c r="K445" i="10"/>
  <c r="V450" i="10"/>
  <c r="N460" i="10"/>
  <c r="Y465" i="10"/>
  <c r="K475" i="10"/>
  <c r="AA460" i="10"/>
  <c r="M440" i="10"/>
  <c r="F415" i="10"/>
  <c r="J395" i="10"/>
  <c r="AA370" i="10"/>
  <c r="P62" i="8"/>
  <c r="Q56" i="8"/>
  <c r="R50" i="8"/>
  <c r="S44" i="8"/>
  <c r="T38" i="8"/>
  <c r="U32" i="8"/>
  <c r="P26" i="8"/>
  <c r="Q20" i="8"/>
  <c r="R14" i="8"/>
  <c r="S8" i="8"/>
  <c r="S634" i="7"/>
  <c r="X122" i="8"/>
  <c r="S188" i="8"/>
  <c r="V170" i="8"/>
  <c r="F68" i="8"/>
  <c r="G62" i="8"/>
  <c r="H56" i="8"/>
  <c r="I50" i="8"/>
  <c r="D44" i="8"/>
  <c r="E38" i="8"/>
  <c r="F32" i="8"/>
  <c r="G26" i="8"/>
  <c r="H20" i="8"/>
  <c r="I14" i="8"/>
  <c r="O74" i="8"/>
  <c r="Z80" i="8"/>
  <c r="L92" i="8"/>
  <c r="W98" i="8"/>
  <c r="O110" i="8"/>
  <c r="Z116" i="8"/>
  <c r="L128" i="8"/>
  <c r="W134" i="8"/>
  <c r="O146" i="8"/>
  <c r="Z152" i="8"/>
  <c r="L164" i="8"/>
  <c r="W170" i="8"/>
  <c r="O182" i="8"/>
  <c r="Z188" i="8"/>
  <c r="O80" i="8"/>
  <c r="Z86" i="8"/>
  <c r="L98" i="8"/>
  <c r="W104" i="8"/>
  <c r="O116" i="8"/>
  <c r="Z122" i="8"/>
  <c r="L134" i="8"/>
  <c r="W140" i="8"/>
  <c r="O152" i="8"/>
  <c r="Z158" i="8"/>
  <c r="L170" i="8"/>
  <c r="W176" i="8"/>
  <c r="O188" i="8"/>
  <c r="L140" i="8"/>
  <c r="W146" i="8"/>
  <c r="O158" i="8"/>
  <c r="Z164" i="8"/>
  <c r="L176" i="8"/>
  <c r="W182" i="8"/>
  <c r="L74" i="8"/>
  <c r="W80" i="8"/>
  <c r="O92" i="8"/>
  <c r="Z98" i="8"/>
  <c r="L110" i="8"/>
  <c r="W116" i="8"/>
  <c r="O128" i="8"/>
  <c r="Z134" i="8"/>
  <c r="L146" i="8"/>
  <c r="W152" i="8"/>
  <c r="O164" i="8"/>
  <c r="Z170" i="8"/>
  <c r="L182" i="8"/>
  <c r="W188" i="8"/>
  <c r="L80" i="8"/>
  <c r="W86" i="8"/>
  <c r="O98" i="8"/>
  <c r="Z104" i="8"/>
  <c r="L116" i="8"/>
  <c r="W122" i="8"/>
  <c r="O134" i="8"/>
  <c r="Z140" i="8"/>
  <c r="L152" i="8"/>
  <c r="W158" i="8"/>
  <c r="O170" i="8"/>
  <c r="Z176" i="8"/>
  <c r="L188" i="8"/>
  <c r="E629" i="7"/>
  <c r="R624" i="7"/>
  <c r="H614" i="7"/>
  <c r="U609" i="7"/>
  <c r="E599" i="7"/>
  <c r="R594" i="7"/>
  <c r="H584" i="7"/>
  <c r="U579" i="7"/>
  <c r="E569" i="7"/>
  <c r="R564" i="7"/>
  <c r="H554" i="7"/>
  <c r="U549" i="7"/>
  <c r="E539" i="7"/>
  <c r="R534" i="7"/>
  <c r="H524" i="7"/>
  <c r="U519" i="7"/>
  <c r="E509" i="7"/>
  <c r="R504" i="7"/>
  <c r="H494" i="7"/>
  <c r="U489" i="7"/>
  <c r="L470" i="7"/>
  <c r="Y465" i="7"/>
  <c r="O455" i="7"/>
  <c r="V450" i="7"/>
  <c r="L440" i="7"/>
  <c r="Y435" i="7"/>
  <c r="O425" i="7"/>
  <c r="V420" i="7"/>
  <c r="L410" i="7"/>
  <c r="Y405" i="7"/>
  <c r="O395" i="7"/>
  <c r="V390" i="7"/>
  <c r="L380" i="7"/>
  <c r="Y375" i="7"/>
  <c r="O365" i="7"/>
  <c r="V360" i="7"/>
  <c r="L350" i="7"/>
  <c r="Y345" i="7"/>
  <c r="O335" i="7"/>
  <c r="V330" i="7"/>
  <c r="L316" i="7"/>
  <c r="Y311" i="7"/>
  <c r="O301" i="7"/>
  <c r="V296" i="7"/>
  <c r="L286" i="7"/>
  <c r="Y281" i="7"/>
  <c r="O271" i="7"/>
  <c r="V266" i="7"/>
  <c r="L256" i="7"/>
  <c r="Y251" i="7"/>
  <c r="O241" i="7"/>
  <c r="V236" i="7"/>
  <c r="L226" i="7"/>
  <c r="Y221" i="7"/>
  <c r="O211" i="7"/>
  <c r="V206" i="7"/>
  <c r="L196" i="7"/>
  <c r="Y191" i="7"/>
  <c r="O181" i="7"/>
  <c r="V176" i="7"/>
  <c r="L166" i="7"/>
  <c r="Y157" i="7"/>
  <c r="O147" i="7"/>
  <c r="V142" i="7"/>
  <c r="L132" i="7"/>
  <c r="Y127" i="7"/>
  <c r="O117" i="7"/>
  <c r="V112" i="7"/>
  <c r="L102" i="7"/>
  <c r="Y97" i="7"/>
  <c r="O87" i="7"/>
  <c r="V82" i="7"/>
  <c r="L72" i="7"/>
  <c r="Y67" i="7"/>
  <c r="O57" i="7"/>
  <c r="V52" i="7"/>
  <c r="L42" i="7"/>
  <c r="Y37" i="7"/>
  <c r="O27" i="7"/>
  <c r="V22" i="7"/>
  <c r="L12" i="7"/>
  <c r="Y7" i="7"/>
  <c r="K128" i="8"/>
  <c r="N110" i="8"/>
  <c r="E92" i="8"/>
  <c r="N74" i="8"/>
  <c r="K68" i="8"/>
  <c r="L62" i="8"/>
  <c r="M56" i="8"/>
  <c r="N50" i="8"/>
  <c r="O44" i="8"/>
  <c r="J38" i="8"/>
  <c r="K32" i="8"/>
  <c r="L26" i="8"/>
  <c r="M20" i="8"/>
  <c r="N14" i="8"/>
  <c r="O8" i="8"/>
  <c r="D629" i="7"/>
  <c r="Q624" i="7"/>
  <c r="G614" i="7"/>
  <c r="T609" i="7"/>
  <c r="D599" i="7"/>
  <c r="Q594" i="7"/>
  <c r="G584" i="7"/>
  <c r="T579" i="7"/>
  <c r="D569" i="7"/>
  <c r="Q564" i="7"/>
  <c r="G554" i="7"/>
  <c r="T549" i="7"/>
  <c r="D539" i="7"/>
  <c r="Q534" i="7"/>
  <c r="G524" i="7"/>
  <c r="T519" i="7"/>
  <c r="D509" i="7"/>
  <c r="Q504" i="7"/>
  <c r="G494" i="7"/>
  <c r="T489" i="7"/>
  <c r="D475" i="7"/>
  <c r="Q470" i="7"/>
  <c r="G460" i="7"/>
  <c r="T455" i="7"/>
  <c r="D445" i="7"/>
  <c r="Q440" i="7"/>
  <c r="G430" i="7"/>
  <c r="T425" i="7"/>
  <c r="D415" i="7"/>
  <c r="Q410" i="7"/>
  <c r="G400" i="7"/>
  <c r="T395" i="7"/>
  <c r="D385" i="7"/>
  <c r="Q380" i="7"/>
  <c r="G370" i="7"/>
  <c r="T365" i="7"/>
  <c r="D355" i="7"/>
  <c r="Q350" i="7"/>
  <c r="G340" i="7"/>
  <c r="T335" i="7"/>
  <c r="K316" i="7"/>
  <c r="X311" i="7"/>
  <c r="N301" i="7"/>
  <c r="AA296" i="7"/>
  <c r="K286" i="7"/>
  <c r="X281" i="7"/>
  <c r="N271" i="7"/>
  <c r="AA266" i="7"/>
  <c r="K256" i="7"/>
  <c r="X251" i="7"/>
  <c r="N241" i="7"/>
  <c r="AA236" i="7"/>
  <c r="K226" i="7"/>
  <c r="X221" i="7"/>
  <c r="N211" i="7"/>
  <c r="AA206" i="7"/>
  <c r="K196" i="7"/>
  <c r="X191" i="7"/>
  <c r="N181" i="7"/>
  <c r="AA176" i="7"/>
  <c r="K166" i="7"/>
  <c r="X157" i="7"/>
  <c r="N147" i="7"/>
  <c r="AA142" i="7"/>
  <c r="K132" i="7"/>
  <c r="X127" i="7"/>
  <c r="N117" i="7"/>
  <c r="AA112" i="7"/>
  <c r="K102" i="7"/>
  <c r="X97" i="7"/>
  <c r="N87" i="7"/>
  <c r="AA82" i="7"/>
  <c r="K72" i="7"/>
  <c r="X67" i="7"/>
  <c r="N57" i="7"/>
  <c r="AA52" i="7"/>
  <c r="K42" i="7"/>
  <c r="X37" i="7"/>
  <c r="N27" i="7"/>
  <c r="AA22" i="7"/>
  <c r="K12" i="7"/>
  <c r="X7" i="7"/>
  <c r="E20" i="4"/>
  <c r="G20" i="4"/>
  <c r="F20" i="4"/>
  <c r="O211" i="6"/>
  <c r="V206" i="6"/>
  <c r="L196" i="6"/>
  <c r="Y191" i="6"/>
  <c r="O181" i="6"/>
  <c r="V176" i="6"/>
  <c r="L166" i="6"/>
  <c r="Y157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E70" i="5"/>
  <c r="E69" i="5" s="1"/>
  <c r="E42" i="5"/>
  <c r="E41" i="5" s="1"/>
  <c r="E13" i="5"/>
  <c r="F12" i="4"/>
  <c r="X246" i="6"/>
  <c r="P226" i="6"/>
  <c r="S216" i="6"/>
  <c r="I206" i="6"/>
  <c r="G152" i="6"/>
  <c r="T147" i="6"/>
  <c r="D137" i="6"/>
  <c r="Q132" i="6"/>
  <c r="G122" i="6"/>
  <c r="T117" i="6"/>
  <c r="D107" i="6"/>
  <c r="Q102" i="6"/>
  <c r="G92" i="6"/>
  <c r="T87" i="6"/>
  <c r="D77" i="6"/>
  <c r="Q72" i="6"/>
  <c r="G62" i="6"/>
  <c r="T57" i="6"/>
  <c r="D47" i="6"/>
  <c r="Q42" i="6"/>
  <c r="G32" i="6"/>
  <c r="T27" i="6"/>
  <c r="K256" i="6"/>
  <c r="Y241" i="6"/>
  <c r="F216" i="6"/>
  <c r="S211" i="6"/>
  <c r="I201" i="6"/>
  <c r="P196" i="6"/>
  <c r="F186" i="6"/>
  <c r="S181" i="6"/>
  <c r="I171" i="6"/>
  <c r="P166" i="6"/>
  <c r="W157" i="6"/>
  <c r="M147" i="6"/>
  <c r="Z142" i="6"/>
  <c r="J132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E90" i="5"/>
  <c r="G69" i="5"/>
  <c r="E80" i="5"/>
  <c r="E79" i="5" s="1"/>
  <c r="E23" i="5"/>
  <c r="E52" i="5"/>
  <c r="E51" i="5" s="1"/>
  <c r="J256" i="6"/>
  <c r="AA231" i="6"/>
  <c r="K216" i="6"/>
  <c r="X211" i="6"/>
  <c r="N201" i="6"/>
  <c r="AA196" i="6"/>
  <c r="K186" i="6"/>
  <c r="X181" i="6"/>
  <c r="N171" i="6"/>
  <c r="AA166" i="6"/>
  <c r="K152" i="6"/>
  <c r="X147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D57" i="5"/>
  <c r="I157" i="6"/>
  <c r="P152" i="6"/>
  <c r="F142" i="6"/>
  <c r="S137" i="6"/>
  <c r="I127" i="6"/>
  <c r="P122" i="6"/>
  <c r="F112" i="6"/>
  <c r="S107" i="6"/>
  <c r="I97" i="6"/>
  <c r="P92" i="6"/>
  <c r="F82" i="6"/>
  <c r="S77" i="6"/>
  <c r="I67" i="6"/>
  <c r="P62" i="6"/>
  <c r="W57" i="6"/>
  <c r="G74" i="5"/>
  <c r="E23" i="3" l="1"/>
  <c r="E13" i="4"/>
  <c r="E18" i="3"/>
  <c r="G12" i="4"/>
  <c r="G11" i="4" s="1"/>
  <c r="G36" i="4" s="1"/>
  <c r="I39" i="4" s="1"/>
  <c r="F11" i="4"/>
  <c r="F36" i="4" s="1"/>
  <c r="I38" i="4" s="1"/>
  <c r="D23" i="3"/>
  <c r="D13" i="4"/>
  <c r="D18" i="3"/>
  <c r="E85" i="5"/>
  <c r="D7" i="2"/>
  <c r="G8" i="2"/>
  <c r="G7" i="2" s="1"/>
  <c r="F8" i="2"/>
  <c r="F7" i="2" s="1"/>
  <c r="E8" i="2"/>
  <c r="E7" i="2" s="1"/>
  <c r="F23" i="3"/>
  <c r="F13" i="4"/>
  <c r="F18" i="3"/>
  <c r="E57" i="5"/>
  <c r="D22" i="3"/>
  <c r="D21" i="3" s="1"/>
  <c r="D36" i="3" s="1"/>
  <c r="F17" i="3"/>
  <c r="E17" i="3"/>
  <c r="G12" i="3"/>
  <c r="G11" i="3" s="1"/>
  <c r="G33" i="3" s="1"/>
  <c r="F12" i="3"/>
  <c r="F11" i="3" s="1"/>
  <c r="F33" i="3" s="1"/>
  <c r="D11" i="3"/>
  <c r="D33" i="3" s="1"/>
  <c r="E22" i="3"/>
  <c r="E21" i="3" s="1"/>
  <c r="E36" i="3" s="1"/>
  <c r="D17" i="3"/>
  <c r="G22" i="3"/>
  <c r="E12" i="3"/>
  <c r="E11" i="3" s="1"/>
  <c r="E33" i="3" s="1"/>
  <c r="F22" i="3"/>
  <c r="F21" i="3" s="1"/>
  <c r="F36" i="3" s="1"/>
  <c r="G17" i="3"/>
  <c r="G16" i="3" s="1"/>
  <c r="G35" i="3" s="1"/>
  <c r="F69" i="5"/>
  <c r="G13" i="4"/>
  <c r="G18" i="3"/>
  <c r="G23" i="3"/>
  <c r="F41" i="5"/>
  <c r="G79" i="5"/>
  <c r="G51" i="5"/>
  <c r="E16" i="3" l="1"/>
  <c r="E35" i="3" s="1"/>
  <c r="F19" i="4"/>
  <c r="F17" i="4" s="1"/>
  <c r="F38" i="4" s="1"/>
  <c r="I46" i="4" s="1"/>
  <c r="F25" i="4"/>
  <c r="F23" i="4" s="1"/>
  <c r="F39" i="4" s="1"/>
  <c r="I50" i="4" s="1"/>
  <c r="G21" i="3"/>
  <c r="G36" i="3" s="1"/>
  <c r="E25" i="4"/>
  <c r="E23" i="4" s="1"/>
  <c r="E39" i="4" s="1"/>
  <c r="I49" i="4" s="1"/>
  <c r="E19" i="4"/>
  <c r="E17" i="4" s="1"/>
  <c r="E38" i="4" s="1"/>
  <c r="I45" i="4" s="1"/>
  <c r="E11" i="4"/>
  <c r="E36" i="4" s="1"/>
  <c r="I37" i="4" s="1"/>
  <c r="G25" i="4"/>
  <c r="G23" i="4" s="1"/>
  <c r="G39" i="4" s="1"/>
  <c r="I51" i="4" s="1"/>
  <c r="G19" i="4"/>
  <c r="G17" i="4" s="1"/>
  <c r="G38" i="4" s="1"/>
  <c r="I47" i="4" s="1"/>
  <c r="D16" i="3"/>
  <c r="D35" i="3" s="1"/>
  <c r="F16" i="3"/>
  <c r="F35" i="3" s="1"/>
  <c r="D25" i="4"/>
  <c r="D23" i="4" s="1"/>
  <c r="D39" i="4" s="1"/>
  <c r="I48" i="4" s="1"/>
  <c r="D19" i="4"/>
  <c r="D17" i="4" s="1"/>
  <c r="D38" i="4" s="1"/>
  <c r="I44" i="4" s="1"/>
  <c r="D11" i="4"/>
  <c r="D36" i="4" s="1"/>
  <c r="I36" i="4" s="1"/>
</calcChain>
</file>

<file path=xl/sharedStrings.xml><?xml version="1.0" encoding="utf-8"?>
<sst xmlns="http://schemas.openxmlformats.org/spreadsheetml/2006/main" count="25874" uniqueCount="3166">
  <si>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</si>
  <si>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</si>
  <si>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</si>
  <si>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</si>
  <si>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</si>
  <si>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</si>
  <si>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</si>
  <si>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</si>
  <si>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</si>
  <si>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</si>
  <si>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</si>
  <si>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</si>
  <si>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</si>
  <si>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</si>
  <si>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</si>
  <si>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</si>
  <si>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</si>
  <si>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</si>
  <si>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</si>
  <si>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</si>
  <si>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</si>
  <si>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</si>
  <si>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</si>
  <si>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</si>
  <si>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</si>
  <si>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</si>
  <si>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</si>
  <si>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</si>
  <si>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</si>
  <si>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</si>
  <si>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</si>
  <si>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</si>
  <si>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</si>
  <si>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</si>
  <si>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</si>
  <si>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</si>
  <si>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</si>
  <si>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</si>
  <si>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</si>
  <si>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</si>
  <si>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</si>
  <si>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</si>
  <si>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</si>
  <si>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</si>
  <si>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</si>
  <si>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</si>
  <si>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</si>
  <si>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</si>
  <si>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</si>
  <si>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</si>
  <si>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</si>
  <si>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</si>
  <si>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</si>
  <si>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</si>
  <si>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</si>
  <si>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</si>
  <si>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</si>
  <si>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</si>
  <si>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</si>
  <si>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</si>
  <si>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</si>
  <si>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</si>
  <si>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</si>
  <si>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</si>
  <si>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</si>
  <si>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</si>
  <si>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</si>
  <si>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</si>
  <si>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</si>
  <si>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</si>
  <si>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</si>
  <si>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</si>
  <si>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</si>
  <si>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</si>
  <si>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</si>
  <si>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</si>
  <si>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</si>
  <si>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</si>
  <si>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</si>
  <si>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</si>
  <si>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</si>
  <si>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</si>
  <si>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</si>
  <si>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</si>
  <si>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</si>
  <si>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</si>
  <si>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</si>
  <si>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</si>
  <si>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</si>
  <si>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</si>
  <si>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</si>
  <si>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</si>
  <si>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</si>
  <si>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</si>
  <si>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</si>
  <si>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</si>
  <si>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</si>
  <si>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</si>
  <si>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</si>
  <si>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</si>
  <si>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</si>
  <si>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</si>
  <si>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</si>
  <si>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</si>
  <si>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</si>
  <si>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</si>
  <si>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</si>
  <si>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</si>
  <si>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</si>
  <si>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</si>
  <si>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</si>
  <si>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</si>
  <si>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</si>
  <si>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</si>
  <si>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</si>
  <si>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</si>
  <si>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</si>
  <si>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</si>
  <si>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</si>
  <si>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</si>
  <si>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</si>
  <si>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</si>
  <si>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</si>
  <si>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</si>
  <si>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</si>
  <si>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</si>
  <si>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</si>
  <si>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</si>
  <si>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</si>
  <si>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</si>
  <si>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</si>
  <si>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</si>
  <si>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</si>
  <si>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</si>
  <si>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</si>
  <si>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</si>
  <si>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</si>
  <si>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</si>
  <si>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</si>
  <si>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</si>
  <si>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</si>
  <si>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</si>
  <si>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</si>
  <si>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</si>
  <si>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</si>
  <si>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</si>
  <si>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</si>
  <si>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</si>
  <si>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</si>
  <si>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</si>
  <si>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</si>
  <si>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</si>
  <si>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</si>
  <si>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</si>
  <si>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</si>
  <si>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</si>
  <si>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</si>
  <si>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</si>
  <si>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</si>
  <si>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</si>
  <si>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</si>
  <si>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</si>
  <si>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</si>
  <si>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</si>
  <si>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</si>
  <si>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</si>
  <si>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</si>
  <si>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</si>
  <si>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</si>
  <si>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</si>
  <si>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</si>
  <si>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</si>
  <si>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</si>
  <si>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</si>
  <si>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</si>
  <si>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</si>
  <si>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</si>
  <si>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</si>
  <si>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</si>
  <si>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</si>
  <si>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</si>
  <si>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</si>
  <si>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</si>
  <si>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</si>
  <si>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</si>
  <si>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</si>
  <si>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</si>
  <si>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</si>
  <si>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</si>
  <si>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</si>
  <si>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</si>
  <si>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</si>
  <si>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</si>
  <si>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</si>
  <si>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</si>
  <si>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</si>
  <si>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</si>
  <si>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</si>
  <si>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</si>
  <si>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</si>
  <si>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</si>
  <si>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</si>
  <si>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</si>
  <si>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</si>
  <si>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</si>
  <si>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</si>
  <si>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</si>
  <si>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</si>
  <si>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</si>
  <si>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</si>
  <si>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</si>
  <si>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</si>
  <si>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</si>
  <si>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</si>
  <si>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</si>
  <si>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</si>
  <si>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</si>
  <si>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</si>
  <si>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</si>
  <si>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</si>
  <si>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</si>
  <si>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</si>
  <si>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</si>
  <si>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</si>
  <si>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</si>
  <si>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</si>
  <si>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</si>
  <si>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</si>
  <si>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</si>
  <si>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</si>
  <si>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</si>
  <si>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</si>
  <si>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</si>
  <si>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</si>
  <si>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</si>
  <si>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</si>
  <si>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</si>
  <si>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</si>
  <si>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</si>
  <si>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</si>
  <si>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</si>
  <si>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</si>
  <si>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</si>
  <si>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</si>
  <si>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</si>
  <si>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</si>
  <si>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</si>
  <si>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</si>
  <si>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</si>
  <si>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</si>
  <si>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</si>
  <si>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</si>
  <si>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</si>
  <si>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</si>
  <si>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</si>
  <si>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</si>
  <si>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</si>
  <si>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</si>
  <si>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</si>
  <si>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</si>
  <si>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</si>
  <si>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</si>
  <si>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</si>
  <si>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</si>
  <si>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</si>
  <si>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</si>
  <si>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</si>
  <si>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</si>
  <si>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</si>
  <si>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</si>
  <si>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</si>
  <si>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</si>
  <si>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</si>
  <si>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</si>
  <si>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</si>
  <si>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</si>
  <si>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</si>
  <si>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</si>
  <si>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</si>
  <si>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</si>
  <si>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</si>
  <si>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</si>
  <si>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</si>
  <si>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</si>
  <si>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</si>
  <si>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</si>
  <si>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</si>
  <si>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</si>
  <si>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</si>
  <si>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</si>
  <si>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</si>
  <si>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</si>
  <si>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</si>
  <si>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</si>
  <si>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</si>
  <si>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</si>
  <si>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</si>
  <si>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</si>
  <si>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</si>
  <si>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</si>
  <si>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</si>
  <si>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</si>
  <si>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</si>
  <si>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</si>
  <si>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</si>
  <si>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</si>
  <si>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</si>
  <si>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</si>
  <si>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</si>
  <si>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</si>
  <si>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</si>
  <si>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</si>
  <si>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</si>
  <si>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</si>
  <si>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</si>
  <si>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</si>
  <si>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</si>
  <si>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</si>
  <si>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</si>
  <si>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</si>
  <si>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</si>
  <si>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</si>
  <si>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</si>
  <si>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</si>
  <si>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</si>
  <si>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</si>
  <si>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</si>
  <si>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</si>
  <si>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</si>
  <si>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</si>
  <si>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</si>
  <si>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</si>
  <si>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</si>
  <si>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</si>
  <si>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</si>
  <si>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</si>
  <si>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</si>
  <si>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</si>
  <si>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</si>
  <si>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</si>
  <si>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</si>
  <si>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</si>
  <si>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</si>
  <si>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</si>
  <si>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</si>
  <si>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</si>
  <si>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</si>
  <si>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</si>
  <si>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</si>
  <si>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</si>
  <si>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</si>
  <si>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</si>
  <si>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</si>
  <si>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</si>
  <si>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</si>
  <si>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</si>
  <si>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</si>
  <si>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</si>
  <si>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</si>
  <si>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</si>
  <si>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</si>
  <si>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</si>
  <si>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</si>
  <si>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</si>
  <si>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</si>
  <si>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</si>
  <si>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</si>
  <si>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</si>
  <si>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</si>
  <si>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</si>
  <si>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</si>
  <si>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</si>
  <si>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</si>
  <si>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</si>
  <si>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</si>
  <si>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</si>
  <si>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</si>
  <si>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</si>
  <si>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</si>
  <si>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</si>
  <si>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</si>
  <si>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</si>
  <si>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</si>
  <si>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</si>
  <si>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</si>
  <si>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</si>
  <si>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</si>
  <si>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</si>
  <si>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</si>
  <si>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</si>
  <si>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</si>
  <si>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</si>
  <si>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</si>
  <si>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</si>
  <si>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</si>
  <si>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</si>
  <si>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</si>
  <si>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</si>
  <si>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</si>
  <si>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</si>
  <si>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</si>
  <si>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</si>
  <si>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</si>
  <si>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</si>
  <si>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</si>
  <si>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</si>
  <si>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</si>
  <si>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</si>
  <si>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</si>
  <si>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</si>
  <si>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</si>
  <si>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</si>
  <si>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</si>
  <si>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</si>
  <si>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</si>
  <si>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</si>
  <si>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</si>
  <si>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</si>
  <si>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</si>
  <si>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</si>
  <si>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</si>
  <si>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</si>
  <si>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</si>
  <si>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</si>
  <si>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</si>
  <si>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</si>
  <si>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</si>
  <si>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</si>
  <si>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</si>
  <si>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</si>
  <si>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</si>
  <si>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</si>
  <si>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</si>
  <si>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</si>
  <si>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</si>
  <si>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</si>
  <si>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</si>
  <si>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</si>
  <si>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</si>
  <si>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</si>
  <si>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</si>
  <si>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</si>
  <si>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</si>
  <si>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</si>
  <si>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</si>
  <si>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</si>
  <si>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</si>
  <si>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</si>
  <si>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</si>
  <si>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</si>
  <si>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</si>
  <si>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</si>
  <si>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</si>
  <si>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</si>
  <si>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</si>
  <si>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</si>
  <si>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</si>
  <si>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</si>
  <si>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</si>
  <si>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</si>
  <si>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</si>
  <si>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</si>
  <si>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</si>
  <si>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</si>
  <si>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</si>
  <si>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</si>
  <si>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</si>
  <si>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</si>
  <si>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</si>
  <si>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</si>
  <si>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</si>
  <si>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</si>
  <si>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</si>
  <si>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</si>
  <si>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</si>
  <si>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</si>
  <si>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</si>
  <si>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</si>
  <si>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</si>
  <si>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</si>
  <si>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</si>
  <si>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</si>
  <si>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</si>
  <si>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</si>
  <si>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</si>
  <si>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</si>
  <si>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</si>
  <si>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</si>
  <si>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</si>
  <si>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</si>
  <si>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</si>
  <si>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</si>
  <si>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</si>
  <si>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</si>
  <si>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</si>
  <si>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</si>
  <si>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</si>
  <si>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</si>
  <si>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</si>
  <si>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</si>
  <si>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</si>
  <si>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</si>
  <si>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</si>
  <si>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</si>
  <si>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</si>
  <si>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</si>
  <si>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</si>
  <si>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</si>
  <si>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</si>
  <si>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</si>
  <si>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</si>
  <si>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</si>
  <si>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</si>
  <si>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</si>
  <si>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</si>
  <si>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</si>
  <si>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</si>
  <si>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</si>
  <si>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</si>
  <si>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</si>
  <si>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</si>
  <si>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</si>
  <si>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</si>
  <si>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</si>
  <si>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</si>
  <si>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</si>
  <si>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</si>
  <si>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</si>
  <si>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</si>
  <si>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</si>
  <si>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</si>
  <si>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</si>
  <si>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</si>
  <si>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</si>
  <si>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</si>
  <si>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</si>
  <si>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</si>
  <si>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</si>
  <si>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</si>
  <si>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</si>
  <si>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</si>
  <si>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</si>
  <si>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</si>
  <si>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</si>
  <si>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</si>
  <si>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</si>
  <si>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</si>
  <si>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</si>
  <si>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</si>
  <si>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</si>
  <si>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</si>
  <si>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</si>
  <si>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</si>
  <si>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</si>
  <si>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</si>
  <si>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</si>
  <si>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</si>
  <si>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</si>
  <si>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</si>
  <si>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</si>
  <si>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</si>
  <si>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</si>
  <si>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</si>
  <si>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</si>
  <si>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</si>
  <si>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</si>
  <si>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</si>
  <si>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</si>
  <si>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</si>
  <si>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</si>
  <si>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</si>
  <si>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</si>
  <si>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</si>
  <si>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</si>
  <si>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</si>
  <si>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</si>
  <si>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</si>
  <si>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</si>
  <si>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</si>
  <si>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</si>
  <si>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</si>
  <si>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</si>
  <si>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</si>
  <si>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</si>
  <si>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</si>
  <si>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</si>
  <si>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</si>
  <si>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</si>
  <si>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</si>
  <si>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</si>
  <si>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</si>
  <si>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</si>
  <si>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</si>
  <si>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</si>
  <si>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</si>
  <si>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</si>
  <si>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</si>
  <si>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</si>
  <si>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</si>
  <si>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</si>
  <si>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</si>
  <si>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</si>
  <si>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</si>
  <si>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</si>
  <si>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</si>
  <si>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</si>
  <si>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</si>
  <si>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</si>
  <si>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</si>
  <si>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</si>
  <si>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</si>
  <si>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</si>
  <si>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</si>
  <si>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</si>
  <si>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</si>
  <si>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</si>
  <si>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</si>
  <si>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</si>
  <si>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</si>
  <si>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</si>
  <si>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</si>
  <si>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</si>
  <si>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</si>
  <si>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</si>
  <si>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</si>
  <si>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</si>
  <si>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</si>
  <si>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</si>
  <si>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</si>
  <si>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</si>
  <si>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</si>
  <si>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</si>
  <si>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</si>
  <si>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</si>
  <si>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</si>
  <si>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</si>
  <si>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</si>
  <si>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</si>
  <si>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</si>
  <si>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</si>
  <si>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</si>
  <si>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</si>
  <si>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</si>
  <si>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</si>
  <si>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</si>
  <si>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</si>
  <si>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</si>
  <si>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</si>
  <si>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</si>
  <si>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</si>
  <si>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</si>
  <si>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</si>
  <si>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</si>
  <si>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</si>
  <si>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</si>
  <si>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</si>
  <si>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</si>
  <si>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</si>
  <si>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</si>
  <si>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</si>
  <si>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</si>
  <si>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</si>
  <si>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</si>
  <si>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</si>
  <si>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</si>
  <si>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</si>
  <si>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</si>
  <si>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</si>
  <si>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</si>
  <si>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</si>
  <si>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</si>
  <si>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</si>
  <si>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</si>
  <si>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</si>
  <si>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</si>
  <si>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</si>
  <si>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</si>
  <si>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</si>
  <si>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</si>
  <si>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</si>
  <si>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</si>
  <si>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</si>
  <si>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</si>
  <si>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</si>
  <si>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</si>
  <si>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</si>
  <si>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</si>
  <si>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</si>
  <si>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</si>
  <si>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</si>
  <si>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</si>
  <si>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</si>
  <si>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</si>
  <si>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</si>
  <si>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</si>
  <si>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</si>
  <si>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</si>
  <si>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</si>
  <si>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</si>
  <si>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</si>
  <si>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</si>
  <si>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</si>
  <si>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</si>
  <si>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</si>
  <si>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</si>
  <si>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</si>
  <si>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</si>
  <si>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</si>
  <si>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</si>
  <si>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</si>
  <si>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</si>
  <si>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</si>
  <si>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</si>
  <si>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</si>
  <si>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</si>
  <si>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</si>
  <si>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</si>
  <si>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</si>
  <si>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</si>
  <si>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</si>
  <si>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</si>
  <si>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</si>
  <si>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</si>
  <si>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</si>
  <si>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</si>
  <si>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</si>
  <si>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</si>
  <si>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</si>
  <si>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</si>
  <si>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</si>
  <si>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</si>
  <si>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</si>
  <si>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</si>
  <si>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</si>
  <si>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</si>
  <si>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</si>
  <si>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</si>
  <si>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</si>
  <si>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</si>
  <si>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</si>
  <si>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</si>
  <si>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</si>
  <si>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</si>
  <si>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</si>
  <si>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</si>
  <si>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</si>
  <si>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</si>
  <si>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</si>
  <si>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</si>
  <si>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</si>
  <si>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</si>
  <si>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</si>
  <si>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</si>
  <si>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</si>
  <si>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</si>
  <si>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</si>
  <si>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</si>
  <si>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</si>
  <si>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</si>
  <si>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</si>
  <si>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</si>
  <si>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</si>
  <si>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</si>
  <si>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</si>
  <si>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</si>
  <si>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</si>
  <si>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</si>
  <si>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</si>
  <si>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</si>
  <si>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</si>
  <si>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</si>
  <si>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</si>
  <si>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</si>
  <si>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</si>
  <si>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</si>
  <si>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</si>
  <si>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</si>
  <si>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</si>
  <si>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</si>
  <si>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</si>
  <si>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</si>
  <si>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</si>
  <si>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</si>
  <si>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</si>
  <si>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</si>
  <si>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</si>
  <si>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</si>
  <si>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</si>
  <si>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</si>
  <si>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</si>
  <si>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</si>
  <si>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</si>
  <si>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</si>
  <si>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</si>
  <si>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</si>
  <si>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</si>
  <si>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</si>
  <si>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</si>
  <si>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</si>
  <si>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</si>
  <si>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</si>
  <si>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</si>
  <si>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</si>
  <si>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</si>
  <si>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</si>
  <si>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</si>
  <si>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</si>
  <si>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</si>
  <si>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</si>
  <si>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</si>
  <si>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</si>
  <si>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</si>
  <si>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</si>
  <si>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</si>
  <si>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</si>
  <si>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</si>
  <si>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</si>
  <si>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</si>
  <si>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</si>
  <si>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</si>
  <si>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</si>
  <si>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</si>
  <si>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</si>
  <si>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</si>
  <si>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</si>
  <si>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</si>
  <si>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</si>
  <si>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</si>
  <si>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</si>
  <si>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</si>
  <si>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</si>
  <si>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</si>
  <si>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</si>
  <si>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</si>
  <si>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</si>
  <si>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</si>
  <si>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</si>
  <si>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</si>
  <si>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</si>
  <si>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</si>
  <si>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</si>
  <si>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</si>
  <si>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</si>
  <si>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</si>
  <si>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</si>
  <si>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</si>
  <si>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</si>
  <si>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</si>
  <si>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</si>
  <si>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</si>
  <si>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</si>
  <si>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</si>
  <si>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</si>
  <si>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</si>
  <si>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</si>
  <si>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</si>
  <si>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</si>
  <si>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</si>
  <si>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</si>
  <si>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</si>
  <si>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</si>
  <si>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</si>
  <si>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</si>
  <si>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</si>
  <si>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</si>
  <si>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</si>
  <si>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</si>
  <si>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</si>
  <si>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</si>
  <si>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</si>
  <si>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</si>
  <si>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</si>
  <si>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</si>
  <si>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</si>
  <si>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</si>
  <si>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</si>
  <si>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</si>
  <si>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</si>
  <si>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</si>
  <si>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</si>
  <si>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</si>
  <si>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</si>
  <si>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</si>
  <si>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</si>
  <si>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</si>
  <si>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</si>
  <si>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</si>
  <si>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</si>
  <si>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</si>
  <si>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</si>
  <si>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</si>
  <si>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</si>
  <si>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</si>
  <si>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</si>
  <si>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</si>
  <si>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</si>
  <si>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</si>
  <si>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</si>
  <si>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</si>
  <si>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</si>
  <si>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</si>
  <si>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</si>
  <si>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</si>
  <si>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</si>
  <si>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</si>
  <si>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</si>
  <si>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</si>
  <si>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</si>
  <si>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</si>
  <si>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</si>
  <si>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</si>
  <si>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</si>
  <si>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</si>
  <si>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</si>
  <si>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</si>
  <si>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</si>
  <si>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</si>
  <si>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</si>
  <si>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</si>
  <si>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</si>
  <si>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</si>
  <si>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</si>
  <si>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</si>
  <si>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</si>
  <si>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</si>
  <si>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</si>
  <si>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</si>
  <si>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</si>
  <si>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</si>
  <si>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</si>
  <si>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</si>
  <si>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</si>
  <si>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</si>
  <si>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</si>
  <si>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</si>
  <si>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</si>
  <si>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</si>
  <si>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</si>
  <si>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</si>
  <si>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</si>
  <si>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</si>
  <si>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</si>
  <si>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</si>
  <si>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</si>
  <si>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</si>
  <si>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</si>
  <si>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</si>
  <si>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</si>
  <si>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</si>
  <si>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</si>
  <si>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</si>
  <si>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</si>
  <si>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</si>
  <si>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</si>
  <si>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</si>
  <si>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</si>
  <si>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</si>
  <si>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</si>
  <si>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</si>
  <si>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</si>
  <si>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</si>
  <si>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</si>
  <si>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</si>
  <si>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</si>
  <si>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</si>
  <si>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</si>
  <si>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</si>
  <si>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</si>
  <si>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</si>
  <si>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</si>
  <si>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</si>
  <si>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</si>
  <si>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</si>
  <si>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</si>
  <si>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</si>
  <si>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</si>
  <si>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</si>
  <si>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</si>
  <si>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</si>
  <si>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</si>
  <si>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</si>
  <si>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</si>
  <si>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</si>
  <si>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</si>
  <si>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</si>
  <si>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</si>
  <si>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</si>
  <si>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</si>
  <si>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</si>
  <si>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</si>
  <si>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</si>
  <si>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</si>
  <si>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</si>
  <si>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</si>
  <si>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</si>
  <si>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</si>
  <si>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</si>
  <si>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</si>
  <si>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</si>
  <si>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</si>
  <si>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</si>
  <si>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</si>
  <si>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</si>
  <si>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</si>
  <si>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</si>
  <si>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</si>
  <si>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</si>
  <si>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</si>
  <si>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</si>
  <si>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</si>
  <si>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</si>
  <si>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</si>
  <si>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</si>
  <si>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</si>
  <si>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</si>
  <si>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</si>
  <si>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</si>
  <si>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</si>
  <si>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</si>
  <si>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</si>
  <si>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</si>
  <si>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</si>
  <si>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</si>
  <si>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</si>
  <si>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</si>
  <si>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</si>
  <si>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</si>
  <si>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</si>
  <si>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</si>
  <si>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</si>
  <si>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</si>
  <si>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</si>
  <si>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</si>
  <si>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</si>
  <si>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</si>
  <si>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</si>
  <si>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</si>
  <si>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</si>
  <si>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</si>
  <si>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</si>
  <si>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</si>
  <si>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</si>
  <si>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</si>
  <si>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</si>
  <si>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</si>
  <si>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</si>
  <si>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</si>
  <si>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</si>
  <si>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</si>
  <si>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</si>
  <si>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</si>
  <si>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</si>
  <si>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</si>
  <si>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</si>
  <si>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</si>
  <si>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</si>
  <si>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</si>
  <si>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</si>
  <si>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</si>
  <si>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</si>
  <si>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</si>
  <si>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</si>
  <si>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</si>
  <si>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</si>
  <si>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</si>
  <si>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</si>
  <si>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</si>
  <si>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</si>
  <si>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</si>
  <si>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</si>
  <si>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</si>
  <si>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</si>
  <si>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</si>
  <si>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</si>
  <si>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</si>
  <si>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</si>
  <si>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</si>
  <si>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</si>
  <si>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</si>
  <si>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</si>
  <si>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</si>
  <si>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</si>
  <si>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</si>
  <si>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</si>
  <si>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</si>
  <si>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</si>
  <si>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</si>
  <si>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</si>
  <si>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</si>
  <si>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</si>
  <si>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</si>
  <si>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</si>
  <si>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</si>
  <si>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</si>
  <si>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</si>
  <si>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</si>
  <si>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</si>
  <si>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</si>
  <si>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</si>
  <si>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</si>
  <si>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</si>
  <si>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</si>
  <si>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</si>
  <si>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</si>
  <si>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</si>
  <si>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</si>
  <si>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</si>
  <si>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</si>
  <si>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</si>
  <si>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</si>
  <si>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</si>
  <si>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</si>
  <si>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</si>
  <si>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</si>
  <si>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</si>
  <si>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</si>
  <si>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</si>
  <si>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</si>
  <si>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</si>
  <si>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</si>
  <si>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</si>
  <si>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</si>
  <si>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</si>
  <si>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</si>
  <si>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</si>
  <si>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</si>
  <si>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</si>
  <si>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</si>
  <si>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</si>
  <si>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</si>
  <si>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</si>
  <si>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</si>
  <si>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</si>
  <si>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</si>
  <si>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</si>
  <si>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</si>
  <si>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</si>
  <si>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</si>
  <si>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</si>
  <si>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</si>
  <si>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</si>
  <si>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</si>
  <si>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</si>
  <si>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</si>
  <si>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</si>
  <si>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</si>
  <si>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</si>
  <si>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</si>
  <si>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</si>
  <si>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</si>
  <si>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</si>
  <si>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</si>
  <si>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</si>
  <si>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</si>
  <si>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</si>
  <si>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</si>
  <si>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</si>
  <si>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</si>
  <si>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</si>
  <si>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</si>
  <si>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</si>
  <si>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</si>
  <si>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</si>
  <si>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</si>
  <si>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</si>
  <si>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</si>
  <si>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</si>
  <si>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</si>
  <si>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</si>
  <si>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</si>
  <si>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</si>
  <si>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</si>
  <si>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</si>
  <si>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</si>
  <si>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</si>
  <si>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</si>
  <si>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</si>
  <si>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</si>
  <si>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</si>
  <si>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</si>
  <si>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</si>
  <si>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</si>
  <si>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</si>
  <si>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</si>
  <si>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</si>
  <si>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</si>
  <si>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</si>
  <si>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</si>
  <si>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</si>
  <si>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</si>
  <si>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</si>
  <si>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</si>
  <si>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</si>
  <si>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</si>
  <si>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</si>
  <si>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</si>
  <si>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</si>
  <si>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</si>
  <si>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</si>
  <si>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</si>
  <si>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</si>
  <si>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</si>
  <si>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</si>
  <si>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</si>
  <si>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</si>
  <si>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</si>
  <si>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</si>
  <si>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</si>
  <si>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</si>
  <si>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</si>
  <si>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</si>
  <si>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</si>
  <si>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</si>
  <si>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</si>
  <si>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</si>
  <si>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</si>
  <si>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</si>
  <si>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</si>
  <si>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</si>
  <si>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</si>
  <si>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</si>
  <si>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</si>
  <si>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</si>
  <si>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</si>
  <si>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</si>
  <si>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</si>
  <si>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</si>
  <si>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</si>
  <si>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</si>
  <si>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</si>
  <si>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</si>
  <si>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</si>
  <si>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</si>
  <si>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</si>
  <si>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</si>
  <si>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</si>
  <si>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</si>
  <si>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</si>
  <si>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</si>
  <si>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</si>
  <si>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</si>
  <si>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</si>
  <si>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</si>
  <si>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</si>
  <si>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</si>
  <si>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</si>
  <si>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</si>
  <si>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</si>
  <si>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</si>
  <si>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</si>
  <si>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</si>
  <si>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</si>
  <si>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</si>
  <si>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</si>
  <si>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</si>
  <si>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</si>
  <si>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</si>
  <si>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</si>
  <si>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</si>
  <si>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</si>
  <si>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</si>
  <si>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</si>
  <si>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</si>
  <si>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</si>
  <si>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</si>
  <si>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</si>
  <si>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</si>
  <si>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</si>
  <si>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</si>
  <si>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</si>
  <si>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</si>
  <si>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</si>
  <si>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</si>
  <si>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</si>
  <si>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</si>
  <si>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</si>
  <si>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</si>
  <si>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</si>
  <si>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</si>
  <si>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</si>
  <si>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</si>
  <si>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</si>
  <si>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</si>
  <si>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</si>
  <si>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</si>
  <si>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</si>
  <si>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</si>
  <si>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</si>
  <si>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</si>
  <si>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</si>
  <si>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</si>
  <si>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</si>
  <si>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</si>
  <si>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</si>
  <si>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</si>
  <si>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</si>
  <si>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</si>
  <si>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</si>
  <si>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</si>
  <si>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</si>
  <si>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</si>
  <si>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</si>
  <si>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</si>
  <si>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</si>
  <si>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</si>
  <si>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</si>
  <si>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</si>
  <si>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</si>
  <si>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</si>
  <si>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</si>
  <si>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</si>
  <si>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</si>
  <si>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</si>
  <si>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</si>
  <si>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</si>
  <si>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</si>
  <si>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</si>
  <si>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</si>
  <si>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</si>
  <si>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</si>
  <si>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</si>
  <si>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</si>
  <si>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</si>
  <si>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</si>
  <si>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</si>
  <si>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</si>
  <si>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</si>
  <si>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</si>
  <si>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</si>
  <si>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</si>
  <si>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</si>
  <si>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</si>
  <si>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</si>
  <si>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</si>
  <si>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</si>
  <si>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</si>
  <si>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</si>
  <si>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</si>
  <si>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</si>
  <si>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</si>
  <si>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</si>
  <si>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</si>
  <si>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</si>
  <si>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</si>
  <si>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</si>
  <si>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</si>
  <si>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</si>
  <si>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</si>
  <si>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</si>
  <si>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</si>
  <si>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</si>
  <si>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</si>
  <si>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</si>
  <si>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</si>
  <si>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</si>
  <si>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</si>
  <si>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</si>
  <si>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</si>
  <si>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</si>
  <si>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</si>
  <si>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</si>
  <si>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</si>
  <si>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</si>
  <si>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</si>
  <si>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</si>
  <si>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</si>
  <si>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</si>
  <si>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</si>
  <si>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</si>
  <si>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</si>
  <si>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</si>
  <si>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</si>
  <si>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</si>
  <si>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</si>
  <si>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</si>
  <si>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</si>
  <si>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</si>
  <si>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</si>
  <si>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</si>
  <si>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</si>
  <si>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</si>
  <si>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</si>
  <si>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</si>
  <si>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</si>
  <si>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</si>
  <si>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</si>
  <si>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</si>
  <si>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</si>
  <si>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</si>
  <si>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</si>
  <si>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</si>
  <si>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</si>
  <si>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</si>
  <si>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</si>
  <si>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</si>
  <si>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</si>
  <si>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</si>
  <si>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</si>
  <si>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</si>
  <si>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</si>
  <si>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</si>
  <si>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</si>
  <si>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</si>
  <si>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</si>
  <si>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</si>
  <si>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</si>
  <si>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</si>
  <si>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</si>
  <si>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</si>
  <si>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</si>
  <si>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</si>
  <si>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</si>
  <si>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</si>
  <si>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</si>
  <si>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</si>
  <si>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</si>
  <si>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</si>
  <si>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</si>
  <si>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</si>
  <si>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</si>
  <si>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</si>
  <si>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</si>
  <si>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</si>
  <si>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</si>
  <si>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</si>
  <si>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</si>
  <si>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</si>
  <si>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</si>
  <si>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</si>
  <si>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</si>
  <si>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</si>
  <si>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</si>
  <si>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</si>
  <si>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</si>
  <si>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</si>
  <si>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</si>
  <si>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</si>
  <si>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</si>
  <si>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</si>
  <si>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</si>
  <si>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</si>
  <si>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</si>
  <si>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</si>
  <si>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</si>
  <si>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</si>
  <si>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</si>
  <si>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</si>
  <si>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</si>
  <si>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</si>
  <si>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</si>
  <si>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</si>
  <si>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</si>
  <si>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</si>
  <si>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</si>
  <si>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</si>
  <si>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</si>
  <si>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</si>
  <si>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</si>
  <si>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</si>
  <si>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</si>
  <si>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</si>
  <si>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</si>
  <si>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</si>
  <si>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</si>
  <si>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</si>
  <si>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</si>
  <si>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</si>
  <si>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</si>
  <si>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</si>
  <si>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</si>
  <si>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</si>
  <si>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</si>
  <si>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</si>
  <si>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</si>
  <si>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</si>
  <si>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</si>
  <si>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</si>
  <si>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</si>
  <si>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</si>
  <si>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</si>
  <si>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</si>
  <si>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</si>
  <si>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</si>
  <si>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</si>
  <si>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</si>
  <si>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</si>
  <si>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</si>
  <si>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</si>
  <si>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</si>
  <si>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</si>
  <si>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</si>
  <si>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</si>
  <si>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</si>
  <si>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</si>
  <si>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</si>
  <si>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</si>
  <si>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</si>
  <si>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</si>
  <si>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</si>
  <si>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</si>
  <si>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</si>
  <si>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</si>
  <si>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</si>
  <si>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</si>
  <si>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</si>
  <si>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</si>
  <si>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</si>
  <si>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</si>
  <si>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</si>
  <si>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</si>
  <si>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</si>
  <si>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</si>
  <si>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</si>
  <si>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</si>
  <si>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</si>
  <si>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</si>
  <si>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</si>
  <si>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</si>
  <si>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</si>
  <si>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</si>
  <si>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</si>
  <si>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</si>
  <si>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</si>
  <si>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</si>
  <si>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</si>
  <si>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</si>
  <si>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</si>
  <si>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</si>
  <si>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</si>
  <si>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</si>
  <si>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</si>
  <si>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</si>
  <si>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</si>
  <si>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</si>
  <si>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</si>
  <si>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</si>
  <si>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</si>
  <si>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</si>
  <si>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</si>
  <si>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</si>
  <si>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</si>
  <si>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</si>
  <si>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</si>
  <si>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</si>
  <si>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</si>
  <si>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</si>
  <si>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</si>
  <si>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</si>
  <si>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</si>
  <si>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</si>
  <si>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</si>
  <si>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</si>
  <si>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</si>
  <si>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</si>
  <si>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</si>
  <si>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</si>
  <si>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</si>
  <si>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</si>
  <si>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</si>
  <si>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</si>
  <si>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</si>
  <si>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</si>
  <si>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</si>
  <si>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</si>
  <si>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</si>
  <si>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</si>
  <si>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</si>
  <si>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</si>
  <si>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</si>
  <si>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</si>
  <si>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</si>
  <si>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</si>
  <si>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</si>
  <si>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</si>
  <si>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</si>
  <si>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</si>
  <si>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</si>
  <si>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</si>
  <si>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</si>
  <si>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</si>
  <si>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</si>
  <si>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</si>
  <si>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</si>
  <si>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</si>
  <si>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</si>
  <si>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</si>
  <si>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</si>
  <si>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</si>
  <si>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</si>
  <si>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</si>
  <si>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</si>
  <si>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</si>
  <si>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</si>
  <si>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</si>
  <si>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</si>
  <si>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</si>
  <si>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</si>
  <si>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</si>
  <si>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</si>
  <si>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</si>
  <si>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</si>
  <si>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</si>
  <si>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</si>
  <si>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</si>
  <si>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</si>
  <si>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</si>
  <si>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</si>
  <si>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</si>
  <si>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</si>
  <si>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</si>
  <si>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</si>
  <si>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</si>
  <si>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</si>
  <si>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</si>
  <si>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</si>
  <si>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</si>
  <si>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</si>
  <si>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</si>
  <si>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</si>
  <si>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</si>
  <si>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</si>
  <si>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</si>
  <si>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</si>
  <si>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</si>
  <si>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</si>
  <si>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</si>
  <si>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</si>
  <si>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</si>
  <si>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</si>
  <si>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</si>
  <si>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</si>
  <si>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</si>
  <si>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</si>
  <si>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</si>
  <si>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</si>
  <si>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</si>
  <si>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</si>
  <si>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</si>
  <si>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</si>
  <si>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</si>
  <si>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</si>
  <si>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</si>
  <si>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</si>
  <si>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</si>
  <si>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</si>
  <si>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</si>
  <si>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</si>
  <si>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</si>
  <si>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</si>
  <si>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</si>
  <si>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</si>
  <si>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</si>
  <si>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</si>
  <si>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</si>
  <si>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</si>
  <si>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</si>
  <si>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</si>
  <si>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</si>
  <si>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</si>
  <si>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</si>
  <si>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</si>
  <si>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</si>
  <si>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</si>
  <si>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</si>
  <si>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</si>
  <si>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</si>
  <si>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</si>
  <si>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</si>
  <si>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</si>
  <si>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</si>
  <si>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</si>
  <si>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</si>
  <si>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</si>
  <si>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</si>
  <si>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</si>
  <si>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</si>
  <si>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</si>
  <si>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</si>
  <si>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</si>
  <si>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</si>
  <si>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</si>
  <si>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</si>
  <si>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</si>
  <si>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</si>
  <si>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</si>
  <si>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</si>
  <si>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</si>
  <si>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</si>
  <si>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</si>
  <si>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</si>
  <si>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</si>
  <si>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</si>
  <si>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</si>
  <si>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</si>
  <si>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</si>
  <si>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</si>
  <si>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</si>
  <si>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</si>
  <si>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</si>
  <si>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</si>
  <si>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</si>
  <si>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</si>
  <si>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</si>
  <si>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</si>
  <si>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</si>
  <si>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</si>
  <si>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</si>
  <si>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</si>
  <si>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</si>
  <si>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</si>
  <si>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</si>
  <si>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</si>
  <si>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</si>
  <si>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</si>
  <si>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</si>
  <si>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</si>
  <si>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</si>
  <si>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</si>
  <si>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</si>
  <si>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</si>
  <si>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</si>
  <si>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</si>
  <si>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</si>
  <si>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</si>
  <si>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</si>
  <si>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</si>
  <si>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</si>
  <si>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</si>
  <si>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</si>
  <si>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</si>
  <si>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</si>
  <si>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</si>
  <si>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</si>
  <si>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</si>
  <si>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</si>
  <si>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</si>
  <si>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</si>
  <si>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</si>
  <si>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</si>
  <si>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</si>
  <si>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</si>
  <si>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</si>
  <si>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</si>
  <si>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</si>
  <si>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</si>
  <si>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</si>
  <si>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</si>
  <si>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</si>
  <si>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</si>
  <si>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</si>
  <si>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</si>
  <si>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</si>
  <si>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</si>
  <si>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</si>
  <si>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</si>
  <si>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</si>
  <si>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</si>
  <si>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</si>
  <si>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</si>
  <si>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</si>
  <si>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</si>
  <si>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</si>
  <si>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</si>
  <si>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</si>
  <si>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</si>
  <si>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</si>
  <si>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</si>
  <si>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</si>
  <si>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</si>
  <si>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</si>
  <si>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</si>
  <si>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</si>
  <si>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</si>
  <si>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</si>
  <si>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</si>
  <si>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</si>
  <si>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</si>
  <si>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</si>
  <si>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</si>
  <si>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</si>
  <si>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</si>
  <si>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</si>
  <si>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</si>
  <si>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</si>
  <si>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</si>
  <si>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</si>
  <si>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</si>
  <si>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</si>
  <si>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</si>
  <si>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</si>
  <si>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</si>
  <si>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</si>
  <si>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</si>
  <si>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</si>
  <si>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</si>
  <si>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</si>
  <si>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</si>
  <si>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</si>
  <si>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</si>
  <si>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</si>
  <si>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</si>
  <si>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</si>
  <si>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</si>
  <si>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</si>
  <si>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</si>
  <si>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</si>
  <si>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</si>
  <si>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</si>
  <si>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</si>
  <si>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</si>
  <si>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</si>
  <si>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</si>
  <si>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</si>
  <si>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</si>
  <si>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</si>
  <si>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</si>
  <si>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</si>
  <si>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</si>
  <si>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</si>
  <si>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</si>
  <si>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</si>
  <si>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</si>
  <si>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</si>
  <si>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</si>
  <si>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</si>
  <si>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</si>
  <si>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</si>
  <si>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</si>
  <si>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</si>
  <si>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</si>
  <si>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</si>
  <si>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</si>
  <si>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</si>
  <si>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</si>
  <si>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</si>
  <si>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</si>
  <si>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</si>
  <si>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</si>
  <si>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</si>
  <si>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</si>
  <si>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</si>
  <si>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</si>
  <si>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</si>
  <si>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</si>
  <si>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</si>
  <si>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</si>
  <si>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</si>
  <si>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</si>
  <si>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</si>
  <si>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</si>
  <si>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</si>
  <si>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</si>
  <si>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</si>
  <si>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</si>
  <si>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</si>
  <si>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</si>
  <si>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</si>
  <si>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</si>
  <si>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</si>
  <si>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</si>
  <si>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</si>
  <si>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</si>
  <si>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</si>
  <si>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</si>
  <si>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</si>
  <si>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</si>
  <si>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</si>
  <si>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</si>
  <si>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</si>
  <si>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</si>
  <si>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</si>
  <si>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</si>
  <si>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</si>
  <si>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</si>
  <si>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</si>
  <si>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</si>
  <si>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</si>
  <si>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</si>
  <si>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</si>
  <si>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</si>
  <si>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</si>
  <si>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</si>
  <si>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</si>
  <si>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</si>
  <si>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</si>
  <si>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</si>
  <si>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</si>
  <si>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</si>
  <si>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</si>
  <si>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</si>
  <si>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</si>
  <si>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</si>
  <si>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</si>
  <si>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</si>
  <si>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</si>
  <si>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</si>
  <si>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</si>
  <si>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</si>
  <si>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</si>
  <si>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</si>
  <si>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</si>
  <si>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</si>
  <si>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</si>
  <si>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</si>
  <si>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</si>
  <si>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</si>
  <si>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</si>
  <si>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</si>
  <si>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</si>
  <si>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</si>
  <si>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</si>
  <si>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</si>
  <si>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</si>
  <si>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</si>
  <si>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</si>
  <si>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</si>
  <si>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</si>
  <si>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</si>
  <si>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</si>
  <si>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</si>
  <si>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</si>
  <si>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</si>
  <si>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</si>
  <si>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</si>
  <si>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</si>
  <si>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</si>
  <si>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</si>
  <si>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</si>
  <si>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</si>
  <si>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</si>
  <si>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</si>
  <si>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</si>
  <si>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</si>
  <si>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</si>
  <si>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</si>
  <si>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</si>
  <si>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</si>
  <si>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</si>
  <si>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</si>
  <si>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</si>
  <si>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</si>
  <si>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</si>
  <si>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</si>
  <si>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</si>
  <si>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</si>
  <si>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</si>
  <si>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</si>
  <si>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</si>
  <si>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</si>
  <si>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</si>
  <si>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</si>
  <si>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</si>
  <si>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</si>
  <si>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</si>
  <si>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</si>
  <si>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</si>
  <si>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</si>
  <si>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</si>
  <si>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</si>
  <si>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</si>
  <si>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</si>
  <si>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</si>
  <si>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</si>
  <si>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</si>
  <si>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</si>
  <si>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</si>
  <si>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</si>
  <si>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</si>
  <si>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</si>
  <si>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</si>
  <si>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</si>
  <si>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</si>
  <si>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</si>
  <si>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</si>
  <si>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</si>
  <si>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</si>
  <si>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</si>
  <si>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</si>
  <si>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</si>
  <si>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</si>
  <si>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</si>
  <si>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</si>
  <si>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</si>
  <si>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</si>
  <si>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</si>
  <si>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</si>
  <si>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</si>
  <si>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</si>
  <si>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</si>
  <si>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</si>
  <si>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</si>
  <si>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</si>
  <si>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</si>
  <si>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</si>
  <si>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</si>
  <si>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</si>
  <si>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</si>
  <si>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</si>
  <si>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</si>
  <si>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</si>
  <si>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</si>
  <si>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</si>
  <si>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</si>
  <si>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</si>
  <si>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</si>
  <si>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</si>
  <si>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</si>
  <si>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</si>
  <si>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</si>
  <si>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</si>
  <si>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</si>
  <si>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</si>
  <si>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</si>
  <si>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</si>
  <si>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</si>
  <si>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</si>
  <si>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</si>
  <si>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</si>
  <si>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</si>
  <si>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</si>
  <si>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</si>
  <si>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</si>
  <si>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</si>
  <si>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</si>
  <si>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</si>
  <si>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</si>
  <si>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</si>
  <si>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</si>
  <si>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</si>
  <si>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</si>
  <si>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</si>
  <si>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</si>
  <si>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</si>
  <si>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</si>
  <si>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</si>
  <si>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</si>
  <si>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</si>
  <si>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</si>
  <si>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</si>
  <si>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</si>
  <si>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</si>
  <si>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</si>
  <si>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</si>
  <si>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</si>
  <si>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</si>
  <si>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</si>
  <si>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</si>
  <si>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</si>
  <si>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</si>
  <si>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</si>
  <si>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</si>
  <si>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</si>
  <si>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</si>
  <si>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</si>
  <si>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</si>
  <si>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</si>
  <si>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</si>
  <si>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</si>
  <si>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</si>
  <si>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</si>
  <si>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</si>
  <si>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</si>
  <si>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</si>
  <si>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</si>
  <si>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</si>
  <si>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</si>
  <si>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</si>
  <si>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</si>
  <si>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</si>
  <si>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</si>
  <si>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</si>
  <si>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</si>
  <si>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</si>
  <si>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</si>
  <si>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</si>
  <si>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</si>
  <si>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</si>
  <si>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</si>
  <si>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</si>
  <si>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</si>
  <si>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</si>
  <si>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</si>
  <si>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</si>
  <si>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</si>
  <si>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</si>
  <si>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</si>
  <si>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</si>
  <si>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</si>
  <si>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</si>
  <si>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</si>
  <si>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</si>
  <si>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</si>
  <si>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</si>
  <si>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</si>
  <si>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</si>
  <si>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</si>
  <si>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</si>
  <si>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</si>
  <si>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</si>
  <si>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</si>
  <si>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</si>
  <si>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</si>
  <si>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</si>
  <si>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</si>
  <si>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</si>
  <si>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</si>
  <si>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</si>
  <si>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</si>
  <si>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</si>
  <si>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</si>
  <si>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</si>
  <si>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</si>
  <si>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</si>
  <si>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</si>
  <si>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</si>
  <si>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</si>
  <si>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</si>
  <si>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</si>
  <si>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</si>
  <si>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</si>
  <si>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</si>
  <si>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</si>
  <si>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</si>
  <si>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</si>
  <si>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</si>
  <si>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</si>
  <si>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</si>
  <si>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</si>
  <si>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</si>
  <si>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</si>
  <si>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</si>
  <si>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</si>
  <si>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</si>
  <si>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</si>
  <si>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</si>
  <si>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</si>
  <si>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</si>
  <si>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</si>
  <si>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</si>
  <si>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</si>
  <si>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</si>
  <si>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</si>
  <si>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</si>
  <si>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</si>
  <si>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</si>
  <si>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</si>
  <si>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</si>
  <si>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</si>
  <si>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</si>
  <si>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</si>
  <si>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</si>
  <si>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</si>
  <si>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</si>
  <si>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</si>
  <si>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</si>
  <si>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</si>
  <si>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</si>
  <si>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</si>
  <si>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</si>
  <si>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</si>
  <si>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</si>
  <si>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</si>
  <si>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</si>
  <si>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</si>
  <si>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</si>
  <si>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</si>
  <si>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</si>
  <si>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</si>
  <si>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</si>
  <si>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</si>
  <si>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</si>
  <si>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</si>
  <si>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</si>
  <si>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</si>
  <si>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</si>
  <si>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</si>
  <si>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</si>
  <si>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</si>
  <si>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</si>
  <si>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</si>
  <si>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</si>
  <si>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</si>
  <si>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</si>
  <si>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</si>
  <si>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</si>
  <si>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</si>
  <si>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</si>
  <si>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</si>
  <si>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</si>
  <si>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</si>
  <si>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</si>
  <si>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</si>
  <si>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</si>
  <si>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</si>
  <si>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</si>
  <si>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</si>
  <si>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</si>
  <si>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</si>
  <si>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</si>
  <si>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</si>
  <si>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</si>
  <si>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</si>
  <si>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</si>
  <si>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</si>
  <si>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</si>
  <si>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</si>
  <si>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</si>
  <si>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</si>
  <si>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</si>
  <si>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</si>
  <si>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</si>
  <si>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</si>
  <si>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</si>
  <si>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</si>
  <si>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</si>
  <si>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</si>
  <si>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</si>
  <si>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</si>
  <si>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</si>
  <si>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</si>
  <si>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</si>
  <si>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</si>
  <si>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</si>
  <si>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</si>
  <si>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</si>
  <si>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</si>
  <si>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</si>
  <si>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</si>
  <si>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</si>
  <si>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</si>
  <si>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</si>
  <si>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</si>
  <si>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</si>
  <si>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</si>
  <si>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</si>
  <si>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</si>
  <si>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</si>
  <si>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</si>
  <si>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</si>
  <si>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</si>
  <si>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</si>
  <si>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</si>
  <si>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</si>
  <si>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</si>
  <si>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</si>
  <si>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</si>
  <si>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</si>
  <si>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</si>
  <si>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</si>
  <si>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</si>
  <si>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</si>
  <si>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</si>
  <si>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</si>
  <si>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</si>
  <si>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</si>
  <si>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</si>
  <si>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</si>
  <si>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</si>
  <si>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</si>
  <si>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</si>
  <si>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</si>
  <si>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</si>
  <si>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</si>
  <si>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</si>
  <si>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</si>
  <si>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</si>
  <si>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</si>
  <si>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</si>
  <si>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</si>
  <si>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</si>
  <si>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</si>
  <si>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</si>
  <si>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</si>
  <si>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</si>
  <si>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</si>
  <si>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</si>
  <si>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</si>
  <si>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</si>
  <si>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</si>
  <si>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</si>
  <si>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</si>
  <si>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</si>
  <si>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</si>
  <si>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</si>
  <si>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</si>
  <si>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</si>
  <si>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</si>
  <si>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</si>
  <si>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</si>
  <si>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</si>
  <si>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</si>
  <si>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</si>
  <si>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</si>
  <si>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</si>
  <si>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</si>
  <si>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</si>
  <si>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</si>
  <si>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</si>
  <si>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</si>
  <si>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</si>
  <si>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</si>
  <si>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</si>
  <si>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</si>
  <si>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</si>
  <si>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</si>
  <si>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</si>
  <si>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</si>
  <si>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</si>
  <si>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</si>
  <si>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</si>
  <si>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</si>
  <si>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</si>
  <si>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</si>
  <si>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</si>
  <si>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</si>
  <si>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</si>
  <si>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</si>
  <si>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</si>
  <si>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</si>
  <si>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</si>
  <si>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</si>
  <si>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</si>
  <si>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</si>
  <si>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</si>
  <si>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</si>
  <si>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</si>
  <si>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</si>
  <si>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</si>
  <si>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</si>
  <si>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</si>
  <si>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</si>
  <si>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</si>
  <si>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</si>
  <si>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</si>
  <si>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</si>
  <si>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</si>
  <si>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</si>
  <si>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</si>
  <si>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</si>
  <si>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</si>
  <si>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</si>
  <si>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</si>
  <si>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</si>
  <si>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</si>
  <si>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</si>
  <si>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</si>
  <si>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</si>
  <si>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</si>
  <si>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</si>
  <si>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</si>
  <si>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</si>
  <si>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</si>
  <si>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</si>
  <si>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</si>
  <si>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</si>
  <si>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</si>
  <si>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</si>
  <si>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</si>
  <si>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</si>
  <si>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</si>
  <si>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</si>
  <si>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</si>
  <si>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</si>
  <si>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</si>
  <si>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</si>
  <si>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</si>
  <si>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</si>
  <si>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</si>
  <si>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</si>
  <si>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</si>
  <si>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</si>
  <si>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</si>
  <si>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</si>
  <si>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</si>
  <si>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</si>
  <si>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</si>
  <si>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</si>
  <si>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</si>
  <si>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</si>
  <si>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</si>
  <si>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</si>
  <si>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</si>
  <si>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</si>
  <si>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</si>
  <si>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</si>
  <si>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</si>
  <si>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</si>
  <si>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</si>
  <si>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</si>
  <si>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</si>
  <si>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</si>
  <si>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</si>
  <si>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</si>
  <si>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</si>
  <si>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</si>
  <si>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</si>
  <si>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</si>
  <si>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</si>
  <si>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</si>
  <si>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</si>
  <si>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</si>
  <si>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</si>
  <si>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</si>
  <si>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</si>
  <si>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</si>
  <si>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</si>
  <si>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</si>
  <si>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</si>
  <si>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</si>
  <si>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</si>
  <si>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</si>
  <si>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</si>
  <si>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</si>
  <si>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</si>
  <si>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</si>
  <si>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</si>
  <si>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</si>
  <si>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</si>
  <si>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</si>
  <si>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</si>
  <si>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</si>
  <si>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</si>
  <si>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</si>
  <si>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</si>
  <si>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</si>
  <si>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</si>
  <si>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</si>
  <si>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</si>
  <si>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</si>
  <si>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</si>
  <si>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</si>
  <si>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</si>
  <si>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</si>
  <si>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</si>
  <si>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</si>
  <si>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</si>
  <si>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</si>
  <si>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</si>
  <si>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</si>
  <si>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</si>
  <si>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</si>
  <si>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</si>
  <si>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</si>
  <si>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</si>
  <si>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</si>
  <si>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</si>
  <si>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</si>
  <si>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</si>
  <si>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</si>
  <si>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</si>
  <si>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</si>
  <si>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</si>
  <si>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</si>
  <si>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</si>
  <si>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</si>
  <si>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</si>
  <si>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</si>
  <si>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</si>
  <si>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</si>
  <si>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</si>
  <si>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</si>
  <si>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</si>
  <si>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</si>
  <si>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</si>
  <si>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</si>
  <si>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</si>
  <si>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</si>
  <si>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</si>
  <si>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</si>
  <si>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</si>
  <si>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</si>
  <si>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</si>
  <si>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</si>
  <si>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</si>
  <si>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</si>
  <si>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</si>
  <si>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</si>
  <si>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</si>
  <si>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</si>
  <si>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</si>
  <si>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</si>
  <si>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</si>
  <si>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</si>
  <si>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</si>
  <si>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</si>
  <si>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</si>
  <si>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</si>
  <si>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</si>
  <si>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</si>
  <si>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</si>
  <si>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</si>
  <si>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</si>
  <si>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</si>
  <si>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</si>
  <si>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</si>
  <si>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</si>
  <si>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</si>
  <si>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</si>
  <si>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</si>
  <si>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</si>
  <si>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</si>
  <si>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</si>
  <si>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</si>
  <si>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</si>
  <si>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</si>
  <si>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</si>
  <si>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</si>
  <si>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</si>
  <si>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</si>
  <si>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</si>
  <si>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</si>
  <si>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</si>
  <si>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</si>
  <si>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</si>
  <si>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</si>
  <si>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</si>
  <si>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</si>
  <si>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</si>
  <si>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</si>
  <si>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</si>
  <si>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</si>
  <si>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</si>
  <si>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</si>
  <si>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</si>
  <si>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</si>
  <si>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</si>
  <si>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</si>
  <si>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</si>
  <si>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</si>
  <si>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</si>
  <si>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</si>
  <si>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</si>
  <si>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</si>
  <si>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</si>
  <si>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</si>
  <si>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</si>
  <si>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</si>
  <si>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</si>
  <si>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</si>
  <si>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</si>
  <si>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</si>
  <si>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</si>
  <si>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</si>
  <si>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</si>
  <si>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</si>
  <si>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</si>
  <si>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</si>
  <si>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</si>
  <si>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</si>
  <si>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</si>
  <si>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</si>
  <si>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</si>
  <si>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</si>
  <si>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</si>
  <si>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</si>
  <si>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</si>
  <si>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</si>
  <si>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</si>
  <si>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</si>
  <si>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</si>
  <si>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</si>
  <si>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</si>
  <si>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</si>
  <si>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</si>
  <si>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</si>
  <si>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</si>
  <si>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</si>
  <si>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</si>
  <si>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</si>
  <si>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</si>
  <si>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</si>
  <si>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</si>
  <si>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</si>
  <si>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</si>
  <si>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</si>
  <si>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</si>
  <si>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</si>
  <si>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</si>
  <si>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</si>
  <si>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</si>
  <si>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</si>
  <si>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</si>
  <si>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</si>
  <si>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</si>
  <si>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</si>
  <si>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</si>
  <si>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</si>
  <si>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</si>
  <si>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</si>
  <si>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</si>
  <si>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</si>
  <si>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</si>
  <si>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</si>
  <si>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</si>
  <si>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</si>
  <si>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</si>
  <si>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</si>
  <si>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</si>
  <si>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</si>
  <si>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</si>
  <si>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</si>
  <si>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</si>
  <si>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</si>
  <si>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</si>
  <si>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</si>
  <si>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</si>
  <si>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</si>
  <si>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</si>
  <si>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</si>
  <si>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</si>
  <si>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</si>
  <si>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</si>
  <si>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</si>
  <si>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</si>
  <si>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</si>
  <si>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</si>
  <si>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</si>
  <si>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</si>
  <si>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</si>
  <si>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</si>
  <si>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</si>
  <si>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</si>
  <si>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</si>
  <si>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</si>
  <si>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</si>
  <si>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</si>
  <si>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</si>
  <si>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</si>
  <si>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</si>
  <si>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</si>
  <si>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</si>
  <si>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</si>
  <si>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</si>
  <si>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</si>
  <si>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</si>
  <si>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</si>
  <si>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</si>
  <si>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</si>
  <si>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</si>
  <si>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</si>
  <si>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</si>
  <si>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</si>
  <si>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</si>
  <si>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</si>
  <si>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</si>
  <si>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</si>
  <si>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</si>
  <si>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</si>
  <si>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</si>
  <si>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</si>
  <si>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</si>
  <si>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</si>
  <si>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</si>
  <si>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</si>
  <si>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</si>
  <si>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</si>
  <si>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</si>
  <si>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</si>
  <si>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</si>
  <si>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</si>
  <si>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</si>
  <si>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</si>
  <si>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</si>
  <si>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</si>
  <si>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</si>
  <si>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</si>
  <si>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</si>
  <si>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</si>
  <si>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</si>
  <si>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</si>
  <si>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</si>
  <si>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</si>
  <si>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</si>
  <si>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</si>
  <si>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</si>
  <si>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</si>
  <si>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</si>
  <si>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</si>
  <si>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</si>
  <si>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</si>
  <si>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</si>
  <si>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</si>
  <si>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</si>
  <si>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</si>
  <si>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</si>
  <si>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</si>
  <si>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</si>
  <si>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</si>
  <si>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</si>
  <si>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</si>
  <si>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</si>
  <si>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</si>
  <si>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</si>
  <si>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</si>
  <si>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</si>
  <si>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</si>
  <si>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</si>
  <si>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</si>
  <si>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</si>
  <si>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</si>
  <si>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</si>
  <si>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</si>
  <si>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</si>
  <si>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</si>
  <si>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</si>
  <si>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</si>
  <si>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</si>
  <si>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</si>
  <si>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</si>
  <si>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</si>
  <si>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</si>
  <si>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</si>
  <si>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</si>
  <si>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</si>
  <si>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</si>
  <si>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</si>
  <si>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</si>
  <si>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</si>
  <si>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</si>
  <si>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</si>
  <si>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</si>
  <si>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</si>
  <si>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</si>
  <si>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</si>
  <si>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</si>
  <si>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</si>
  <si>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</si>
  <si>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</si>
  <si>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</si>
  <si>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</si>
  <si>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</si>
  <si>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</si>
  <si>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</si>
  <si>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</si>
  <si>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</si>
  <si>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</si>
  <si>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</si>
  <si>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</si>
  <si>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</si>
  <si>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</si>
  <si>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</si>
  <si>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</si>
  <si>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</si>
  <si>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</si>
  <si>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</si>
  <si>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</si>
  <si>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</si>
  <si>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</si>
  <si>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</si>
  <si>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</si>
  <si>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</si>
  <si>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</si>
  <si>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</si>
  <si>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</si>
  <si>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</si>
  <si>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</si>
  <si>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</si>
  <si>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</si>
  <si>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</si>
  <si>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</si>
  <si>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</si>
  <si>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</si>
  <si>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</si>
  <si>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</si>
  <si>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</si>
  <si>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</si>
  <si>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</si>
  <si>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</si>
  <si>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</si>
  <si>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</si>
  <si>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</si>
  <si>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</si>
  <si>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</si>
  <si>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</si>
  <si>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</si>
  <si>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</si>
  <si>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</si>
  <si>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</si>
  <si>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</si>
  <si>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</si>
  <si>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</si>
  <si>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</si>
  <si>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</si>
  <si>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</si>
  <si>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</si>
  <si>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</si>
  <si>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</si>
  <si>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</si>
  <si>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</si>
  <si>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</si>
  <si>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</si>
  <si>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</si>
  <si>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</si>
  <si>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</si>
  <si>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</si>
  <si>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</si>
  <si>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</si>
  <si>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</si>
  <si>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</si>
  <si>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</si>
  <si>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</si>
  <si>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</si>
  <si>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</si>
  <si>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</si>
  <si>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</si>
  <si>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</si>
  <si>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</si>
  <si>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</si>
  <si>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</si>
  <si>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</si>
  <si>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</si>
  <si>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</si>
  <si>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</si>
  <si>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</si>
  <si>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</si>
  <si>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</si>
  <si>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</si>
  <si>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</si>
  <si>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</si>
  <si>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</si>
  <si>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</si>
  <si>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</si>
  <si>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</si>
  <si>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</si>
  <si>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</si>
  <si>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</si>
  <si>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</si>
  <si>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</si>
  <si>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</si>
  <si>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</si>
  <si>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</si>
  <si>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</si>
  <si>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</si>
  <si>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</si>
  <si>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</si>
  <si>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</si>
  <si>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</si>
  <si>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</si>
  <si>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</si>
  <si>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</si>
  <si>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</si>
  <si>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</si>
  <si>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</si>
  <si>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</si>
  <si>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</si>
  <si>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</si>
  <si>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</si>
  <si>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</si>
  <si>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</si>
  <si>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</si>
  <si>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</si>
  <si>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</si>
  <si>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</si>
  <si>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</si>
  <si>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</si>
  <si>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</si>
  <si>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</si>
  <si>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</si>
  <si>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</si>
  <si>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</si>
  <si>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</si>
  <si>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</si>
  <si>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</si>
  <si>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</si>
  <si>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</si>
  <si>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</si>
  <si>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</si>
  <si>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</si>
  <si>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</si>
  <si>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</si>
  <si>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</si>
  <si>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</si>
  <si>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</si>
  <si>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</si>
  <si>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</si>
  <si>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</si>
  <si>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</si>
  <si>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</si>
  <si>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</si>
  <si>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</si>
  <si>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</si>
  <si>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</si>
  <si>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</si>
  <si>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</si>
  <si>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</si>
  <si>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</si>
  <si>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</si>
  <si>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</si>
  <si>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</si>
  <si>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</si>
  <si>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</si>
  <si>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</si>
  <si>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</si>
  <si>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</si>
  <si>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</si>
  <si>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</si>
  <si>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</si>
  <si>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</si>
  <si>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</si>
  <si>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</si>
  <si>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</si>
  <si>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</si>
  <si>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</si>
  <si>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</si>
  <si>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</si>
  <si>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</si>
  <si>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</si>
  <si>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</si>
  <si>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</si>
  <si>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</si>
  <si>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</si>
  <si>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</si>
  <si>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</si>
  <si>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</si>
  <si>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</si>
  <si>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</si>
  <si>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</si>
  <si>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</si>
  <si>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</si>
  <si>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</si>
  <si>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</si>
  <si>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</si>
  <si>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</si>
  <si>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</si>
  <si>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</si>
  <si>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</si>
  <si>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</si>
  <si>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</si>
  <si>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</si>
  <si>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</si>
  <si>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</si>
  <si>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</si>
  <si>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</si>
  <si>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</si>
  <si>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</si>
  <si>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</si>
  <si>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</si>
  <si>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</si>
  <si>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</si>
  <si>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</si>
  <si>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</si>
  <si>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</si>
  <si>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</si>
  <si>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</si>
  <si>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</si>
  <si>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</si>
  <si>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</si>
  <si>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</si>
  <si>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</si>
  <si>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</si>
  <si>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</si>
  <si>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</si>
  <si>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</si>
  <si>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</si>
  <si>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</si>
  <si>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</si>
  <si>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</si>
  <si>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</si>
  <si>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</si>
  <si>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</si>
  <si>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</si>
  <si>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</si>
  <si>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</si>
  <si>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</si>
  <si>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</si>
  <si>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</si>
  <si>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</si>
  <si>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</si>
  <si>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</si>
  <si>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</si>
  <si>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</si>
  <si>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</si>
  <si>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</si>
  <si>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</si>
  <si>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</si>
  <si>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</si>
  <si>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</si>
  <si>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</si>
  <si>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</si>
  <si>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</si>
  <si>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</si>
  <si>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</si>
  <si>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</si>
  <si>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</si>
  <si>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</si>
  <si>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</si>
  <si>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</si>
  <si>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</si>
  <si>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</si>
  <si>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</si>
  <si>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</si>
  <si>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</si>
  <si>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</si>
  <si>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</si>
  <si>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</si>
  <si>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</si>
  <si>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</si>
  <si>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</si>
  <si>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</si>
  <si>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</si>
  <si>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</si>
  <si>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</si>
  <si>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</si>
  <si>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</si>
  <si>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</si>
  <si>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</si>
  <si>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</si>
  <si>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</si>
  <si>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</si>
  <si>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</si>
  <si>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</si>
  <si>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</si>
  <si>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</si>
  <si>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</si>
  <si>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</si>
  <si>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</si>
  <si>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</si>
  <si>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</si>
  <si>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</si>
  <si>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</si>
  <si>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</si>
  <si>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</si>
  <si>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</si>
  <si>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</si>
  <si>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</si>
  <si>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</si>
  <si>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</si>
  <si>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</si>
  <si>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</si>
  <si>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</si>
  <si>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</si>
  <si>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</si>
  <si>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</si>
  <si>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</si>
  <si>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</si>
  <si>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</si>
  <si>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</si>
  <si>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</si>
  <si>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</si>
  <si>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</si>
  <si>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</si>
  <si>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</si>
  <si>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</si>
  <si>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</si>
  <si>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</si>
  <si>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</si>
  <si>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</si>
  <si>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</si>
  <si>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</si>
  <si>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</si>
  <si>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</si>
  <si>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</si>
  <si>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</si>
  <si>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</si>
  <si>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</si>
  <si>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</si>
  <si>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</si>
  <si>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</si>
  <si>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</si>
  <si>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</si>
  <si>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</si>
  <si>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</si>
  <si>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</si>
  <si>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</si>
  <si>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</si>
  <si>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</si>
  <si>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</si>
  <si>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</si>
  <si>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</si>
  <si>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</si>
  <si>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</si>
  <si>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</si>
  <si>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</si>
  <si>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</si>
  <si>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</si>
  <si>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</si>
  <si>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</si>
  <si>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</si>
  <si>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</si>
  <si>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</si>
  <si>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</si>
  <si>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</si>
  <si>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</si>
  <si>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</si>
  <si>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</si>
  <si>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</si>
  <si>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</si>
  <si>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</si>
  <si>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</si>
  <si>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</si>
  <si>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</si>
  <si>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</si>
  <si>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</si>
  <si>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</si>
  <si>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</si>
  <si>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</si>
  <si>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</si>
  <si>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</si>
  <si>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</si>
  <si>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</si>
  <si>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</si>
  <si>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</si>
  <si>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</si>
  <si>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</si>
  <si>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</si>
  <si>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</si>
  <si>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</si>
  <si>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</si>
  <si>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</si>
  <si>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</si>
  <si>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</si>
  <si>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</si>
  <si>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</si>
  <si>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</si>
  <si>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</si>
  <si>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</si>
  <si>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</si>
  <si>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</si>
  <si>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</si>
  <si>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</si>
  <si>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</si>
  <si>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</si>
  <si>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</si>
  <si>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</si>
  <si>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</si>
  <si>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</si>
  <si>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</si>
  <si>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</si>
  <si>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</si>
  <si>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</si>
  <si>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</si>
  <si>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</si>
  <si>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</si>
  <si>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</si>
  <si>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</si>
  <si>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</si>
  <si>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</si>
  <si>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</si>
  <si>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</si>
  <si>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</si>
  <si>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</si>
  <si>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</si>
  <si>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</si>
  <si>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</si>
  <si>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</si>
  <si>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</si>
  <si>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</si>
  <si>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</si>
  <si>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</si>
  <si>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</si>
  <si>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</si>
  <si>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</si>
  <si>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</si>
  <si>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</si>
  <si>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</si>
  <si>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</si>
  <si>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</si>
  <si>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</si>
  <si>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</si>
  <si>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</si>
  <si>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</si>
  <si>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</si>
  <si>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</si>
  <si>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ДПР-ТР-220/23 от 30.11.2023 Департамента экономической политики и развития города Москвы.</t>
  </si>
  <si>
    <t>03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</si>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</sst>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164" fontId="3" fillId="0" borderId="0" xfId="0" applyNumberFormat="1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16" fontId="4" fillId="0" borderId="2" xfId="0" applyNumberFormat="1" applyFont="1" applyBorder="1" applyAlignment="1">
      <alignment horizontal="right" vertical="top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164" fontId="12" fillId="0" borderId="0" xfId="3" applyNumberFormat="1" applyFont="1" applyAlignment="1">
      <alignment horizontal="left"/>
    </xf>
    <xf numFmtId="0" fontId="11" fillId="0" borderId="0" xfId="3"/>
    <xf numFmtId="0" fontId="13" fillId="0" borderId="7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10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2" borderId="2" xfId="3" applyFont="1" applyFill="1" applyBorder="1" applyAlignment="1">
      <alignment horizontal="center" wrapText="1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21" xfId="3" applyFont="1" applyBorder="1" applyAlignment="1">
      <alignment horizontal="left" wrapText="1"/>
    </xf>
    <xf numFmtId="0" fontId="12" fillId="0" borderId="0" xfId="3" applyFont="1"/>
    <xf numFmtId="0" fontId="12" fillId="0" borderId="0" xfId="3" applyFont="1" applyAlignment="1">
      <alignment horizontal="left" vertical="top" wrapText="1"/>
    </xf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2" xfId="3" applyFont="1" applyFill="1" applyBorder="1" applyAlignment="1">
      <alignment horizontal="right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3" fillId="0" borderId="7" xfId="3" applyFont="1" applyBorder="1" applyAlignment="1">
      <alignment horizontal="right" vertical="center"/>
    </xf>
    <xf numFmtId="0" fontId="13" fillId="0" borderId="8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10" xfId="3" applyFont="1" applyFill="1" applyBorder="1" applyAlignment="1">
      <alignment horizontal="right" vertic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0" xfId="3" applyFont="1" applyFill="1" applyBorder="1" applyAlignment="1">
      <alignment horizontal="right" vertical="center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6" borderId="15" xfId="3" applyFont="1" applyFill="1" applyBorder="1" applyAlignment="1">
      <alignment horizontal="right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13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3" fillId="0" borderId="0" xfId="3" applyFont="1" applyAlignment="1">
      <alignment horizontal="left"/>
    </xf>
    <xf numFmtId="0" fontId="13" fillId="0" borderId="16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D39FCD6B-2C28-47A6-9DB5-D13DF7101CD5}"/>
    <cellStyle name="Обычный 2 2" xfId="2" xr:uid="{53D7358F-6436-493C-BFE5-B14246621CAA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44099-72EC-4DCC-80D2-D22FEF70AF5D}">
  <sheetPr>
    <tabColor rgb="FFFFFF00"/>
  </sheetPr>
  <dimension ref="A1:S36"/>
  <sheetViews>
    <sheetView tabSelected="1" view="pageBreakPreview" topLeftCell="D1" zoomScale="90" zoomScaleNormal="100" zoomScaleSheetLayoutView="90" workbookViewId="0">
      <selection activeCell="N17" sqref="N17"/>
    </sheetView>
  </sheetViews>
  <sheetFormatPr defaultColWidth="9.109375" defaultRowHeight="13.8" x14ac:dyDescent="0.3"/>
  <cols>
    <col min="1" max="1" width="6.44140625" style="2" bestFit="1" customWidth="1"/>
    <col min="2" max="2" width="9.109375" style="2" customWidth="1"/>
    <col min="3" max="12" width="9.109375" style="2"/>
    <col min="13" max="13" width="11" style="2" customWidth="1"/>
    <col min="14" max="14" width="11.5546875" style="2" customWidth="1"/>
    <col min="15" max="15" width="9.109375" style="2"/>
    <col min="16" max="16" width="9" style="2" bestFit="1" customWidth="1"/>
    <col min="17" max="17" width="10" style="2" bestFit="1" customWidth="1"/>
    <col min="18" max="18" width="13.5546875" style="2" bestFit="1" customWidth="1"/>
    <col min="19" max="16384" width="9.109375" style="2"/>
  </cols>
  <sheetData>
    <row r="1" spans="1:19" ht="15.6" x14ac:dyDescent="0.3">
      <c r="A1" s="1">
        <v>45352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>
        <f>MONTH(A1)</f>
        <v>3</v>
      </c>
    </row>
    <row r="2" spans="1:19" ht="21.75" customHeight="1" x14ac:dyDescent="0.3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/>
      <c r="P2" s="4"/>
      <c r="Q2" s="4"/>
      <c r="R2" s="4"/>
      <c r="S2" s="4"/>
    </row>
    <row r="3" spans="1:19" ht="21.75" customHeigh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4"/>
      <c r="P3" s="4"/>
      <c r="Q3" s="4"/>
      <c r="R3" s="4"/>
      <c r="S3" s="4"/>
    </row>
    <row r="4" spans="1:19" x14ac:dyDescent="0.3">
      <c r="A4" s="6" t="s">
        <v>1</v>
      </c>
      <c r="B4" s="7" t="s">
        <v>2</v>
      </c>
      <c r="C4" s="8"/>
      <c r="D4" s="8"/>
      <c r="E4" s="8"/>
      <c r="F4" s="8"/>
      <c r="G4" s="8"/>
      <c r="H4" s="8"/>
      <c r="I4" s="8"/>
      <c r="J4" s="8"/>
      <c r="K4" s="8"/>
      <c r="L4" s="9"/>
      <c r="M4" s="10" t="s">
        <v>3</v>
      </c>
      <c r="N4" s="10" t="s">
        <v>4</v>
      </c>
      <c r="O4" s="4"/>
      <c r="P4" s="11"/>
      <c r="Q4" s="11"/>
      <c r="R4" s="11"/>
      <c r="S4" s="11"/>
    </row>
    <row r="5" spans="1:19" x14ac:dyDescent="0.3">
      <c r="A5" s="12" t="s">
        <v>5</v>
      </c>
      <c r="B5" s="13" t="s">
        <v>6</v>
      </c>
      <c r="C5" s="14"/>
      <c r="D5" s="14"/>
      <c r="E5" s="14"/>
      <c r="F5" s="14"/>
      <c r="G5" s="14"/>
      <c r="H5" s="14"/>
      <c r="I5" s="14"/>
      <c r="J5" s="14"/>
      <c r="K5" s="14"/>
      <c r="L5" s="15"/>
      <c r="M5" s="16" t="s">
        <v>7</v>
      </c>
      <c r="N5" s="17">
        <v>1744.28</v>
      </c>
      <c r="O5" s="18"/>
    </row>
    <row r="6" spans="1:19" x14ac:dyDescent="0.3">
      <c r="A6" s="12" t="s">
        <v>8</v>
      </c>
      <c r="B6" s="13" t="s">
        <v>9</v>
      </c>
      <c r="C6" s="14"/>
      <c r="D6" s="14"/>
      <c r="E6" s="14"/>
      <c r="F6" s="14"/>
      <c r="G6" s="14"/>
      <c r="H6" s="14"/>
      <c r="I6" s="14"/>
      <c r="J6" s="14"/>
      <c r="K6" s="14"/>
      <c r="L6" s="15"/>
      <c r="M6" s="16" t="s">
        <v>10</v>
      </c>
      <c r="N6" s="19">
        <v>866785.27</v>
      </c>
      <c r="O6" s="18"/>
    </row>
    <row r="7" spans="1:19" x14ac:dyDescent="0.3">
      <c r="A7" s="12" t="s">
        <v>11</v>
      </c>
      <c r="B7" s="20" t="s">
        <v>12</v>
      </c>
      <c r="C7" s="21"/>
      <c r="D7" s="21"/>
      <c r="E7" s="21"/>
      <c r="F7" s="21"/>
      <c r="G7" s="21"/>
      <c r="H7" s="21"/>
      <c r="I7" s="21"/>
      <c r="J7" s="21"/>
      <c r="K7" s="21"/>
      <c r="L7" s="22"/>
      <c r="M7" s="16" t="s">
        <v>13</v>
      </c>
      <c r="N7" s="23">
        <f>ROUND((MAX(N8+N9-(N10+N16),0))/((N25+N26-(N27+N33))),11)</f>
        <v>1.7849718000000001E-3</v>
      </c>
      <c r="O7" s="18"/>
      <c r="P7" s="24"/>
      <c r="Q7" s="25"/>
    </row>
    <row r="8" spans="1:19" x14ac:dyDescent="0.3">
      <c r="A8" s="12" t="s">
        <v>14</v>
      </c>
      <c r="B8" s="13" t="s">
        <v>15</v>
      </c>
      <c r="C8" s="14"/>
      <c r="D8" s="14"/>
      <c r="E8" s="14"/>
      <c r="F8" s="14"/>
      <c r="G8" s="14"/>
      <c r="H8" s="14"/>
      <c r="I8" s="14"/>
      <c r="J8" s="14"/>
      <c r="K8" s="14"/>
      <c r="L8" s="15"/>
      <c r="M8" s="16" t="s">
        <v>16</v>
      </c>
      <c r="N8" s="26">
        <v>76.947999999999993</v>
      </c>
      <c r="O8" s="27"/>
      <c r="P8" s="25"/>
    </row>
    <row r="9" spans="1:19" ht="25.65" customHeight="1" x14ac:dyDescent="0.3">
      <c r="A9" s="12" t="s">
        <v>17</v>
      </c>
      <c r="B9" s="28" t="s">
        <v>18</v>
      </c>
      <c r="C9" s="29"/>
      <c r="D9" s="29"/>
      <c r="E9" s="29"/>
      <c r="F9" s="29"/>
      <c r="G9" s="29"/>
      <c r="H9" s="29"/>
      <c r="I9" s="29"/>
      <c r="J9" s="29"/>
      <c r="K9" s="29"/>
      <c r="L9" s="30"/>
      <c r="M9" s="16" t="s">
        <v>16</v>
      </c>
      <c r="N9" s="26">
        <v>0</v>
      </c>
      <c r="O9" s="18"/>
    </row>
    <row r="10" spans="1:19" ht="25.5" customHeight="1" x14ac:dyDescent="0.3">
      <c r="A10" s="12" t="s">
        <v>19</v>
      </c>
      <c r="B10" s="28" t="s">
        <v>20</v>
      </c>
      <c r="C10" s="29"/>
      <c r="D10" s="29"/>
      <c r="E10" s="29"/>
      <c r="F10" s="29"/>
      <c r="G10" s="29"/>
      <c r="H10" s="29"/>
      <c r="I10" s="29"/>
      <c r="J10" s="29"/>
      <c r="K10" s="29"/>
      <c r="L10" s="30"/>
      <c r="M10" s="16" t="s">
        <v>16</v>
      </c>
      <c r="N10" s="26">
        <f>SUM(N11:N15)</f>
        <v>73.366000000000014</v>
      </c>
      <c r="O10" s="18"/>
    </row>
    <row r="11" spans="1:19" x14ac:dyDescent="0.3">
      <c r="A11" s="31" t="s">
        <v>21</v>
      </c>
      <c r="B11" s="32" t="s">
        <v>22</v>
      </c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16" t="s">
        <v>16</v>
      </c>
      <c r="N11" s="19">
        <v>0</v>
      </c>
      <c r="O11" s="18"/>
    </row>
    <row r="12" spans="1:19" x14ac:dyDescent="0.3">
      <c r="A12" s="12" t="s">
        <v>23</v>
      </c>
      <c r="B12" s="32" t="s">
        <v>24</v>
      </c>
      <c r="C12" s="33"/>
      <c r="D12" s="33"/>
      <c r="E12" s="33"/>
      <c r="F12" s="33"/>
      <c r="G12" s="33"/>
      <c r="H12" s="33"/>
      <c r="I12" s="33"/>
      <c r="J12" s="33"/>
      <c r="K12" s="33"/>
      <c r="L12" s="34"/>
      <c r="M12" s="16" t="s">
        <v>16</v>
      </c>
      <c r="N12" s="26">
        <v>73.365000000000009</v>
      </c>
      <c r="O12" s="18"/>
    </row>
    <row r="13" spans="1:19" x14ac:dyDescent="0.3">
      <c r="A13" s="12" t="s">
        <v>25</v>
      </c>
      <c r="B13" s="32" t="s">
        <v>26</v>
      </c>
      <c r="C13" s="33"/>
      <c r="D13" s="33"/>
      <c r="E13" s="33"/>
      <c r="F13" s="33"/>
      <c r="G13" s="33"/>
      <c r="H13" s="33"/>
      <c r="I13" s="33"/>
      <c r="J13" s="33"/>
      <c r="K13" s="33"/>
      <c r="L13" s="34"/>
      <c r="M13" s="16" t="s">
        <v>16</v>
      </c>
      <c r="N13" s="26">
        <v>1E-3</v>
      </c>
      <c r="O13" s="18"/>
    </row>
    <row r="14" spans="1:19" x14ac:dyDescent="0.3">
      <c r="A14" s="12" t="s">
        <v>27</v>
      </c>
      <c r="B14" s="32" t="s">
        <v>28</v>
      </c>
      <c r="C14" s="33"/>
      <c r="D14" s="33"/>
      <c r="E14" s="33"/>
      <c r="F14" s="33"/>
      <c r="G14" s="33"/>
      <c r="H14" s="33"/>
      <c r="I14" s="33"/>
      <c r="J14" s="33"/>
      <c r="K14" s="33"/>
      <c r="L14" s="34"/>
      <c r="M14" s="16" t="s">
        <v>16</v>
      </c>
      <c r="N14" s="19">
        <v>0</v>
      </c>
      <c r="O14" s="18"/>
    </row>
    <row r="15" spans="1:19" x14ac:dyDescent="0.3">
      <c r="A15" s="12" t="s">
        <v>29</v>
      </c>
      <c r="B15" s="32" t="s">
        <v>30</v>
      </c>
      <c r="C15" s="33"/>
      <c r="D15" s="33"/>
      <c r="E15" s="33"/>
      <c r="F15" s="33"/>
      <c r="G15" s="33"/>
      <c r="H15" s="33"/>
      <c r="I15" s="33"/>
      <c r="J15" s="33"/>
      <c r="K15" s="33"/>
      <c r="L15" s="34"/>
      <c r="M15" s="16" t="s">
        <v>16</v>
      </c>
      <c r="N15" s="19">
        <v>0</v>
      </c>
      <c r="O15" s="18"/>
    </row>
    <row r="16" spans="1:19" ht="38.25" customHeight="1" x14ac:dyDescent="0.3">
      <c r="A16" s="12" t="s">
        <v>31</v>
      </c>
      <c r="B16" s="28" t="s">
        <v>32</v>
      </c>
      <c r="C16" s="29"/>
      <c r="D16" s="29"/>
      <c r="E16" s="29"/>
      <c r="F16" s="29"/>
      <c r="G16" s="29"/>
      <c r="H16" s="29"/>
      <c r="I16" s="29"/>
      <c r="J16" s="29"/>
      <c r="K16" s="29"/>
      <c r="L16" s="30"/>
      <c r="M16" s="16" t="s">
        <v>16</v>
      </c>
      <c r="N16" s="35">
        <v>0.1176</v>
      </c>
      <c r="O16" s="18"/>
    </row>
    <row r="17" spans="1:18" ht="25.5" customHeight="1" x14ac:dyDescent="0.3">
      <c r="A17" s="12" t="s">
        <v>33</v>
      </c>
      <c r="B17" s="28" t="s">
        <v>34</v>
      </c>
      <c r="C17" s="29"/>
      <c r="D17" s="29"/>
      <c r="E17" s="29"/>
      <c r="F17" s="29"/>
      <c r="G17" s="29"/>
      <c r="H17" s="29"/>
      <c r="I17" s="29"/>
      <c r="J17" s="29"/>
      <c r="K17" s="29"/>
      <c r="L17" s="30"/>
      <c r="M17" s="16" t="s">
        <v>35</v>
      </c>
      <c r="N17" s="19">
        <v>0</v>
      </c>
      <c r="O17" s="18"/>
    </row>
    <row r="18" spans="1:18" x14ac:dyDescent="0.3">
      <c r="A18" s="12" t="s">
        <v>36</v>
      </c>
      <c r="B18" s="13" t="s">
        <v>37</v>
      </c>
      <c r="C18" s="14"/>
      <c r="D18" s="14"/>
      <c r="E18" s="14"/>
      <c r="F18" s="14"/>
      <c r="G18" s="14"/>
      <c r="H18" s="14"/>
      <c r="I18" s="14"/>
      <c r="J18" s="14"/>
      <c r="K18" s="14"/>
      <c r="L18" s="15"/>
      <c r="M18" s="16" t="s">
        <v>35</v>
      </c>
      <c r="N18" s="19">
        <v>0</v>
      </c>
      <c r="O18" s="18"/>
    </row>
    <row r="19" spans="1:18" x14ac:dyDescent="0.3">
      <c r="A19" s="12" t="s">
        <v>38</v>
      </c>
      <c r="B19" s="32" t="s">
        <v>39</v>
      </c>
      <c r="C19" s="33"/>
      <c r="D19" s="33"/>
      <c r="E19" s="33"/>
      <c r="F19" s="33"/>
      <c r="G19" s="33"/>
      <c r="H19" s="33"/>
      <c r="I19" s="33"/>
      <c r="J19" s="33"/>
      <c r="K19" s="33"/>
      <c r="L19" s="34"/>
      <c r="M19" s="16" t="s">
        <v>35</v>
      </c>
      <c r="N19" s="19">
        <v>0</v>
      </c>
      <c r="O19" s="18"/>
    </row>
    <row r="20" spans="1:18" x14ac:dyDescent="0.3">
      <c r="A20" s="12" t="s">
        <v>40</v>
      </c>
      <c r="B20" s="32" t="s">
        <v>41</v>
      </c>
      <c r="C20" s="33"/>
      <c r="D20" s="33"/>
      <c r="E20" s="33"/>
      <c r="F20" s="33"/>
      <c r="G20" s="33"/>
      <c r="H20" s="33"/>
      <c r="I20" s="33"/>
      <c r="J20" s="33"/>
      <c r="K20" s="33"/>
      <c r="L20" s="34"/>
      <c r="M20" s="16" t="s">
        <v>35</v>
      </c>
      <c r="N20" s="19">
        <v>0</v>
      </c>
      <c r="O20" s="18"/>
    </row>
    <row r="21" spans="1:18" x14ac:dyDescent="0.3">
      <c r="A21" s="12" t="s">
        <v>42</v>
      </c>
      <c r="B21" s="32" t="s">
        <v>43</v>
      </c>
      <c r="C21" s="33"/>
      <c r="D21" s="33"/>
      <c r="E21" s="33"/>
      <c r="F21" s="33"/>
      <c r="G21" s="33"/>
      <c r="H21" s="33"/>
      <c r="I21" s="33"/>
      <c r="J21" s="33"/>
      <c r="K21" s="33"/>
      <c r="L21" s="34"/>
      <c r="M21" s="16" t="s">
        <v>35</v>
      </c>
      <c r="N21" s="19">
        <v>0</v>
      </c>
      <c r="O21" s="18"/>
    </row>
    <row r="22" spans="1:18" x14ac:dyDescent="0.3">
      <c r="A22" s="12" t="s">
        <v>44</v>
      </c>
      <c r="B22" s="13" t="s">
        <v>45</v>
      </c>
      <c r="C22" s="14"/>
      <c r="D22" s="14"/>
      <c r="E22" s="14"/>
      <c r="F22" s="14"/>
      <c r="G22" s="14"/>
      <c r="H22" s="14"/>
      <c r="I22" s="14"/>
      <c r="J22" s="14"/>
      <c r="K22" s="14"/>
      <c r="L22" s="15"/>
      <c r="M22" s="16" t="s">
        <v>35</v>
      </c>
      <c r="N22" s="19">
        <v>0</v>
      </c>
      <c r="O22" s="18"/>
    </row>
    <row r="23" spans="1:18" x14ac:dyDescent="0.3">
      <c r="A23" s="12" t="s">
        <v>46</v>
      </c>
      <c r="B23" s="32" t="s">
        <v>39</v>
      </c>
      <c r="C23" s="33"/>
      <c r="D23" s="33"/>
      <c r="E23" s="33"/>
      <c r="F23" s="33"/>
      <c r="G23" s="33"/>
      <c r="H23" s="33"/>
      <c r="I23" s="33"/>
      <c r="J23" s="33"/>
      <c r="K23" s="33"/>
      <c r="L23" s="34"/>
      <c r="M23" s="16" t="s">
        <v>35</v>
      </c>
      <c r="N23" s="19">
        <v>0</v>
      </c>
      <c r="O23" s="18"/>
      <c r="R23" s="36"/>
    </row>
    <row r="24" spans="1:18" x14ac:dyDescent="0.3">
      <c r="A24" s="12" t="s">
        <v>47</v>
      </c>
      <c r="B24" s="32" t="s">
        <v>43</v>
      </c>
      <c r="C24" s="33"/>
      <c r="D24" s="33"/>
      <c r="E24" s="33"/>
      <c r="F24" s="33"/>
      <c r="G24" s="33"/>
      <c r="H24" s="33"/>
      <c r="I24" s="33"/>
      <c r="J24" s="33"/>
      <c r="K24" s="33"/>
      <c r="L24" s="34"/>
      <c r="M24" s="16" t="s">
        <v>35</v>
      </c>
      <c r="N24" s="19">
        <v>0</v>
      </c>
      <c r="O24" s="18"/>
      <c r="R24" s="37"/>
    </row>
    <row r="25" spans="1:18" x14ac:dyDescent="0.3">
      <c r="A25" s="12" t="s">
        <v>48</v>
      </c>
      <c r="B25" s="13" t="s">
        <v>49</v>
      </c>
      <c r="C25" s="14"/>
      <c r="D25" s="14"/>
      <c r="E25" s="14"/>
      <c r="F25" s="14"/>
      <c r="G25" s="14"/>
      <c r="H25" s="14"/>
      <c r="I25" s="14"/>
      <c r="J25" s="14"/>
      <c r="K25" s="14"/>
      <c r="L25" s="15"/>
      <c r="M25" s="16" t="s">
        <v>35</v>
      </c>
      <c r="N25" s="26">
        <v>42443.328000000001</v>
      </c>
      <c r="O25" s="18"/>
      <c r="P25" s="38"/>
    </row>
    <row r="26" spans="1:18" x14ac:dyDescent="0.3">
      <c r="A26" s="12" t="s">
        <v>50</v>
      </c>
      <c r="B26" s="13" t="s">
        <v>51</v>
      </c>
      <c r="C26" s="14"/>
      <c r="D26" s="14"/>
      <c r="E26" s="14"/>
      <c r="F26" s="14"/>
      <c r="G26" s="14"/>
      <c r="H26" s="14"/>
      <c r="I26" s="14"/>
      <c r="J26" s="14"/>
      <c r="K26" s="14"/>
      <c r="L26" s="15"/>
      <c r="M26" s="16" t="s">
        <v>35</v>
      </c>
      <c r="N26" s="19">
        <v>0</v>
      </c>
      <c r="O26" s="18"/>
    </row>
    <row r="27" spans="1:18" ht="25.5" customHeight="1" x14ac:dyDescent="0.3">
      <c r="A27" s="12" t="s">
        <v>52</v>
      </c>
      <c r="B27" s="28" t="s">
        <v>53</v>
      </c>
      <c r="C27" s="29"/>
      <c r="D27" s="29"/>
      <c r="E27" s="29"/>
      <c r="F27" s="29"/>
      <c r="G27" s="29"/>
      <c r="H27" s="29"/>
      <c r="I27" s="29"/>
      <c r="J27" s="29"/>
      <c r="K27" s="29"/>
      <c r="L27" s="30"/>
      <c r="M27" s="16" t="s">
        <v>35</v>
      </c>
      <c r="N27" s="26">
        <f>SUM(N28:N32)</f>
        <v>40443.656999999999</v>
      </c>
      <c r="O27" s="39"/>
    </row>
    <row r="28" spans="1:18" x14ac:dyDescent="0.3">
      <c r="A28" s="12" t="s">
        <v>54</v>
      </c>
      <c r="B28" s="32" t="s">
        <v>22</v>
      </c>
      <c r="C28" s="33"/>
      <c r="D28" s="33"/>
      <c r="E28" s="33"/>
      <c r="F28" s="33"/>
      <c r="G28" s="33"/>
      <c r="H28" s="33"/>
      <c r="I28" s="33"/>
      <c r="J28" s="33"/>
      <c r="K28" s="33"/>
      <c r="L28" s="34"/>
      <c r="M28" s="16" t="s">
        <v>35</v>
      </c>
      <c r="N28" s="40">
        <v>0</v>
      </c>
      <c r="O28" s="18"/>
    </row>
    <row r="29" spans="1:18" x14ac:dyDescent="0.3">
      <c r="A29" s="12" t="s">
        <v>55</v>
      </c>
      <c r="B29" s="32" t="s">
        <v>24</v>
      </c>
      <c r="C29" s="33"/>
      <c r="D29" s="33"/>
      <c r="E29" s="33"/>
      <c r="F29" s="33"/>
      <c r="G29" s="33"/>
      <c r="H29" s="33"/>
      <c r="I29" s="33"/>
      <c r="J29" s="33"/>
      <c r="K29" s="33"/>
      <c r="L29" s="34"/>
      <c r="M29" s="16" t="s">
        <v>35</v>
      </c>
      <c r="N29" s="26">
        <v>40442.745999999999</v>
      </c>
      <c r="O29" s="18"/>
      <c r="P29" s="38"/>
    </row>
    <row r="30" spans="1:18" x14ac:dyDescent="0.3">
      <c r="A30" s="12" t="s">
        <v>56</v>
      </c>
      <c r="B30" s="32" t="s">
        <v>26</v>
      </c>
      <c r="C30" s="33"/>
      <c r="D30" s="33"/>
      <c r="E30" s="33"/>
      <c r="F30" s="33"/>
      <c r="G30" s="33"/>
      <c r="H30" s="33"/>
      <c r="I30" s="33"/>
      <c r="J30" s="33"/>
      <c r="K30" s="33"/>
      <c r="L30" s="34"/>
      <c r="M30" s="16" t="s">
        <v>35</v>
      </c>
      <c r="N30" s="26">
        <v>0.91100000000000003</v>
      </c>
      <c r="O30" s="18"/>
    </row>
    <row r="31" spans="1:18" x14ac:dyDescent="0.3">
      <c r="A31" s="12" t="s">
        <v>57</v>
      </c>
      <c r="B31" s="32" t="s">
        <v>28</v>
      </c>
      <c r="C31" s="33"/>
      <c r="D31" s="33"/>
      <c r="E31" s="33"/>
      <c r="F31" s="33"/>
      <c r="G31" s="33"/>
      <c r="H31" s="33"/>
      <c r="I31" s="33"/>
      <c r="J31" s="33"/>
      <c r="K31" s="33"/>
      <c r="L31" s="34"/>
      <c r="M31" s="16" t="s">
        <v>35</v>
      </c>
      <c r="N31" s="19">
        <v>0</v>
      </c>
      <c r="O31" s="18"/>
    </row>
    <row r="32" spans="1:18" x14ac:dyDescent="0.3">
      <c r="A32" s="12" t="s">
        <v>58</v>
      </c>
      <c r="B32" s="32" t="s">
        <v>30</v>
      </c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16" t="s">
        <v>35</v>
      </c>
      <c r="N32" s="19">
        <v>0</v>
      </c>
      <c r="O32" s="18"/>
    </row>
    <row r="33" spans="1:15" ht="38.25" customHeight="1" x14ac:dyDescent="0.3">
      <c r="A33" s="12" t="s">
        <v>59</v>
      </c>
      <c r="B33" s="28" t="s">
        <v>60</v>
      </c>
      <c r="C33" s="29"/>
      <c r="D33" s="29"/>
      <c r="E33" s="29"/>
      <c r="F33" s="29"/>
      <c r="G33" s="29"/>
      <c r="H33" s="29"/>
      <c r="I33" s="29"/>
      <c r="J33" s="29"/>
      <c r="K33" s="29"/>
      <c r="L33" s="30"/>
      <c r="M33" s="16" t="s">
        <v>35</v>
      </c>
      <c r="N33" s="35">
        <v>58.8</v>
      </c>
      <c r="O33" s="18"/>
    </row>
    <row r="34" spans="1:15" ht="26.25" customHeight="1" x14ac:dyDescent="0.3">
      <c r="A34" s="12" t="s">
        <v>61</v>
      </c>
      <c r="B34" s="20" t="s">
        <v>62</v>
      </c>
      <c r="C34" s="21"/>
      <c r="D34" s="21"/>
      <c r="E34" s="21"/>
      <c r="F34" s="21"/>
      <c r="G34" s="21"/>
      <c r="H34" s="21"/>
      <c r="I34" s="21"/>
      <c r="J34" s="21"/>
      <c r="K34" s="21"/>
      <c r="L34" s="22"/>
      <c r="M34" s="16" t="s">
        <v>7</v>
      </c>
      <c r="N34" s="35">
        <v>0</v>
      </c>
      <c r="O34" s="41"/>
    </row>
    <row r="35" spans="1:15" ht="12.75" customHeight="1" x14ac:dyDescent="0.3">
      <c r="A35" s="42" t="s">
        <v>63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5" x14ac:dyDescent="0.3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</row>
  </sheetData>
  <mergeCells count="34"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  <mergeCell ref="B20:L20"/>
    <mergeCell ref="B21:L21"/>
    <mergeCell ref="B22:L22"/>
    <mergeCell ref="B23:L23"/>
    <mergeCell ref="B24:L24"/>
    <mergeCell ref="B25:L25"/>
    <mergeCell ref="B14:L14"/>
    <mergeCell ref="B15:L15"/>
    <mergeCell ref="B16:L16"/>
    <mergeCell ref="B17:L17"/>
    <mergeCell ref="B18:L18"/>
    <mergeCell ref="B19:L19"/>
    <mergeCell ref="B8:L8"/>
    <mergeCell ref="B9:L9"/>
    <mergeCell ref="B10:L10"/>
    <mergeCell ref="B11:L11"/>
    <mergeCell ref="B12:L12"/>
    <mergeCell ref="B13:L13"/>
    <mergeCell ref="A1:N1"/>
    <mergeCell ref="A2:N3"/>
    <mergeCell ref="B4:L4"/>
    <mergeCell ref="B5:L5"/>
    <mergeCell ref="B6:L6"/>
    <mergeCell ref="B7:L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83CF5-7A12-49C4-8FF9-CD54F26D3A3C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616" activePane="bottomLeft" state="frozen"/>
      <selection activeCell="N17" sqref="N17"/>
      <selection pane="bottomLeft"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ht="12.75" customHeight="1" x14ac:dyDescent="0.25">
      <c r="A1" s="151" t="s">
        <v>1032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3">
      <c r="A4" s="154" t="s">
        <v>208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1033</v>
      </c>
      <c r="B7" s="54" t="str">
        <f>"01"&amp;"."&amp;$B$663&amp;"."&amp;$B$664</f>
        <v>01.03.2024</v>
      </c>
      <c r="C7" s="134" t="s">
        <v>76</v>
      </c>
      <c r="D7" s="135">
        <f>ROUND(((D8+D9+D11+D10)/1000),5)</f>
        <v>1.6756500000000001</v>
      </c>
      <c r="E7" s="135">
        <f>ROUND(((E8+E9+E11+E10)/1000),5)</f>
        <v>1.61033</v>
      </c>
      <c r="F7" s="135">
        <f>ROUND(((F8+F9+F11+F10)/1000),5)</f>
        <v>1.6025499999999999</v>
      </c>
      <c r="G7" s="135">
        <f t="shared" ref="G7:AA7" si="0">ROUND(((G8+G9+G11+G10)/1000),5)</f>
        <v>1.6062099999999999</v>
      </c>
      <c r="H7" s="135">
        <f t="shared" si="0"/>
        <v>1.65724</v>
      </c>
      <c r="I7" s="135">
        <f t="shared" si="0"/>
        <v>1.7507999999999999</v>
      </c>
      <c r="J7" s="135">
        <f t="shared" si="0"/>
        <v>1.8489599999999999</v>
      </c>
      <c r="K7" s="135">
        <f t="shared" si="0"/>
        <v>2.1567599999999998</v>
      </c>
      <c r="L7" s="135">
        <f t="shared" si="0"/>
        <v>2.3020399999999999</v>
      </c>
      <c r="M7" s="135">
        <f t="shared" si="0"/>
        <v>2.3372199999999999</v>
      </c>
      <c r="N7" s="135">
        <f t="shared" si="0"/>
        <v>2.3433199999999998</v>
      </c>
      <c r="O7" s="135">
        <f t="shared" si="0"/>
        <v>2.3944000000000001</v>
      </c>
      <c r="P7" s="135">
        <f t="shared" si="0"/>
        <v>2.36517</v>
      </c>
      <c r="Q7" s="135">
        <f t="shared" si="0"/>
        <v>2.3693</v>
      </c>
      <c r="R7" s="135">
        <f t="shared" si="0"/>
        <v>2.35425</v>
      </c>
      <c r="S7" s="135">
        <f t="shared" si="0"/>
        <v>2.30246</v>
      </c>
      <c r="T7" s="135">
        <f t="shared" si="0"/>
        <v>2.2782499999999999</v>
      </c>
      <c r="U7" s="135">
        <f t="shared" si="0"/>
        <v>2.2791999999999999</v>
      </c>
      <c r="V7" s="135">
        <f t="shared" si="0"/>
        <v>2.30897</v>
      </c>
      <c r="W7" s="135">
        <f t="shared" si="0"/>
        <v>2.3872200000000001</v>
      </c>
      <c r="X7" s="135">
        <f t="shared" si="0"/>
        <v>2.3370299999999999</v>
      </c>
      <c r="Y7" s="135">
        <f t="shared" si="0"/>
        <v>2.2278899999999999</v>
      </c>
      <c r="Z7" s="135">
        <f t="shared" si="0"/>
        <v>1.9294199999999999</v>
      </c>
      <c r="AA7" s="135">
        <f t="shared" si="0"/>
        <v>1.80951</v>
      </c>
    </row>
    <row r="8" spans="1:27" ht="12.75" customHeight="1" outlineLevel="1" x14ac:dyDescent="0.3">
      <c r="A8" s="163" t="s">
        <v>1034</v>
      </c>
      <c r="B8" s="94" t="s">
        <v>238</v>
      </c>
      <c r="C8" s="70" t="s">
        <v>79</v>
      </c>
      <c r="D8" s="71">
        <v>1339.09</v>
      </c>
      <c r="E8" s="71">
        <v>1273.77</v>
      </c>
      <c r="F8" s="71">
        <v>1265.99</v>
      </c>
      <c r="G8" s="71">
        <v>1269.6500000000001</v>
      </c>
      <c r="H8" s="71">
        <v>1320.68</v>
      </c>
      <c r="I8" s="71">
        <v>1414.24</v>
      </c>
      <c r="J8" s="71">
        <v>1512.4</v>
      </c>
      <c r="K8" s="71">
        <v>1820.2</v>
      </c>
      <c r="L8" s="71">
        <v>1965.48</v>
      </c>
      <c r="M8" s="71">
        <v>2000.66</v>
      </c>
      <c r="N8" s="71">
        <v>2006.76</v>
      </c>
      <c r="O8" s="71">
        <v>2057.84</v>
      </c>
      <c r="P8" s="71">
        <v>2028.61</v>
      </c>
      <c r="Q8" s="71">
        <v>2032.74</v>
      </c>
      <c r="R8" s="71">
        <v>2017.69</v>
      </c>
      <c r="S8" s="71">
        <v>1965.9</v>
      </c>
      <c r="T8" s="71">
        <v>1941.69</v>
      </c>
      <c r="U8" s="71">
        <v>1942.64</v>
      </c>
      <c r="V8" s="71">
        <v>1972.41</v>
      </c>
      <c r="W8" s="71">
        <v>2050.66</v>
      </c>
      <c r="X8" s="71">
        <v>2000.47</v>
      </c>
      <c r="Y8" s="71">
        <v>1891.33</v>
      </c>
      <c r="Z8" s="71">
        <v>1592.86</v>
      </c>
      <c r="AA8" s="71">
        <v>1472.95</v>
      </c>
    </row>
    <row r="9" spans="1:27" ht="12.75" customHeight="1" outlineLevel="1" x14ac:dyDescent="0.3">
      <c r="A9" s="163" t="s">
        <v>1035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customHeight="1" outlineLevel="1" x14ac:dyDescent="0.3">
      <c r="A10" s="163" t="s">
        <v>1036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1037</v>
      </c>
      <c r="B11" s="94" t="s">
        <v>81</v>
      </c>
      <c r="C11" s="70" t="s">
        <v>79</v>
      </c>
      <c r="D11" s="71">
        <v>264.79000000000002</v>
      </c>
      <c r="E11" s="71">
        <f>$D$11</f>
        <v>264.79000000000002</v>
      </c>
      <c r="F11" s="71">
        <f t="shared" ref="F11:AA11" si="2">$D$11</f>
        <v>264.79000000000002</v>
      </c>
      <c r="G11" s="71">
        <f t="shared" si="2"/>
        <v>264.79000000000002</v>
      </c>
      <c r="H11" s="71">
        <f t="shared" si="2"/>
        <v>264.79000000000002</v>
      </c>
      <c r="I11" s="71">
        <f t="shared" si="2"/>
        <v>264.79000000000002</v>
      </c>
      <c r="J11" s="71">
        <f t="shared" si="2"/>
        <v>264.79000000000002</v>
      </c>
      <c r="K11" s="71">
        <f t="shared" si="2"/>
        <v>264.79000000000002</v>
      </c>
      <c r="L11" s="71">
        <f t="shared" si="2"/>
        <v>264.79000000000002</v>
      </c>
      <c r="M11" s="71">
        <f t="shared" si="2"/>
        <v>264.79000000000002</v>
      </c>
      <c r="N11" s="71">
        <f t="shared" si="2"/>
        <v>264.79000000000002</v>
      </c>
      <c r="O11" s="71">
        <f t="shared" si="2"/>
        <v>264.79000000000002</v>
      </c>
      <c r="P11" s="71">
        <f t="shared" si="2"/>
        <v>264.79000000000002</v>
      </c>
      <c r="Q11" s="71">
        <f t="shared" si="2"/>
        <v>264.79000000000002</v>
      </c>
      <c r="R11" s="71">
        <f t="shared" si="2"/>
        <v>264.79000000000002</v>
      </c>
      <c r="S11" s="71">
        <f t="shared" si="2"/>
        <v>264.79000000000002</v>
      </c>
      <c r="T11" s="71">
        <f t="shared" si="2"/>
        <v>264.79000000000002</v>
      </c>
      <c r="U11" s="71">
        <f t="shared" si="2"/>
        <v>264.79000000000002</v>
      </c>
      <c r="V11" s="71">
        <f t="shared" si="2"/>
        <v>264.79000000000002</v>
      </c>
      <c r="W11" s="71">
        <f t="shared" si="2"/>
        <v>264.79000000000002</v>
      </c>
      <c r="X11" s="71">
        <f t="shared" si="2"/>
        <v>264.79000000000002</v>
      </c>
      <c r="Y11" s="71">
        <f t="shared" si="2"/>
        <v>264.79000000000002</v>
      </c>
      <c r="Z11" s="71">
        <f t="shared" si="2"/>
        <v>264.79000000000002</v>
      </c>
      <c r="AA11" s="71">
        <f t="shared" si="2"/>
        <v>264.79000000000002</v>
      </c>
    </row>
    <row r="12" spans="1:27" ht="13.8" x14ac:dyDescent="0.3">
      <c r="A12" s="162" t="s">
        <v>1038</v>
      </c>
      <c r="B12" s="54" t="str">
        <f>"02"&amp;"."&amp;$B$663&amp;"."&amp;$B$664</f>
        <v>02.03.2024</v>
      </c>
      <c r="C12" s="134" t="s">
        <v>76</v>
      </c>
      <c r="D12" s="135">
        <f>ROUND(((D13+D14+D16+D15)/1000),5)</f>
        <v>2.02054</v>
      </c>
      <c r="E12" s="135">
        <f>ROUND(((E13+E14+E16+E15)/1000),5)</f>
        <v>1.8525499999999999</v>
      </c>
      <c r="F12" s="135">
        <f>ROUND(((F13+F14+F16+F15)/1000),5)</f>
        <v>1.81819</v>
      </c>
      <c r="G12" s="135">
        <f t="shared" ref="G12:AA12" si="3">ROUND(((G13+G14+G16+G15)/1000),5)</f>
        <v>1.80951</v>
      </c>
      <c r="H12" s="135">
        <f t="shared" si="3"/>
        <v>1.8086500000000001</v>
      </c>
      <c r="I12" s="135">
        <f t="shared" si="3"/>
        <v>1.80888</v>
      </c>
      <c r="J12" s="135">
        <f t="shared" si="3"/>
        <v>1.83917</v>
      </c>
      <c r="K12" s="135">
        <f t="shared" si="3"/>
        <v>2.0222500000000001</v>
      </c>
      <c r="L12" s="135">
        <f t="shared" si="3"/>
        <v>2.26274</v>
      </c>
      <c r="M12" s="135">
        <f t="shared" si="3"/>
        <v>2.3445900000000002</v>
      </c>
      <c r="N12" s="135">
        <f t="shared" si="3"/>
        <v>2.3698600000000001</v>
      </c>
      <c r="O12" s="135">
        <f t="shared" si="3"/>
        <v>2.3768099999999999</v>
      </c>
      <c r="P12" s="135">
        <f t="shared" si="3"/>
        <v>2.3704200000000002</v>
      </c>
      <c r="Q12" s="135">
        <f t="shared" si="3"/>
        <v>2.3621500000000002</v>
      </c>
      <c r="R12" s="135">
        <f t="shared" si="3"/>
        <v>2.35467</v>
      </c>
      <c r="S12" s="135">
        <f t="shared" si="3"/>
        <v>2.3161800000000001</v>
      </c>
      <c r="T12" s="135">
        <f t="shared" si="3"/>
        <v>2.32891</v>
      </c>
      <c r="U12" s="135">
        <f t="shared" si="3"/>
        <v>2.34578</v>
      </c>
      <c r="V12" s="135">
        <f t="shared" si="3"/>
        <v>2.36877</v>
      </c>
      <c r="W12" s="135">
        <f t="shared" si="3"/>
        <v>2.3843899999999998</v>
      </c>
      <c r="X12" s="135">
        <f t="shared" si="3"/>
        <v>2.3765299999999998</v>
      </c>
      <c r="Y12" s="135">
        <f t="shared" si="3"/>
        <v>2.3081800000000001</v>
      </c>
      <c r="Z12" s="135">
        <f t="shared" si="3"/>
        <v>2.1074700000000002</v>
      </c>
      <c r="AA12" s="135">
        <f t="shared" si="3"/>
        <v>1.83995</v>
      </c>
    </row>
    <row r="13" spans="1:27" ht="12.75" customHeight="1" outlineLevel="1" x14ac:dyDescent="0.3">
      <c r="A13" s="163" t="s">
        <v>1039</v>
      </c>
      <c r="B13" s="94" t="s">
        <v>238</v>
      </c>
      <c r="C13" s="70" t="s">
        <v>79</v>
      </c>
      <c r="D13" s="71">
        <v>1683.98</v>
      </c>
      <c r="E13" s="71">
        <v>1515.99</v>
      </c>
      <c r="F13" s="71">
        <v>1481.63</v>
      </c>
      <c r="G13" s="71">
        <v>1472.95</v>
      </c>
      <c r="H13" s="71">
        <v>1472.09</v>
      </c>
      <c r="I13" s="71">
        <v>1472.32</v>
      </c>
      <c r="J13" s="71">
        <v>1502.61</v>
      </c>
      <c r="K13" s="71">
        <v>1685.69</v>
      </c>
      <c r="L13" s="71">
        <v>1926.18</v>
      </c>
      <c r="M13" s="71">
        <v>2008.03</v>
      </c>
      <c r="N13" s="71">
        <v>2033.3</v>
      </c>
      <c r="O13" s="71">
        <v>2040.25</v>
      </c>
      <c r="P13" s="71">
        <v>2033.86</v>
      </c>
      <c r="Q13" s="71">
        <v>2025.59</v>
      </c>
      <c r="R13" s="71">
        <v>2018.11</v>
      </c>
      <c r="S13" s="71">
        <v>1979.62</v>
      </c>
      <c r="T13" s="71">
        <v>1992.35</v>
      </c>
      <c r="U13" s="71">
        <v>2009.22</v>
      </c>
      <c r="V13" s="71">
        <v>2032.21</v>
      </c>
      <c r="W13" s="71">
        <v>2047.83</v>
      </c>
      <c r="X13" s="71">
        <v>2039.97</v>
      </c>
      <c r="Y13" s="71">
        <v>1971.62</v>
      </c>
      <c r="Z13" s="71">
        <v>1770.91</v>
      </c>
      <c r="AA13" s="71">
        <v>1503.39</v>
      </c>
    </row>
    <row r="14" spans="1:27" ht="12.75" customHeight="1" outlineLevel="1" x14ac:dyDescent="0.3">
      <c r="A14" s="163" t="s">
        <v>1040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customHeight="1" outlineLevel="1" x14ac:dyDescent="0.3">
      <c r="A15" s="163" t="s">
        <v>1041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1042</v>
      </c>
      <c r="B16" s="94" t="s">
        <v>81</v>
      </c>
      <c r="C16" s="70" t="s">
        <v>79</v>
      </c>
      <c r="D16" s="71">
        <f>$D$11</f>
        <v>264.79000000000002</v>
      </c>
      <c r="E16" s="71">
        <f t="shared" ref="E16:AA16" si="5">$D$11</f>
        <v>264.79000000000002</v>
      </c>
      <c r="F16" s="71">
        <f t="shared" si="5"/>
        <v>264.79000000000002</v>
      </c>
      <c r="G16" s="71">
        <f t="shared" si="5"/>
        <v>264.79000000000002</v>
      </c>
      <c r="H16" s="71">
        <f t="shared" si="5"/>
        <v>264.79000000000002</v>
      </c>
      <c r="I16" s="71">
        <f t="shared" si="5"/>
        <v>264.79000000000002</v>
      </c>
      <c r="J16" s="71">
        <f t="shared" si="5"/>
        <v>264.79000000000002</v>
      </c>
      <c r="K16" s="71">
        <f t="shared" si="5"/>
        <v>264.79000000000002</v>
      </c>
      <c r="L16" s="71">
        <f t="shared" si="5"/>
        <v>264.79000000000002</v>
      </c>
      <c r="M16" s="71">
        <f t="shared" si="5"/>
        <v>264.79000000000002</v>
      </c>
      <c r="N16" s="71">
        <f t="shared" si="5"/>
        <v>264.79000000000002</v>
      </c>
      <c r="O16" s="71">
        <f t="shared" si="5"/>
        <v>264.79000000000002</v>
      </c>
      <c r="P16" s="71">
        <f t="shared" si="5"/>
        <v>264.79000000000002</v>
      </c>
      <c r="Q16" s="71">
        <f t="shared" si="5"/>
        <v>264.79000000000002</v>
      </c>
      <c r="R16" s="71">
        <f t="shared" si="5"/>
        <v>264.79000000000002</v>
      </c>
      <c r="S16" s="71">
        <f t="shared" si="5"/>
        <v>264.79000000000002</v>
      </c>
      <c r="T16" s="71">
        <f t="shared" si="5"/>
        <v>264.79000000000002</v>
      </c>
      <c r="U16" s="71">
        <f t="shared" si="5"/>
        <v>264.79000000000002</v>
      </c>
      <c r="V16" s="71">
        <f t="shared" si="5"/>
        <v>264.79000000000002</v>
      </c>
      <c r="W16" s="71">
        <f t="shared" si="5"/>
        <v>264.79000000000002</v>
      </c>
      <c r="X16" s="71">
        <f t="shared" si="5"/>
        <v>264.79000000000002</v>
      </c>
      <c r="Y16" s="71">
        <f t="shared" si="5"/>
        <v>264.79000000000002</v>
      </c>
      <c r="Z16" s="71">
        <f t="shared" si="5"/>
        <v>264.79000000000002</v>
      </c>
      <c r="AA16" s="71">
        <f t="shared" si="5"/>
        <v>264.79000000000002</v>
      </c>
    </row>
    <row r="17" spans="1:27" ht="12.75" customHeight="1" x14ac:dyDescent="0.3">
      <c r="A17" s="162" t="s">
        <v>1043</v>
      </c>
      <c r="B17" s="54" t="str">
        <f>"03"&amp;"."&amp;$B$663&amp;"."&amp;$B$664</f>
        <v>03.03.2024</v>
      </c>
      <c r="C17" s="134" t="s">
        <v>76</v>
      </c>
      <c r="D17" s="135">
        <f>ROUND(((D18+D19+D21+D20)/1000),5)</f>
        <v>1.85124</v>
      </c>
      <c r="E17" s="135">
        <f>ROUND(((E18+E19+E21+E20)/1000),5)</f>
        <v>1.7863199999999999</v>
      </c>
      <c r="F17" s="135">
        <f>ROUND(((F18+F19+F21+F20)/1000),5)</f>
        <v>1.6894800000000001</v>
      </c>
      <c r="G17" s="135">
        <f t="shared" ref="G17:AA17" si="6">ROUND(((G18+G19+G21+G20)/1000),5)</f>
        <v>1.68424</v>
      </c>
      <c r="H17" s="135">
        <f t="shared" si="6"/>
        <v>1.7093700000000001</v>
      </c>
      <c r="I17" s="135">
        <f t="shared" si="6"/>
        <v>1.7465900000000001</v>
      </c>
      <c r="J17" s="135">
        <f t="shared" si="6"/>
        <v>1.7557499999999999</v>
      </c>
      <c r="K17" s="135">
        <f t="shared" si="6"/>
        <v>1.8051699999999999</v>
      </c>
      <c r="L17" s="135">
        <f t="shared" si="6"/>
        <v>2.0205500000000001</v>
      </c>
      <c r="M17" s="135">
        <f t="shared" si="6"/>
        <v>2.1384500000000002</v>
      </c>
      <c r="N17" s="135">
        <f t="shared" si="6"/>
        <v>2.18784</v>
      </c>
      <c r="O17" s="135">
        <f t="shared" si="6"/>
        <v>2.1856</v>
      </c>
      <c r="P17" s="135">
        <f t="shared" si="6"/>
        <v>2.16113</v>
      </c>
      <c r="Q17" s="135">
        <f t="shared" si="6"/>
        <v>2.1450800000000001</v>
      </c>
      <c r="R17" s="135">
        <f t="shared" si="6"/>
        <v>2.1408200000000002</v>
      </c>
      <c r="S17" s="135">
        <f t="shared" si="6"/>
        <v>2.1050499999999999</v>
      </c>
      <c r="T17" s="135">
        <f t="shared" si="6"/>
        <v>2.13558</v>
      </c>
      <c r="U17" s="135">
        <f t="shared" si="6"/>
        <v>2.1673200000000001</v>
      </c>
      <c r="V17" s="135">
        <f t="shared" si="6"/>
        <v>2.27373</v>
      </c>
      <c r="W17" s="135">
        <f t="shared" si="6"/>
        <v>2.26119</v>
      </c>
      <c r="X17" s="135">
        <f t="shared" si="6"/>
        <v>2.2332299999999998</v>
      </c>
      <c r="Y17" s="135">
        <f t="shared" si="6"/>
        <v>2.1162000000000001</v>
      </c>
      <c r="Z17" s="135">
        <f t="shared" si="6"/>
        <v>1.93916</v>
      </c>
      <c r="AA17" s="135">
        <f t="shared" si="6"/>
        <v>1.8105199999999999</v>
      </c>
    </row>
    <row r="18" spans="1:27" ht="12.75" customHeight="1" outlineLevel="1" x14ac:dyDescent="0.3">
      <c r="A18" s="163" t="s">
        <v>1044</v>
      </c>
      <c r="B18" s="94" t="s">
        <v>238</v>
      </c>
      <c r="C18" s="70" t="s">
        <v>79</v>
      </c>
      <c r="D18" s="71">
        <v>1514.68</v>
      </c>
      <c r="E18" s="71">
        <v>1449.76</v>
      </c>
      <c r="F18" s="71">
        <v>1352.92</v>
      </c>
      <c r="G18" s="71">
        <v>1347.68</v>
      </c>
      <c r="H18" s="71">
        <v>1372.81</v>
      </c>
      <c r="I18" s="71">
        <v>1410.03</v>
      </c>
      <c r="J18" s="71">
        <v>1419.19</v>
      </c>
      <c r="K18" s="71">
        <v>1468.61</v>
      </c>
      <c r="L18" s="71">
        <v>1683.99</v>
      </c>
      <c r="M18" s="71">
        <v>1801.89</v>
      </c>
      <c r="N18" s="71">
        <v>1851.28</v>
      </c>
      <c r="O18" s="71">
        <v>1849.04</v>
      </c>
      <c r="P18" s="71">
        <v>1824.57</v>
      </c>
      <c r="Q18" s="71">
        <v>1808.52</v>
      </c>
      <c r="R18" s="71">
        <v>1804.26</v>
      </c>
      <c r="S18" s="71">
        <v>1768.49</v>
      </c>
      <c r="T18" s="71">
        <v>1799.02</v>
      </c>
      <c r="U18" s="71">
        <v>1830.76</v>
      </c>
      <c r="V18" s="71">
        <v>1937.17</v>
      </c>
      <c r="W18" s="71">
        <v>1924.63</v>
      </c>
      <c r="X18" s="71">
        <v>1896.67</v>
      </c>
      <c r="Y18" s="71">
        <v>1779.64</v>
      </c>
      <c r="Z18" s="71">
        <v>1602.6</v>
      </c>
      <c r="AA18" s="71">
        <v>1473.96</v>
      </c>
    </row>
    <row r="19" spans="1:27" ht="12.75" customHeight="1" outlineLevel="1" x14ac:dyDescent="0.3">
      <c r="A19" s="163" t="s">
        <v>1045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customHeight="1" outlineLevel="1" x14ac:dyDescent="0.3">
      <c r="A20" s="163" t="s">
        <v>1046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1047</v>
      </c>
      <c r="B21" s="94" t="s">
        <v>81</v>
      </c>
      <c r="C21" s="70" t="s">
        <v>79</v>
      </c>
      <c r="D21" s="71">
        <f>$D$11</f>
        <v>264.79000000000002</v>
      </c>
      <c r="E21" s="71">
        <f t="shared" ref="E21:AA21" si="8">$D$11</f>
        <v>264.79000000000002</v>
      </c>
      <c r="F21" s="71">
        <f t="shared" si="8"/>
        <v>264.79000000000002</v>
      </c>
      <c r="G21" s="71">
        <f t="shared" si="8"/>
        <v>264.79000000000002</v>
      </c>
      <c r="H21" s="71">
        <f t="shared" si="8"/>
        <v>264.79000000000002</v>
      </c>
      <c r="I21" s="71">
        <f t="shared" si="8"/>
        <v>264.79000000000002</v>
      </c>
      <c r="J21" s="71">
        <f t="shared" si="8"/>
        <v>264.79000000000002</v>
      </c>
      <c r="K21" s="71">
        <f t="shared" si="8"/>
        <v>264.79000000000002</v>
      </c>
      <c r="L21" s="71">
        <f t="shared" si="8"/>
        <v>264.79000000000002</v>
      </c>
      <c r="M21" s="71">
        <f t="shared" si="8"/>
        <v>264.79000000000002</v>
      </c>
      <c r="N21" s="71">
        <f t="shared" si="8"/>
        <v>264.79000000000002</v>
      </c>
      <c r="O21" s="71">
        <f t="shared" si="8"/>
        <v>264.79000000000002</v>
      </c>
      <c r="P21" s="71">
        <f t="shared" si="8"/>
        <v>264.79000000000002</v>
      </c>
      <c r="Q21" s="71">
        <f t="shared" si="8"/>
        <v>264.79000000000002</v>
      </c>
      <c r="R21" s="71">
        <f t="shared" si="8"/>
        <v>264.79000000000002</v>
      </c>
      <c r="S21" s="71">
        <f t="shared" si="8"/>
        <v>264.79000000000002</v>
      </c>
      <c r="T21" s="71">
        <f t="shared" si="8"/>
        <v>264.79000000000002</v>
      </c>
      <c r="U21" s="71">
        <f t="shared" si="8"/>
        <v>264.79000000000002</v>
      </c>
      <c r="V21" s="71">
        <f t="shared" si="8"/>
        <v>264.79000000000002</v>
      </c>
      <c r="W21" s="71">
        <f t="shared" si="8"/>
        <v>264.79000000000002</v>
      </c>
      <c r="X21" s="71">
        <f t="shared" si="8"/>
        <v>264.79000000000002</v>
      </c>
      <c r="Y21" s="71">
        <f t="shared" si="8"/>
        <v>264.79000000000002</v>
      </c>
      <c r="Z21" s="71">
        <f t="shared" si="8"/>
        <v>264.79000000000002</v>
      </c>
      <c r="AA21" s="71">
        <f t="shared" si="8"/>
        <v>264.79000000000002</v>
      </c>
    </row>
    <row r="22" spans="1:27" ht="12.75" customHeight="1" x14ac:dyDescent="0.3">
      <c r="A22" s="162" t="s">
        <v>1048</v>
      </c>
      <c r="B22" s="54" t="str">
        <f>"04"&amp;"."&amp;$B$663&amp;"."&amp;$B$664</f>
        <v>04.03.2024</v>
      </c>
      <c r="C22" s="134" t="s">
        <v>76</v>
      </c>
      <c r="D22" s="135">
        <f>ROUND(((D23+D24+D26+D25)/1000),5)</f>
        <v>1.79373</v>
      </c>
      <c r="E22" s="135">
        <f>ROUND(((E23+E24+E26+E25)/1000),5)</f>
        <v>1.65741</v>
      </c>
      <c r="F22" s="135">
        <f>ROUND(((F23+F24+F26+F25)/1000),5)</f>
        <v>1.60964</v>
      </c>
      <c r="G22" s="135">
        <f t="shared" ref="G22:AA22" si="9">ROUND(((G23+G24+G26+G25)/1000),5)</f>
        <v>1.6034200000000001</v>
      </c>
      <c r="H22" s="135">
        <f t="shared" si="9"/>
        <v>1.639</v>
      </c>
      <c r="I22" s="135">
        <f t="shared" si="9"/>
        <v>1.7901899999999999</v>
      </c>
      <c r="J22" s="135">
        <f t="shared" si="9"/>
        <v>1.8199799999999999</v>
      </c>
      <c r="K22" s="135">
        <f t="shared" si="9"/>
        <v>2.18973</v>
      </c>
      <c r="L22" s="135">
        <f t="shared" si="9"/>
        <v>2.36164</v>
      </c>
      <c r="M22" s="135">
        <f t="shared" si="9"/>
        <v>2.4506700000000001</v>
      </c>
      <c r="N22" s="135">
        <f t="shared" si="9"/>
        <v>2.4657499999999999</v>
      </c>
      <c r="O22" s="135">
        <f t="shared" si="9"/>
        <v>2.5108000000000001</v>
      </c>
      <c r="P22" s="135">
        <f t="shared" si="9"/>
        <v>2.4706899999999998</v>
      </c>
      <c r="Q22" s="135">
        <f t="shared" si="9"/>
        <v>2.4445800000000002</v>
      </c>
      <c r="R22" s="135">
        <f t="shared" si="9"/>
        <v>2.4007299999999998</v>
      </c>
      <c r="S22" s="135">
        <f t="shared" si="9"/>
        <v>2.3420999999999998</v>
      </c>
      <c r="T22" s="135">
        <f t="shared" si="9"/>
        <v>2.3175599999999998</v>
      </c>
      <c r="U22" s="135">
        <f t="shared" si="9"/>
        <v>2.3101600000000002</v>
      </c>
      <c r="V22" s="135">
        <f t="shared" si="9"/>
        <v>2.3519899999999998</v>
      </c>
      <c r="W22" s="135">
        <f t="shared" si="9"/>
        <v>2.44475</v>
      </c>
      <c r="X22" s="135">
        <f t="shared" si="9"/>
        <v>2.3452600000000001</v>
      </c>
      <c r="Y22" s="135">
        <f t="shared" si="9"/>
        <v>2.2054399999999998</v>
      </c>
      <c r="Z22" s="135">
        <f t="shared" si="9"/>
        <v>1.92736</v>
      </c>
      <c r="AA22" s="135">
        <f t="shared" si="9"/>
        <v>1.8151999999999999</v>
      </c>
    </row>
    <row r="23" spans="1:27" ht="12.75" customHeight="1" outlineLevel="1" x14ac:dyDescent="0.3">
      <c r="A23" s="163" t="s">
        <v>1049</v>
      </c>
      <c r="B23" s="94" t="s">
        <v>238</v>
      </c>
      <c r="C23" s="70" t="s">
        <v>79</v>
      </c>
      <c r="D23" s="71">
        <v>1457.17</v>
      </c>
      <c r="E23" s="71">
        <v>1320.85</v>
      </c>
      <c r="F23" s="71">
        <v>1273.08</v>
      </c>
      <c r="G23" s="71">
        <v>1266.8599999999999</v>
      </c>
      <c r="H23" s="71">
        <v>1302.44</v>
      </c>
      <c r="I23" s="71">
        <v>1453.63</v>
      </c>
      <c r="J23" s="71">
        <v>1483.42</v>
      </c>
      <c r="K23" s="71">
        <v>1853.17</v>
      </c>
      <c r="L23" s="71">
        <v>2025.08</v>
      </c>
      <c r="M23" s="71">
        <v>2114.11</v>
      </c>
      <c r="N23" s="71">
        <v>2129.19</v>
      </c>
      <c r="O23" s="71">
        <v>2174.2399999999998</v>
      </c>
      <c r="P23" s="71">
        <v>2134.13</v>
      </c>
      <c r="Q23" s="71">
        <v>2108.02</v>
      </c>
      <c r="R23" s="71">
        <v>2064.17</v>
      </c>
      <c r="S23" s="71">
        <v>2005.54</v>
      </c>
      <c r="T23" s="71">
        <v>1981</v>
      </c>
      <c r="U23" s="71">
        <v>1973.6</v>
      </c>
      <c r="V23" s="71">
        <v>2015.43</v>
      </c>
      <c r="W23" s="71">
        <v>2108.19</v>
      </c>
      <c r="X23" s="71">
        <v>2008.7</v>
      </c>
      <c r="Y23" s="71">
        <v>1868.88</v>
      </c>
      <c r="Z23" s="71">
        <v>1590.8</v>
      </c>
      <c r="AA23" s="71">
        <v>1478.64</v>
      </c>
    </row>
    <row r="24" spans="1:27" ht="12.75" customHeight="1" outlineLevel="1" x14ac:dyDescent="0.3">
      <c r="A24" s="163" t="s">
        <v>1050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customHeight="1" outlineLevel="1" x14ac:dyDescent="0.3">
      <c r="A25" s="163" t="s">
        <v>1051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1052</v>
      </c>
      <c r="B26" s="94" t="s">
        <v>81</v>
      </c>
      <c r="C26" s="70" t="s">
        <v>79</v>
      </c>
      <c r="D26" s="71">
        <f>$D$11</f>
        <v>264.79000000000002</v>
      </c>
      <c r="E26" s="71">
        <f t="shared" ref="E26:AA26" si="11">$D$11</f>
        <v>264.79000000000002</v>
      </c>
      <c r="F26" s="71">
        <f t="shared" si="11"/>
        <v>264.79000000000002</v>
      </c>
      <c r="G26" s="71">
        <f t="shared" si="11"/>
        <v>264.79000000000002</v>
      </c>
      <c r="H26" s="71">
        <f t="shared" si="11"/>
        <v>264.79000000000002</v>
      </c>
      <c r="I26" s="71">
        <f t="shared" si="11"/>
        <v>264.79000000000002</v>
      </c>
      <c r="J26" s="71">
        <f t="shared" si="11"/>
        <v>264.79000000000002</v>
      </c>
      <c r="K26" s="71">
        <f t="shared" si="11"/>
        <v>264.79000000000002</v>
      </c>
      <c r="L26" s="71">
        <f t="shared" si="11"/>
        <v>264.79000000000002</v>
      </c>
      <c r="M26" s="71">
        <f t="shared" si="11"/>
        <v>264.79000000000002</v>
      </c>
      <c r="N26" s="71">
        <f t="shared" si="11"/>
        <v>264.79000000000002</v>
      </c>
      <c r="O26" s="71">
        <f t="shared" si="11"/>
        <v>264.79000000000002</v>
      </c>
      <c r="P26" s="71">
        <f t="shared" si="11"/>
        <v>264.79000000000002</v>
      </c>
      <c r="Q26" s="71">
        <f t="shared" si="11"/>
        <v>264.79000000000002</v>
      </c>
      <c r="R26" s="71">
        <f t="shared" si="11"/>
        <v>264.79000000000002</v>
      </c>
      <c r="S26" s="71">
        <f t="shared" si="11"/>
        <v>264.79000000000002</v>
      </c>
      <c r="T26" s="71">
        <f t="shared" si="11"/>
        <v>264.79000000000002</v>
      </c>
      <c r="U26" s="71">
        <f t="shared" si="11"/>
        <v>264.79000000000002</v>
      </c>
      <c r="V26" s="71">
        <f t="shared" si="11"/>
        <v>264.79000000000002</v>
      </c>
      <c r="W26" s="71">
        <f t="shared" si="11"/>
        <v>264.79000000000002</v>
      </c>
      <c r="X26" s="71">
        <f t="shared" si="11"/>
        <v>264.79000000000002</v>
      </c>
      <c r="Y26" s="71">
        <f t="shared" si="11"/>
        <v>264.79000000000002</v>
      </c>
      <c r="Z26" s="71">
        <f t="shared" si="11"/>
        <v>264.79000000000002</v>
      </c>
      <c r="AA26" s="71">
        <f t="shared" si="11"/>
        <v>264.79000000000002</v>
      </c>
    </row>
    <row r="27" spans="1:27" ht="12.75" customHeight="1" x14ac:dyDescent="0.3">
      <c r="A27" s="162" t="s">
        <v>1053</v>
      </c>
      <c r="B27" s="54" t="str">
        <f>"05"&amp;"."&amp;$B$663&amp;"."&amp;$B$664</f>
        <v>05.03.2024</v>
      </c>
      <c r="C27" s="134" t="s">
        <v>76</v>
      </c>
      <c r="D27" s="135">
        <f>ROUND(((D28+D29+D31+D30)/1000),5)</f>
        <v>1.67195</v>
      </c>
      <c r="E27" s="135">
        <f>ROUND(((E28+E29+E31+E30)/1000),5)</f>
        <v>1.6050599999999999</v>
      </c>
      <c r="F27" s="135">
        <f>ROUND(((F28+F29+F31+F30)/1000),5)</f>
        <v>1.58375</v>
      </c>
      <c r="G27" s="135">
        <f t="shared" ref="G27:AA27" si="12">ROUND(((G28+G29+G31+G30)/1000),5)</f>
        <v>1.5771299999999999</v>
      </c>
      <c r="H27" s="135">
        <f t="shared" si="12"/>
        <v>1.6193599999999999</v>
      </c>
      <c r="I27" s="135">
        <f t="shared" si="12"/>
        <v>1.7524</v>
      </c>
      <c r="J27" s="135">
        <f t="shared" si="12"/>
        <v>1.84914</v>
      </c>
      <c r="K27" s="135">
        <f t="shared" si="12"/>
        <v>2.04447</v>
      </c>
      <c r="L27" s="135">
        <f t="shared" si="12"/>
        <v>2.2069899999999998</v>
      </c>
      <c r="M27" s="135">
        <f t="shared" si="12"/>
        <v>2.25848</v>
      </c>
      <c r="N27" s="135">
        <f t="shared" si="12"/>
        <v>2.2191700000000001</v>
      </c>
      <c r="O27" s="135">
        <f t="shared" si="12"/>
        <v>2.5625100000000001</v>
      </c>
      <c r="P27" s="135">
        <f t="shared" si="12"/>
        <v>2.4308299999999998</v>
      </c>
      <c r="Q27" s="135">
        <f t="shared" si="12"/>
        <v>2.36477</v>
      </c>
      <c r="R27" s="135">
        <f t="shared" si="12"/>
        <v>2.4196499999999999</v>
      </c>
      <c r="S27" s="135">
        <f t="shared" si="12"/>
        <v>2.3125900000000001</v>
      </c>
      <c r="T27" s="135">
        <f t="shared" si="12"/>
        <v>2.2887499999999998</v>
      </c>
      <c r="U27" s="135">
        <f t="shared" si="12"/>
        <v>2.1976399999999998</v>
      </c>
      <c r="V27" s="135">
        <f t="shared" si="12"/>
        <v>2.1993100000000001</v>
      </c>
      <c r="W27" s="135">
        <f t="shared" si="12"/>
        <v>2.1918799999999998</v>
      </c>
      <c r="X27" s="135">
        <f t="shared" si="12"/>
        <v>2.2589600000000001</v>
      </c>
      <c r="Y27" s="135">
        <f t="shared" si="12"/>
        <v>2.0668500000000001</v>
      </c>
      <c r="Z27" s="135">
        <f t="shared" si="12"/>
        <v>1.89828</v>
      </c>
      <c r="AA27" s="135">
        <f t="shared" si="12"/>
        <v>1.7247300000000001</v>
      </c>
    </row>
    <row r="28" spans="1:27" ht="12.75" customHeight="1" outlineLevel="1" x14ac:dyDescent="0.3">
      <c r="A28" s="163" t="s">
        <v>1054</v>
      </c>
      <c r="B28" s="94" t="s">
        <v>238</v>
      </c>
      <c r="C28" s="70" t="s">
        <v>79</v>
      </c>
      <c r="D28" s="71">
        <v>1335.39</v>
      </c>
      <c r="E28" s="71">
        <v>1268.5</v>
      </c>
      <c r="F28" s="71">
        <v>1247.19</v>
      </c>
      <c r="G28" s="71">
        <v>1240.57</v>
      </c>
      <c r="H28" s="71">
        <v>1282.8</v>
      </c>
      <c r="I28" s="71">
        <v>1415.84</v>
      </c>
      <c r="J28" s="71">
        <v>1512.58</v>
      </c>
      <c r="K28" s="71">
        <v>1707.91</v>
      </c>
      <c r="L28" s="71">
        <v>1870.43</v>
      </c>
      <c r="M28" s="71">
        <v>1921.92</v>
      </c>
      <c r="N28" s="71">
        <v>1882.61</v>
      </c>
      <c r="O28" s="71">
        <v>2225.9499999999998</v>
      </c>
      <c r="P28" s="71">
        <v>2094.27</v>
      </c>
      <c r="Q28" s="71">
        <v>2028.21</v>
      </c>
      <c r="R28" s="71">
        <v>2083.09</v>
      </c>
      <c r="S28" s="71">
        <v>1976.03</v>
      </c>
      <c r="T28" s="71">
        <v>1952.19</v>
      </c>
      <c r="U28" s="71">
        <v>1861.08</v>
      </c>
      <c r="V28" s="71">
        <v>1862.75</v>
      </c>
      <c r="W28" s="71">
        <v>1855.32</v>
      </c>
      <c r="X28" s="71">
        <v>1922.4</v>
      </c>
      <c r="Y28" s="71">
        <v>1730.29</v>
      </c>
      <c r="Z28" s="71">
        <v>1561.72</v>
      </c>
      <c r="AA28" s="71">
        <v>1388.17</v>
      </c>
    </row>
    <row r="29" spans="1:27" ht="12.75" customHeight="1" outlineLevel="1" x14ac:dyDescent="0.3">
      <c r="A29" s="163" t="s">
        <v>1055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customHeight="1" outlineLevel="1" x14ac:dyDescent="0.3">
      <c r="A30" s="163" t="s">
        <v>1056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1057</v>
      </c>
      <c r="B31" s="94" t="s">
        <v>81</v>
      </c>
      <c r="C31" s="70" t="s">
        <v>79</v>
      </c>
      <c r="D31" s="71">
        <f>$D$11</f>
        <v>264.79000000000002</v>
      </c>
      <c r="E31" s="71">
        <f t="shared" ref="E31:AA31" si="14">$D$11</f>
        <v>264.79000000000002</v>
      </c>
      <c r="F31" s="71">
        <f t="shared" si="14"/>
        <v>264.79000000000002</v>
      </c>
      <c r="G31" s="71">
        <f t="shared" si="14"/>
        <v>264.79000000000002</v>
      </c>
      <c r="H31" s="71">
        <f t="shared" si="14"/>
        <v>264.79000000000002</v>
      </c>
      <c r="I31" s="71">
        <f t="shared" si="14"/>
        <v>264.79000000000002</v>
      </c>
      <c r="J31" s="71">
        <f t="shared" si="14"/>
        <v>264.79000000000002</v>
      </c>
      <c r="K31" s="71">
        <f t="shared" si="14"/>
        <v>264.79000000000002</v>
      </c>
      <c r="L31" s="71">
        <f t="shared" si="14"/>
        <v>264.79000000000002</v>
      </c>
      <c r="M31" s="71">
        <f t="shared" si="14"/>
        <v>264.79000000000002</v>
      </c>
      <c r="N31" s="71">
        <f t="shared" si="14"/>
        <v>264.79000000000002</v>
      </c>
      <c r="O31" s="71">
        <f t="shared" si="14"/>
        <v>264.79000000000002</v>
      </c>
      <c r="P31" s="71">
        <f t="shared" si="14"/>
        <v>264.79000000000002</v>
      </c>
      <c r="Q31" s="71">
        <f t="shared" si="14"/>
        <v>264.79000000000002</v>
      </c>
      <c r="R31" s="71">
        <f t="shared" si="14"/>
        <v>264.79000000000002</v>
      </c>
      <c r="S31" s="71">
        <f t="shared" si="14"/>
        <v>264.79000000000002</v>
      </c>
      <c r="T31" s="71">
        <f t="shared" si="14"/>
        <v>264.79000000000002</v>
      </c>
      <c r="U31" s="71">
        <f t="shared" si="14"/>
        <v>264.79000000000002</v>
      </c>
      <c r="V31" s="71">
        <f t="shared" si="14"/>
        <v>264.79000000000002</v>
      </c>
      <c r="W31" s="71">
        <f t="shared" si="14"/>
        <v>264.79000000000002</v>
      </c>
      <c r="X31" s="71">
        <f t="shared" si="14"/>
        <v>264.79000000000002</v>
      </c>
      <c r="Y31" s="71">
        <f t="shared" si="14"/>
        <v>264.79000000000002</v>
      </c>
      <c r="Z31" s="71">
        <f t="shared" si="14"/>
        <v>264.79000000000002</v>
      </c>
      <c r="AA31" s="71">
        <f t="shared" si="14"/>
        <v>264.79000000000002</v>
      </c>
    </row>
    <row r="32" spans="1:27" ht="12.75" customHeight="1" x14ac:dyDescent="0.3">
      <c r="A32" s="162" t="s">
        <v>1058</v>
      </c>
      <c r="B32" s="54" t="str">
        <f>"06"&amp;"."&amp;$B$663&amp;"."&amp;$B$664</f>
        <v>06.03.2024</v>
      </c>
      <c r="C32" s="134" t="s">
        <v>76</v>
      </c>
      <c r="D32" s="135">
        <f>ROUND(((D33+D34+D36+D35)/1000),5)</f>
        <v>1.7288699999999999</v>
      </c>
      <c r="E32" s="135">
        <f>ROUND(((E33+E34+E36+E35)/1000),5)</f>
        <v>1.6157699999999999</v>
      </c>
      <c r="F32" s="135">
        <f>ROUND(((F33+F34+F36+F35)/1000),5)</f>
        <v>1.5986899999999999</v>
      </c>
      <c r="G32" s="135">
        <f t="shared" ref="G32:AA32" si="15">ROUND(((G33+G34+G36+G35)/1000),5)</f>
        <v>1.5945800000000001</v>
      </c>
      <c r="H32" s="135">
        <f t="shared" si="15"/>
        <v>1.65964</v>
      </c>
      <c r="I32" s="135">
        <f t="shared" si="15"/>
        <v>1.8023199999999999</v>
      </c>
      <c r="J32" s="135">
        <f t="shared" si="15"/>
        <v>1.90012</v>
      </c>
      <c r="K32" s="135">
        <f t="shared" si="15"/>
        <v>2.1915300000000002</v>
      </c>
      <c r="L32" s="135">
        <f t="shared" si="15"/>
        <v>2.2633100000000002</v>
      </c>
      <c r="M32" s="135">
        <f t="shared" si="15"/>
        <v>2.2787600000000001</v>
      </c>
      <c r="N32" s="135">
        <f t="shared" si="15"/>
        <v>2.24207</v>
      </c>
      <c r="O32" s="135">
        <f t="shared" si="15"/>
        <v>2.3452899999999999</v>
      </c>
      <c r="P32" s="135">
        <f t="shared" si="15"/>
        <v>2.3342100000000001</v>
      </c>
      <c r="Q32" s="135">
        <f t="shared" si="15"/>
        <v>2.3315299999999999</v>
      </c>
      <c r="R32" s="135">
        <f t="shared" si="15"/>
        <v>2.3105699999999998</v>
      </c>
      <c r="S32" s="135">
        <f t="shared" si="15"/>
        <v>2.2881300000000002</v>
      </c>
      <c r="T32" s="135">
        <f t="shared" si="15"/>
        <v>2.2772700000000001</v>
      </c>
      <c r="U32" s="135">
        <f t="shared" si="15"/>
        <v>2.2279399999999998</v>
      </c>
      <c r="V32" s="135">
        <f t="shared" si="15"/>
        <v>2.2690899999999998</v>
      </c>
      <c r="W32" s="135">
        <f t="shared" si="15"/>
        <v>2.26939</v>
      </c>
      <c r="X32" s="135">
        <f t="shared" si="15"/>
        <v>2.3247800000000001</v>
      </c>
      <c r="Y32" s="135">
        <f t="shared" si="15"/>
        <v>2.2183999999999999</v>
      </c>
      <c r="Z32" s="135">
        <f t="shared" si="15"/>
        <v>1.94824</v>
      </c>
      <c r="AA32" s="135">
        <f t="shared" si="15"/>
        <v>1.81029</v>
      </c>
    </row>
    <row r="33" spans="1:27" ht="12.75" customHeight="1" outlineLevel="1" x14ac:dyDescent="0.3">
      <c r="A33" s="163" t="s">
        <v>1059</v>
      </c>
      <c r="B33" s="94" t="s">
        <v>238</v>
      </c>
      <c r="C33" s="70" t="s">
        <v>79</v>
      </c>
      <c r="D33" s="71">
        <v>1392.31</v>
      </c>
      <c r="E33" s="71">
        <v>1279.21</v>
      </c>
      <c r="F33" s="71">
        <v>1262.1300000000001</v>
      </c>
      <c r="G33" s="71">
        <v>1258.02</v>
      </c>
      <c r="H33" s="71">
        <v>1323.08</v>
      </c>
      <c r="I33" s="71">
        <v>1465.76</v>
      </c>
      <c r="J33" s="71">
        <v>1563.56</v>
      </c>
      <c r="K33" s="71">
        <v>1854.97</v>
      </c>
      <c r="L33" s="71">
        <v>1926.75</v>
      </c>
      <c r="M33" s="71">
        <v>1942.2</v>
      </c>
      <c r="N33" s="71">
        <v>1905.51</v>
      </c>
      <c r="O33" s="71">
        <v>2008.73</v>
      </c>
      <c r="P33" s="71">
        <v>1997.65</v>
      </c>
      <c r="Q33" s="71">
        <v>1994.97</v>
      </c>
      <c r="R33" s="71">
        <v>1974.01</v>
      </c>
      <c r="S33" s="71">
        <v>1951.57</v>
      </c>
      <c r="T33" s="71">
        <v>1940.71</v>
      </c>
      <c r="U33" s="71">
        <v>1891.38</v>
      </c>
      <c r="V33" s="71">
        <v>1932.53</v>
      </c>
      <c r="W33" s="71">
        <v>1932.83</v>
      </c>
      <c r="X33" s="71">
        <v>1988.22</v>
      </c>
      <c r="Y33" s="71">
        <v>1881.84</v>
      </c>
      <c r="Z33" s="71">
        <v>1611.68</v>
      </c>
      <c r="AA33" s="71">
        <v>1473.73</v>
      </c>
    </row>
    <row r="34" spans="1:27" ht="12.75" customHeight="1" outlineLevel="1" x14ac:dyDescent="0.3">
      <c r="A34" s="163" t="s">
        <v>1060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customHeight="1" outlineLevel="1" x14ac:dyDescent="0.3">
      <c r="A35" s="163" t="s">
        <v>1061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1062</v>
      </c>
      <c r="B36" s="94" t="s">
        <v>81</v>
      </c>
      <c r="C36" s="70" t="s">
        <v>79</v>
      </c>
      <c r="D36" s="71">
        <f>$D$11</f>
        <v>264.79000000000002</v>
      </c>
      <c r="E36" s="71">
        <f t="shared" ref="E36:AA36" si="17">$D$11</f>
        <v>264.79000000000002</v>
      </c>
      <c r="F36" s="71">
        <f t="shared" si="17"/>
        <v>264.79000000000002</v>
      </c>
      <c r="G36" s="71">
        <f t="shared" si="17"/>
        <v>264.79000000000002</v>
      </c>
      <c r="H36" s="71">
        <f t="shared" si="17"/>
        <v>264.79000000000002</v>
      </c>
      <c r="I36" s="71">
        <f t="shared" si="17"/>
        <v>264.79000000000002</v>
      </c>
      <c r="J36" s="71">
        <f t="shared" si="17"/>
        <v>264.79000000000002</v>
      </c>
      <c r="K36" s="71">
        <f t="shared" si="17"/>
        <v>264.79000000000002</v>
      </c>
      <c r="L36" s="71">
        <f t="shared" si="17"/>
        <v>264.79000000000002</v>
      </c>
      <c r="M36" s="71">
        <f t="shared" si="17"/>
        <v>264.79000000000002</v>
      </c>
      <c r="N36" s="71">
        <f t="shared" si="17"/>
        <v>264.79000000000002</v>
      </c>
      <c r="O36" s="71">
        <f t="shared" si="17"/>
        <v>264.79000000000002</v>
      </c>
      <c r="P36" s="71">
        <f t="shared" si="17"/>
        <v>264.79000000000002</v>
      </c>
      <c r="Q36" s="71">
        <f t="shared" si="17"/>
        <v>264.79000000000002</v>
      </c>
      <c r="R36" s="71">
        <f t="shared" si="17"/>
        <v>264.79000000000002</v>
      </c>
      <c r="S36" s="71">
        <f t="shared" si="17"/>
        <v>264.79000000000002</v>
      </c>
      <c r="T36" s="71">
        <f t="shared" si="17"/>
        <v>264.79000000000002</v>
      </c>
      <c r="U36" s="71">
        <f t="shared" si="17"/>
        <v>264.79000000000002</v>
      </c>
      <c r="V36" s="71">
        <f t="shared" si="17"/>
        <v>264.79000000000002</v>
      </c>
      <c r="W36" s="71">
        <f t="shared" si="17"/>
        <v>264.79000000000002</v>
      </c>
      <c r="X36" s="71">
        <f t="shared" si="17"/>
        <v>264.79000000000002</v>
      </c>
      <c r="Y36" s="71">
        <f t="shared" si="17"/>
        <v>264.79000000000002</v>
      </c>
      <c r="Z36" s="71">
        <f t="shared" si="17"/>
        <v>264.79000000000002</v>
      </c>
      <c r="AA36" s="71">
        <f t="shared" si="17"/>
        <v>264.79000000000002</v>
      </c>
    </row>
    <row r="37" spans="1:27" ht="12.75" customHeight="1" x14ac:dyDescent="0.3">
      <c r="A37" s="162" t="s">
        <v>1063</v>
      </c>
      <c r="B37" s="54" t="str">
        <f>"07"&amp;"."&amp;$B$663&amp;"."&amp;$B$664</f>
        <v>07.03.2024</v>
      </c>
      <c r="C37" s="134" t="s">
        <v>76</v>
      </c>
      <c r="D37" s="135">
        <f>ROUND(((D38+D39+D41+D40)/1000),5)</f>
        <v>1.6016900000000001</v>
      </c>
      <c r="E37" s="135">
        <f>ROUND(((E38+E39+E41+E40)/1000),5)</f>
        <v>1.5757399999999999</v>
      </c>
      <c r="F37" s="135">
        <f>ROUND(((F38+F39+F41+F40)/1000),5)</f>
        <v>1.54183</v>
      </c>
      <c r="G37" s="135">
        <f t="shared" ref="G37:AA37" si="18">ROUND(((G38+G39+G41+G40)/1000),5)</f>
        <v>1.5315399999999999</v>
      </c>
      <c r="H37" s="135">
        <f t="shared" si="18"/>
        <v>1.5779000000000001</v>
      </c>
      <c r="I37" s="135">
        <f t="shared" si="18"/>
        <v>1.72309</v>
      </c>
      <c r="J37" s="135">
        <f t="shared" si="18"/>
        <v>1.8396399999999999</v>
      </c>
      <c r="K37" s="135">
        <f t="shared" si="18"/>
        <v>2.1100099999999999</v>
      </c>
      <c r="L37" s="135">
        <f t="shared" si="18"/>
        <v>2.18357</v>
      </c>
      <c r="M37" s="135">
        <f t="shared" si="18"/>
        <v>2.1925300000000001</v>
      </c>
      <c r="N37" s="135">
        <f t="shared" si="18"/>
        <v>2.1922299999999999</v>
      </c>
      <c r="O37" s="135">
        <f t="shared" si="18"/>
        <v>2.2202999999999999</v>
      </c>
      <c r="P37" s="135">
        <f t="shared" si="18"/>
        <v>2.2756400000000001</v>
      </c>
      <c r="Q37" s="135">
        <f t="shared" si="18"/>
        <v>2.27549</v>
      </c>
      <c r="R37" s="135">
        <f t="shared" si="18"/>
        <v>2.2370199999999998</v>
      </c>
      <c r="S37" s="135">
        <f t="shared" si="18"/>
        <v>2.2145800000000002</v>
      </c>
      <c r="T37" s="135">
        <f t="shared" si="18"/>
        <v>2.22072</v>
      </c>
      <c r="U37" s="135">
        <f t="shared" si="18"/>
        <v>2.11226</v>
      </c>
      <c r="V37" s="135">
        <f t="shared" si="18"/>
        <v>2.1495700000000002</v>
      </c>
      <c r="W37" s="135">
        <f t="shared" si="18"/>
        <v>2.1673300000000002</v>
      </c>
      <c r="X37" s="135">
        <f t="shared" si="18"/>
        <v>2.17909</v>
      </c>
      <c r="Y37" s="135">
        <f t="shared" si="18"/>
        <v>2.1824699999999999</v>
      </c>
      <c r="Z37" s="135">
        <f t="shared" si="18"/>
        <v>1.9618800000000001</v>
      </c>
      <c r="AA37" s="135">
        <f t="shared" si="18"/>
        <v>1.8065899999999999</v>
      </c>
    </row>
    <row r="38" spans="1:27" ht="12.75" customHeight="1" outlineLevel="1" x14ac:dyDescent="0.3">
      <c r="A38" s="163" t="s">
        <v>1064</v>
      </c>
      <c r="B38" s="94" t="s">
        <v>238</v>
      </c>
      <c r="C38" s="70" t="s">
        <v>79</v>
      </c>
      <c r="D38" s="71">
        <v>1265.1300000000001</v>
      </c>
      <c r="E38" s="71">
        <v>1239.18</v>
      </c>
      <c r="F38" s="71">
        <v>1205.27</v>
      </c>
      <c r="G38" s="71">
        <v>1194.98</v>
      </c>
      <c r="H38" s="71">
        <v>1241.3399999999999</v>
      </c>
      <c r="I38" s="71">
        <v>1386.53</v>
      </c>
      <c r="J38" s="71">
        <v>1503.08</v>
      </c>
      <c r="K38" s="71">
        <v>1773.45</v>
      </c>
      <c r="L38" s="71">
        <v>1847.01</v>
      </c>
      <c r="M38" s="71">
        <v>1855.97</v>
      </c>
      <c r="N38" s="71">
        <v>1855.67</v>
      </c>
      <c r="O38" s="71">
        <v>1883.74</v>
      </c>
      <c r="P38" s="71">
        <v>1939.08</v>
      </c>
      <c r="Q38" s="71">
        <v>1938.93</v>
      </c>
      <c r="R38" s="71">
        <v>1900.46</v>
      </c>
      <c r="S38" s="71">
        <v>1878.02</v>
      </c>
      <c r="T38" s="71">
        <v>1884.16</v>
      </c>
      <c r="U38" s="71">
        <v>1775.7</v>
      </c>
      <c r="V38" s="71">
        <v>1813.01</v>
      </c>
      <c r="W38" s="71">
        <v>1830.77</v>
      </c>
      <c r="X38" s="71">
        <v>1842.53</v>
      </c>
      <c r="Y38" s="71">
        <v>1845.91</v>
      </c>
      <c r="Z38" s="71">
        <v>1625.32</v>
      </c>
      <c r="AA38" s="71">
        <v>1470.03</v>
      </c>
    </row>
    <row r="39" spans="1:27" ht="12.75" customHeight="1" outlineLevel="1" x14ac:dyDescent="0.3">
      <c r="A39" s="163" t="s">
        <v>1065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customHeight="1" outlineLevel="1" x14ac:dyDescent="0.3">
      <c r="A40" s="163" t="s">
        <v>1066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1067</v>
      </c>
      <c r="B41" s="94" t="s">
        <v>81</v>
      </c>
      <c r="C41" s="70" t="s">
        <v>79</v>
      </c>
      <c r="D41" s="71">
        <f>$D$11</f>
        <v>264.79000000000002</v>
      </c>
      <c r="E41" s="71">
        <f t="shared" ref="E41:AA41" si="20">$D$11</f>
        <v>264.79000000000002</v>
      </c>
      <c r="F41" s="71">
        <f t="shared" si="20"/>
        <v>264.79000000000002</v>
      </c>
      <c r="G41" s="71">
        <f t="shared" si="20"/>
        <v>264.79000000000002</v>
      </c>
      <c r="H41" s="71">
        <f t="shared" si="20"/>
        <v>264.79000000000002</v>
      </c>
      <c r="I41" s="71">
        <f t="shared" si="20"/>
        <v>264.79000000000002</v>
      </c>
      <c r="J41" s="71">
        <f t="shared" si="20"/>
        <v>264.79000000000002</v>
      </c>
      <c r="K41" s="71">
        <f t="shared" si="20"/>
        <v>264.79000000000002</v>
      </c>
      <c r="L41" s="71">
        <f t="shared" si="20"/>
        <v>264.79000000000002</v>
      </c>
      <c r="M41" s="71">
        <f t="shared" si="20"/>
        <v>264.79000000000002</v>
      </c>
      <c r="N41" s="71">
        <f t="shared" si="20"/>
        <v>264.79000000000002</v>
      </c>
      <c r="O41" s="71">
        <f t="shared" si="20"/>
        <v>264.79000000000002</v>
      </c>
      <c r="P41" s="71">
        <f t="shared" si="20"/>
        <v>264.79000000000002</v>
      </c>
      <c r="Q41" s="71">
        <f t="shared" si="20"/>
        <v>264.79000000000002</v>
      </c>
      <c r="R41" s="71">
        <f t="shared" si="20"/>
        <v>264.79000000000002</v>
      </c>
      <c r="S41" s="71">
        <f t="shared" si="20"/>
        <v>264.79000000000002</v>
      </c>
      <c r="T41" s="71">
        <f t="shared" si="20"/>
        <v>264.79000000000002</v>
      </c>
      <c r="U41" s="71">
        <f t="shared" si="20"/>
        <v>264.79000000000002</v>
      </c>
      <c r="V41" s="71">
        <f t="shared" si="20"/>
        <v>264.79000000000002</v>
      </c>
      <c r="W41" s="71">
        <f t="shared" si="20"/>
        <v>264.79000000000002</v>
      </c>
      <c r="X41" s="71">
        <f t="shared" si="20"/>
        <v>264.79000000000002</v>
      </c>
      <c r="Y41" s="71">
        <f t="shared" si="20"/>
        <v>264.79000000000002</v>
      </c>
      <c r="Z41" s="71">
        <f t="shared" si="20"/>
        <v>264.79000000000002</v>
      </c>
      <c r="AA41" s="71">
        <f t="shared" si="20"/>
        <v>264.79000000000002</v>
      </c>
    </row>
    <row r="42" spans="1:27" ht="12.75" customHeight="1" x14ac:dyDescent="0.3">
      <c r="A42" s="162" t="s">
        <v>1068</v>
      </c>
      <c r="B42" s="54" t="str">
        <f>"08"&amp;"."&amp;$B$663&amp;"."&amp;$B$664</f>
        <v>08.03.2024</v>
      </c>
      <c r="C42" s="134" t="s">
        <v>76</v>
      </c>
      <c r="D42" s="135">
        <f>ROUND(((D43+D44+D46+D45)/1000),5)</f>
        <v>1.80097</v>
      </c>
      <c r="E42" s="135">
        <f>ROUND(((E43+E44+E46+E45)/1000),5)</f>
        <v>1.66412</v>
      </c>
      <c r="F42" s="135">
        <f>ROUND(((F43+F44+F46+F45)/1000),5)</f>
        <v>1.6013599999999999</v>
      </c>
      <c r="G42" s="135">
        <f t="shared" ref="G42:AA42" si="21">ROUND(((G43+G44+G46+G45)/1000),5)</f>
        <v>1.5994299999999999</v>
      </c>
      <c r="H42" s="135">
        <f t="shared" si="21"/>
        <v>1.6026100000000001</v>
      </c>
      <c r="I42" s="135">
        <f t="shared" si="21"/>
        <v>1.66127</v>
      </c>
      <c r="J42" s="135">
        <f t="shared" si="21"/>
        <v>1.6962900000000001</v>
      </c>
      <c r="K42" s="135">
        <f t="shared" si="21"/>
        <v>1.8132999999999999</v>
      </c>
      <c r="L42" s="135">
        <f t="shared" si="21"/>
        <v>2.0176400000000001</v>
      </c>
      <c r="M42" s="135">
        <f t="shared" si="21"/>
        <v>2.0664799999999999</v>
      </c>
      <c r="N42" s="135">
        <f t="shared" si="21"/>
        <v>2.1103700000000001</v>
      </c>
      <c r="O42" s="135">
        <f t="shared" si="21"/>
        <v>2.1196199999999998</v>
      </c>
      <c r="P42" s="135">
        <f t="shared" si="21"/>
        <v>2.1022500000000002</v>
      </c>
      <c r="Q42" s="135">
        <f t="shared" si="21"/>
        <v>2.08643</v>
      </c>
      <c r="R42" s="135">
        <f t="shared" si="21"/>
        <v>2.0509599999999999</v>
      </c>
      <c r="S42" s="135">
        <f t="shared" si="21"/>
        <v>2.0443500000000001</v>
      </c>
      <c r="T42" s="135">
        <f t="shared" si="21"/>
        <v>2.0467499999999998</v>
      </c>
      <c r="U42" s="135">
        <f t="shared" si="21"/>
        <v>2.0510199999999998</v>
      </c>
      <c r="V42" s="135">
        <f t="shared" si="21"/>
        <v>2.0606599999999999</v>
      </c>
      <c r="W42" s="135">
        <f t="shared" si="21"/>
        <v>2.0958000000000001</v>
      </c>
      <c r="X42" s="135">
        <f t="shared" si="21"/>
        <v>2.1472600000000002</v>
      </c>
      <c r="Y42" s="135">
        <f t="shared" si="21"/>
        <v>2.0800399999999999</v>
      </c>
      <c r="Z42" s="135">
        <f t="shared" si="21"/>
        <v>1.8927400000000001</v>
      </c>
      <c r="AA42" s="135">
        <f t="shared" si="21"/>
        <v>1.7863199999999999</v>
      </c>
    </row>
    <row r="43" spans="1:27" ht="12.75" customHeight="1" outlineLevel="1" x14ac:dyDescent="0.3">
      <c r="A43" s="163" t="s">
        <v>1069</v>
      </c>
      <c r="B43" s="94" t="s">
        <v>238</v>
      </c>
      <c r="C43" s="70" t="s">
        <v>79</v>
      </c>
      <c r="D43" s="71">
        <v>1464.41</v>
      </c>
      <c r="E43" s="71">
        <v>1327.56</v>
      </c>
      <c r="F43" s="71">
        <v>1264.8</v>
      </c>
      <c r="G43" s="71">
        <v>1262.8699999999999</v>
      </c>
      <c r="H43" s="71">
        <v>1266.05</v>
      </c>
      <c r="I43" s="71">
        <v>1324.71</v>
      </c>
      <c r="J43" s="71">
        <v>1359.73</v>
      </c>
      <c r="K43" s="71">
        <v>1476.74</v>
      </c>
      <c r="L43" s="71">
        <v>1681.08</v>
      </c>
      <c r="M43" s="71">
        <v>1729.92</v>
      </c>
      <c r="N43" s="71">
        <v>1773.81</v>
      </c>
      <c r="O43" s="71">
        <v>1783.06</v>
      </c>
      <c r="P43" s="71">
        <v>1765.69</v>
      </c>
      <c r="Q43" s="71">
        <v>1749.87</v>
      </c>
      <c r="R43" s="71">
        <v>1714.4</v>
      </c>
      <c r="S43" s="71">
        <v>1707.79</v>
      </c>
      <c r="T43" s="71">
        <v>1710.19</v>
      </c>
      <c r="U43" s="71">
        <v>1714.46</v>
      </c>
      <c r="V43" s="71">
        <v>1724.1</v>
      </c>
      <c r="W43" s="71">
        <v>1759.24</v>
      </c>
      <c r="X43" s="71">
        <v>1810.7</v>
      </c>
      <c r="Y43" s="71">
        <v>1743.48</v>
      </c>
      <c r="Z43" s="71">
        <v>1556.18</v>
      </c>
      <c r="AA43" s="71">
        <v>1449.76</v>
      </c>
    </row>
    <row r="44" spans="1:27" ht="12.75" customHeight="1" outlineLevel="1" x14ac:dyDescent="0.3">
      <c r="A44" s="163" t="s">
        <v>1070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customHeight="1" outlineLevel="1" x14ac:dyDescent="0.3">
      <c r="A45" s="163" t="s">
        <v>1071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1072</v>
      </c>
      <c r="B46" s="94" t="s">
        <v>81</v>
      </c>
      <c r="C46" s="70" t="s">
        <v>79</v>
      </c>
      <c r="D46" s="71">
        <f>$D$11</f>
        <v>264.79000000000002</v>
      </c>
      <c r="E46" s="71">
        <f t="shared" ref="E46:AA46" si="23">$D$11</f>
        <v>264.79000000000002</v>
      </c>
      <c r="F46" s="71">
        <f t="shared" si="23"/>
        <v>264.79000000000002</v>
      </c>
      <c r="G46" s="71">
        <f t="shared" si="23"/>
        <v>264.79000000000002</v>
      </c>
      <c r="H46" s="71">
        <f t="shared" si="23"/>
        <v>264.79000000000002</v>
      </c>
      <c r="I46" s="71">
        <f t="shared" si="23"/>
        <v>264.79000000000002</v>
      </c>
      <c r="J46" s="71">
        <f t="shared" si="23"/>
        <v>264.79000000000002</v>
      </c>
      <c r="K46" s="71">
        <f t="shared" si="23"/>
        <v>264.79000000000002</v>
      </c>
      <c r="L46" s="71">
        <f t="shared" si="23"/>
        <v>264.79000000000002</v>
      </c>
      <c r="M46" s="71">
        <f t="shared" si="23"/>
        <v>264.79000000000002</v>
      </c>
      <c r="N46" s="71">
        <f t="shared" si="23"/>
        <v>264.79000000000002</v>
      </c>
      <c r="O46" s="71">
        <f t="shared" si="23"/>
        <v>264.79000000000002</v>
      </c>
      <c r="P46" s="71">
        <f t="shared" si="23"/>
        <v>264.79000000000002</v>
      </c>
      <c r="Q46" s="71">
        <f t="shared" si="23"/>
        <v>264.79000000000002</v>
      </c>
      <c r="R46" s="71">
        <f t="shared" si="23"/>
        <v>264.79000000000002</v>
      </c>
      <c r="S46" s="71">
        <f t="shared" si="23"/>
        <v>264.79000000000002</v>
      </c>
      <c r="T46" s="71">
        <f t="shared" si="23"/>
        <v>264.79000000000002</v>
      </c>
      <c r="U46" s="71">
        <f t="shared" si="23"/>
        <v>264.79000000000002</v>
      </c>
      <c r="V46" s="71">
        <f t="shared" si="23"/>
        <v>264.79000000000002</v>
      </c>
      <c r="W46" s="71">
        <f t="shared" si="23"/>
        <v>264.79000000000002</v>
      </c>
      <c r="X46" s="71">
        <f t="shared" si="23"/>
        <v>264.79000000000002</v>
      </c>
      <c r="Y46" s="71">
        <f t="shared" si="23"/>
        <v>264.79000000000002</v>
      </c>
      <c r="Z46" s="71">
        <f t="shared" si="23"/>
        <v>264.79000000000002</v>
      </c>
      <c r="AA46" s="71">
        <f t="shared" si="23"/>
        <v>264.79000000000002</v>
      </c>
    </row>
    <row r="47" spans="1:27" ht="12.75" customHeight="1" x14ac:dyDescent="0.3">
      <c r="A47" s="162" t="s">
        <v>1073</v>
      </c>
      <c r="B47" s="54" t="str">
        <f>"09"&amp;"."&amp;$B$663&amp;"."&amp;$B$664</f>
        <v>09.03.2024</v>
      </c>
      <c r="C47" s="134" t="s">
        <v>76</v>
      </c>
      <c r="D47" s="135">
        <f>ROUND(((D48+D49+D51+D50)/1000),5)</f>
        <v>1.8143800000000001</v>
      </c>
      <c r="E47" s="135">
        <f>ROUND(((E48+E49+E51+E50)/1000),5)</f>
        <v>1.6537599999999999</v>
      </c>
      <c r="F47" s="135">
        <f>ROUND(((F48+F49+F51+F50)/1000),5)</f>
        <v>1.60277</v>
      </c>
      <c r="G47" s="135">
        <f t="shared" ref="G47:AA47" si="24">ROUND(((G48+G49+G51+G50)/1000),5)</f>
        <v>1.5851</v>
      </c>
      <c r="H47" s="135">
        <f t="shared" si="24"/>
        <v>1.6023799999999999</v>
      </c>
      <c r="I47" s="135">
        <f t="shared" si="24"/>
        <v>1.6431500000000001</v>
      </c>
      <c r="J47" s="135">
        <f t="shared" si="24"/>
        <v>1.73874</v>
      </c>
      <c r="K47" s="135">
        <f t="shared" si="24"/>
        <v>1.8539399999999999</v>
      </c>
      <c r="L47" s="135">
        <f t="shared" si="24"/>
        <v>2.0466500000000001</v>
      </c>
      <c r="M47" s="135">
        <f t="shared" si="24"/>
        <v>2.1396600000000001</v>
      </c>
      <c r="N47" s="135">
        <f t="shared" si="24"/>
        <v>2.2078000000000002</v>
      </c>
      <c r="O47" s="135">
        <f t="shared" si="24"/>
        <v>2.2129500000000002</v>
      </c>
      <c r="P47" s="135">
        <f t="shared" si="24"/>
        <v>2.1919300000000002</v>
      </c>
      <c r="Q47" s="135">
        <f t="shared" si="24"/>
        <v>2.1753200000000001</v>
      </c>
      <c r="R47" s="135">
        <f t="shared" si="24"/>
        <v>2.129</v>
      </c>
      <c r="S47" s="135">
        <f t="shared" si="24"/>
        <v>2.09646</v>
      </c>
      <c r="T47" s="135">
        <f t="shared" si="24"/>
        <v>2.1044100000000001</v>
      </c>
      <c r="U47" s="135">
        <f t="shared" si="24"/>
        <v>2.1208999999999998</v>
      </c>
      <c r="V47" s="135">
        <f t="shared" si="24"/>
        <v>2.1839200000000001</v>
      </c>
      <c r="W47" s="135">
        <f t="shared" si="24"/>
        <v>2.2140200000000001</v>
      </c>
      <c r="X47" s="135">
        <f t="shared" si="24"/>
        <v>2.2295199999999999</v>
      </c>
      <c r="Y47" s="135">
        <f t="shared" si="24"/>
        <v>2.1739099999999998</v>
      </c>
      <c r="Z47" s="135">
        <f t="shared" si="24"/>
        <v>1.9735199999999999</v>
      </c>
      <c r="AA47" s="135">
        <f t="shared" si="24"/>
        <v>1.8155399999999999</v>
      </c>
    </row>
    <row r="48" spans="1:27" ht="12.75" customHeight="1" outlineLevel="1" x14ac:dyDescent="0.3">
      <c r="A48" s="163" t="s">
        <v>1074</v>
      </c>
      <c r="B48" s="94" t="s">
        <v>238</v>
      </c>
      <c r="C48" s="70" t="s">
        <v>79</v>
      </c>
      <c r="D48" s="71">
        <v>1477.82</v>
      </c>
      <c r="E48" s="71">
        <v>1317.2</v>
      </c>
      <c r="F48" s="71">
        <v>1266.21</v>
      </c>
      <c r="G48" s="71">
        <v>1248.54</v>
      </c>
      <c r="H48" s="71">
        <v>1265.82</v>
      </c>
      <c r="I48" s="71">
        <v>1306.5899999999999</v>
      </c>
      <c r="J48" s="71">
        <v>1402.18</v>
      </c>
      <c r="K48" s="71">
        <v>1517.38</v>
      </c>
      <c r="L48" s="71">
        <v>1710.09</v>
      </c>
      <c r="M48" s="71">
        <v>1803.1</v>
      </c>
      <c r="N48" s="71">
        <v>1871.24</v>
      </c>
      <c r="O48" s="71">
        <v>1876.39</v>
      </c>
      <c r="P48" s="71">
        <v>1855.37</v>
      </c>
      <c r="Q48" s="71">
        <v>1838.76</v>
      </c>
      <c r="R48" s="71">
        <v>1792.44</v>
      </c>
      <c r="S48" s="71">
        <v>1759.9</v>
      </c>
      <c r="T48" s="71">
        <v>1767.85</v>
      </c>
      <c r="U48" s="71">
        <v>1784.34</v>
      </c>
      <c r="V48" s="71">
        <v>1847.36</v>
      </c>
      <c r="W48" s="71">
        <v>1877.46</v>
      </c>
      <c r="X48" s="71">
        <v>1892.96</v>
      </c>
      <c r="Y48" s="71">
        <v>1837.35</v>
      </c>
      <c r="Z48" s="71">
        <v>1636.96</v>
      </c>
      <c r="AA48" s="71">
        <v>1478.98</v>
      </c>
    </row>
    <row r="49" spans="1:27" ht="12.75" customHeight="1" outlineLevel="1" x14ac:dyDescent="0.3">
      <c r="A49" s="163" t="s">
        <v>1075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customHeight="1" outlineLevel="1" x14ac:dyDescent="0.3">
      <c r="A50" s="163" t="s">
        <v>1076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1077</v>
      </c>
      <c r="B51" s="94" t="s">
        <v>81</v>
      </c>
      <c r="C51" s="70" t="s">
        <v>79</v>
      </c>
      <c r="D51" s="71">
        <f>$D$11</f>
        <v>264.79000000000002</v>
      </c>
      <c r="E51" s="71">
        <f t="shared" ref="E51:AA51" si="26">$D$11</f>
        <v>264.79000000000002</v>
      </c>
      <c r="F51" s="71">
        <f t="shared" si="26"/>
        <v>264.79000000000002</v>
      </c>
      <c r="G51" s="71">
        <f t="shared" si="26"/>
        <v>264.79000000000002</v>
      </c>
      <c r="H51" s="71">
        <f t="shared" si="26"/>
        <v>264.79000000000002</v>
      </c>
      <c r="I51" s="71">
        <f t="shared" si="26"/>
        <v>264.79000000000002</v>
      </c>
      <c r="J51" s="71">
        <f t="shared" si="26"/>
        <v>264.79000000000002</v>
      </c>
      <c r="K51" s="71">
        <f t="shared" si="26"/>
        <v>264.79000000000002</v>
      </c>
      <c r="L51" s="71">
        <f t="shared" si="26"/>
        <v>264.79000000000002</v>
      </c>
      <c r="M51" s="71">
        <f t="shared" si="26"/>
        <v>264.79000000000002</v>
      </c>
      <c r="N51" s="71">
        <f t="shared" si="26"/>
        <v>264.79000000000002</v>
      </c>
      <c r="O51" s="71">
        <f t="shared" si="26"/>
        <v>264.79000000000002</v>
      </c>
      <c r="P51" s="71">
        <f t="shared" si="26"/>
        <v>264.79000000000002</v>
      </c>
      <c r="Q51" s="71">
        <f t="shared" si="26"/>
        <v>264.79000000000002</v>
      </c>
      <c r="R51" s="71">
        <f t="shared" si="26"/>
        <v>264.79000000000002</v>
      </c>
      <c r="S51" s="71">
        <f t="shared" si="26"/>
        <v>264.79000000000002</v>
      </c>
      <c r="T51" s="71">
        <f t="shared" si="26"/>
        <v>264.79000000000002</v>
      </c>
      <c r="U51" s="71">
        <f t="shared" si="26"/>
        <v>264.79000000000002</v>
      </c>
      <c r="V51" s="71">
        <f t="shared" si="26"/>
        <v>264.79000000000002</v>
      </c>
      <c r="W51" s="71">
        <f t="shared" si="26"/>
        <v>264.79000000000002</v>
      </c>
      <c r="X51" s="71">
        <f t="shared" si="26"/>
        <v>264.79000000000002</v>
      </c>
      <c r="Y51" s="71">
        <f t="shared" si="26"/>
        <v>264.79000000000002</v>
      </c>
      <c r="Z51" s="71">
        <f t="shared" si="26"/>
        <v>264.79000000000002</v>
      </c>
      <c r="AA51" s="71">
        <f t="shared" si="26"/>
        <v>264.79000000000002</v>
      </c>
    </row>
    <row r="52" spans="1:27" ht="12.75" customHeight="1" x14ac:dyDescent="0.3">
      <c r="A52" s="162" t="s">
        <v>1078</v>
      </c>
      <c r="B52" s="54" t="str">
        <f>"10"&amp;"."&amp;$B$663&amp;"."&amp;$B$664</f>
        <v>10.03.2024</v>
      </c>
      <c r="C52" s="134" t="s">
        <v>76</v>
      </c>
      <c r="D52" s="135">
        <f>ROUND(((D53+D54+D56+D55)/1000),5)</f>
        <v>1.70166</v>
      </c>
      <c r="E52" s="135">
        <f>ROUND(((E53+E54+E56+E55)/1000),5)</f>
        <v>1.60294</v>
      </c>
      <c r="F52" s="135">
        <f>ROUND(((F53+F54+F56+F55)/1000),5)</f>
        <v>1.5854299999999999</v>
      </c>
      <c r="G52" s="135">
        <f t="shared" ref="G52:AA52" si="27">ROUND(((G53+G54+G56+G55)/1000),5)</f>
        <v>1.5716399999999999</v>
      </c>
      <c r="H52" s="135">
        <f t="shared" si="27"/>
        <v>1.58954</v>
      </c>
      <c r="I52" s="135">
        <f t="shared" si="27"/>
        <v>1.6085</v>
      </c>
      <c r="J52" s="135">
        <f t="shared" si="27"/>
        <v>1.63331</v>
      </c>
      <c r="K52" s="135">
        <f t="shared" si="27"/>
        <v>1.79389</v>
      </c>
      <c r="L52" s="135">
        <f t="shared" si="27"/>
        <v>2.0248699999999999</v>
      </c>
      <c r="M52" s="135">
        <f t="shared" si="27"/>
        <v>2.0914799999999998</v>
      </c>
      <c r="N52" s="135">
        <f t="shared" si="27"/>
        <v>2.1648000000000001</v>
      </c>
      <c r="O52" s="135">
        <f t="shared" si="27"/>
        <v>2.1680100000000002</v>
      </c>
      <c r="P52" s="135">
        <f t="shared" si="27"/>
        <v>2.15185</v>
      </c>
      <c r="Q52" s="135">
        <f t="shared" si="27"/>
        <v>2.1338400000000002</v>
      </c>
      <c r="R52" s="135">
        <f t="shared" si="27"/>
        <v>2.0812300000000001</v>
      </c>
      <c r="S52" s="135">
        <f t="shared" si="27"/>
        <v>2.0535299999999999</v>
      </c>
      <c r="T52" s="135">
        <f t="shared" si="27"/>
        <v>2.0576300000000001</v>
      </c>
      <c r="U52" s="135">
        <f t="shared" si="27"/>
        <v>2.0756999999999999</v>
      </c>
      <c r="V52" s="135">
        <f t="shared" si="27"/>
        <v>2.1520000000000001</v>
      </c>
      <c r="W52" s="135">
        <f t="shared" si="27"/>
        <v>2.2010999999999998</v>
      </c>
      <c r="X52" s="135">
        <f t="shared" si="27"/>
        <v>2.1901299999999999</v>
      </c>
      <c r="Y52" s="135">
        <f t="shared" si="27"/>
        <v>2.13212</v>
      </c>
      <c r="Z52" s="135">
        <f t="shared" si="27"/>
        <v>1.91797</v>
      </c>
      <c r="AA52" s="135">
        <f t="shared" si="27"/>
        <v>1.6612199999999999</v>
      </c>
    </row>
    <row r="53" spans="1:27" ht="12.75" customHeight="1" outlineLevel="1" x14ac:dyDescent="0.3">
      <c r="A53" s="163" t="s">
        <v>1079</v>
      </c>
      <c r="B53" s="94" t="s">
        <v>238</v>
      </c>
      <c r="C53" s="70" t="s">
        <v>79</v>
      </c>
      <c r="D53" s="71">
        <v>1365.1</v>
      </c>
      <c r="E53" s="71">
        <v>1266.3800000000001</v>
      </c>
      <c r="F53" s="71">
        <v>1248.8699999999999</v>
      </c>
      <c r="G53" s="71">
        <v>1235.08</v>
      </c>
      <c r="H53" s="71">
        <v>1252.98</v>
      </c>
      <c r="I53" s="71">
        <v>1271.94</v>
      </c>
      <c r="J53" s="71">
        <v>1296.75</v>
      </c>
      <c r="K53" s="71">
        <v>1457.33</v>
      </c>
      <c r="L53" s="71">
        <v>1688.31</v>
      </c>
      <c r="M53" s="71">
        <v>1754.92</v>
      </c>
      <c r="N53" s="71">
        <v>1828.24</v>
      </c>
      <c r="O53" s="71">
        <v>1831.45</v>
      </c>
      <c r="P53" s="71">
        <v>1815.29</v>
      </c>
      <c r="Q53" s="71">
        <v>1797.28</v>
      </c>
      <c r="R53" s="71">
        <v>1744.67</v>
      </c>
      <c r="S53" s="71">
        <v>1716.97</v>
      </c>
      <c r="T53" s="71">
        <v>1721.07</v>
      </c>
      <c r="U53" s="71">
        <v>1739.14</v>
      </c>
      <c r="V53" s="71">
        <v>1815.44</v>
      </c>
      <c r="W53" s="71">
        <v>1864.54</v>
      </c>
      <c r="X53" s="71">
        <v>1853.57</v>
      </c>
      <c r="Y53" s="71">
        <v>1795.56</v>
      </c>
      <c r="Z53" s="71">
        <v>1581.41</v>
      </c>
      <c r="AA53" s="71">
        <v>1324.66</v>
      </c>
    </row>
    <row r="54" spans="1:27" ht="12.75" customHeight="1" outlineLevel="1" x14ac:dyDescent="0.3">
      <c r="A54" s="163" t="s">
        <v>1080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customHeight="1" outlineLevel="1" x14ac:dyDescent="0.3">
      <c r="A55" s="163" t="s">
        <v>1081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1082</v>
      </c>
      <c r="B56" s="94" t="s">
        <v>81</v>
      </c>
      <c r="C56" s="70" t="s">
        <v>79</v>
      </c>
      <c r="D56" s="71">
        <f>$D$11</f>
        <v>264.79000000000002</v>
      </c>
      <c r="E56" s="71">
        <f t="shared" ref="E56:AA56" si="29">$D$11</f>
        <v>264.79000000000002</v>
      </c>
      <c r="F56" s="71">
        <f t="shared" si="29"/>
        <v>264.79000000000002</v>
      </c>
      <c r="G56" s="71">
        <f t="shared" si="29"/>
        <v>264.79000000000002</v>
      </c>
      <c r="H56" s="71">
        <f t="shared" si="29"/>
        <v>264.79000000000002</v>
      </c>
      <c r="I56" s="71">
        <f t="shared" si="29"/>
        <v>264.79000000000002</v>
      </c>
      <c r="J56" s="71">
        <f t="shared" si="29"/>
        <v>264.79000000000002</v>
      </c>
      <c r="K56" s="71">
        <f t="shared" si="29"/>
        <v>264.79000000000002</v>
      </c>
      <c r="L56" s="71">
        <f t="shared" si="29"/>
        <v>264.79000000000002</v>
      </c>
      <c r="M56" s="71">
        <f t="shared" si="29"/>
        <v>264.79000000000002</v>
      </c>
      <c r="N56" s="71">
        <f t="shared" si="29"/>
        <v>264.79000000000002</v>
      </c>
      <c r="O56" s="71">
        <f t="shared" si="29"/>
        <v>264.79000000000002</v>
      </c>
      <c r="P56" s="71">
        <f t="shared" si="29"/>
        <v>264.79000000000002</v>
      </c>
      <c r="Q56" s="71">
        <f t="shared" si="29"/>
        <v>264.79000000000002</v>
      </c>
      <c r="R56" s="71">
        <f t="shared" si="29"/>
        <v>264.79000000000002</v>
      </c>
      <c r="S56" s="71">
        <f t="shared" si="29"/>
        <v>264.79000000000002</v>
      </c>
      <c r="T56" s="71">
        <f t="shared" si="29"/>
        <v>264.79000000000002</v>
      </c>
      <c r="U56" s="71">
        <f t="shared" si="29"/>
        <v>264.79000000000002</v>
      </c>
      <c r="V56" s="71">
        <f t="shared" si="29"/>
        <v>264.79000000000002</v>
      </c>
      <c r="W56" s="71">
        <f t="shared" si="29"/>
        <v>264.79000000000002</v>
      </c>
      <c r="X56" s="71">
        <f t="shared" si="29"/>
        <v>264.79000000000002</v>
      </c>
      <c r="Y56" s="71">
        <f t="shared" si="29"/>
        <v>264.79000000000002</v>
      </c>
      <c r="Z56" s="71">
        <f t="shared" si="29"/>
        <v>264.79000000000002</v>
      </c>
      <c r="AA56" s="71">
        <f t="shared" si="29"/>
        <v>264.79000000000002</v>
      </c>
    </row>
    <row r="57" spans="1:27" ht="12.75" customHeight="1" x14ac:dyDescent="0.3">
      <c r="A57" s="162" t="s">
        <v>1083</v>
      </c>
      <c r="B57" s="54" t="str">
        <f>"11"&amp;"."&amp;$B$663&amp;"."&amp;$B$664</f>
        <v>11.03.2024</v>
      </c>
      <c r="C57" s="134" t="s">
        <v>76</v>
      </c>
      <c r="D57" s="135">
        <f>ROUND(((D58+D59+D61+D60)/1000),5)</f>
        <v>1.60521</v>
      </c>
      <c r="E57" s="135">
        <f>ROUND(((E58+E59+E61+E60)/1000),5)</f>
        <v>1.5779000000000001</v>
      </c>
      <c r="F57" s="135">
        <f>ROUND(((F58+F59+F61+F60)/1000),5)</f>
        <v>1.5375300000000001</v>
      </c>
      <c r="G57" s="135">
        <f t="shared" ref="G57:AA57" si="30">ROUND(((G58+G59+G61+G60)/1000),5)</f>
        <v>1.5194399999999999</v>
      </c>
      <c r="H57" s="135">
        <f t="shared" si="30"/>
        <v>1.5602199999999999</v>
      </c>
      <c r="I57" s="135">
        <f t="shared" si="30"/>
        <v>1.64798</v>
      </c>
      <c r="J57" s="135">
        <f t="shared" si="30"/>
        <v>1.8235300000000001</v>
      </c>
      <c r="K57" s="135">
        <f t="shared" si="30"/>
        <v>2.0368400000000002</v>
      </c>
      <c r="L57" s="135">
        <f t="shared" si="30"/>
        <v>2.1622599999999998</v>
      </c>
      <c r="M57" s="135">
        <f t="shared" si="30"/>
        <v>2.2386699999999999</v>
      </c>
      <c r="N57" s="135">
        <f t="shared" si="30"/>
        <v>2.22512</v>
      </c>
      <c r="O57" s="135">
        <f t="shared" si="30"/>
        <v>2.2292999999999998</v>
      </c>
      <c r="P57" s="135">
        <f t="shared" si="30"/>
        <v>2.2135500000000001</v>
      </c>
      <c r="Q57" s="135">
        <f t="shared" si="30"/>
        <v>2.20085</v>
      </c>
      <c r="R57" s="135">
        <f t="shared" si="30"/>
        <v>2.1775899999999999</v>
      </c>
      <c r="S57" s="135">
        <f t="shared" si="30"/>
        <v>2.1576200000000001</v>
      </c>
      <c r="T57" s="135">
        <f t="shared" si="30"/>
        <v>2.1546500000000002</v>
      </c>
      <c r="U57" s="135">
        <f t="shared" si="30"/>
        <v>2.0859700000000001</v>
      </c>
      <c r="V57" s="135">
        <f t="shared" si="30"/>
        <v>2.1118299999999999</v>
      </c>
      <c r="W57" s="135">
        <f t="shared" si="30"/>
        <v>2.1374399999999998</v>
      </c>
      <c r="X57" s="135">
        <f t="shared" si="30"/>
        <v>2.0978400000000001</v>
      </c>
      <c r="Y57" s="135">
        <f t="shared" si="30"/>
        <v>2.0373999999999999</v>
      </c>
      <c r="Z57" s="135">
        <f t="shared" si="30"/>
        <v>1.8341000000000001</v>
      </c>
      <c r="AA57" s="135">
        <f t="shared" si="30"/>
        <v>1.59419</v>
      </c>
    </row>
    <row r="58" spans="1:27" ht="12.75" customHeight="1" outlineLevel="1" x14ac:dyDescent="0.3">
      <c r="A58" s="163" t="s">
        <v>1084</v>
      </c>
      <c r="B58" s="94" t="s">
        <v>238</v>
      </c>
      <c r="C58" s="70" t="s">
        <v>79</v>
      </c>
      <c r="D58" s="71">
        <v>1268.6500000000001</v>
      </c>
      <c r="E58" s="71">
        <v>1241.3399999999999</v>
      </c>
      <c r="F58" s="71">
        <v>1200.97</v>
      </c>
      <c r="G58" s="71">
        <v>1182.8800000000001</v>
      </c>
      <c r="H58" s="71">
        <v>1223.6600000000001</v>
      </c>
      <c r="I58" s="71">
        <v>1311.42</v>
      </c>
      <c r="J58" s="71">
        <v>1486.97</v>
      </c>
      <c r="K58" s="71">
        <v>1700.28</v>
      </c>
      <c r="L58" s="71">
        <v>1825.7</v>
      </c>
      <c r="M58" s="71">
        <v>1902.11</v>
      </c>
      <c r="N58" s="71">
        <v>1888.56</v>
      </c>
      <c r="O58" s="71">
        <v>1892.74</v>
      </c>
      <c r="P58" s="71">
        <v>1876.99</v>
      </c>
      <c r="Q58" s="71">
        <v>1864.29</v>
      </c>
      <c r="R58" s="71">
        <v>1841.03</v>
      </c>
      <c r="S58" s="71">
        <v>1821.06</v>
      </c>
      <c r="T58" s="71">
        <v>1818.09</v>
      </c>
      <c r="U58" s="71">
        <v>1749.41</v>
      </c>
      <c r="V58" s="71">
        <v>1775.27</v>
      </c>
      <c r="W58" s="71">
        <v>1800.88</v>
      </c>
      <c r="X58" s="71">
        <v>1761.28</v>
      </c>
      <c r="Y58" s="71">
        <v>1700.84</v>
      </c>
      <c r="Z58" s="71">
        <v>1497.54</v>
      </c>
      <c r="AA58" s="71">
        <v>1257.6300000000001</v>
      </c>
    </row>
    <row r="59" spans="1:27" ht="12.75" customHeight="1" outlineLevel="1" x14ac:dyDescent="0.3">
      <c r="A59" s="163" t="s">
        <v>1085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customHeight="1" outlineLevel="1" x14ac:dyDescent="0.3">
      <c r="A60" s="163" t="s">
        <v>1086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1087</v>
      </c>
      <c r="B61" s="94" t="s">
        <v>81</v>
      </c>
      <c r="C61" s="70" t="s">
        <v>79</v>
      </c>
      <c r="D61" s="71">
        <f>$D$11</f>
        <v>264.79000000000002</v>
      </c>
      <c r="E61" s="71">
        <f t="shared" ref="E61:AA61" si="32">$D$11</f>
        <v>264.79000000000002</v>
      </c>
      <c r="F61" s="71">
        <f t="shared" si="32"/>
        <v>264.79000000000002</v>
      </c>
      <c r="G61" s="71">
        <f t="shared" si="32"/>
        <v>264.79000000000002</v>
      </c>
      <c r="H61" s="71">
        <f t="shared" si="32"/>
        <v>264.79000000000002</v>
      </c>
      <c r="I61" s="71">
        <f t="shared" si="32"/>
        <v>264.79000000000002</v>
      </c>
      <c r="J61" s="71">
        <f t="shared" si="32"/>
        <v>264.79000000000002</v>
      </c>
      <c r="K61" s="71">
        <f t="shared" si="32"/>
        <v>264.79000000000002</v>
      </c>
      <c r="L61" s="71">
        <f t="shared" si="32"/>
        <v>264.79000000000002</v>
      </c>
      <c r="M61" s="71">
        <f t="shared" si="32"/>
        <v>264.79000000000002</v>
      </c>
      <c r="N61" s="71">
        <f t="shared" si="32"/>
        <v>264.79000000000002</v>
      </c>
      <c r="O61" s="71">
        <f t="shared" si="32"/>
        <v>264.79000000000002</v>
      </c>
      <c r="P61" s="71">
        <f t="shared" si="32"/>
        <v>264.79000000000002</v>
      </c>
      <c r="Q61" s="71">
        <f t="shared" si="32"/>
        <v>264.79000000000002</v>
      </c>
      <c r="R61" s="71">
        <f t="shared" si="32"/>
        <v>264.79000000000002</v>
      </c>
      <c r="S61" s="71">
        <f t="shared" si="32"/>
        <v>264.79000000000002</v>
      </c>
      <c r="T61" s="71">
        <f t="shared" si="32"/>
        <v>264.79000000000002</v>
      </c>
      <c r="U61" s="71">
        <f t="shared" si="32"/>
        <v>264.79000000000002</v>
      </c>
      <c r="V61" s="71">
        <f t="shared" si="32"/>
        <v>264.79000000000002</v>
      </c>
      <c r="W61" s="71">
        <f t="shared" si="32"/>
        <v>264.79000000000002</v>
      </c>
      <c r="X61" s="71">
        <f t="shared" si="32"/>
        <v>264.79000000000002</v>
      </c>
      <c r="Y61" s="71">
        <f t="shared" si="32"/>
        <v>264.79000000000002</v>
      </c>
      <c r="Z61" s="71">
        <f t="shared" si="32"/>
        <v>264.79000000000002</v>
      </c>
      <c r="AA61" s="71">
        <f t="shared" si="32"/>
        <v>264.79000000000002</v>
      </c>
    </row>
    <row r="62" spans="1:27" ht="12.75" customHeight="1" x14ac:dyDescent="0.3">
      <c r="A62" s="162" t="s">
        <v>1088</v>
      </c>
      <c r="B62" s="54" t="str">
        <f>"12"&amp;"."&amp;$B$663&amp;"."&amp;$B$664</f>
        <v>12.03.2024</v>
      </c>
      <c r="C62" s="134" t="s">
        <v>76</v>
      </c>
      <c r="D62" s="135">
        <f>ROUND(((D63+D64+D66+D65)/1000),5)</f>
        <v>1.59423</v>
      </c>
      <c r="E62" s="135">
        <f>ROUND(((E63+E64+E66+E65)/1000),5)</f>
        <v>1.54413</v>
      </c>
      <c r="F62" s="135">
        <f>ROUND(((F63+F64+F66+F65)/1000),5)</f>
        <v>1.5065299999999999</v>
      </c>
      <c r="G62" s="135">
        <f t="shared" ref="G62:AA62" si="33">ROUND(((G63+G64+G66+G65)/1000),5)</f>
        <v>1.5037799999999999</v>
      </c>
      <c r="H62" s="135">
        <f t="shared" si="33"/>
        <v>1.55582</v>
      </c>
      <c r="I62" s="135">
        <f t="shared" si="33"/>
        <v>1.6528099999999999</v>
      </c>
      <c r="J62" s="135">
        <f t="shared" si="33"/>
        <v>1.81931</v>
      </c>
      <c r="K62" s="135">
        <f t="shared" si="33"/>
        <v>2.0444900000000001</v>
      </c>
      <c r="L62" s="135">
        <f t="shared" si="33"/>
        <v>2.1206800000000001</v>
      </c>
      <c r="M62" s="135">
        <f t="shared" si="33"/>
        <v>2.17638</v>
      </c>
      <c r="N62" s="135">
        <f t="shared" si="33"/>
        <v>2.17645</v>
      </c>
      <c r="O62" s="135">
        <f t="shared" si="33"/>
        <v>2.18323</v>
      </c>
      <c r="P62" s="135">
        <f t="shared" si="33"/>
        <v>2.1653699999999998</v>
      </c>
      <c r="Q62" s="135">
        <f t="shared" si="33"/>
        <v>2.1645799999999999</v>
      </c>
      <c r="R62" s="135">
        <f t="shared" si="33"/>
        <v>2.1415799999999998</v>
      </c>
      <c r="S62" s="135">
        <f t="shared" si="33"/>
        <v>2.1249699999999998</v>
      </c>
      <c r="T62" s="135">
        <f t="shared" si="33"/>
        <v>2.1208800000000001</v>
      </c>
      <c r="U62" s="135">
        <f t="shared" si="33"/>
        <v>2.07254</v>
      </c>
      <c r="V62" s="135">
        <f t="shared" si="33"/>
        <v>2.1178599999999999</v>
      </c>
      <c r="W62" s="135">
        <f t="shared" si="33"/>
        <v>2.1428099999999999</v>
      </c>
      <c r="X62" s="135">
        <f t="shared" si="33"/>
        <v>2.1373099999999998</v>
      </c>
      <c r="Y62" s="135">
        <f t="shared" si="33"/>
        <v>2.0485899999999999</v>
      </c>
      <c r="Z62" s="135">
        <f t="shared" si="33"/>
        <v>1.83714</v>
      </c>
      <c r="AA62" s="135">
        <f t="shared" si="33"/>
        <v>1.6556</v>
      </c>
    </row>
    <row r="63" spans="1:27" ht="12.75" customHeight="1" outlineLevel="1" x14ac:dyDescent="0.3">
      <c r="A63" s="163" t="s">
        <v>1089</v>
      </c>
      <c r="B63" s="94" t="s">
        <v>238</v>
      </c>
      <c r="C63" s="70" t="s">
        <v>79</v>
      </c>
      <c r="D63" s="71">
        <v>1257.67</v>
      </c>
      <c r="E63" s="71">
        <v>1207.57</v>
      </c>
      <c r="F63" s="71">
        <v>1169.97</v>
      </c>
      <c r="G63" s="71">
        <v>1167.22</v>
      </c>
      <c r="H63" s="71">
        <v>1219.26</v>
      </c>
      <c r="I63" s="71">
        <v>1316.25</v>
      </c>
      <c r="J63" s="71">
        <v>1482.75</v>
      </c>
      <c r="K63" s="71">
        <v>1707.93</v>
      </c>
      <c r="L63" s="71">
        <v>1784.12</v>
      </c>
      <c r="M63" s="71">
        <v>1839.82</v>
      </c>
      <c r="N63" s="71">
        <v>1839.89</v>
      </c>
      <c r="O63" s="71">
        <v>1846.67</v>
      </c>
      <c r="P63" s="71">
        <v>1828.81</v>
      </c>
      <c r="Q63" s="71">
        <v>1828.02</v>
      </c>
      <c r="R63" s="71">
        <v>1805.02</v>
      </c>
      <c r="S63" s="71">
        <v>1788.41</v>
      </c>
      <c r="T63" s="71">
        <v>1784.32</v>
      </c>
      <c r="U63" s="71">
        <v>1735.98</v>
      </c>
      <c r="V63" s="71">
        <v>1781.3</v>
      </c>
      <c r="W63" s="71">
        <v>1806.25</v>
      </c>
      <c r="X63" s="71">
        <v>1800.75</v>
      </c>
      <c r="Y63" s="71">
        <v>1712.03</v>
      </c>
      <c r="Z63" s="71">
        <v>1500.58</v>
      </c>
      <c r="AA63" s="71">
        <v>1319.04</v>
      </c>
    </row>
    <row r="64" spans="1:27" ht="12.75" customHeight="1" outlineLevel="1" x14ac:dyDescent="0.3">
      <c r="A64" s="163" t="s">
        <v>1090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customHeight="1" outlineLevel="1" x14ac:dyDescent="0.3">
      <c r="A65" s="163" t="s">
        <v>1091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1092</v>
      </c>
      <c r="B66" s="94" t="s">
        <v>81</v>
      </c>
      <c r="C66" s="70" t="s">
        <v>79</v>
      </c>
      <c r="D66" s="71">
        <f>$D$11</f>
        <v>264.79000000000002</v>
      </c>
      <c r="E66" s="71">
        <f t="shared" ref="E66:AA66" si="35">$D$11</f>
        <v>264.79000000000002</v>
      </c>
      <c r="F66" s="71">
        <f t="shared" si="35"/>
        <v>264.79000000000002</v>
      </c>
      <c r="G66" s="71">
        <f t="shared" si="35"/>
        <v>264.79000000000002</v>
      </c>
      <c r="H66" s="71">
        <f t="shared" si="35"/>
        <v>264.79000000000002</v>
      </c>
      <c r="I66" s="71">
        <f t="shared" si="35"/>
        <v>264.79000000000002</v>
      </c>
      <c r="J66" s="71">
        <f t="shared" si="35"/>
        <v>264.79000000000002</v>
      </c>
      <c r="K66" s="71">
        <f t="shared" si="35"/>
        <v>264.79000000000002</v>
      </c>
      <c r="L66" s="71">
        <f t="shared" si="35"/>
        <v>264.79000000000002</v>
      </c>
      <c r="M66" s="71">
        <f t="shared" si="35"/>
        <v>264.79000000000002</v>
      </c>
      <c r="N66" s="71">
        <f t="shared" si="35"/>
        <v>264.79000000000002</v>
      </c>
      <c r="O66" s="71">
        <f t="shared" si="35"/>
        <v>264.79000000000002</v>
      </c>
      <c r="P66" s="71">
        <f t="shared" si="35"/>
        <v>264.79000000000002</v>
      </c>
      <c r="Q66" s="71">
        <f t="shared" si="35"/>
        <v>264.79000000000002</v>
      </c>
      <c r="R66" s="71">
        <f t="shared" si="35"/>
        <v>264.79000000000002</v>
      </c>
      <c r="S66" s="71">
        <f t="shared" si="35"/>
        <v>264.79000000000002</v>
      </c>
      <c r="T66" s="71">
        <f t="shared" si="35"/>
        <v>264.79000000000002</v>
      </c>
      <c r="U66" s="71">
        <f t="shared" si="35"/>
        <v>264.79000000000002</v>
      </c>
      <c r="V66" s="71">
        <f t="shared" si="35"/>
        <v>264.79000000000002</v>
      </c>
      <c r="W66" s="71">
        <f t="shared" si="35"/>
        <v>264.79000000000002</v>
      </c>
      <c r="X66" s="71">
        <f t="shared" si="35"/>
        <v>264.79000000000002</v>
      </c>
      <c r="Y66" s="71">
        <f t="shared" si="35"/>
        <v>264.79000000000002</v>
      </c>
      <c r="Z66" s="71">
        <f t="shared" si="35"/>
        <v>264.79000000000002</v>
      </c>
      <c r="AA66" s="71">
        <f t="shared" si="35"/>
        <v>264.79000000000002</v>
      </c>
    </row>
    <row r="67" spans="1:27" ht="12.75" customHeight="1" x14ac:dyDescent="0.3">
      <c r="A67" s="162" t="s">
        <v>1093</v>
      </c>
      <c r="B67" s="54" t="str">
        <f>"13"&amp;"."&amp;$B$663&amp;"."&amp;$B$664</f>
        <v>13.03.2024</v>
      </c>
      <c r="C67" s="134" t="s">
        <v>76</v>
      </c>
      <c r="D67" s="135">
        <f>ROUND(((D68+D69+D71+D70)/1000),5)</f>
        <v>1.5668299999999999</v>
      </c>
      <c r="E67" s="135">
        <f>ROUND(((E68+E69+E71+E70)/1000),5)</f>
        <v>1.5317700000000001</v>
      </c>
      <c r="F67" s="135">
        <f>ROUND(((F68+F69+F71+F70)/1000),5)</f>
        <v>1.50648</v>
      </c>
      <c r="G67" s="135">
        <f t="shared" ref="G67:AA67" si="36">ROUND(((G68+G69+G71+G70)/1000),5)</f>
        <v>1.5053300000000001</v>
      </c>
      <c r="H67" s="135">
        <f t="shared" si="36"/>
        <v>1.5303100000000001</v>
      </c>
      <c r="I67" s="135">
        <f t="shared" si="36"/>
        <v>1.62826</v>
      </c>
      <c r="J67" s="135">
        <f t="shared" si="36"/>
        <v>1.80853</v>
      </c>
      <c r="K67" s="135">
        <f t="shared" si="36"/>
        <v>2.03478</v>
      </c>
      <c r="L67" s="135">
        <f t="shared" si="36"/>
        <v>2.0704600000000002</v>
      </c>
      <c r="M67" s="135">
        <f t="shared" si="36"/>
        <v>2.2313399999999999</v>
      </c>
      <c r="N67" s="135">
        <f t="shared" si="36"/>
        <v>2.2206999999999999</v>
      </c>
      <c r="O67" s="135">
        <f t="shared" si="36"/>
        <v>2.1386799999999999</v>
      </c>
      <c r="P67" s="135">
        <f t="shared" si="36"/>
        <v>2.0916399999999999</v>
      </c>
      <c r="Q67" s="135">
        <f t="shared" si="36"/>
        <v>2.1322999999999999</v>
      </c>
      <c r="R67" s="135">
        <f t="shared" si="36"/>
        <v>2.11097</v>
      </c>
      <c r="S67" s="135">
        <f t="shared" si="36"/>
        <v>2.0871499999999998</v>
      </c>
      <c r="T67" s="135">
        <f t="shared" si="36"/>
        <v>2.06027</v>
      </c>
      <c r="U67" s="135">
        <f t="shared" si="36"/>
        <v>2.05829</v>
      </c>
      <c r="V67" s="135">
        <f t="shared" si="36"/>
        <v>2.0912000000000002</v>
      </c>
      <c r="W67" s="135">
        <f t="shared" si="36"/>
        <v>2.1494900000000001</v>
      </c>
      <c r="X67" s="135">
        <f t="shared" si="36"/>
        <v>2.1241400000000001</v>
      </c>
      <c r="Y67" s="135">
        <f t="shared" si="36"/>
        <v>2.0453700000000001</v>
      </c>
      <c r="Z67" s="135">
        <f t="shared" si="36"/>
        <v>1.83403</v>
      </c>
      <c r="AA67" s="135">
        <f t="shared" si="36"/>
        <v>1.6327100000000001</v>
      </c>
    </row>
    <row r="68" spans="1:27" ht="12.75" customHeight="1" outlineLevel="1" x14ac:dyDescent="0.3">
      <c r="A68" s="163" t="s">
        <v>1094</v>
      </c>
      <c r="B68" s="94" t="s">
        <v>238</v>
      </c>
      <c r="C68" s="70" t="s">
        <v>79</v>
      </c>
      <c r="D68" s="71">
        <v>1230.27</v>
      </c>
      <c r="E68" s="71">
        <v>1195.21</v>
      </c>
      <c r="F68" s="71">
        <v>1169.92</v>
      </c>
      <c r="G68" s="71">
        <v>1168.77</v>
      </c>
      <c r="H68" s="71">
        <v>1193.75</v>
      </c>
      <c r="I68" s="71">
        <v>1291.7</v>
      </c>
      <c r="J68" s="71">
        <v>1471.97</v>
      </c>
      <c r="K68" s="71">
        <v>1698.22</v>
      </c>
      <c r="L68" s="71">
        <v>1733.9</v>
      </c>
      <c r="M68" s="71">
        <v>1894.78</v>
      </c>
      <c r="N68" s="71">
        <v>1884.14</v>
      </c>
      <c r="O68" s="71">
        <v>1802.12</v>
      </c>
      <c r="P68" s="71">
        <v>1755.08</v>
      </c>
      <c r="Q68" s="71">
        <v>1795.74</v>
      </c>
      <c r="R68" s="71">
        <v>1774.41</v>
      </c>
      <c r="S68" s="71">
        <v>1750.59</v>
      </c>
      <c r="T68" s="71">
        <v>1723.71</v>
      </c>
      <c r="U68" s="71">
        <v>1721.73</v>
      </c>
      <c r="V68" s="71">
        <v>1754.64</v>
      </c>
      <c r="W68" s="71">
        <v>1812.93</v>
      </c>
      <c r="X68" s="71">
        <v>1787.58</v>
      </c>
      <c r="Y68" s="71">
        <v>1708.81</v>
      </c>
      <c r="Z68" s="71">
        <v>1497.47</v>
      </c>
      <c r="AA68" s="71">
        <v>1296.1500000000001</v>
      </c>
    </row>
    <row r="69" spans="1:27" ht="12.75" customHeight="1" outlineLevel="1" x14ac:dyDescent="0.3">
      <c r="A69" s="163" t="s">
        <v>1095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customHeight="1" outlineLevel="1" x14ac:dyDescent="0.3">
      <c r="A70" s="163" t="s">
        <v>1096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1097</v>
      </c>
      <c r="B71" s="94" t="s">
        <v>81</v>
      </c>
      <c r="C71" s="70" t="s">
        <v>79</v>
      </c>
      <c r="D71" s="71">
        <f>$D$11</f>
        <v>264.79000000000002</v>
      </c>
      <c r="E71" s="71">
        <f t="shared" ref="E71:AA71" si="38">$D$11</f>
        <v>264.79000000000002</v>
      </c>
      <c r="F71" s="71">
        <f t="shared" si="38"/>
        <v>264.79000000000002</v>
      </c>
      <c r="G71" s="71">
        <f t="shared" si="38"/>
        <v>264.79000000000002</v>
      </c>
      <c r="H71" s="71">
        <f t="shared" si="38"/>
        <v>264.79000000000002</v>
      </c>
      <c r="I71" s="71">
        <f t="shared" si="38"/>
        <v>264.79000000000002</v>
      </c>
      <c r="J71" s="71">
        <f t="shared" si="38"/>
        <v>264.79000000000002</v>
      </c>
      <c r="K71" s="71">
        <f t="shared" si="38"/>
        <v>264.79000000000002</v>
      </c>
      <c r="L71" s="71">
        <f t="shared" si="38"/>
        <v>264.79000000000002</v>
      </c>
      <c r="M71" s="71">
        <f t="shared" si="38"/>
        <v>264.79000000000002</v>
      </c>
      <c r="N71" s="71">
        <f t="shared" si="38"/>
        <v>264.79000000000002</v>
      </c>
      <c r="O71" s="71">
        <f t="shared" si="38"/>
        <v>264.79000000000002</v>
      </c>
      <c r="P71" s="71">
        <f t="shared" si="38"/>
        <v>264.79000000000002</v>
      </c>
      <c r="Q71" s="71">
        <f t="shared" si="38"/>
        <v>264.79000000000002</v>
      </c>
      <c r="R71" s="71">
        <f t="shared" si="38"/>
        <v>264.79000000000002</v>
      </c>
      <c r="S71" s="71">
        <f t="shared" si="38"/>
        <v>264.79000000000002</v>
      </c>
      <c r="T71" s="71">
        <f t="shared" si="38"/>
        <v>264.79000000000002</v>
      </c>
      <c r="U71" s="71">
        <f t="shared" si="38"/>
        <v>264.79000000000002</v>
      </c>
      <c r="V71" s="71">
        <f t="shared" si="38"/>
        <v>264.79000000000002</v>
      </c>
      <c r="W71" s="71">
        <f t="shared" si="38"/>
        <v>264.79000000000002</v>
      </c>
      <c r="X71" s="71">
        <f t="shared" si="38"/>
        <v>264.79000000000002</v>
      </c>
      <c r="Y71" s="71">
        <f t="shared" si="38"/>
        <v>264.79000000000002</v>
      </c>
      <c r="Z71" s="71">
        <f t="shared" si="38"/>
        <v>264.79000000000002</v>
      </c>
      <c r="AA71" s="71">
        <f t="shared" si="38"/>
        <v>264.79000000000002</v>
      </c>
    </row>
    <row r="72" spans="1:27" ht="12.75" customHeight="1" x14ac:dyDescent="0.3">
      <c r="A72" s="162" t="s">
        <v>1098</v>
      </c>
      <c r="B72" s="54" t="str">
        <f>"14"&amp;"."&amp;$B$663&amp;"."&amp;$B$664</f>
        <v>14.03.2024</v>
      </c>
      <c r="C72" s="134" t="s">
        <v>76</v>
      </c>
      <c r="D72" s="135">
        <f>ROUND(((D73+D74+D76+D75)/1000),5)</f>
        <v>1.5964499999999999</v>
      </c>
      <c r="E72" s="135">
        <f>ROUND(((E73+E74+E76+E75)/1000),5)</f>
        <v>1.5186599999999999</v>
      </c>
      <c r="F72" s="135">
        <f>ROUND(((F73+F74+F76+F75)/1000),5)</f>
        <v>1.5048299999999999</v>
      </c>
      <c r="G72" s="135">
        <f t="shared" ref="G72:AA72" si="39">ROUND(((G73+G74+G76+G75)/1000),5)</f>
        <v>1.5075799999999999</v>
      </c>
      <c r="H72" s="135">
        <f t="shared" si="39"/>
        <v>1.5509299999999999</v>
      </c>
      <c r="I72" s="135">
        <f t="shared" si="39"/>
        <v>1.6273599999999999</v>
      </c>
      <c r="J72" s="135">
        <f t="shared" si="39"/>
        <v>1.79312</v>
      </c>
      <c r="K72" s="135">
        <f t="shared" si="39"/>
        <v>2.0153599999999998</v>
      </c>
      <c r="L72" s="135">
        <f t="shared" si="39"/>
        <v>2.0851299999999999</v>
      </c>
      <c r="M72" s="135">
        <f t="shared" si="39"/>
        <v>2.1530800000000001</v>
      </c>
      <c r="N72" s="135">
        <f t="shared" si="39"/>
        <v>2.14093</v>
      </c>
      <c r="O72" s="135">
        <f t="shared" si="39"/>
        <v>2.1770399999999999</v>
      </c>
      <c r="P72" s="135">
        <f t="shared" si="39"/>
        <v>2.15211</v>
      </c>
      <c r="Q72" s="135">
        <f t="shared" si="39"/>
        <v>2.1424500000000002</v>
      </c>
      <c r="R72" s="135">
        <f t="shared" si="39"/>
        <v>2.1233200000000001</v>
      </c>
      <c r="S72" s="135">
        <f t="shared" si="39"/>
        <v>2.09748</v>
      </c>
      <c r="T72" s="135">
        <f t="shared" si="39"/>
        <v>2.0947499999999999</v>
      </c>
      <c r="U72" s="135">
        <f t="shared" si="39"/>
        <v>2.0544099999999998</v>
      </c>
      <c r="V72" s="135">
        <f t="shared" si="39"/>
        <v>2.14079</v>
      </c>
      <c r="W72" s="135">
        <f t="shared" si="39"/>
        <v>2.1722000000000001</v>
      </c>
      <c r="X72" s="135">
        <f t="shared" si="39"/>
        <v>2.13273</v>
      </c>
      <c r="Y72" s="135">
        <f t="shared" si="39"/>
        <v>2.0457200000000002</v>
      </c>
      <c r="Z72" s="135">
        <f t="shared" si="39"/>
        <v>1.8645499999999999</v>
      </c>
      <c r="AA72" s="135">
        <f t="shared" si="39"/>
        <v>1.7168099999999999</v>
      </c>
    </row>
    <row r="73" spans="1:27" ht="12.75" customHeight="1" outlineLevel="1" x14ac:dyDescent="0.3">
      <c r="A73" s="163" t="s">
        <v>1099</v>
      </c>
      <c r="B73" s="94" t="s">
        <v>238</v>
      </c>
      <c r="C73" s="70" t="s">
        <v>79</v>
      </c>
      <c r="D73" s="71">
        <v>1259.8900000000001</v>
      </c>
      <c r="E73" s="71">
        <v>1182.0999999999999</v>
      </c>
      <c r="F73" s="71">
        <v>1168.27</v>
      </c>
      <c r="G73" s="71">
        <v>1171.02</v>
      </c>
      <c r="H73" s="71">
        <v>1214.3699999999999</v>
      </c>
      <c r="I73" s="71">
        <v>1290.8</v>
      </c>
      <c r="J73" s="71">
        <v>1456.56</v>
      </c>
      <c r="K73" s="71">
        <v>1678.8</v>
      </c>
      <c r="L73" s="71">
        <v>1748.57</v>
      </c>
      <c r="M73" s="71">
        <v>1816.52</v>
      </c>
      <c r="N73" s="71">
        <v>1804.37</v>
      </c>
      <c r="O73" s="71">
        <v>1840.48</v>
      </c>
      <c r="P73" s="71">
        <v>1815.55</v>
      </c>
      <c r="Q73" s="71">
        <v>1805.89</v>
      </c>
      <c r="R73" s="71">
        <v>1786.76</v>
      </c>
      <c r="S73" s="71">
        <v>1760.92</v>
      </c>
      <c r="T73" s="71">
        <v>1758.19</v>
      </c>
      <c r="U73" s="71">
        <v>1717.85</v>
      </c>
      <c r="V73" s="71">
        <v>1804.23</v>
      </c>
      <c r="W73" s="71">
        <v>1835.64</v>
      </c>
      <c r="X73" s="71">
        <v>1796.17</v>
      </c>
      <c r="Y73" s="71">
        <v>1709.16</v>
      </c>
      <c r="Z73" s="71">
        <v>1527.99</v>
      </c>
      <c r="AA73" s="71">
        <v>1380.25</v>
      </c>
    </row>
    <row r="74" spans="1:27" ht="12.75" customHeight="1" outlineLevel="1" x14ac:dyDescent="0.3">
      <c r="A74" s="163" t="s">
        <v>1100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customHeight="1" outlineLevel="1" x14ac:dyDescent="0.3">
      <c r="A75" s="163" t="s">
        <v>1101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1102</v>
      </c>
      <c r="B76" s="94" t="s">
        <v>81</v>
      </c>
      <c r="C76" s="70" t="s">
        <v>79</v>
      </c>
      <c r="D76" s="71">
        <f>$D$11</f>
        <v>264.79000000000002</v>
      </c>
      <c r="E76" s="71">
        <f t="shared" ref="E76:AA76" si="41">$D$11</f>
        <v>264.79000000000002</v>
      </c>
      <c r="F76" s="71">
        <f t="shared" si="41"/>
        <v>264.79000000000002</v>
      </c>
      <c r="G76" s="71">
        <f t="shared" si="41"/>
        <v>264.79000000000002</v>
      </c>
      <c r="H76" s="71">
        <f t="shared" si="41"/>
        <v>264.79000000000002</v>
      </c>
      <c r="I76" s="71">
        <f t="shared" si="41"/>
        <v>264.79000000000002</v>
      </c>
      <c r="J76" s="71">
        <f t="shared" si="41"/>
        <v>264.79000000000002</v>
      </c>
      <c r="K76" s="71">
        <f t="shared" si="41"/>
        <v>264.79000000000002</v>
      </c>
      <c r="L76" s="71">
        <f t="shared" si="41"/>
        <v>264.79000000000002</v>
      </c>
      <c r="M76" s="71">
        <f t="shared" si="41"/>
        <v>264.79000000000002</v>
      </c>
      <c r="N76" s="71">
        <f t="shared" si="41"/>
        <v>264.79000000000002</v>
      </c>
      <c r="O76" s="71">
        <f t="shared" si="41"/>
        <v>264.79000000000002</v>
      </c>
      <c r="P76" s="71">
        <f t="shared" si="41"/>
        <v>264.79000000000002</v>
      </c>
      <c r="Q76" s="71">
        <f t="shared" si="41"/>
        <v>264.79000000000002</v>
      </c>
      <c r="R76" s="71">
        <f t="shared" si="41"/>
        <v>264.79000000000002</v>
      </c>
      <c r="S76" s="71">
        <f t="shared" si="41"/>
        <v>264.79000000000002</v>
      </c>
      <c r="T76" s="71">
        <f t="shared" si="41"/>
        <v>264.79000000000002</v>
      </c>
      <c r="U76" s="71">
        <f t="shared" si="41"/>
        <v>264.79000000000002</v>
      </c>
      <c r="V76" s="71">
        <f t="shared" si="41"/>
        <v>264.79000000000002</v>
      </c>
      <c r="W76" s="71">
        <f t="shared" si="41"/>
        <v>264.79000000000002</v>
      </c>
      <c r="X76" s="71">
        <f t="shared" si="41"/>
        <v>264.79000000000002</v>
      </c>
      <c r="Y76" s="71">
        <f t="shared" si="41"/>
        <v>264.79000000000002</v>
      </c>
      <c r="Z76" s="71">
        <f t="shared" si="41"/>
        <v>264.79000000000002</v>
      </c>
      <c r="AA76" s="71">
        <f t="shared" si="41"/>
        <v>264.79000000000002</v>
      </c>
    </row>
    <row r="77" spans="1:27" ht="12.75" customHeight="1" x14ac:dyDescent="0.3">
      <c r="A77" s="162" t="s">
        <v>1103</v>
      </c>
      <c r="B77" s="54" t="str">
        <f>"15"&amp;"."&amp;$B$663&amp;"."&amp;$B$664</f>
        <v>15.03.2024</v>
      </c>
      <c r="C77" s="134" t="s">
        <v>76</v>
      </c>
      <c r="D77" s="135">
        <f>ROUND(((D78+D79+D81+D80)/1000),5)</f>
        <v>1.60276</v>
      </c>
      <c r="E77" s="135">
        <f>ROUND(((E78+E79+E81+E80)/1000),5)</f>
        <v>1.5421199999999999</v>
      </c>
      <c r="F77" s="135">
        <f>ROUND(((F78+F79+F81+F80)/1000),5)</f>
        <v>1.5296700000000001</v>
      </c>
      <c r="G77" s="135">
        <f t="shared" ref="G77:AA77" si="42">ROUND(((G78+G79+G81+G80)/1000),5)</f>
        <v>1.52972</v>
      </c>
      <c r="H77" s="135">
        <f t="shared" si="42"/>
        <v>1.5573300000000001</v>
      </c>
      <c r="I77" s="135">
        <f t="shared" si="42"/>
        <v>1.69533</v>
      </c>
      <c r="J77" s="135">
        <f t="shared" si="42"/>
        <v>1.8174399999999999</v>
      </c>
      <c r="K77" s="135">
        <f t="shared" si="42"/>
        <v>2.0319600000000002</v>
      </c>
      <c r="L77" s="135">
        <f t="shared" si="42"/>
        <v>2.1136300000000001</v>
      </c>
      <c r="M77" s="135">
        <f t="shared" si="42"/>
        <v>2.1530200000000002</v>
      </c>
      <c r="N77" s="135">
        <f t="shared" si="42"/>
        <v>2.15368</v>
      </c>
      <c r="O77" s="135">
        <f t="shared" si="42"/>
        <v>2.2012700000000001</v>
      </c>
      <c r="P77" s="135">
        <f t="shared" si="42"/>
        <v>2.19651</v>
      </c>
      <c r="Q77" s="135">
        <f t="shared" si="42"/>
        <v>2.1888200000000002</v>
      </c>
      <c r="R77" s="135">
        <f t="shared" si="42"/>
        <v>2.1724899999999998</v>
      </c>
      <c r="S77" s="135">
        <f t="shared" si="42"/>
        <v>2.1599400000000002</v>
      </c>
      <c r="T77" s="135">
        <f t="shared" si="42"/>
        <v>2.1604100000000002</v>
      </c>
      <c r="U77" s="135">
        <f t="shared" si="42"/>
        <v>2.0895999999999999</v>
      </c>
      <c r="V77" s="135">
        <f t="shared" si="42"/>
        <v>2.1499000000000001</v>
      </c>
      <c r="W77" s="135">
        <f t="shared" si="42"/>
        <v>2.2083400000000002</v>
      </c>
      <c r="X77" s="135">
        <f t="shared" si="42"/>
        <v>2.2031499999999999</v>
      </c>
      <c r="Y77" s="135">
        <f t="shared" si="42"/>
        <v>2.0917500000000002</v>
      </c>
      <c r="Z77" s="135">
        <f t="shared" si="42"/>
        <v>1.90106</v>
      </c>
      <c r="AA77" s="135">
        <f t="shared" si="42"/>
        <v>1.8232900000000001</v>
      </c>
    </row>
    <row r="78" spans="1:27" ht="12.75" customHeight="1" outlineLevel="1" x14ac:dyDescent="0.3">
      <c r="A78" s="163" t="s">
        <v>1104</v>
      </c>
      <c r="B78" s="94" t="s">
        <v>238</v>
      </c>
      <c r="C78" s="70" t="s">
        <v>79</v>
      </c>
      <c r="D78" s="71">
        <v>1266.2</v>
      </c>
      <c r="E78" s="71">
        <v>1205.56</v>
      </c>
      <c r="F78" s="71">
        <v>1193.1099999999999</v>
      </c>
      <c r="G78" s="71">
        <v>1193.1600000000001</v>
      </c>
      <c r="H78" s="71">
        <v>1220.77</v>
      </c>
      <c r="I78" s="71">
        <v>1358.77</v>
      </c>
      <c r="J78" s="71">
        <v>1480.88</v>
      </c>
      <c r="K78" s="71">
        <v>1695.4</v>
      </c>
      <c r="L78" s="71">
        <v>1777.07</v>
      </c>
      <c r="M78" s="71">
        <v>1816.46</v>
      </c>
      <c r="N78" s="71">
        <v>1817.12</v>
      </c>
      <c r="O78" s="71">
        <v>1864.71</v>
      </c>
      <c r="P78" s="71">
        <v>1859.95</v>
      </c>
      <c r="Q78" s="71">
        <v>1852.26</v>
      </c>
      <c r="R78" s="71">
        <v>1835.93</v>
      </c>
      <c r="S78" s="71">
        <v>1823.38</v>
      </c>
      <c r="T78" s="71">
        <v>1823.85</v>
      </c>
      <c r="U78" s="71">
        <v>1753.04</v>
      </c>
      <c r="V78" s="71">
        <v>1813.34</v>
      </c>
      <c r="W78" s="71">
        <v>1871.78</v>
      </c>
      <c r="X78" s="71">
        <v>1866.59</v>
      </c>
      <c r="Y78" s="71">
        <v>1755.19</v>
      </c>
      <c r="Z78" s="71">
        <v>1564.5</v>
      </c>
      <c r="AA78" s="71">
        <v>1486.73</v>
      </c>
    </row>
    <row r="79" spans="1:27" ht="12.75" customHeight="1" outlineLevel="1" x14ac:dyDescent="0.3">
      <c r="A79" s="163" t="s">
        <v>1105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customHeight="1" outlineLevel="1" x14ac:dyDescent="0.3">
      <c r="A80" s="163" t="s">
        <v>1106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1107</v>
      </c>
      <c r="B81" s="94" t="s">
        <v>81</v>
      </c>
      <c r="C81" s="70" t="s">
        <v>79</v>
      </c>
      <c r="D81" s="71">
        <f>$D$11</f>
        <v>264.79000000000002</v>
      </c>
      <c r="E81" s="71">
        <f t="shared" ref="E81:AA81" si="44">$D$11</f>
        <v>264.79000000000002</v>
      </c>
      <c r="F81" s="71">
        <f t="shared" si="44"/>
        <v>264.79000000000002</v>
      </c>
      <c r="G81" s="71">
        <f t="shared" si="44"/>
        <v>264.79000000000002</v>
      </c>
      <c r="H81" s="71">
        <f t="shared" si="44"/>
        <v>264.79000000000002</v>
      </c>
      <c r="I81" s="71">
        <f t="shared" si="44"/>
        <v>264.79000000000002</v>
      </c>
      <c r="J81" s="71">
        <f t="shared" si="44"/>
        <v>264.79000000000002</v>
      </c>
      <c r="K81" s="71">
        <f t="shared" si="44"/>
        <v>264.79000000000002</v>
      </c>
      <c r="L81" s="71">
        <f t="shared" si="44"/>
        <v>264.79000000000002</v>
      </c>
      <c r="M81" s="71">
        <f t="shared" si="44"/>
        <v>264.79000000000002</v>
      </c>
      <c r="N81" s="71">
        <f t="shared" si="44"/>
        <v>264.79000000000002</v>
      </c>
      <c r="O81" s="71">
        <f t="shared" si="44"/>
        <v>264.79000000000002</v>
      </c>
      <c r="P81" s="71">
        <f t="shared" si="44"/>
        <v>264.79000000000002</v>
      </c>
      <c r="Q81" s="71">
        <f t="shared" si="44"/>
        <v>264.79000000000002</v>
      </c>
      <c r="R81" s="71">
        <f t="shared" si="44"/>
        <v>264.79000000000002</v>
      </c>
      <c r="S81" s="71">
        <f t="shared" si="44"/>
        <v>264.79000000000002</v>
      </c>
      <c r="T81" s="71">
        <f t="shared" si="44"/>
        <v>264.79000000000002</v>
      </c>
      <c r="U81" s="71">
        <f t="shared" si="44"/>
        <v>264.79000000000002</v>
      </c>
      <c r="V81" s="71">
        <f t="shared" si="44"/>
        <v>264.79000000000002</v>
      </c>
      <c r="W81" s="71">
        <f t="shared" si="44"/>
        <v>264.79000000000002</v>
      </c>
      <c r="X81" s="71">
        <f t="shared" si="44"/>
        <v>264.79000000000002</v>
      </c>
      <c r="Y81" s="71">
        <f t="shared" si="44"/>
        <v>264.79000000000002</v>
      </c>
      <c r="Z81" s="71">
        <f t="shared" si="44"/>
        <v>264.79000000000002</v>
      </c>
      <c r="AA81" s="71">
        <f t="shared" si="44"/>
        <v>264.79000000000002</v>
      </c>
    </row>
    <row r="82" spans="1:27" ht="12.75" customHeight="1" x14ac:dyDescent="0.3">
      <c r="A82" s="162" t="s">
        <v>1108</v>
      </c>
      <c r="B82" s="54" t="str">
        <f>"16"&amp;"."&amp;$B$663&amp;"."&amp;$B$664</f>
        <v>16.03.2024</v>
      </c>
      <c r="C82" s="134" t="s">
        <v>76</v>
      </c>
      <c r="D82" s="135">
        <f>ROUND(((D83+D84+D86+D85)/1000),5)</f>
        <v>1.8149999999999999</v>
      </c>
      <c r="E82" s="135">
        <f>ROUND(((E83+E84+E86+E85)/1000),5)</f>
        <v>1.64828</v>
      </c>
      <c r="F82" s="135">
        <f>ROUND(((F83+F84+F86+F85)/1000),5)</f>
        <v>1.6182700000000001</v>
      </c>
      <c r="G82" s="135">
        <f t="shared" ref="G82:AA82" si="45">ROUND(((G83+G84+G86+G85)/1000),5)</f>
        <v>1.5972500000000001</v>
      </c>
      <c r="H82" s="135">
        <f t="shared" si="45"/>
        <v>1.59815</v>
      </c>
      <c r="I82" s="135">
        <f t="shared" si="45"/>
        <v>1.7239500000000001</v>
      </c>
      <c r="J82" s="135">
        <f t="shared" si="45"/>
        <v>1.77433</v>
      </c>
      <c r="K82" s="135">
        <f t="shared" si="45"/>
        <v>1.8211299999999999</v>
      </c>
      <c r="L82" s="135">
        <f t="shared" si="45"/>
        <v>2.0649299999999999</v>
      </c>
      <c r="M82" s="135">
        <f t="shared" si="45"/>
        <v>2.19604</v>
      </c>
      <c r="N82" s="135">
        <f t="shared" si="45"/>
        <v>2.2651400000000002</v>
      </c>
      <c r="O82" s="135">
        <f t="shared" si="45"/>
        <v>2.2603499999999999</v>
      </c>
      <c r="P82" s="135">
        <f t="shared" si="45"/>
        <v>2.2286899999999998</v>
      </c>
      <c r="Q82" s="135">
        <f t="shared" si="45"/>
        <v>2.2135400000000001</v>
      </c>
      <c r="R82" s="135">
        <f t="shared" si="45"/>
        <v>2.1459000000000001</v>
      </c>
      <c r="S82" s="135">
        <f t="shared" si="45"/>
        <v>2.0861900000000002</v>
      </c>
      <c r="T82" s="135">
        <f t="shared" si="45"/>
        <v>2.09396</v>
      </c>
      <c r="U82" s="135">
        <f t="shared" si="45"/>
        <v>2.1448200000000002</v>
      </c>
      <c r="V82" s="135">
        <f t="shared" si="45"/>
        <v>2.2126299999999999</v>
      </c>
      <c r="W82" s="135">
        <f t="shared" si="45"/>
        <v>2.2215500000000001</v>
      </c>
      <c r="X82" s="135">
        <f t="shared" si="45"/>
        <v>2.1339999999999999</v>
      </c>
      <c r="Y82" s="135">
        <f t="shared" si="45"/>
        <v>2.0602399999999998</v>
      </c>
      <c r="Z82" s="135">
        <f t="shared" si="45"/>
        <v>1.8879300000000001</v>
      </c>
      <c r="AA82" s="135">
        <f t="shared" si="45"/>
        <v>1.8192600000000001</v>
      </c>
    </row>
    <row r="83" spans="1:27" ht="12.75" customHeight="1" outlineLevel="1" x14ac:dyDescent="0.3">
      <c r="A83" s="163" t="s">
        <v>1109</v>
      </c>
      <c r="B83" s="94" t="s">
        <v>238</v>
      </c>
      <c r="C83" s="70" t="s">
        <v>79</v>
      </c>
      <c r="D83" s="71">
        <v>1478.44</v>
      </c>
      <c r="E83" s="71">
        <v>1311.72</v>
      </c>
      <c r="F83" s="71">
        <v>1281.71</v>
      </c>
      <c r="G83" s="71">
        <v>1260.69</v>
      </c>
      <c r="H83" s="71">
        <v>1261.5899999999999</v>
      </c>
      <c r="I83" s="71">
        <v>1387.39</v>
      </c>
      <c r="J83" s="71">
        <v>1437.77</v>
      </c>
      <c r="K83" s="71">
        <v>1484.57</v>
      </c>
      <c r="L83" s="71">
        <v>1728.37</v>
      </c>
      <c r="M83" s="71">
        <v>1859.48</v>
      </c>
      <c r="N83" s="71">
        <v>1928.58</v>
      </c>
      <c r="O83" s="71">
        <v>1923.79</v>
      </c>
      <c r="P83" s="71">
        <v>1892.13</v>
      </c>
      <c r="Q83" s="71">
        <v>1876.98</v>
      </c>
      <c r="R83" s="71">
        <v>1809.34</v>
      </c>
      <c r="S83" s="71">
        <v>1749.63</v>
      </c>
      <c r="T83" s="71">
        <v>1757.4</v>
      </c>
      <c r="U83" s="71">
        <v>1808.26</v>
      </c>
      <c r="V83" s="71">
        <v>1876.07</v>
      </c>
      <c r="W83" s="71">
        <v>1884.99</v>
      </c>
      <c r="X83" s="71">
        <v>1797.44</v>
      </c>
      <c r="Y83" s="71">
        <v>1723.68</v>
      </c>
      <c r="Z83" s="71">
        <v>1551.37</v>
      </c>
      <c r="AA83" s="71">
        <v>1482.7</v>
      </c>
    </row>
    <row r="84" spans="1:27" ht="12.75" customHeight="1" outlineLevel="1" x14ac:dyDescent="0.3">
      <c r="A84" s="163" t="s">
        <v>1110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customHeight="1" outlineLevel="1" x14ac:dyDescent="0.3">
      <c r="A85" s="163" t="s">
        <v>1111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1112</v>
      </c>
      <c r="B86" s="94" t="s">
        <v>81</v>
      </c>
      <c r="C86" s="70" t="s">
        <v>79</v>
      </c>
      <c r="D86" s="71">
        <f>$D$11</f>
        <v>264.79000000000002</v>
      </c>
      <c r="E86" s="71">
        <f t="shared" ref="E86:AA86" si="47">$D$11</f>
        <v>264.79000000000002</v>
      </c>
      <c r="F86" s="71">
        <f t="shared" si="47"/>
        <v>264.79000000000002</v>
      </c>
      <c r="G86" s="71">
        <f t="shared" si="47"/>
        <v>264.79000000000002</v>
      </c>
      <c r="H86" s="71">
        <f t="shared" si="47"/>
        <v>264.79000000000002</v>
      </c>
      <c r="I86" s="71">
        <f t="shared" si="47"/>
        <v>264.79000000000002</v>
      </c>
      <c r="J86" s="71">
        <f t="shared" si="47"/>
        <v>264.79000000000002</v>
      </c>
      <c r="K86" s="71">
        <f t="shared" si="47"/>
        <v>264.79000000000002</v>
      </c>
      <c r="L86" s="71">
        <f t="shared" si="47"/>
        <v>264.79000000000002</v>
      </c>
      <c r="M86" s="71">
        <f t="shared" si="47"/>
        <v>264.79000000000002</v>
      </c>
      <c r="N86" s="71">
        <f t="shared" si="47"/>
        <v>264.79000000000002</v>
      </c>
      <c r="O86" s="71">
        <f t="shared" si="47"/>
        <v>264.79000000000002</v>
      </c>
      <c r="P86" s="71">
        <f t="shared" si="47"/>
        <v>264.79000000000002</v>
      </c>
      <c r="Q86" s="71">
        <f t="shared" si="47"/>
        <v>264.79000000000002</v>
      </c>
      <c r="R86" s="71">
        <f t="shared" si="47"/>
        <v>264.79000000000002</v>
      </c>
      <c r="S86" s="71">
        <f t="shared" si="47"/>
        <v>264.79000000000002</v>
      </c>
      <c r="T86" s="71">
        <f t="shared" si="47"/>
        <v>264.79000000000002</v>
      </c>
      <c r="U86" s="71">
        <f t="shared" si="47"/>
        <v>264.79000000000002</v>
      </c>
      <c r="V86" s="71">
        <f t="shared" si="47"/>
        <v>264.79000000000002</v>
      </c>
      <c r="W86" s="71">
        <f t="shared" si="47"/>
        <v>264.79000000000002</v>
      </c>
      <c r="X86" s="71">
        <f t="shared" si="47"/>
        <v>264.79000000000002</v>
      </c>
      <c r="Y86" s="71">
        <f t="shared" si="47"/>
        <v>264.79000000000002</v>
      </c>
      <c r="Z86" s="71">
        <f t="shared" si="47"/>
        <v>264.79000000000002</v>
      </c>
      <c r="AA86" s="71">
        <f t="shared" si="47"/>
        <v>264.79000000000002</v>
      </c>
    </row>
    <row r="87" spans="1:27" ht="12.75" customHeight="1" x14ac:dyDescent="0.3">
      <c r="A87" s="162" t="s">
        <v>1113</v>
      </c>
      <c r="B87" s="54" t="str">
        <f>"17"&amp;"."&amp;$B$663&amp;"."&amp;$B$664</f>
        <v>17.03.2024</v>
      </c>
      <c r="C87" s="134" t="s">
        <v>76</v>
      </c>
      <c r="D87" s="135">
        <f>ROUND(((D88+D89+D91+D90)/1000),5)</f>
        <v>1.81697</v>
      </c>
      <c r="E87" s="135">
        <f>ROUND(((E88+E89+E91+E90)/1000),5)</f>
        <v>1.6428799999999999</v>
      </c>
      <c r="F87" s="135">
        <f>ROUND(((F88+F89+F91+F90)/1000),5)</f>
        <v>1.60246</v>
      </c>
      <c r="G87" s="135">
        <f t="shared" ref="G87:AA87" si="48">ROUND(((G88+G89+G91+G90)/1000),5)</f>
        <v>1.5722100000000001</v>
      </c>
      <c r="H87" s="135">
        <f t="shared" si="48"/>
        <v>1.57203</v>
      </c>
      <c r="I87" s="135">
        <f t="shared" si="48"/>
        <v>1.6242300000000001</v>
      </c>
      <c r="J87" s="135">
        <f t="shared" si="48"/>
        <v>1.7062200000000001</v>
      </c>
      <c r="K87" s="135">
        <f t="shared" si="48"/>
        <v>1.7938000000000001</v>
      </c>
      <c r="L87" s="135">
        <f t="shared" si="48"/>
        <v>1.87046</v>
      </c>
      <c r="M87" s="135">
        <f t="shared" si="48"/>
        <v>2.0619100000000001</v>
      </c>
      <c r="N87" s="135">
        <f t="shared" si="48"/>
        <v>2.0789399999999998</v>
      </c>
      <c r="O87" s="135">
        <f t="shared" si="48"/>
        <v>2.0848599999999999</v>
      </c>
      <c r="P87" s="135">
        <f t="shared" si="48"/>
        <v>2.0793499999999998</v>
      </c>
      <c r="Q87" s="135">
        <f t="shared" si="48"/>
        <v>2.0724399999999998</v>
      </c>
      <c r="R87" s="135">
        <f t="shared" si="48"/>
        <v>2.0730900000000001</v>
      </c>
      <c r="S87" s="135">
        <f t="shared" si="48"/>
        <v>2.0695600000000001</v>
      </c>
      <c r="T87" s="135">
        <f t="shared" si="48"/>
        <v>2.06996</v>
      </c>
      <c r="U87" s="135">
        <f t="shared" si="48"/>
        <v>2.0760100000000001</v>
      </c>
      <c r="V87" s="135">
        <f t="shared" si="48"/>
        <v>2.2168600000000001</v>
      </c>
      <c r="W87" s="135">
        <f t="shared" si="48"/>
        <v>2.3213300000000001</v>
      </c>
      <c r="X87" s="135">
        <f t="shared" si="48"/>
        <v>2.2436400000000001</v>
      </c>
      <c r="Y87" s="135">
        <f t="shared" si="48"/>
        <v>2.0647600000000002</v>
      </c>
      <c r="Z87" s="135">
        <f t="shared" si="48"/>
        <v>1.87279</v>
      </c>
      <c r="AA87" s="135">
        <f t="shared" si="48"/>
        <v>1.8218799999999999</v>
      </c>
    </row>
    <row r="88" spans="1:27" ht="12.75" customHeight="1" outlineLevel="1" x14ac:dyDescent="0.3">
      <c r="A88" s="163" t="s">
        <v>1114</v>
      </c>
      <c r="B88" s="94" t="s">
        <v>238</v>
      </c>
      <c r="C88" s="70" t="s">
        <v>79</v>
      </c>
      <c r="D88" s="71">
        <v>1480.41</v>
      </c>
      <c r="E88" s="71">
        <v>1306.32</v>
      </c>
      <c r="F88" s="71">
        <v>1265.9000000000001</v>
      </c>
      <c r="G88" s="71">
        <v>1235.6500000000001</v>
      </c>
      <c r="H88" s="71">
        <v>1235.47</v>
      </c>
      <c r="I88" s="71">
        <v>1287.67</v>
      </c>
      <c r="J88" s="71">
        <v>1369.66</v>
      </c>
      <c r="K88" s="71">
        <v>1457.24</v>
      </c>
      <c r="L88" s="71">
        <v>1533.9</v>
      </c>
      <c r="M88" s="71">
        <v>1725.35</v>
      </c>
      <c r="N88" s="71">
        <v>1742.38</v>
      </c>
      <c r="O88" s="71">
        <v>1748.3</v>
      </c>
      <c r="P88" s="71">
        <v>1742.79</v>
      </c>
      <c r="Q88" s="71">
        <v>1735.88</v>
      </c>
      <c r="R88" s="71">
        <v>1736.53</v>
      </c>
      <c r="S88" s="71">
        <v>1733</v>
      </c>
      <c r="T88" s="71">
        <v>1733.4</v>
      </c>
      <c r="U88" s="71">
        <v>1739.45</v>
      </c>
      <c r="V88" s="71">
        <v>1880.3</v>
      </c>
      <c r="W88" s="71">
        <v>1984.77</v>
      </c>
      <c r="X88" s="71">
        <v>1907.08</v>
      </c>
      <c r="Y88" s="71">
        <v>1728.2</v>
      </c>
      <c r="Z88" s="71">
        <v>1536.23</v>
      </c>
      <c r="AA88" s="71">
        <v>1485.32</v>
      </c>
    </row>
    <row r="89" spans="1:27" ht="12.75" customHeight="1" outlineLevel="1" x14ac:dyDescent="0.3">
      <c r="A89" s="163" t="s">
        <v>1115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customHeight="1" outlineLevel="1" x14ac:dyDescent="0.3">
      <c r="A90" s="163" t="s">
        <v>1116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1117</v>
      </c>
      <c r="B91" s="94" t="s">
        <v>81</v>
      </c>
      <c r="C91" s="70" t="s">
        <v>79</v>
      </c>
      <c r="D91" s="71">
        <f>$D$11</f>
        <v>264.79000000000002</v>
      </c>
      <c r="E91" s="71">
        <f t="shared" ref="E91:AA91" si="50">$D$11</f>
        <v>264.79000000000002</v>
      </c>
      <c r="F91" s="71">
        <f t="shared" si="50"/>
        <v>264.79000000000002</v>
      </c>
      <c r="G91" s="71">
        <f t="shared" si="50"/>
        <v>264.79000000000002</v>
      </c>
      <c r="H91" s="71">
        <f t="shared" si="50"/>
        <v>264.79000000000002</v>
      </c>
      <c r="I91" s="71">
        <f t="shared" si="50"/>
        <v>264.79000000000002</v>
      </c>
      <c r="J91" s="71">
        <f t="shared" si="50"/>
        <v>264.79000000000002</v>
      </c>
      <c r="K91" s="71">
        <f t="shared" si="50"/>
        <v>264.79000000000002</v>
      </c>
      <c r="L91" s="71">
        <f t="shared" si="50"/>
        <v>264.79000000000002</v>
      </c>
      <c r="M91" s="71">
        <f t="shared" si="50"/>
        <v>264.79000000000002</v>
      </c>
      <c r="N91" s="71">
        <f t="shared" si="50"/>
        <v>264.79000000000002</v>
      </c>
      <c r="O91" s="71">
        <f t="shared" si="50"/>
        <v>264.79000000000002</v>
      </c>
      <c r="P91" s="71">
        <f t="shared" si="50"/>
        <v>264.79000000000002</v>
      </c>
      <c r="Q91" s="71">
        <f t="shared" si="50"/>
        <v>264.79000000000002</v>
      </c>
      <c r="R91" s="71">
        <f t="shared" si="50"/>
        <v>264.79000000000002</v>
      </c>
      <c r="S91" s="71">
        <f t="shared" si="50"/>
        <v>264.79000000000002</v>
      </c>
      <c r="T91" s="71">
        <f t="shared" si="50"/>
        <v>264.79000000000002</v>
      </c>
      <c r="U91" s="71">
        <f t="shared" si="50"/>
        <v>264.79000000000002</v>
      </c>
      <c r="V91" s="71">
        <f t="shared" si="50"/>
        <v>264.79000000000002</v>
      </c>
      <c r="W91" s="71">
        <f t="shared" si="50"/>
        <v>264.79000000000002</v>
      </c>
      <c r="X91" s="71">
        <f t="shared" si="50"/>
        <v>264.79000000000002</v>
      </c>
      <c r="Y91" s="71">
        <f t="shared" si="50"/>
        <v>264.79000000000002</v>
      </c>
      <c r="Z91" s="71">
        <f t="shared" si="50"/>
        <v>264.79000000000002</v>
      </c>
      <c r="AA91" s="71">
        <f t="shared" si="50"/>
        <v>264.79000000000002</v>
      </c>
    </row>
    <row r="92" spans="1:27" ht="12.75" customHeight="1" x14ac:dyDescent="0.3">
      <c r="A92" s="162" t="s">
        <v>1118</v>
      </c>
      <c r="B92" s="54" t="str">
        <f>"18"&amp;"."&amp;$B$663&amp;"."&amp;$B$664</f>
        <v>18.03.2024</v>
      </c>
      <c r="C92" s="134" t="s">
        <v>76</v>
      </c>
      <c r="D92" s="135">
        <f>ROUND(((D93+D94+D96+D95)/1000),5)</f>
        <v>1.76092</v>
      </c>
      <c r="E92" s="135">
        <f>ROUND(((E93+E94+E96+E95)/1000),5)</f>
        <v>1.6279300000000001</v>
      </c>
      <c r="F92" s="135">
        <f>ROUND(((F93+F94+F96+F95)/1000),5)</f>
        <v>1.58924</v>
      </c>
      <c r="G92" s="135">
        <f t="shared" ref="G92:AA92" si="51">ROUND(((G93+G94+G96+G95)/1000),5)</f>
        <v>1.5871</v>
      </c>
      <c r="H92" s="135">
        <f t="shared" si="51"/>
        <v>1.62669</v>
      </c>
      <c r="I92" s="135">
        <f t="shared" si="51"/>
        <v>1.7330300000000001</v>
      </c>
      <c r="J92" s="135">
        <f t="shared" si="51"/>
        <v>1.8179799999999999</v>
      </c>
      <c r="K92" s="135">
        <f t="shared" si="51"/>
        <v>2.16235</v>
      </c>
      <c r="L92" s="135">
        <f t="shared" si="51"/>
        <v>2.2738399999999999</v>
      </c>
      <c r="M92" s="135">
        <f t="shared" si="51"/>
        <v>2.3577699999999999</v>
      </c>
      <c r="N92" s="135">
        <f t="shared" si="51"/>
        <v>2.36713</v>
      </c>
      <c r="O92" s="135">
        <f t="shared" si="51"/>
        <v>2.4144000000000001</v>
      </c>
      <c r="P92" s="135">
        <f t="shared" si="51"/>
        <v>2.3656100000000002</v>
      </c>
      <c r="Q92" s="135">
        <f t="shared" si="51"/>
        <v>2.3671600000000002</v>
      </c>
      <c r="R92" s="135">
        <f t="shared" si="51"/>
        <v>2.3546399999999998</v>
      </c>
      <c r="S92" s="135">
        <f t="shared" si="51"/>
        <v>2.3150400000000002</v>
      </c>
      <c r="T92" s="135">
        <f t="shared" si="51"/>
        <v>2.3029500000000001</v>
      </c>
      <c r="U92" s="135">
        <f t="shared" si="51"/>
        <v>2.1999900000000001</v>
      </c>
      <c r="V92" s="135">
        <f t="shared" si="51"/>
        <v>2.2593100000000002</v>
      </c>
      <c r="W92" s="135">
        <f t="shared" si="51"/>
        <v>2.3283399999999999</v>
      </c>
      <c r="X92" s="135">
        <f t="shared" si="51"/>
        <v>2.26057</v>
      </c>
      <c r="Y92" s="135">
        <f t="shared" si="51"/>
        <v>2.1084900000000002</v>
      </c>
      <c r="Z92" s="135">
        <f t="shared" si="51"/>
        <v>1.8833500000000001</v>
      </c>
      <c r="AA92" s="135">
        <f t="shared" si="51"/>
        <v>1.76861</v>
      </c>
    </row>
    <row r="93" spans="1:27" ht="12.75" customHeight="1" outlineLevel="1" x14ac:dyDescent="0.3">
      <c r="A93" s="163" t="s">
        <v>1119</v>
      </c>
      <c r="B93" s="94" t="s">
        <v>238</v>
      </c>
      <c r="C93" s="70" t="s">
        <v>79</v>
      </c>
      <c r="D93" s="71">
        <v>1424.36</v>
      </c>
      <c r="E93" s="71">
        <v>1291.3699999999999</v>
      </c>
      <c r="F93" s="71">
        <v>1252.68</v>
      </c>
      <c r="G93" s="71">
        <v>1250.54</v>
      </c>
      <c r="H93" s="71">
        <v>1290.1300000000001</v>
      </c>
      <c r="I93" s="71">
        <v>1396.47</v>
      </c>
      <c r="J93" s="71">
        <v>1481.42</v>
      </c>
      <c r="K93" s="71">
        <v>1825.79</v>
      </c>
      <c r="L93" s="71">
        <v>1937.28</v>
      </c>
      <c r="M93" s="71">
        <v>2021.21</v>
      </c>
      <c r="N93" s="71">
        <v>2030.57</v>
      </c>
      <c r="O93" s="71">
        <v>2077.84</v>
      </c>
      <c r="P93" s="71">
        <v>2029.05</v>
      </c>
      <c r="Q93" s="71">
        <v>2030.6</v>
      </c>
      <c r="R93" s="71">
        <v>2018.08</v>
      </c>
      <c r="S93" s="71">
        <v>1978.48</v>
      </c>
      <c r="T93" s="71">
        <v>1966.39</v>
      </c>
      <c r="U93" s="71">
        <v>1863.43</v>
      </c>
      <c r="V93" s="71">
        <v>1922.75</v>
      </c>
      <c r="W93" s="71">
        <v>1991.78</v>
      </c>
      <c r="X93" s="71">
        <v>1924.01</v>
      </c>
      <c r="Y93" s="71">
        <v>1771.93</v>
      </c>
      <c r="Z93" s="71">
        <v>1546.79</v>
      </c>
      <c r="AA93" s="71">
        <v>1432.05</v>
      </c>
    </row>
    <row r="94" spans="1:27" ht="12.75" customHeight="1" outlineLevel="1" x14ac:dyDescent="0.3">
      <c r="A94" s="163" t="s">
        <v>1120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customHeight="1" outlineLevel="1" x14ac:dyDescent="0.3">
      <c r="A95" s="163" t="s">
        <v>1121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1122</v>
      </c>
      <c r="B96" s="94" t="s">
        <v>81</v>
      </c>
      <c r="C96" s="70" t="s">
        <v>79</v>
      </c>
      <c r="D96" s="71">
        <f>$D$11</f>
        <v>264.79000000000002</v>
      </c>
      <c r="E96" s="71">
        <f t="shared" ref="E96:AA96" si="53">$D$11</f>
        <v>264.79000000000002</v>
      </c>
      <c r="F96" s="71">
        <f t="shared" si="53"/>
        <v>264.79000000000002</v>
      </c>
      <c r="G96" s="71">
        <f t="shared" si="53"/>
        <v>264.79000000000002</v>
      </c>
      <c r="H96" s="71">
        <f t="shared" si="53"/>
        <v>264.79000000000002</v>
      </c>
      <c r="I96" s="71">
        <f t="shared" si="53"/>
        <v>264.79000000000002</v>
      </c>
      <c r="J96" s="71">
        <f t="shared" si="53"/>
        <v>264.79000000000002</v>
      </c>
      <c r="K96" s="71">
        <f t="shared" si="53"/>
        <v>264.79000000000002</v>
      </c>
      <c r="L96" s="71">
        <f t="shared" si="53"/>
        <v>264.79000000000002</v>
      </c>
      <c r="M96" s="71">
        <f t="shared" si="53"/>
        <v>264.79000000000002</v>
      </c>
      <c r="N96" s="71">
        <f t="shared" si="53"/>
        <v>264.79000000000002</v>
      </c>
      <c r="O96" s="71">
        <f t="shared" si="53"/>
        <v>264.79000000000002</v>
      </c>
      <c r="P96" s="71">
        <f t="shared" si="53"/>
        <v>264.79000000000002</v>
      </c>
      <c r="Q96" s="71">
        <f t="shared" si="53"/>
        <v>264.79000000000002</v>
      </c>
      <c r="R96" s="71">
        <f t="shared" si="53"/>
        <v>264.79000000000002</v>
      </c>
      <c r="S96" s="71">
        <f t="shared" si="53"/>
        <v>264.79000000000002</v>
      </c>
      <c r="T96" s="71">
        <f t="shared" si="53"/>
        <v>264.79000000000002</v>
      </c>
      <c r="U96" s="71">
        <f t="shared" si="53"/>
        <v>264.79000000000002</v>
      </c>
      <c r="V96" s="71">
        <f t="shared" si="53"/>
        <v>264.79000000000002</v>
      </c>
      <c r="W96" s="71">
        <f t="shared" si="53"/>
        <v>264.79000000000002</v>
      </c>
      <c r="X96" s="71">
        <f t="shared" si="53"/>
        <v>264.79000000000002</v>
      </c>
      <c r="Y96" s="71">
        <f t="shared" si="53"/>
        <v>264.79000000000002</v>
      </c>
      <c r="Z96" s="71">
        <f t="shared" si="53"/>
        <v>264.79000000000002</v>
      </c>
      <c r="AA96" s="71">
        <f t="shared" si="53"/>
        <v>264.79000000000002</v>
      </c>
    </row>
    <row r="97" spans="1:27" ht="12.75" customHeight="1" x14ac:dyDescent="0.3">
      <c r="A97" s="162" t="s">
        <v>1123</v>
      </c>
      <c r="B97" s="54" t="str">
        <f>"19"&amp;"."&amp;$B$663&amp;"."&amp;$B$664</f>
        <v>19.03.2024</v>
      </c>
      <c r="C97" s="134" t="s">
        <v>76</v>
      </c>
      <c r="D97" s="135">
        <f>ROUND(((D98+D99+D101+D100)/1000),5)</f>
        <v>1.6275999999999999</v>
      </c>
      <c r="E97" s="135">
        <f>ROUND(((E98+E99+E101+E100)/1000),5)</f>
        <v>1.56288</v>
      </c>
      <c r="F97" s="135">
        <f>ROUND(((F98+F99+F101+F100)/1000),5)</f>
        <v>1.53583</v>
      </c>
      <c r="G97" s="135">
        <f t="shared" ref="G97:AA97" si="54">ROUND(((G98+G99+G101+G100)/1000),5)</f>
        <v>1.53057</v>
      </c>
      <c r="H97" s="135">
        <f t="shared" si="54"/>
        <v>1.55962</v>
      </c>
      <c r="I97" s="135">
        <f t="shared" si="54"/>
        <v>1.6547499999999999</v>
      </c>
      <c r="J97" s="135">
        <f t="shared" si="54"/>
        <v>1.7871699999999999</v>
      </c>
      <c r="K97" s="135">
        <f t="shared" si="54"/>
        <v>1.93153</v>
      </c>
      <c r="L97" s="135">
        <f t="shared" si="54"/>
        <v>2.1378699999999999</v>
      </c>
      <c r="M97" s="135">
        <f t="shared" si="54"/>
        <v>2.2526700000000002</v>
      </c>
      <c r="N97" s="135">
        <f t="shared" si="54"/>
        <v>2.26369</v>
      </c>
      <c r="O97" s="135">
        <f t="shared" si="54"/>
        <v>2.2866399999999998</v>
      </c>
      <c r="P97" s="135">
        <f t="shared" si="54"/>
        <v>2.2407300000000001</v>
      </c>
      <c r="Q97" s="135">
        <f t="shared" si="54"/>
        <v>2.2705700000000002</v>
      </c>
      <c r="R97" s="135">
        <f t="shared" si="54"/>
        <v>2.20194</v>
      </c>
      <c r="S97" s="135">
        <f t="shared" si="54"/>
        <v>2.17428</v>
      </c>
      <c r="T97" s="135">
        <f t="shared" si="54"/>
        <v>2.1251699999999998</v>
      </c>
      <c r="U97" s="135">
        <f t="shared" si="54"/>
        <v>2.0352899999999998</v>
      </c>
      <c r="V97" s="135">
        <f t="shared" si="54"/>
        <v>2.19286</v>
      </c>
      <c r="W97" s="135">
        <f t="shared" si="54"/>
        <v>2.3016000000000001</v>
      </c>
      <c r="X97" s="135">
        <f t="shared" si="54"/>
        <v>2.1940200000000001</v>
      </c>
      <c r="Y97" s="135">
        <f t="shared" si="54"/>
        <v>2.04969</v>
      </c>
      <c r="Z97" s="135">
        <f t="shared" si="54"/>
        <v>1.85179</v>
      </c>
      <c r="AA97" s="135">
        <f t="shared" si="54"/>
        <v>1.7052099999999999</v>
      </c>
    </row>
    <row r="98" spans="1:27" ht="12.75" customHeight="1" outlineLevel="1" x14ac:dyDescent="0.3">
      <c r="A98" s="163" t="s">
        <v>1124</v>
      </c>
      <c r="B98" s="94" t="s">
        <v>238</v>
      </c>
      <c r="C98" s="70" t="s">
        <v>79</v>
      </c>
      <c r="D98" s="71">
        <v>1291.04</v>
      </c>
      <c r="E98" s="71">
        <v>1226.32</v>
      </c>
      <c r="F98" s="71">
        <v>1199.27</v>
      </c>
      <c r="G98" s="71">
        <v>1194.01</v>
      </c>
      <c r="H98" s="71">
        <v>1223.06</v>
      </c>
      <c r="I98" s="71">
        <v>1318.19</v>
      </c>
      <c r="J98" s="71">
        <v>1450.61</v>
      </c>
      <c r="K98" s="71">
        <v>1594.97</v>
      </c>
      <c r="L98" s="71">
        <v>1801.31</v>
      </c>
      <c r="M98" s="71">
        <v>1916.11</v>
      </c>
      <c r="N98" s="71">
        <v>1927.13</v>
      </c>
      <c r="O98" s="71">
        <v>1950.08</v>
      </c>
      <c r="P98" s="71">
        <v>1904.17</v>
      </c>
      <c r="Q98" s="71">
        <v>1934.01</v>
      </c>
      <c r="R98" s="71">
        <v>1865.38</v>
      </c>
      <c r="S98" s="71">
        <v>1837.72</v>
      </c>
      <c r="T98" s="71">
        <v>1788.61</v>
      </c>
      <c r="U98" s="71">
        <v>1698.73</v>
      </c>
      <c r="V98" s="71">
        <v>1856.3</v>
      </c>
      <c r="W98" s="71">
        <v>1965.04</v>
      </c>
      <c r="X98" s="71">
        <v>1857.46</v>
      </c>
      <c r="Y98" s="71">
        <v>1713.13</v>
      </c>
      <c r="Z98" s="71">
        <v>1515.23</v>
      </c>
      <c r="AA98" s="71">
        <v>1368.65</v>
      </c>
    </row>
    <row r="99" spans="1:27" ht="12.75" customHeight="1" outlineLevel="1" x14ac:dyDescent="0.3">
      <c r="A99" s="163" t="s">
        <v>1125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customHeight="1" outlineLevel="1" x14ac:dyDescent="0.3">
      <c r="A100" s="163" t="s">
        <v>1126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1127</v>
      </c>
      <c r="B101" s="94" t="s">
        <v>81</v>
      </c>
      <c r="C101" s="70" t="s">
        <v>79</v>
      </c>
      <c r="D101" s="71">
        <f>$D$11</f>
        <v>264.79000000000002</v>
      </c>
      <c r="E101" s="71">
        <f t="shared" ref="E101:AA101" si="56">$D$11</f>
        <v>264.79000000000002</v>
      </c>
      <c r="F101" s="71">
        <f t="shared" si="56"/>
        <v>264.79000000000002</v>
      </c>
      <c r="G101" s="71">
        <f t="shared" si="56"/>
        <v>264.79000000000002</v>
      </c>
      <c r="H101" s="71">
        <f t="shared" si="56"/>
        <v>264.79000000000002</v>
      </c>
      <c r="I101" s="71">
        <f t="shared" si="56"/>
        <v>264.79000000000002</v>
      </c>
      <c r="J101" s="71">
        <f t="shared" si="56"/>
        <v>264.79000000000002</v>
      </c>
      <c r="K101" s="71">
        <f t="shared" si="56"/>
        <v>264.79000000000002</v>
      </c>
      <c r="L101" s="71">
        <f t="shared" si="56"/>
        <v>264.79000000000002</v>
      </c>
      <c r="M101" s="71">
        <f t="shared" si="56"/>
        <v>264.79000000000002</v>
      </c>
      <c r="N101" s="71">
        <f t="shared" si="56"/>
        <v>264.79000000000002</v>
      </c>
      <c r="O101" s="71">
        <f t="shared" si="56"/>
        <v>264.79000000000002</v>
      </c>
      <c r="P101" s="71">
        <f t="shared" si="56"/>
        <v>264.79000000000002</v>
      </c>
      <c r="Q101" s="71">
        <f t="shared" si="56"/>
        <v>264.79000000000002</v>
      </c>
      <c r="R101" s="71">
        <f t="shared" si="56"/>
        <v>264.79000000000002</v>
      </c>
      <c r="S101" s="71">
        <f t="shared" si="56"/>
        <v>264.79000000000002</v>
      </c>
      <c r="T101" s="71">
        <f t="shared" si="56"/>
        <v>264.79000000000002</v>
      </c>
      <c r="U101" s="71">
        <f t="shared" si="56"/>
        <v>264.79000000000002</v>
      </c>
      <c r="V101" s="71">
        <f t="shared" si="56"/>
        <v>264.79000000000002</v>
      </c>
      <c r="W101" s="71">
        <f t="shared" si="56"/>
        <v>264.79000000000002</v>
      </c>
      <c r="X101" s="71">
        <f t="shared" si="56"/>
        <v>264.79000000000002</v>
      </c>
      <c r="Y101" s="71">
        <f t="shared" si="56"/>
        <v>264.79000000000002</v>
      </c>
      <c r="Z101" s="71">
        <f t="shared" si="56"/>
        <v>264.79000000000002</v>
      </c>
      <c r="AA101" s="71">
        <f t="shared" si="56"/>
        <v>264.79000000000002</v>
      </c>
    </row>
    <row r="102" spans="1:27" ht="12.75" customHeight="1" x14ac:dyDescent="0.3">
      <c r="A102" s="162" t="s">
        <v>1128</v>
      </c>
      <c r="B102" s="54" t="str">
        <f>"20"&amp;"."&amp;$B$663&amp;"."&amp;$B$664</f>
        <v>20.03.2024</v>
      </c>
      <c r="C102" s="134" t="s">
        <v>76</v>
      </c>
      <c r="D102" s="135">
        <f>ROUND(((D103+D104+D106+D105)/1000),5)</f>
        <v>1.6166</v>
      </c>
      <c r="E102" s="135">
        <f>ROUND(((E103+E104+E106+E105)/1000),5)</f>
        <v>1.54941</v>
      </c>
      <c r="F102" s="135">
        <f>ROUND(((F103+F104+F106+F105)/1000),5)</f>
        <v>1.5184800000000001</v>
      </c>
      <c r="G102" s="135">
        <f t="shared" ref="G102:AA102" si="57">ROUND(((G103+G104+G106+G105)/1000),5)</f>
        <v>1.51552</v>
      </c>
      <c r="H102" s="135">
        <f t="shared" si="57"/>
        <v>1.5470900000000001</v>
      </c>
      <c r="I102" s="135">
        <f t="shared" si="57"/>
        <v>1.6553</v>
      </c>
      <c r="J102" s="135">
        <f t="shared" si="57"/>
        <v>1.7888299999999999</v>
      </c>
      <c r="K102" s="135">
        <f t="shared" si="57"/>
        <v>1.87401</v>
      </c>
      <c r="L102" s="135">
        <f t="shared" si="57"/>
        <v>2.1169500000000001</v>
      </c>
      <c r="M102" s="135">
        <f t="shared" si="57"/>
        <v>2.2311100000000001</v>
      </c>
      <c r="N102" s="135">
        <f t="shared" si="57"/>
        <v>2.2580499999999999</v>
      </c>
      <c r="O102" s="135">
        <f t="shared" si="57"/>
        <v>2.2795200000000002</v>
      </c>
      <c r="P102" s="135">
        <f t="shared" si="57"/>
        <v>2.2451599999999998</v>
      </c>
      <c r="Q102" s="135">
        <f t="shared" si="57"/>
        <v>2.25902</v>
      </c>
      <c r="R102" s="135">
        <f t="shared" si="57"/>
        <v>2.2302</v>
      </c>
      <c r="S102" s="135">
        <f t="shared" si="57"/>
        <v>2.2066599999999998</v>
      </c>
      <c r="T102" s="135">
        <f t="shared" si="57"/>
        <v>2.1799400000000002</v>
      </c>
      <c r="U102" s="135">
        <f t="shared" si="57"/>
        <v>2.0950700000000002</v>
      </c>
      <c r="V102" s="135">
        <f t="shared" si="57"/>
        <v>2.1745199999999998</v>
      </c>
      <c r="W102" s="135">
        <f t="shared" si="57"/>
        <v>2.2436400000000001</v>
      </c>
      <c r="X102" s="135">
        <f t="shared" si="57"/>
        <v>2.1598299999999999</v>
      </c>
      <c r="Y102" s="135">
        <f t="shared" si="57"/>
        <v>2.0860500000000002</v>
      </c>
      <c r="Z102" s="135">
        <f t="shared" si="57"/>
        <v>1.8620099999999999</v>
      </c>
      <c r="AA102" s="135">
        <f t="shared" si="57"/>
        <v>1.7784500000000001</v>
      </c>
    </row>
    <row r="103" spans="1:27" ht="12.75" customHeight="1" outlineLevel="1" x14ac:dyDescent="0.3">
      <c r="A103" s="163" t="s">
        <v>1129</v>
      </c>
      <c r="B103" s="94" t="s">
        <v>238</v>
      </c>
      <c r="C103" s="70" t="s">
        <v>79</v>
      </c>
      <c r="D103" s="71">
        <v>1280.04</v>
      </c>
      <c r="E103" s="71">
        <v>1212.8499999999999</v>
      </c>
      <c r="F103" s="71">
        <v>1181.92</v>
      </c>
      <c r="G103" s="71">
        <v>1178.96</v>
      </c>
      <c r="H103" s="71">
        <v>1210.53</v>
      </c>
      <c r="I103" s="71">
        <v>1318.74</v>
      </c>
      <c r="J103" s="71">
        <v>1452.27</v>
      </c>
      <c r="K103" s="71">
        <v>1537.45</v>
      </c>
      <c r="L103" s="71">
        <v>1780.39</v>
      </c>
      <c r="M103" s="71">
        <v>1894.55</v>
      </c>
      <c r="N103" s="71">
        <v>1921.49</v>
      </c>
      <c r="O103" s="71">
        <v>1942.96</v>
      </c>
      <c r="P103" s="71">
        <v>1908.6</v>
      </c>
      <c r="Q103" s="71">
        <v>1922.46</v>
      </c>
      <c r="R103" s="71">
        <v>1893.64</v>
      </c>
      <c r="S103" s="71">
        <v>1870.1</v>
      </c>
      <c r="T103" s="71">
        <v>1843.38</v>
      </c>
      <c r="U103" s="71">
        <v>1758.51</v>
      </c>
      <c r="V103" s="71">
        <v>1837.96</v>
      </c>
      <c r="W103" s="71">
        <v>1907.08</v>
      </c>
      <c r="X103" s="71">
        <v>1823.27</v>
      </c>
      <c r="Y103" s="71">
        <v>1749.49</v>
      </c>
      <c r="Z103" s="71">
        <v>1525.45</v>
      </c>
      <c r="AA103" s="71">
        <v>1441.89</v>
      </c>
    </row>
    <row r="104" spans="1:27" ht="12.75" customHeight="1" outlineLevel="1" x14ac:dyDescent="0.3">
      <c r="A104" s="163" t="s">
        <v>1130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customHeight="1" outlineLevel="1" x14ac:dyDescent="0.3">
      <c r="A105" s="163" t="s">
        <v>1131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1132</v>
      </c>
      <c r="B106" s="94" t="s">
        <v>81</v>
      </c>
      <c r="C106" s="70" t="s">
        <v>79</v>
      </c>
      <c r="D106" s="71">
        <f>$D$11</f>
        <v>264.79000000000002</v>
      </c>
      <c r="E106" s="71">
        <f t="shared" ref="E106:AA106" si="59">$D$11</f>
        <v>264.79000000000002</v>
      </c>
      <c r="F106" s="71">
        <f t="shared" si="59"/>
        <v>264.79000000000002</v>
      </c>
      <c r="G106" s="71">
        <f t="shared" si="59"/>
        <v>264.79000000000002</v>
      </c>
      <c r="H106" s="71">
        <f t="shared" si="59"/>
        <v>264.79000000000002</v>
      </c>
      <c r="I106" s="71">
        <f t="shared" si="59"/>
        <v>264.79000000000002</v>
      </c>
      <c r="J106" s="71">
        <f t="shared" si="59"/>
        <v>264.79000000000002</v>
      </c>
      <c r="K106" s="71">
        <f t="shared" si="59"/>
        <v>264.79000000000002</v>
      </c>
      <c r="L106" s="71">
        <f t="shared" si="59"/>
        <v>264.79000000000002</v>
      </c>
      <c r="M106" s="71">
        <f t="shared" si="59"/>
        <v>264.79000000000002</v>
      </c>
      <c r="N106" s="71">
        <f t="shared" si="59"/>
        <v>264.79000000000002</v>
      </c>
      <c r="O106" s="71">
        <f t="shared" si="59"/>
        <v>264.79000000000002</v>
      </c>
      <c r="P106" s="71">
        <f t="shared" si="59"/>
        <v>264.79000000000002</v>
      </c>
      <c r="Q106" s="71">
        <f t="shared" si="59"/>
        <v>264.79000000000002</v>
      </c>
      <c r="R106" s="71">
        <f t="shared" si="59"/>
        <v>264.79000000000002</v>
      </c>
      <c r="S106" s="71">
        <f t="shared" si="59"/>
        <v>264.79000000000002</v>
      </c>
      <c r="T106" s="71">
        <f t="shared" si="59"/>
        <v>264.79000000000002</v>
      </c>
      <c r="U106" s="71">
        <f t="shared" si="59"/>
        <v>264.79000000000002</v>
      </c>
      <c r="V106" s="71">
        <f t="shared" si="59"/>
        <v>264.79000000000002</v>
      </c>
      <c r="W106" s="71">
        <f t="shared" si="59"/>
        <v>264.79000000000002</v>
      </c>
      <c r="X106" s="71">
        <f t="shared" si="59"/>
        <v>264.79000000000002</v>
      </c>
      <c r="Y106" s="71">
        <f t="shared" si="59"/>
        <v>264.79000000000002</v>
      </c>
      <c r="Z106" s="71">
        <f t="shared" si="59"/>
        <v>264.79000000000002</v>
      </c>
      <c r="AA106" s="71">
        <f t="shared" si="59"/>
        <v>264.79000000000002</v>
      </c>
    </row>
    <row r="107" spans="1:27" ht="12.75" customHeight="1" x14ac:dyDescent="0.3">
      <c r="A107" s="162" t="s">
        <v>1133</v>
      </c>
      <c r="B107" s="54" t="str">
        <f>"21"&amp;"."&amp;$B$663&amp;"."&amp;$B$664</f>
        <v>21.03.2024</v>
      </c>
      <c r="C107" s="134" t="s">
        <v>76</v>
      </c>
      <c r="D107" s="135">
        <f>ROUND(((D108+D109+D111+D110)/1000),5)</f>
        <v>1.6955100000000001</v>
      </c>
      <c r="E107" s="135">
        <f>ROUND(((E108+E109+E111+E110)/1000),5)</f>
        <v>1.60378</v>
      </c>
      <c r="F107" s="135">
        <f>ROUND(((F108+F109+F111+F110)/1000),5)</f>
        <v>1.56663</v>
      </c>
      <c r="G107" s="135">
        <f t="shared" ref="G107:AA107" si="60">ROUND(((G108+G109+G111+G110)/1000),5)</f>
        <v>1.56349</v>
      </c>
      <c r="H107" s="135">
        <f t="shared" si="60"/>
        <v>1.59656</v>
      </c>
      <c r="I107" s="135">
        <f t="shared" si="60"/>
        <v>1.73275</v>
      </c>
      <c r="J107" s="135">
        <f t="shared" si="60"/>
        <v>1.8243199999999999</v>
      </c>
      <c r="K107" s="135">
        <f t="shared" si="60"/>
        <v>2.0386500000000001</v>
      </c>
      <c r="L107" s="135">
        <f t="shared" si="60"/>
        <v>2.1885500000000002</v>
      </c>
      <c r="M107" s="135">
        <f t="shared" si="60"/>
        <v>2.2668499999999998</v>
      </c>
      <c r="N107" s="135">
        <f t="shared" si="60"/>
        <v>2.2688600000000001</v>
      </c>
      <c r="O107" s="135">
        <f t="shared" si="60"/>
        <v>2.27325</v>
      </c>
      <c r="P107" s="135">
        <f t="shared" si="60"/>
        <v>2.2464400000000002</v>
      </c>
      <c r="Q107" s="135">
        <f t="shared" si="60"/>
        <v>2.2572899999999998</v>
      </c>
      <c r="R107" s="135">
        <f t="shared" si="60"/>
        <v>2.23251</v>
      </c>
      <c r="S107" s="135">
        <f t="shared" si="60"/>
        <v>2.2113999999999998</v>
      </c>
      <c r="T107" s="135">
        <f t="shared" si="60"/>
        <v>2.2037</v>
      </c>
      <c r="U107" s="135">
        <f t="shared" si="60"/>
        <v>2.1435399999999998</v>
      </c>
      <c r="V107" s="135">
        <f t="shared" si="60"/>
        <v>2.1889799999999999</v>
      </c>
      <c r="W107" s="135">
        <f t="shared" si="60"/>
        <v>2.2658800000000001</v>
      </c>
      <c r="X107" s="135">
        <f t="shared" si="60"/>
        <v>2.22715</v>
      </c>
      <c r="Y107" s="135">
        <f t="shared" si="60"/>
        <v>2.1921300000000001</v>
      </c>
      <c r="Z107" s="135">
        <f t="shared" si="60"/>
        <v>1.9311199999999999</v>
      </c>
      <c r="AA107" s="135">
        <f t="shared" si="60"/>
        <v>1.79687</v>
      </c>
    </row>
    <row r="108" spans="1:27" ht="12.75" customHeight="1" outlineLevel="1" x14ac:dyDescent="0.3">
      <c r="A108" s="163" t="s">
        <v>1134</v>
      </c>
      <c r="B108" s="94" t="s">
        <v>238</v>
      </c>
      <c r="C108" s="70" t="s">
        <v>79</v>
      </c>
      <c r="D108" s="71">
        <v>1358.95</v>
      </c>
      <c r="E108" s="71">
        <v>1267.22</v>
      </c>
      <c r="F108" s="71">
        <v>1230.07</v>
      </c>
      <c r="G108" s="71">
        <v>1226.93</v>
      </c>
      <c r="H108" s="71">
        <v>1260</v>
      </c>
      <c r="I108" s="71">
        <v>1396.19</v>
      </c>
      <c r="J108" s="71">
        <v>1487.76</v>
      </c>
      <c r="K108" s="71">
        <v>1702.09</v>
      </c>
      <c r="L108" s="71">
        <v>1851.99</v>
      </c>
      <c r="M108" s="71">
        <v>1930.29</v>
      </c>
      <c r="N108" s="71">
        <v>1932.3</v>
      </c>
      <c r="O108" s="71">
        <v>1936.69</v>
      </c>
      <c r="P108" s="71">
        <v>1909.88</v>
      </c>
      <c r="Q108" s="71">
        <v>1920.73</v>
      </c>
      <c r="R108" s="71">
        <v>1895.95</v>
      </c>
      <c r="S108" s="71">
        <v>1874.84</v>
      </c>
      <c r="T108" s="71">
        <v>1867.14</v>
      </c>
      <c r="U108" s="71">
        <v>1806.98</v>
      </c>
      <c r="V108" s="71">
        <v>1852.42</v>
      </c>
      <c r="W108" s="71">
        <v>1929.32</v>
      </c>
      <c r="X108" s="71">
        <v>1890.59</v>
      </c>
      <c r="Y108" s="71">
        <v>1855.57</v>
      </c>
      <c r="Z108" s="71">
        <v>1594.56</v>
      </c>
      <c r="AA108" s="71">
        <v>1460.31</v>
      </c>
    </row>
    <row r="109" spans="1:27" ht="12.75" customHeight="1" outlineLevel="1" x14ac:dyDescent="0.3">
      <c r="A109" s="163" t="s">
        <v>1135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customHeight="1" outlineLevel="1" x14ac:dyDescent="0.3">
      <c r="A110" s="163" t="s">
        <v>1136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1137</v>
      </c>
      <c r="B111" s="94" t="s">
        <v>81</v>
      </c>
      <c r="C111" s="70" t="s">
        <v>79</v>
      </c>
      <c r="D111" s="71">
        <f>$D$11</f>
        <v>264.79000000000002</v>
      </c>
      <c r="E111" s="71">
        <f t="shared" ref="E111:AA111" si="62">$D$11</f>
        <v>264.79000000000002</v>
      </c>
      <c r="F111" s="71">
        <f t="shared" si="62"/>
        <v>264.79000000000002</v>
      </c>
      <c r="G111" s="71">
        <f t="shared" si="62"/>
        <v>264.79000000000002</v>
      </c>
      <c r="H111" s="71">
        <f t="shared" si="62"/>
        <v>264.79000000000002</v>
      </c>
      <c r="I111" s="71">
        <f t="shared" si="62"/>
        <v>264.79000000000002</v>
      </c>
      <c r="J111" s="71">
        <f t="shared" si="62"/>
        <v>264.79000000000002</v>
      </c>
      <c r="K111" s="71">
        <f t="shared" si="62"/>
        <v>264.79000000000002</v>
      </c>
      <c r="L111" s="71">
        <f t="shared" si="62"/>
        <v>264.79000000000002</v>
      </c>
      <c r="M111" s="71">
        <f t="shared" si="62"/>
        <v>264.79000000000002</v>
      </c>
      <c r="N111" s="71">
        <f t="shared" si="62"/>
        <v>264.79000000000002</v>
      </c>
      <c r="O111" s="71">
        <f t="shared" si="62"/>
        <v>264.79000000000002</v>
      </c>
      <c r="P111" s="71">
        <f t="shared" si="62"/>
        <v>264.79000000000002</v>
      </c>
      <c r="Q111" s="71">
        <f t="shared" si="62"/>
        <v>264.79000000000002</v>
      </c>
      <c r="R111" s="71">
        <f t="shared" si="62"/>
        <v>264.79000000000002</v>
      </c>
      <c r="S111" s="71">
        <f t="shared" si="62"/>
        <v>264.79000000000002</v>
      </c>
      <c r="T111" s="71">
        <f t="shared" si="62"/>
        <v>264.79000000000002</v>
      </c>
      <c r="U111" s="71">
        <f t="shared" si="62"/>
        <v>264.79000000000002</v>
      </c>
      <c r="V111" s="71">
        <f t="shared" si="62"/>
        <v>264.79000000000002</v>
      </c>
      <c r="W111" s="71">
        <f t="shared" si="62"/>
        <v>264.79000000000002</v>
      </c>
      <c r="X111" s="71">
        <f t="shared" si="62"/>
        <v>264.79000000000002</v>
      </c>
      <c r="Y111" s="71">
        <f t="shared" si="62"/>
        <v>264.79000000000002</v>
      </c>
      <c r="Z111" s="71">
        <f t="shared" si="62"/>
        <v>264.79000000000002</v>
      </c>
      <c r="AA111" s="71">
        <f t="shared" si="62"/>
        <v>264.79000000000002</v>
      </c>
    </row>
    <row r="112" spans="1:27" ht="12.75" customHeight="1" x14ac:dyDescent="0.3">
      <c r="A112" s="162" t="s">
        <v>1138</v>
      </c>
      <c r="B112" s="54" t="str">
        <f>"22"&amp;"."&amp;$B$663&amp;"."&amp;$B$664</f>
        <v>22.03.2024</v>
      </c>
      <c r="C112" s="134" t="s">
        <v>76</v>
      </c>
      <c r="D112" s="135">
        <f>ROUND(((D113+D114+D116+D115)/1000),5)</f>
        <v>1.66736</v>
      </c>
      <c r="E112" s="135">
        <f>ROUND(((E113+E114+E116+E115)/1000),5)</f>
        <v>1.5812299999999999</v>
      </c>
      <c r="F112" s="135">
        <f>ROUND(((F113+F114+F116+F115)/1000),5)</f>
        <v>1.5595300000000001</v>
      </c>
      <c r="G112" s="135">
        <f t="shared" ref="G112:AA112" si="63">ROUND(((G113+G114+G116+G115)/1000),5)</f>
        <v>1.53976</v>
      </c>
      <c r="H112" s="135">
        <f t="shared" si="63"/>
        <v>1.5844199999999999</v>
      </c>
      <c r="I112" s="135">
        <f t="shared" si="63"/>
        <v>1.7174</v>
      </c>
      <c r="J112" s="135">
        <f t="shared" si="63"/>
        <v>1.8188</v>
      </c>
      <c r="K112" s="135">
        <f t="shared" si="63"/>
        <v>2.1198600000000001</v>
      </c>
      <c r="L112" s="135">
        <f t="shared" si="63"/>
        <v>2.2120700000000002</v>
      </c>
      <c r="M112" s="135">
        <f t="shared" si="63"/>
        <v>2.27244</v>
      </c>
      <c r="N112" s="135">
        <f t="shared" si="63"/>
        <v>2.3062100000000001</v>
      </c>
      <c r="O112" s="135">
        <f t="shared" si="63"/>
        <v>2.3163999999999998</v>
      </c>
      <c r="P112" s="135">
        <f t="shared" si="63"/>
        <v>2.29535</v>
      </c>
      <c r="Q112" s="135">
        <f t="shared" si="63"/>
        <v>2.3014999999999999</v>
      </c>
      <c r="R112" s="135">
        <f t="shared" si="63"/>
        <v>2.2827700000000002</v>
      </c>
      <c r="S112" s="135">
        <f t="shared" si="63"/>
        <v>2.26701</v>
      </c>
      <c r="T112" s="135">
        <f t="shared" si="63"/>
        <v>2.2546499999999998</v>
      </c>
      <c r="U112" s="135">
        <f t="shared" si="63"/>
        <v>2.2022300000000001</v>
      </c>
      <c r="V112" s="135">
        <f t="shared" si="63"/>
        <v>2.2610399999999999</v>
      </c>
      <c r="W112" s="135">
        <f t="shared" si="63"/>
        <v>2.3313000000000001</v>
      </c>
      <c r="X112" s="135">
        <f t="shared" si="63"/>
        <v>2.2688899999999999</v>
      </c>
      <c r="Y112" s="135">
        <f t="shared" si="63"/>
        <v>2.1960700000000002</v>
      </c>
      <c r="Z112" s="135">
        <f t="shared" si="63"/>
        <v>1.9996400000000001</v>
      </c>
      <c r="AA112" s="135">
        <f t="shared" si="63"/>
        <v>1.81134</v>
      </c>
    </row>
    <row r="113" spans="1:27" ht="12.75" customHeight="1" outlineLevel="1" x14ac:dyDescent="0.3">
      <c r="A113" s="163" t="s">
        <v>1139</v>
      </c>
      <c r="B113" s="94" t="s">
        <v>238</v>
      </c>
      <c r="C113" s="70" t="s">
        <v>79</v>
      </c>
      <c r="D113" s="71">
        <v>1330.8</v>
      </c>
      <c r="E113" s="71">
        <v>1244.67</v>
      </c>
      <c r="F113" s="71">
        <v>1222.97</v>
      </c>
      <c r="G113" s="71">
        <v>1203.2</v>
      </c>
      <c r="H113" s="71">
        <v>1247.8599999999999</v>
      </c>
      <c r="I113" s="71">
        <v>1380.84</v>
      </c>
      <c r="J113" s="71">
        <v>1482.24</v>
      </c>
      <c r="K113" s="71">
        <v>1783.3</v>
      </c>
      <c r="L113" s="71">
        <v>1875.51</v>
      </c>
      <c r="M113" s="71">
        <v>1935.88</v>
      </c>
      <c r="N113" s="71">
        <v>1969.65</v>
      </c>
      <c r="O113" s="71">
        <v>1979.84</v>
      </c>
      <c r="P113" s="71">
        <v>1958.79</v>
      </c>
      <c r="Q113" s="71">
        <v>1964.94</v>
      </c>
      <c r="R113" s="71">
        <v>1946.21</v>
      </c>
      <c r="S113" s="71">
        <v>1930.45</v>
      </c>
      <c r="T113" s="71">
        <v>1918.09</v>
      </c>
      <c r="U113" s="71">
        <v>1865.67</v>
      </c>
      <c r="V113" s="71">
        <v>1924.48</v>
      </c>
      <c r="W113" s="71">
        <v>1994.74</v>
      </c>
      <c r="X113" s="71">
        <v>1932.33</v>
      </c>
      <c r="Y113" s="71">
        <v>1859.51</v>
      </c>
      <c r="Z113" s="71">
        <v>1663.08</v>
      </c>
      <c r="AA113" s="71">
        <v>1474.78</v>
      </c>
    </row>
    <row r="114" spans="1:27" ht="12.75" customHeight="1" outlineLevel="1" x14ac:dyDescent="0.3">
      <c r="A114" s="163" t="s">
        <v>1140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customHeight="1" outlineLevel="1" x14ac:dyDescent="0.3">
      <c r="A115" s="163" t="s">
        <v>1141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1142</v>
      </c>
      <c r="B116" s="94" t="s">
        <v>81</v>
      </c>
      <c r="C116" s="70" t="s">
        <v>79</v>
      </c>
      <c r="D116" s="71">
        <f>$D$11</f>
        <v>264.79000000000002</v>
      </c>
      <c r="E116" s="71">
        <f t="shared" ref="E116:AA116" si="65">$D$11</f>
        <v>264.79000000000002</v>
      </c>
      <c r="F116" s="71">
        <f t="shared" si="65"/>
        <v>264.79000000000002</v>
      </c>
      <c r="G116" s="71">
        <f t="shared" si="65"/>
        <v>264.79000000000002</v>
      </c>
      <c r="H116" s="71">
        <f t="shared" si="65"/>
        <v>264.79000000000002</v>
      </c>
      <c r="I116" s="71">
        <f t="shared" si="65"/>
        <v>264.79000000000002</v>
      </c>
      <c r="J116" s="71">
        <f t="shared" si="65"/>
        <v>264.79000000000002</v>
      </c>
      <c r="K116" s="71">
        <f t="shared" si="65"/>
        <v>264.79000000000002</v>
      </c>
      <c r="L116" s="71">
        <f t="shared" si="65"/>
        <v>264.79000000000002</v>
      </c>
      <c r="M116" s="71">
        <f t="shared" si="65"/>
        <v>264.79000000000002</v>
      </c>
      <c r="N116" s="71">
        <f t="shared" si="65"/>
        <v>264.79000000000002</v>
      </c>
      <c r="O116" s="71">
        <f t="shared" si="65"/>
        <v>264.79000000000002</v>
      </c>
      <c r="P116" s="71">
        <f t="shared" si="65"/>
        <v>264.79000000000002</v>
      </c>
      <c r="Q116" s="71">
        <f t="shared" si="65"/>
        <v>264.79000000000002</v>
      </c>
      <c r="R116" s="71">
        <f t="shared" si="65"/>
        <v>264.79000000000002</v>
      </c>
      <c r="S116" s="71">
        <f t="shared" si="65"/>
        <v>264.79000000000002</v>
      </c>
      <c r="T116" s="71">
        <f t="shared" si="65"/>
        <v>264.79000000000002</v>
      </c>
      <c r="U116" s="71">
        <f t="shared" si="65"/>
        <v>264.79000000000002</v>
      </c>
      <c r="V116" s="71">
        <f t="shared" si="65"/>
        <v>264.79000000000002</v>
      </c>
      <c r="W116" s="71">
        <f t="shared" si="65"/>
        <v>264.79000000000002</v>
      </c>
      <c r="X116" s="71">
        <f t="shared" si="65"/>
        <v>264.79000000000002</v>
      </c>
      <c r="Y116" s="71">
        <f t="shared" si="65"/>
        <v>264.79000000000002</v>
      </c>
      <c r="Z116" s="71">
        <f t="shared" si="65"/>
        <v>264.79000000000002</v>
      </c>
      <c r="AA116" s="71">
        <f t="shared" si="65"/>
        <v>264.79000000000002</v>
      </c>
    </row>
    <row r="117" spans="1:27" ht="12.75" customHeight="1" x14ac:dyDescent="0.3">
      <c r="A117" s="162" t="s">
        <v>1143</v>
      </c>
      <c r="B117" s="54" t="str">
        <f>"23"&amp;"."&amp;$B$663&amp;"."&amp;$B$664</f>
        <v>23.03.2024</v>
      </c>
      <c r="C117" s="134" t="s">
        <v>76</v>
      </c>
      <c r="D117" s="135">
        <f>ROUND(((D118+D119+D121+D120)/1000),5)</f>
        <v>1.8899300000000001</v>
      </c>
      <c r="E117" s="135">
        <f>ROUND(((E118+E119+E121+E120)/1000),5)</f>
        <v>1.8082199999999999</v>
      </c>
      <c r="F117" s="135">
        <f>ROUND(((F118+F119+F121+F120)/1000),5)</f>
        <v>1.74979</v>
      </c>
      <c r="G117" s="135">
        <f t="shared" ref="G117:AA117" si="66">ROUND(((G118+G119+G121+G120)/1000),5)</f>
        <v>1.73546</v>
      </c>
      <c r="H117" s="135">
        <f t="shared" si="66"/>
        <v>1.7526600000000001</v>
      </c>
      <c r="I117" s="135">
        <f t="shared" si="66"/>
        <v>1.79871</v>
      </c>
      <c r="J117" s="135">
        <f t="shared" si="66"/>
        <v>1.8186899999999999</v>
      </c>
      <c r="K117" s="135">
        <f t="shared" si="66"/>
        <v>1.9855</v>
      </c>
      <c r="L117" s="135">
        <f t="shared" si="66"/>
        <v>2.2092800000000001</v>
      </c>
      <c r="M117" s="135">
        <f t="shared" si="66"/>
        <v>2.3286099999999998</v>
      </c>
      <c r="N117" s="135">
        <f t="shared" si="66"/>
        <v>2.40055</v>
      </c>
      <c r="O117" s="135">
        <f t="shared" si="66"/>
        <v>2.3927</v>
      </c>
      <c r="P117" s="135">
        <f t="shared" si="66"/>
        <v>2.3602599999999998</v>
      </c>
      <c r="Q117" s="135">
        <f t="shared" si="66"/>
        <v>2.35588</v>
      </c>
      <c r="R117" s="135">
        <f t="shared" si="66"/>
        <v>2.3189600000000001</v>
      </c>
      <c r="S117" s="135">
        <f t="shared" si="66"/>
        <v>2.2951899999999998</v>
      </c>
      <c r="T117" s="135">
        <f t="shared" si="66"/>
        <v>2.3005499999999999</v>
      </c>
      <c r="U117" s="135">
        <f t="shared" si="66"/>
        <v>2.2969499999999998</v>
      </c>
      <c r="V117" s="135">
        <f t="shared" si="66"/>
        <v>2.3425099999999999</v>
      </c>
      <c r="W117" s="135">
        <f t="shared" si="66"/>
        <v>2.47736</v>
      </c>
      <c r="X117" s="135">
        <f t="shared" si="66"/>
        <v>2.39357</v>
      </c>
      <c r="Y117" s="135">
        <f t="shared" si="66"/>
        <v>2.2748900000000001</v>
      </c>
      <c r="Z117" s="135">
        <f t="shared" si="66"/>
        <v>2.0988099999999998</v>
      </c>
      <c r="AA117" s="135">
        <f t="shared" si="66"/>
        <v>1.9302699999999999</v>
      </c>
    </row>
    <row r="118" spans="1:27" ht="12.75" customHeight="1" outlineLevel="1" x14ac:dyDescent="0.3">
      <c r="A118" s="163" t="s">
        <v>1144</v>
      </c>
      <c r="B118" s="94" t="s">
        <v>238</v>
      </c>
      <c r="C118" s="70" t="s">
        <v>79</v>
      </c>
      <c r="D118" s="71">
        <v>1553.37</v>
      </c>
      <c r="E118" s="71">
        <v>1471.66</v>
      </c>
      <c r="F118" s="71">
        <v>1413.23</v>
      </c>
      <c r="G118" s="71">
        <v>1398.9</v>
      </c>
      <c r="H118" s="71">
        <v>1416.1</v>
      </c>
      <c r="I118" s="71">
        <v>1462.15</v>
      </c>
      <c r="J118" s="71">
        <v>1482.13</v>
      </c>
      <c r="K118" s="71">
        <v>1648.94</v>
      </c>
      <c r="L118" s="71">
        <v>1872.72</v>
      </c>
      <c r="M118" s="71">
        <v>1992.05</v>
      </c>
      <c r="N118" s="71">
        <v>2063.9899999999998</v>
      </c>
      <c r="O118" s="71">
        <v>2056.14</v>
      </c>
      <c r="P118" s="71">
        <v>2023.7</v>
      </c>
      <c r="Q118" s="71">
        <v>2019.32</v>
      </c>
      <c r="R118" s="71">
        <v>1982.4</v>
      </c>
      <c r="S118" s="71">
        <v>1958.63</v>
      </c>
      <c r="T118" s="71">
        <v>1963.99</v>
      </c>
      <c r="U118" s="71">
        <v>1960.39</v>
      </c>
      <c r="V118" s="71">
        <v>2005.95</v>
      </c>
      <c r="W118" s="71">
        <v>2140.8000000000002</v>
      </c>
      <c r="X118" s="71">
        <v>2057.0100000000002</v>
      </c>
      <c r="Y118" s="71">
        <v>1938.33</v>
      </c>
      <c r="Z118" s="71">
        <v>1762.25</v>
      </c>
      <c r="AA118" s="71">
        <v>1593.71</v>
      </c>
    </row>
    <row r="119" spans="1:27" ht="12.75" customHeight="1" outlineLevel="1" x14ac:dyDescent="0.3">
      <c r="A119" s="163" t="s">
        <v>1145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customHeight="1" outlineLevel="1" x14ac:dyDescent="0.3">
      <c r="A120" s="163" t="s">
        <v>1146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1147</v>
      </c>
      <c r="B121" s="94" t="s">
        <v>81</v>
      </c>
      <c r="C121" s="70" t="s">
        <v>79</v>
      </c>
      <c r="D121" s="71">
        <f>$D$11</f>
        <v>264.79000000000002</v>
      </c>
      <c r="E121" s="71">
        <f t="shared" ref="E121:AA121" si="68">$D$11</f>
        <v>264.79000000000002</v>
      </c>
      <c r="F121" s="71">
        <f t="shared" si="68"/>
        <v>264.79000000000002</v>
      </c>
      <c r="G121" s="71">
        <f t="shared" si="68"/>
        <v>264.79000000000002</v>
      </c>
      <c r="H121" s="71">
        <f t="shared" si="68"/>
        <v>264.79000000000002</v>
      </c>
      <c r="I121" s="71">
        <f t="shared" si="68"/>
        <v>264.79000000000002</v>
      </c>
      <c r="J121" s="71">
        <f t="shared" si="68"/>
        <v>264.79000000000002</v>
      </c>
      <c r="K121" s="71">
        <f t="shared" si="68"/>
        <v>264.79000000000002</v>
      </c>
      <c r="L121" s="71">
        <f t="shared" si="68"/>
        <v>264.79000000000002</v>
      </c>
      <c r="M121" s="71">
        <f t="shared" si="68"/>
        <v>264.79000000000002</v>
      </c>
      <c r="N121" s="71">
        <f t="shared" si="68"/>
        <v>264.79000000000002</v>
      </c>
      <c r="O121" s="71">
        <f t="shared" si="68"/>
        <v>264.79000000000002</v>
      </c>
      <c r="P121" s="71">
        <f t="shared" si="68"/>
        <v>264.79000000000002</v>
      </c>
      <c r="Q121" s="71">
        <f t="shared" si="68"/>
        <v>264.79000000000002</v>
      </c>
      <c r="R121" s="71">
        <f t="shared" si="68"/>
        <v>264.79000000000002</v>
      </c>
      <c r="S121" s="71">
        <f t="shared" si="68"/>
        <v>264.79000000000002</v>
      </c>
      <c r="T121" s="71">
        <f t="shared" si="68"/>
        <v>264.79000000000002</v>
      </c>
      <c r="U121" s="71">
        <f t="shared" si="68"/>
        <v>264.79000000000002</v>
      </c>
      <c r="V121" s="71">
        <f t="shared" si="68"/>
        <v>264.79000000000002</v>
      </c>
      <c r="W121" s="71">
        <f t="shared" si="68"/>
        <v>264.79000000000002</v>
      </c>
      <c r="X121" s="71">
        <f t="shared" si="68"/>
        <v>264.79000000000002</v>
      </c>
      <c r="Y121" s="71">
        <f t="shared" si="68"/>
        <v>264.79000000000002</v>
      </c>
      <c r="Z121" s="71">
        <f t="shared" si="68"/>
        <v>264.79000000000002</v>
      </c>
      <c r="AA121" s="71">
        <f t="shared" si="68"/>
        <v>264.79000000000002</v>
      </c>
    </row>
    <row r="122" spans="1:27" ht="12.75" customHeight="1" x14ac:dyDescent="0.3">
      <c r="A122" s="162" t="s">
        <v>1148</v>
      </c>
      <c r="B122" s="54" t="str">
        <f>"24"&amp;"."&amp;$B$663&amp;"."&amp;$B$664</f>
        <v>24.03.2024</v>
      </c>
      <c r="C122" s="134" t="s">
        <v>76</v>
      </c>
      <c r="D122" s="135">
        <f>ROUND(((D123+D124+D126+D125)/1000),5)</f>
        <v>1.7868200000000001</v>
      </c>
      <c r="E122" s="135">
        <f>ROUND(((E123+E124+E126+E125)/1000),5)</f>
        <v>1.61995</v>
      </c>
      <c r="F122" s="135">
        <f>ROUND(((F123+F124+F126+F125)/1000),5)</f>
        <v>1.56487</v>
      </c>
      <c r="G122" s="135">
        <f t="shared" ref="G122:AA122" si="69">ROUND(((G123+G124+G126+G125)/1000),5)</f>
        <v>1.55694</v>
      </c>
      <c r="H122" s="135">
        <f t="shared" si="69"/>
        <v>1.55766</v>
      </c>
      <c r="I122" s="135">
        <f t="shared" si="69"/>
        <v>1.5690200000000001</v>
      </c>
      <c r="J122" s="135">
        <f t="shared" si="69"/>
        <v>1.59154</v>
      </c>
      <c r="K122" s="135">
        <f t="shared" si="69"/>
        <v>1.7612099999999999</v>
      </c>
      <c r="L122" s="135">
        <f t="shared" si="69"/>
        <v>1.8972</v>
      </c>
      <c r="M122" s="135">
        <f t="shared" si="69"/>
        <v>2.0838800000000002</v>
      </c>
      <c r="N122" s="135">
        <f t="shared" si="69"/>
        <v>2.12452</v>
      </c>
      <c r="O122" s="135">
        <f t="shared" si="69"/>
        <v>2.1415700000000002</v>
      </c>
      <c r="P122" s="135">
        <f t="shared" si="69"/>
        <v>2.13117</v>
      </c>
      <c r="Q122" s="135">
        <f t="shared" si="69"/>
        <v>2.1293700000000002</v>
      </c>
      <c r="R122" s="135">
        <f t="shared" si="69"/>
        <v>2.1197400000000002</v>
      </c>
      <c r="S122" s="135">
        <f t="shared" si="69"/>
        <v>2.1197900000000001</v>
      </c>
      <c r="T122" s="135">
        <f t="shared" si="69"/>
        <v>2.1274799999999998</v>
      </c>
      <c r="U122" s="135">
        <f t="shared" si="69"/>
        <v>2.13741</v>
      </c>
      <c r="V122" s="135">
        <f t="shared" si="69"/>
        <v>2.1965400000000002</v>
      </c>
      <c r="W122" s="135">
        <f t="shared" si="69"/>
        <v>2.3306800000000001</v>
      </c>
      <c r="X122" s="135">
        <f t="shared" si="69"/>
        <v>2.2418999999999998</v>
      </c>
      <c r="Y122" s="135">
        <f t="shared" si="69"/>
        <v>2.1146099999999999</v>
      </c>
      <c r="Z122" s="135">
        <f t="shared" si="69"/>
        <v>1.9652799999999999</v>
      </c>
      <c r="AA122" s="135">
        <f t="shared" si="69"/>
        <v>1.81216</v>
      </c>
    </row>
    <row r="123" spans="1:27" ht="12.75" customHeight="1" outlineLevel="1" x14ac:dyDescent="0.3">
      <c r="A123" s="163" t="s">
        <v>1149</v>
      </c>
      <c r="B123" s="94" t="s">
        <v>238</v>
      </c>
      <c r="C123" s="70" t="s">
        <v>79</v>
      </c>
      <c r="D123" s="71">
        <v>1450.26</v>
      </c>
      <c r="E123" s="71">
        <v>1283.3900000000001</v>
      </c>
      <c r="F123" s="71">
        <v>1228.31</v>
      </c>
      <c r="G123" s="71">
        <v>1220.3800000000001</v>
      </c>
      <c r="H123" s="71">
        <v>1221.0999999999999</v>
      </c>
      <c r="I123" s="71">
        <v>1232.46</v>
      </c>
      <c r="J123" s="71">
        <v>1254.98</v>
      </c>
      <c r="K123" s="71">
        <v>1424.65</v>
      </c>
      <c r="L123" s="71">
        <v>1560.64</v>
      </c>
      <c r="M123" s="71">
        <v>1747.32</v>
      </c>
      <c r="N123" s="71">
        <v>1787.96</v>
      </c>
      <c r="O123" s="71">
        <v>1805.01</v>
      </c>
      <c r="P123" s="71">
        <v>1794.61</v>
      </c>
      <c r="Q123" s="71">
        <v>1792.81</v>
      </c>
      <c r="R123" s="71">
        <v>1783.18</v>
      </c>
      <c r="S123" s="71">
        <v>1783.23</v>
      </c>
      <c r="T123" s="71">
        <v>1790.92</v>
      </c>
      <c r="U123" s="71">
        <v>1800.85</v>
      </c>
      <c r="V123" s="71">
        <v>1859.98</v>
      </c>
      <c r="W123" s="71">
        <v>1994.12</v>
      </c>
      <c r="X123" s="71">
        <v>1905.34</v>
      </c>
      <c r="Y123" s="71">
        <v>1778.05</v>
      </c>
      <c r="Z123" s="71">
        <v>1628.72</v>
      </c>
      <c r="AA123" s="71">
        <v>1475.6</v>
      </c>
    </row>
    <row r="124" spans="1:27" ht="12.75" customHeight="1" outlineLevel="1" x14ac:dyDescent="0.3">
      <c r="A124" s="163" t="s">
        <v>1150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customHeight="1" outlineLevel="1" x14ac:dyDescent="0.3">
      <c r="A125" s="163" t="s">
        <v>1151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1152</v>
      </c>
      <c r="B126" s="94" t="s">
        <v>81</v>
      </c>
      <c r="C126" s="70" t="s">
        <v>79</v>
      </c>
      <c r="D126" s="71">
        <f>$D$11</f>
        <v>264.79000000000002</v>
      </c>
      <c r="E126" s="71">
        <f t="shared" ref="E126:AA126" si="71">$D$11</f>
        <v>264.79000000000002</v>
      </c>
      <c r="F126" s="71">
        <f t="shared" si="71"/>
        <v>264.79000000000002</v>
      </c>
      <c r="G126" s="71">
        <f t="shared" si="71"/>
        <v>264.79000000000002</v>
      </c>
      <c r="H126" s="71">
        <f t="shared" si="71"/>
        <v>264.79000000000002</v>
      </c>
      <c r="I126" s="71">
        <f t="shared" si="71"/>
        <v>264.79000000000002</v>
      </c>
      <c r="J126" s="71">
        <f t="shared" si="71"/>
        <v>264.79000000000002</v>
      </c>
      <c r="K126" s="71">
        <f t="shared" si="71"/>
        <v>264.79000000000002</v>
      </c>
      <c r="L126" s="71">
        <f t="shared" si="71"/>
        <v>264.79000000000002</v>
      </c>
      <c r="M126" s="71">
        <f t="shared" si="71"/>
        <v>264.79000000000002</v>
      </c>
      <c r="N126" s="71">
        <f t="shared" si="71"/>
        <v>264.79000000000002</v>
      </c>
      <c r="O126" s="71">
        <f t="shared" si="71"/>
        <v>264.79000000000002</v>
      </c>
      <c r="P126" s="71">
        <f t="shared" si="71"/>
        <v>264.79000000000002</v>
      </c>
      <c r="Q126" s="71">
        <f t="shared" si="71"/>
        <v>264.79000000000002</v>
      </c>
      <c r="R126" s="71">
        <f t="shared" si="71"/>
        <v>264.79000000000002</v>
      </c>
      <c r="S126" s="71">
        <f t="shared" si="71"/>
        <v>264.79000000000002</v>
      </c>
      <c r="T126" s="71">
        <f t="shared" si="71"/>
        <v>264.79000000000002</v>
      </c>
      <c r="U126" s="71">
        <f t="shared" si="71"/>
        <v>264.79000000000002</v>
      </c>
      <c r="V126" s="71">
        <f t="shared" si="71"/>
        <v>264.79000000000002</v>
      </c>
      <c r="W126" s="71">
        <f t="shared" si="71"/>
        <v>264.79000000000002</v>
      </c>
      <c r="X126" s="71">
        <f t="shared" si="71"/>
        <v>264.79000000000002</v>
      </c>
      <c r="Y126" s="71">
        <f t="shared" si="71"/>
        <v>264.79000000000002</v>
      </c>
      <c r="Z126" s="71">
        <f t="shared" si="71"/>
        <v>264.79000000000002</v>
      </c>
      <c r="AA126" s="71">
        <f t="shared" si="71"/>
        <v>264.79000000000002</v>
      </c>
    </row>
    <row r="127" spans="1:27" ht="12.75" customHeight="1" x14ac:dyDescent="0.3">
      <c r="A127" s="162" t="s">
        <v>1153</v>
      </c>
      <c r="B127" s="54" t="str">
        <f>"25"&amp;"."&amp;$B$663&amp;"."&amp;$B$664</f>
        <v>25.03.2024</v>
      </c>
      <c r="C127" s="134" t="s">
        <v>76</v>
      </c>
      <c r="D127" s="135">
        <f>ROUND(((D128+D129+D131+D130)/1000),5)</f>
        <v>1.8140700000000001</v>
      </c>
      <c r="E127" s="135">
        <f>ROUND(((E128+E129+E131+E130)/1000),5)</f>
        <v>1.6747700000000001</v>
      </c>
      <c r="F127" s="135">
        <f>ROUND(((F128+F129+F131+F130)/1000),5)</f>
        <v>1.6192899999999999</v>
      </c>
      <c r="G127" s="135">
        <f t="shared" ref="G127:AA127" si="72">ROUND(((G128+G129+G131+G130)/1000),5)</f>
        <v>1.6044799999999999</v>
      </c>
      <c r="H127" s="135">
        <f t="shared" si="72"/>
        <v>1.70482</v>
      </c>
      <c r="I127" s="135">
        <f t="shared" si="72"/>
        <v>1.8003499999999999</v>
      </c>
      <c r="J127" s="135">
        <f t="shared" si="72"/>
        <v>1.8749899999999999</v>
      </c>
      <c r="K127" s="135">
        <f t="shared" si="72"/>
        <v>2.1139999999999999</v>
      </c>
      <c r="L127" s="135">
        <f t="shared" si="72"/>
        <v>2.2835399999999999</v>
      </c>
      <c r="M127" s="135">
        <f t="shared" si="72"/>
        <v>2.34924</v>
      </c>
      <c r="N127" s="135">
        <f t="shared" si="72"/>
        <v>2.3599899999999998</v>
      </c>
      <c r="O127" s="135">
        <f t="shared" si="72"/>
        <v>2.3748300000000002</v>
      </c>
      <c r="P127" s="135">
        <f t="shared" si="72"/>
        <v>2.3661400000000001</v>
      </c>
      <c r="Q127" s="135">
        <f t="shared" si="72"/>
        <v>2.3717700000000002</v>
      </c>
      <c r="R127" s="135">
        <f t="shared" si="72"/>
        <v>2.3633000000000002</v>
      </c>
      <c r="S127" s="135">
        <f t="shared" si="72"/>
        <v>2.3594300000000001</v>
      </c>
      <c r="T127" s="135">
        <f t="shared" si="72"/>
        <v>2.35589</v>
      </c>
      <c r="U127" s="135">
        <f t="shared" si="72"/>
        <v>2.2801</v>
      </c>
      <c r="V127" s="135">
        <f t="shared" si="72"/>
        <v>2.2977099999999999</v>
      </c>
      <c r="W127" s="135">
        <f t="shared" si="72"/>
        <v>2.3593199999999999</v>
      </c>
      <c r="X127" s="135">
        <f t="shared" si="72"/>
        <v>2.3144499999999999</v>
      </c>
      <c r="Y127" s="135">
        <f t="shared" si="72"/>
        <v>2.2181700000000002</v>
      </c>
      <c r="Z127" s="135">
        <f t="shared" si="72"/>
        <v>1.9367799999999999</v>
      </c>
      <c r="AA127" s="135">
        <f t="shared" si="72"/>
        <v>1.8287</v>
      </c>
    </row>
    <row r="128" spans="1:27" ht="12.75" customHeight="1" outlineLevel="1" x14ac:dyDescent="0.3">
      <c r="A128" s="163" t="s">
        <v>1154</v>
      </c>
      <c r="B128" s="94" t="s">
        <v>238</v>
      </c>
      <c r="C128" s="70" t="s">
        <v>79</v>
      </c>
      <c r="D128" s="71">
        <v>1477.51</v>
      </c>
      <c r="E128" s="71">
        <v>1338.21</v>
      </c>
      <c r="F128" s="71">
        <v>1282.73</v>
      </c>
      <c r="G128" s="71">
        <v>1267.92</v>
      </c>
      <c r="H128" s="71">
        <v>1368.26</v>
      </c>
      <c r="I128" s="71">
        <v>1463.79</v>
      </c>
      <c r="J128" s="71">
        <v>1538.43</v>
      </c>
      <c r="K128" s="71">
        <v>1777.44</v>
      </c>
      <c r="L128" s="71">
        <v>1946.98</v>
      </c>
      <c r="M128" s="71">
        <v>2012.68</v>
      </c>
      <c r="N128" s="71">
        <v>2023.43</v>
      </c>
      <c r="O128" s="71">
        <v>2038.27</v>
      </c>
      <c r="P128" s="71">
        <v>2029.58</v>
      </c>
      <c r="Q128" s="71">
        <v>2035.21</v>
      </c>
      <c r="R128" s="71">
        <v>2026.74</v>
      </c>
      <c r="S128" s="71">
        <v>2022.87</v>
      </c>
      <c r="T128" s="71">
        <v>2019.33</v>
      </c>
      <c r="U128" s="71">
        <v>1943.54</v>
      </c>
      <c r="V128" s="71">
        <v>1961.15</v>
      </c>
      <c r="W128" s="71">
        <v>2022.76</v>
      </c>
      <c r="X128" s="71">
        <v>1977.89</v>
      </c>
      <c r="Y128" s="71">
        <v>1881.61</v>
      </c>
      <c r="Z128" s="71">
        <v>1600.22</v>
      </c>
      <c r="AA128" s="71">
        <v>1492.14</v>
      </c>
    </row>
    <row r="129" spans="1:27" ht="12.75" customHeight="1" outlineLevel="1" x14ac:dyDescent="0.3">
      <c r="A129" s="163" t="s">
        <v>1155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customHeight="1" outlineLevel="1" x14ac:dyDescent="0.3">
      <c r="A130" s="163" t="s">
        <v>1156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1157</v>
      </c>
      <c r="B131" s="94" t="s">
        <v>81</v>
      </c>
      <c r="C131" s="70" t="s">
        <v>79</v>
      </c>
      <c r="D131" s="71">
        <f>$D$11</f>
        <v>264.79000000000002</v>
      </c>
      <c r="E131" s="71">
        <f t="shared" ref="E131:AA131" si="74">$D$11</f>
        <v>264.79000000000002</v>
      </c>
      <c r="F131" s="71">
        <f t="shared" si="74"/>
        <v>264.79000000000002</v>
      </c>
      <c r="G131" s="71">
        <f t="shared" si="74"/>
        <v>264.79000000000002</v>
      </c>
      <c r="H131" s="71">
        <f t="shared" si="74"/>
        <v>264.79000000000002</v>
      </c>
      <c r="I131" s="71">
        <f t="shared" si="74"/>
        <v>264.79000000000002</v>
      </c>
      <c r="J131" s="71">
        <f t="shared" si="74"/>
        <v>264.79000000000002</v>
      </c>
      <c r="K131" s="71">
        <f t="shared" si="74"/>
        <v>264.79000000000002</v>
      </c>
      <c r="L131" s="71">
        <f t="shared" si="74"/>
        <v>264.79000000000002</v>
      </c>
      <c r="M131" s="71">
        <f t="shared" si="74"/>
        <v>264.79000000000002</v>
      </c>
      <c r="N131" s="71">
        <f t="shared" si="74"/>
        <v>264.79000000000002</v>
      </c>
      <c r="O131" s="71">
        <f t="shared" si="74"/>
        <v>264.79000000000002</v>
      </c>
      <c r="P131" s="71">
        <f t="shared" si="74"/>
        <v>264.79000000000002</v>
      </c>
      <c r="Q131" s="71">
        <f t="shared" si="74"/>
        <v>264.79000000000002</v>
      </c>
      <c r="R131" s="71">
        <f t="shared" si="74"/>
        <v>264.79000000000002</v>
      </c>
      <c r="S131" s="71">
        <f t="shared" si="74"/>
        <v>264.79000000000002</v>
      </c>
      <c r="T131" s="71">
        <f t="shared" si="74"/>
        <v>264.79000000000002</v>
      </c>
      <c r="U131" s="71">
        <f t="shared" si="74"/>
        <v>264.79000000000002</v>
      </c>
      <c r="V131" s="71">
        <f t="shared" si="74"/>
        <v>264.79000000000002</v>
      </c>
      <c r="W131" s="71">
        <f t="shared" si="74"/>
        <v>264.79000000000002</v>
      </c>
      <c r="X131" s="71">
        <f t="shared" si="74"/>
        <v>264.79000000000002</v>
      </c>
      <c r="Y131" s="71">
        <f t="shared" si="74"/>
        <v>264.79000000000002</v>
      </c>
      <c r="Z131" s="71">
        <f t="shared" si="74"/>
        <v>264.79000000000002</v>
      </c>
      <c r="AA131" s="71">
        <f t="shared" si="74"/>
        <v>264.79000000000002</v>
      </c>
    </row>
    <row r="132" spans="1:27" ht="12.75" customHeight="1" x14ac:dyDescent="0.3">
      <c r="A132" s="162" t="s">
        <v>1158</v>
      </c>
      <c r="B132" s="54" t="str">
        <f>"26"&amp;"."&amp;$B$663&amp;"."&amp;$B$664</f>
        <v>26.03.2024</v>
      </c>
      <c r="C132" s="134" t="s">
        <v>76</v>
      </c>
      <c r="D132" s="135">
        <f>ROUND(((D133+D134+D136+D135)/1000),5)</f>
        <v>1.7328300000000001</v>
      </c>
      <c r="E132" s="135">
        <f>ROUND(((E133+E134+E136+E135)/1000),5)</f>
        <v>1.6287</v>
      </c>
      <c r="F132" s="135">
        <f>ROUND(((F133+F134+F136+F135)/1000),5)</f>
        <v>1.5764199999999999</v>
      </c>
      <c r="G132" s="135">
        <f t="shared" ref="G132:AA132" si="75">ROUND(((G133+G134+G136+G135)/1000),5)</f>
        <v>1.5756300000000001</v>
      </c>
      <c r="H132" s="135">
        <f t="shared" si="75"/>
        <v>1.61531</v>
      </c>
      <c r="I132" s="135">
        <f t="shared" si="75"/>
        <v>1.76146</v>
      </c>
      <c r="J132" s="135">
        <f t="shared" si="75"/>
        <v>1.8672899999999999</v>
      </c>
      <c r="K132" s="135">
        <f t="shared" si="75"/>
        <v>2.1423399999999999</v>
      </c>
      <c r="L132" s="135">
        <f t="shared" si="75"/>
        <v>2.2299099999999998</v>
      </c>
      <c r="M132" s="135">
        <f t="shared" si="75"/>
        <v>2.2940499999999999</v>
      </c>
      <c r="N132" s="135">
        <f t="shared" si="75"/>
        <v>2.3236500000000002</v>
      </c>
      <c r="O132" s="135">
        <f t="shared" si="75"/>
        <v>2.3543099999999999</v>
      </c>
      <c r="P132" s="135">
        <f t="shared" si="75"/>
        <v>2.3215400000000002</v>
      </c>
      <c r="Q132" s="135">
        <f t="shared" si="75"/>
        <v>2.3233799999999998</v>
      </c>
      <c r="R132" s="135">
        <f t="shared" si="75"/>
        <v>2.3115800000000002</v>
      </c>
      <c r="S132" s="135">
        <f t="shared" si="75"/>
        <v>2.2875200000000002</v>
      </c>
      <c r="T132" s="135">
        <f t="shared" si="75"/>
        <v>2.2786400000000002</v>
      </c>
      <c r="U132" s="135">
        <f t="shared" si="75"/>
        <v>2.2309800000000002</v>
      </c>
      <c r="V132" s="135">
        <f t="shared" si="75"/>
        <v>2.2574100000000001</v>
      </c>
      <c r="W132" s="135">
        <f t="shared" si="75"/>
        <v>2.28796</v>
      </c>
      <c r="X132" s="135">
        <f t="shared" si="75"/>
        <v>2.2721800000000001</v>
      </c>
      <c r="Y132" s="135">
        <f t="shared" si="75"/>
        <v>2.17984</v>
      </c>
      <c r="Z132" s="135">
        <f t="shared" si="75"/>
        <v>1.9396800000000001</v>
      </c>
      <c r="AA132" s="135">
        <f t="shared" si="75"/>
        <v>1.8176600000000001</v>
      </c>
    </row>
    <row r="133" spans="1:27" ht="12.75" customHeight="1" outlineLevel="1" x14ac:dyDescent="0.3">
      <c r="A133" s="163" t="s">
        <v>1159</v>
      </c>
      <c r="B133" s="94" t="s">
        <v>238</v>
      </c>
      <c r="C133" s="70" t="s">
        <v>79</v>
      </c>
      <c r="D133" s="71">
        <v>1396.27</v>
      </c>
      <c r="E133" s="71">
        <v>1292.1400000000001</v>
      </c>
      <c r="F133" s="71">
        <v>1239.8599999999999</v>
      </c>
      <c r="G133" s="71">
        <v>1239.07</v>
      </c>
      <c r="H133" s="71">
        <v>1278.75</v>
      </c>
      <c r="I133" s="71">
        <v>1424.9</v>
      </c>
      <c r="J133" s="71">
        <v>1530.73</v>
      </c>
      <c r="K133" s="71">
        <v>1805.78</v>
      </c>
      <c r="L133" s="71">
        <v>1893.35</v>
      </c>
      <c r="M133" s="71">
        <v>1957.49</v>
      </c>
      <c r="N133" s="71">
        <v>1987.09</v>
      </c>
      <c r="O133" s="71">
        <v>2017.75</v>
      </c>
      <c r="P133" s="71">
        <v>1984.98</v>
      </c>
      <c r="Q133" s="71">
        <v>1986.82</v>
      </c>
      <c r="R133" s="71">
        <v>1975.02</v>
      </c>
      <c r="S133" s="71">
        <v>1950.96</v>
      </c>
      <c r="T133" s="71">
        <v>1942.08</v>
      </c>
      <c r="U133" s="71">
        <v>1894.42</v>
      </c>
      <c r="V133" s="71">
        <v>1920.85</v>
      </c>
      <c r="W133" s="71">
        <v>1951.4</v>
      </c>
      <c r="X133" s="71">
        <v>1935.62</v>
      </c>
      <c r="Y133" s="71">
        <v>1843.28</v>
      </c>
      <c r="Z133" s="71">
        <v>1603.12</v>
      </c>
      <c r="AA133" s="71">
        <v>1481.1</v>
      </c>
    </row>
    <row r="134" spans="1:27" ht="12.75" customHeight="1" outlineLevel="1" x14ac:dyDescent="0.3">
      <c r="A134" s="163" t="s">
        <v>1160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customHeight="1" outlineLevel="1" x14ac:dyDescent="0.3">
      <c r="A135" s="163" t="s">
        <v>1161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1162</v>
      </c>
      <c r="B136" s="94" t="s">
        <v>81</v>
      </c>
      <c r="C136" s="70" t="s">
        <v>79</v>
      </c>
      <c r="D136" s="71">
        <f>$D$11</f>
        <v>264.79000000000002</v>
      </c>
      <c r="E136" s="71">
        <f t="shared" ref="E136:AA136" si="77">$D$11</f>
        <v>264.79000000000002</v>
      </c>
      <c r="F136" s="71">
        <f t="shared" si="77"/>
        <v>264.79000000000002</v>
      </c>
      <c r="G136" s="71">
        <f t="shared" si="77"/>
        <v>264.79000000000002</v>
      </c>
      <c r="H136" s="71">
        <f t="shared" si="77"/>
        <v>264.79000000000002</v>
      </c>
      <c r="I136" s="71">
        <f t="shared" si="77"/>
        <v>264.79000000000002</v>
      </c>
      <c r="J136" s="71">
        <f t="shared" si="77"/>
        <v>264.79000000000002</v>
      </c>
      <c r="K136" s="71">
        <f t="shared" si="77"/>
        <v>264.79000000000002</v>
      </c>
      <c r="L136" s="71">
        <f t="shared" si="77"/>
        <v>264.79000000000002</v>
      </c>
      <c r="M136" s="71">
        <f t="shared" si="77"/>
        <v>264.79000000000002</v>
      </c>
      <c r="N136" s="71">
        <f t="shared" si="77"/>
        <v>264.79000000000002</v>
      </c>
      <c r="O136" s="71">
        <f t="shared" si="77"/>
        <v>264.79000000000002</v>
      </c>
      <c r="P136" s="71">
        <f t="shared" si="77"/>
        <v>264.79000000000002</v>
      </c>
      <c r="Q136" s="71">
        <f t="shared" si="77"/>
        <v>264.79000000000002</v>
      </c>
      <c r="R136" s="71">
        <f t="shared" si="77"/>
        <v>264.79000000000002</v>
      </c>
      <c r="S136" s="71">
        <f t="shared" si="77"/>
        <v>264.79000000000002</v>
      </c>
      <c r="T136" s="71">
        <f t="shared" si="77"/>
        <v>264.79000000000002</v>
      </c>
      <c r="U136" s="71">
        <f t="shared" si="77"/>
        <v>264.79000000000002</v>
      </c>
      <c r="V136" s="71">
        <f t="shared" si="77"/>
        <v>264.79000000000002</v>
      </c>
      <c r="W136" s="71">
        <f t="shared" si="77"/>
        <v>264.79000000000002</v>
      </c>
      <c r="X136" s="71">
        <f t="shared" si="77"/>
        <v>264.79000000000002</v>
      </c>
      <c r="Y136" s="71">
        <f t="shared" si="77"/>
        <v>264.79000000000002</v>
      </c>
      <c r="Z136" s="71">
        <f t="shared" si="77"/>
        <v>264.79000000000002</v>
      </c>
      <c r="AA136" s="71">
        <f t="shared" si="77"/>
        <v>264.79000000000002</v>
      </c>
    </row>
    <row r="137" spans="1:27" ht="12.75" customHeight="1" x14ac:dyDescent="0.3">
      <c r="A137" s="162" t="s">
        <v>1163</v>
      </c>
      <c r="B137" s="54" t="str">
        <f>"27"&amp;"."&amp;$B$663&amp;"."&amp;$B$664</f>
        <v>27.03.2024</v>
      </c>
      <c r="C137" s="134" t="s">
        <v>76</v>
      </c>
      <c r="D137" s="135">
        <f>ROUND(((D138+D139+D141+D140)/1000),5)</f>
        <v>1.61083</v>
      </c>
      <c r="E137" s="135">
        <f>ROUND(((E138+E139+E141+E140)/1000),5)</f>
        <v>1.5796300000000001</v>
      </c>
      <c r="F137" s="135">
        <f>ROUND(((F138+F139+F141+F140)/1000),5)</f>
        <v>1.57046</v>
      </c>
      <c r="G137" s="135">
        <f t="shared" ref="G137:AA137" si="78">ROUND(((G138+G139+G141+G140)/1000),5)</f>
        <v>1.5721099999999999</v>
      </c>
      <c r="H137" s="135">
        <f t="shared" si="78"/>
        <v>1.57697</v>
      </c>
      <c r="I137" s="135">
        <f t="shared" si="78"/>
        <v>1.64262</v>
      </c>
      <c r="J137" s="135">
        <f t="shared" si="78"/>
        <v>1.85338</v>
      </c>
      <c r="K137" s="135">
        <f t="shared" si="78"/>
        <v>2.12757</v>
      </c>
      <c r="L137" s="135">
        <f t="shared" si="78"/>
        <v>2.2545299999999999</v>
      </c>
      <c r="M137" s="135">
        <f t="shared" si="78"/>
        <v>2.3497699999999999</v>
      </c>
      <c r="N137" s="135">
        <f t="shared" si="78"/>
        <v>2.4071199999999999</v>
      </c>
      <c r="O137" s="135">
        <f t="shared" si="78"/>
        <v>2.4445299999999999</v>
      </c>
      <c r="P137" s="135">
        <f t="shared" si="78"/>
        <v>2.4300199999999998</v>
      </c>
      <c r="Q137" s="135">
        <f t="shared" si="78"/>
        <v>2.4242900000000001</v>
      </c>
      <c r="R137" s="135">
        <f t="shared" si="78"/>
        <v>2.3545500000000001</v>
      </c>
      <c r="S137" s="135">
        <f t="shared" si="78"/>
        <v>2.26431</v>
      </c>
      <c r="T137" s="135">
        <f t="shared" si="78"/>
        <v>2.2325900000000001</v>
      </c>
      <c r="U137" s="135">
        <f t="shared" si="78"/>
        <v>2.1607099999999999</v>
      </c>
      <c r="V137" s="135">
        <f t="shared" si="78"/>
        <v>2.20574</v>
      </c>
      <c r="W137" s="135">
        <f t="shared" si="78"/>
        <v>2.2999000000000001</v>
      </c>
      <c r="X137" s="135">
        <f t="shared" si="78"/>
        <v>2.2867099999999998</v>
      </c>
      <c r="Y137" s="135">
        <f t="shared" si="78"/>
        <v>2.1918500000000001</v>
      </c>
      <c r="Z137" s="135">
        <f t="shared" si="78"/>
        <v>1.96374</v>
      </c>
      <c r="AA137" s="135">
        <f t="shared" si="78"/>
        <v>1.79765</v>
      </c>
    </row>
    <row r="138" spans="1:27" ht="12.75" customHeight="1" outlineLevel="1" x14ac:dyDescent="0.3">
      <c r="A138" s="163" t="s">
        <v>1164</v>
      </c>
      <c r="B138" s="94" t="s">
        <v>238</v>
      </c>
      <c r="C138" s="70" t="s">
        <v>79</v>
      </c>
      <c r="D138" s="71">
        <v>1274.27</v>
      </c>
      <c r="E138" s="71">
        <v>1243.07</v>
      </c>
      <c r="F138" s="71">
        <v>1233.9000000000001</v>
      </c>
      <c r="G138" s="71">
        <v>1235.55</v>
      </c>
      <c r="H138" s="71">
        <v>1240.4100000000001</v>
      </c>
      <c r="I138" s="71">
        <v>1306.06</v>
      </c>
      <c r="J138" s="71">
        <v>1516.82</v>
      </c>
      <c r="K138" s="71">
        <v>1791.01</v>
      </c>
      <c r="L138" s="71">
        <v>1917.97</v>
      </c>
      <c r="M138" s="71">
        <v>2013.21</v>
      </c>
      <c r="N138" s="71">
        <v>2070.56</v>
      </c>
      <c r="O138" s="71">
        <v>2107.9699999999998</v>
      </c>
      <c r="P138" s="71">
        <v>2093.46</v>
      </c>
      <c r="Q138" s="71">
        <v>2087.73</v>
      </c>
      <c r="R138" s="71">
        <v>2017.99</v>
      </c>
      <c r="S138" s="71">
        <v>1927.75</v>
      </c>
      <c r="T138" s="71">
        <v>1896.03</v>
      </c>
      <c r="U138" s="71">
        <v>1824.15</v>
      </c>
      <c r="V138" s="71">
        <v>1869.18</v>
      </c>
      <c r="W138" s="71">
        <v>1963.34</v>
      </c>
      <c r="X138" s="71">
        <v>1950.15</v>
      </c>
      <c r="Y138" s="71">
        <v>1855.29</v>
      </c>
      <c r="Z138" s="71">
        <v>1627.18</v>
      </c>
      <c r="AA138" s="71">
        <v>1461.09</v>
      </c>
    </row>
    <row r="139" spans="1:27" ht="12.75" customHeight="1" outlineLevel="1" x14ac:dyDescent="0.3">
      <c r="A139" s="163" t="s">
        <v>1165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customHeight="1" outlineLevel="1" x14ac:dyDescent="0.3">
      <c r="A140" s="163" t="s">
        <v>1166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1167</v>
      </c>
      <c r="B141" s="94" t="s">
        <v>81</v>
      </c>
      <c r="C141" s="70" t="s">
        <v>79</v>
      </c>
      <c r="D141" s="71">
        <f>$D$11</f>
        <v>264.79000000000002</v>
      </c>
      <c r="E141" s="71">
        <f t="shared" ref="E141:AA141" si="80">$D$11</f>
        <v>264.79000000000002</v>
      </c>
      <c r="F141" s="71">
        <f t="shared" si="80"/>
        <v>264.79000000000002</v>
      </c>
      <c r="G141" s="71">
        <f t="shared" si="80"/>
        <v>264.79000000000002</v>
      </c>
      <c r="H141" s="71">
        <f t="shared" si="80"/>
        <v>264.79000000000002</v>
      </c>
      <c r="I141" s="71">
        <f t="shared" si="80"/>
        <v>264.79000000000002</v>
      </c>
      <c r="J141" s="71">
        <f t="shared" si="80"/>
        <v>264.79000000000002</v>
      </c>
      <c r="K141" s="71">
        <f t="shared" si="80"/>
        <v>264.79000000000002</v>
      </c>
      <c r="L141" s="71">
        <f t="shared" si="80"/>
        <v>264.79000000000002</v>
      </c>
      <c r="M141" s="71">
        <f t="shared" si="80"/>
        <v>264.79000000000002</v>
      </c>
      <c r="N141" s="71">
        <f t="shared" si="80"/>
        <v>264.79000000000002</v>
      </c>
      <c r="O141" s="71">
        <f t="shared" si="80"/>
        <v>264.79000000000002</v>
      </c>
      <c r="P141" s="71">
        <f t="shared" si="80"/>
        <v>264.79000000000002</v>
      </c>
      <c r="Q141" s="71">
        <f t="shared" si="80"/>
        <v>264.79000000000002</v>
      </c>
      <c r="R141" s="71">
        <f t="shared" si="80"/>
        <v>264.79000000000002</v>
      </c>
      <c r="S141" s="71">
        <f t="shared" si="80"/>
        <v>264.79000000000002</v>
      </c>
      <c r="T141" s="71">
        <f t="shared" si="80"/>
        <v>264.79000000000002</v>
      </c>
      <c r="U141" s="71">
        <f t="shared" si="80"/>
        <v>264.79000000000002</v>
      </c>
      <c r="V141" s="71">
        <f t="shared" si="80"/>
        <v>264.79000000000002</v>
      </c>
      <c r="W141" s="71">
        <f t="shared" si="80"/>
        <v>264.79000000000002</v>
      </c>
      <c r="X141" s="71">
        <f t="shared" si="80"/>
        <v>264.79000000000002</v>
      </c>
      <c r="Y141" s="71">
        <f t="shared" si="80"/>
        <v>264.79000000000002</v>
      </c>
      <c r="Z141" s="71">
        <f t="shared" si="80"/>
        <v>264.79000000000002</v>
      </c>
      <c r="AA141" s="71">
        <f t="shared" si="80"/>
        <v>264.79000000000002</v>
      </c>
    </row>
    <row r="142" spans="1:27" ht="12.75" customHeight="1" x14ac:dyDescent="0.3">
      <c r="A142" s="162" t="s">
        <v>1168</v>
      </c>
      <c r="B142" s="54" t="str">
        <f>"28"&amp;"."&amp;$B$663&amp;"."&amp;$B$664</f>
        <v>28.03.2024</v>
      </c>
      <c r="C142" s="134" t="s">
        <v>76</v>
      </c>
      <c r="D142" s="135">
        <f>ROUND(((D143+D144+D146+D145)/1000),5)</f>
        <v>1.6288899999999999</v>
      </c>
      <c r="E142" s="135">
        <f>ROUND(((E143+E144+E146+E145)/1000),5)</f>
        <v>1.58039</v>
      </c>
      <c r="F142" s="135">
        <f>ROUND(((F143+F144+F146+F145)/1000),5)</f>
        <v>1.57342</v>
      </c>
      <c r="G142" s="135">
        <f t="shared" ref="G142:AA142" si="81">ROUND(((G143+G144+G146+G145)/1000),5)</f>
        <v>1.57169</v>
      </c>
      <c r="H142" s="135">
        <f t="shared" si="81"/>
        <v>1.5787</v>
      </c>
      <c r="I142" s="135">
        <f t="shared" si="81"/>
        <v>1.75084</v>
      </c>
      <c r="J142" s="135">
        <f t="shared" si="81"/>
        <v>1.8805499999999999</v>
      </c>
      <c r="K142" s="135">
        <f t="shared" si="81"/>
        <v>2.1758899999999999</v>
      </c>
      <c r="L142" s="135">
        <f t="shared" si="81"/>
        <v>2.2653300000000001</v>
      </c>
      <c r="M142" s="135">
        <f t="shared" si="81"/>
        <v>2.3504900000000002</v>
      </c>
      <c r="N142" s="135">
        <f t="shared" si="81"/>
        <v>2.3386900000000002</v>
      </c>
      <c r="O142" s="135">
        <f t="shared" si="81"/>
        <v>2.3508100000000001</v>
      </c>
      <c r="P142" s="135">
        <f t="shared" si="81"/>
        <v>2.3501400000000001</v>
      </c>
      <c r="Q142" s="135">
        <f t="shared" si="81"/>
        <v>2.3448600000000002</v>
      </c>
      <c r="R142" s="135">
        <f t="shared" si="81"/>
        <v>2.3335400000000002</v>
      </c>
      <c r="S142" s="135">
        <f t="shared" si="81"/>
        <v>2.3064300000000002</v>
      </c>
      <c r="T142" s="135">
        <f t="shared" si="81"/>
        <v>2.2808299999999999</v>
      </c>
      <c r="U142" s="135">
        <f t="shared" si="81"/>
        <v>2.22966</v>
      </c>
      <c r="V142" s="135">
        <f t="shared" si="81"/>
        <v>2.26803</v>
      </c>
      <c r="W142" s="135">
        <f t="shared" si="81"/>
        <v>2.3600400000000001</v>
      </c>
      <c r="X142" s="135">
        <f t="shared" si="81"/>
        <v>2.3310300000000002</v>
      </c>
      <c r="Y142" s="135">
        <f t="shared" si="81"/>
        <v>2.24363</v>
      </c>
      <c r="Z142" s="135">
        <f t="shared" si="81"/>
        <v>2.0615899999999998</v>
      </c>
      <c r="AA142" s="135">
        <f t="shared" si="81"/>
        <v>1.82728</v>
      </c>
    </row>
    <row r="143" spans="1:27" ht="12.75" customHeight="1" outlineLevel="1" x14ac:dyDescent="0.3">
      <c r="A143" s="163" t="s">
        <v>1169</v>
      </c>
      <c r="B143" s="94" t="s">
        <v>238</v>
      </c>
      <c r="C143" s="70" t="s">
        <v>79</v>
      </c>
      <c r="D143" s="71">
        <v>1292.33</v>
      </c>
      <c r="E143" s="71">
        <v>1243.83</v>
      </c>
      <c r="F143" s="71">
        <v>1236.8599999999999</v>
      </c>
      <c r="G143" s="71">
        <v>1235.1300000000001</v>
      </c>
      <c r="H143" s="71">
        <v>1242.1400000000001</v>
      </c>
      <c r="I143" s="71">
        <v>1414.28</v>
      </c>
      <c r="J143" s="71">
        <v>1543.99</v>
      </c>
      <c r="K143" s="71">
        <v>1839.33</v>
      </c>
      <c r="L143" s="71">
        <v>1928.77</v>
      </c>
      <c r="M143" s="71">
        <v>2013.93</v>
      </c>
      <c r="N143" s="71">
        <v>2002.13</v>
      </c>
      <c r="O143" s="71">
        <v>2014.25</v>
      </c>
      <c r="P143" s="71">
        <v>2013.58</v>
      </c>
      <c r="Q143" s="71">
        <v>2008.3</v>
      </c>
      <c r="R143" s="71">
        <v>1996.98</v>
      </c>
      <c r="S143" s="71">
        <v>1969.87</v>
      </c>
      <c r="T143" s="71">
        <v>1944.27</v>
      </c>
      <c r="U143" s="71">
        <v>1893.1</v>
      </c>
      <c r="V143" s="71">
        <v>1931.47</v>
      </c>
      <c r="W143" s="71">
        <v>2023.48</v>
      </c>
      <c r="X143" s="71">
        <v>1994.47</v>
      </c>
      <c r="Y143" s="71">
        <v>1907.07</v>
      </c>
      <c r="Z143" s="71">
        <v>1725.03</v>
      </c>
      <c r="AA143" s="71">
        <v>1490.72</v>
      </c>
    </row>
    <row r="144" spans="1:27" ht="12.75" customHeight="1" outlineLevel="1" x14ac:dyDescent="0.3">
      <c r="A144" s="163" t="s">
        <v>1170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customHeight="1" outlineLevel="1" x14ac:dyDescent="0.3">
      <c r="A145" s="163" t="s">
        <v>1171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1172</v>
      </c>
      <c r="B146" s="94" t="s">
        <v>81</v>
      </c>
      <c r="C146" s="70" t="s">
        <v>79</v>
      </c>
      <c r="D146" s="71">
        <f>$D$11</f>
        <v>264.79000000000002</v>
      </c>
      <c r="E146" s="71">
        <f t="shared" ref="E146:AA146" si="83">$D$11</f>
        <v>264.79000000000002</v>
      </c>
      <c r="F146" s="71">
        <f t="shared" si="83"/>
        <v>264.79000000000002</v>
      </c>
      <c r="G146" s="71">
        <f t="shared" si="83"/>
        <v>264.79000000000002</v>
      </c>
      <c r="H146" s="71">
        <f t="shared" si="83"/>
        <v>264.79000000000002</v>
      </c>
      <c r="I146" s="71">
        <f t="shared" si="83"/>
        <v>264.79000000000002</v>
      </c>
      <c r="J146" s="71">
        <f t="shared" si="83"/>
        <v>264.79000000000002</v>
      </c>
      <c r="K146" s="71">
        <f t="shared" si="83"/>
        <v>264.79000000000002</v>
      </c>
      <c r="L146" s="71">
        <f t="shared" si="83"/>
        <v>264.79000000000002</v>
      </c>
      <c r="M146" s="71">
        <f t="shared" si="83"/>
        <v>264.79000000000002</v>
      </c>
      <c r="N146" s="71">
        <f t="shared" si="83"/>
        <v>264.79000000000002</v>
      </c>
      <c r="O146" s="71">
        <f t="shared" si="83"/>
        <v>264.79000000000002</v>
      </c>
      <c r="P146" s="71">
        <f t="shared" si="83"/>
        <v>264.79000000000002</v>
      </c>
      <c r="Q146" s="71">
        <f t="shared" si="83"/>
        <v>264.79000000000002</v>
      </c>
      <c r="R146" s="71">
        <f t="shared" si="83"/>
        <v>264.79000000000002</v>
      </c>
      <c r="S146" s="71">
        <f t="shared" si="83"/>
        <v>264.79000000000002</v>
      </c>
      <c r="T146" s="71">
        <f t="shared" si="83"/>
        <v>264.79000000000002</v>
      </c>
      <c r="U146" s="71">
        <f t="shared" si="83"/>
        <v>264.79000000000002</v>
      </c>
      <c r="V146" s="71">
        <f t="shared" si="83"/>
        <v>264.79000000000002</v>
      </c>
      <c r="W146" s="71">
        <f t="shared" si="83"/>
        <v>264.79000000000002</v>
      </c>
      <c r="X146" s="71">
        <f t="shared" si="83"/>
        <v>264.79000000000002</v>
      </c>
      <c r="Y146" s="71">
        <f t="shared" si="83"/>
        <v>264.79000000000002</v>
      </c>
      <c r="Z146" s="71">
        <f t="shared" si="83"/>
        <v>264.79000000000002</v>
      </c>
      <c r="AA146" s="71">
        <f t="shared" si="83"/>
        <v>264.79000000000002</v>
      </c>
    </row>
    <row r="147" spans="1:27" ht="12.75" customHeight="1" x14ac:dyDescent="0.3">
      <c r="A147" s="162" t="s">
        <v>1173</v>
      </c>
      <c r="B147" s="54" t="str">
        <f>"29"&amp;"."&amp;$B$663&amp;"."&amp;$B$664</f>
        <v>29.03.2024</v>
      </c>
      <c r="C147" s="134" t="s">
        <v>76</v>
      </c>
      <c r="D147" s="135">
        <f>ROUND(((D148+D149+D151+D150)/1000),5)</f>
        <v>1.75563</v>
      </c>
      <c r="E147" s="135">
        <f>ROUND(((E148+E149+E151+E150)/1000),5)</f>
        <v>1.64178</v>
      </c>
      <c r="F147" s="135">
        <f>ROUND(((F148+F149+F151+F150)/1000),5)</f>
        <v>1.6306099999999999</v>
      </c>
      <c r="G147" s="135">
        <f t="shared" ref="G147:AA147" si="84">ROUND(((G148+G149+G151+G150)/1000),5)</f>
        <v>1.62706</v>
      </c>
      <c r="H147" s="135">
        <f t="shared" si="84"/>
        <v>1.63889</v>
      </c>
      <c r="I147" s="135">
        <f t="shared" si="84"/>
        <v>1.7553000000000001</v>
      </c>
      <c r="J147" s="135">
        <f t="shared" si="84"/>
        <v>1.8990800000000001</v>
      </c>
      <c r="K147" s="135">
        <f t="shared" si="84"/>
        <v>2.1952400000000001</v>
      </c>
      <c r="L147" s="135">
        <f t="shared" si="84"/>
        <v>2.3320500000000002</v>
      </c>
      <c r="M147" s="135">
        <f t="shared" si="84"/>
        <v>2.3809800000000001</v>
      </c>
      <c r="N147" s="135">
        <f t="shared" si="84"/>
        <v>2.38801</v>
      </c>
      <c r="O147" s="135">
        <f t="shared" si="84"/>
        <v>2.4171299999999998</v>
      </c>
      <c r="P147" s="135">
        <f t="shared" si="84"/>
        <v>2.40415</v>
      </c>
      <c r="Q147" s="135">
        <f t="shared" si="84"/>
        <v>2.39195</v>
      </c>
      <c r="R147" s="135">
        <f t="shared" si="84"/>
        <v>2.3790399999999998</v>
      </c>
      <c r="S147" s="135">
        <f t="shared" si="84"/>
        <v>2.3710300000000002</v>
      </c>
      <c r="T147" s="135">
        <f t="shared" si="84"/>
        <v>2.3475600000000001</v>
      </c>
      <c r="U147" s="135">
        <f t="shared" si="84"/>
        <v>2.2951000000000001</v>
      </c>
      <c r="V147" s="135">
        <f t="shared" si="84"/>
        <v>2.3255400000000002</v>
      </c>
      <c r="W147" s="135">
        <f t="shared" si="84"/>
        <v>2.3698600000000001</v>
      </c>
      <c r="X147" s="135">
        <f t="shared" si="84"/>
        <v>2.3691300000000002</v>
      </c>
      <c r="Y147" s="135">
        <f t="shared" si="84"/>
        <v>2.3234699999999999</v>
      </c>
      <c r="Z147" s="135">
        <f t="shared" si="84"/>
        <v>2.1625299999999998</v>
      </c>
      <c r="AA147" s="135">
        <f t="shared" si="84"/>
        <v>1.8626199999999999</v>
      </c>
    </row>
    <row r="148" spans="1:27" ht="12.75" customHeight="1" outlineLevel="1" x14ac:dyDescent="0.3">
      <c r="A148" s="163" t="s">
        <v>1174</v>
      </c>
      <c r="B148" s="94" t="s">
        <v>238</v>
      </c>
      <c r="C148" s="70" t="s">
        <v>79</v>
      </c>
      <c r="D148" s="71">
        <v>1419.07</v>
      </c>
      <c r="E148" s="71">
        <v>1305.22</v>
      </c>
      <c r="F148" s="71">
        <v>1294.05</v>
      </c>
      <c r="G148" s="71">
        <v>1290.5</v>
      </c>
      <c r="H148" s="71">
        <v>1302.33</v>
      </c>
      <c r="I148" s="71">
        <v>1418.74</v>
      </c>
      <c r="J148" s="71">
        <v>1562.52</v>
      </c>
      <c r="K148" s="71">
        <v>1858.68</v>
      </c>
      <c r="L148" s="71">
        <v>1995.49</v>
      </c>
      <c r="M148" s="71">
        <v>2044.42</v>
      </c>
      <c r="N148" s="71">
        <v>2051.4499999999998</v>
      </c>
      <c r="O148" s="71">
        <v>2080.5700000000002</v>
      </c>
      <c r="P148" s="71">
        <v>2067.59</v>
      </c>
      <c r="Q148" s="71">
        <v>2055.39</v>
      </c>
      <c r="R148" s="71">
        <v>2042.48</v>
      </c>
      <c r="S148" s="71">
        <v>2034.47</v>
      </c>
      <c r="T148" s="71">
        <v>2011</v>
      </c>
      <c r="U148" s="71">
        <v>1958.54</v>
      </c>
      <c r="V148" s="71">
        <v>1988.98</v>
      </c>
      <c r="W148" s="71">
        <v>2033.3</v>
      </c>
      <c r="X148" s="71">
        <v>2032.57</v>
      </c>
      <c r="Y148" s="71">
        <v>1986.91</v>
      </c>
      <c r="Z148" s="71">
        <v>1825.97</v>
      </c>
      <c r="AA148" s="71">
        <v>1526.06</v>
      </c>
    </row>
    <row r="149" spans="1:27" ht="12.75" customHeight="1" outlineLevel="1" x14ac:dyDescent="0.3">
      <c r="A149" s="163" t="s">
        <v>1175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customHeight="1" outlineLevel="1" x14ac:dyDescent="0.3">
      <c r="A150" s="163" t="s">
        <v>1176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1177</v>
      </c>
      <c r="B151" s="94" t="s">
        <v>81</v>
      </c>
      <c r="C151" s="70" t="s">
        <v>79</v>
      </c>
      <c r="D151" s="71">
        <f>$D$11</f>
        <v>264.79000000000002</v>
      </c>
      <c r="E151" s="71">
        <f t="shared" ref="E151:AA151" si="86">$D$11</f>
        <v>264.79000000000002</v>
      </c>
      <c r="F151" s="71">
        <f t="shared" si="86"/>
        <v>264.79000000000002</v>
      </c>
      <c r="G151" s="71">
        <f t="shared" si="86"/>
        <v>264.79000000000002</v>
      </c>
      <c r="H151" s="71">
        <f t="shared" si="86"/>
        <v>264.79000000000002</v>
      </c>
      <c r="I151" s="71">
        <f t="shared" si="86"/>
        <v>264.79000000000002</v>
      </c>
      <c r="J151" s="71">
        <f t="shared" si="86"/>
        <v>264.79000000000002</v>
      </c>
      <c r="K151" s="71">
        <f t="shared" si="86"/>
        <v>264.79000000000002</v>
      </c>
      <c r="L151" s="71">
        <f t="shared" si="86"/>
        <v>264.79000000000002</v>
      </c>
      <c r="M151" s="71">
        <f t="shared" si="86"/>
        <v>264.79000000000002</v>
      </c>
      <c r="N151" s="71">
        <f t="shared" si="86"/>
        <v>264.79000000000002</v>
      </c>
      <c r="O151" s="71">
        <f t="shared" si="86"/>
        <v>264.79000000000002</v>
      </c>
      <c r="P151" s="71">
        <f t="shared" si="86"/>
        <v>264.79000000000002</v>
      </c>
      <c r="Q151" s="71">
        <f t="shared" si="86"/>
        <v>264.79000000000002</v>
      </c>
      <c r="R151" s="71">
        <f t="shared" si="86"/>
        <v>264.79000000000002</v>
      </c>
      <c r="S151" s="71">
        <f t="shared" si="86"/>
        <v>264.79000000000002</v>
      </c>
      <c r="T151" s="71">
        <f t="shared" si="86"/>
        <v>264.79000000000002</v>
      </c>
      <c r="U151" s="71">
        <f t="shared" si="86"/>
        <v>264.79000000000002</v>
      </c>
      <c r="V151" s="71">
        <f t="shared" si="86"/>
        <v>264.79000000000002</v>
      </c>
      <c r="W151" s="71">
        <f t="shared" si="86"/>
        <v>264.79000000000002</v>
      </c>
      <c r="X151" s="71">
        <f t="shared" si="86"/>
        <v>264.79000000000002</v>
      </c>
      <c r="Y151" s="71">
        <f t="shared" si="86"/>
        <v>264.79000000000002</v>
      </c>
      <c r="Z151" s="71">
        <f t="shared" si="86"/>
        <v>264.79000000000002</v>
      </c>
      <c r="AA151" s="71">
        <f t="shared" si="86"/>
        <v>264.79000000000002</v>
      </c>
    </row>
    <row r="152" spans="1:27" ht="12.75" customHeight="1" x14ac:dyDescent="0.3">
      <c r="A152" s="162" t="s">
        <v>1178</v>
      </c>
      <c r="B152" s="54" t="str">
        <f>"30"&amp;"."&amp;$B$663&amp;"."&amp;$B$664</f>
        <v>30.03.2024</v>
      </c>
      <c r="C152" s="134" t="s">
        <v>76</v>
      </c>
      <c r="D152" s="135">
        <f>ROUND(((D153+D154+D156+D155)/1000),5)</f>
        <v>1.84291</v>
      </c>
      <c r="E152" s="135">
        <f>ROUND(((E153+E154+E156+E155)/1000),5)</f>
        <v>1.7716000000000001</v>
      </c>
      <c r="F152" s="135">
        <f>ROUND(((F153+F154+F156+F155)/1000),5)</f>
        <v>1.7051400000000001</v>
      </c>
      <c r="G152" s="135">
        <f t="shared" ref="G152:AA152" si="87">ROUND(((G153+G154+G156+G155)/1000),5)</f>
        <v>1.6439699999999999</v>
      </c>
      <c r="H152" s="135">
        <f t="shared" si="87"/>
        <v>1.6958899999999999</v>
      </c>
      <c r="I152" s="135">
        <f t="shared" si="87"/>
        <v>1.75841</v>
      </c>
      <c r="J152" s="135">
        <f t="shared" si="87"/>
        <v>1.78247</v>
      </c>
      <c r="K152" s="135">
        <f t="shared" si="87"/>
        <v>1.8622700000000001</v>
      </c>
      <c r="L152" s="135">
        <f t="shared" si="87"/>
        <v>2.19957</v>
      </c>
      <c r="M152" s="135">
        <f t="shared" si="87"/>
        <v>2.29758</v>
      </c>
      <c r="N152" s="135">
        <f t="shared" si="87"/>
        <v>2.3649399999999998</v>
      </c>
      <c r="O152" s="135">
        <f t="shared" si="87"/>
        <v>2.3853300000000002</v>
      </c>
      <c r="P152" s="135">
        <f t="shared" si="87"/>
        <v>2.3653900000000001</v>
      </c>
      <c r="Q152" s="135">
        <f t="shared" si="87"/>
        <v>2.3458000000000001</v>
      </c>
      <c r="R152" s="135">
        <f t="shared" si="87"/>
        <v>2.3288500000000001</v>
      </c>
      <c r="S152" s="135">
        <f t="shared" si="87"/>
        <v>2.31914</v>
      </c>
      <c r="T152" s="135">
        <f t="shared" si="87"/>
        <v>2.3119200000000002</v>
      </c>
      <c r="U152" s="135">
        <f t="shared" si="87"/>
        <v>2.2984800000000001</v>
      </c>
      <c r="V152" s="135">
        <f t="shared" si="87"/>
        <v>2.33961</v>
      </c>
      <c r="W152" s="135">
        <f t="shared" si="87"/>
        <v>2.3788100000000001</v>
      </c>
      <c r="X152" s="135">
        <f t="shared" si="87"/>
        <v>2.37446</v>
      </c>
      <c r="Y152" s="135">
        <f t="shared" si="87"/>
        <v>2.3289599999999999</v>
      </c>
      <c r="Z152" s="135">
        <f t="shared" si="87"/>
        <v>2.16283</v>
      </c>
      <c r="AA152" s="135">
        <f t="shared" si="87"/>
        <v>1.90168</v>
      </c>
    </row>
    <row r="153" spans="1:27" ht="12.75" customHeight="1" outlineLevel="1" x14ac:dyDescent="0.3">
      <c r="A153" s="163" t="s">
        <v>1179</v>
      </c>
      <c r="B153" s="94" t="s">
        <v>238</v>
      </c>
      <c r="C153" s="70" t="s">
        <v>79</v>
      </c>
      <c r="D153" s="71">
        <v>1506.35</v>
      </c>
      <c r="E153" s="71">
        <v>1435.04</v>
      </c>
      <c r="F153" s="71">
        <v>1368.58</v>
      </c>
      <c r="G153" s="71">
        <v>1307.4100000000001</v>
      </c>
      <c r="H153" s="71">
        <v>1359.33</v>
      </c>
      <c r="I153" s="71">
        <v>1421.85</v>
      </c>
      <c r="J153" s="71">
        <v>1445.91</v>
      </c>
      <c r="K153" s="71">
        <v>1525.71</v>
      </c>
      <c r="L153" s="71">
        <v>1863.01</v>
      </c>
      <c r="M153" s="71">
        <v>1961.02</v>
      </c>
      <c r="N153" s="71">
        <v>2028.38</v>
      </c>
      <c r="O153" s="71">
        <v>2048.77</v>
      </c>
      <c r="P153" s="71">
        <v>2028.83</v>
      </c>
      <c r="Q153" s="71">
        <v>2009.24</v>
      </c>
      <c r="R153" s="71">
        <v>1992.29</v>
      </c>
      <c r="S153" s="71">
        <v>1982.58</v>
      </c>
      <c r="T153" s="71">
        <v>1975.36</v>
      </c>
      <c r="U153" s="71">
        <v>1961.92</v>
      </c>
      <c r="V153" s="71">
        <v>2003.05</v>
      </c>
      <c r="W153" s="71">
        <v>2042.25</v>
      </c>
      <c r="X153" s="71">
        <v>2037.9</v>
      </c>
      <c r="Y153" s="71">
        <v>1992.4</v>
      </c>
      <c r="Z153" s="71">
        <v>1826.27</v>
      </c>
      <c r="AA153" s="71">
        <v>1565.12</v>
      </c>
    </row>
    <row r="154" spans="1:27" ht="12.75" customHeight="1" outlineLevel="1" x14ac:dyDescent="0.3">
      <c r="A154" s="163" t="s">
        <v>1180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customHeight="1" outlineLevel="1" x14ac:dyDescent="0.3">
      <c r="A155" s="163" t="s">
        <v>1181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1182</v>
      </c>
      <c r="B156" s="94" t="s">
        <v>81</v>
      </c>
      <c r="C156" s="70" t="s">
        <v>79</v>
      </c>
      <c r="D156" s="71">
        <f>$D$11</f>
        <v>264.79000000000002</v>
      </c>
      <c r="E156" s="71">
        <f t="shared" ref="E156:AA156" si="89">$D$11</f>
        <v>264.79000000000002</v>
      </c>
      <c r="F156" s="71">
        <f t="shared" si="89"/>
        <v>264.79000000000002</v>
      </c>
      <c r="G156" s="71">
        <f t="shared" si="89"/>
        <v>264.79000000000002</v>
      </c>
      <c r="H156" s="71">
        <f t="shared" si="89"/>
        <v>264.79000000000002</v>
      </c>
      <c r="I156" s="71">
        <f t="shared" si="89"/>
        <v>264.79000000000002</v>
      </c>
      <c r="J156" s="71">
        <f t="shared" si="89"/>
        <v>264.79000000000002</v>
      </c>
      <c r="K156" s="71">
        <f t="shared" si="89"/>
        <v>264.79000000000002</v>
      </c>
      <c r="L156" s="71">
        <f t="shared" si="89"/>
        <v>264.79000000000002</v>
      </c>
      <c r="M156" s="71">
        <f t="shared" si="89"/>
        <v>264.79000000000002</v>
      </c>
      <c r="N156" s="71">
        <f t="shared" si="89"/>
        <v>264.79000000000002</v>
      </c>
      <c r="O156" s="71">
        <f t="shared" si="89"/>
        <v>264.79000000000002</v>
      </c>
      <c r="P156" s="71">
        <f t="shared" si="89"/>
        <v>264.79000000000002</v>
      </c>
      <c r="Q156" s="71">
        <f t="shared" si="89"/>
        <v>264.79000000000002</v>
      </c>
      <c r="R156" s="71">
        <f t="shared" si="89"/>
        <v>264.79000000000002</v>
      </c>
      <c r="S156" s="71">
        <f t="shared" si="89"/>
        <v>264.79000000000002</v>
      </c>
      <c r="T156" s="71">
        <f t="shared" si="89"/>
        <v>264.79000000000002</v>
      </c>
      <c r="U156" s="71">
        <f t="shared" si="89"/>
        <v>264.79000000000002</v>
      </c>
      <c r="V156" s="71">
        <f t="shared" si="89"/>
        <v>264.79000000000002</v>
      </c>
      <c r="W156" s="71">
        <f t="shared" si="89"/>
        <v>264.79000000000002</v>
      </c>
      <c r="X156" s="71">
        <f t="shared" si="89"/>
        <v>264.79000000000002</v>
      </c>
      <c r="Y156" s="71">
        <f t="shared" si="89"/>
        <v>264.79000000000002</v>
      </c>
      <c r="Z156" s="71">
        <f t="shared" si="89"/>
        <v>264.79000000000002</v>
      </c>
      <c r="AA156" s="71">
        <f t="shared" si="89"/>
        <v>264.79000000000002</v>
      </c>
    </row>
    <row r="157" spans="1:27" ht="12.75" customHeight="1" x14ac:dyDescent="0.3">
      <c r="A157" s="162" t="s">
        <v>1183</v>
      </c>
      <c r="B157" s="54" t="str">
        <f>"31"&amp;"."&amp;$B$663&amp;"."&amp;$B$664</f>
        <v>31.03.2024</v>
      </c>
      <c r="C157" s="134" t="s">
        <v>76</v>
      </c>
      <c r="D157" s="135">
        <f>ROUND(((D158+D159+D161+D160)/1000),5)</f>
        <v>1.8554200000000001</v>
      </c>
      <c r="E157" s="135">
        <f>ROUND(((E158+E159+E161+E160)/1000),5)</f>
        <v>1.76488</v>
      </c>
      <c r="F157" s="135">
        <f>ROUND(((F158+F159+F161+F160)/1000),5)</f>
        <v>1.6733499999999999</v>
      </c>
      <c r="G157" s="135">
        <f t="shared" ref="G157:AA157" si="90">ROUND(((G158+G159+G161+G160)/1000),5)</f>
        <v>1.66472</v>
      </c>
      <c r="H157" s="135">
        <f t="shared" si="90"/>
        <v>1.6951000000000001</v>
      </c>
      <c r="I157" s="135">
        <f t="shared" si="90"/>
        <v>1.7517100000000001</v>
      </c>
      <c r="J157" s="135">
        <f t="shared" si="90"/>
        <v>1.7220899999999999</v>
      </c>
      <c r="K157" s="135">
        <f t="shared" si="90"/>
        <v>1.8169999999999999</v>
      </c>
      <c r="L157" s="135">
        <f t="shared" si="90"/>
        <v>1.9625699999999999</v>
      </c>
      <c r="M157" s="135">
        <f t="shared" si="90"/>
        <v>2.1399300000000001</v>
      </c>
      <c r="N157" s="135">
        <f t="shared" si="90"/>
        <v>2.1812100000000001</v>
      </c>
      <c r="O157" s="135">
        <f t="shared" si="90"/>
        <v>2.1894900000000002</v>
      </c>
      <c r="P157" s="135">
        <f t="shared" si="90"/>
        <v>2.1634199999999999</v>
      </c>
      <c r="Q157" s="135">
        <f t="shared" si="90"/>
        <v>2.1610200000000002</v>
      </c>
      <c r="R157" s="135">
        <f t="shared" si="90"/>
        <v>2.1614900000000001</v>
      </c>
      <c r="S157" s="135">
        <f t="shared" si="90"/>
        <v>2.1431100000000001</v>
      </c>
      <c r="T157" s="135">
        <f t="shared" si="90"/>
        <v>2.1429</v>
      </c>
      <c r="U157" s="135">
        <f t="shared" si="90"/>
        <v>2.2214200000000002</v>
      </c>
      <c r="V157" s="135">
        <f t="shared" si="90"/>
        <v>2.23706</v>
      </c>
      <c r="W157" s="135">
        <f t="shared" si="90"/>
        <v>2.3238099999999999</v>
      </c>
      <c r="X157" s="135">
        <f t="shared" si="90"/>
        <v>2.28898</v>
      </c>
      <c r="Y157" s="135">
        <f t="shared" si="90"/>
        <v>2.2229399999999999</v>
      </c>
      <c r="Z157" s="135">
        <f t="shared" si="90"/>
        <v>2.0079099999999999</v>
      </c>
      <c r="AA157" s="135">
        <f t="shared" si="90"/>
        <v>1.9037599999999999</v>
      </c>
    </row>
    <row r="158" spans="1:27" ht="12.75" customHeight="1" outlineLevel="1" x14ac:dyDescent="0.3">
      <c r="A158" s="163" t="s">
        <v>1184</v>
      </c>
      <c r="B158" s="94" t="s">
        <v>238</v>
      </c>
      <c r="C158" s="70" t="s">
        <v>79</v>
      </c>
      <c r="D158" s="71">
        <v>1518.86</v>
      </c>
      <c r="E158" s="71">
        <v>1428.32</v>
      </c>
      <c r="F158" s="71">
        <v>1336.79</v>
      </c>
      <c r="G158" s="71">
        <v>1328.16</v>
      </c>
      <c r="H158" s="71">
        <v>1358.54</v>
      </c>
      <c r="I158" s="71">
        <v>1415.15</v>
      </c>
      <c r="J158" s="71">
        <v>1385.53</v>
      </c>
      <c r="K158" s="71">
        <v>1480.44</v>
      </c>
      <c r="L158" s="71">
        <v>1626.01</v>
      </c>
      <c r="M158" s="71">
        <v>1803.37</v>
      </c>
      <c r="N158" s="71">
        <v>1844.65</v>
      </c>
      <c r="O158" s="71">
        <v>1852.93</v>
      </c>
      <c r="P158" s="71">
        <v>1826.86</v>
      </c>
      <c r="Q158" s="71">
        <v>1824.46</v>
      </c>
      <c r="R158" s="71">
        <v>1824.93</v>
      </c>
      <c r="S158" s="71">
        <v>1806.55</v>
      </c>
      <c r="T158" s="71">
        <v>1806.34</v>
      </c>
      <c r="U158" s="71">
        <v>1884.86</v>
      </c>
      <c r="V158" s="71">
        <v>1900.5</v>
      </c>
      <c r="W158" s="71">
        <v>1987.25</v>
      </c>
      <c r="X158" s="71">
        <v>1952.42</v>
      </c>
      <c r="Y158" s="71">
        <v>1886.38</v>
      </c>
      <c r="Z158" s="71">
        <v>1671.35</v>
      </c>
      <c r="AA158" s="71">
        <v>1567.2</v>
      </c>
    </row>
    <row r="159" spans="1:27" ht="12.75" customHeight="1" outlineLevel="1" x14ac:dyDescent="0.3">
      <c r="A159" s="163" t="s">
        <v>1185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customHeight="1" outlineLevel="1" x14ac:dyDescent="0.3">
      <c r="A160" s="163" t="s">
        <v>1186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1187</v>
      </c>
      <c r="B161" s="94" t="s">
        <v>81</v>
      </c>
      <c r="C161" s="70" t="s">
        <v>79</v>
      </c>
      <c r="D161" s="71">
        <f>$D$11</f>
        <v>264.79000000000002</v>
      </c>
      <c r="E161" s="71">
        <f t="shared" ref="E161:AA161" si="92">$D$11</f>
        <v>264.79000000000002</v>
      </c>
      <c r="F161" s="71">
        <f t="shared" si="92"/>
        <v>264.79000000000002</v>
      </c>
      <c r="G161" s="71">
        <f t="shared" si="92"/>
        <v>264.79000000000002</v>
      </c>
      <c r="H161" s="71">
        <f t="shared" si="92"/>
        <v>264.79000000000002</v>
      </c>
      <c r="I161" s="71">
        <f t="shared" si="92"/>
        <v>264.79000000000002</v>
      </c>
      <c r="J161" s="71">
        <f t="shared" si="92"/>
        <v>264.79000000000002</v>
      </c>
      <c r="K161" s="71">
        <f t="shared" si="92"/>
        <v>264.79000000000002</v>
      </c>
      <c r="L161" s="71">
        <f t="shared" si="92"/>
        <v>264.79000000000002</v>
      </c>
      <c r="M161" s="71">
        <f t="shared" si="92"/>
        <v>264.79000000000002</v>
      </c>
      <c r="N161" s="71">
        <f t="shared" si="92"/>
        <v>264.79000000000002</v>
      </c>
      <c r="O161" s="71">
        <f t="shared" si="92"/>
        <v>264.79000000000002</v>
      </c>
      <c r="P161" s="71">
        <f t="shared" si="92"/>
        <v>264.79000000000002</v>
      </c>
      <c r="Q161" s="71">
        <f t="shared" si="92"/>
        <v>264.79000000000002</v>
      </c>
      <c r="R161" s="71">
        <f t="shared" si="92"/>
        <v>264.79000000000002</v>
      </c>
      <c r="S161" s="71">
        <f t="shared" si="92"/>
        <v>264.79000000000002</v>
      </c>
      <c r="T161" s="71">
        <f t="shared" si="92"/>
        <v>264.79000000000002</v>
      </c>
      <c r="U161" s="71">
        <f t="shared" si="92"/>
        <v>264.79000000000002</v>
      </c>
      <c r="V161" s="71">
        <f t="shared" si="92"/>
        <v>264.79000000000002</v>
      </c>
      <c r="W161" s="71">
        <f t="shared" si="92"/>
        <v>264.79000000000002</v>
      </c>
      <c r="X161" s="71">
        <f t="shared" si="92"/>
        <v>264.79000000000002</v>
      </c>
      <c r="Y161" s="71">
        <f t="shared" si="92"/>
        <v>264.79000000000002</v>
      </c>
      <c r="Z161" s="71">
        <f t="shared" si="92"/>
        <v>264.79000000000002</v>
      </c>
      <c r="AA161" s="71">
        <f t="shared" si="92"/>
        <v>264.79000000000002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1188</v>
      </c>
      <c r="B166" s="54" t="str">
        <f>"01"&amp;"."&amp;$B$663&amp;"."&amp;$B$664</f>
        <v>01.03.2024</v>
      </c>
      <c r="C166" s="134" t="s">
        <v>76</v>
      </c>
      <c r="D166" s="135">
        <f>ROUND(((D167+D168+D170+D169)/1000),5)</f>
        <v>1.7225900000000001</v>
      </c>
      <c r="E166" s="135">
        <f>ROUND(((E167+E168+E170+E169)/1000),5)</f>
        <v>1.65727</v>
      </c>
      <c r="F166" s="135">
        <f>ROUND(((F167+F168+F170+F169)/1000),5)</f>
        <v>1.6494899999999999</v>
      </c>
      <c r="G166" s="135">
        <f t="shared" ref="G166:AA166" si="93">ROUND(((G167+G168+G170+G169)/1000),5)</f>
        <v>1.6531499999999999</v>
      </c>
      <c r="H166" s="135">
        <f t="shared" si="93"/>
        <v>1.70418</v>
      </c>
      <c r="I166" s="135">
        <f t="shared" si="93"/>
        <v>1.7977399999999999</v>
      </c>
      <c r="J166" s="135">
        <f t="shared" si="93"/>
        <v>1.8958999999999999</v>
      </c>
      <c r="K166" s="135">
        <f t="shared" si="93"/>
        <v>2.2037</v>
      </c>
      <c r="L166" s="135">
        <f t="shared" si="93"/>
        <v>2.3489800000000001</v>
      </c>
      <c r="M166" s="135">
        <f t="shared" si="93"/>
        <v>2.3841600000000001</v>
      </c>
      <c r="N166" s="135">
        <f t="shared" si="93"/>
        <v>2.3902600000000001</v>
      </c>
      <c r="O166" s="135">
        <f t="shared" si="93"/>
        <v>2.4413399999999998</v>
      </c>
      <c r="P166" s="135">
        <f t="shared" si="93"/>
        <v>2.4121100000000002</v>
      </c>
      <c r="Q166" s="135">
        <f t="shared" si="93"/>
        <v>2.4162400000000002</v>
      </c>
      <c r="R166" s="135">
        <f t="shared" si="93"/>
        <v>2.4011900000000002</v>
      </c>
      <c r="S166" s="135">
        <f t="shared" si="93"/>
        <v>2.3494000000000002</v>
      </c>
      <c r="T166" s="135">
        <f t="shared" si="93"/>
        <v>2.3251900000000001</v>
      </c>
      <c r="U166" s="135">
        <f t="shared" si="93"/>
        <v>2.3261400000000001</v>
      </c>
      <c r="V166" s="135">
        <f t="shared" si="93"/>
        <v>2.3559100000000002</v>
      </c>
      <c r="W166" s="135">
        <f t="shared" si="93"/>
        <v>2.4341599999999999</v>
      </c>
      <c r="X166" s="135">
        <f t="shared" si="93"/>
        <v>2.3839700000000001</v>
      </c>
      <c r="Y166" s="135">
        <f t="shared" si="93"/>
        <v>2.2748300000000001</v>
      </c>
      <c r="Z166" s="135">
        <f t="shared" si="93"/>
        <v>1.9763599999999999</v>
      </c>
      <c r="AA166" s="135">
        <f t="shared" si="93"/>
        <v>1.8564499999999999</v>
      </c>
    </row>
    <row r="167" spans="1:27" ht="12.75" customHeight="1" outlineLevel="1" x14ac:dyDescent="0.3">
      <c r="A167" s="163" t="s">
        <v>1189</v>
      </c>
      <c r="B167" s="94" t="s">
        <v>238</v>
      </c>
      <c r="C167" s="70" t="s">
        <v>79</v>
      </c>
      <c r="D167" s="71">
        <v>1339.09</v>
      </c>
      <c r="E167" s="71">
        <v>1273.77</v>
      </c>
      <c r="F167" s="71">
        <v>1265.99</v>
      </c>
      <c r="G167" s="71">
        <v>1269.6500000000001</v>
      </c>
      <c r="H167" s="71">
        <v>1320.68</v>
      </c>
      <c r="I167" s="71">
        <v>1414.24</v>
      </c>
      <c r="J167" s="71">
        <v>1512.4</v>
      </c>
      <c r="K167" s="71">
        <v>1820.2</v>
      </c>
      <c r="L167" s="71">
        <v>1965.48</v>
      </c>
      <c r="M167" s="71">
        <v>2000.66</v>
      </c>
      <c r="N167" s="71">
        <v>2006.76</v>
      </c>
      <c r="O167" s="71">
        <v>2057.84</v>
      </c>
      <c r="P167" s="71">
        <v>2028.61</v>
      </c>
      <c r="Q167" s="71">
        <v>2032.74</v>
      </c>
      <c r="R167" s="71">
        <v>2017.69</v>
      </c>
      <c r="S167" s="71">
        <v>1965.9</v>
      </c>
      <c r="T167" s="71">
        <v>1941.69</v>
      </c>
      <c r="U167" s="71">
        <v>1942.64</v>
      </c>
      <c r="V167" s="71">
        <v>1972.41</v>
      </c>
      <c r="W167" s="71">
        <v>2050.66</v>
      </c>
      <c r="X167" s="71">
        <v>2000.47</v>
      </c>
      <c r="Y167" s="71">
        <v>1891.33</v>
      </c>
      <c r="Z167" s="71">
        <v>1592.86</v>
      </c>
      <c r="AA167" s="71">
        <v>1472.95</v>
      </c>
    </row>
    <row r="168" spans="1:27" ht="12.75" customHeight="1" outlineLevel="1" x14ac:dyDescent="0.3">
      <c r="A168" s="163" t="s">
        <v>1190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customHeight="1" outlineLevel="1" x14ac:dyDescent="0.3">
      <c r="A169" s="163" t="s">
        <v>1191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1192</v>
      </c>
      <c r="B170" s="94" t="s">
        <v>81</v>
      </c>
      <c r="C170" s="70" t="s">
        <v>79</v>
      </c>
      <c r="D170" s="71">
        <f>$D$11</f>
        <v>264.79000000000002</v>
      </c>
      <c r="E170" s="71">
        <f t="shared" ref="E170:AA170" si="95">$D$11</f>
        <v>264.79000000000002</v>
      </c>
      <c r="F170" s="71">
        <f t="shared" si="95"/>
        <v>264.79000000000002</v>
      </c>
      <c r="G170" s="71">
        <f t="shared" si="95"/>
        <v>264.79000000000002</v>
      </c>
      <c r="H170" s="71">
        <f t="shared" si="95"/>
        <v>264.79000000000002</v>
      </c>
      <c r="I170" s="71">
        <f t="shared" si="95"/>
        <v>264.79000000000002</v>
      </c>
      <c r="J170" s="71">
        <f t="shared" si="95"/>
        <v>264.79000000000002</v>
      </c>
      <c r="K170" s="71">
        <f t="shared" si="95"/>
        <v>264.79000000000002</v>
      </c>
      <c r="L170" s="71">
        <f t="shared" si="95"/>
        <v>264.79000000000002</v>
      </c>
      <c r="M170" s="71">
        <f t="shared" si="95"/>
        <v>264.79000000000002</v>
      </c>
      <c r="N170" s="71">
        <f t="shared" si="95"/>
        <v>264.79000000000002</v>
      </c>
      <c r="O170" s="71">
        <f t="shared" si="95"/>
        <v>264.79000000000002</v>
      </c>
      <c r="P170" s="71">
        <f t="shared" si="95"/>
        <v>264.79000000000002</v>
      </c>
      <c r="Q170" s="71">
        <f t="shared" si="95"/>
        <v>264.79000000000002</v>
      </c>
      <c r="R170" s="71">
        <f t="shared" si="95"/>
        <v>264.79000000000002</v>
      </c>
      <c r="S170" s="71">
        <f t="shared" si="95"/>
        <v>264.79000000000002</v>
      </c>
      <c r="T170" s="71">
        <f t="shared" si="95"/>
        <v>264.79000000000002</v>
      </c>
      <c r="U170" s="71">
        <f t="shared" si="95"/>
        <v>264.79000000000002</v>
      </c>
      <c r="V170" s="71">
        <f t="shared" si="95"/>
        <v>264.79000000000002</v>
      </c>
      <c r="W170" s="71">
        <f t="shared" si="95"/>
        <v>264.79000000000002</v>
      </c>
      <c r="X170" s="71">
        <f t="shared" si="95"/>
        <v>264.79000000000002</v>
      </c>
      <c r="Y170" s="71">
        <f t="shared" si="95"/>
        <v>264.79000000000002</v>
      </c>
      <c r="Z170" s="71">
        <f t="shared" si="95"/>
        <v>264.79000000000002</v>
      </c>
      <c r="AA170" s="71">
        <f t="shared" si="95"/>
        <v>264.79000000000002</v>
      </c>
    </row>
    <row r="171" spans="1:27" ht="13.8" x14ac:dyDescent="0.3">
      <c r="A171" s="162" t="s">
        <v>1193</v>
      </c>
      <c r="B171" s="54" t="str">
        <f>"02"&amp;"."&amp;$B$663&amp;"."&amp;$B$664</f>
        <v>02.03.2024</v>
      </c>
      <c r="C171" s="134" t="s">
        <v>76</v>
      </c>
      <c r="D171" s="135">
        <f>ROUND(((D172+D173+D175+D174)/1000),5)</f>
        <v>2.0674800000000002</v>
      </c>
      <c r="E171" s="135">
        <f>ROUND(((E172+E173+E175+E174)/1000),5)</f>
        <v>1.8994899999999999</v>
      </c>
      <c r="F171" s="135">
        <f>ROUND(((F172+F173+F175+F174)/1000),5)</f>
        <v>1.86513</v>
      </c>
      <c r="G171" s="135">
        <f t="shared" ref="G171:AA171" si="96">ROUND(((G172+G173+G175+G174)/1000),5)</f>
        <v>1.8564499999999999</v>
      </c>
      <c r="H171" s="135">
        <f t="shared" si="96"/>
        <v>1.8555900000000001</v>
      </c>
      <c r="I171" s="135">
        <f t="shared" si="96"/>
        <v>1.85582</v>
      </c>
      <c r="J171" s="135">
        <f t="shared" si="96"/>
        <v>1.88611</v>
      </c>
      <c r="K171" s="135">
        <f t="shared" si="96"/>
        <v>2.0691899999999999</v>
      </c>
      <c r="L171" s="135">
        <f t="shared" si="96"/>
        <v>2.3096800000000002</v>
      </c>
      <c r="M171" s="135">
        <f t="shared" si="96"/>
        <v>2.3915299999999999</v>
      </c>
      <c r="N171" s="135">
        <f t="shared" si="96"/>
        <v>2.4167999999999998</v>
      </c>
      <c r="O171" s="135">
        <f t="shared" si="96"/>
        <v>2.4237500000000001</v>
      </c>
      <c r="P171" s="135">
        <f t="shared" si="96"/>
        <v>2.41736</v>
      </c>
      <c r="Q171" s="135">
        <f t="shared" si="96"/>
        <v>2.40909</v>
      </c>
      <c r="R171" s="135">
        <f t="shared" si="96"/>
        <v>2.4016099999999998</v>
      </c>
      <c r="S171" s="135">
        <f t="shared" si="96"/>
        <v>2.3631199999999999</v>
      </c>
      <c r="T171" s="135">
        <f t="shared" si="96"/>
        <v>2.3758499999999998</v>
      </c>
      <c r="U171" s="135">
        <f t="shared" si="96"/>
        <v>2.3927200000000002</v>
      </c>
      <c r="V171" s="135">
        <f t="shared" si="96"/>
        <v>2.4157099999999998</v>
      </c>
      <c r="W171" s="135">
        <f t="shared" si="96"/>
        <v>2.43133</v>
      </c>
      <c r="X171" s="135">
        <f t="shared" si="96"/>
        <v>2.42347</v>
      </c>
      <c r="Y171" s="135">
        <f t="shared" si="96"/>
        <v>2.3551199999999999</v>
      </c>
      <c r="Z171" s="135">
        <f t="shared" si="96"/>
        <v>2.1544099999999999</v>
      </c>
      <c r="AA171" s="135">
        <f t="shared" si="96"/>
        <v>1.88689</v>
      </c>
    </row>
    <row r="172" spans="1:27" ht="12.75" customHeight="1" outlineLevel="1" x14ac:dyDescent="0.3">
      <c r="A172" s="163" t="s">
        <v>1194</v>
      </c>
      <c r="B172" s="94" t="s">
        <v>238</v>
      </c>
      <c r="C172" s="70" t="s">
        <v>79</v>
      </c>
      <c r="D172" s="71">
        <v>1683.98</v>
      </c>
      <c r="E172" s="71">
        <v>1515.99</v>
      </c>
      <c r="F172" s="71">
        <v>1481.63</v>
      </c>
      <c r="G172" s="71">
        <v>1472.95</v>
      </c>
      <c r="H172" s="71">
        <v>1472.09</v>
      </c>
      <c r="I172" s="71">
        <v>1472.32</v>
      </c>
      <c r="J172" s="71">
        <v>1502.61</v>
      </c>
      <c r="K172" s="71">
        <v>1685.69</v>
      </c>
      <c r="L172" s="71">
        <v>1926.18</v>
      </c>
      <c r="M172" s="71">
        <v>2008.03</v>
      </c>
      <c r="N172" s="71">
        <v>2033.3</v>
      </c>
      <c r="O172" s="71">
        <v>2040.25</v>
      </c>
      <c r="P172" s="71">
        <v>2033.86</v>
      </c>
      <c r="Q172" s="71">
        <v>2025.59</v>
      </c>
      <c r="R172" s="71">
        <v>2018.11</v>
      </c>
      <c r="S172" s="71">
        <v>1979.62</v>
      </c>
      <c r="T172" s="71">
        <v>1992.35</v>
      </c>
      <c r="U172" s="71">
        <v>2009.22</v>
      </c>
      <c r="V172" s="71">
        <v>2032.21</v>
      </c>
      <c r="W172" s="71">
        <v>2047.83</v>
      </c>
      <c r="X172" s="71">
        <v>2039.97</v>
      </c>
      <c r="Y172" s="71">
        <v>1971.62</v>
      </c>
      <c r="Z172" s="71">
        <v>1770.91</v>
      </c>
      <c r="AA172" s="71">
        <v>1503.39</v>
      </c>
    </row>
    <row r="173" spans="1:27" ht="12.75" customHeight="1" outlineLevel="1" x14ac:dyDescent="0.3">
      <c r="A173" s="163" t="s">
        <v>1195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customHeight="1" outlineLevel="1" x14ac:dyDescent="0.3">
      <c r="A174" s="163" t="s">
        <v>1196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1197</v>
      </c>
      <c r="B175" s="94" t="s">
        <v>81</v>
      </c>
      <c r="C175" s="70" t="s">
        <v>79</v>
      </c>
      <c r="D175" s="71">
        <f>$D$11</f>
        <v>264.79000000000002</v>
      </c>
      <c r="E175" s="71">
        <f t="shared" ref="E175:AA175" si="98">$D$11</f>
        <v>264.79000000000002</v>
      </c>
      <c r="F175" s="71">
        <f t="shared" si="98"/>
        <v>264.79000000000002</v>
      </c>
      <c r="G175" s="71">
        <f t="shared" si="98"/>
        <v>264.79000000000002</v>
      </c>
      <c r="H175" s="71">
        <f t="shared" si="98"/>
        <v>264.79000000000002</v>
      </c>
      <c r="I175" s="71">
        <f t="shared" si="98"/>
        <v>264.79000000000002</v>
      </c>
      <c r="J175" s="71">
        <f t="shared" si="98"/>
        <v>264.79000000000002</v>
      </c>
      <c r="K175" s="71">
        <f t="shared" si="98"/>
        <v>264.79000000000002</v>
      </c>
      <c r="L175" s="71">
        <f t="shared" si="98"/>
        <v>264.79000000000002</v>
      </c>
      <c r="M175" s="71">
        <f t="shared" si="98"/>
        <v>264.79000000000002</v>
      </c>
      <c r="N175" s="71">
        <f t="shared" si="98"/>
        <v>264.79000000000002</v>
      </c>
      <c r="O175" s="71">
        <f t="shared" si="98"/>
        <v>264.79000000000002</v>
      </c>
      <c r="P175" s="71">
        <f t="shared" si="98"/>
        <v>264.79000000000002</v>
      </c>
      <c r="Q175" s="71">
        <f t="shared" si="98"/>
        <v>264.79000000000002</v>
      </c>
      <c r="R175" s="71">
        <f t="shared" si="98"/>
        <v>264.79000000000002</v>
      </c>
      <c r="S175" s="71">
        <f t="shared" si="98"/>
        <v>264.79000000000002</v>
      </c>
      <c r="T175" s="71">
        <f t="shared" si="98"/>
        <v>264.79000000000002</v>
      </c>
      <c r="U175" s="71">
        <f t="shared" si="98"/>
        <v>264.79000000000002</v>
      </c>
      <c r="V175" s="71">
        <f t="shared" si="98"/>
        <v>264.79000000000002</v>
      </c>
      <c r="W175" s="71">
        <f t="shared" si="98"/>
        <v>264.79000000000002</v>
      </c>
      <c r="X175" s="71">
        <f t="shared" si="98"/>
        <v>264.79000000000002</v>
      </c>
      <c r="Y175" s="71">
        <f t="shared" si="98"/>
        <v>264.79000000000002</v>
      </c>
      <c r="Z175" s="71">
        <f t="shared" si="98"/>
        <v>264.79000000000002</v>
      </c>
      <c r="AA175" s="71">
        <f t="shared" si="98"/>
        <v>264.79000000000002</v>
      </c>
    </row>
    <row r="176" spans="1:27" ht="12.75" customHeight="1" x14ac:dyDescent="0.3">
      <c r="A176" s="162" t="s">
        <v>1198</v>
      </c>
      <c r="B176" s="54" t="str">
        <f>"03"&amp;"."&amp;$B$663&amp;"."&amp;$B$664</f>
        <v>03.03.2024</v>
      </c>
      <c r="C176" s="134" t="s">
        <v>76</v>
      </c>
      <c r="D176" s="135">
        <f>ROUND(((D177+D178+D180+D179)/1000),5)</f>
        <v>1.89818</v>
      </c>
      <c r="E176" s="135">
        <f>ROUND(((E177+E178+E180+E179)/1000),5)</f>
        <v>1.8332599999999999</v>
      </c>
      <c r="F176" s="135">
        <f>ROUND(((F177+F178+F180+F179)/1000),5)</f>
        <v>1.7364200000000001</v>
      </c>
      <c r="G176" s="135">
        <f t="shared" ref="G176:AA176" si="99">ROUND(((G177+G178+G180+G179)/1000),5)</f>
        <v>1.7311799999999999</v>
      </c>
      <c r="H176" s="135">
        <f t="shared" si="99"/>
        <v>1.75631</v>
      </c>
      <c r="I176" s="135">
        <f t="shared" si="99"/>
        <v>1.7935300000000001</v>
      </c>
      <c r="J176" s="135">
        <f t="shared" si="99"/>
        <v>1.8026899999999999</v>
      </c>
      <c r="K176" s="135">
        <f t="shared" si="99"/>
        <v>1.8521099999999999</v>
      </c>
      <c r="L176" s="135">
        <f t="shared" si="99"/>
        <v>2.0674899999999998</v>
      </c>
      <c r="M176" s="135">
        <f t="shared" si="99"/>
        <v>2.1853899999999999</v>
      </c>
      <c r="N176" s="135">
        <f t="shared" si="99"/>
        <v>2.2347800000000002</v>
      </c>
      <c r="O176" s="135">
        <f t="shared" si="99"/>
        <v>2.2325400000000002</v>
      </c>
      <c r="P176" s="135">
        <f t="shared" si="99"/>
        <v>2.2080700000000002</v>
      </c>
      <c r="Q176" s="135">
        <f t="shared" si="99"/>
        <v>2.1920199999999999</v>
      </c>
      <c r="R176" s="135">
        <f t="shared" si="99"/>
        <v>2.1877599999999999</v>
      </c>
      <c r="S176" s="135">
        <f t="shared" si="99"/>
        <v>2.1519900000000001</v>
      </c>
      <c r="T176" s="135">
        <f t="shared" si="99"/>
        <v>2.1825199999999998</v>
      </c>
      <c r="U176" s="135">
        <f t="shared" si="99"/>
        <v>2.2142599999999999</v>
      </c>
      <c r="V176" s="135">
        <f t="shared" si="99"/>
        <v>2.3206699999999998</v>
      </c>
      <c r="W176" s="135">
        <f t="shared" si="99"/>
        <v>2.3081299999999998</v>
      </c>
      <c r="X176" s="135">
        <f t="shared" si="99"/>
        <v>2.28017</v>
      </c>
      <c r="Y176" s="135">
        <f t="shared" si="99"/>
        <v>2.1631399999999998</v>
      </c>
      <c r="Z176" s="135">
        <f t="shared" si="99"/>
        <v>1.9861</v>
      </c>
      <c r="AA176" s="135">
        <f t="shared" si="99"/>
        <v>1.8574600000000001</v>
      </c>
    </row>
    <row r="177" spans="1:27" ht="12.75" customHeight="1" outlineLevel="1" x14ac:dyDescent="0.3">
      <c r="A177" s="163" t="s">
        <v>1199</v>
      </c>
      <c r="B177" s="94" t="s">
        <v>238</v>
      </c>
      <c r="C177" s="70" t="s">
        <v>79</v>
      </c>
      <c r="D177" s="71">
        <v>1514.68</v>
      </c>
      <c r="E177" s="71">
        <v>1449.76</v>
      </c>
      <c r="F177" s="71">
        <v>1352.92</v>
      </c>
      <c r="G177" s="71">
        <v>1347.68</v>
      </c>
      <c r="H177" s="71">
        <v>1372.81</v>
      </c>
      <c r="I177" s="71">
        <v>1410.03</v>
      </c>
      <c r="J177" s="71">
        <v>1419.19</v>
      </c>
      <c r="K177" s="71">
        <v>1468.61</v>
      </c>
      <c r="L177" s="71">
        <v>1683.99</v>
      </c>
      <c r="M177" s="71">
        <v>1801.89</v>
      </c>
      <c r="N177" s="71">
        <v>1851.28</v>
      </c>
      <c r="O177" s="71">
        <v>1849.04</v>
      </c>
      <c r="P177" s="71">
        <v>1824.57</v>
      </c>
      <c r="Q177" s="71">
        <v>1808.52</v>
      </c>
      <c r="R177" s="71">
        <v>1804.26</v>
      </c>
      <c r="S177" s="71">
        <v>1768.49</v>
      </c>
      <c r="T177" s="71">
        <v>1799.02</v>
      </c>
      <c r="U177" s="71">
        <v>1830.76</v>
      </c>
      <c r="V177" s="71">
        <v>1937.17</v>
      </c>
      <c r="W177" s="71">
        <v>1924.63</v>
      </c>
      <c r="X177" s="71">
        <v>1896.67</v>
      </c>
      <c r="Y177" s="71">
        <v>1779.64</v>
      </c>
      <c r="Z177" s="71">
        <v>1602.6</v>
      </c>
      <c r="AA177" s="71">
        <v>1473.96</v>
      </c>
    </row>
    <row r="178" spans="1:27" ht="12.75" customHeight="1" outlineLevel="1" x14ac:dyDescent="0.3">
      <c r="A178" s="163" t="s">
        <v>1200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customHeight="1" outlineLevel="1" x14ac:dyDescent="0.3">
      <c r="A179" s="163" t="s">
        <v>1201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1202</v>
      </c>
      <c r="B180" s="94" t="s">
        <v>81</v>
      </c>
      <c r="C180" s="70" t="s">
        <v>79</v>
      </c>
      <c r="D180" s="71">
        <f>$D$11</f>
        <v>264.79000000000002</v>
      </c>
      <c r="E180" s="71">
        <f t="shared" ref="E180:AA180" si="101">$D$11</f>
        <v>264.79000000000002</v>
      </c>
      <c r="F180" s="71">
        <f t="shared" si="101"/>
        <v>264.79000000000002</v>
      </c>
      <c r="G180" s="71">
        <f t="shared" si="101"/>
        <v>264.79000000000002</v>
      </c>
      <c r="H180" s="71">
        <f t="shared" si="101"/>
        <v>264.79000000000002</v>
      </c>
      <c r="I180" s="71">
        <f t="shared" si="101"/>
        <v>264.79000000000002</v>
      </c>
      <c r="J180" s="71">
        <f t="shared" si="101"/>
        <v>264.79000000000002</v>
      </c>
      <c r="K180" s="71">
        <f t="shared" si="101"/>
        <v>264.79000000000002</v>
      </c>
      <c r="L180" s="71">
        <f t="shared" si="101"/>
        <v>264.79000000000002</v>
      </c>
      <c r="M180" s="71">
        <f t="shared" si="101"/>
        <v>264.79000000000002</v>
      </c>
      <c r="N180" s="71">
        <f t="shared" si="101"/>
        <v>264.79000000000002</v>
      </c>
      <c r="O180" s="71">
        <f t="shared" si="101"/>
        <v>264.79000000000002</v>
      </c>
      <c r="P180" s="71">
        <f t="shared" si="101"/>
        <v>264.79000000000002</v>
      </c>
      <c r="Q180" s="71">
        <f t="shared" si="101"/>
        <v>264.79000000000002</v>
      </c>
      <c r="R180" s="71">
        <f t="shared" si="101"/>
        <v>264.79000000000002</v>
      </c>
      <c r="S180" s="71">
        <f t="shared" si="101"/>
        <v>264.79000000000002</v>
      </c>
      <c r="T180" s="71">
        <f t="shared" si="101"/>
        <v>264.79000000000002</v>
      </c>
      <c r="U180" s="71">
        <f t="shared" si="101"/>
        <v>264.79000000000002</v>
      </c>
      <c r="V180" s="71">
        <f t="shared" si="101"/>
        <v>264.79000000000002</v>
      </c>
      <c r="W180" s="71">
        <f t="shared" si="101"/>
        <v>264.79000000000002</v>
      </c>
      <c r="X180" s="71">
        <f t="shared" si="101"/>
        <v>264.79000000000002</v>
      </c>
      <c r="Y180" s="71">
        <f t="shared" si="101"/>
        <v>264.79000000000002</v>
      </c>
      <c r="Z180" s="71">
        <f t="shared" si="101"/>
        <v>264.79000000000002</v>
      </c>
      <c r="AA180" s="71">
        <f t="shared" si="101"/>
        <v>264.79000000000002</v>
      </c>
    </row>
    <row r="181" spans="1:27" ht="12.75" customHeight="1" x14ac:dyDescent="0.3">
      <c r="A181" s="162" t="s">
        <v>1203</v>
      </c>
      <c r="B181" s="54" t="str">
        <f>"04"&amp;"."&amp;$B$663&amp;"."&amp;$B$664</f>
        <v>04.03.2024</v>
      </c>
      <c r="C181" s="134" t="s">
        <v>76</v>
      </c>
      <c r="D181" s="135">
        <f>ROUND(((D182+D183+D185+D184)/1000),5)</f>
        <v>1.84067</v>
      </c>
      <c r="E181" s="135">
        <f>ROUND(((E182+E183+E185+E184)/1000),5)</f>
        <v>1.70435</v>
      </c>
      <c r="F181" s="135">
        <f>ROUND(((F182+F183+F185+F184)/1000),5)</f>
        <v>1.6565799999999999</v>
      </c>
      <c r="G181" s="135">
        <f t="shared" ref="G181:AA181" si="102">ROUND(((G182+G183+G185+G184)/1000),5)</f>
        <v>1.65036</v>
      </c>
      <c r="H181" s="135">
        <f t="shared" si="102"/>
        <v>1.68594</v>
      </c>
      <c r="I181" s="135">
        <f t="shared" si="102"/>
        <v>1.8371299999999999</v>
      </c>
      <c r="J181" s="135">
        <f t="shared" si="102"/>
        <v>1.8669199999999999</v>
      </c>
      <c r="K181" s="135">
        <f t="shared" si="102"/>
        <v>2.2366700000000002</v>
      </c>
      <c r="L181" s="135">
        <f t="shared" si="102"/>
        <v>2.4085800000000002</v>
      </c>
      <c r="M181" s="135">
        <f t="shared" si="102"/>
        <v>2.4976099999999999</v>
      </c>
      <c r="N181" s="135">
        <f t="shared" si="102"/>
        <v>2.5126900000000001</v>
      </c>
      <c r="O181" s="135">
        <f t="shared" si="102"/>
        <v>2.5577399999999999</v>
      </c>
      <c r="P181" s="135">
        <f t="shared" si="102"/>
        <v>2.51763</v>
      </c>
      <c r="Q181" s="135">
        <f t="shared" si="102"/>
        <v>2.49152</v>
      </c>
      <c r="R181" s="135">
        <f t="shared" si="102"/>
        <v>2.44767</v>
      </c>
      <c r="S181" s="135">
        <f t="shared" si="102"/>
        <v>2.3890400000000001</v>
      </c>
      <c r="T181" s="135">
        <f t="shared" si="102"/>
        <v>2.3645</v>
      </c>
      <c r="U181" s="135">
        <f t="shared" si="102"/>
        <v>2.3571</v>
      </c>
      <c r="V181" s="135">
        <f t="shared" si="102"/>
        <v>2.39893</v>
      </c>
      <c r="W181" s="135">
        <f t="shared" si="102"/>
        <v>2.4916900000000002</v>
      </c>
      <c r="X181" s="135">
        <f t="shared" si="102"/>
        <v>2.3921999999999999</v>
      </c>
      <c r="Y181" s="135">
        <f t="shared" si="102"/>
        <v>2.25238</v>
      </c>
      <c r="Z181" s="135">
        <f t="shared" si="102"/>
        <v>1.9742999999999999</v>
      </c>
      <c r="AA181" s="135">
        <f t="shared" si="102"/>
        <v>1.8621399999999999</v>
      </c>
    </row>
    <row r="182" spans="1:27" ht="12.75" customHeight="1" outlineLevel="1" x14ac:dyDescent="0.3">
      <c r="A182" s="163" t="s">
        <v>1204</v>
      </c>
      <c r="B182" s="94" t="s">
        <v>238</v>
      </c>
      <c r="C182" s="70" t="s">
        <v>79</v>
      </c>
      <c r="D182" s="71">
        <v>1457.17</v>
      </c>
      <c r="E182" s="71">
        <v>1320.85</v>
      </c>
      <c r="F182" s="71">
        <v>1273.08</v>
      </c>
      <c r="G182" s="71">
        <v>1266.8599999999999</v>
      </c>
      <c r="H182" s="71">
        <v>1302.44</v>
      </c>
      <c r="I182" s="71">
        <v>1453.63</v>
      </c>
      <c r="J182" s="71">
        <v>1483.42</v>
      </c>
      <c r="K182" s="71">
        <v>1853.17</v>
      </c>
      <c r="L182" s="71">
        <v>2025.08</v>
      </c>
      <c r="M182" s="71">
        <v>2114.11</v>
      </c>
      <c r="N182" s="71">
        <v>2129.19</v>
      </c>
      <c r="O182" s="71">
        <v>2174.2399999999998</v>
      </c>
      <c r="P182" s="71">
        <v>2134.13</v>
      </c>
      <c r="Q182" s="71">
        <v>2108.02</v>
      </c>
      <c r="R182" s="71">
        <v>2064.17</v>
      </c>
      <c r="S182" s="71">
        <v>2005.54</v>
      </c>
      <c r="T182" s="71">
        <v>1981</v>
      </c>
      <c r="U182" s="71">
        <v>1973.6</v>
      </c>
      <c r="V182" s="71">
        <v>2015.43</v>
      </c>
      <c r="W182" s="71">
        <v>2108.19</v>
      </c>
      <c r="X182" s="71">
        <v>2008.7</v>
      </c>
      <c r="Y182" s="71">
        <v>1868.88</v>
      </c>
      <c r="Z182" s="71">
        <v>1590.8</v>
      </c>
      <c r="AA182" s="71">
        <v>1478.64</v>
      </c>
    </row>
    <row r="183" spans="1:27" ht="12.75" customHeight="1" outlineLevel="1" x14ac:dyDescent="0.3">
      <c r="A183" s="163" t="s">
        <v>1205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customHeight="1" outlineLevel="1" x14ac:dyDescent="0.3">
      <c r="A184" s="163" t="s">
        <v>1206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1207</v>
      </c>
      <c r="B185" s="94" t="s">
        <v>81</v>
      </c>
      <c r="C185" s="70" t="s">
        <v>79</v>
      </c>
      <c r="D185" s="71">
        <f>$D$11</f>
        <v>264.79000000000002</v>
      </c>
      <c r="E185" s="71">
        <f t="shared" ref="E185:AA185" si="104">$D$11</f>
        <v>264.79000000000002</v>
      </c>
      <c r="F185" s="71">
        <f t="shared" si="104"/>
        <v>264.79000000000002</v>
      </c>
      <c r="G185" s="71">
        <f t="shared" si="104"/>
        <v>264.79000000000002</v>
      </c>
      <c r="H185" s="71">
        <f t="shared" si="104"/>
        <v>264.79000000000002</v>
      </c>
      <c r="I185" s="71">
        <f t="shared" si="104"/>
        <v>264.79000000000002</v>
      </c>
      <c r="J185" s="71">
        <f t="shared" si="104"/>
        <v>264.79000000000002</v>
      </c>
      <c r="K185" s="71">
        <f t="shared" si="104"/>
        <v>264.79000000000002</v>
      </c>
      <c r="L185" s="71">
        <f t="shared" si="104"/>
        <v>264.79000000000002</v>
      </c>
      <c r="M185" s="71">
        <f t="shared" si="104"/>
        <v>264.79000000000002</v>
      </c>
      <c r="N185" s="71">
        <f t="shared" si="104"/>
        <v>264.79000000000002</v>
      </c>
      <c r="O185" s="71">
        <f t="shared" si="104"/>
        <v>264.79000000000002</v>
      </c>
      <c r="P185" s="71">
        <f t="shared" si="104"/>
        <v>264.79000000000002</v>
      </c>
      <c r="Q185" s="71">
        <f t="shared" si="104"/>
        <v>264.79000000000002</v>
      </c>
      <c r="R185" s="71">
        <f t="shared" si="104"/>
        <v>264.79000000000002</v>
      </c>
      <c r="S185" s="71">
        <f t="shared" si="104"/>
        <v>264.79000000000002</v>
      </c>
      <c r="T185" s="71">
        <f t="shared" si="104"/>
        <v>264.79000000000002</v>
      </c>
      <c r="U185" s="71">
        <f t="shared" si="104"/>
        <v>264.79000000000002</v>
      </c>
      <c r="V185" s="71">
        <f t="shared" si="104"/>
        <v>264.79000000000002</v>
      </c>
      <c r="W185" s="71">
        <f t="shared" si="104"/>
        <v>264.79000000000002</v>
      </c>
      <c r="X185" s="71">
        <f t="shared" si="104"/>
        <v>264.79000000000002</v>
      </c>
      <c r="Y185" s="71">
        <f t="shared" si="104"/>
        <v>264.79000000000002</v>
      </c>
      <c r="Z185" s="71">
        <f t="shared" si="104"/>
        <v>264.79000000000002</v>
      </c>
      <c r="AA185" s="71">
        <f t="shared" si="104"/>
        <v>264.79000000000002</v>
      </c>
    </row>
    <row r="186" spans="1:27" ht="12.75" customHeight="1" x14ac:dyDescent="0.3">
      <c r="A186" s="162" t="s">
        <v>1208</v>
      </c>
      <c r="B186" s="54" t="str">
        <f>"05"&amp;"."&amp;$B$663&amp;"."&amp;$B$664</f>
        <v>05.03.2024</v>
      </c>
      <c r="C186" s="134" t="s">
        <v>76</v>
      </c>
      <c r="D186" s="135">
        <f>ROUND(((D187+D188+D190+D189)/1000),5)</f>
        <v>1.71889</v>
      </c>
      <c r="E186" s="135">
        <f>ROUND(((E187+E188+E190+E189)/1000),5)</f>
        <v>1.6519999999999999</v>
      </c>
      <c r="F186" s="135">
        <f>ROUND(((F187+F188+F190+F189)/1000),5)</f>
        <v>1.63069</v>
      </c>
      <c r="G186" s="135">
        <f t="shared" ref="G186:AA186" si="105">ROUND(((G187+G188+G190+G189)/1000),5)</f>
        <v>1.6240699999999999</v>
      </c>
      <c r="H186" s="135">
        <f t="shared" si="105"/>
        <v>1.6662999999999999</v>
      </c>
      <c r="I186" s="135">
        <f t="shared" si="105"/>
        <v>1.7993399999999999</v>
      </c>
      <c r="J186" s="135">
        <f t="shared" si="105"/>
        <v>1.89608</v>
      </c>
      <c r="K186" s="135">
        <f t="shared" si="105"/>
        <v>2.0914100000000002</v>
      </c>
      <c r="L186" s="135">
        <f t="shared" si="105"/>
        <v>2.25393</v>
      </c>
      <c r="M186" s="135">
        <f t="shared" si="105"/>
        <v>2.3054199999999998</v>
      </c>
      <c r="N186" s="135">
        <f t="shared" si="105"/>
        <v>2.2661099999999998</v>
      </c>
      <c r="O186" s="135">
        <f t="shared" si="105"/>
        <v>2.6094499999999998</v>
      </c>
      <c r="P186" s="135">
        <f t="shared" si="105"/>
        <v>2.47777</v>
      </c>
      <c r="Q186" s="135">
        <f t="shared" si="105"/>
        <v>2.4117099999999998</v>
      </c>
      <c r="R186" s="135">
        <f t="shared" si="105"/>
        <v>2.4665900000000001</v>
      </c>
      <c r="S186" s="135">
        <f t="shared" si="105"/>
        <v>2.3595299999999999</v>
      </c>
      <c r="T186" s="135">
        <f t="shared" si="105"/>
        <v>2.33569</v>
      </c>
      <c r="U186" s="135">
        <f t="shared" si="105"/>
        <v>2.24458</v>
      </c>
      <c r="V186" s="135">
        <f t="shared" si="105"/>
        <v>2.2462499999999999</v>
      </c>
      <c r="W186" s="135">
        <f t="shared" si="105"/>
        <v>2.23882</v>
      </c>
      <c r="X186" s="135">
        <f t="shared" si="105"/>
        <v>2.3058999999999998</v>
      </c>
      <c r="Y186" s="135">
        <f t="shared" si="105"/>
        <v>2.1137899999999998</v>
      </c>
      <c r="Z186" s="135">
        <f t="shared" si="105"/>
        <v>1.9452199999999999</v>
      </c>
      <c r="AA186" s="135">
        <f t="shared" si="105"/>
        <v>1.7716700000000001</v>
      </c>
    </row>
    <row r="187" spans="1:27" ht="12.75" customHeight="1" outlineLevel="1" x14ac:dyDescent="0.3">
      <c r="A187" s="163" t="s">
        <v>1209</v>
      </c>
      <c r="B187" s="94" t="s">
        <v>238</v>
      </c>
      <c r="C187" s="70" t="s">
        <v>79</v>
      </c>
      <c r="D187" s="71">
        <v>1335.39</v>
      </c>
      <c r="E187" s="71">
        <v>1268.5</v>
      </c>
      <c r="F187" s="71">
        <v>1247.19</v>
      </c>
      <c r="G187" s="71">
        <v>1240.57</v>
      </c>
      <c r="H187" s="71">
        <v>1282.8</v>
      </c>
      <c r="I187" s="71">
        <v>1415.84</v>
      </c>
      <c r="J187" s="71">
        <v>1512.58</v>
      </c>
      <c r="K187" s="71">
        <v>1707.91</v>
      </c>
      <c r="L187" s="71">
        <v>1870.43</v>
      </c>
      <c r="M187" s="71">
        <v>1921.92</v>
      </c>
      <c r="N187" s="71">
        <v>1882.61</v>
      </c>
      <c r="O187" s="71">
        <v>2225.9499999999998</v>
      </c>
      <c r="P187" s="71">
        <v>2094.27</v>
      </c>
      <c r="Q187" s="71">
        <v>2028.21</v>
      </c>
      <c r="R187" s="71">
        <v>2083.09</v>
      </c>
      <c r="S187" s="71">
        <v>1976.03</v>
      </c>
      <c r="T187" s="71">
        <v>1952.19</v>
      </c>
      <c r="U187" s="71">
        <v>1861.08</v>
      </c>
      <c r="V187" s="71">
        <v>1862.75</v>
      </c>
      <c r="W187" s="71">
        <v>1855.32</v>
      </c>
      <c r="X187" s="71">
        <v>1922.4</v>
      </c>
      <c r="Y187" s="71">
        <v>1730.29</v>
      </c>
      <c r="Z187" s="71">
        <v>1561.72</v>
      </c>
      <c r="AA187" s="71">
        <v>1388.17</v>
      </c>
    </row>
    <row r="188" spans="1:27" ht="12.75" customHeight="1" outlineLevel="1" x14ac:dyDescent="0.3">
      <c r="A188" s="163" t="s">
        <v>1210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customHeight="1" outlineLevel="1" x14ac:dyDescent="0.3">
      <c r="A189" s="163" t="s">
        <v>1211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1212</v>
      </c>
      <c r="B190" s="94" t="s">
        <v>81</v>
      </c>
      <c r="C190" s="70" t="s">
        <v>79</v>
      </c>
      <c r="D190" s="71">
        <f>$D$11</f>
        <v>264.79000000000002</v>
      </c>
      <c r="E190" s="71">
        <f t="shared" ref="E190:AA190" si="107">$D$11</f>
        <v>264.79000000000002</v>
      </c>
      <c r="F190" s="71">
        <f t="shared" si="107"/>
        <v>264.79000000000002</v>
      </c>
      <c r="G190" s="71">
        <f t="shared" si="107"/>
        <v>264.79000000000002</v>
      </c>
      <c r="H190" s="71">
        <f t="shared" si="107"/>
        <v>264.79000000000002</v>
      </c>
      <c r="I190" s="71">
        <f t="shared" si="107"/>
        <v>264.79000000000002</v>
      </c>
      <c r="J190" s="71">
        <f t="shared" si="107"/>
        <v>264.79000000000002</v>
      </c>
      <c r="K190" s="71">
        <f t="shared" si="107"/>
        <v>264.79000000000002</v>
      </c>
      <c r="L190" s="71">
        <f t="shared" si="107"/>
        <v>264.79000000000002</v>
      </c>
      <c r="M190" s="71">
        <f t="shared" si="107"/>
        <v>264.79000000000002</v>
      </c>
      <c r="N190" s="71">
        <f t="shared" si="107"/>
        <v>264.79000000000002</v>
      </c>
      <c r="O190" s="71">
        <f t="shared" si="107"/>
        <v>264.79000000000002</v>
      </c>
      <c r="P190" s="71">
        <f t="shared" si="107"/>
        <v>264.79000000000002</v>
      </c>
      <c r="Q190" s="71">
        <f t="shared" si="107"/>
        <v>264.79000000000002</v>
      </c>
      <c r="R190" s="71">
        <f t="shared" si="107"/>
        <v>264.79000000000002</v>
      </c>
      <c r="S190" s="71">
        <f t="shared" si="107"/>
        <v>264.79000000000002</v>
      </c>
      <c r="T190" s="71">
        <f t="shared" si="107"/>
        <v>264.79000000000002</v>
      </c>
      <c r="U190" s="71">
        <f t="shared" si="107"/>
        <v>264.79000000000002</v>
      </c>
      <c r="V190" s="71">
        <f t="shared" si="107"/>
        <v>264.79000000000002</v>
      </c>
      <c r="W190" s="71">
        <f t="shared" si="107"/>
        <v>264.79000000000002</v>
      </c>
      <c r="X190" s="71">
        <f t="shared" si="107"/>
        <v>264.79000000000002</v>
      </c>
      <c r="Y190" s="71">
        <f t="shared" si="107"/>
        <v>264.79000000000002</v>
      </c>
      <c r="Z190" s="71">
        <f t="shared" si="107"/>
        <v>264.79000000000002</v>
      </c>
      <c r="AA190" s="71">
        <f t="shared" si="107"/>
        <v>264.79000000000002</v>
      </c>
    </row>
    <row r="191" spans="1:27" ht="12.75" customHeight="1" x14ac:dyDescent="0.3">
      <c r="A191" s="162" t="s">
        <v>1213</v>
      </c>
      <c r="B191" s="54" t="str">
        <f>"06"&amp;"."&amp;$B$663&amp;"."&amp;$B$664</f>
        <v>06.03.2024</v>
      </c>
      <c r="C191" s="134" t="s">
        <v>76</v>
      </c>
      <c r="D191" s="135">
        <f>ROUND(((D192+D193+D195+D194)/1000),5)</f>
        <v>1.7758100000000001</v>
      </c>
      <c r="E191" s="135">
        <f>ROUND(((E192+E193+E195+E194)/1000),5)</f>
        <v>1.6627099999999999</v>
      </c>
      <c r="F191" s="135">
        <f>ROUND(((F192+F193+F195+F194)/1000),5)</f>
        <v>1.6456299999999999</v>
      </c>
      <c r="G191" s="135">
        <f t="shared" ref="G191:AA191" si="108">ROUND(((G192+G193+G195+G194)/1000),5)</f>
        <v>1.6415200000000001</v>
      </c>
      <c r="H191" s="135">
        <f t="shared" si="108"/>
        <v>1.70658</v>
      </c>
      <c r="I191" s="135">
        <f t="shared" si="108"/>
        <v>1.8492599999999999</v>
      </c>
      <c r="J191" s="135">
        <f t="shared" si="108"/>
        <v>1.94706</v>
      </c>
      <c r="K191" s="135">
        <f t="shared" si="108"/>
        <v>2.23847</v>
      </c>
      <c r="L191" s="135">
        <f t="shared" si="108"/>
        <v>2.3102499999999999</v>
      </c>
      <c r="M191" s="135">
        <f t="shared" si="108"/>
        <v>2.3256999999999999</v>
      </c>
      <c r="N191" s="135">
        <f t="shared" si="108"/>
        <v>2.2890100000000002</v>
      </c>
      <c r="O191" s="135">
        <f t="shared" si="108"/>
        <v>2.3922300000000001</v>
      </c>
      <c r="P191" s="135">
        <f t="shared" si="108"/>
        <v>2.3811499999999999</v>
      </c>
      <c r="Q191" s="135">
        <f t="shared" si="108"/>
        <v>2.3784700000000001</v>
      </c>
      <c r="R191" s="135">
        <f t="shared" si="108"/>
        <v>2.35751</v>
      </c>
      <c r="S191" s="135">
        <f t="shared" si="108"/>
        <v>2.33507</v>
      </c>
      <c r="T191" s="135">
        <f t="shared" si="108"/>
        <v>2.3242099999999999</v>
      </c>
      <c r="U191" s="135">
        <f t="shared" si="108"/>
        <v>2.27488</v>
      </c>
      <c r="V191" s="135">
        <f t="shared" si="108"/>
        <v>2.31603</v>
      </c>
      <c r="W191" s="135">
        <f t="shared" si="108"/>
        <v>2.3163299999999998</v>
      </c>
      <c r="X191" s="135">
        <f t="shared" si="108"/>
        <v>2.3717199999999998</v>
      </c>
      <c r="Y191" s="135">
        <f t="shared" si="108"/>
        <v>2.2653400000000001</v>
      </c>
      <c r="Z191" s="135">
        <f t="shared" si="108"/>
        <v>1.99518</v>
      </c>
      <c r="AA191" s="135">
        <f t="shared" si="108"/>
        <v>1.8572299999999999</v>
      </c>
    </row>
    <row r="192" spans="1:27" ht="12.75" customHeight="1" outlineLevel="1" x14ac:dyDescent="0.3">
      <c r="A192" s="163" t="s">
        <v>1214</v>
      </c>
      <c r="B192" s="94" t="s">
        <v>238</v>
      </c>
      <c r="C192" s="70" t="s">
        <v>79</v>
      </c>
      <c r="D192" s="71">
        <v>1392.31</v>
      </c>
      <c r="E192" s="71">
        <v>1279.21</v>
      </c>
      <c r="F192" s="71">
        <v>1262.1300000000001</v>
      </c>
      <c r="G192" s="71">
        <v>1258.02</v>
      </c>
      <c r="H192" s="71">
        <v>1323.08</v>
      </c>
      <c r="I192" s="71">
        <v>1465.76</v>
      </c>
      <c r="J192" s="71">
        <v>1563.56</v>
      </c>
      <c r="K192" s="71">
        <v>1854.97</v>
      </c>
      <c r="L192" s="71">
        <v>1926.75</v>
      </c>
      <c r="M192" s="71">
        <v>1942.2</v>
      </c>
      <c r="N192" s="71">
        <v>1905.51</v>
      </c>
      <c r="O192" s="71">
        <v>2008.73</v>
      </c>
      <c r="P192" s="71">
        <v>1997.65</v>
      </c>
      <c r="Q192" s="71">
        <v>1994.97</v>
      </c>
      <c r="R192" s="71">
        <v>1974.01</v>
      </c>
      <c r="S192" s="71">
        <v>1951.57</v>
      </c>
      <c r="T192" s="71">
        <v>1940.71</v>
      </c>
      <c r="U192" s="71">
        <v>1891.38</v>
      </c>
      <c r="V192" s="71">
        <v>1932.53</v>
      </c>
      <c r="W192" s="71">
        <v>1932.83</v>
      </c>
      <c r="X192" s="71">
        <v>1988.22</v>
      </c>
      <c r="Y192" s="71">
        <v>1881.84</v>
      </c>
      <c r="Z192" s="71">
        <v>1611.68</v>
      </c>
      <c r="AA192" s="71">
        <v>1473.73</v>
      </c>
    </row>
    <row r="193" spans="1:27" ht="12.75" customHeight="1" outlineLevel="1" x14ac:dyDescent="0.3">
      <c r="A193" s="163" t="s">
        <v>1215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customHeight="1" outlineLevel="1" x14ac:dyDescent="0.3">
      <c r="A194" s="163" t="s">
        <v>1216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1217</v>
      </c>
      <c r="B195" s="94" t="s">
        <v>81</v>
      </c>
      <c r="C195" s="70" t="s">
        <v>79</v>
      </c>
      <c r="D195" s="71">
        <f>$D$11</f>
        <v>264.79000000000002</v>
      </c>
      <c r="E195" s="71">
        <f t="shared" ref="E195:AA195" si="110">$D$11</f>
        <v>264.79000000000002</v>
      </c>
      <c r="F195" s="71">
        <f t="shared" si="110"/>
        <v>264.79000000000002</v>
      </c>
      <c r="G195" s="71">
        <f t="shared" si="110"/>
        <v>264.79000000000002</v>
      </c>
      <c r="H195" s="71">
        <f t="shared" si="110"/>
        <v>264.79000000000002</v>
      </c>
      <c r="I195" s="71">
        <f t="shared" si="110"/>
        <v>264.79000000000002</v>
      </c>
      <c r="J195" s="71">
        <f t="shared" si="110"/>
        <v>264.79000000000002</v>
      </c>
      <c r="K195" s="71">
        <f t="shared" si="110"/>
        <v>264.79000000000002</v>
      </c>
      <c r="L195" s="71">
        <f t="shared" si="110"/>
        <v>264.79000000000002</v>
      </c>
      <c r="M195" s="71">
        <f t="shared" si="110"/>
        <v>264.79000000000002</v>
      </c>
      <c r="N195" s="71">
        <f t="shared" si="110"/>
        <v>264.79000000000002</v>
      </c>
      <c r="O195" s="71">
        <f t="shared" si="110"/>
        <v>264.79000000000002</v>
      </c>
      <c r="P195" s="71">
        <f t="shared" si="110"/>
        <v>264.79000000000002</v>
      </c>
      <c r="Q195" s="71">
        <f t="shared" si="110"/>
        <v>264.79000000000002</v>
      </c>
      <c r="R195" s="71">
        <f t="shared" si="110"/>
        <v>264.79000000000002</v>
      </c>
      <c r="S195" s="71">
        <f t="shared" si="110"/>
        <v>264.79000000000002</v>
      </c>
      <c r="T195" s="71">
        <f t="shared" si="110"/>
        <v>264.79000000000002</v>
      </c>
      <c r="U195" s="71">
        <f t="shared" si="110"/>
        <v>264.79000000000002</v>
      </c>
      <c r="V195" s="71">
        <f t="shared" si="110"/>
        <v>264.79000000000002</v>
      </c>
      <c r="W195" s="71">
        <f t="shared" si="110"/>
        <v>264.79000000000002</v>
      </c>
      <c r="X195" s="71">
        <f t="shared" si="110"/>
        <v>264.79000000000002</v>
      </c>
      <c r="Y195" s="71">
        <f t="shared" si="110"/>
        <v>264.79000000000002</v>
      </c>
      <c r="Z195" s="71">
        <f t="shared" si="110"/>
        <v>264.79000000000002</v>
      </c>
      <c r="AA195" s="71">
        <f t="shared" si="110"/>
        <v>264.79000000000002</v>
      </c>
    </row>
    <row r="196" spans="1:27" ht="12.75" customHeight="1" x14ac:dyDescent="0.3">
      <c r="A196" s="162" t="s">
        <v>1218</v>
      </c>
      <c r="B196" s="54" t="str">
        <f>"07"&amp;"."&amp;$B$663&amp;"."&amp;$B$664</f>
        <v>07.03.2024</v>
      </c>
      <c r="C196" s="134" t="s">
        <v>76</v>
      </c>
      <c r="D196" s="135">
        <f>ROUND(((D197+D198+D200+D199)/1000),5)</f>
        <v>1.64863</v>
      </c>
      <c r="E196" s="135">
        <f>ROUND(((E197+E198+E200+E199)/1000),5)</f>
        <v>1.6226799999999999</v>
      </c>
      <c r="F196" s="135">
        <f>ROUND(((F197+F198+F200+F199)/1000),5)</f>
        <v>1.58877</v>
      </c>
      <c r="G196" s="135">
        <f t="shared" ref="G196:AA196" si="111">ROUND(((G197+G198+G200+G199)/1000),5)</f>
        <v>1.5784800000000001</v>
      </c>
      <c r="H196" s="135">
        <f t="shared" si="111"/>
        <v>1.6248400000000001</v>
      </c>
      <c r="I196" s="135">
        <f t="shared" si="111"/>
        <v>1.77003</v>
      </c>
      <c r="J196" s="135">
        <f t="shared" si="111"/>
        <v>1.8865799999999999</v>
      </c>
      <c r="K196" s="135">
        <f t="shared" si="111"/>
        <v>2.1569500000000001</v>
      </c>
      <c r="L196" s="135">
        <f t="shared" si="111"/>
        <v>2.2305100000000002</v>
      </c>
      <c r="M196" s="135">
        <f t="shared" si="111"/>
        <v>2.2394699999999998</v>
      </c>
      <c r="N196" s="135">
        <f t="shared" si="111"/>
        <v>2.2391700000000001</v>
      </c>
      <c r="O196" s="135">
        <f t="shared" si="111"/>
        <v>2.2672400000000001</v>
      </c>
      <c r="P196" s="135">
        <f t="shared" si="111"/>
        <v>2.3225799999999999</v>
      </c>
      <c r="Q196" s="135">
        <f t="shared" si="111"/>
        <v>2.3224300000000002</v>
      </c>
      <c r="R196" s="135">
        <f t="shared" si="111"/>
        <v>2.28396</v>
      </c>
      <c r="S196" s="135">
        <f t="shared" si="111"/>
        <v>2.26152</v>
      </c>
      <c r="T196" s="135">
        <f t="shared" si="111"/>
        <v>2.2676599999999998</v>
      </c>
      <c r="U196" s="135">
        <f t="shared" si="111"/>
        <v>2.1591999999999998</v>
      </c>
      <c r="V196" s="135">
        <f t="shared" si="111"/>
        <v>2.19651</v>
      </c>
      <c r="W196" s="135">
        <f t="shared" si="111"/>
        <v>2.21427</v>
      </c>
      <c r="X196" s="135">
        <f t="shared" si="111"/>
        <v>2.2260300000000002</v>
      </c>
      <c r="Y196" s="135">
        <f t="shared" si="111"/>
        <v>2.2294100000000001</v>
      </c>
      <c r="Z196" s="135">
        <f t="shared" si="111"/>
        <v>2.0088200000000001</v>
      </c>
      <c r="AA196" s="135">
        <f t="shared" si="111"/>
        <v>1.8535299999999999</v>
      </c>
    </row>
    <row r="197" spans="1:27" ht="12.75" customHeight="1" outlineLevel="1" x14ac:dyDescent="0.3">
      <c r="A197" s="163" t="s">
        <v>1219</v>
      </c>
      <c r="B197" s="94" t="s">
        <v>238</v>
      </c>
      <c r="C197" s="70" t="s">
        <v>79</v>
      </c>
      <c r="D197" s="71">
        <v>1265.1300000000001</v>
      </c>
      <c r="E197" s="71">
        <v>1239.18</v>
      </c>
      <c r="F197" s="71">
        <v>1205.27</v>
      </c>
      <c r="G197" s="71">
        <v>1194.98</v>
      </c>
      <c r="H197" s="71">
        <v>1241.3399999999999</v>
      </c>
      <c r="I197" s="71">
        <v>1386.53</v>
      </c>
      <c r="J197" s="71">
        <v>1503.08</v>
      </c>
      <c r="K197" s="71">
        <v>1773.45</v>
      </c>
      <c r="L197" s="71">
        <v>1847.01</v>
      </c>
      <c r="M197" s="71">
        <v>1855.97</v>
      </c>
      <c r="N197" s="71">
        <v>1855.67</v>
      </c>
      <c r="O197" s="71">
        <v>1883.74</v>
      </c>
      <c r="P197" s="71">
        <v>1939.08</v>
      </c>
      <c r="Q197" s="71">
        <v>1938.93</v>
      </c>
      <c r="R197" s="71">
        <v>1900.46</v>
      </c>
      <c r="S197" s="71">
        <v>1878.02</v>
      </c>
      <c r="T197" s="71">
        <v>1884.16</v>
      </c>
      <c r="U197" s="71">
        <v>1775.7</v>
      </c>
      <c r="V197" s="71">
        <v>1813.01</v>
      </c>
      <c r="W197" s="71">
        <v>1830.77</v>
      </c>
      <c r="X197" s="71">
        <v>1842.53</v>
      </c>
      <c r="Y197" s="71">
        <v>1845.91</v>
      </c>
      <c r="Z197" s="71">
        <v>1625.32</v>
      </c>
      <c r="AA197" s="71">
        <v>1470.03</v>
      </c>
    </row>
    <row r="198" spans="1:27" ht="12.75" customHeight="1" outlineLevel="1" x14ac:dyDescent="0.3">
      <c r="A198" s="163" t="s">
        <v>1220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customHeight="1" outlineLevel="1" x14ac:dyDescent="0.3">
      <c r="A199" s="163" t="s">
        <v>1221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1222</v>
      </c>
      <c r="B200" s="94" t="s">
        <v>81</v>
      </c>
      <c r="C200" s="70" t="s">
        <v>79</v>
      </c>
      <c r="D200" s="71">
        <f>$D$11</f>
        <v>264.79000000000002</v>
      </c>
      <c r="E200" s="71">
        <f t="shared" ref="E200:AA200" si="113">$D$11</f>
        <v>264.79000000000002</v>
      </c>
      <c r="F200" s="71">
        <f t="shared" si="113"/>
        <v>264.79000000000002</v>
      </c>
      <c r="G200" s="71">
        <f t="shared" si="113"/>
        <v>264.79000000000002</v>
      </c>
      <c r="H200" s="71">
        <f t="shared" si="113"/>
        <v>264.79000000000002</v>
      </c>
      <c r="I200" s="71">
        <f t="shared" si="113"/>
        <v>264.79000000000002</v>
      </c>
      <c r="J200" s="71">
        <f t="shared" si="113"/>
        <v>264.79000000000002</v>
      </c>
      <c r="K200" s="71">
        <f t="shared" si="113"/>
        <v>264.79000000000002</v>
      </c>
      <c r="L200" s="71">
        <f t="shared" si="113"/>
        <v>264.79000000000002</v>
      </c>
      <c r="M200" s="71">
        <f t="shared" si="113"/>
        <v>264.79000000000002</v>
      </c>
      <c r="N200" s="71">
        <f t="shared" si="113"/>
        <v>264.79000000000002</v>
      </c>
      <c r="O200" s="71">
        <f t="shared" si="113"/>
        <v>264.79000000000002</v>
      </c>
      <c r="P200" s="71">
        <f t="shared" si="113"/>
        <v>264.79000000000002</v>
      </c>
      <c r="Q200" s="71">
        <f t="shared" si="113"/>
        <v>264.79000000000002</v>
      </c>
      <c r="R200" s="71">
        <f t="shared" si="113"/>
        <v>264.79000000000002</v>
      </c>
      <c r="S200" s="71">
        <f t="shared" si="113"/>
        <v>264.79000000000002</v>
      </c>
      <c r="T200" s="71">
        <f t="shared" si="113"/>
        <v>264.79000000000002</v>
      </c>
      <c r="U200" s="71">
        <f t="shared" si="113"/>
        <v>264.79000000000002</v>
      </c>
      <c r="V200" s="71">
        <f t="shared" si="113"/>
        <v>264.79000000000002</v>
      </c>
      <c r="W200" s="71">
        <f t="shared" si="113"/>
        <v>264.79000000000002</v>
      </c>
      <c r="X200" s="71">
        <f t="shared" si="113"/>
        <v>264.79000000000002</v>
      </c>
      <c r="Y200" s="71">
        <f t="shared" si="113"/>
        <v>264.79000000000002</v>
      </c>
      <c r="Z200" s="71">
        <f t="shared" si="113"/>
        <v>264.79000000000002</v>
      </c>
      <c r="AA200" s="71">
        <f t="shared" si="113"/>
        <v>264.79000000000002</v>
      </c>
    </row>
    <row r="201" spans="1:27" ht="12.75" customHeight="1" x14ac:dyDescent="0.3">
      <c r="A201" s="162" t="s">
        <v>1223</v>
      </c>
      <c r="B201" s="54" t="str">
        <f>"08"&amp;"."&amp;$B$663&amp;"."&amp;$B$664</f>
        <v>08.03.2024</v>
      </c>
      <c r="C201" s="134" t="s">
        <v>76</v>
      </c>
      <c r="D201" s="135">
        <f>ROUND(((D202+D203+D205+D204)/1000),5)</f>
        <v>1.8479099999999999</v>
      </c>
      <c r="E201" s="135">
        <f>ROUND(((E202+E203+E205+E204)/1000),5)</f>
        <v>1.71106</v>
      </c>
      <c r="F201" s="135">
        <f>ROUND(((F202+F203+F205+F204)/1000),5)</f>
        <v>1.6483000000000001</v>
      </c>
      <c r="G201" s="135">
        <f t="shared" ref="G201:AA201" si="114">ROUND(((G202+G203+G205+G204)/1000),5)</f>
        <v>1.6463699999999999</v>
      </c>
      <c r="H201" s="135">
        <f t="shared" si="114"/>
        <v>1.6495500000000001</v>
      </c>
      <c r="I201" s="135">
        <f t="shared" si="114"/>
        <v>1.70821</v>
      </c>
      <c r="J201" s="135">
        <f t="shared" si="114"/>
        <v>1.7432300000000001</v>
      </c>
      <c r="K201" s="135">
        <f t="shared" si="114"/>
        <v>1.8602399999999999</v>
      </c>
      <c r="L201" s="135">
        <f t="shared" si="114"/>
        <v>2.0645799999999999</v>
      </c>
      <c r="M201" s="135">
        <f t="shared" si="114"/>
        <v>2.1134200000000001</v>
      </c>
      <c r="N201" s="135">
        <f t="shared" si="114"/>
        <v>2.1573099999999998</v>
      </c>
      <c r="O201" s="135">
        <f t="shared" si="114"/>
        <v>2.16656</v>
      </c>
      <c r="P201" s="135">
        <f t="shared" si="114"/>
        <v>2.1491899999999999</v>
      </c>
      <c r="Q201" s="135">
        <f t="shared" si="114"/>
        <v>2.1333700000000002</v>
      </c>
      <c r="R201" s="135">
        <f t="shared" si="114"/>
        <v>2.0979000000000001</v>
      </c>
      <c r="S201" s="135">
        <f t="shared" si="114"/>
        <v>2.0912899999999999</v>
      </c>
      <c r="T201" s="135">
        <f t="shared" si="114"/>
        <v>2.0936900000000001</v>
      </c>
      <c r="U201" s="135">
        <f t="shared" si="114"/>
        <v>2.09796</v>
      </c>
      <c r="V201" s="135">
        <f t="shared" si="114"/>
        <v>2.1076000000000001</v>
      </c>
      <c r="W201" s="135">
        <f t="shared" si="114"/>
        <v>2.1427399999999999</v>
      </c>
      <c r="X201" s="135">
        <f t="shared" si="114"/>
        <v>2.1941999999999999</v>
      </c>
      <c r="Y201" s="135">
        <f t="shared" si="114"/>
        <v>2.1269800000000001</v>
      </c>
      <c r="Z201" s="135">
        <f t="shared" si="114"/>
        <v>1.9396800000000001</v>
      </c>
      <c r="AA201" s="135">
        <f t="shared" si="114"/>
        <v>1.8332599999999999</v>
      </c>
    </row>
    <row r="202" spans="1:27" ht="12.75" customHeight="1" outlineLevel="1" x14ac:dyDescent="0.3">
      <c r="A202" s="163" t="s">
        <v>1224</v>
      </c>
      <c r="B202" s="94" t="s">
        <v>238</v>
      </c>
      <c r="C202" s="70" t="s">
        <v>79</v>
      </c>
      <c r="D202" s="71">
        <v>1464.41</v>
      </c>
      <c r="E202" s="71">
        <v>1327.56</v>
      </c>
      <c r="F202" s="71">
        <v>1264.8</v>
      </c>
      <c r="G202" s="71">
        <v>1262.8699999999999</v>
      </c>
      <c r="H202" s="71">
        <v>1266.05</v>
      </c>
      <c r="I202" s="71">
        <v>1324.71</v>
      </c>
      <c r="J202" s="71">
        <v>1359.73</v>
      </c>
      <c r="K202" s="71">
        <v>1476.74</v>
      </c>
      <c r="L202" s="71">
        <v>1681.08</v>
      </c>
      <c r="M202" s="71">
        <v>1729.92</v>
      </c>
      <c r="N202" s="71">
        <v>1773.81</v>
      </c>
      <c r="O202" s="71">
        <v>1783.06</v>
      </c>
      <c r="P202" s="71">
        <v>1765.69</v>
      </c>
      <c r="Q202" s="71">
        <v>1749.87</v>
      </c>
      <c r="R202" s="71">
        <v>1714.4</v>
      </c>
      <c r="S202" s="71">
        <v>1707.79</v>
      </c>
      <c r="T202" s="71">
        <v>1710.19</v>
      </c>
      <c r="U202" s="71">
        <v>1714.46</v>
      </c>
      <c r="V202" s="71">
        <v>1724.1</v>
      </c>
      <c r="W202" s="71">
        <v>1759.24</v>
      </c>
      <c r="X202" s="71">
        <v>1810.7</v>
      </c>
      <c r="Y202" s="71">
        <v>1743.48</v>
      </c>
      <c r="Z202" s="71">
        <v>1556.18</v>
      </c>
      <c r="AA202" s="71">
        <v>1449.76</v>
      </c>
    </row>
    <row r="203" spans="1:27" ht="12.75" customHeight="1" outlineLevel="1" x14ac:dyDescent="0.3">
      <c r="A203" s="163" t="s">
        <v>1225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customHeight="1" outlineLevel="1" x14ac:dyDescent="0.3">
      <c r="A204" s="163" t="s">
        <v>1226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1227</v>
      </c>
      <c r="B205" s="94" t="s">
        <v>81</v>
      </c>
      <c r="C205" s="70" t="s">
        <v>79</v>
      </c>
      <c r="D205" s="71">
        <f>$D$11</f>
        <v>264.79000000000002</v>
      </c>
      <c r="E205" s="71">
        <f t="shared" ref="E205:AA205" si="116">$D$11</f>
        <v>264.79000000000002</v>
      </c>
      <c r="F205" s="71">
        <f t="shared" si="116"/>
        <v>264.79000000000002</v>
      </c>
      <c r="G205" s="71">
        <f t="shared" si="116"/>
        <v>264.79000000000002</v>
      </c>
      <c r="H205" s="71">
        <f t="shared" si="116"/>
        <v>264.79000000000002</v>
      </c>
      <c r="I205" s="71">
        <f t="shared" si="116"/>
        <v>264.79000000000002</v>
      </c>
      <c r="J205" s="71">
        <f t="shared" si="116"/>
        <v>264.79000000000002</v>
      </c>
      <c r="K205" s="71">
        <f t="shared" si="116"/>
        <v>264.79000000000002</v>
      </c>
      <c r="L205" s="71">
        <f t="shared" si="116"/>
        <v>264.79000000000002</v>
      </c>
      <c r="M205" s="71">
        <f t="shared" si="116"/>
        <v>264.79000000000002</v>
      </c>
      <c r="N205" s="71">
        <f t="shared" si="116"/>
        <v>264.79000000000002</v>
      </c>
      <c r="O205" s="71">
        <f t="shared" si="116"/>
        <v>264.79000000000002</v>
      </c>
      <c r="P205" s="71">
        <f t="shared" si="116"/>
        <v>264.79000000000002</v>
      </c>
      <c r="Q205" s="71">
        <f t="shared" si="116"/>
        <v>264.79000000000002</v>
      </c>
      <c r="R205" s="71">
        <f t="shared" si="116"/>
        <v>264.79000000000002</v>
      </c>
      <c r="S205" s="71">
        <f t="shared" si="116"/>
        <v>264.79000000000002</v>
      </c>
      <c r="T205" s="71">
        <f t="shared" si="116"/>
        <v>264.79000000000002</v>
      </c>
      <c r="U205" s="71">
        <f t="shared" si="116"/>
        <v>264.79000000000002</v>
      </c>
      <c r="V205" s="71">
        <f t="shared" si="116"/>
        <v>264.79000000000002</v>
      </c>
      <c r="W205" s="71">
        <f t="shared" si="116"/>
        <v>264.79000000000002</v>
      </c>
      <c r="X205" s="71">
        <f t="shared" si="116"/>
        <v>264.79000000000002</v>
      </c>
      <c r="Y205" s="71">
        <f t="shared" si="116"/>
        <v>264.79000000000002</v>
      </c>
      <c r="Z205" s="71">
        <f t="shared" si="116"/>
        <v>264.79000000000002</v>
      </c>
      <c r="AA205" s="71">
        <f t="shared" si="116"/>
        <v>264.79000000000002</v>
      </c>
    </row>
    <row r="206" spans="1:27" ht="12.75" customHeight="1" x14ac:dyDescent="0.3">
      <c r="A206" s="162" t="s">
        <v>1228</v>
      </c>
      <c r="B206" s="54" t="str">
        <f>"09"&amp;"."&amp;$B$663&amp;"."&amp;$B$664</f>
        <v>09.03.2024</v>
      </c>
      <c r="C206" s="134" t="s">
        <v>76</v>
      </c>
      <c r="D206" s="135">
        <f>ROUND(((D207+D208+D210+D209)/1000),5)</f>
        <v>1.8613200000000001</v>
      </c>
      <c r="E206" s="135">
        <f>ROUND(((E207+E208+E210+E209)/1000),5)</f>
        <v>1.7007000000000001</v>
      </c>
      <c r="F206" s="135">
        <f>ROUND(((F207+F208+F210+F209)/1000),5)</f>
        <v>1.64971</v>
      </c>
      <c r="G206" s="135">
        <f t="shared" ref="G206:AA206" si="117">ROUND(((G207+G208+G210+G209)/1000),5)</f>
        <v>1.6320399999999999</v>
      </c>
      <c r="H206" s="135">
        <f t="shared" si="117"/>
        <v>1.6493199999999999</v>
      </c>
      <c r="I206" s="135">
        <f t="shared" si="117"/>
        <v>1.6900900000000001</v>
      </c>
      <c r="J206" s="135">
        <f t="shared" si="117"/>
        <v>1.7856799999999999</v>
      </c>
      <c r="K206" s="135">
        <f t="shared" si="117"/>
        <v>1.9008799999999999</v>
      </c>
      <c r="L206" s="135">
        <f t="shared" si="117"/>
        <v>2.0935899999999998</v>
      </c>
      <c r="M206" s="135">
        <f t="shared" si="117"/>
        <v>2.1865999999999999</v>
      </c>
      <c r="N206" s="135">
        <f t="shared" si="117"/>
        <v>2.25474</v>
      </c>
      <c r="O206" s="135">
        <f t="shared" si="117"/>
        <v>2.25989</v>
      </c>
      <c r="P206" s="135">
        <f t="shared" si="117"/>
        <v>2.2388699999999999</v>
      </c>
      <c r="Q206" s="135">
        <f t="shared" si="117"/>
        <v>2.2222599999999999</v>
      </c>
      <c r="R206" s="135">
        <f t="shared" si="117"/>
        <v>2.1759400000000002</v>
      </c>
      <c r="S206" s="135">
        <f t="shared" si="117"/>
        <v>2.1434000000000002</v>
      </c>
      <c r="T206" s="135">
        <f t="shared" si="117"/>
        <v>2.1513499999999999</v>
      </c>
      <c r="U206" s="135">
        <f t="shared" si="117"/>
        <v>2.16784</v>
      </c>
      <c r="V206" s="135">
        <f t="shared" si="117"/>
        <v>2.2308599999999998</v>
      </c>
      <c r="W206" s="135">
        <f t="shared" si="117"/>
        <v>2.2609599999999999</v>
      </c>
      <c r="X206" s="135">
        <f t="shared" si="117"/>
        <v>2.2764600000000002</v>
      </c>
      <c r="Y206" s="135">
        <f t="shared" si="117"/>
        <v>2.22085</v>
      </c>
      <c r="Z206" s="135">
        <f t="shared" si="117"/>
        <v>2.0204599999999999</v>
      </c>
      <c r="AA206" s="135">
        <f t="shared" si="117"/>
        <v>1.8624799999999999</v>
      </c>
    </row>
    <row r="207" spans="1:27" ht="12.75" customHeight="1" outlineLevel="1" x14ac:dyDescent="0.3">
      <c r="A207" s="163" t="s">
        <v>1229</v>
      </c>
      <c r="B207" s="94" t="s">
        <v>238</v>
      </c>
      <c r="C207" s="70" t="s">
        <v>79</v>
      </c>
      <c r="D207" s="71">
        <v>1477.82</v>
      </c>
      <c r="E207" s="71">
        <v>1317.2</v>
      </c>
      <c r="F207" s="71">
        <v>1266.21</v>
      </c>
      <c r="G207" s="71">
        <v>1248.54</v>
      </c>
      <c r="H207" s="71">
        <v>1265.82</v>
      </c>
      <c r="I207" s="71">
        <v>1306.5899999999999</v>
      </c>
      <c r="J207" s="71">
        <v>1402.18</v>
      </c>
      <c r="K207" s="71">
        <v>1517.38</v>
      </c>
      <c r="L207" s="71">
        <v>1710.09</v>
      </c>
      <c r="M207" s="71">
        <v>1803.1</v>
      </c>
      <c r="N207" s="71">
        <v>1871.24</v>
      </c>
      <c r="O207" s="71">
        <v>1876.39</v>
      </c>
      <c r="P207" s="71">
        <v>1855.37</v>
      </c>
      <c r="Q207" s="71">
        <v>1838.76</v>
      </c>
      <c r="R207" s="71">
        <v>1792.44</v>
      </c>
      <c r="S207" s="71">
        <v>1759.9</v>
      </c>
      <c r="T207" s="71">
        <v>1767.85</v>
      </c>
      <c r="U207" s="71">
        <v>1784.34</v>
      </c>
      <c r="V207" s="71">
        <v>1847.36</v>
      </c>
      <c r="W207" s="71">
        <v>1877.46</v>
      </c>
      <c r="X207" s="71">
        <v>1892.96</v>
      </c>
      <c r="Y207" s="71">
        <v>1837.35</v>
      </c>
      <c r="Z207" s="71">
        <v>1636.96</v>
      </c>
      <c r="AA207" s="71">
        <v>1478.98</v>
      </c>
    </row>
    <row r="208" spans="1:27" ht="12.75" customHeight="1" outlineLevel="1" x14ac:dyDescent="0.3">
      <c r="A208" s="163" t="s">
        <v>1230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customHeight="1" outlineLevel="1" x14ac:dyDescent="0.3">
      <c r="A209" s="163" t="s">
        <v>1231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1232</v>
      </c>
      <c r="B210" s="94" t="s">
        <v>81</v>
      </c>
      <c r="C210" s="70" t="s">
        <v>79</v>
      </c>
      <c r="D210" s="71">
        <f>$D$11</f>
        <v>264.79000000000002</v>
      </c>
      <c r="E210" s="71">
        <f t="shared" ref="E210:AA210" si="119">$D$11</f>
        <v>264.79000000000002</v>
      </c>
      <c r="F210" s="71">
        <f t="shared" si="119"/>
        <v>264.79000000000002</v>
      </c>
      <c r="G210" s="71">
        <f t="shared" si="119"/>
        <v>264.79000000000002</v>
      </c>
      <c r="H210" s="71">
        <f t="shared" si="119"/>
        <v>264.79000000000002</v>
      </c>
      <c r="I210" s="71">
        <f t="shared" si="119"/>
        <v>264.79000000000002</v>
      </c>
      <c r="J210" s="71">
        <f t="shared" si="119"/>
        <v>264.79000000000002</v>
      </c>
      <c r="K210" s="71">
        <f t="shared" si="119"/>
        <v>264.79000000000002</v>
      </c>
      <c r="L210" s="71">
        <f t="shared" si="119"/>
        <v>264.79000000000002</v>
      </c>
      <c r="M210" s="71">
        <f t="shared" si="119"/>
        <v>264.79000000000002</v>
      </c>
      <c r="N210" s="71">
        <f t="shared" si="119"/>
        <v>264.79000000000002</v>
      </c>
      <c r="O210" s="71">
        <f t="shared" si="119"/>
        <v>264.79000000000002</v>
      </c>
      <c r="P210" s="71">
        <f t="shared" si="119"/>
        <v>264.79000000000002</v>
      </c>
      <c r="Q210" s="71">
        <f t="shared" si="119"/>
        <v>264.79000000000002</v>
      </c>
      <c r="R210" s="71">
        <f t="shared" si="119"/>
        <v>264.79000000000002</v>
      </c>
      <c r="S210" s="71">
        <f t="shared" si="119"/>
        <v>264.79000000000002</v>
      </c>
      <c r="T210" s="71">
        <f t="shared" si="119"/>
        <v>264.79000000000002</v>
      </c>
      <c r="U210" s="71">
        <f t="shared" si="119"/>
        <v>264.79000000000002</v>
      </c>
      <c r="V210" s="71">
        <f t="shared" si="119"/>
        <v>264.79000000000002</v>
      </c>
      <c r="W210" s="71">
        <f t="shared" si="119"/>
        <v>264.79000000000002</v>
      </c>
      <c r="X210" s="71">
        <f t="shared" si="119"/>
        <v>264.79000000000002</v>
      </c>
      <c r="Y210" s="71">
        <f t="shared" si="119"/>
        <v>264.79000000000002</v>
      </c>
      <c r="Z210" s="71">
        <f t="shared" si="119"/>
        <v>264.79000000000002</v>
      </c>
      <c r="AA210" s="71">
        <f t="shared" si="119"/>
        <v>264.79000000000002</v>
      </c>
    </row>
    <row r="211" spans="1:27" ht="12.75" customHeight="1" x14ac:dyDescent="0.3">
      <c r="A211" s="162" t="s">
        <v>1233</v>
      </c>
      <c r="B211" s="54" t="str">
        <f>"10"&amp;"."&amp;$B$663&amp;"."&amp;$B$664</f>
        <v>10.03.2024</v>
      </c>
      <c r="C211" s="134" t="s">
        <v>76</v>
      </c>
      <c r="D211" s="135">
        <f>ROUND(((D212+D213+D215+D214)/1000),5)</f>
        <v>1.7485999999999999</v>
      </c>
      <c r="E211" s="135">
        <f>ROUND(((E212+E213+E215+E214)/1000),5)</f>
        <v>1.64988</v>
      </c>
      <c r="F211" s="135">
        <f>ROUND(((F212+F213+F215+F214)/1000),5)</f>
        <v>1.6323700000000001</v>
      </c>
      <c r="G211" s="135">
        <f t="shared" ref="G211:AA211" si="120">ROUND(((G212+G213+G215+G214)/1000),5)</f>
        <v>1.6185799999999999</v>
      </c>
      <c r="H211" s="135">
        <f t="shared" si="120"/>
        <v>1.6364799999999999</v>
      </c>
      <c r="I211" s="135">
        <f t="shared" si="120"/>
        <v>1.65544</v>
      </c>
      <c r="J211" s="135">
        <f t="shared" si="120"/>
        <v>1.68025</v>
      </c>
      <c r="K211" s="135">
        <f t="shared" si="120"/>
        <v>1.84083</v>
      </c>
      <c r="L211" s="135">
        <f t="shared" si="120"/>
        <v>2.0718100000000002</v>
      </c>
      <c r="M211" s="135">
        <f t="shared" si="120"/>
        <v>2.13842</v>
      </c>
      <c r="N211" s="135">
        <f t="shared" si="120"/>
        <v>2.2117399999999998</v>
      </c>
      <c r="O211" s="135">
        <f t="shared" si="120"/>
        <v>2.21495</v>
      </c>
      <c r="P211" s="135">
        <f t="shared" si="120"/>
        <v>2.1987899999999998</v>
      </c>
      <c r="Q211" s="135">
        <f t="shared" si="120"/>
        <v>2.1807799999999999</v>
      </c>
      <c r="R211" s="135">
        <f t="shared" si="120"/>
        <v>2.1281699999999999</v>
      </c>
      <c r="S211" s="135">
        <f t="shared" si="120"/>
        <v>2.1004700000000001</v>
      </c>
      <c r="T211" s="135">
        <f t="shared" si="120"/>
        <v>2.1045699999999998</v>
      </c>
      <c r="U211" s="135">
        <f t="shared" si="120"/>
        <v>2.1226400000000001</v>
      </c>
      <c r="V211" s="135">
        <f t="shared" si="120"/>
        <v>2.1989399999999999</v>
      </c>
      <c r="W211" s="135">
        <f t="shared" si="120"/>
        <v>2.24804</v>
      </c>
      <c r="X211" s="135">
        <f t="shared" si="120"/>
        <v>2.2370700000000001</v>
      </c>
      <c r="Y211" s="135">
        <f t="shared" si="120"/>
        <v>2.1790600000000002</v>
      </c>
      <c r="Z211" s="135">
        <f t="shared" si="120"/>
        <v>1.9649099999999999</v>
      </c>
      <c r="AA211" s="135">
        <f t="shared" si="120"/>
        <v>1.7081599999999999</v>
      </c>
    </row>
    <row r="212" spans="1:27" ht="12.75" customHeight="1" outlineLevel="1" x14ac:dyDescent="0.3">
      <c r="A212" s="163" t="s">
        <v>1234</v>
      </c>
      <c r="B212" s="94" t="s">
        <v>238</v>
      </c>
      <c r="C212" s="70" t="s">
        <v>79</v>
      </c>
      <c r="D212" s="71">
        <v>1365.1</v>
      </c>
      <c r="E212" s="71">
        <v>1266.3800000000001</v>
      </c>
      <c r="F212" s="71">
        <v>1248.8699999999999</v>
      </c>
      <c r="G212" s="71">
        <v>1235.08</v>
      </c>
      <c r="H212" s="71">
        <v>1252.98</v>
      </c>
      <c r="I212" s="71">
        <v>1271.94</v>
      </c>
      <c r="J212" s="71">
        <v>1296.75</v>
      </c>
      <c r="K212" s="71">
        <v>1457.33</v>
      </c>
      <c r="L212" s="71">
        <v>1688.31</v>
      </c>
      <c r="M212" s="71">
        <v>1754.92</v>
      </c>
      <c r="N212" s="71">
        <v>1828.24</v>
      </c>
      <c r="O212" s="71">
        <v>1831.45</v>
      </c>
      <c r="P212" s="71">
        <v>1815.29</v>
      </c>
      <c r="Q212" s="71">
        <v>1797.28</v>
      </c>
      <c r="R212" s="71">
        <v>1744.67</v>
      </c>
      <c r="S212" s="71">
        <v>1716.97</v>
      </c>
      <c r="T212" s="71">
        <v>1721.07</v>
      </c>
      <c r="U212" s="71">
        <v>1739.14</v>
      </c>
      <c r="V212" s="71">
        <v>1815.44</v>
      </c>
      <c r="W212" s="71">
        <v>1864.54</v>
      </c>
      <c r="X212" s="71">
        <v>1853.57</v>
      </c>
      <c r="Y212" s="71">
        <v>1795.56</v>
      </c>
      <c r="Z212" s="71">
        <v>1581.41</v>
      </c>
      <c r="AA212" s="71">
        <v>1324.66</v>
      </c>
    </row>
    <row r="213" spans="1:27" ht="12.75" customHeight="1" outlineLevel="1" x14ac:dyDescent="0.3">
      <c r="A213" s="163" t="s">
        <v>1235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customHeight="1" outlineLevel="1" x14ac:dyDescent="0.3">
      <c r="A214" s="163" t="s">
        <v>1236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1237</v>
      </c>
      <c r="B215" s="94" t="s">
        <v>81</v>
      </c>
      <c r="C215" s="70" t="s">
        <v>79</v>
      </c>
      <c r="D215" s="71">
        <f>$D$11</f>
        <v>264.79000000000002</v>
      </c>
      <c r="E215" s="71">
        <f t="shared" ref="E215:AA215" si="122">$D$11</f>
        <v>264.79000000000002</v>
      </c>
      <c r="F215" s="71">
        <f t="shared" si="122"/>
        <v>264.79000000000002</v>
      </c>
      <c r="G215" s="71">
        <f t="shared" si="122"/>
        <v>264.79000000000002</v>
      </c>
      <c r="H215" s="71">
        <f t="shared" si="122"/>
        <v>264.79000000000002</v>
      </c>
      <c r="I215" s="71">
        <f t="shared" si="122"/>
        <v>264.79000000000002</v>
      </c>
      <c r="J215" s="71">
        <f t="shared" si="122"/>
        <v>264.79000000000002</v>
      </c>
      <c r="K215" s="71">
        <f t="shared" si="122"/>
        <v>264.79000000000002</v>
      </c>
      <c r="L215" s="71">
        <f t="shared" si="122"/>
        <v>264.79000000000002</v>
      </c>
      <c r="M215" s="71">
        <f t="shared" si="122"/>
        <v>264.79000000000002</v>
      </c>
      <c r="N215" s="71">
        <f t="shared" si="122"/>
        <v>264.79000000000002</v>
      </c>
      <c r="O215" s="71">
        <f t="shared" si="122"/>
        <v>264.79000000000002</v>
      </c>
      <c r="P215" s="71">
        <f t="shared" si="122"/>
        <v>264.79000000000002</v>
      </c>
      <c r="Q215" s="71">
        <f t="shared" si="122"/>
        <v>264.79000000000002</v>
      </c>
      <c r="R215" s="71">
        <f t="shared" si="122"/>
        <v>264.79000000000002</v>
      </c>
      <c r="S215" s="71">
        <f t="shared" si="122"/>
        <v>264.79000000000002</v>
      </c>
      <c r="T215" s="71">
        <f t="shared" si="122"/>
        <v>264.79000000000002</v>
      </c>
      <c r="U215" s="71">
        <f t="shared" si="122"/>
        <v>264.79000000000002</v>
      </c>
      <c r="V215" s="71">
        <f t="shared" si="122"/>
        <v>264.79000000000002</v>
      </c>
      <c r="W215" s="71">
        <f t="shared" si="122"/>
        <v>264.79000000000002</v>
      </c>
      <c r="X215" s="71">
        <f t="shared" si="122"/>
        <v>264.79000000000002</v>
      </c>
      <c r="Y215" s="71">
        <f t="shared" si="122"/>
        <v>264.79000000000002</v>
      </c>
      <c r="Z215" s="71">
        <f t="shared" si="122"/>
        <v>264.79000000000002</v>
      </c>
      <c r="AA215" s="71">
        <f t="shared" si="122"/>
        <v>264.79000000000002</v>
      </c>
    </row>
    <row r="216" spans="1:27" ht="12.75" customHeight="1" x14ac:dyDescent="0.3">
      <c r="A216" s="162" t="s">
        <v>1238</v>
      </c>
      <c r="B216" s="54" t="str">
        <f>"11"&amp;"."&amp;$B$663&amp;"."&amp;$B$664</f>
        <v>11.03.2024</v>
      </c>
      <c r="C216" s="134" t="s">
        <v>76</v>
      </c>
      <c r="D216" s="135">
        <f>ROUND(((D217+D218+D220+D219)/1000),5)</f>
        <v>1.65215</v>
      </c>
      <c r="E216" s="135">
        <f>ROUND(((E217+E218+E220+E219)/1000),5)</f>
        <v>1.6248400000000001</v>
      </c>
      <c r="F216" s="135">
        <f>ROUND(((F217+F218+F220+F219)/1000),5)</f>
        <v>1.58447</v>
      </c>
      <c r="G216" s="135">
        <f t="shared" ref="G216:AA216" si="123">ROUND(((G217+G218+G220+G219)/1000),5)</f>
        <v>1.5663800000000001</v>
      </c>
      <c r="H216" s="135">
        <f t="shared" si="123"/>
        <v>1.6071599999999999</v>
      </c>
      <c r="I216" s="135">
        <f t="shared" si="123"/>
        <v>1.69492</v>
      </c>
      <c r="J216" s="135">
        <f t="shared" si="123"/>
        <v>1.8704700000000001</v>
      </c>
      <c r="K216" s="135">
        <f t="shared" si="123"/>
        <v>2.08378</v>
      </c>
      <c r="L216" s="135">
        <f t="shared" si="123"/>
        <v>2.2092000000000001</v>
      </c>
      <c r="M216" s="135">
        <f t="shared" si="123"/>
        <v>2.2856100000000001</v>
      </c>
      <c r="N216" s="135">
        <f t="shared" si="123"/>
        <v>2.2720600000000002</v>
      </c>
      <c r="O216" s="135">
        <f t="shared" si="123"/>
        <v>2.27624</v>
      </c>
      <c r="P216" s="135">
        <f t="shared" si="123"/>
        <v>2.2604899999999999</v>
      </c>
      <c r="Q216" s="135">
        <f t="shared" si="123"/>
        <v>2.2477900000000002</v>
      </c>
      <c r="R216" s="135">
        <f t="shared" si="123"/>
        <v>2.2245300000000001</v>
      </c>
      <c r="S216" s="135">
        <f t="shared" si="123"/>
        <v>2.2045599999999999</v>
      </c>
      <c r="T216" s="135">
        <f t="shared" si="123"/>
        <v>2.2015899999999999</v>
      </c>
      <c r="U216" s="135">
        <f t="shared" si="123"/>
        <v>2.1329099999999999</v>
      </c>
      <c r="V216" s="135">
        <f t="shared" si="123"/>
        <v>2.1587700000000001</v>
      </c>
      <c r="W216" s="135">
        <f t="shared" si="123"/>
        <v>2.18438</v>
      </c>
      <c r="X216" s="135">
        <f t="shared" si="123"/>
        <v>2.1447799999999999</v>
      </c>
      <c r="Y216" s="135">
        <f t="shared" si="123"/>
        <v>2.0843400000000001</v>
      </c>
      <c r="Z216" s="135">
        <f t="shared" si="123"/>
        <v>1.88104</v>
      </c>
      <c r="AA216" s="135">
        <f t="shared" si="123"/>
        <v>1.64113</v>
      </c>
    </row>
    <row r="217" spans="1:27" ht="12.75" customHeight="1" outlineLevel="1" x14ac:dyDescent="0.3">
      <c r="A217" s="163" t="s">
        <v>1239</v>
      </c>
      <c r="B217" s="94" t="s">
        <v>238</v>
      </c>
      <c r="C217" s="70" t="s">
        <v>79</v>
      </c>
      <c r="D217" s="71">
        <v>1268.6500000000001</v>
      </c>
      <c r="E217" s="71">
        <v>1241.3399999999999</v>
      </c>
      <c r="F217" s="71">
        <v>1200.97</v>
      </c>
      <c r="G217" s="71">
        <v>1182.8800000000001</v>
      </c>
      <c r="H217" s="71">
        <v>1223.6600000000001</v>
      </c>
      <c r="I217" s="71">
        <v>1311.42</v>
      </c>
      <c r="J217" s="71">
        <v>1486.97</v>
      </c>
      <c r="K217" s="71">
        <v>1700.28</v>
      </c>
      <c r="L217" s="71">
        <v>1825.7</v>
      </c>
      <c r="M217" s="71">
        <v>1902.11</v>
      </c>
      <c r="N217" s="71">
        <v>1888.56</v>
      </c>
      <c r="O217" s="71">
        <v>1892.74</v>
      </c>
      <c r="P217" s="71">
        <v>1876.99</v>
      </c>
      <c r="Q217" s="71">
        <v>1864.29</v>
      </c>
      <c r="R217" s="71">
        <v>1841.03</v>
      </c>
      <c r="S217" s="71">
        <v>1821.06</v>
      </c>
      <c r="T217" s="71">
        <v>1818.09</v>
      </c>
      <c r="U217" s="71">
        <v>1749.41</v>
      </c>
      <c r="V217" s="71">
        <v>1775.27</v>
      </c>
      <c r="W217" s="71">
        <v>1800.88</v>
      </c>
      <c r="X217" s="71">
        <v>1761.28</v>
      </c>
      <c r="Y217" s="71">
        <v>1700.84</v>
      </c>
      <c r="Z217" s="71">
        <v>1497.54</v>
      </c>
      <c r="AA217" s="71">
        <v>1257.6300000000001</v>
      </c>
    </row>
    <row r="218" spans="1:27" ht="12.75" customHeight="1" outlineLevel="1" x14ac:dyDescent="0.3">
      <c r="A218" s="163" t="s">
        <v>1240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customHeight="1" outlineLevel="1" x14ac:dyDescent="0.3">
      <c r="A219" s="163" t="s">
        <v>1241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1242</v>
      </c>
      <c r="B220" s="94" t="s">
        <v>81</v>
      </c>
      <c r="C220" s="70" t="s">
        <v>79</v>
      </c>
      <c r="D220" s="71">
        <f>$D$11</f>
        <v>264.79000000000002</v>
      </c>
      <c r="E220" s="71">
        <f t="shared" ref="E220:AA220" si="125">$D$11</f>
        <v>264.79000000000002</v>
      </c>
      <c r="F220" s="71">
        <f t="shared" si="125"/>
        <v>264.79000000000002</v>
      </c>
      <c r="G220" s="71">
        <f t="shared" si="125"/>
        <v>264.79000000000002</v>
      </c>
      <c r="H220" s="71">
        <f t="shared" si="125"/>
        <v>264.79000000000002</v>
      </c>
      <c r="I220" s="71">
        <f t="shared" si="125"/>
        <v>264.79000000000002</v>
      </c>
      <c r="J220" s="71">
        <f t="shared" si="125"/>
        <v>264.79000000000002</v>
      </c>
      <c r="K220" s="71">
        <f t="shared" si="125"/>
        <v>264.79000000000002</v>
      </c>
      <c r="L220" s="71">
        <f t="shared" si="125"/>
        <v>264.79000000000002</v>
      </c>
      <c r="M220" s="71">
        <f t="shared" si="125"/>
        <v>264.79000000000002</v>
      </c>
      <c r="N220" s="71">
        <f t="shared" si="125"/>
        <v>264.79000000000002</v>
      </c>
      <c r="O220" s="71">
        <f t="shared" si="125"/>
        <v>264.79000000000002</v>
      </c>
      <c r="P220" s="71">
        <f t="shared" si="125"/>
        <v>264.79000000000002</v>
      </c>
      <c r="Q220" s="71">
        <f t="shared" si="125"/>
        <v>264.79000000000002</v>
      </c>
      <c r="R220" s="71">
        <f t="shared" si="125"/>
        <v>264.79000000000002</v>
      </c>
      <c r="S220" s="71">
        <f t="shared" si="125"/>
        <v>264.79000000000002</v>
      </c>
      <c r="T220" s="71">
        <f t="shared" si="125"/>
        <v>264.79000000000002</v>
      </c>
      <c r="U220" s="71">
        <f t="shared" si="125"/>
        <v>264.79000000000002</v>
      </c>
      <c r="V220" s="71">
        <f t="shared" si="125"/>
        <v>264.79000000000002</v>
      </c>
      <c r="W220" s="71">
        <f t="shared" si="125"/>
        <v>264.79000000000002</v>
      </c>
      <c r="X220" s="71">
        <f t="shared" si="125"/>
        <v>264.79000000000002</v>
      </c>
      <c r="Y220" s="71">
        <f t="shared" si="125"/>
        <v>264.79000000000002</v>
      </c>
      <c r="Z220" s="71">
        <f t="shared" si="125"/>
        <v>264.79000000000002</v>
      </c>
      <c r="AA220" s="71">
        <f t="shared" si="125"/>
        <v>264.79000000000002</v>
      </c>
    </row>
    <row r="221" spans="1:27" ht="12.75" customHeight="1" x14ac:dyDescent="0.3">
      <c r="A221" s="162" t="s">
        <v>1243</v>
      </c>
      <c r="B221" s="54" t="str">
        <f>"12"&amp;"."&amp;$B$663&amp;"."&amp;$B$664</f>
        <v>12.03.2024</v>
      </c>
      <c r="C221" s="134" t="s">
        <v>76</v>
      </c>
      <c r="D221" s="135">
        <f>ROUND(((D222+D223+D225+D224)/1000),5)</f>
        <v>1.64117</v>
      </c>
      <c r="E221" s="135">
        <f>ROUND(((E222+E223+E225+E224)/1000),5)</f>
        <v>1.59107</v>
      </c>
      <c r="F221" s="135">
        <f>ROUND(((F222+F223+F225+F224)/1000),5)</f>
        <v>1.5534699999999999</v>
      </c>
      <c r="G221" s="135">
        <f t="shared" ref="G221:AA221" si="126">ROUND(((G222+G223+G225+G224)/1000),5)</f>
        <v>1.5507200000000001</v>
      </c>
      <c r="H221" s="135">
        <f t="shared" si="126"/>
        <v>1.60276</v>
      </c>
      <c r="I221" s="135">
        <f t="shared" si="126"/>
        <v>1.6997500000000001</v>
      </c>
      <c r="J221" s="135">
        <f t="shared" si="126"/>
        <v>1.86625</v>
      </c>
      <c r="K221" s="135">
        <f t="shared" si="126"/>
        <v>2.0914299999999999</v>
      </c>
      <c r="L221" s="135">
        <f t="shared" si="126"/>
        <v>2.1676199999999999</v>
      </c>
      <c r="M221" s="135">
        <f t="shared" si="126"/>
        <v>2.2233200000000002</v>
      </c>
      <c r="N221" s="135">
        <f t="shared" si="126"/>
        <v>2.2233900000000002</v>
      </c>
      <c r="O221" s="135">
        <f t="shared" si="126"/>
        <v>2.2301700000000002</v>
      </c>
      <c r="P221" s="135">
        <f t="shared" si="126"/>
        <v>2.21231</v>
      </c>
      <c r="Q221" s="135">
        <f t="shared" si="126"/>
        <v>2.2115200000000002</v>
      </c>
      <c r="R221" s="135">
        <f t="shared" si="126"/>
        <v>2.18852</v>
      </c>
      <c r="S221" s="135">
        <f t="shared" si="126"/>
        <v>2.17191</v>
      </c>
      <c r="T221" s="135">
        <f t="shared" si="126"/>
        <v>2.1678199999999999</v>
      </c>
      <c r="U221" s="135">
        <f t="shared" si="126"/>
        <v>2.1194799999999998</v>
      </c>
      <c r="V221" s="135">
        <f t="shared" si="126"/>
        <v>2.1648000000000001</v>
      </c>
      <c r="W221" s="135">
        <f t="shared" si="126"/>
        <v>2.1897500000000001</v>
      </c>
      <c r="X221" s="135">
        <f t="shared" si="126"/>
        <v>2.18425</v>
      </c>
      <c r="Y221" s="135">
        <f t="shared" si="126"/>
        <v>2.0955300000000001</v>
      </c>
      <c r="Z221" s="135">
        <f t="shared" si="126"/>
        <v>1.88408</v>
      </c>
      <c r="AA221" s="135">
        <f t="shared" si="126"/>
        <v>1.7025399999999999</v>
      </c>
    </row>
    <row r="222" spans="1:27" ht="12.75" customHeight="1" outlineLevel="1" x14ac:dyDescent="0.3">
      <c r="A222" s="163" t="s">
        <v>1244</v>
      </c>
      <c r="B222" s="94" t="s">
        <v>238</v>
      </c>
      <c r="C222" s="70" t="s">
        <v>79</v>
      </c>
      <c r="D222" s="71">
        <v>1257.67</v>
      </c>
      <c r="E222" s="71">
        <v>1207.57</v>
      </c>
      <c r="F222" s="71">
        <v>1169.97</v>
      </c>
      <c r="G222" s="71">
        <v>1167.22</v>
      </c>
      <c r="H222" s="71">
        <v>1219.26</v>
      </c>
      <c r="I222" s="71">
        <v>1316.25</v>
      </c>
      <c r="J222" s="71">
        <v>1482.75</v>
      </c>
      <c r="K222" s="71">
        <v>1707.93</v>
      </c>
      <c r="L222" s="71">
        <v>1784.12</v>
      </c>
      <c r="M222" s="71">
        <v>1839.82</v>
      </c>
      <c r="N222" s="71">
        <v>1839.89</v>
      </c>
      <c r="O222" s="71">
        <v>1846.67</v>
      </c>
      <c r="P222" s="71">
        <v>1828.81</v>
      </c>
      <c r="Q222" s="71">
        <v>1828.02</v>
      </c>
      <c r="R222" s="71">
        <v>1805.02</v>
      </c>
      <c r="S222" s="71">
        <v>1788.41</v>
      </c>
      <c r="T222" s="71">
        <v>1784.32</v>
      </c>
      <c r="U222" s="71">
        <v>1735.98</v>
      </c>
      <c r="V222" s="71">
        <v>1781.3</v>
      </c>
      <c r="W222" s="71">
        <v>1806.25</v>
      </c>
      <c r="X222" s="71">
        <v>1800.75</v>
      </c>
      <c r="Y222" s="71">
        <v>1712.03</v>
      </c>
      <c r="Z222" s="71">
        <v>1500.58</v>
      </c>
      <c r="AA222" s="71">
        <v>1319.04</v>
      </c>
    </row>
    <row r="223" spans="1:27" ht="12.75" customHeight="1" outlineLevel="1" x14ac:dyDescent="0.3">
      <c r="A223" s="163" t="s">
        <v>1245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customHeight="1" outlineLevel="1" x14ac:dyDescent="0.3">
      <c r="A224" s="163" t="s">
        <v>1246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1247</v>
      </c>
      <c r="B225" s="94" t="s">
        <v>81</v>
      </c>
      <c r="C225" s="70" t="s">
        <v>79</v>
      </c>
      <c r="D225" s="71">
        <f>$D$11</f>
        <v>264.79000000000002</v>
      </c>
      <c r="E225" s="71">
        <f t="shared" ref="E225:AA225" si="128">$D$11</f>
        <v>264.79000000000002</v>
      </c>
      <c r="F225" s="71">
        <f t="shared" si="128"/>
        <v>264.79000000000002</v>
      </c>
      <c r="G225" s="71">
        <f t="shared" si="128"/>
        <v>264.79000000000002</v>
      </c>
      <c r="H225" s="71">
        <f t="shared" si="128"/>
        <v>264.79000000000002</v>
      </c>
      <c r="I225" s="71">
        <f t="shared" si="128"/>
        <v>264.79000000000002</v>
      </c>
      <c r="J225" s="71">
        <f t="shared" si="128"/>
        <v>264.79000000000002</v>
      </c>
      <c r="K225" s="71">
        <f t="shared" si="128"/>
        <v>264.79000000000002</v>
      </c>
      <c r="L225" s="71">
        <f t="shared" si="128"/>
        <v>264.79000000000002</v>
      </c>
      <c r="M225" s="71">
        <f t="shared" si="128"/>
        <v>264.79000000000002</v>
      </c>
      <c r="N225" s="71">
        <f t="shared" si="128"/>
        <v>264.79000000000002</v>
      </c>
      <c r="O225" s="71">
        <f t="shared" si="128"/>
        <v>264.79000000000002</v>
      </c>
      <c r="P225" s="71">
        <f t="shared" si="128"/>
        <v>264.79000000000002</v>
      </c>
      <c r="Q225" s="71">
        <f t="shared" si="128"/>
        <v>264.79000000000002</v>
      </c>
      <c r="R225" s="71">
        <f t="shared" si="128"/>
        <v>264.79000000000002</v>
      </c>
      <c r="S225" s="71">
        <f t="shared" si="128"/>
        <v>264.79000000000002</v>
      </c>
      <c r="T225" s="71">
        <f t="shared" si="128"/>
        <v>264.79000000000002</v>
      </c>
      <c r="U225" s="71">
        <f t="shared" si="128"/>
        <v>264.79000000000002</v>
      </c>
      <c r="V225" s="71">
        <f t="shared" si="128"/>
        <v>264.79000000000002</v>
      </c>
      <c r="W225" s="71">
        <f t="shared" si="128"/>
        <v>264.79000000000002</v>
      </c>
      <c r="X225" s="71">
        <f t="shared" si="128"/>
        <v>264.79000000000002</v>
      </c>
      <c r="Y225" s="71">
        <f t="shared" si="128"/>
        <v>264.79000000000002</v>
      </c>
      <c r="Z225" s="71">
        <f t="shared" si="128"/>
        <v>264.79000000000002</v>
      </c>
      <c r="AA225" s="71">
        <f t="shared" si="128"/>
        <v>264.79000000000002</v>
      </c>
    </row>
    <row r="226" spans="1:27" ht="12.75" customHeight="1" x14ac:dyDescent="0.3">
      <c r="A226" s="162" t="s">
        <v>1248</v>
      </c>
      <c r="B226" s="54" t="str">
        <f>"13"&amp;"."&amp;$B$663&amp;"."&amp;$B$664</f>
        <v>13.03.2024</v>
      </c>
      <c r="C226" s="134" t="s">
        <v>76</v>
      </c>
      <c r="D226" s="135">
        <f>ROUND(((D227+D228+D230+D229)/1000),5)</f>
        <v>1.6137699999999999</v>
      </c>
      <c r="E226" s="135">
        <f>ROUND(((E227+E228+E230+E229)/1000),5)</f>
        <v>1.5787100000000001</v>
      </c>
      <c r="F226" s="135">
        <f>ROUND(((F227+F228+F230+F229)/1000),5)</f>
        <v>1.55342</v>
      </c>
      <c r="G226" s="135">
        <f t="shared" ref="G226:AA226" si="129">ROUND(((G227+G228+G230+G229)/1000),5)</f>
        <v>1.55227</v>
      </c>
      <c r="H226" s="135">
        <f t="shared" si="129"/>
        <v>1.57725</v>
      </c>
      <c r="I226" s="135">
        <f t="shared" si="129"/>
        <v>1.6752</v>
      </c>
      <c r="J226" s="135">
        <f t="shared" si="129"/>
        <v>1.85547</v>
      </c>
      <c r="K226" s="135">
        <f t="shared" si="129"/>
        <v>2.0817199999999998</v>
      </c>
      <c r="L226" s="135">
        <f t="shared" si="129"/>
        <v>2.1173999999999999</v>
      </c>
      <c r="M226" s="135">
        <f t="shared" si="129"/>
        <v>2.2782800000000001</v>
      </c>
      <c r="N226" s="135">
        <f t="shared" si="129"/>
        <v>2.2676400000000001</v>
      </c>
      <c r="O226" s="135">
        <f t="shared" si="129"/>
        <v>2.1856200000000001</v>
      </c>
      <c r="P226" s="135">
        <f t="shared" si="129"/>
        <v>2.1385800000000001</v>
      </c>
      <c r="Q226" s="135">
        <f t="shared" si="129"/>
        <v>2.1792400000000001</v>
      </c>
      <c r="R226" s="135">
        <f t="shared" si="129"/>
        <v>2.1579100000000002</v>
      </c>
      <c r="S226" s="135">
        <f t="shared" si="129"/>
        <v>2.13409</v>
      </c>
      <c r="T226" s="135">
        <f t="shared" si="129"/>
        <v>2.1072099999999998</v>
      </c>
      <c r="U226" s="135">
        <f t="shared" si="129"/>
        <v>2.1052300000000002</v>
      </c>
      <c r="V226" s="135">
        <f t="shared" si="129"/>
        <v>2.1381399999999999</v>
      </c>
      <c r="W226" s="135">
        <f t="shared" si="129"/>
        <v>2.1964299999999999</v>
      </c>
      <c r="X226" s="135">
        <f t="shared" si="129"/>
        <v>2.1710799999999999</v>
      </c>
      <c r="Y226" s="135">
        <f t="shared" si="129"/>
        <v>2.0923099999999999</v>
      </c>
      <c r="Z226" s="135">
        <f t="shared" si="129"/>
        <v>1.88097</v>
      </c>
      <c r="AA226" s="135">
        <f t="shared" si="129"/>
        <v>1.6796500000000001</v>
      </c>
    </row>
    <row r="227" spans="1:27" ht="12.75" customHeight="1" outlineLevel="1" x14ac:dyDescent="0.3">
      <c r="A227" s="163" t="s">
        <v>1249</v>
      </c>
      <c r="B227" s="94" t="s">
        <v>238</v>
      </c>
      <c r="C227" s="70" t="s">
        <v>79</v>
      </c>
      <c r="D227" s="71">
        <v>1230.27</v>
      </c>
      <c r="E227" s="71">
        <v>1195.21</v>
      </c>
      <c r="F227" s="71">
        <v>1169.92</v>
      </c>
      <c r="G227" s="71">
        <v>1168.77</v>
      </c>
      <c r="H227" s="71">
        <v>1193.75</v>
      </c>
      <c r="I227" s="71">
        <v>1291.7</v>
      </c>
      <c r="J227" s="71">
        <v>1471.97</v>
      </c>
      <c r="K227" s="71">
        <v>1698.22</v>
      </c>
      <c r="L227" s="71">
        <v>1733.9</v>
      </c>
      <c r="M227" s="71">
        <v>1894.78</v>
      </c>
      <c r="N227" s="71">
        <v>1884.14</v>
      </c>
      <c r="O227" s="71">
        <v>1802.12</v>
      </c>
      <c r="P227" s="71">
        <v>1755.08</v>
      </c>
      <c r="Q227" s="71">
        <v>1795.74</v>
      </c>
      <c r="R227" s="71">
        <v>1774.41</v>
      </c>
      <c r="S227" s="71">
        <v>1750.59</v>
      </c>
      <c r="T227" s="71">
        <v>1723.71</v>
      </c>
      <c r="U227" s="71">
        <v>1721.73</v>
      </c>
      <c r="V227" s="71">
        <v>1754.64</v>
      </c>
      <c r="W227" s="71">
        <v>1812.93</v>
      </c>
      <c r="X227" s="71">
        <v>1787.58</v>
      </c>
      <c r="Y227" s="71">
        <v>1708.81</v>
      </c>
      <c r="Z227" s="71">
        <v>1497.47</v>
      </c>
      <c r="AA227" s="71">
        <v>1296.1500000000001</v>
      </c>
    </row>
    <row r="228" spans="1:27" ht="12.75" customHeight="1" outlineLevel="1" x14ac:dyDescent="0.3">
      <c r="A228" s="163" t="s">
        <v>1250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customHeight="1" outlineLevel="1" x14ac:dyDescent="0.3">
      <c r="A229" s="163" t="s">
        <v>1251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1252</v>
      </c>
      <c r="B230" s="94" t="s">
        <v>81</v>
      </c>
      <c r="C230" s="70" t="s">
        <v>79</v>
      </c>
      <c r="D230" s="71">
        <f>$D$11</f>
        <v>264.79000000000002</v>
      </c>
      <c r="E230" s="71">
        <f t="shared" ref="E230:AA230" si="131">$D$11</f>
        <v>264.79000000000002</v>
      </c>
      <c r="F230" s="71">
        <f t="shared" si="131"/>
        <v>264.79000000000002</v>
      </c>
      <c r="G230" s="71">
        <f t="shared" si="131"/>
        <v>264.79000000000002</v>
      </c>
      <c r="H230" s="71">
        <f t="shared" si="131"/>
        <v>264.79000000000002</v>
      </c>
      <c r="I230" s="71">
        <f t="shared" si="131"/>
        <v>264.79000000000002</v>
      </c>
      <c r="J230" s="71">
        <f t="shared" si="131"/>
        <v>264.79000000000002</v>
      </c>
      <c r="K230" s="71">
        <f t="shared" si="131"/>
        <v>264.79000000000002</v>
      </c>
      <c r="L230" s="71">
        <f t="shared" si="131"/>
        <v>264.79000000000002</v>
      </c>
      <c r="M230" s="71">
        <f t="shared" si="131"/>
        <v>264.79000000000002</v>
      </c>
      <c r="N230" s="71">
        <f t="shared" si="131"/>
        <v>264.79000000000002</v>
      </c>
      <c r="O230" s="71">
        <f t="shared" si="131"/>
        <v>264.79000000000002</v>
      </c>
      <c r="P230" s="71">
        <f t="shared" si="131"/>
        <v>264.79000000000002</v>
      </c>
      <c r="Q230" s="71">
        <f t="shared" si="131"/>
        <v>264.79000000000002</v>
      </c>
      <c r="R230" s="71">
        <f t="shared" si="131"/>
        <v>264.79000000000002</v>
      </c>
      <c r="S230" s="71">
        <f t="shared" si="131"/>
        <v>264.79000000000002</v>
      </c>
      <c r="T230" s="71">
        <f t="shared" si="131"/>
        <v>264.79000000000002</v>
      </c>
      <c r="U230" s="71">
        <f t="shared" si="131"/>
        <v>264.79000000000002</v>
      </c>
      <c r="V230" s="71">
        <f t="shared" si="131"/>
        <v>264.79000000000002</v>
      </c>
      <c r="W230" s="71">
        <f t="shared" si="131"/>
        <v>264.79000000000002</v>
      </c>
      <c r="X230" s="71">
        <f t="shared" si="131"/>
        <v>264.79000000000002</v>
      </c>
      <c r="Y230" s="71">
        <f t="shared" si="131"/>
        <v>264.79000000000002</v>
      </c>
      <c r="Z230" s="71">
        <f t="shared" si="131"/>
        <v>264.79000000000002</v>
      </c>
      <c r="AA230" s="71">
        <f t="shared" si="131"/>
        <v>264.79000000000002</v>
      </c>
    </row>
    <row r="231" spans="1:27" ht="12.75" customHeight="1" x14ac:dyDescent="0.3">
      <c r="A231" s="162" t="s">
        <v>1253</v>
      </c>
      <c r="B231" s="54" t="str">
        <f>"14"&amp;"."&amp;$B$663&amp;"."&amp;$B$664</f>
        <v>14.03.2024</v>
      </c>
      <c r="C231" s="134" t="s">
        <v>76</v>
      </c>
      <c r="D231" s="135">
        <f>ROUND(((D232+D233+D235+D234)/1000),5)</f>
        <v>1.6433899999999999</v>
      </c>
      <c r="E231" s="135">
        <f>ROUND(((E232+E233+E235+E234)/1000),5)</f>
        <v>1.5656000000000001</v>
      </c>
      <c r="F231" s="135">
        <f>ROUND(((F232+F233+F235+F234)/1000),5)</f>
        <v>1.5517700000000001</v>
      </c>
      <c r="G231" s="135">
        <f t="shared" ref="G231:AA231" si="132">ROUND(((G232+G233+G235+G234)/1000),5)</f>
        <v>1.5545199999999999</v>
      </c>
      <c r="H231" s="135">
        <f t="shared" si="132"/>
        <v>1.5978699999999999</v>
      </c>
      <c r="I231" s="135">
        <f t="shared" si="132"/>
        <v>1.6742999999999999</v>
      </c>
      <c r="J231" s="135">
        <f t="shared" si="132"/>
        <v>1.84006</v>
      </c>
      <c r="K231" s="135">
        <f t="shared" si="132"/>
        <v>2.0623</v>
      </c>
      <c r="L231" s="135">
        <f t="shared" si="132"/>
        <v>2.1320700000000001</v>
      </c>
      <c r="M231" s="135">
        <f t="shared" si="132"/>
        <v>2.2000199999999999</v>
      </c>
      <c r="N231" s="135">
        <f t="shared" si="132"/>
        <v>2.1878700000000002</v>
      </c>
      <c r="O231" s="135">
        <f t="shared" si="132"/>
        <v>2.2239800000000001</v>
      </c>
      <c r="P231" s="135">
        <f t="shared" si="132"/>
        <v>2.1990500000000002</v>
      </c>
      <c r="Q231" s="135">
        <f t="shared" si="132"/>
        <v>2.1893899999999999</v>
      </c>
      <c r="R231" s="135">
        <f t="shared" si="132"/>
        <v>2.1702599999999999</v>
      </c>
      <c r="S231" s="135">
        <f t="shared" si="132"/>
        <v>2.1444200000000002</v>
      </c>
      <c r="T231" s="135">
        <f t="shared" si="132"/>
        <v>2.1416900000000001</v>
      </c>
      <c r="U231" s="135">
        <f t="shared" si="132"/>
        <v>2.1013500000000001</v>
      </c>
      <c r="V231" s="135">
        <f t="shared" si="132"/>
        <v>2.1877300000000002</v>
      </c>
      <c r="W231" s="135">
        <f t="shared" si="132"/>
        <v>2.2191399999999999</v>
      </c>
      <c r="X231" s="135">
        <f t="shared" si="132"/>
        <v>2.1796700000000002</v>
      </c>
      <c r="Y231" s="135">
        <f t="shared" si="132"/>
        <v>2.09266</v>
      </c>
      <c r="Z231" s="135">
        <f t="shared" si="132"/>
        <v>1.9114899999999999</v>
      </c>
      <c r="AA231" s="135">
        <f t="shared" si="132"/>
        <v>1.7637499999999999</v>
      </c>
    </row>
    <row r="232" spans="1:27" ht="12.75" customHeight="1" outlineLevel="1" x14ac:dyDescent="0.3">
      <c r="A232" s="163" t="s">
        <v>1254</v>
      </c>
      <c r="B232" s="94" t="s">
        <v>238</v>
      </c>
      <c r="C232" s="70" t="s">
        <v>79</v>
      </c>
      <c r="D232" s="71">
        <v>1259.8900000000001</v>
      </c>
      <c r="E232" s="71">
        <v>1182.0999999999999</v>
      </c>
      <c r="F232" s="71">
        <v>1168.27</v>
      </c>
      <c r="G232" s="71">
        <v>1171.02</v>
      </c>
      <c r="H232" s="71">
        <v>1214.3699999999999</v>
      </c>
      <c r="I232" s="71">
        <v>1290.8</v>
      </c>
      <c r="J232" s="71">
        <v>1456.56</v>
      </c>
      <c r="K232" s="71">
        <v>1678.8</v>
      </c>
      <c r="L232" s="71">
        <v>1748.57</v>
      </c>
      <c r="M232" s="71">
        <v>1816.52</v>
      </c>
      <c r="N232" s="71">
        <v>1804.37</v>
      </c>
      <c r="O232" s="71">
        <v>1840.48</v>
      </c>
      <c r="P232" s="71">
        <v>1815.55</v>
      </c>
      <c r="Q232" s="71">
        <v>1805.89</v>
      </c>
      <c r="R232" s="71">
        <v>1786.76</v>
      </c>
      <c r="S232" s="71">
        <v>1760.92</v>
      </c>
      <c r="T232" s="71">
        <v>1758.19</v>
      </c>
      <c r="U232" s="71">
        <v>1717.85</v>
      </c>
      <c r="V232" s="71">
        <v>1804.23</v>
      </c>
      <c r="W232" s="71">
        <v>1835.64</v>
      </c>
      <c r="X232" s="71">
        <v>1796.17</v>
      </c>
      <c r="Y232" s="71">
        <v>1709.16</v>
      </c>
      <c r="Z232" s="71">
        <v>1527.99</v>
      </c>
      <c r="AA232" s="71">
        <v>1380.25</v>
      </c>
    </row>
    <row r="233" spans="1:27" ht="12.75" customHeight="1" outlineLevel="1" x14ac:dyDescent="0.3">
      <c r="A233" s="163" t="s">
        <v>1255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customHeight="1" outlineLevel="1" x14ac:dyDescent="0.3">
      <c r="A234" s="163" t="s">
        <v>1256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1257</v>
      </c>
      <c r="B235" s="94" t="s">
        <v>81</v>
      </c>
      <c r="C235" s="70" t="s">
        <v>79</v>
      </c>
      <c r="D235" s="71">
        <f>$D$11</f>
        <v>264.79000000000002</v>
      </c>
      <c r="E235" s="71">
        <f t="shared" ref="E235:AA235" si="134">$D$11</f>
        <v>264.79000000000002</v>
      </c>
      <c r="F235" s="71">
        <f t="shared" si="134"/>
        <v>264.79000000000002</v>
      </c>
      <c r="G235" s="71">
        <f t="shared" si="134"/>
        <v>264.79000000000002</v>
      </c>
      <c r="H235" s="71">
        <f t="shared" si="134"/>
        <v>264.79000000000002</v>
      </c>
      <c r="I235" s="71">
        <f t="shared" si="134"/>
        <v>264.79000000000002</v>
      </c>
      <c r="J235" s="71">
        <f t="shared" si="134"/>
        <v>264.79000000000002</v>
      </c>
      <c r="K235" s="71">
        <f t="shared" si="134"/>
        <v>264.79000000000002</v>
      </c>
      <c r="L235" s="71">
        <f t="shared" si="134"/>
        <v>264.79000000000002</v>
      </c>
      <c r="M235" s="71">
        <f t="shared" si="134"/>
        <v>264.79000000000002</v>
      </c>
      <c r="N235" s="71">
        <f t="shared" si="134"/>
        <v>264.79000000000002</v>
      </c>
      <c r="O235" s="71">
        <f t="shared" si="134"/>
        <v>264.79000000000002</v>
      </c>
      <c r="P235" s="71">
        <f t="shared" si="134"/>
        <v>264.79000000000002</v>
      </c>
      <c r="Q235" s="71">
        <f t="shared" si="134"/>
        <v>264.79000000000002</v>
      </c>
      <c r="R235" s="71">
        <f t="shared" si="134"/>
        <v>264.79000000000002</v>
      </c>
      <c r="S235" s="71">
        <f t="shared" si="134"/>
        <v>264.79000000000002</v>
      </c>
      <c r="T235" s="71">
        <f t="shared" si="134"/>
        <v>264.79000000000002</v>
      </c>
      <c r="U235" s="71">
        <f t="shared" si="134"/>
        <v>264.79000000000002</v>
      </c>
      <c r="V235" s="71">
        <f t="shared" si="134"/>
        <v>264.79000000000002</v>
      </c>
      <c r="W235" s="71">
        <f t="shared" si="134"/>
        <v>264.79000000000002</v>
      </c>
      <c r="X235" s="71">
        <f t="shared" si="134"/>
        <v>264.79000000000002</v>
      </c>
      <c r="Y235" s="71">
        <f t="shared" si="134"/>
        <v>264.79000000000002</v>
      </c>
      <c r="Z235" s="71">
        <f t="shared" si="134"/>
        <v>264.79000000000002</v>
      </c>
      <c r="AA235" s="71">
        <f t="shared" si="134"/>
        <v>264.79000000000002</v>
      </c>
    </row>
    <row r="236" spans="1:27" ht="12.75" customHeight="1" x14ac:dyDescent="0.3">
      <c r="A236" s="162" t="s">
        <v>1258</v>
      </c>
      <c r="B236" s="54" t="str">
        <f>"15"&amp;"."&amp;$B$663&amp;"."&amp;$B$664</f>
        <v>15.03.2024</v>
      </c>
      <c r="C236" s="134" t="s">
        <v>76</v>
      </c>
      <c r="D236" s="135">
        <f>ROUND(((D237+D238+D240+D239)/1000),5)</f>
        <v>1.6496999999999999</v>
      </c>
      <c r="E236" s="135">
        <f>ROUND(((E237+E238+E240+E239)/1000),5)</f>
        <v>1.5890599999999999</v>
      </c>
      <c r="F236" s="135">
        <f>ROUND(((F237+F238+F240+F239)/1000),5)</f>
        <v>1.5766100000000001</v>
      </c>
      <c r="G236" s="135">
        <f t="shared" ref="G236:AA236" si="135">ROUND(((G237+G238+G240+G239)/1000),5)</f>
        <v>1.57666</v>
      </c>
      <c r="H236" s="135">
        <f t="shared" si="135"/>
        <v>1.6042700000000001</v>
      </c>
      <c r="I236" s="135">
        <f t="shared" si="135"/>
        <v>1.74227</v>
      </c>
      <c r="J236" s="135">
        <f t="shared" si="135"/>
        <v>1.8643799999999999</v>
      </c>
      <c r="K236" s="135">
        <f t="shared" si="135"/>
        <v>2.0789</v>
      </c>
      <c r="L236" s="135">
        <f t="shared" si="135"/>
        <v>2.1605699999999999</v>
      </c>
      <c r="M236" s="135">
        <f t="shared" si="135"/>
        <v>2.1999599999999999</v>
      </c>
      <c r="N236" s="135">
        <f t="shared" si="135"/>
        <v>2.2006199999999998</v>
      </c>
      <c r="O236" s="135">
        <f t="shared" si="135"/>
        <v>2.2482099999999998</v>
      </c>
      <c r="P236" s="135">
        <f t="shared" si="135"/>
        <v>2.2434500000000002</v>
      </c>
      <c r="Q236" s="135">
        <f t="shared" si="135"/>
        <v>2.23576</v>
      </c>
      <c r="R236" s="135">
        <f t="shared" si="135"/>
        <v>2.21943</v>
      </c>
      <c r="S236" s="135">
        <f t="shared" si="135"/>
        <v>2.20688</v>
      </c>
      <c r="T236" s="135">
        <f t="shared" si="135"/>
        <v>2.2073499999999999</v>
      </c>
      <c r="U236" s="135">
        <f t="shared" si="135"/>
        <v>2.1365400000000001</v>
      </c>
      <c r="V236" s="135">
        <f t="shared" si="135"/>
        <v>2.1968399999999999</v>
      </c>
      <c r="W236" s="135">
        <f t="shared" si="135"/>
        <v>2.25528</v>
      </c>
      <c r="X236" s="135">
        <f t="shared" si="135"/>
        <v>2.2500900000000001</v>
      </c>
      <c r="Y236" s="135">
        <f t="shared" si="135"/>
        <v>2.13869</v>
      </c>
      <c r="Z236" s="135">
        <f t="shared" si="135"/>
        <v>1.948</v>
      </c>
      <c r="AA236" s="135">
        <f t="shared" si="135"/>
        <v>1.8702300000000001</v>
      </c>
    </row>
    <row r="237" spans="1:27" ht="12.75" customHeight="1" outlineLevel="1" x14ac:dyDescent="0.3">
      <c r="A237" s="163" t="s">
        <v>1259</v>
      </c>
      <c r="B237" s="94" t="s">
        <v>238</v>
      </c>
      <c r="C237" s="70" t="s">
        <v>79</v>
      </c>
      <c r="D237" s="71">
        <v>1266.2</v>
      </c>
      <c r="E237" s="71">
        <v>1205.56</v>
      </c>
      <c r="F237" s="71">
        <v>1193.1099999999999</v>
      </c>
      <c r="G237" s="71">
        <v>1193.1600000000001</v>
      </c>
      <c r="H237" s="71">
        <v>1220.77</v>
      </c>
      <c r="I237" s="71">
        <v>1358.77</v>
      </c>
      <c r="J237" s="71">
        <v>1480.88</v>
      </c>
      <c r="K237" s="71">
        <v>1695.4</v>
      </c>
      <c r="L237" s="71">
        <v>1777.07</v>
      </c>
      <c r="M237" s="71">
        <v>1816.46</v>
      </c>
      <c r="N237" s="71">
        <v>1817.12</v>
      </c>
      <c r="O237" s="71">
        <v>1864.71</v>
      </c>
      <c r="P237" s="71">
        <v>1859.95</v>
      </c>
      <c r="Q237" s="71">
        <v>1852.26</v>
      </c>
      <c r="R237" s="71">
        <v>1835.93</v>
      </c>
      <c r="S237" s="71">
        <v>1823.38</v>
      </c>
      <c r="T237" s="71">
        <v>1823.85</v>
      </c>
      <c r="U237" s="71">
        <v>1753.04</v>
      </c>
      <c r="V237" s="71">
        <v>1813.34</v>
      </c>
      <c r="W237" s="71">
        <v>1871.78</v>
      </c>
      <c r="X237" s="71">
        <v>1866.59</v>
      </c>
      <c r="Y237" s="71">
        <v>1755.19</v>
      </c>
      <c r="Z237" s="71">
        <v>1564.5</v>
      </c>
      <c r="AA237" s="71">
        <v>1486.73</v>
      </c>
    </row>
    <row r="238" spans="1:27" ht="12.75" customHeight="1" outlineLevel="1" x14ac:dyDescent="0.3">
      <c r="A238" s="163" t="s">
        <v>1260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customHeight="1" outlineLevel="1" x14ac:dyDescent="0.3">
      <c r="A239" s="163" t="s">
        <v>1261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1262</v>
      </c>
      <c r="B240" s="94" t="s">
        <v>81</v>
      </c>
      <c r="C240" s="70" t="s">
        <v>79</v>
      </c>
      <c r="D240" s="71">
        <f>$D$11</f>
        <v>264.79000000000002</v>
      </c>
      <c r="E240" s="71">
        <f t="shared" ref="E240:AA240" si="137">$D$11</f>
        <v>264.79000000000002</v>
      </c>
      <c r="F240" s="71">
        <f t="shared" si="137"/>
        <v>264.79000000000002</v>
      </c>
      <c r="G240" s="71">
        <f t="shared" si="137"/>
        <v>264.79000000000002</v>
      </c>
      <c r="H240" s="71">
        <f t="shared" si="137"/>
        <v>264.79000000000002</v>
      </c>
      <c r="I240" s="71">
        <f t="shared" si="137"/>
        <v>264.79000000000002</v>
      </c>
      <c r="J240" s="71">
        <f t="shared" si="137"/>
        <v>264.79000000000002</v>
      </c>
      <c r="K240" s="71">
        <f t="shared" si="137"/>
        <v>264.79000000000002</v>
      </c>
      <c r="L240" s="71">
        <f t="shared" si="137"/>
        <v>264.79000000000002</v>
      </c>
      <c r="M240" s="71">
        <f t="shared" si="137"/>
        <v>264.79000000000002</v>
      </c>
      <c r="N240" s="71">
        <f t="shared" si="137"/>
        <v>264.79000000000002</v>
      </c>
      <c r="O240" s="71">
        <f t="shared" si="137"/>
        <v>264.79000000000002</v>
      </c>
      <c r="P240" s="71">
        <f t="shared" si="137"/>
        <v>264.79000000000002</v>
      </c>
      <c r="Q240" s="71">
        <f t="shared" si="137"/>
        <v>264.79000000000002</v>
      </c>
      <c r="R240" s="71">
        <f t="shared" si="137"/>
        <v>264.79000000000002</v>
      </c>
      <c r="S240" s="71">
        <f t="shared" si="137"/>
        <v>264.79000000000002</v>
      </c>
      <c r="T240" s="71">
        <f t="shared" si="137"/>
        <v>264.79000000000002</v>
      </c>
      <c r="U240" s="71">
        <f t="shared" si="137"/>
        <v>264.79000000000002</v>
      </c>
      <c r="V240" s="71">
        <f t="shared" si="137"/>
        <v>264.79000000000002</v>
      </c>
      <c r="W240" s="71">
        <f t="shared" si="137"/>
        <v>264.79000000000002</v>
      </c>
      <c r="X240" s="71">
        <f t="shared" si="137"/>
        <v>264.79000000000002</v>
      </c>
      <c r="Y240" s="71">
        <f t="shared" si="137"/>
        <v>264.79000000000002</v>
      </c>
      <c r="Z240" s="71">
        <f t="shared" si="137"/>
        <v>264.79000000000002</v>
      </c>
      <c r="AA240" s="71">
        <f t="shared" si="137"/>
        <v>264.79000000000002</v>
      </c>
    </row>
    <row r="241" spans="1:27" ht="12.75" customHeight="1" x14ac:dyDescent="0.3">
      <c r="A241" s="162" t="s">
        <v>1263</v>
      </c>
      <c r="B241" s="54" t="str">
        <f>"16"&amp;"."&amp;$B$663&amp;"."&amp;$B$664</f>
        <v>16.03.2024</v>
      </c>
      <c r="C241" s="134" t="s">
        <v>76</v>
      </c>
      <c r="D241" s="135">
        <f>ROUND(((D242+D243+D245+D244)/1000),5)</f>
        <v>1.8619399999999999</v>
      </c>
      <c r="E241" s="135">
        <f>ROUND(((E242+E243+E245+E244)/1000),5)</f>
        <v>1.6952199999999999</v>
      </c>
      <c r="F241" s="135">
        <f>ROUND(((F242+F243+F245+F244)/1000),5)</f>
        <v>1.6652100000000001</v>
      </c>
      <c r="G241" s="135">
        <f t="shared" ref="G241:AA241" si="138">ROUND(((G242+G243+G245+G244)/1000),5)</f>
        <v>1.64419</v>
      </c>
      <c r="H241" s="135">
        <f t="shared" si="138"/>
        <v>1.6450899999999999</v>
      </c>
      <c r="I241" s="135">
        <f t="shared" si="138"/>
        <v>1.7708900000000001</v>
      </c>
      <c r="J241" s="135">
        <f t="shared" si="138"/>
        <v>1.8212699999999999</v>
      </c>
      <c r="K241" s="135">
        <f t="shared" si="138"/>
        <v>1.8680699999999999</v>
      </c>
      <c r="L241" s="135">
        <f t="shared" si="138"/>
        <v>2.1118700000000001</v>
      </c>
      <c r="M241" s="135">
        <f t="shared" si="138"/>
        <v>2.2429800000000002</v>
      </c>
      <c r="N241" s="135">
        <f t="shared" si="138"/>
        <v>2.3120799999999999</v>
      </c>
      <c r="O241" s="135">
        <f t="shared" si="138"/>
        <v>2.3072900000000001</v>
      </c>
      <c r="P241" s="135">
        <f t="shared" si="138"/>
        <v>2.27563</v>
      </c>
      <c r="Q241" s="135">
        <f t="shared" si="138"/>
        <v>2.2604799999999998</v>
      </c>
      <c r="R241" s="135">
        <f t="shared" si="138"/>
        <v>2.1928399999999999</v>
      </c>
      <c r="S241" s="135">
        <f t="shared" si="138"/>
        <v>2.13313</v>
      </c>
      <c r="T241" s="135">
        <f t="shared" si="138"/>
        <v>2.1408999999999998</v>
      </c>
      <c r="U241" s="135">
        <f t="shared" si="138"/>
        <v>2.1917599999999999</v>
      </c>
      <c r="V241" s="135">
        <f t="shared" si="138"/>
        <v>2.2595700000000001</v>
      </c>
      <c r="W241" s="135">
        <f t="shared" si="138"/>
        <v>2.2684899999999999</v>
      </c>
      <c r="X241" s="135">
        <f t="shared" si="138"/>
        <v>2.1809400000000001</v>
      </c>
      <c r="Y241" s="135">
        <f t="shared" si="138"/>
        <v>2.1071800000000001</v>
      </c>
      <c r="Z241" s="135">
        <f t="shared" si="138"/>
        <v>1.9348700000000001</v>
      </c>
      <c r="AA241" s="135">
        <f t="shared" si="138"/>
        <v>1.8662000000000001</v>
      </c>
    </row>
    <row r="242" spans="1:27" ht="12.75" customHeight="1" outlineLevel="1" x14ac:dyDescent="0.3">
      <c r="A242" s="163" t="s">
        <v>1264</v>
      </c>
      <c r="B242" s="94" t="s">
        <v>238</v>
      </c>
      <c r="C242" s="70" t="s">
        <v>79</v>
      </c>
      <c r="D242" s="71">
        <v>1478.44</v>
      </c>
      <c r="E242" s="71">
        <v>1311.72</v>
      </c>
      <c r="F242" s="71">
        <v>1281.71</v>
      </c>
      <c r="G242" s="71">
        <v>1260.69</v>
      </c>
      <c r="H242" s="71">
        <v>1261.5899999999999</v>
      </c>
      <c r="I242" s="71">
        <v>1387.39</v>
      </c>
      <c r="J242" s="71">
        <v>1437.77</v>
      </c>
      <c r="K242" s="71">
        <v>1484.57</v>
      </c>
      <c r="L242" s="71">
        <v>1728.37</v>
      </c>
      <c r="M242" s="71">
        <v>1859.48</v>
      </c>
      <c r="N242" s="71">
        <v>1928.58</v>
      </c>
      <c r="O242" s="71">
        <v>1923.79</v>
      </c>
      <c r="P242" s="71">
        <v>1892.13</v>
      </c>
      <c r="Q242" s="71">
        <v>1876.98</v>
      </c>
      <c r="R242" s="71">
        <v>1809.34</v>
      </c>
      <c r="S242" s="71">
        <v>1749.63</v>
      </c>
      <c r="T242" s="71">
        <v>1757.4</v>
      </c>
      <c r="U242" s="71">
        <v>1808.26</v>
      </c>
      <c r="V242" s="71">
        <v>1876.07</v>
      </c>
      <c r="W242" s="71">
        <v>1884.99</v>
      </c>
      <c r="X242" s="71">
        <v>1797.44</v>
      </c>
      <c r="Y242" s="71">
        <v>1723.68</v>
      </c>
      <c r="Z242" s="71">
        <v>1551.37</v>
      </c>
      <c r="AA242" s="71">
        <v>1482.7</v>
      </c>
    </row>
    <row r="243" spans="1:27" ht="12.75" customHeight="1" outlineLevel="1" x14ac:dyDescent="0.3">
      <c r="A243" s="163" t="s">
        <v>1265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customHeight="1" outlineLevel="1" x14ac:dyDescent="0.3">
      <c r="A244" s="163" t="s">
        <v>1266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1267</v>
      </c>
      <c r="B245" s="94" t="s">
        <v>81</v>
      </c>
      <c r="C245" s="70" t="s">
        <v>79</v>
      </c>
      <c r="D245" s="71">
        <f>$D$11</f>
        <v>264.79000000000002</v>
      </c>
      <c r="E245" s="71">
        <f t="shared" ref="E245:AA245" si="140">$D$11</f>
        <v>264.79000000000002</v>
      </c>
      <c r="F245" s="71">
        <f t="shared" si="140"/>
        <v>264.79000000000002</v>
      </c>
      <c r="G245" s="71">
        <f t="shared" si="140"/>
        <v>264.79000000000002</v>
      </c>
      <c r="H245" s="71">
        <f t="shared" si="140"/>
        <v>264.79000000000002</v>
      </c>
      <c r="I245" s="71">
        <f t="shared" si="140"/>
        <v>264.79000000000002</v>
      </c>
      <c r="J245" s="71">
        <f t="shared" si="140"/>
        <v>264.79000000000002</v>
      </c>
      <c r="K245" s="71">
        <f t="shared" si="140"/>
        <v>264.79000000000002</v>
      </c>
      <c r="L245" s="71">
        <f t="shared" si="140"/>
        <v>264.79000000000002</v>
      </c>
      <c r="M245" s="71">
        <f t="shared" si="140"/>
        <v>264.79000000000002</v>
      </c>
      <c r="N245" s="71">
        <f t="shared" si="140"/>
        <v>264.79000000000002</v>
      </c>
      <c r="O245" s="71">
        <f t="shared" si="140"/>
        <v>264.79000000000002</v>
      </c>
      <c r="P245" s="71">
        <f t="shared" si="140"/>
        <v>264.79000000000002</v>
      </c>
      <c r="Q245" s="71">
        <f t="shared" si="140"/>
        <v>264.79000000000002</v>
      </c>
      <c r="R245" s="71">
        <f t="shared" si="140"/>
        <v>264.79000000000002</v>
      </c>
      <c r="S245" s="71">
        <f t="shared" si="140"/>
        <v>264.79000000000002</v>
      </c>
      <c r="T245" s="71">
        <f t="shared" si="140"/>
        <v>264.79000000000002</v>
      </c>
      <c r="U245" s="71">
        <f t="shared" si="140"/>
        <v>264.79000000000002</v>
      </c>
      <c r="V245" s="71">
        <f t="shared" si="140"/>
        <v>264.79000000000002</v>
      </c>
      <c r="W245" s="71">
        <f t="shared" si="140"/>
        <v>264.79000000000002</v>
      </c>
      <c r="X245" s="71">
        <f t="shared" si="140"/>
        <v>264.79000000000002</v>
      </c>
      <c r="Y245" s="71">
        <f t="shared" si="140"/>
        <v>264.79000000000002</v>
      </c>
      <c r="Z245" s="71">
        <f t="shared" si="140"/>
        <v>264.79000000000002</v>
      </c>
      <c r="AA245" s="71">
        <f t="shared" si="140"/>
        <v>264.79000000000002</v>
      </c>
    </row>
    <row r="246" spans="1:27" ht="12.75" customHeight="1" x14ac:dyDescent="0.3">
      <c r="A246" s="162" t="s">
        <v>1268</v>
      </c>
      <c r="B246" s="54" t="str">
        <f>"17"&amp;"."&amp;$B$663&amp;"."&amp;$B$664</f>
        <v>17.03.2024</v>
      </c>
      <c r="C246" s="134" t="s">
        <v>76</v>
      </c>
      <c r="D246" s="135">
        <f>ROUND(((D247+D248+D250+D249)/1000),5)</f>
        <v>1.86391</v>
      </c>
      <c r="E246" s="135">
        <f>ROUND(((E247+E248+E250+E249)/1000),5)</f>
        <v>1.6898200000000001</v>
      </c>
      <c r="F246" s="135">
        <f>ROUND(((F247+F248+F250+F249)/1000),5)</f>
        <v>1.6494</v>
      </c>
      <c r="G246" s="135">
        <f t="shared" ref="G246:AA246" si="141">ROUND(((G247+G248+G250+G249)/1000),5)</f>
        <v>1.6191500000000001</v>
      </c>
      <c r="H246" s="135">
        <f t="shared" si="141"/>
        <v>1.61897</v>
      </c>
      <c r="I246" s="135">
        <f t="shared" si="141"/>
        <v>1.67117</v>
      </c>
      <c r="J246" s="135">
        <f t="shared" si="141"/>
        <v>1.7531600000000001</v>
      </c>
      <c r="K246" s="135">
        <f t="shared" si="141"/>
        <v>1.84074</v>
      </c>
      <c r="L246" s="135">
        <f t="shared" si="141"/>
        <v>1.9174</v>
      </c>
      <c r="M246" s="135">
        <f t="shared" si="141"/>
        <v>2.1088499999999999</v>
      </c>
      <c r="N246" s="135">
        <f t="shared" si="141"/>
        <v>2.12588</v>
      </c>
      <c r="O246" s="135">
        <f t="shared" si="141"/>
        <v>2.1318000000000001</v>
      </c>
      <c r="P246" s="135">
        <f t="shared" si="141"/>
        <v>2.12629</v>
      </c>
      <c r="Q246" s="135">
        <f t="shared" si="141"/>
        <v>2.11938</v>
      </c>
      <c r="R246" s="135">
        <f t="shared" si="141"/>
        <v>2.1200299999999999</v>
      </c>
      <c r="S246" s="135">
        <f t="shared" si="141"/>
        <v>2.1164999999999998</v>
      </c>
      <c r="T246" s="135">
        <f t="shared" si="141"/>
        <v>2.1168999999999998</v>
      </c>
      <c r="U246" s="135">
        <f t="shared" si="141"/>
        <v>2.1229499999999999</v>
      </c>
      <c r="V246" s="135">
        <f t="shared" si="141"/>
        <v>2.2637999999999998</v>
      </c>
      <c r="W246" s="135">
        <f t="shared" si="141"/>
        <v>2.3682699999999999</v>
      </c>
      <c r="X246" s="135">
        <f t="shared" si="141"/>
        <v>2.2905799999999998</v>
      </c>
      <c r="Y246" s="135">
        <f t="shared" si="141"/>
        <v>2.1116999999999999</v>
      </c>
      <c r="Z246" s="135">
        <f t="shared" si="141"/>
        <v>1.9197299999999999</v>
      </c>
      <c r="AA246" s="135">
        <f t="shared" si="141"/>
        <v>1.8688199999999999</v>
      </c>
    </row>
    <row r="247" spans="1:27" ht="12.75" customHeight="1" outlineLevel="1" x14ac:dyDescent="0.3">
      <c r="A247" s="163" t="s">
        <v>1269</v>
      </c>
      <c r="B247" s="94" t="s">
        <v>238</v>
      </c>
      <c r="C247" s="70" t="s">
        <v>79</v>
      </c>
      <c r="D247" s="71">
        <v>1480.41</v>
      </c>
      <c r="E247" s="71">
        <v>1306.32</v>
      </c>
      <c r="F247" s="71">
        <v>1265.9000000000001</v>
      </c>
      <c r="G247" s="71">
        <v>1235.6500000000001</v>
      </c>
      <c r="H247" s="71">
        <v>1235.47</v>
      </c>
      <c r="I247" s="71">
        <v>1287.67</v>
      </c>
      <c r="J247" s="71">
        <v>1369.66</v>
      </c>
      <c r="K247" s="71">
        <v>1457.24</v>
      </c>
      <c r="L247" s="71">
        <v>1533.9</v>
      </c>
      <c r="M247" s="71">
        <v>1725.35</v>
      </c>
      <c r="N247" s="71">
        <v>1742.38</v>
      </c>
      <c r="O247" s="71">
        <v>1748.3</v>
      </c>
      <c r="P247" s="71">
        <v>1742.79</v>
      </c>
      <c r="Q247" s="71">
        <v>1735.88</v>
      </c>
      <c r="R247" s="71">
        <v>1736.53</v>
      </c>
      <c r="S247" s="71">
        <v>1733</v>
      </c>
      <c r="T247" s="71">
        <v>1733.4</v>
      </c>
      <c r="U247" s="71">
        <v>1739.45</v>
      </c>
      <c r="V247" s="71">
        <v>1880.3</v>
      </c>
      <c r="W247" s="71">
        <v>1984.77</v>
      </c>
      <c r="X247" s="71">
        <v>1907.08</v>
      </c>
      <c r="Y247" s="71">
        <v>1728.2</v>
      </c>
      <c r="Z247" s="71">
        <v>1536.23</v>
      </c>
      <c r="AA247" s="71">
        <v>1485.32</v>
      </c>
    </row>
    <row r="248" spans="1:27" ht="12.75" customHeight="1" outlineLevel="1" x14ac:dyDescent="0.3">
      <c r="A248" s="163" t="s">
        <v>1270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customHeight="1" outlineLevel="1" x14ac:dyDescent="0.3">
      <c r="A249" s="163" t="s">
        <v>1271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1272</v>
      </c>
      <c r="B250" s="94" t="s">
        <v>81</v>
      </c>
      <c r="C250" s="70" t="s">
        <v>79</v>
      </c>
      <c r="D250" s="71">
        <f>$D$11</f>
        <v>264.79000000000002</v>
      </c>
      <c r="E250" s="71">
        <f t="shared" ref="E250:AA250" si="143">$D$11</f>
        <v>264.79000000000002</v>
      </c>
      <c r="F250" s="71">
        <f t="shared" si="143"/>
        <v>264.79000000000002</v>
      </c>
      <c r="G250" s="71">
        <f t="shared" si="143"/>
        <v>264.79000000000002</v>
      </c>
      <c r="H250" s="71">
        <f t="shared" si="143"/>
        <v>264.79000000000002</v>
      </c>
      <c r="I250" s="71">
        <f t="shared" si="143"/>
        <v>264.79000000000002</v>
      </c>
      <c r="J250" s="71">
        <f t="shared" si="143"/>
        <v>264.79000000000002</v>
      </c>
      <c r="K250" s="71">
        <f t="shared" si="143"/>
        <v>264.79000000000002</v>
      </c>
      <c r="L250" s="71">
        <f t="shared" si="143"/>
        <v>264.79000000000002</v>
      </c>
      <c r="M250" s="71">
        <f t="shared" si="143"/>
        <v>264.79000000000002</v>
      </c>
      <c r="N250" s="71">
        <f t="shared" si="143"/>
        <v>264.79000000000002</v>
      </c>
      <c r="O250" s="71">
        <f t="shared" si="143"/>
        <v>264.79000000000002</v>
      </c>
      <c r="P250" s="71">
        <f t="shared" si="143"/>
        <v>264.79000000000002</v>
      </c>
      <c r="Q250" s="71">
        <f t="shared" si="143"/>
        <v>264.79000000000002</v>
      </c>
      <c r="R250" s="71">
        <f t="shared" si="143"/>
        <v>264.79000000000002</v>
      </c>
      <c r="S250" s="71">
        <f t="shared" si="143"/>
        <v>264.79000000000002</v>
      </c>
      <c r="T250" s="71">
        <f t="shared" si="143"/>
        <v>264.79000000000002</v>
      </c>
      <c r="U250" s="71">
        <f t="shared" si="143"/>
        <v>264.79000000000002</v>
      </c>
      <c r="V250" s="71">
        <f t="shared" si="143"/>
        <v>264.79000000000002</v>
      </c>
      <c r="W250" s="71">
        <f t="shared" si="143"/>
        <v>264.79000000000002</v>
      </c>
      <c r="X250" s="71">
        <f t="shared" si="143"/>
        <v>264.79000000000002</v>
      </c>
      <c r="Y250" s="71">
        <f t="shared" si="143"/>
        <v>264.79000000000002</v>
      </c>
      <c r="Z250" s="71">
        <f t="shared" si="143"/>
        <v>264.79000000000002</v>
      </c>
      <c r="AA250" s="71">
        <f t="shared" si="143"/>
        <v>264.79000000000002</v>
      </c>
    </row>
    <row r="251" spans="1:27" ht="12.75" customHeight="1" x14ac:dyDescent="0.3">
      <c r="A251" s="162" t="s">
        <v>1273</v>
      </c>
      <c r="B251" s="54" t="str">
        <f>"18"&amp;"."&amp;$B$663&amp;"."&amp;$B$664</f>
        <v>18.03.2024</v>
      </c>
      <c r="C251" s="134" t="s">
        <v>76</v>
      </c>
      <c r="D251" s="135">
        <f>ROUND(((D252+D253+D255+D254)/1000),5)</f>
        <v>1.80786</v>
      </c>
      <c r="E251" s="135">
        <f>ROUND(((E252+E253+E255+E254)/1000),5)</f>
        <v>1.6748700000000001</v>
      </c>
      <c r="F251" s="135">
        <f>ROUND(((F252+F253+F255+F254)/1000),5)</f>
        <v>1.63618</v>
      </c>
      <c r="G251" s="135">
        <f t="shared" ref="G251:AA251" si="144">ROUND(((G252+G253+G255+G254)/1000),5)</f>
        <v>1.6340399999999999</v>
      </c>
      <c r="H251" s="135">
        <f t="shared" si="144"/>
        <v>1.67363</v>
      </c>
      <c r="I251" s="135">
        <f t="shared" si="144"/>
        <v>1.7799700000000001</v>
      </c>
      <c r="J251" s="135">
        <f t="shared" si="144"/>
        <v>1.8649199999999999</v>
      </c>
      <c r="K251" s="135">
        <f t="shared" si="144"/>
        <v>2.2092900000000002</v>
      </c>
      <c r="L251" s="135">
        <f t="shared" si="144"/>
        <v>2.3207800000000001</v>
      </c>
      <c r="M251" s="135">
        <f t="shared" si="144"/>
        <v>2.4047100000000001</v>
      </c>
      <c r="N251" s="135">
        <f t="shared" si="144"/>
        <v>2.4140700000000002</v>
      </c>
      <c r="O251" s="135">
        <f t="shared" si="144"/>
        <v>2.4613399999999999</v>
      </c>
      <c r="P251" s="135">
        <f t="shared" si="144"/>
        <v>2.41255</v>
      </c>
      <c r="Q251" s="135">
        <f t="shared" si="144"/>
        <v>2.4140999999999999</v>
      </c>
      <c r="R251" s="135">
        <f t="shared" si="144"/>
        <v>2.40158</v>
      </c>
      <c r="S251" s="135">
        <f t="shared" si="144"/>
        <v>2.36198</v>
      </c>
      <c r="T251" s="135">
        <f t="shared" si="144"/>
        <v>2.3498899999999998</v>
      </c>
      <c r="U251" s="135">
        <f t="shared" si="144"/>
        <v>2.2469299999999999</v>
      </c>
      <c r="V251" s="135">
        <f t="shared" si="144"/>
        <v>2.3062499999999999</v>
      </c>
      <c r="W251" s="135">
        <f t="shared" si="144"/>
        <v>2.3752800000000001</v>
      </c>
      <c r="X251" s="135">
        <f t="shared" si="144"/>
        <v>2.3075100000000002</v>
      </c>
      <c r="Y251" s="135">
        <f t="shared" si="144"/>
        <v>2.15543</v>
      </c>
      <c r="Z251" s="135">
        <f t="shared" si="144"/>
        <v>1.9302900000000001</v>
      </c>
      <c r="AA251" s="135">
        <f t="shared" si="144"/>
        <v>1.81555</v>
      </c>
    </row>
    <row r="252" spans="1:27" ht="12.75" customHeight="1" outlineLevel="1" x14ac:dyDescent="0.3">
      <c r="A252" s="163" t="s">
        <v>1274</v>
      </c>
      <c r="B252" s="94" t="s">
        <v>238</v>
      </c>
      <c r="C252" s="70" t="s">
        <v>79</v>
      </c>
      <c r="D252" s="71">
        <v>1424.36</v>
      </c>
      <c r="E252" s="71">
        <v>1291.3699999999999</v>
      </c>
      <c r="F252" s="71">
        <v>1252.68</v>
      </c>
      <c r="G252" s="71">
        <v>1250.54</v>
      </c>
      <c r="H252" s="71">
        <v>1290.1300000000001</v>
      </c>
      <c r="I252" s="71">
        <v>1396.47</v>
      </c>
      <c r="J252" s="71">
        <v>1481.42</v>
      </c>
      <c r="K252" s="71">
        <v>1825.79</v>
      </c>
      <c r="L252" s="71">
        <v>1937.28</v>
      </c>
      <c r="M252" s="71">
        <v>2021.21</v>
      </c>
      <c r="N252" s="71">
        <v>2030.57</v>
      </c>
      <c r="O252" s="71">
        <v>2077.84</v>
      </c>
      <c r="P252" s="71">
        <v>2029.05</v>
      </c>
      <c r="Q252" s="71">
        <v>2030.6</v>
      </c>
      <c r="R252" s="71">
        <v>2018.08</v>
      </c>
      <c r="S252" s="71">
        <v>1978.48</v>
      </c>
      <c r="T252" s="71">
        <v>1966.39</v>
      </c>
      <c r="U252" s="71">
        <v>1863.43</v>
      </c>
      <c r="V252" s="71">
        <v>1922.75</v>
      </c>
      <c r="W252" s="71">
        <v>1991.78</v>
      </c>
      <c r="X252" s="71">
        <v>1924.01</v>
      </c>
      <c r="Y252" s="71">
        <v>1771.93</v>
      </c>
      <c r="Z252" s="71">
        <v>1546.79</v>
      </c>
      <c r="AA252" s="71">
        <v>1432.05</v>
      </c>
    </row>
    <row r="253" spans="1:27" ht="12.75" customHeight="1" outlineLevel="1" x14ac:dyDescent="0.3">
      <c r="A253" s="163" t="s">
        <v>1275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customHeight="1" outlineLevel="1" x14ac:dyDescent="0.3">
      <c r="A254" s="163" t="s">
        <v>1276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1277</v>
      </c>
      <c r="B255" s="94" t="s">
        <v>81</v>
      </c>
      <c r="C255" s="70" t="s">
        <v>79</v>
      </c>
      <c r="D255" s="71">
        <f>$D$11</f>
        <v>264.79000000000002</v>
      </c>
      <c r="E255" s="71">
        <f t="shared" ref="E255:AA255" si="146">$D$11</f>
        <v>264.79000000000002</v>
      </c>
      <c r="F255" s="71">
        <f t="shared" si="146"/>
        <v>264.79000000000002</v>
      </c>
      <c r="G255" s="71">
        <f t="shared" si="146"/>
        <v>264.79000000000002</v>
      </c>
      <c r="H255" s="71">
        <f t="shared" si="146"/>
        <v>264.79000000000002</v>
      </c>
      <c r="I255" s="71">
        <f t="shared" si="146"/>
        <v>264.79000000000002</v>
      </c>
      <c r="J255" s="71">
        <f t="shared" si="146"/>
        <v>264.79000000000002</v>
      </c>
      <c r="K255" s="71">
        <f t="shared" si="146"/>
        <v>264.79000000000002</v>
      </c>
      <c r="L255" s="71">
        <f t="shared" si="146"/>
        <v>264.79000000000002</v>
      </c>
      <c r="M255" s="71">
        <f t="shared" si="146"/>
        <v>264.79000000000002</v>
      </c>
      <c r="N255" s="71">
        <f t="shared" si="146"/>
        <v>264.79000000000002</v>
      </c>
      <c r="O255" s="71">
        <f t="shared" si="146"/>
        <v>264.79000000000002</v>
      </c>
      <c r="P255" s="71">
        <f t="shared" si="146"/>
        <v>264.79000000000002</v>
      </c>
      <c r="Q255" s="71">
        <f t="shared" si="146"/>
        <v>264.79000000000002</v>
      </c>
      <c r="R255" s="71">
        <f t="shared" si="146"/>
        <v>264.79000000000002</v>
      </c>
      <c r="S255" s="71">
        <f t="shared" si="146"/>
        <v>264.79000000000002</v>
      </c>
      <c r="T255" s="71">
        <f t="shared" si="146"/>
        <v>264.79000000000002</v>
      </c>
      <c r="U255" s="71">
        <f t="shared" si="146"/>
        <v>264.79000000000002</v>
      </c>
      <c r="V255" s="71">
        <f t="shared" si="146"/>
        <v>264.79000000000002</v>
      </c>
      <c r="W255" s="71">
        <f t="shared" si="146"/>
        <v>264.79000000000002</v>
      </c>
      <c r="X255" s="71">
        <f t="shared" si="146"/>
        <v>264.79000000000002</v>
      </c>
      <c r="Y255" s="71">
        <f t="shared" si="146"/>
        <v>264.79000000000002</v>
      </c>
      <c r="Z255" s="71">
        <f t="shared" si="146"/>
        <v>264.79000000000002</v>
      </c>
      <c r="AA255" s="71">
        <f t="shared" si="146"/>
        <v>264.79000000000002</v>
      </c>
    </row>
    <row r="256" spans="1:27" ht="12.75" customHeight="1" x14ac:dyDescent="0.3">
      <c r="A256" s="162" t="s">
        <v>1278</v>
      </c>
      <c r="B256" s="54" t="str">
        <f>"19"&amp;"."&amp;$B$663&amp;"."&amp;$B$664</f>
        <v>19.03.2024</v>
      </c>
      <c r="C256" s="134" t="s">
        <v>76</v>
      </c>
      <c r="D256" s="135">
        <f>ROUND(((D257+D258+D260+D259)/1000),5)</f>
        <v>1.6745399999999999</v>
      </c>
      <c r="E256" s="135">
        <f>ROUND(((E257+E258+E260+E259)/1000),5)</f>
        <v>1.60982</v>
      </c>
      <c r="F256" s="135">
        <f>ROUND(((F257+F258+F260+F259)/1000),5)</f>
        <v>1.58277</v>
      </c>
      <c r="G256" s="135">
        <f t="shared" ref="G256:AA256" si="147">ROUND(((G257+G258+G260+G259)/1000),5)</f>
        <v>1.57751</v>
      </c>
      <c r="H256" s="135">
        <f t="shared" si="147"/>
        <v>1.60656</v>
      </c>
      <c r="I256" s="135">
        <f t="shared" si="147"/>
        <v>1.7016899999999999</v>
      </c>
      <c r="J256" s="135">
        <f t="shared" si="147"/>
        <v>1.8341099999999999</v>
      </c>
      <c r="K256" s="135">
        <f t="shared" si="147"/>
        <v>1.97847</v>
      </c>
      <c r="L256" s="135">
        <f t="shared" si="147"/>
        <v>2.1848100000000001</v>
      </c>
      <c r="M256" s="135">
        <f t="shared" si="147"/>
        <v>2.2996099999999999</v>
      </c>
      <c r="N256" s="135">
        <f t="shared" si="147"/>
        <v>2.3106300000000002</v>
      </c>
      <c r="O256" s="135">
        <f t="shared" si="147"/>
        <v>2.33358</v>
      </c>
      <c r="P256" s="135">
        <f t="shared" si="147"/>
        <v>2.2876699999999999</v>
      </c>
      <c r="Q256" s="135">
        <f t="shared" si="147"/>
        <v>2.31751</v>
      </c>
      <c r="R256" s="135">
        <f t="shared" si="147"/>
        <v>2.2488800000000002</v>
      </c>
      <c r="S256" s="135">
        <f t="shared" si="147"/>
        <v>2.2212200000000002</v>
      </c>
      <c r="T256" s="135">
        <f t="shared" si="147"/>
        <v>2.17211</v>
      </c>
      <c r="U256" s="135">
        <f t="shared" si="147"/>
        <v>2.08223</v>
      </c>
      <c r="V256" s="135">
        <f t="shared" si="147"/>
        <v>2.2397999999999998</v>
      </c>
      <c r="W256" s="135">
        <f t="shared" si="147"/>
        <v>2.3485399999999998</v>
      </c>
      <c r="X256" s="135">
        <f t="shared" si="147"/>
        <v>2.2409599999999998</v>
      </c>
      <c r="Y256" s="135">
        <f t="shared" si="147"/>
        <v>2.0966300000000002</v>
      </c>
      <c r="Z256" s="135">
        <f t="shared" si="147"/>
        <v>1.89873</v>
      </c>
      <c r="AA256" s="135">
        <f t="shared" si="147"/>
        <v>1.7521500000000001</v>
      </c>
    </row>
    <row r="257" spans="1:27" ht="12.75" customHeight="1" outlineLevel="1" x14ac:dyDescent="0.3">
      <c r="A257" s="163" t="s">
        <v>1279</v>
      </c>
      <c r="B257" s="94" t="s">
        <v>238</v>
      </c>
      <c r="C257" s="70" t="s">
        <v>79</v>
      </c>
      <c r="D257" s="71">
        <v>1291.04</v>
      </c>
      <c r="E257" s="71">
        <v>1226.32</v>
      </c>
      <c r="F257" s="71">
        <v>1199.27</v>
      </c>
      <c r="G257" s="71">
        <v>1194.01</v>
      </c>
      <c r="H257" s="71">
        <v>1223.06</v>
      </c>
      <c r="I257" s="71">
        <v>1318.19</v>
      </c>
      <c r="J257" s="71">
        <v>1450.61</v>
      </c>
      <c r="K257" s="71">
        <v>1594.97</v>
      </c>
      <c r="L257" s="71">
        <v>1801.31</v>
      </c>
      <c r="M257" s="71">
        <v>1916.11</v>
      </c>
      <c r="N257" s="71">
        <v>1927.13</v>
      </c>
      <c r="O257" s="71">
        <v>1950.08</v>
      </c>
      <c r="P257" s="71">
        <v>1904.17</v>
      </c>
      <c r="Q257" s="71">
        <v>1934.01</v>
      </c>
      <c r="R257" s="71">
        <v>1865.38</v>
      </c>
      <c r="S257" s="71">
        <v>1837.72</v>
      </c>
      <c r="T257" s="71">
        <v>1788.61</v>
      </c>
      <c r="U257" s="71">
        <v>1698.73</v>
      </c>
      <c r="V257" s="71">
        <v>1856.3</v>
      </c>
      <c r="W257" s="71">
        <v>1965.04</v>
      </c>
      <c r="X257" s="71">
        <v>1857.46</v>
      </c>
      <c r="Y257" s="71">
        <v>1713.13</v>
      </c>
      <c r="Z257" s="71">
        <v>1515.23</v>
      </c>
      <c r="AA257" s="71">
        <v>1368.65</v>
      </c>
    </row>
    <row r="258" spans="1:27" ht="12.75" customHeight="1" outlineLevel="1" x14ac:dyDescent="0.3">
      <c r="A258" s="163" t="s">
        <v>1280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customHeight="1" outlineLevel="1" x14ac:dyDescent="0.3">
      <c r="A259" s="163" t="s">
        <v>1281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1282</v>
      </c>
      <c r="B260" s="94" t="s">
        <v>81</v>
      </c>
      <c r="C260" s="70" t="s">
        <v>79</v>
      </c>
      <c r="D260" s="71">
        <f>$D$11</f>
        <v>264.79000000000002</v>
      </c>
      <c r="E260" s="71">
        <f t="shared" ref="E260:AA260" si="149">$D$11</f>
        <v>264.79000000000002</v>
      </c>
      <c r="F260" s="71">
        <f t="shared" si="149"/>
        <v>264.79000000000002</v>
      </c>
      <c r="G260" s="71">
        <f t="shared" si="149"/>
        <v>264.79000000000002</v>
      </c>
      <c r="H260" s="71">
        <f t="shared" si="149"/>
        <v>264.79000000000002</v>
      </c>
      <c r="I260" s="71">
        <f t="shared" si="149"/>
        <v>264.79000000000002</v>
      </c>
      <c r="J260" s="71">
        <f t="shared" si="149"/>
        <v>264.79000000000002</v>
      </c>
      <c r="K260" s="71">
        <f t="shared" si="149"/>
        <v>264.79000000000002</v>
      </c>
      <c r="L260" s="71">
        <f t="shared" si="149"/>
        <v>264.79000000000002</v>
      </c>
      <c r="M260" s="71">
        <f t="shared" si="149"/>
        <v>264.79000000000002</v>
      </c>
      <c r="N260" s="71">
        <f t="shared" si="149"/>
        <v>264.79000000000002</v>
      </c>
      <c r="O260" s="71">
        <f t="shared" si="149"/>
        <v>264.79000000000002</v>
      </c>
      <c r="P260" s="71">
        <f t="shared" si="149"/>
        <v>264.79000000000002</v>
      </c>
      <c r="Q260" s="71">
        <f t="shared" si="149"/>
        <v>264.79000000000002</v>
      </c>
      <c r="R260" s="71">
        <f t="shared" si="149"/>
        <v>264.79000000000002</v>
      </c>
      <c r="S260" s="71">
        <f t="shared" si="149"/>
        <v>264.79000000000002</v>
      </c>
      <c r="T260" s="71">
        <f t="shared" si="149"/>
        <v>264.79000000000002</v>
      </c>
      <c r="U260" s="71">
        <f t="shared" si="149"/>
        <v>264.79000000000002</v>
      </c>
      <c r="V260" s="71">
        <f t="shared" si="149"/>
        <v>264.79000000000002</v>
      </c>
      <c r="W260" s="71">
        <f t="shared" si="149"/>
        <v>264.79000000000002</v>
      </c>
      <c r="X260" s="71">
        <f t="shared" si="149"/>
        <v>264.79000000000002</v>
      </c>
      <c r="Y260" s="71">
        <f t="shared" si="149"/>
        <v>264.79000000000002</v>
      </c>
      <c r="Z260" s="71">
        <f t="shared" si="149"/>
        <v>264.79000000000002</v>
      </c>
      <c r="AA260" s="71">
        <f t="shared" si="149"/>
        <v>264.79000000000002</v>
      </c>
    </row>
    <row r="261" spans="1:27" ht="12.75" customHeight="1" x14ac:dyDescent="0.3">
      <c r="A261" s="162" t="s">
        <v>1283</v>
      </c>
      <c r="B261" s="54" t="str">
        <f>"20"&amp;"."&amp;$B$663&amp;"."&amp;$B$664</f>
        <v>20.03.2024</v>
      </c>
      <c r="C261" s="134" t="s">
        <v>76</v>
      </c>
      <c r="D261" s="135">
        <f>ROUND(((D262+D263+D265+D264)/1000),5)</f>
        <v>1.66354</v>
      </c>
      <c r="E261" s="135">
        <f>ROUND(((E262+E263+E265+E264)/1000),5)</f>
        <v>1.5963499999999999</v>
      </c>
      <c r="F261" s="135">
        <f>ROUND(((F262+F263+F265+F264)/1000),5)</f>
        <v>1.56542</v>
      </c>
      <c r="G261" s="135">
        <f t="shared" ref="G261:AA261" si="150">ROUND(((G262+G263+G265+G264)/1000),5)</f>
        <v>1.56246</v>
      </c>
      <c r="H261" s="135">
        <f t="shared" si="150"/>
        <v>1.5940300000000001</v>
      </c>
      <c r="I261" s="135">
        <f t="shared" si="150"/>
        <v>1.70224</v>
      </c>
      <c r="J261" s="135">
        <f t="shared" si="150"/>
        <v>1.8357699999999999</v>
      </c>
      <c r="K261" s="135">
        <f t="shared" si="150"/>
        <v>1.9209499999999999</v>
      </c>
      <c r="L261" s="135">
        <f t="shared" si="150"/>
        <v>2.1638899999999999</v>
      </c>
      <c r="M261" s="135">
        <f t="shared" si="150"/>
        <v>2.2780499999999999</v>
      </c>
      <c r="N261" s="135">
        <f t="shared" si="150"/>
        <v>2.3049900000000001</v>
      </c>
      <c r="O261" s="135">
        <f t="shared" si="150"/>
        <v>2.32646</v>
      </c>
      <c r="P261" s="135">
        <f t="shared" si="150"/>
        <v>2.2921</v>
      </c>
      <c r="Q261" s="135">
        <f t="shared" si="150"/>
        <v>2.3059599999999998</v>
      </c>
      <c r="R261" s="135">
        <f t="shared" si="150"/>
        <v>2.2771400000000002</v>
      </c>
      <c r="S261" s="135">
        <f t="shared" si="150"/>
        <v>2.2536</v>
      </c>
      <c r="T261" s="135">
        <f t="shared" si="150"/>
        <v>2.22688</v>
      </c>
      <c r="U261" s="135">
        <f t="shared" si="150"/>
        <v>2.14201</v>
      </c>
      <c r="V261" s="135">
        <f t="shared" si="150"/>
        <v>2.22146</v>
      </c>
      <c r="W261" s="135">
        <f t="shared" si="150"/>
        <v>2.2905799999999998</v>
      </c>
      <c r="X261" s="135">
        <f t="shared" si="150"/>
        <v>2.2067700000000001</v>
      </c>
      <c r="Y261" s="135">
        <f t="shared" si="150"/>
        <v>2.1329899999999999</v>
      </c>
      <c r="Z261" s="135">
        <f t="shared" si="150"/>
        <v>1.9089499999999999</v>
      </c>
      <c r="AA261" s="135">
        <f t="shared" si="150"/>
        <v>1.8253900000000001</v>
      </c>
    </row>
    <row r="262" spans="1:27" ht="12.75" customHeight="1" outlineLevel="1" x14ac:dyDescent="0.3">
      <c r="A262" s="163" t="s">
        <v>1284</v>
      </c>
      <c r="B262" s="94" t="s">
        <v>238</v>
      </c>
      <c r="C262" s="70" t="s">
        <v>79</v>
      </c>
      <c r="D262" s="71">
        <v>1280.04</v>
      </c>
      <c r="E262" s="71">
        <v>1212.8499999999999</v>
      </c>
      <c r="F262" s="71">
        <v>1181.92</v>
      </c>
      <c r="G262" s="71">
        <v>1178.96</v>
      </c>
      <c r="H262" s="71">
        <v>1210.53</v>
      </c>
      <c r="I262" s="71">
        <v>1318.74</v>
      </c>
      <c r="J262" s="71">
        <v>1452.27</v>
      </c>
      <c r="K262" s="71">
        <v>1537.45</v>
      </c>
      <c r="L262" s="71">
        <v>1780.39</v>
      </c>
      <c r="M262" s="71">
        <v>1894.55</v>
      </c>
      <c r="N262" s="71">
        <v>1921.49</v>
      </c>
      <c r="O262" s="71">
        <v>1942.96</v>
      </c>
      <c r="P262" s="71">
        <v>1908.6</v>
      </c>
      <c r="Q262" s="71">
        <v>1922.46</v>
      </c>
      <c r="R262" s="71">
        <v>1893.64</v>
      </c>
      <c r="S262" s="71">
        <v>1870.1</v>
      </c>
      <c r="T262" s="71">
        <v>1843.38</v>
      </c>
      <c r="U262" s="71">
        <v>1758.51</v>
      </c>
      <c r="V262" s="71">
        <v>1837.96</v>
      </c>
      <c r="W262" s="71">
        <v>1907.08</v>
      </c>
      <c r="X262" s="71">
        <v>1823.27</v>
      </c>
      <c r="Y262" s="71">
        <v>1749.49</v>
      </c>
      <c r="Z262" s="71">
        <v>1525.45</v>
      </c>
      <c r="AA262" s="71">
        <v>1441.89</v>
      </c>
    </row>
    <row r="263" spans="1:27" ht="12.75" customHeight="1" outlineLevel="1" x14ac:dyDescent="0.3">
      <c r="A263" s="163" t="s">
        <v>1285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customHeight="1" outlineLevel="1" x14ac:dyDescent="0.3">
      <c r="A264" s="163" t="s">
        <v>1286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1287</v>
      </c>
      <c r="B265" s="94" t="s">
        <v>81</v>
      </c>
      <c r="C265" s="70" t="s">
        <v>79</v>
      </c>
      <c r="D265" s="71">
        <f>$D$11</f>
        <v>264.79000000000002</v>
      </c>
      <c r="E265" s="71">
        <f t="shared" ref="E265:AA265" si="152">$D$11</f>
        <v>264.79000000000002</v>
      </c>
      <c r="F265" s="71">
        <f t="shared" si="152"/>
        <v>264.79000000000002</v>
      </c>
      <c r="G265" s="71">
        <f t="shared" si="152"/>
        <v>264.79000000000002</v>
      </c>
      <c r="H265" s="71">
        <f t="shared" si="152"/>
        <v>264.79000000000002</v>
      </c>
      <c r="I265" s="71">
        <f t="shared" si="152"/>
        <v>264.79000000000002</v>
      </c>
      <c r="J265" s="71">
        <f t="shared" si="152"/>
        <v>264.79000000000002</v>
      </c>
      <c r="K265" s="71">
        <f t="shared" si="152"/>
        <v>264.79000000000002</v>
      </c>
      <c r="L265" s="71">
        <f t="shared" si="152"/>
        <v>264.79000000000002</v>
      </c>
      <c r="M265" s="71">
        <f t="shared" si="152"/>
        <v>264.79000000000002</v>
      </c>
      <c r="N265" s="71">
        <f t="shared" si="152"/>
        <v>264.79000000000002</v>
      </c>
      <c r="O265" s="71">
        <f t="shared" si="152"/>
        <v>264.79000000000002</v>
      </c>
      <c r="P265" s="71">
        <f t="shared" si="152"/>
        <v>264.79000000000002</v>
      </c>
      <c r="Q265" s="71">
        <f t="shared" si="152"/>
        <v>264.79000000000002</v>
      </c>
      <c r="R265" s="71">
        <f t="shared" si="152"/>
        <v>264.79000000000002</v>
      </c>
      <c r="S265" s="71">
        <f t="shared" si="152"/>
        <v>264.79000000000002</v>
      </c>
      <c r="T265" s="71">
        <f t="shared" si="152"/>
        <v>264.79000000000002</v>
      </c>
      <c r="U265" s="71">
        <f t="shared" si="152"/>
        <v>264.79000000000002</v>
      </c>
      <c r="V265" s="71">
        <f t="shared" si="152"/>
        <v>264.79000000000002</v>
      </c>
      <c r="W265" s="71">
        <f t="shared" si="152"/>
        <v>264.79000000000002</v>
      </c>
      <c r="X265" s="71">
        <f t="shared" si="152"/>
        <v>264.79000000000002</v>
      </c>
      <c r="Y265" s="71">
        <f t="shared" si="152"/>
        <v>264.79000000000002</v>
      </c>
      <c r="Z265" s="71">
        <f t="shared" si="152"/>
        <v>264.79000000000002</v>
      </c>
      <c r="AA265" s="71">
        <f t="shared" si="152"/>
        <v>264.79000000000002</v>
      </c>
    </row>
    <row r="266" spans="1:27" ht="12.75" customHeight="1" x14ac:dyDescent="0.3">
      <c r="A266" s="162" t="s">
        <v>1288</v>
      </c>
      <c r="B266" s="54" t="str">
        <f>"21"&amp;"."&amp;$B$663&amp;"."&amp;$B$664</f>
        <v>21.03.2024</v>
      </c>
      <c r="C266" s="134" t="s">
        <v>76</v>
      </c>
      <c r="D266" s="135">
        <f>ROUND(((D267+D268+D270+D269)/1000),5)</f>
        <v>1.7424500000000001</v>
      </c>
      <c r="E266" s="135">
        <f>ROUND(((E267+E268+E270+E269)/1000),5)</f>
        <v>1.65072</v>
      </c>
      <c r="F266" s="135">
        <f>ROUND(((F267+F268+F270+F269)/1000),5)</f>
        <v>1.6135699999999999</v>
      </c>
      <c r="G266" s="135">
        <f t="shared" ref="G266:AA266" si="153">ROUND(((G267+G268+G270+G269)/1000),5)</f>
        <v>1.61043</v>
      </c>
      <c r="H266" s="135">
        <f t="shared" si="153"/>
        <v>1.6435</v>
      </c>
      <c r="I266" s="135">
        <f t="shared" si="153"/>
        <v>1.77969</v>
      </c>
      <c r="J266" s="135">
        <f t="shared" si="153"/>
        <v>1.8712599999999999</v>
      </c>
      <c r="K266" s="135">
        <f t="shared" si="153"/>
        <v>2.0855899999999998</v>
      </c>
      <c r="L266" s="135">
        <f t="shared" si="153"/>
        <v>2.23549</v>
      </c>
      <c r="M266" s="135">
        <f t="shared" si="153"/>
        <v>2.31379</v>
      </c>
      <c r="N266" s="135">
        <f t="shared" si="153"/>
        <v>2.3157999999999999</v>
      </c>
      <c r="O266" s="135">
        <f t="shared" si="153"/>
        <v>2.3201900000000002</v>
      </c>
      <c r="P266" s="135">
        <f t="shared" si="153"/>
        <v>2.29338</v>
      </c>
      <c r="Q266" s="135">
        <f t="shared" si="153"/>
        <v>2.30423</v>
      </c>
      <c r="R266" s="135">
        <f t="shared" si="153"/>
        <v>2.2794500000000002</v>
      </c>
      <c r="S266" s="135">
        <f t="shared" si="153"/>
        <v>2.25834</v>
      </c>
      <c r="T266" s="135">
        <f t="shared" si="153"/>
        <v>2.2506400000000002</v>
      </c>
      <c r="U266" s="135">
        <f t="shared" si="153"/>
        <v>2.19048</v>
      </c>
      <c r="V266" s="135">
        <f t="shared" si="153"/>
        <v>2.2359200000000001</v>
      </c>
      <c r="W266" s="135">
        <f t="shared" si="153"/>
        <v>2.3128199999999999</v>
      </c>
      <c r="X266" s="135">
        <f t="shared" si="153"/>
        <v>2.2740900000000002</v>
      </c>
      <c r="Y266" s="135">
        <f t="shared" si="153"/>
        <v>2.2390699999999999</v>
      </c>
      <c r="Z266" s="135">
        <f t="shared" si="153"/>
        <v>1.9780599999999999</v>
      </c>
      <c r="AA266" s="135">
        <f t="shared" si="153"/>
        <v>1.8438099999999999</v>
      </c>
    </row>
    <row r="267" spans="1:27" ht="12.75" customHeight="1" outlineLevel="1" x14ac:dyDescent="0.3">
      <c r="A267" s="163" t="s">
        <v>1289</v>
      </c>
      <c r="B267" s="94" t="s">
        <v>238</v>
      </c>
      <c r="C267" s="70" t="s">
        <v>79</v>
      </c>
      <c r="D267" s="71">
        <v>1358.95</v>
      </c>
      <c r="E267" s="71">
        <v>1267.22</v>
      </c>
      <c r="F267" s="71">
        <v>1230.07</v>
      </c>
      <c r="G267" s="71">
        <v>1226.93</v>
      </c>
      <c r="H267" s="71">
        <v>1260</v>
      </c>
      <c r="I267" s="71">
        <v>1396.19</v>
      </c>
      <c r="J267" s="71">
        <v>1487.76</v>
      </c>
      <c r="K267" s="71">
        <v>1702.09</v>
      </c>
      <c r="L267" s="71">
        <v>1851.99</v>
      </c>
      <c r="M267" s="71">
        <v>1930.29</v>
      </c>
      <c r="N267" s="71">
        <v>1932.3</v>
      </c>
      <c r="O267" s="71">
        <v>1936.69</v>
      </c>
      <c r="P267" s="71">
        <v>1909.88</v>
      </c>
      <c r="Q267" s="71">
        <v>1920.73</v>
      </c>
      <c r="R267" s="71">
        <v>1895.95</v>
      </c>
      <c r="S267" s="71">
        <v>1874.84</v>
      </c>
      <c r="T267" s="71">
        <v>1867.14</v>
      </c>
      <c r="U267" s="71">
        <v>1806.98</v>
      </c>
      <c r="V267" s="71">
        <v>1852.42</v>
      </c>
      <c r="W267" s="71">
        <v>1929.32</v>
      </c>
      <c r="X267" s="71">
        <v>1890.59</v>
      </c>
      <c r="Y267" s="71">
        <v>1855.57</v>
      </c>
      <c r="Z267" s="71">
        <v>1594.56</v>
      </c>
      <c r="AA267" s="71">
        <v>1460.31</v>
      </c>
    </row>
    <row r="268" spans="1:27" ht="12.75" customHeight="1" outlineLevel="1" x14ac:dyDescent="0.3">
      <c r="A268" s="163" t="s">
        <v>1290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customHeight="1" outlineLevel="1" x14ac:dyDescent="0.3">
      <c r="A269" s="163" t="s">
        <v>1291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1292</v>
      </c>
      <c r="B270" s="94" t="s">
        <v>81</v>
      </c>
      <c r="C270" s="70" t="s">
        <v>79</v>
      </c>
      <c r="D270" s="71">
        <f>$D$11</f>
        <v>264.79000000000002</v>
      </c>
      <c r="E270" s="71">
        <f t="shared" ref="E270:AA270" si="155">$D$11</f>
        <v>264.79000000000002</v>
      </c>
      <c r="F270" s="71">
        <f t="shared" si="155"/>
        <v>264.79000000000002</v>
      </c>
      <c r="G270" s="71">
        <f t="shared" si="155"/>
        <v>264.79000000000002</v>
      </c>
      <c r="H270" s="71">
        <f t="shared" si="155"/>
        <v>264.79000000000002</v>
      </c>
      <c r="I270" s="71">
        <f t="shared" si="155"/>
        <v>264.79000000000002</v>
      </c>
      <c r="J270" s="71">
        <f t="shared" si="155"/>
        <v>264.79000000000002</v>
      </c>
      <c r="K270" s="71">
        <f t="shared" si="155"/>
        <v>264.79000000000002</v>
      </c>
      <c r="L270" s="71">
        <f t="shared" si="155"/>
        <v>264.79000000000002</v>
      </c>
      <c r="M270" s="71">
        <f t="shared" si="155"/>
        <v>264.79000000000002</v>
      </c>
      <c r="N270" s="71">
        <f t="shared" si="155"/>
        <v>264.79000000000002</v>
      </c>
      <c r="O270" s="71">
        <f t="shared" si="155"/>
        <v>264.79000000000002</v>
      </c>
      <c r="P270" s="71">
        <f t="shared" si="155"/>
        <v>264.79000000000002</v>
      </c>
      <c r="Q270" s="71">
        <f t="shared" si="155"/>
        <v>264.79000000000002</v>
      </c>
      <c r="R270" s="71">
        <f t="shared" si="155"/>
        <v>264.79000000000002</v>
      </c>
      <c r="S270" s="71">
        <f t="shared" si="155"/>
        <v>264.79000000000002</v>
      </c>
      <c r="T270" s="71">
        <f t="shared" si="155"/>
        <v>264.79000000000002</v>
      </c>
      <c r="U270" s="71">
        <f t="shared" si="155"/>
        <v>264.79000000000002</v>
      </c>
      <c r="V270" s="71">
        <f t="shared" si="155"/>
        <v>264.79000000000002</v>
      </c>
      <c r="W270" s="71">
        <f t="shared" si="155"/>
        <v>264.79000000000002</v>
      </c>
      <c r="X270" s="71">
        <f t="shared" si="155"/>
        <v>264.79000000000002</v>
      </c>
      <c r="Y270" s="71">
        <f t="shared" si="155"/>
        <v>264.79000000000002</v>
      </c>
      <c r="Z270" s="71">
        <f t="shared" si="155"/>
        <v>264.79000000000002</v>
      </c>
      <c r="AA270" s="71">
        <f t="shared" si="155"/>
        <v>264.79000000000002</v>
      </c>
    </row>
    <row r="271" spans="1:27" ht="12.75" customHeight="1" x14ac:dyDescent="0.3">
      <c r="A271" s="162" t="s">
        <v>1293</v>
      </c>
      <c r="B271" s="54" t="str">
        <f>"22"&amp;"."&amp;$B$663&amp;"."&amp;$B$664</f>
        <v>22.03.2024</v>
      </c>
      <c r="C271" s="134" t="s">
        <v>76</v>
      </c>
      <c r="D271" s="135">
        <f>ROUND(((D272+D273+D275+D274)/1000),5)</f>
        <v>1.7142999999999999</v>
      </c>
      <c r="E271" s="135">
        <f>ROUND(((E272+E273+E275+E274)/1000),5)</f>
        <v>1.6281699999999999</v>
      </c>
      <c r="F271" s="135">
        <f>ROUND(((F272+F273+F275+F274)/1000),5)</f>
        <v>1.6064700000000001</v>
      </c>
      <c r="G271" s="135">
        <f t="shared" ref="G271:AA271" si="156">ROUND(((G272+G273+G275+G274)/1000),5)</f>
        <v>1.5867</v>
      </c>
      <c r="H271" s="135">
        <f t="shared" si="156"/>
        <v>1.6313599999999999</v>
      </c>
      <c r="I271" s="135">
        <f t="shared" si="156"/>
        <v>1.76434</v>
      </c>
      <c r="J271" s="135">
        <f t="shared" si="156"/>
        <v>1.86574</v>
      </c>
      <c r="K271" s="135">
        <f t="shared" si="156"/>
        <v>2.1667999999999998</v>
      </c>
      <c r="L271" s="135">
        <f t="shared" si="156"/>
        <v>2.25901</v>
      </c>
      <c r="M271" s="135">
        <f t="shared" si="156"/>
        <v>2.3193800000000002</v>
      </c>
      <c r="N271" s="135">
        <f t="shared" si="156"/>
        <v>2.3531499999999999</v>
      </c>
      <c r="O271" s="135">
        <f t="shared" si="156"/>
        <v>2.36334</v>
      </c>
      <c r="P271" s="135">
        <f t="shared" si="156"/>
        <v>2.3422900000000002</v>
      </c>
      <c r="Q271" s="135">
        <f t="shared" si="156"/>
        <v>2.3484400000000001</v>
      </c>
      <c r="R271" s="135">
        <f t="shared" si="156"/>
        <v>2.3297099999999999</v>
      </c>
      <c r="S271" s="135">
        <f t="shared" si="156"/>
        <v>2.3139500000000002</v>
      </c>
      <c r="T271" s="135">
        <f t="shared" si="156"/>
        <v>2.30159</v>
      </c>
      <c r="U271" s="135">
        <f t="shared" si="156"/>
        <v>2.2491699999999999</v>
      </c>
      <c r="V271" s="135">
        <f t="shared" si="156"/>
        <v>2.3079800000000001</v>
      </c>
      <c r="W271" s="135">
        <f t="shared" si="156"/>
        <v>2.3782399999999999</v>
      </c>
      <c r="X271" s="135">
        <f t="shared" si="156"/>
        <v>2.3158300000000001</v>
      </c>
      <c r="Y271" s="135">
        <f t="shared" si="156"/>
        <v>2.2430099999999999</v>
      </c>
      <c r="Z271" s="135">
        <f t="shared" si="156"/>
        <v>2.0465800000000001</v>
      </c>
      <c r="AA271" s="135">
        <f t="shared" si="156"/>
        <v>1.8582799999999999</v>
      </c>
    </row>
    <row r="272" spans="1:27" ht="12.75" customHeight="1" outlineLevel="1" x14ac:dyDescent="0.3">
      <c r="A272" s="163" t="s">
        <v>1294</v>
      </c>
      <c r="B272" s="94" t="s">
        <v>238</v>
      </c>
      <c r="C272" s="70" t="s">
        <v>79</v>
      </c>
      <c r="D272" s="71">
        <v>1330.8</v>
      </c>
      <c r="E272" s="71">
        <v>1244.67</v>
      </c>
      <c r="F272" s="71">
        <v>1222.97</v>
      </c>
      <c r="G272" s="71">
        <v>1203.2</v>
      </c>
      <c r="H272" s="71">
        <v>1247.8599999999999</v>
      </c>
      <c r="I272" s="71">
        <v>1380.84</v>
      </c>
      <c r="J272" s="71">
        <v>1482.24</v>
      </c>
      <c r="K272" s="71">
        <v>1783.3</v>
      </c>
      <c r="L272" s="71">
        <v>1875.51</v>
      </c>
      <c r="M272" s="71">
        <v>1935.88</v>
      </c>
      <c r="N272" s="71">
        <v>1969.65</v>
      </c>
      <c r="O272" s="71">
        <v>1979.84</v>
      </c>
      <c r="P272" s="71">
        <v>1958.79</v>
      </c>
      <c r="Q272" s="71">
        <v>1964.94</v>
      </c>
      <c r="R272" s="71">
        <v>1946.21</v>
      </c>
      <c r="S272" s="71">
        <v>1930.45</v>
      </c>
      <c r="T272" s="71">
        <v>1918.09</v>
      </c>
      <c r="U272" s="71">
        <v>1865.67</v>
      </c>
      <c r="V272" s="71">
        <v>1924.48</v>
      </c>
      <c r="W272" s="71">
        <v>1994.74</v>
      </c>
      <c r="X272" s="71">
        <v>1932.33</v>
      </c>
      <c r="Y272" s="71">
        <v>1859.51</v>
      </c>
      <c r="Z272" s="71">
        <v>1663.08</v>
      </c>
      <c r="AA272" s="71">
        <v>1474.78</v>
      </c>
    </row>
    <row r="273" spans="1:27" ht="12.75" customHeight="1" outlineLevel="1" x14ac:dyDescent="0.3">
      <c r="A273" s="163" t="s">
        <v>1295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customHeight="1" outlineLevel="1" x14ac:dyDescent="0.3">
      <c r="A274" s="163" t="s">
        <v>1296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1297</v>
      </c>
      <c r="B275" s="94" t="s">
        <v>81</v>
      </c>
      <c r="C275" s="70" t="s">
        <v>79</v>
      </c>
      <c r="D275" s="71">
        <f>$D$11</f>
        <v>264.79000000000002</v>
      </c>
      <c r="E275" s="71">
        <f t="shared" ref="E275:AA275" si="158">$D$11</f>
        <v>264.79000000000002</v>
      </c>
      <c r="F275" s="71">
        <f t="shared" si="158"/>
        <v>264.79000000000002</v>
      </c>
      <c r="G275" s="71">
        <f t="shared" si="158"/>
        <v>264.79000000000002</v>
      </c>
      <c r="H275" s="71">
        <f t="shared" si="158"/>
        <v>264.79000000000002</v>
      </c>
      <c r="I275" s="71">
        <f t="shared" si="158"/>
        <v>264.79000000000002</v>
      </c>
      <c r="J275" s="71">
        <f t="shared" si="158"/>
        <v>264.79000000000002</v>
      </c>
      <c r="K275" s="71">
        <f t="shared" si="158"/>
        <v>264.79000000000002</v>
      </c>
      <c r="L275" s="71">
        <f t="shared" si="158"/>
        <v>264.79000000000002</v>
      </c>
      <c r="M275" s="71">
        <f t="shared" si="158"/>
        <v>264.79000000000002</v>
      </c>
      <c r="N275" s="71">
        <f t="shared" si="158"/>
        <v>264.79000000000002</v>
      </c>
      <c r="O275" s="71">
        <f t="shared" si="158"/>
        <v>264.79000000000002</v>
      </c>
      <c r="P275" s="71">
        <f t="shared" si="158"/>
        <v>264.79000000000002</v>
      </c>
      <c r="Q275" s="71">
        <f t="shared" si="158"/>
        <v>264.79000000000002</v>
      </c>
      <c r="R275" s="71">
        <f t="shared" si="158"/>
        <v>264.79000000000002</v>
      </c>
      <c r="S275" s="71">
        <f t="shared" si="158"/>
        <v>264.79000000000002</v>
      </c>
      <c r="T275" s="71">
        <f t="shared" si="158"/>
        <v>264.79000000000002</v>
      </c>
      <c r="U275" s="71">
        <f t="shared" si="158"/>
        <v>264.79000000000002</v>
      </c>
      <c r="V275" s="71">
        <f t="shared" si="158"/>
        <v>264.79000000000002</v>
      </c>
      <c r="W275" s="71">
        <f t="shared" si="158"/>
        <v>264.79000000000002</v>
      </c>
      <c r="X275" s="71">
        <f t="shared" si="158"/>
        <v>264.79000000000002</v>
      </c>
      <c r="Y275" s="71">
        <f t="shared" si="158"/>
        <v>264.79000000000002</v>
      </c>
      <c r="Z275" s="71">
        <f t="shared" si="158"/>
        <v>264.79000000000002</v>
      </c>
      <c r="AA275" s="71">
        <f t="shared" si="158"/>
        <v>264.79000000000002</v>
      </c>
    </row>
    <row r="276" spans="1:27" ht="12.75" customHeight="1" x14ac:dyDescent="0.3">
      <c r="A276" s="162" t="s">
        <v>1298</v>
      </c>
      <c r="B276" s="54" t="str">
        <f>"23"&amp;"."&amp;$B$663&amp;"."&amp;$B$664</f>
        <v>23.03.2024</v>
      </c>
      <c r="C276" s="134" t="s">
        <v>76</v>
      </c>
      <c r="D276" s="135">
        <f>ROUND(((D277+D278+D280+D279)/1000),5)</f>
        <v>1.9368700000000001</v>
      </c>
      <c r="E276" s="135">
        <f>ROUND(((E277+E278+E280+E279)/1000),5)</f>
        <v>1.8551599999999999</v>
      </c>
      <c r="F276" s="135">
        <f>ROUND(((F277+F278+F280+F279)/1000),5)</f>
        <v>1.7967299999999999</v>
      </c>
      <c r="G276" s="135">
        <f t="shared" ref="G276:AA276" si="159">ROUND(((G277+G278+G280+G279)/1000),5)</f>
        <v>1.7824</v>
      </c>
      <c r="H276" s="135">
        <f t="shared" si="159"/>
        <v>1.7996000000000001</v>
      </c>
      <c r="I276" s="135">
        <f t="shared" si="159"/>
        <v>1.84565</v>
      </c>
      <c r="J276" s="135">
        <f t="shared" si="159"/>
        <v>1.8656299999999999</v>
      </c>
      <c r="K276" s="135">
        <f t="shared" si="159"/>
        <v>2.0324399999999998</v>
      </c>
      <c r="L276" s="135">
        <f t="shared" si="159"/>
        <v>2.2562199999999999</v>
      </c>
      <c r="M276" s="135">
        <f t="shared" si="159"/>
        <v>2.3755500000000001</v>
      </c>
      <c r="N276" s="135">
        <f t="shared" si="159"/>
        <v>2.4474900000000002</v>
      </c>
      <c r="O276" s="135">
        <f t="shared" si="159"/>
        <v>2.4396399999999998</v>
      </c>
      <c r="P276" s="135">
        <f t="shared" si="159"/>
        <v>2.4072</v>
      </c>
      <c r="Q276" s="135">
        <f t="shared" si="159"/>
        <v>2.4028200000000002</v>
      </c>
      <c r="R276" s="135">
        <f t="shared" si="159"/>
        <v>2.3658999999999999</v>
      </c>
      <c r="S276" s="135">
        <f t="shared" si="159"/>
        <v>2.34213</v>
      </c>
      <c r="T276" s="135">
        <f t="shared" si="159"/>
        <v>2.3474900000000001</v>
      </c>
      <c r="U276" s="135">
        <f t="shared" si="159"/>
        <v>2.34389</v>
      </c>
      <c r="V276" s="135">
        <f t="shared" si="159"/>
        <v>2.3894500000000001</v>
      </c>
      <c r="W276" s="135">
        <f t="shared" si="159"/>
        <v>2.5243000000000002</v>
      </c>
      <c r="X276" s="135">
        <f t="shared" si="159"/>
        <v>2.4405100000000002</v>
      </c>
      <c r="Y276" s="135">
        <f t="shared" si="159"/>
        <v>2.3218299999999998</v>
      </c>
      <c r="Z276" s="135">
        <f t="shared" si="159"/>
        <v>2.14575</v>
      </c>
      <c r="AA276" s="135">
        <f t="shared" si="159"/>
        <v>1.9772099999999999</v>
      </c>
    </row>
    <row r="277" spans="1:27" ht="12.75" customHeight="1" outlineLevel="1" x14ac:dyDescent="0.3">
      <c r="A277" s="163" t="s">
        <v>1299</v>
      </c>
      <c r="B277" s="94" t="s">
        <v>238</v>
      </c>
      <c r="C277" s="70" t="s">
        <v>79</v>
      </c>
      <c r="D277" s="71">
        <v>1553.37</v>
      </c>
      <c r="E277" s="71">
        <v>1471.66</v>
      </c>
      <c r="F277" s="71">
        <v>1413.23</v>
      </c>
      <c r="G277" s="71">
        <v>1398.9</v>
      </c>
      <c r="H277" s="71">
        <v>1416.1</v>
      </c>
      <c r="I277" s="71">
        <v>1462.15</v>
      </c>
      <c r="J277" s="71">
        <v>1482.13</v>
      </c>
      <c r="K277" s="71">
        <v>1648.94</v>
      </c>
      <c r="L277" s="71">
        <v>1872.72</v>
      </c>
      <c r="M277" s="71">
        <v>1992.05</v>
      </c>
      <c r="N277" s="71">
        <v>2063.9899999999998</v>
      </c>
      <c r="O277" s="71">
        <v>2056.14</v>
      </c>
      <c r="P277" s="71">
        <v>2023.7</v>
      </c>
      <c r="Q277" s="71">
        <v>2019.32</v>
      </c>
      <c r="R277" s="71">
        <v>1982.4</v>
      </c>
      <c r="S277" s="71">
        <v>1958.63</v>
      </c>
      <c r="T277" s="71">
        <v>1963.99</v>
      </c>
      <c r="U277" s="71">
        <v>1960.39</v>
      </c>
      <c r="V277" s="71">
        <v>2005.95</v>
      </c>
      <c r="W277" s="71">
        <v>2140.8000000000002</v>
      </c>
      <c r="X277" s="71">
        <v>2057.0100000000002</v>
      </c>
      <c r="Y277" s="71">
        <v>1938.33</v>
      </c>
      <c r="Z277" s="71">
        <v>1762.25</v>
      </c>
      <c r="AA277" s="71">
        <v>1593.71</v>
      </c>
    </row>
    <row r="278" spans="1:27" ht="12.75" customHeight="1" outlineLevel="1" x14ac:dyDescent="0.3">
      <c r="A278" s="163" t="s">
        <v>1300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customHeight="1" outlineLevel="1" x14ac:dyDescent="0.3">
      <c r="A279" s="163" t="s">
        <v>1301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1302</v>
      </c>
      <c r="B280" s="94" t="s">
        <v>81</v>
      </c>
      <c r="C280" s="70" t="s">
        <v>79</v>
      </c>
      <c r="D280" s="71">
        <f>$D$11</f>
        <v>264.79000000000002</v>
      </c>
      <c r="E280" s="71">
        <f t="shared" ref="E280:AA280" si="161">$D$11</f>
        <v>264.79000000000002</v>
      </c>
      <c r="F280" s="71">
        <f t="shared" si="161"/>
        <v>264.79000000000002</v>
      </c>
      <c r="G280" s="71">
        <f t="shared" si="161"/>
        <v>264.79000000000002</v>
      </c>
      <c r="H280" s="71">
        <f t="shared" si="161"/>
        <v>264.79000000000002</v>
      </c>
      <c r="I280" s="71">
        <f t="shared" si="161"/>
        <v>264.79000000000002</v>
      </c>
      <c r="J280" s="71">
        <f t="shared" si="161"/>
        <v>264.79000000000002</v>
      </c>
      <c r="K280" s="71">
        <f t="shared" si="161"/>
        <v>264.79000000000002</v>
      </c>
      <c r="L280" s="71">
        <f t="shared" si="161"/>
        <v>264.79000000000002</v>
      </c>
      <c r="M280" s="71">
        <f t="shared" si="161"/>
        <v>264.79000000000002</v>
      </c>
      <c r="N280" s="71">
        <f t="shared" si="161"/>
        <v>264.79000000000002</v>
      </c>
      <c r="O280" s="71">
        <f t="shared" si="161"/>
        <v>264.79000000000002</v>
      </c>
      <c r="P280" s="71">
        <f t="shared" si="161"/>
        <v>264.79000000000002</v>
      </c>
      <c r="Q280" s="71">
        <f t="shared" si="161"/>
        <v>264.79000000000002</v>
      </c>
      <c r="R280" s="71">
        <f t="shared" si="161"/>
        <v>264.79000000000002</v>
      </c>
      <c r="S280" s="71">
        <f t="shared" si="161"/>
        <v>264.79000000000002</v>
      </c>
      <c r="T280" s="71">
        <f t="shared" si="161"/>
        <v>264.79000000000002</v>
      </c>
      <c r="U280" s="71">
        <f t="shared" si="161"/>
        <v>264.79000000000002</v>
      </c>
      <c r="V280" s="71">
        <f t="shared" si="161"/>
        <v>264.79000000000002</v>
      </c>
      <c r="W280" s="71">
        <f t="shared" si="161"/>
        <v>264.79000000000002</v>
      </c>
      <c r="X280" s="71">
        <f t="shared" si="161"/>
        <v>264.79000000000002</v>
      </c>
      <c r="Y280" s="71">
        <f t="shared" si="161"/>
        <v>264.79000000000002</v>
      </c>
      <c r="Z280" s="71">
        <f t="shared" si="161"/>
        <v>264.79000000000002</v>
      </c>
      <c r="AA280" s="71">
        <f t="shared" si="161"/>
        <v>264.79000000000002</v>
      </c>
    </row>
    <row r="281" spans="1:27" ht="12.75" customHeight="1" x14ac:dyDescent="0.3">
      <c r="A281" s="162" t="s">
        <v>1303</v>
      </c>
      <c r="B281" s="54" t="str">
        <f>"24"&amp;"."&amp;$B$663&amp;"."&amp;$B$664</f>
        <v>24.03.2024</v>
      </c>
      <c r="C281" s="134" t="s">
        <v>76</v>
      </c>
      <c r="D281" s="135">
        <f>ROUND(((D282+D283+D285+D284)/1000),5)</f>
        <v>1.8337600000000001</v>
      </c>
      <c r="E281" s="135">
        <f>ROUND(((E282+E283+E285+E284)/1000),5)</f>
        <v>1.66689</v>
      </c>
      <c r="F281" s="135">
        <f>ROUND(((F282+F283+F285+F284)/1000),5)</f>
        <v>1.61181</v>
      </c>
      <c r="G281" s="135">
        <f t="shared" ref="G281:AA281" si="162">ROUND(((G282+G283+G285+G284)/1000),5)</f>
        <v>1.60388</v>
      </c>
      <c r="H281" s="135">
        <f t="shared" si="162"/>
        <v>1.6046</v>
      </c>
      <c r="I281" s="135">
        <f t="shared" si="162"/>
        <v>1.6159600000000001</v>
      </c>
      <c r="J281" s="135">
        <f t="shared" si="162"/>
        <v>1.6384799999999999</v>
      </c>
      <c r="K281" s="135">
        <f t="shared" si="162"/>
        <v>1.8081499999999999</v>
      </c>
      <c r="L281" s="135">
        <f t="shared" si="162"/>
        <v>1.94414</v>
      </c>
      <c r="M281" s="135">
        <f t="shared" si="162"/>
        <v>2.1308199999999999</v>
      </c>
      <c r="N281" s="135">
        <f t="shared" si="162"/>
        <v>2.1714600000000002</v>
      </c>
      <c r="O281" s="135">
        <f t="shared" si="162"/>
        <v>2.18851</v>
      </c>
      <c r="P281" s="135">
        <f t="shared" si="162"/>
        <v>2.1781100000000002</v>
      </c>
      <c r="Q281" s="135">
        <f t="shared" si="162"/>
        <v>2.17631</v>
      </c>
      <c r="R281" s="135">
        <f t="shared" si="162"/>
        <v>2.1666799999999999</v>
      </c>
      <c r="S281" s="135">
        <f t="shared" si="162"/>
        <v>2.1667299999999998</v>
      </c>
      <c r="T281" s="135">
        <f t="shared" si="162"/>
        <v>2.17442</v>
      </c>
      <c r="U281" s="135">
        <f t="shared" si="162"/>
        <v>2.1843499999999998</v>
      </c>
      <c r="V281" s="135">
        <f t="shared" si="162"/>
        <v>2.2434799999999999</v>
      </c>
      <c r="W281" s="135">
        <f t="shared" si="162"/>
        <v>2.3776199999999998</v>
      </c>
      <c r="X281" s="135">
        <f t="shared" si="162"/>
        <v>2.28884</v>
      </c>
      <c r="Y281" s="135">
        <f t="shared" si="162"/>
        <v>2.1615500000000001</v>
      </c>
      <c r="Z281" s="135">
        <f t="shared" si="162"/>
        <v>2.0122200000000001</v>
      </c>
      <c r="AA281" s="135">
        <f t="shared" si="162"/>
        <v>1.8591</v>
      </c>
    </row>
    <row r="282" spans="1:27" ht="12.75" customHeight="1" outlineLevel="1" x14ac:dyDescent="0.3">
      <c r="A282" s="163" t="s">
        <v>1304</v>
      </c>
      <c r="B282" s="94" t="s">
        <v>238</v>
      </c>
      <c r="C282" s="70" t="s">
        <v>79</v>
      </c>
      <c r="D282" s="71">
        <v>1450.26</v>
      </c>
      <c r="E282" s="71">
        <v>1283.3900000000001</v>
      </c>
      <c r="F282" s="71">
        <v>1228.31</v>
      </c>
      <c r="G282" s="71">
        <v>1220.3800000000001</v>
      </c>
      <c r="H282" s="71">
        <v>1221.0999999999999</v>
      </c>
      <c r="I282" s="71">
        <v>1232.46</v>
      </c>
      <c r="J282" s="71">
        <v>1254.98</v>
      </c>
      <c r="K282" s="71">
        <v>1424.65</v>
      </c>
      <c r="L282" s="71">
        <v>1560.64</v>
      </c>
      <c r="M282" s="71">
        <v>1747.32</v>
      </c>
      <c r="N282" s="71">
        <v>1787.96</v>
      </c>
      <c r="O282" s="71">
        <v>1805.01</v>
      </c>
      <c r="P282" s="71">
        <v>1794.61</v>
      </c>
      <c r="Q282" s="71">
        <v>1792.81</v>
      </c>
      <c r="R282" s="71">
        <v>1783.18</v>
      </c>
      <c r="S282" s="71">
        <v>1783.23</v>
      </c>
      <c r="T282" s="71">
        <v>1790.92</v>
      </c>
      <c r="U282" s="71">
        <v>1800.85</v>
      </c>
      <c r="V282" s="71">
        <v>1859.98</v>
      </c>
      <c r="W282" s="71">
        <v>1994.12</v>
      </c>
      <c r="X282" s="71">
        <v>1905.34</v>
      </c>
      <c r="Y282" s="71">
        <v>1778.05</v>
      </c>
      <c r="Z282" s="71">
        <v>1628.72</v>
      </c>
      <c r="AA282" s="71">
        <v>1475.6</v>
      </c>
    </row>
    <row r="283" spans="1:27" ht="12.75" customHeight="1" outlineLevel="1" x14ac:dyDescent="0.3">
      <c r="A283" s="163" t="s">
        <v>1305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customHeight="1" outlineLevel="1" x14ac:dyDescent="0.3">
      <c r="A284" s="163" t="s">
        <v>1306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1307</v>
      </c>
      <c r="B285" s="94" t="s">
        <v>81</v>
      </c>
      <c r="C285" s="70" t="s">
        <v>79</v>
      </c>
      <c r="D285" s="71">
        <f>$D$11</f>
        <v>264.79000000000002</v>
      </c>
      <c r="E285" s="71">
        <f t="shared" ref="E285:AA285" si="164">$D$11</f>
        <v>264.79000000000002</v>
      </c>
      <c r="F285" s="71">
        <f t="shared" si="164"/>
        <v>264.79000000000002</v>
      </c>
      <c r="G285" s="71">
        <f t="shared" si="164"/>
        <v>264.79000000000002</v>
      </c>
      <c r="H285" s="71">
        <f t="shared" si="164"/>
        <v>264.79000000000002</v>
      </c>
      <c r="I285" s="71">
        <f t="shared" si="164"/>
        <v>264.79000000000002</v>
      </c>
      <c r="J285" s="71">
        <f t="shared" si="164"/>
        <v>264.79000000000002</v>
      </c>
      <c r="K285" s="71">
        <f t="shared" si="164"/>
        <v>264.79000000000002</v>
      </c>
      <c r="L285" s="71">
        <f t="shared" si="164"/>
        <v>264.79000000000002</v>
      </c>
      <c r="M285" s="71">
        <f t="shared" si="164"/>
        <v>264.79000000000002</v>
      </c>
      <c r="N285" s="71">
        <f t="shared" si="164"/>
        <v>264.79000000000002</v>
      </c>
      <c r="O285" s="71">
        <f t="shared" si="164"/>
        <v>264.79000000000002</v>
      </c>
      <c r="P285" s="71">
        <f t="shared" si="164"/>
        <v>264.79000000000002</v>
      </c>
      <c r="Q285" s="71">
        <f t="shared" si="164"/>
        <v>264.79000000000002</v>
      </c>
      <c r="R285" s="71">
        <f t="shared" si="164"/>
        <v>264.79000000000002</v>
      </c>
      <c r="S285" s="71">
        <f t="shared" si="164"/>
        <v>264.79000000000002</v>
      </c>
      <c r="T285" s="71">
        <f t="shared" si="164"/>
        <v>264.79000000000002</v>
      </c>
      <c r="U285" s="71">
        <f t="shared" si="164"/>
        <v>264.79000000000002</v>
      </c>
      <c r="V285" s="71">
        <f t="shared" si="164"/>
        <v>264.79000000000002</v>
      </c>
      <c r="W285" s="71">
        <f t="shared" si="164"/>
        <v>264.79000000000002</v>
      </c>
      <c r="X285" s="71">
        <f t="shared" si="164"/>
        <v>264.79000000000002</v>
      </c>
      <c r="Y285" s="71">
        <f t="shared" si="164"/>
        <v>264.79000000000002</v>
      </c>
      <c r="Z285" s="71">
        <f t="shared" si="164"/>
        <v>264.79000000000002</v>
      </c>
      <c r="AA285" s="71">
        <f t="shared" si="164"/>
        <v>264.79000000000002</v>
      </c>
    </row>
    <row r="286" spans="1:27" ht="12.75" customHeight="1" x14ac:dyDescent="0.3">
      <c r="A286" s="162" t="s">
        <v>1308</v>
      </c>
      <c r="B286" s="54" t="str">
        <f>"25"&amp;"."&amp;$B$663&amp;"."&amp;$B$664</f>
        <v>25.03.2024</v>
      </c>
      <c r="C286" s="134" t="s">
        <v>76</v>
      </c>
      <c r="D286" s="135">
        <f>ROUND(((D287+D288+D290+D289)/1000),5)</f>
        <v>1.8610100000000001</v>
      </c>
      <c r="E286" s="135">
        <f>ROUND(((E287+E288+E290+E289)/1000),5)</f>
        <v>1.7217100000000001</v>
      </c>
      <c r="F286" s="135">
        <f>ROUND(((F287+F288+F290+F289)/1000),5)</f>
        <v>1.6662300000000001</v>
      </c>
      <c r="G286" s="135">
        <f t="shared" ref="G286:AA286" si="165">ROUND(((G287+G288+G290+G289)/1000),5)</f>
        <v>1.6514200000000001</v>
      </c>
      <c r="H286" s="135">
        <f t="shared" si="165"/>
        <v>1.75176</v>
      </c>
      <c r="I286" s="135">
        <f t="shared" si="165"/>
        <v>1.8472900000000001</v>
      </c>
      <c r="J286" s="135">
        <f t="shared" si="165"/>
        <v>1.9219299999999999</v>
      </c>
      <c r="K286" s="135">
        <f t="shared" si="165"/>
        <v>2.1609400000000001</v>
      </c>
      <c r="L286" s="135">
        <f t="shared" si="165"/>
        <v>2.3304800000000001</v>
      </c>
      <c r="M286" s="135">
        <f t="shared" si="165"/>
        <v>2.3961800000000002</v>
      </c>
      <c r="N286" s="135">
        <f t="shared" si="165"/>
        <v>2.40693</v>
      </c>
      <c r="O286" s="135">
        <f t="shared" si="165"/>
        <v>2.42177</v>
      </c>
      <c r="P286" s="135">
        <f t="shared" si="165"/>
        <v>2.4130799999999999</v>
      </c>
      <c r="Q286" s="135">
        <f t="shared" si="165"/>
        <v>2.4187099999999999</v>
      </c>
      <c r="R286" s="135">
        <f t="shared" si="165"/>
        <v>2.4102399999999999</v>
      </c>
      <c r="S286" s="135">
        <f t="shared" si="165"/>
        <v>2.4063699999999999</v>
      </c>
      <c r="T286" s="135">
        <f t="shared" si="165"/>
        <v>2.4028299999999998</v>
      </c>
      <c r="U286" s="135">
        <f t="shared" si="165"/>
        <v>2.3270400000000002</v>
      </c>
      <c r="V286" s="135">
        <f t="shared" si="165"/>
        <v>2.3446500000000001</v>
      </c>
      <c r="W286" s="135">
        <f t="shared" si="165"/>
        <v>2.4062600000000001</v>
      </c>
      <c r="X286" s="135">
        <f t="shared" si="165"/>
        <v>2.3613900000000001</v>
      </c>
      <c r="Y286" s="135">
        <f t="shared" si="165"/>
        <v>2.26511</v>
      </c>
      <c r="Z286" s="135">
        <f t="shared" si="165"/>
        <v>1.9837199999999999</v>
      </c>
      <c r="AA286" s="135">
        <f t="shared" si="165"/>
        <v>1.87564</v>
      </c>
    </row>
    <row r="287" spans="1:27" ht="12.75" customHeight="1" outlineLevel="1" x14ac:dyDescent="0.3">
      <c r="A287" s="163" t="s">
        <v>1309</v>
      </c>
      <c r="B287" s="94" t="s">
        <v>238</v>
      </c>
      <c r="C287" s="70" t="s">
        <v>79</v>
      </c>
      <c r="D287" s="71">
        <v>1477.51</v>
      </c>
      <c r="E287" s="71">
        <v>1338.21</v>
      </c>
      <c r="F287" s="71">
        <v>1282.73</v>
      </c>
      <c r="G287" s="71">
        <v>1267.92</v>
      </c>
      <c r="H287" s="71">
        <v>1368.26</v>
      </c>
      <c r="I287" s="71">
        <v>1463.79</v>
      </c>
      <c r="J287" s="71">
        <v>1538.43</v>
      </c>
      <c r="K287" s="71">
        <v>1777.44</v>
      </c>
      <c r="L287" s="71">
        <v>1946.98</v>
      </c>
      <c r="M287" s="71">
        <v>2012.68</v>
      </c>
      <c r="N287" s="71">
        <v>2023.43</v>
      </c>
      <c r="O287" s="71">
        <v>2038.27</v>
      </c>
      <c r="P287" s="71">
        <v>2029.58</v>
      </c>
      <c r="Q287" s="71">
        <v>2035.21</v>
      </c>
      <c r="R287" s="71">
        <v>2026.74</v>
      </c>
      <c r="S287" s="71">
        <v>2022.87</v>
      </c>
      <c r="T287" s="71">
        <v>2019.33</v>
      </c>
      <c r="U287" s="71">
        <v>1943.54</v>
      </c>
      <c r="V287" s="71">
        <v>1961.15</v>
      </c>
      <c r="W287" s="71">
        <v>2022.76</v>
      </c>
      <c r="X287" s="71">
        <v>1977.89</v>
      </c>
      <c r="Y287" s="71">
        <v>1881.61</v>
      </c>
      <c r="Z287" s="71">
        <v>1600.22</v>
      </c>
      <c r="AA287" s="71">
        <v>1492.14</v>
      </c>
    </row>
    <row r="288" spans="1:27" ht="12.75" customHeight="1" outlineLevel="1" x14ac:dyDescent="0.3">
      <c r="A288" s="163" t="s">
        <v>1310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customHeight="1" outlineLevel="1" x14ac:dyDescent="0.3">
      <c r="A289" s="163" t="s">
        <v>1311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1312</v>
      </c>
      <c r="B290" s="94" t="s">
        <v>81</v>
      </c>
      <c r="C290" s="70" t="s">
        <v>79</v>
      </c>
      <c r="D290" s="71">
        <f>$D$11</f>
        <v>264.79000000000002</v>
      </c>
      <c r="E290" s="71">
        <f t="shared" ref="E290:AA290" si="167">$D$11</f>
        <v>264.79000000000002</v>
      </c>
      <c r="F290" s="71">
        <f t="shared" si="167"/>
        <v>264.79000000000002</v>
      </c>
      <c r="G290" s="71">
        <f t="shared" si="167"/>
        <v>264.79000000000002</v>
      </c>
      <c r="H290" s="71">
        <f t="shared" si="167"/>
        <v>264.79000000000002</v>
      </c>
      <c r="I290" s="71">
        <f t="shared" si="167"/>
        <v>264.79000000000002</v>
      </c>
      <c r="J290" s="71">
        <f t="shared" si="167"/>
        <v>264.79000000000002</v>
      </c>
      <c r="K290" s="71">
        <f t="shared" si="167"/>
        <v>264.79000000000002</v>
      </c>
      <c r="L290" s="71">
        <f t="shared" si="167"/>
        <v>264.79000000000002</v>
      </c>
      <c r="M290" s="71">
        <f t="shared" si="167"/>
        <v>264.79000000000002</v>
      </c>
      <c r="N290" s="71">
        <f t="shared" si="167"/>
        <v>264.79000000000002</v>
      </c>
      <c r="O290" s="71">
        <f t="shared" si="167"/>
        <v>264.79000000000002</v>
      </c>
      <c r="P290" s="71">
        <f t="shared" si="167"/>
        <v>264.79000000000002</v>
      </c>
      <c r="Q290" s="71">
        <f t="shared" si="167"/>
        <v>264.79000000000002</v>
      </c>
      <c r="R290" s="71">
        <f t="shared" si="167"/>
        <v>264.79000000000002</v>
      </c>
      <c r="S290" s="71">
        <f t="shared" si="167"/>
        <v>264.79000000000002</v>
      </c>
      <c r="T290" s="71">
        <f t="shared" si="167"/>
        <v>264.79000000000002</v>
      </c>
      <c r="U290" s="71">
        <f t="shared" si="167"/>
        <v>264.79000000000002</v>
      </c>
      <c r="V290" s="71">
        <f t="shared" si="167"/>
        <v>264.79000000000002</v>
      </c>
      <c r="W290" s="71">
        <f t="shared" si="167"/>
        <v>264.79000000000002</v>
      </c>
      <c r="X290" s="71">
        <f t="shared" si="167"/>
        <v>264.79000000000002</v>
      </c>
      <c r="Y290" s="71">
        <f t="shared" si="167"/>
        <v>264.79000000000002</v>
      </c>
      <c r="Z290" s="71">
        <f t="shared" si="167"/>
        <v>264.79000000000002</v>
      </c>
      <c r="AA290" s="71">
        <f t="shared" si="167"/>
        <v>264.79000000000002</v>
      </c>
    </row>
    <row r="291" spans="1:27" ht="12.75" customHeight="1" x14ac:dyDescent="0.3">
      <c r="A291" s="162" t="s">
        <v>1313</v>
      </c>
      <c r="B291" s="54" t="str">
        <f>"26"&amp;"."&amp;$B$663&amp;"."&amp;$B$664</f>
        <v>26.03.2024</v>
      </c>
      <c r="C291" s="134" t="s">
        <v>76</v>
      </c>
      <c r="D291" s="135">
        <f>ROUND(((D292+D293+D295+D294)/1000),5)</f>
        <v>1.7797700000000001</v>
      </c>
      <c r="E291" s="135">
        <f>ROUND(((E292+E293+E295+E294)/1000),5)</f>
        <v>1.67564</v>
      </c>
      <c r="F291" s="135">
        <f>ROUND(((F292+F293+F295+F294)/1000),5)</f>
        <v>1.6233599999999999</v>
      </c>
      <c r="G291" s="135">
        <f t="shared" ref="G291:AA291" si="168">ROUND(((G292+G293+G295+G294)/1000),5)</f>
        <v>1.6225700000000001</v>
      </c>
      <c r="H291" s="135">
        <f t="shared" si="168"/>
        <v>1.66225</v>
      </c>
      <c r="I291" s="135">
        <f t="shared" si="168"/>
        <v>1.8084</v>
      </c>
      <c r="J291" s="135">
        <f t="shared" si="168"/>
        <v>1.9142300000000001</v>
      </c>
      <c r="K291" s="135">
        <f t="shared" si="168"/>
        <v>2.1892800000000001</v>
      </c>
      <c r="L291" s="135">
        <f t="shared" si="168"/>
        <v>2.27685</v>
      </c>
      <c r="M291" s="135">
        <f t="shared" si="168"/>
        <v>2.3409900000000001</v>
      </c>
      <c r="N291" s="135">
        <f t="shared" si="168"/>
        <v>2.37059</v>
      </c>
      <c r="O291" s="135">
        <f t="shared" si="168"/>
        <v>2.4012500000000001</v>
      </c>
      <c r="P291" s="135">
        <f t="shared" si="168"/>
        <v>2.3684799999999999</v>
      </c>
      <c r="Q291" s="135">
        <f t="shared" si="168"/>
        <v>2.37032</v>
      </c>
      <c r="R291" s="135">
        <f t="shared" si="168"/>
        <v>2.3585199999999999</v>
      </c>
      <c r="S291" s="135">
        <f t="shared" si="168"/>
        <v>2.33446</v>
      </c>
      <c r="T291" s="135">
        <f t="shared" si="168"/>
        <v>2.32558</v>
      </c>
      <c r="U291" s="135">
        <f t="shared" si="168"/>
        <v>2.2779199999999999</v>
      </c>
      <c r="V291" s="135">
        <f t="shared" si="168"/>
        <v>2.3043499999999999</v>
      </c>
      <c r="W291" s="135">
        <f t="shared" si="168"/>
        <v>2.3349000000000002</v>
      </c>
      <c r="X291" s="135">
        <f t="shared" si="168"/>
        <v>2.3191199999999998</v>
      </c>
      <c r="Y291" s="135">
        <f t="shared" si="168"/>
        <v>2.2267800000000002</v>
      </c>
      <c r="Z291" s="135">
        <f t="shared" si="168"/>
        <v>1.9866200000000001</v>
      </c>
      <c r="AA291" s="135">
        <f t="shared" si="168"/>
        <v>1.8646</v>
      </c>
    </row>
    <row r="292" spans="1:27" ht="12.75" customHeight="1" outlineLevel="1" x14ac:dyDescent="0.3">
      <c r="A292" s="163" t="s">
        <v>1314</v>
      </c>
      <c r="B292" s="94" t="s">
        <v>238</v>
      </c>
      <c r="C292" s="70" t="s">
        <v>79</v>
      </c>
      <c r="D292" s="71">
        <v>1396.27</v>
      </c>
      <c r="E292" s="71">
        <v>1292.1400000000001</v>
      </c>
      <c r="F292" s="71">
        <v>1239.8599999999999</v>
      </c>
      <c r="G292" s="71">
        <v>1239.07</v>
      </c>
      <c r="H292" s="71">
        <v>1278.75</v>
      </c>
      <c r="I292" s="71">
        <v>1424.9</v>
      </c>
      <c r="J292" s="71">
        <v>1530.73</v>
      </c>
      <c r="K292" s="71">
        <v>1805.78</v>
      </c>
      <c r="L292" s="71">
        <v>1893.35</v>
      </c>
      <c r="M292" s="71">
        <v>1957.49</v>
      </c>
      <c r="N292" s="71">
        <v>1987.09</v>
      </c>
      <c r="O292" s="71">
        <v>2017.75</v>
      </c>
      <c r="P292" s="71">
        <v>1984.98</v>
      </c>
      <c r="Q292" s="71">
        <v>1986.82</v>
      </c>
      <c r="R292" s="71">
        <v>1975.02</v>
      </c>
      <c r="S292" s="71">
        <v>1950.96</v>
      </c>
      <c r="T292" s="71">
        <v>1942.08</v>
      </c>
      <c r="U292" s="71">
        <v>1894.42</v>
      </c>
      <c r="V292" s="71">
        <v>1920.85</v>
      </c>
      <c r="W292" s="71">
        <v>1951.4</v>
      </c>
      <c r="X292" s="71">
        <v>1935.62</v>
      </c>
      <c r="Y292" s="71">
        <v>1843.28</v>
      </c>
      <c r="Z292" s="71">
        <v>1603.12</v>
      </c>
      <c r="AA292" s="71">
        <v>1481.1</v>
      </c>
    </row>
    <row r="293" spans="1:27" ht="12.75" customHeight="1" outlineLevel="1" x14ac:dyDescent="0.3">
      <c r="A293" s="163" t="s">
        <v>1315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customHeight="1" outlineLevel="1" x14ac:dyDescent="0.3">
      <c r="A294" s="163" t="s">
        <v>1316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1317</v>
      </c>
      <c r="B295" s="94" t="s">
        <v>81</v>
      </c>
      <c r="C295" s="70" t="s">
        <v>79</v>
      </c>
      <c r="D295" s="71">
        <f>$D$11</f>
        <v>264.79000000000002</v>
      </c>
      <c r="E295" s="71">
        <f t="shared" ref="E295:AA295" si="170">$D$11</f>
        <v>264.79000000000002</v>
      </c>
      <c r="F295" s="71">
        <f t="shared" si="170"/>
        <v>264.79000000000002</v>
      </c>
      <c r="G295" s="71">
        <f t="shared" si="170"/>
        <v>264.79000000000002</v>
      </c>
      <c r="H295" s="71">
        <f t="shared" si="170"/>
        <v>264.79000000000002</v>
      </c>
      <c r="I295" s="71">
        <f t="shared" si="170"/>
        <v>264.79000000000002</v>
      </c>
      <c r="J295" s="71">
        <f t="shared" si="170"/>
        <v>264.79000000000002</v>
      </c>
      <c r="K295" s="71">
        <f t="shared" si="170"/>
        <v>264.79000000000002</v>
      </c>
      <c r="L295" s="71">
        <f t="shared" si="170"/>
        <v>264.79000000000002</v>
      </c>
      <c r="M295" s="71">
        <f t="shared" si="170"/>
        <v>264.79000000000002</v>
      </c>
      <c r="N295" s="71">
        <f t="shared" si="170"/>
        <v>264.79000000000002</v>
      </c>
      <c r="O295" s="71">
        <f t="shared" si="170"/>
        <v>264.79000000000002</v>
      </c>
      <c r="P295" s="71">
        <f t="shared" si="170"/>
        <v>264.79000000000002</v>
      </c>
      <c r="Q295" s="71">
        <f t="shared" si="170"/>
        <v>264.79000000000002</v>
      </c>
      <c r="R295" s="71">
        <f t="shared" si="170"/>
        <v>264.79000000000002</v>
      </c>
      <c r="S295" s="71">
        <f t="shared" si="170"/>
        <v>264.79000000000002</v>
      </c>
      <c r="T295" s="71">
        <f t="shared" si="170"/>
        <v>264.79000000000002</v>
      </c>
      <c r="U295" s="71">
        <f t="shared" si="170"/>
        <v>264.79000000000002</v>
      </c>
      <c r="V295" s="71">
        <f t="shared" si="170"/>
        <v>264.79000000000002</v>
      </c>
      <c r="W295" s="71">
        <f t="shared" si="170"/>
        <v>264.79000000000002</v>
      </c>
      <c r="X295" s="71">
        <f t="shared" si="170"/>
        <v>264.79000000000002</v>
      </c>
      <c r="Y295" s="71">
        <f t="shared" si="170"/>
        <v>264.79000000000002</v>
      </c>
      <c r="Z295" s="71">
        <f t="shared" si="170"/>
        <v>264.79000000000002</v>
      </c>
      <c r="AA295" s="71">
        <f t="shared" si="170"/>
        <v>264.79000000000002</v>
      </c>
    </row>
    <row r="296" spans="1:27" ht="12.75" customHeight="1" x14ac:dyDescent="0.3">
      <c r="A296" s="162" t="s">
        <v>1318</v>
      </c>
      <c r="B296" s="54" t="str">
        <f>"27"&amp;"."&amp;$B$663&amp;"."&amp;$B$664</f>
        <v>27.03.2024</v>
      </c>
      <c r="C296" s="134" t="s">
        <v>76</v>
      </c>
      <c r="D296" s="135">
        <f>ROUND(((D297+D298+D300+D299)/1000),5)</f>
        <v>1.65777</v>
      </c>
      <c r="E296" s="135">
        <f>ROUND(((E297+E298+E300+E299)/1000),5)</f>
        <v>1.6265700000000001</v>
      </c>
      <c r="F296" s="135">
        <f>ROUND(((F297+F298+F300+F299)/1000),5)</f>
        <v>1.6173999999999999</v>
      </c>
      <c r="G296" s="135">
        <f t="shared" ref="G296:AA296" si="171">ROUND(((G297+G298+G300+G299)/1000),5)</f>
        <v>1.6190500000000001</v>
      </c>
      <c r="H296" s="135">
        <f t="shared" si="171"/>
        <v>1.62391</v>
      </c>
      <c r="I296" s="135">
        <f t="shared" si="171"/>
        <v>1.68956</v>
      </c>
      <c r="J296" s="135">
        <f t="shared" si="171"/>
        <v>1.90032</v>
      </c>
      <c r="K296" s="135">
        <f t="shared" si="171"/>
        <v>2.1745100000000002</v>
      </c>
      <c r="L296" s="135">
        <f t="shared" si="171"/>
        <v>2.3014700000000001</v>
      </c>
      <c r="M296" s="135">
        <f t="shared" si="171"/>
        <v>2.3967100000000001</v>
      </c>
      <c r="N296" s="135">
        <f t="shared" si="171"/>
        <v>2.4540600000000001</v>
      </c>
      <c r="O296" s="135">
        <f t="shared" si="171"/>
        <v>2.4914700000000001</v>
      </c>
      <c r="P296" s="135">
        <f t="shared" si="171"/>
        <v>2.4769600000000001</v>
      </c>
      <c r="Q296" s="135">
        <f t="shared" si="171"/>
        <v>2.4712299999999998</v>
      </c>
      <c r="R296" s="135">
        <f t="shared" si="171"/>
        <v>2.4014899999999999</v>
      </c>
      <c r="S296" s="135">
        <f t="shared" si="171"/>
        <v>2.3112499999999998</v>
      </c>
      <c r="T296" s="135">
        <f t="shared" si="171"/>
        <v>2.2795299999999998</v>
      </c>
      <c r="U296" s="135">
        <f t="shared" si="171"/>
        <v>2.2076500000000001</v>
      </c>
      <c r="V296" s="135">
        <f t="shared" si="171"/>
        <v>2.2526799999999998</v>
      </c>
      <c r="W296" s="135">
        <f t="shared" si="171"/>
        <v>2.3468399999999998</v>
      </c>
      <c r="X296" s="135">
        <f t="shared" si="171"/>
        <v>2.33365</v>
      </c>
      <c r="Y296" s="135">
        <f t="shared" si="171"/>
        <v>2.2387899999999998</v>
      </c>
      <c r="Z296" s="135">
        <f t="shared" si="171"/>
        <v>2.0106799999999998</v>
      </c>
      <c r="AA296" s="135">
        <f t="shared" si="171"/>
        <v>1.84459</v>
      </c>
    </row>
    <row r="297" spans="1:27" ht="12.75" customHeight="1" outlineLevel="1" x14ac:dyDescent="0.3">
      <c r="A297" s="163" t="s">
        <v>1319</v>
      </c>
      <c r="B297" s="94" t="s">
        <v>238</v>
      </c>
      <c r="C297" s="70" t="s">
        <v>79</v>
      </c>
      <c r="D297" s="71">
        <v>1274.27</v>
      </c>
      <c r="E297" s="71">
        <v>1243.07</v>
      </c>
      <c r="F297" s="71">
        <v>1233.9000000000001</v>
      </c>
      <c r="G297" s="71">
        <v>1235.55</v>
      </c>
      <c r="H297" s="71">
        <v>1240.4100000000001</v>
      </c>
      <c r="I297" s="71">
        <v>1306.06</v>
      </c>
      <c r="J297" s="71">
        <v>1516.82</v>
      </c>
      <c r="K297" s="71">
        <v>1791.01</v>
      </c>
      <c r="L297" s="71">
        <v>1917.97</v>
      </c>
      <c r="M297" s="71">
        <v>2013.21</v>
      </c>
      <c r="N297" s="71">
        <v>2070.56</v>
      </c>
      <c r="O297" s="71">
        <v>2107.9699999999998</v>
      </c>
      <c r="P297" s="71">
        <v>2093.46</v>
      </c>
      <c r="Q297" s="71">
        <v>2087.73</v>
      </c>
      <c r="R297" s="71">
        <v>2017.99</v>
      </c>
      <c r="S297" s="71">
        <v>1927.75</v>
      </c>
      <c r="T297" s="71">
        <v>1896.03</v>
      </c>
      <c r="U297" s="71">
        <v>1824.15</v>
      </c>
      <c r="V297" s="71">
        <v>1869.18</v>
      </c>
      <c r="W297" s="71">
        <v>1963.34</v>
      </c>
      <c r="X297" s="71">
        <v>1950.15</v>
      </c>
      <c r="Y297" s="71">
        <v>1855.29</v>
      </c>
      <c r="Z297" s="71">
        <v>1627.18</v>
      </c>
      <c r="AA297" s="71">
        <v>1461.09</v>
      </c>
    </row>
    <row r="298" spans="1:27" ht="12.75" customHeight="1" outlineLevel="1" x14ac:dyDescent="0.3">
      <c r="A298" s="163" t="s">
        <v>1320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customHeight="1" outlineLevel="1" x14ac:dyDescent="0.3">
      <c r="A299" s="163" t="s">
        <v>1321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1322</v>
      </c>
      <c r="B300" s="94" t="s">
        <v>81</v>
      </c>
      <c r="C300" s="70" t="s">
        <v>79</v>
      </c>
      <c r="D300" s="71">
        <f>$D$11</f>
        <v>264.79000000000002</v>
      </c>
      <c r="E300" s="71">
        <f t="shared" ref="E300:AA300" si="173">$D$11</f>
        <v>264.79000000000002</v>
      </c>
      <c r="F300" s="71">
        <f t="shared" si="173"/>
        <v>264.79000000000002</v>
      </c>
      <c r="G300" s="71">
        <f t="shared" si="173"/>
        <v>264.79000000000002</v>
      </c>
      <c r="H300" s="71">
        <f t="shared" si="173"/>
        <v>264.79000000000002</v>
      </c>
      <c r="I300" s="71">
        <f t="shared" si="173"/>
        <v>264.79000000000002</v>
      </c>
      <c r="J300" s="71">
        <f t="shared" si="173"/>
        <v>264.79000000000002</v>
      </c>
      <c r="K300" s="71">
        <f t="shared" si="173"/>
        <v>264.79000000000002</v>
      </c>
      <c r="L300" s="71">
        <f t="shared" si="173"/>
        <v>264.79000000000002</v>
      </c>
      <c r="M300" s="71">
        <f t="shared" si="173"/>
        <v>264.79000000000002</v>
      </c>
      <c r="N300" s="71">
        <f t="shared" si="173"/>
        <v>264.79000000000002</v>
      </c>
      <c r="O300" s="71">
        <f t="shared" si="173"/>
        <v>264.79000000000002</v>
      </c>
      <c r="P300" s="71">
        <f t="shared" si="173"/>
        <v>264.79000000000002</v>
      </c>
      <c r="Q300" s="71">
        <f t="shared" si="173"/>
        <v>264.79000000000002</v>
      </c>
      <c r="R300" s="71">
        <f t="shared" si="173"/>
        <v>264.79000000000002</v>
      </c>
      <c r="S300" s="71">
        <f t="shared" si="173"/>
        <v>264.79000000000002</v>
      </c>
      <c r="T300" s="71">
        <f t="shared" si="173"/>
        <v>264.79000000000002</v>
      </c>
      <c r="U300" s="71">
        <f t="shared" si="173"/>
        <v>264.79000000000002</v>
      </c>
      <c r="V300" s="71">
        <f t="shared" si="173"/>
        <v>264.79000000000002</v>
      </c>
      <c r="W300" s="71">
        <f t="shared" si="173"/>
        <v>264.79000000000002</v>
      </c>
      <c r="X300" s="71">
        <f t="shared" si="173"/>
        <v>264.79000000000002</v>
      </c>
      <c r="Y300" s="71">
        <f t="shared" si="173"/>
        <v>264.79000000000002</v>
      </c>
      <c r="Z300" s="71">
        <f t="shared" si="173"/>
        <v>264.79000000000002</v>
      </c>
      <c r="AA300" s="71">
        <f t="shared" si="173"/>
        <v>264.79000000000002</v>
      </c>
    </row>
    <row r="301" spans="1:27" ht="12.75" customHeight="1" x14ac:dyDescent="0.3">
      <c r="A301" s="162" t="s">
        <v>1323</v>
      </c>
      <c r="B301" s="54" t="str">
        <f>"28"&amp;"."&amp;$B$663&amp;"."&amp;$B$664</f>
        <v>28.03.2024</v>
      </c>
      <c r="C301" s="134" t="s">
        <v>76</v>
      </c>
      <c r="D301" s="135">
        <f>ROUND(((D302+D303+D305+D304)/1000),5)</f>
        <v>1.6758299999999999</v>
      </c>
      <c r="E301" s="135">
        <f>ROUND(((E302+E303+E305+E304)/1000),5)</f>
        <v>1.6273299999999999</v>
      </c>
      <c r="F301" s="135">
        <f>ROUND(((F302+F303+F305+F304)/1000),5)</f>
        <v>1.62036</v>
      </c>
      <c r="G301" s="135">
        <f t="shared" ref="G301:AA301" si="174">ROUND(((G302+G303+G305+G304)/1000),5)</f>
        <v>1.61863</v>
      </c>
      <c r="H301" s="135">
        <f t="shared" si="174"/>
        <v>1.62564</v>
      </c>
      <c r="I301" s="135">
        <f t="shared" si="174"/>
        <v>1.7977799999999999</v>
      </c>
      <c r="J301" s="135">
        <f t="shared" si="174"/>
        <v>1.9274899999999999</v>
      </c>
      <c r="K301" s="135">
        <f t="shared" si="174"/>
        <v>2.2228300000000001</v>
      </c>
      <c r="L301" s="135">
        <f t="shared" si="174"/>
        <v>2.3122699999999998</v>
      </c>
      <c r="M301" s="135">
        <f t="shared" si="174"/>
        <v>2.3974299999999999</v>
      </c>
      <c r="N301" s="135">
        <f t="shared" si="174"/>
        <v>2.3856299999999999</v>
      </c>
      <c r="O301" s="135">
        <f t="shared" si="174"/>
        <v>2.3977499999999998</v>
      </c>
      <c r="P301" s="135">
        <f t="shared" si="174"/>
        <v>2.3970799999999999</v>
      </c>
      <c r="Q301" s="135">
        <f t="shared" si="174"/>
        <v>2.3917999999999999</v>
      </c>
      <c r="R301" s="135">
        <f t="shared" si="174"/>
        <v>2.3804799999999999</v>
      </c>
      <c r="S301" s="135">
        <f t="shared" si="174"/>
        <v>2.35337</v>
      </c>
      <c r="T301" s="135">
        <f t="shared" si="174"/>
        <v>2.3277700000000001</v>
      </c>
      <c r="U301" s="135">
        <f t="shared" si="174"/>
        <v>2.2766000000000002</v>
      </c>
      <c r="V301" s="135">
        <f t="shared" si="174"/>
        <v>2.3149700000000002</v>
      </c>
      <c r="W301" s="135">
        <f t="shared" si="174"/>
        <v>2.4069799999999999</v>
      </c>
      <c r="X301" s="135">
        <f t="shared" si="174"/>
        <v>2.3779699999999999</v>
      </c>
      <c r="Y301" s="135">
        <f t="shared" si="174"/>
        <v>2.2905700000000002</v>
      </c>
      <c r="Z301" s="135">
        <f t="shared" si="174"/>
        <v>2.10853</v>
      </c>
      <c r="AA301" s="135">
        <f t="shared" si="174"/>
        <v>1.87422</v>
      </c>
    </row>
    <row r="302" spans="1:27" ht="12.75" customHeight="1" outlineLevel="1" x14ac:dyDescent="0.3">
      <c r="A302" s="163" t="s">
        <v>1324</v>
      </c>
      <c r="B302" s="94" t="s">
        <v>238</v>
      </c>
      <c r="C302" s="70" t="s">
        <v>79</v>
      </c>
      <c r="D302" s="71">
        <v>1292.33</v>
      </c>
      <c r="E302" s="71">
        <v>1243.83</v>
      </c>
      <c r="F302" s="71">
        <v>1236.8599999999999</v>
      </c>
      <c r="G302" s="71">
        <v>1235.1300000000001</v>
      </c>
      <c r="H302" s="71">
        <v>1242.1400000000001</v>
      </c>
      <c r="I302" s="71">
        <v>1414.28</v>
      </c>
      <c r="J302" s="71">
        <v>1543.99</v>
      </c>
      <c r="K302" s="71">
        <v>1839.33</v>
      </c>
      <c r="L302" s="71">
        <v>1928.77</v>
      </c>
      <c r="M302" s="71">
        <v>2013.93</v>
      </c>
      <c r="N302" s="71">
        <v>2002.13</v>
      </c>
      <c r="O302" s="71">
        <v>2014.25</v>
      </c>
      <c r="P302" s="71">
        <v>2013.58</v>
      </c>
      <c r="Q302" s="71">
        <v>2008.3</v>
      </c>
      <c r="R302" s="71">
        <v>1996.98</v>
      </c>
      <c r="S302" s="71">
        <v>1969.87</v>
      </c>
      <c r="T302" s="71">
        <v>1944.27</v>
      </c>
      <c r="U302" s="71">
        <v>1893.1</v>
      </c>
      <c r="V302" s="71">
        <v>1931.47</v>
      </c>
      <c r="W302" s="71">
        <v>2023.48</v>
      </c>
      <c r="X302" s="71">
        <v>1994.47</v>
      </c>
      <c r="Y302" s="71">
        <v>1907.07</v>
      </c>
      <c r="Z302" s="71">
        <v>1725.03</v>
      </c>
      <c r="AA302" s="71">
        <v>1490.72</v>
      </c>
    </row>
    <row r="303" spans="1:27" ht="12.75" customHeight="1" outlineLevel="1" x14ac:dyDescent="0.3">
      <c r="A303" s="163" t="s">
        <v>1325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customHeight="1" outlineLevel="1" x14ac:dyDescent="0.3">
      <c r="A304" s="163" t="s">
        <v>1326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1327</v>
      </c>
      <c r="B305" s="94" t="s">
        <v>81</v>
      </c>
      <c r="C305" s="70" t="s">
        <v>79</v>
      </c>
      <c r="D305" s="71">
        <f>$D$11</f>
        <v>264.79000000000002</v>
      </c>
      <c r="E305" s="71">
        <f t="shared" ref="E305:AA305" si="176">$D$11</f>
        <v>264.79000000000002</v>
      </c>
      <c r="F305" s="71">
        <f t="shared" si="176"/>
        <v>264.79000000000002</v>
      </c>
      <c r="G305" s="71">
        <f t="shared" si="176"/>
        <v>264.79000000000002</v>
      </c>
      <c r="H305" s="71">
        <f t="shared" si="176"/>
        <v>264.79000000000002</v>
      </c>
      <c r="I305" s="71">
        <f t="shared" si="176"/>
        <v>264.79000000000002</v>
      </c>
      <c r="J305" s="71">
        <f t="shared" si="176"/>
        <v>264.79000000000002</v>
      </c>
      <c r="K305" s="71">
        <f t="shared" si="176"/>
        <v>264.79000000000002</v>
      </c>
      <c r="L305" s="71">
        <f t="shared" si="176"/>
        <v>264.79000000000002</v>
      </c>
      <c r="M305" s="71">
        <f t="shared" si="176"/>
        <v>264.79000000000002</v>
      </c>
      <c r="N305" s="71">
        <f t="shared" si="176"/>
        <v>264.79000000000002</v>
      </c>
      <c r="O305" s="71">
        <f t="shared" si="176"/>
        <v>264.79000000000002</v>
      </c>
      <c r="P305" s="71">
        <f t="shared" si="176"/>
        <v>264.79000000000002</v>
      </c>
      <c r="Q305" s="71">
        <f t="shared" si="176"/>
        <v>264.79000000000002</v>
      </c>
      <c r="R305" s="71">
        <f t="shared" si="176"/>
        <v>264.79000000000002</v>
      </c>
      <c r="S305" s="71">
        <f t="shared" si="176"/>
        <v>264.79000000000002</v>
      </c>
      <c r="T305" s="71">
        <f t="shared" si="176"/>
        <v>264.79000000000002</v>
      </c>
      <c r="U305" s="71">
        <f t="shared" si="176"/>
        <v>264.79000000000002</v>
      </c>
      <c r="V305" s="71">
        <f t="shared" si="176"/>
        <v>264.79000000000002</v>
      </c>
      <c r="W305" s="71">
        <f t="shared" si="176"/>
        <v>264.79000000000002</v>
      </c>
      <c r="X305" s="71">
        <f t="shared" si="176"/>
        <v>264.79000000000002</v>
      </c>
      <c r="Y305" s="71">
        <f t="shared" si="176"/>
        <v>264.79000000000002</v>
      </c>
      <c r="Z305" s="71">
        <f t="shared" si="176"/>
        <v>264.79000000000002</v>
      </c>
      <c r="AA305" s="71">
        <f t="shared" si="176"/>
        <v>264.79000000000002</v>
      </c>
    </row>
    <row r="306" spans="1:27" ht="12.75" customHeight="1" x14ac:dyDescent="0.3">
      <c r="A306" s="162" t="s">
        <v>1328</v>
      </c>
      <c r="B306" s="54" t="str">
        <f>"29"&amp;"."&amp;$B$663&amp;"."&amp;$B$664</f>
        <v>29.03.2024</v>
      </c>
      <c r="C306" s="134" t="s">
        <v>76</v>
      </c>
      <c r="D306" s="135">
        <f>ROUND(((D307+D308+D310+D309)/1000),5)</f>
        <v>1.80257</v>
      </c>
      <c r="E306" s="135">
        <f>ROUND(((E307+E308+E310+E309)/1000),5)</f>
        <v>1.68872</v>
      </c>
      <c r="F306" s="135">
        <f>ROUND(((F307+F308+F310+F309)/1000),5)</f>
        <v>1.6775500000000001</v>
      </c>
      <c r="G306" s="135">
        <f t="shared" ref="G306:AA306" si="177">ROUND(((G307+G308+G310+G309)/1000),5)</f>
        <v>1.6739999999999999</v>
      </c>
      <c r="H306" s="135">
        <f t="shared" si="177"/>
        <v>1.6858299999999999</v>
      </c>
      <c r="I306" s="135">
        <f t="shared" si="177"/>
        <v>1.8022400000000001</v>
      </c>
      <c r="J306" s="135">
        <f t="shared" si="177"/>
        <v>1.9460200000000001</v>
      </c>
      <c r="K306" s="135">
        <f t="shared" si="177"/>
        <v>2.2421799999999998</v>
      </c>
      <c r="L306" s="135">
        <f t="shared" si="177"/>
        <v>2.3789899999999999</v>
      </c>
      <c r="M306" s="135">
        <f t="shared" si="177"/>
        <v>2.4279199999999999</v>
      </c>
      <c r="N306" s="135">
        <f t="shared" si="177"/>
        <v>2.4349500000000002</v>
      </c>
      <c r="O306" s="135">
        <f t="shared" si="177"/>
        <v>2.46407</v>
      </c>
      <c r="P306" s="135">
        <f t="shared" si="177"/>
        <v>2.4510900000000002</v>
      </c>
      <c r="Q306" s="135">
        <f t="shared" si="177"/>
        <v>2.4388899999999998</v>
      </c>
      <c r="R306" s="135">
        <f t="shared" si="177"/>
        <v>2.42598</v>
      </c>
      <c r="S306" s="135">
        <f t="shared" si="177"/>
        <v>2.41797</v>
      </c>
      <c r="T306" s="135">
        <f t="shared" si="177"/>
        <v>2.3944999999999999</v>
      </c>
      <c r="U306" s="135">
        <f t="shared" si="177"/>
        <v>2.3420399999999999</v>
      </c>
      <c r="V306" s="135">
        <f t="shared" si="177"/>
        <v>2.3724799999999999</v>
      </c>
      <c r="W306" s="135">
        <f t="shared" si="177"/>
        <v>2.4167999999999998</v>
      </c>
      <c r="X306" s="135">
        <f t="shared" si="177"/>
        <v>2.4160699999999999</v>
      </c>
      <c r="Y306" s="135">
        <f t="shared" si="177"/>
        <v>2.3704100000000001</v>
      </c>
      <c r="Z306" s="135">
        <f t="shared" si="177"/>
        <v>2.20947</v>
      </c>
      <c r="AA306" s="135">
        <f t="shared" si="177"/>
        <v>1.9095599999999999</v>
      </c>
    </row>
    <row r="307" spans="1:27" ht="12.75" customHeight="1" outlineLevel="1" x14ac:dyDescent="0.3">
      <c r="A307" s="163" t="s">
        <v>1329</v>
      </c>
      <c r="B307" s="94" t="s">
        <v>238</v>
      </c>
      <c r="C307" s="70" t="s">
        <v>79</v>
      </c>
      <c r="D307" s="71">
        <v>1419.07</v>
      </c>
      <c r="E307" s="71">
        <v>1305.22</v>
      </c>
      <c r="F307" s="71">
        <v>1294.05</v>
      </c>
      <c r="G307" s="71">
        <v>1290.5</v>
      </c>
      <c r="H307" s="71">
        <v>1302.33</v>
      </c>
      <c r="I307" s="71">
        <v>1418.74</v>
      </c>
      <c r="J307" s="71">
        <v>1562.52</v>
      </c>
      <c r="K307" s="71">
        <v>1858.68</v>
      </c>
      <c r="L307" s="71">
        <v>1995.49</v>
      </c>
      <c r="M307" s="71">
        <v>2044.42</v>
      </c>
      <c r="N307" s="71">
        <v>2051.4499999999998</v>
      </c>
      <c r="O307" s="71">
        <v>2080.5700000000002</v>
      </c>
      <c r="P307" s="71">
        <v>2067.59</v>
      </c>
      <c r="Q307" s="71">
        <v>2055.39</v>
      </c>
      <c r="R307" s="71">
        <v>2042.48</v>
      </c>
      <c r="S307" s="71">
        <v>2034.47</v>
      </c>
      <c r="T307" s="71">
        <v>2011</v>
      </c>
      <c r="U307" s="71">
        <v>1958.54</v>
      </c>
      <c r="V307" s="71">
        <v>1988.98</v>
      </c>
      <c r="W307" s="71">
        <v>2033.3</v>
      </c>
      <c r="X307" s="71">
        <v>2032.57</v>
      </c>
      <c r="Y307" s="71">
        <v>1986.91</v>
      </c>
      <c r="Z307" s="71">
        <v>1825.97</v>
      </c>
      <c r="AA307" s="71">
        <v>1526.06</v>
      </c>
    </row>
    <row r="308" spans="1:27" ht="12.75" customHeight="1" outlineLevel="1" x14ac:dyDescent="0.3">
      <c r="A308" s="163" t="s">
        <v>1330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customHeight="1" outlineLevel="1" x14ac:dyDescent="0.3">
      <c r="A309" s="163" t="s">
        <v>1331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1332</v>
      </c>
      <c r="B310" s="94" t="s">
        <v>81</v>
      </c>
      <c r="C310" s="70" t="s">
        <v>79</v>
      </c>
      <c r="D310" s="71">
        <f>$D$11</f>
        <v>264.79000000000002</v>
      </c>
      <c r="E310" s="71">
        <f t="shared" ref="E310:AA310" si="179">$D$11</f>
        <v>264.79000000000002</v>
      </c>
      <c r="F310" s="71">
        <f t="shared" si="179"/>
        <v>264.79000000000002</v>
      </c>
      <c r="G310" s="71">
        <f t="shared" si="179"/>
        <v>264.79000000000002</v>
      </c>
      <c r="H310" s="71">
        <f t="shared" si="179"/>
        <v>264.79000000000002</v>
      </c>
      <c r="I310" s="71">
        <f t="shared" si="179"/>
        <v>264.79000000000002</v>
      </c>
      <c r="J310" s="71">
        <f t="shared" si="179"/>
        <v>264.79000000000002</v>
      </c>
      <c r="K310" s="71">
        <f t="shared" si="179"/>
        <v>264.79000000000002</v>
      </c>
      <c r="L310" s="71">
        <f t="shared" si="179"/>
        <v>264.79000000000002</v>
      </c>
      <c r="M310" s="71">
        <f t="shared" si="179"/>
        <v>264.79000000000002</v>
      </c>
      <c r="N310" s="71">
        <f t="shared" si="179"/>
        <v>264.79000000000002</v>
      </c>
      <c r="O310" s="71">
        <f t="shared" si="179"/>
        <v>264.79000000000002</v>
      </c>
      <c r="P310" s="71">
        <f t="shared" si="179"/>
        <v>264.79000000000002</v>
      </c>
      <c r="Q310" s="71">
        <f t="shared" si="179"/>
        <v>264.79000000000002</v>
      </c>
      <c r="R310" s="71">
        <f t="shared" si="179"/>
        <v>264.79000000000002</v>
      </c>
      <c r="S310" s="71">
        <f t="shared" si="179"/>
        <v>264.79000000000002</v>
      </c>
      <c r="T310" s="71">
        <f t="shared" si="179"/>
        <v>264.79000000000002</v>
      </c>
      <c r="U310" s="71">
        <f t="shared" si="179"/>
        <v>264.79000000000002</v>
      </c>
      <c r="V310" s="71">
        <f t="shared" si="179"/>
        <v>264.79000000000002</v>
      </c>
      <c r="W310" s="71">
        <f t="shared" si="179"/>
        <v>264.79000000000002</v>
      </c>
      <c r="X310" s="71">
        <f t="shared" si="179"/>
        <v>264.79000000000002</v>
      </c>
      <c r="Y310" s="71">
        <f t="shared" si="179"/>
        <v>264.79000000000002</v>
      </c>
      <c r="Z310" s="71">
        <f t="shared" si="179"/>
        <v>264.79000000000002</v>
      </c>
      <c r="AA310" s="71">
        <f t="shared" si="179"/>
        <v>264.79000000000002</v>
      </c>
    </row>
    <row r="311" spans="1:27" ht="12.75" customHeight="1" x14ac:dyDescent="0.3">
      <c r="A311" s="162" t="s">
        <v>1333</v>
      </c>
      <c r="B311" s="54" t="str">
        <f>"30"&amp;"."&amp;$B$663&amp;"."&amp;$B$664</f>
        <v>30.03.2024</v>
      </c>
      <c r="C311" s="134" t="s">
        <v>76</v>
      </c>
      <c r="D311" s="135">
        <f>ROUND(((D312+D313+D315+D314)/1000),5)</f>
        <v>1.88985</v>
      </c>
      <c r="E311" s="135">
        <f>ROUND(((E312+E313+E315+E314)/1000),5)</f>
        <v>1.81854</v>
      </c>
      <c r="F311" s="135">
        <f>ROUND(((F312+F313+F315+F314)/1000),5)</f>
        <v>1.7520800000000001</v>
      </c>
      <c r="G311" s="135">
        <f t="shared" ref="G311:AA311" si="180">ROUND(((G312+G313+G315+G314)/1000),5)</f>
        <v>1.6909099999999999</v>
      </c>
      <c r="H311" s="135">
        <f t="shared" si="180"/>
        <v>1.7428300000000001</v>
      </c>
      <c r="I311" s="135">
        <f t="shared" si="180"/>
        <v>1.80535</v>
      </c>
      <c r="J311" s="135">
        <f t="shared" si="180"/>
        <v>1.82941</v>
      </c>
      <c r="K311" s="135">
        <f t="shared" si="180"/>
        <v>1.9092100000000001</v>
      </c>
      <c r="L311" s="135">
        <f t="shared" si="180"/>
        <v>2.2465099999999998</v>
      </c>
      <c r="M311" s="135">
        <f t="shared" si="180"/>
        <v>2.3445200000000002</v>
      </c>
      <c r="N311" s="135">
        <f t="shared" si="180"/>
        <v>2.41188</v>
      </c>
      <c r="O311" s="135">
        <f t="shared" si="180"/>
        <v>2.4322699999999999</v>
      </c>
      <c r="P311" s="135">
        <f t="shared" si="180"/>
        <v>2.4123299999999999</v>
      </c>
      <c r="Q311" s="135">
        <f t="shared" si="180"/>
        <v>2.3927399999999999</v>
      </c>
      <c r="R311" s="135">
        <f t="shared" si="180"/>
        <v>2.3757899999999998</v>
      </c>
      <c r="S311" s="135">
        <f t="shared" si="180"/>
        <v>2.3660800000000002</v>
      </c>
      <c r="T311" s="135">
        <f t="shared" si="180"/>
        <v>2.35886</v>
      </c>
      <c r="U311" s="135">
        <f t="shared" si="180"/>
        <v>2.3454199999999998</v>
      </c>
      <c r="V311" s="135">
        <f t="shared" si="180"/>
        <v>2.3865500000000002</v>
      </c>
      <c r="W311" s="135">
        <f t="shared" si="180"/>
        <v>2.4257499999999999</v>
      </c>
      <c r="X311" s="135">
        <f t="shared" si="180"/>
        <v>2.4214000000000002</v>
      </c>
      <c r="Y311" s="135">
        <f t="shared" si="180"/>
        <v>2.3759000000000001</v>
      </c>
      <c r="Z311" s="135">
        <f t="shared" si="180"/>
        <v>2.2097699999999998</v>
      </c>
      <c r="AA311" s="135">
        <f t="shared" si="180"/>
        <v>1.94862</v>
      </c>
    </row>
    <row r="312" spans="1:27" ht="12.75" customHeight="1" outlineLevel="1" x14ac:dyDescent="0.3">
      <c r="A312" s="163" t="s">
        <v>1334</v>
      </c>
      <c r="B312" s="94" t="s">
        <v>238</v>
      </c>
      <c r="C312" s="70" t="s">
        <v>79</v>
      </c>
      <c r="D312" s="71">
        <v>1506.35</v>
      </c>
      <c r="E312" s="71">
        <v>1435.04</v>
      </c>
      <c r="F312" s="71">
        <v>1368.58</v>
      </c>
      <c r="G312" s="71">
        <v>1307.4100000000001</v>
      </c>
      <c r="H312" s="71">
        <v>1359.33</v>
      </c>
      <c r="I312" s="71">
        <v>1421.85</v>
      </c>
      <c r="J312" s="71">
        <v>1445.91</v>
      </c>
      <c r="K312" s="71">
        <v>1525.71</v>
      </c>
      <c r="L312" s="71">
        <v>1863.01</v>
      </c>
      <c r="M312" s="71">
        <v>1961.02</v>
      </c>
      <c r="N312" s="71">
        <v>2028.38</v>
      </c>
      <c r="O312" s="71">
        <v>2048.77</v>
      </c>
      <c r="P312" s="71">
        <v>2028.83</v>
      </c>
      <c r="Q312" s="71">
        <v>2009.24</v>
      </c>
      <c r="R312" s="71">
        <v>1992.29</v>
      </c>
      <c r="S312" s="71">
        <v>1982.58</v>
      </c>
      <c r="T312" s="71">
        <v>1975.36</v>
      </c>
      <c r="U312" s="71">
        <v>1961.92</v>
      </c>
      <c r="V312" s="71">
        <v>2003.05</v>
      </c>
      <c r="W312" s="71">
        <v>2042.25</v>
      </c>
      <c r="X312" s="71">
        <v>2037.9</v>
      </c>
      <c r="Y312" s="71">
        <v>1992.4</v>
      </c>
      <c r="Z312" s="71">
        <v>1826.27</v>
      </c>
      <c r="AA312" s="71">
        <v>1565.12</v>
      </c>
    </row>
    <row r="313" spans="1:27" ht="12.75" customHeight="1" outlineLevel="1" x14ac:dyDescent="0.3">
      <c r="A313" s="163" t="s">
        <v>1335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customHeight="1" outlineLevel="1" x14ac:dyDescent="0.3">
      <c r="A314" s="163" t="s">
        <v>1336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1337</v>
      </c>
      <c r="B315" s="94" t="s">
        <v>81</v>
      </c>
      <c r="C315" s="70" t="s">
        <v>79</v>
      </c>
      <c r="D315" s="71">
        <f>$D$11</f>
        <v>264.79000000000002</v>
      </c>
      <c r="E315" s="71">
        <f t="shared" ref="E315:AA315" si="182">$D$11</f>
        <v>264.79000000000002</v>
      </c>
      <c r="F315" s="71">
        <f t="shared" si="182"/>
        <v>264.79000000000002</v>
      </c>
      <c r="G315" s="71">
        <f t="shared" si="182"/>
        <v>264.79000000000002</v>
      </c>
      <c r="H315" s="71">
        <f t="shared" si="182"/>
        <v>264.79000000000002</v>
      </c>
      <c r="I315" s="71">
        <f t="shared" si="182"/>
        <v>264.79000000000002</v>
      </c>
      <c r="J315" s="71">
        <f t="shared" si="182"/>
        <v>264.79000000000002</v>
      </c>
      <c r="K315" s="71">
        <f t="shared" si="182"/>
        <v>264.79000000000002</v>
      </c>
      <c r="L315" s="71">
        <f t="shared" si="182"/>
        <v>264.79000000000002</v>
      </c>
      <c r="M315" s="71">
        <f t="shared" si="182"/>
        <v>264.79000000000002</v>
      </c>
      <c r="N315" s="71">
        <f t="shared" si="182"/>
        <v>264.79000000000002</v>
      </c>
      <c r="O315" s="71">
        <f t="shared" si="182"/>
        <v>264.79000000000002</v>
      </c>
      <c r="P315" s="71">
        <f t="shared" si="182"/>
        <v>264.79000000000002</v>
      </c>
      <c r="Q315" s="71">
        <f t="shared" si="182"/>
        <v>264.79000000000002</v>
      </c>
      <c r="R315" s="71">
        <f t="shared" si="182"/>
        <v>264.79000000000002</v>
      </c>
      <c r="S315" s="71">
        <f t="shared" si="182"/>
        <v>264.79000000000002</v>
      </c>
      <c r="T315" s="71">
        <f t="shared" si="182"/>
        <v>264.79000000000002</v>
      </c>
      <c r="U315" s="71">
        <f t="shared" si="182"/>
        <v>264.79000000000002</v>
      </c>
      <c r="V315" s="71">
        <f t="shared" si="182"/>
        <v>264.79000000000002</v>
      </c>
      <c r="W315" s="71">
        <f t="shared" si="182"/>
        <v>264.79000000000002</v>
      </c>
      <c r="X315" s="71">
        <f t="shared" si="182"/>
        <v>264.79000000000002</v>
      </c>
      <c r="Y315" s="71">
        <f t="shared" si="182"/>
        <v>264.79000000000002</v>
      </c>
      <c r="Z315" s="71">
        <f t="shared" si="182"/>
        <v>264.79000000000002</v>
      </c>
      <c r="AA315" s="71">
        <f t="shared" si="182"/>
        <v>264.79000000000002</v>
      </c>
    </row>
    <row r="316" spans="1:27" ht="12.75" customHeight="1" x14ac:dyDescent="0.3">
      <c r="A316" s="162" t="s">
        <v>1338</v>
      </c>
      <c r="B316" s="54" t="str">
        <f>"31"&amp;"."&amp;$B$663&amp;"."&amp;$B$664</f>
        <v>31.03.2024</v>
      </c>
      <c r="C316" s="134" t="s">
        <v>76</v>
      </c>
      <c r="D316" s="135">
        <f>ROUND(((D317+D318+D320+D319)/1000),5)</f>
        <v>1.9023600000000001</v>
      </c>
      <c r="E316" s="135">
        <f>ROUND(((E317+E318+E320+E319)/1000),5)</f>
        <v>1.81182</v>
      </c>
      <c r="F316" s="135">
        <f>ROUND(((F317+F318+F320+F319)/1000),5)</f>
        <v>1.7202900000000001</v>
      </c>
      <c r="G316" s="135">
        <f t="shared" ref="G316:AA316" si="183">ROUND(((G317+G318+G320+G319)/1000),5)</f>
        <v>1.71166</v>
      </c>
      <c r="H316" s="135">
        <f t="shared" si="183"/>
        <v>1.74204</v>
      </c>
      <c r="I316" s="135">
        <f t="shared" si="183"/>
        <v>1.7986500000000001</v>
      </c>
      <c r="J316" s="135">
        <f t="shared" si="183"/>
        <v>1.7690300000000001</v>
      </c>
      <c r="K316" s="135">
        <f t="shared" si="183"/>
        <v>1.8639399999999999</v>
      </c>
      <c r="L316" s="135">
        <f t="shared" si="183"/>
        <v>2.0095100000000001</v>
      </c>
      <c r="M316" s="135">
        <f t="shared" si="183"/>
        <v>2.1868699999999999</v>
      </c>
      <c r="N316" s="135">
        <f t="shared" si="183"/>
        <v>2.2281499999999999</v>
      </c>
      <c r="O316" s="135">
        <f t="shared" si="183"/>
        <v>2.2364299999999999</v>
      </c>
      <c r="P316" s="135">
        <f t="shared" si="183"/>
        <v>2.2103600000000001</v>
      </c>
      <c r="Q316" s="135">
        <f t="shared" si="183"/>
        <v>2.2079599999999999</v>
      </c>
      <c r="R316" s="135">
        <f t="shared" si="183"/>
        <v>2.2084299999999999</v>
      </c>
      <c r="S316" s="135">
        <f t="shared" si="183"/>
        <v>2.1900499999999998</v>
      </c>
      <c r="T316" s="135">
        <f t="shared" si="183"/>
        <v>2.1898399999999998</v>
      </c>
      <c r="U316" s="135">
        <f t="shared" si="183"/>
        <v>2.2683599999999999</v>
      </c>
      <c r="V316" s="135">
        <f t="shared" si="183"/>
        <v>2.2839999999999998</v>
      </c>
      <c r="W316" s="135">
        <f t="shared" si="183"/>
        <v>2.3707500000000001</v>
      </c>
      <c r="X316" s="135">
        <f t="shared" si="183"/>
        <v>2.3359200000000002</v>
      </c>
      <c r="Y316" s="135">
        <f t="shared" si="183"/>
        <v>2.2698800000000001</v>
      </c>
      <c r="Z316" s="135">
        <f t="shared" si="183"/>
        <v>2.0548500000000001</v>
      </c>
      <c r="AA316" s="135">
        <f t="shared" si="183"/>
        <v>1.9507000000000001</v>
      </c>
    </row>
    <row r="317" spans="1:27" ht="12.75" customHeight="1" outlineLevel="1" x14ac:dyDescent="0.3">
      <c r="A317" s="163" t="s">
        <v>1339</v>
      </c>
      <c r="B317" s="94" t="s">
        <v>238</v>
      </c>
      <c r="C317" s="70" t="s">
        <v>79</v>
      </c>
      <c r="D317" s="71">
        <v>1518.86</v>
      </c>
      <c r="E317" s="71">
        <v>1428.32</v>
      </c>
      <c r="F317" s="71">
        <v>1336.79</v>
      </c>
      <c r="G317" s="71">
        <v>1328.16</v>
      </c>
      <c r="H317" s="71">
        <v>1358.54</v>
      </c>
      <c r="I317" s="71">
        <v>1415.15</v>
      </c>
      <c r="J317" s="71">
        <v>1385.53</v>
      </c>
      <c r="K317" s="71">
        <v>1480.44</v>
      </c>
      <c r="L317" s="71">
        <v>1626.01</v>
      </c>
      <c r="M317" s="71">
        <v>1803.37</v>
      </c>
      <c r="N317" s="71">
        <v>1844.65</v>
      </c>
      <c r="O317" s="71">
        <v>1852.93</v>
      </c>
      <c r="P317" s="71">
        <v>1826.86</v>
      </c>
      <c r="Q317" s="71">
        <v>1824.46</v>
      </c>
      <c r="R317" s="71">
        <v>1824.93</v>
      </c>
      <c r="S317" s="71">
        <v>1806.55</v>
      </c>
      <c r="T317" s="71">
        <v>1806.34</v>
      </c>
      <c r="U317" s="71">
        <v>1884.86</v>
      </c>
      <c r="V317" s="71">
        <v>1900.5</v>
      </c>
      <c r="W317" s="71">
        <v>1987.25</v>
      </c>
      <c r="X317" s="71">
        <v>1952.42</v>
      </c>
      <c r="Y317" s="71">
        <v>1886.38</v>
      </c>
      <c r="Z317" s="71">
        <v>1671.35</v>
      </c>
      <c r="AA317" s="71">
        <v>1567.2</v>
      </c>
    </row>
    <row r="318" spans="1:27" ht="12.75" customHeight="1" outlineLevel="1" x14ac:dyDescent="0.3">
      <c r="A318" s="163" t="s">
        <v>1340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customHeight="1" outlineLevel="1" x14ac:dyDescent="0.3">
      <c r="A319" s="163" t="s">
        <v>1341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1342</v>
      </c>
      <c r="B320" s="94" t="s">
        <v>81</v>
      </c>
      <c r="C320" s="70" t="s">
        <v>79</v>
      </c>
      <c r="D320" s="71">
        <f>$D$11</f>
        <v>264.79000000000002</v>
      </c>
      <c r="E320" s="71">
        <f t="shared" ref="E320:AA320" si="185">$D$11</f>
        <v>264.79000000000002</v>
      </c>
      <c r="F320" s="71">
        <f t="shared" si="185"/>
        <v>264.79000000000002</v>
      </c>
      <c r="G320" s="71">
        <f t="shared" si="185"/>
        <v>264.79000000000002</v>
      </c>
      <c r="H320" s="71">
        <f t="shared" si="185"/>
        <v>264.79000000000002</v>
      </c>
      <c r="I320" s="71">
        <f t="shared" si="185"/>
        <v>264.79000000000002</v>
      </c>
      <c r="J320" s="71">
        <f t="shared" si="185"/>
        <v>264.79000000000002</v>
      </c>
      <c r="K320" s="71">
        <f t="shared" si="185"/>
        <v>264.79000000000002</v>
      </c>
      <c r="L320" s="71">
        <f t="shared" si="185"/>
        <v>264.79000000000002</v>
      </c>
      <c r="M320" s="71">
        <f t="shared" si="185"/>
        <v>264.79000000000002</v>
      </c>
      <c r="N320" s="71">
        <f t="shared" si="185"/>
        <v>264.79000000000002</v>
      </c>
      <c r="O320" s="71">
        <f t="shared" si="185"/>
        <v>264.79000000000002</v>
      </c>
      <c r="P320" s="71">
        <f t="shared" si="185"/>
        <v>264.79000000000002</v>
      </c>
      <c r="Q320" s="71">
        <f t="shared" si="185"/>
        <v>264.79000000000002</v>
      </c>
      <c r="R320" s="71">
        <f t="shared" si="185"/>
        <v>264.79000000000002</v>
      </c>
      <c r="S320" s="71">
        <f t="shared" si="185"/>
        <v>264.79000000000002</v>
      </c>
      <c r="T320" s="71">
        <f t="shared" si="185"/>
        <v>264.79000000000002</v>
      </c>
      <c r="U320" s="71">
        <f t="shared" si="185"/>
        <v>264.79000000000002</v>
      </c>
      <c r="V320" s="71">
        <f t="shared" si="185"/>
        <v>264.79000000000002</v>
      </c>
      <c r="W320" s="71">
        <f t="shared" si="185"/>
        <v>264.79000000000002</v>
      </c>
      <c r="X320" s="71">
        <f t="shared" si="185"/>
        <v>264.79000000000002</v>
      </c>
      <c r="Y320" s="71">
        <f t="shared" si="185"/>
        <v>264.79000000000002</v>
      </c>
      <c r="Z320" s="71">
        <f t="shared" si="185"/>
        <v>264.79000000000002</v>
      </c>
      <c r="AA320" s="71">
        <f t="shared" si="185"/>
        <v>264.79000000000002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1343</v>
      </c>
      <c r="B325" s="54" t="str">
        <f>"01"&amp;"."&amp;$B$663&amp;"."&amp;$B$664</f>
        <v>01.03.2024</v>
      </c>
      <c r="C325" s="134" t="s">
        <v>76</v>
      </c>
      <c r="D325" s="135">
        <f>ROUND(((D326+D327+D329+D328)/1000),5)</f>
        <v>1.8265</v>
      </c>
      <c r="E325" s="135">
        <f>ROUND(((E326+E327+E329+E328)/1000),5)</f>
        <v>1.76118</v>
      </c>
      <c r="F325" s="135">
        <f>ROUND(((F326+F327+F329+F328)/1000),5)</f>
        <v>1.7534000000000001</v>
      </c>
      <c r="G325" s="135">
        <f t="shared" ref="G325:AA325" si="186">ROUND(((G326+G327+G329+G328)/1000),5)</f>
        <v>1.7570600000000001</v>
      </c>
      <c r="H325" s="135">
        <f t="shared" si="186"/>
        <v>1.80809</v>
      </c>
      <c r="I325" s="135">
        <f t="shared" si="186"/>
        <v>1.9016500000000001</v>
      </c>
      <c r="J325" s="135">
        <f t="shared" si="186"/>
        <v>1.9998100000000001</v>
      </c>
      <c r="K325" s="135">
        <f t="shared" si="186"/>
        <v>2.3076099999999999</v>
      </c>
      <c r="L325" s="135">
        <f t="shared" si="186"/>
        <v>2.45289</v>
      </c>
      <c r="M325" s="135">
        <f t="shared" si="186"/>
        <v>2.48807</v>
      </c>
      <c r="N325" s="135">
        <f t="shared" si="186"/>
        <v>2.49417</v>
      </c>
      <c r="O325" s="135">
        <f t="shared" si="186"/>
        <v>2.5452499999999998</v>
      </c>
      <c r="P325" s="135">
        <f t="shared" si="186"/>
        <v>2.5160200000000001</v>
      </c>
      <c r="Q325" s="135">
        <f t="shared" si="186"/>
        <v>2.5201500000000001</v>
      </c>
      <c r="R325" s="135">
        <f t="shared" si="186"/>
        <v>2.5051000000000001</v>
      </c>
      <c r="S325" s="135">
        <f t="shared" si="186"/>
        <v>2.4533100000000001</v>
      </c>
      <c r="T325" s="135">
        <f t="shared" si="186"/>
        <v>2.4291</v>
      </c>
      <c r="U325" s="135">
        <f t="shared" si="186"/>
        <v>2.43005</v>
      </c>
      <c r="V325" s="135">
        <f t="shared" si="186"/>
        <v>2.4598200000000001</v>
      </c>
      <c r="W325" s="135">
        <f t="shared" si="186"/>
        <v>2.5380699999999998</v>
      </c>
      <c r="X325" s="135">
        <f t="shared" si="186"/>
        <v>2.4878800000000001</v>
      </c>
      <c r="Y325" s="135">
        <f t="shared" si="186"/>
        <v>2.3787400000000001</v>
      </c>
      <c r="Z325" s="135">
        <f t="shared" si="186"/>
        <v>2.0802700000000001</v>
      </c>
      <c r="AA325" s="135">
        <f t="shared" si="186"/>
        <v>1.9603600000000001</v>
      </c>
    </row>
    <row r="326" spans="1:27" ht="12.75" customHeight="1" outlineLevel="1" x14ac:dyDescent="0.3">
      <c r="A326" s="163" t="s">
        <v>1344</v>
      </c>
      <c r="B326" s="94" t="s">
        <v>238</v>
      </c>
      <c r="C326" s="70" t="s">
        <v>79</v>
      </c>
      <c r="D326" s="71">
        <v>1339.09</v>
      </c>
      <c r="E326" s="71">
        <v>1273.77</v>
      </c>
      <c r="F326" s="71">
        <v>1265.99</v>
      </c>
      <c r="G326" s="71">
        <v>1269.6500000000001</v>
      </c>
      <c r="H326" s="71">
        <v>1320.68</v>
      </c>
      <c r="I326" s="71">
        <v>1414.24</v>
      </c>
      <c r="J326" s="71">
        <v>1512.4</v>
      </c>
      <c r="K326" s="71">
        <v>1820.2</v>
      </c>
      <c r="L326" s="71">
        <v>1965.48</v>
      </c>
      <c r="M326" s="71">
        <v>2000.66</v>
      </c>
      <c r="N326" s="71">
        <v>2006.76</v>
      </c>
      <c r="O326" s="71">
        <v>2057.84</v>
      </c>
      <c r="P326" s="71">
        <v>2028.61</v>
      </c>
      <c r="Q326" s="71">
        <v>2032.74</v>
      </c>
      <c r="R326" s="71">
        <v>2017.69</v>
      </c>
      <c r="S326" s="71">
        <v>1965.9</v>
      </c>
      <c r="T326" s="71">
        <v>1941.69</v>
      </c>
      <c r="U326" s="71">
        <v>1942.64</v>
      </c>
      <c r="V326" s="71">
        <v>1972.41</v>
      </c>
      <c r="W326" s="71">
        <v>2050.66</v>
      </c>
      <c r="X326" s="71">
        <v>2000.47</v>
      </c>
      <c r="Y326" s="71">
        <v>1891.33</v>
      </c>
      <c r="Z326" s="71">
        <v>1592.86</v>
      </c>
      <c r="AA326" s="71">
        <v>1472.95</v>
      </c>
    </row>
    <row r="327" spans="1:27" ht="12.75" customHeight="1" outlineLevel="1" x14ac:dyDescent="0.3">
      <c r="A327" s="163" t="s">
        <v>1345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customHeight="1" outlineLevel="1" x14ac:dyDescent="0.3">
      <c r="A328" s="163" t="s">
        <v>1346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1347</v>
      </c>
      <c r="B329" s="94" t="s">
        <v>81</v>
      </c>
      <c r="C329" s="70" t="s">
        <v>79</v>
      </c>
      <c r="D329" s="71">
        <f>$D$11</f>
        <v>264.79000000000002</v>
      </c>
      <c r="E329" s="71">
        <f t="shared" ref="E329:AA329" si="188">$D$11</f>
        <v>264.79000000000002</v>
      </c>
      <c r="F329" s="71">
        <f t="shared" si="188"/>
        <v>264.79000000000002</v>
      </c>
      <c r="G329" s="71">
        <f t="shared" si="188"/>
        <v>264.79000000000002</v>
      </c>
      <c r="H329" s="71">
        <f t="shared" si="188"/>
        <v>264.79000000000002</v>
      </c>
      <c r="I329" s="71">
        <f t="shared" si="188"/>
        <v>264.79000000000002</v>
      </c>
      <c r="J329" s="71">
        <f t="shared" si="188"/>
        <v>264.79000000000002</v>
      </c>
      <c r="K329" s="71">
        <f t="shared" si="188"/>
        <v>264.79000000000002</v>
      </c>
      <c r="L329" s="71">
        <f t="shared" si="188"/>
        <v>264.79000000000002</v>
      </c>
      <c r="M329" s="71">
        <f t="shared" si="188"/>
        <v>264.79000000000002</v>
      </c>
      <c r="N329" s="71">
        <f t="shared" si="188"/>
        <v>264.79000000000002</v>
      </c>
      <c r="O329" s="71">
        <f t="shared" si="188"/>
        <v>264.79000000000002</v>
      </c>
      <c r="P329" s="71">
        <f t="shared" si="188"/>
        <v>264.79000000000002</v>
      </c>
      <c r="Q329" s="71">
        <f t="shared" si="188"/>
        <v>264.79000000000002</v>
      </c>
      <c r="R329" s="71">
        <f t="shared" si="188"/>
        <v>264.79000000000002</v>
      </c>
      <c r="S329" s="71">
        <f t="shared" si="188"/>
        <v>264.79000000000002</v>
      </c>
      <c r="T329" s="71">
        <f t="shared" si="188"/>
        <v>264.79000000000002</v>
      </c>
      <c r="U329" s="71">
        <f t="shared" si="188"/>
        <v>264.79000000000002</v>
      </c>
      <c r="V329" s="71">
        <f t="shared" si="188"/>
        <v>264.79000000000002</v>
      </c>
      <c r="W329" s="71">
        <f t="shared" si="188"/>
        <v>264.79000000000002</v>
      </c>
      <c r="X329" s="71">
        <f t="shared" si="188"/>
        <v>264.79000000000002</v>
      </c>
      <c r="Y329" s="71">
        <f t="shared" si="188"/>
        <v>264.79000000000002</v>
      </c>
      <c r="Z329" s="71">
        <f t="shared" si="188"/>
        <v>264.79000000000002</v>
      </c>
      <c r="AA329" s="71">
        <f t="shared" si="188"/>
        <v>264.79000000000002</v>
      </c>
    </row>
    <row r="330" spans="1:27" ht="12.75" customHeight="1" x14ac:dyDescent="0.3">
      <c r="A330" s="162" t="s">
        <v>1348</v>
      </c>
      <c r="B330" s="54" t="str">
        <f>"02"&amp;"."&amp;$B$663&amp;"."&amp;$B$664</f>
        <v>02.03.2024</v>
      </c>
      <c r="C330" s="134" t="s">
        <v>76</v>
      </c>
      <c r="D330" s="135">
        <f>ROUND(((D331+D332+D334+D333)/1000),5)</f>
        <v>2.1713900000000002</v>
      </c>
      <c r="E330" s="135">
        <f>ROUND(((E331+E332+E334+E333)/1000),5)</f>
        <v>2.0034000000000001</v>
      </c>
      <c r="F330" s="135">
        <f>ROUND(((F331+F332+F334+F333)/1000),5)</f>
        <v>1.9690399999999999</v>
      </c>
      <c r="G330" s="135">
        <f t="shared" ref="G330:AA330" si="189">ROUND(((G331+G332+G334+G333)/1000),5)</f>
        <v>1.9603600000000001</v>
      </c>
      <c r="H330" s="135">
        <f t="shared" si="189"/>
        <v>1.9595</v>
      </c>
      <c r="I330" s="135">
        <f t="shared" si="189"/>
        <v>1.95973</v>
      </c>
      <c r="J330" s="135">
        <f t="shared" si="189"/>
        <v>1.9900199999999999</v>
      </c>
      <c r="K330" s="135">
        <f t="shared" si="189"/>
        <v>2.1730999999999998</v>
      </c>
      <c r="L330" s="135">
        <f t="shared" si="189"/>
        <v>2.4135900000000001</v>
      </c>
      <c r="M330" s="135">
        <f t="shared" si="189"/>
        <v>2.4954399999999999</v>
      </c>
      <c r="N330" s="135">
        <f t="shared" si="189"/>
        <v>2.5207099999999998</v>
      </c>
      <c r="O330" s="135">
        <f t="shared" si="189"/>
        <v>2.52766</v>
      </c>
      <c r="P330" s="135">
        <f t="shared" si="189"/>
        <v>2.5212699999999999</v>
      </c>
      <c r="Q330" s="135">
        <f t="shared" si="189"/>
        <v>2.5129999999999999</v>
      </c>
      <c r="R330" s="135">
        <f t="shared" si="189"/>
        <v>2.5055200000000002</v>
      </c>
      <c r="S330" s="135">
        <f t="shared" si="189"/>
        <v>2.4670299999999998</v>
      </c>
      <c r="T330" s="135">
        <f t="shared" si="189"/>
        <v>2.4797600000000002</v>
      </c>
      <c r="U330" s="135">
        <f t="shared" si="189"/>
        <v>2.4966300000000001</v>
      </c>
      <c r="V330" s="135">
        <f t="shared" si="189"/>
        <v>2.5196200000000002</v>
      </c>
      <c r="W330" s="135">
        <f t="shared" si="189"/>
        <v>2.5352399999999999</v>
      </c>
      <c r="X330" s="135">
        <f t="shared" si="189"/>
        <v>2.52738</v>
      </c>
      <c r="Y330" s="135">
        <f t="shared" si="189"/>
        <v>2.4590299999999998</v>
      </c>
      <c r="Z330" s="135">
        <f t="shared" si="189"/>
        <v>2.2583199999999999</v>
      </c>
      <c r="AA330" s="135">
        <f t="shared" si="189"/>
        <v>1.9907999999999999</v>
      </c>
    </row>
    <row r="331" spans="1:27" ht="12.75" customHeight="1" outlineLevel="1" x14ac:dyDescent="0.3">
      <c r="A331" s="163" t="s">
        <v>1349</v>
      </c>
      <c r="B331" s="94" t="s">
        <v>238</v>
      </c>
      <c r="C331" s="70" t="s">
        <v>79</v>
      </c>
      <c r="D331" s="71">
        <v>1683.98</v>
      </c>
      <c r="E331" s="71">
        <v>1515.99</v>
      </c>
      <c r="F331" s="71">
        <v>1481.63</v>
      </c>
      <c r="G331" s="71">
        <v>1472.95</v>
      </c>
      <c r="H331" s="71">
        <v>1472.09</v>
      </c>
      <c r="I331" s="71">
        <v>1472.32</v>
      </c>
      <c r="J331" s="71">
        <v>1502.61</v>
      </c>
      <c r="K331" s="71">
        <v>1685.69</v>
      </c>
      <c r="L331" s="71">
        <v>1926.18</v>
      </c>
      <c r="M331" s="71">
        <v>2008.03</v>
      </c>
      <c r="N331" s="71">
        <v>2033.3</v>
      </c>
      <c r="O331" s="71">
        <v>2040.25</v>
      </c>
      <c r="P331" s="71">
        <v>2033.86</v>
      </c>
      <c r="Q331" s="71">
        <v>2025.59</v>
      </c>
      <c r="R331" s="71">
        <v>2018.11</v>
      </c>
      <c r="S331" s="71">
        <v>1979.62</v>
      </c>
      <c r="T331" s="71">
        <v>1992.35</v>
      </c>
      <c r="U331" s="71">
        <v>2009.22</v>
      </c>
      <c r="V331" s="71">
        <v>2032.21</v>
      </c>
      <c r="W331" s="71">
        <v>2047.83</v>
      </c>
      <c r="X331" s="71">
        <v>2039.97</v>
      </c>
      <c r="Y331" s="71">
        <v>1971.62</v>
      </c>
      <c r="Z331" s="71">
        <v>1770.91</v>
      </c>
      <c r="AA331" s="71">
        <v>1503.39</v>
      </c>
    </row>
    <row r="332" spans="1:27" ht="12.75" customHeight="1" outlineLevel="1" x14ac:dyDescent="0.3">
      <c r="A332" s="163" t="s">
        <v>1350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customHeight="1" outlineLevel="1" x14ac:dyDescent="0.3">
      <c r="A333" s="163" t="s">
        <v>1351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1352</v>
      </c>
      <c r="B334" s="94" t="s">
        <v>81</v>
      </c>
      <c r="C334" s="70" t="s">
        <v>79</v>
      </c>
      <c r="D334" s="71">
        <f>$D$11</f>
        <v>264.79000000000002</v>
      </c>
      <c r="E334" s="71">
        <f t="shared" ref="E334:AA334" si="191">$D$11</f>
        <v>264.79000000000002</v>
      </c>
      <c r="F334" s="71">
        <f t="shared" si="191"/>
        <v>264.79000000000002</v>
      </c>
      <c r="G334" s="71">
        <f t="shared" si="191"/>
        <v>264.79000000000002</v>
      </c>
      <c r="H334" s="71">
        <f t="shared" si="191"/>
        <v>264.79000000000002</v>
      </c>
      <c r="I334" s="71">
        <f t="shared" si="191"/>
        <v>264.79000000000002</v>
      </c>
      <c r="J334" s="71">
        <f t="shared" si="191"/>
        <v>264.79000000000002</v>
      </c>
      <c r="K334" s="71">
        <f t="shared" si="191"/>
        <v>264.79000000000002</v>
      </c>
      <c r="L334" s="71">
        <f t="shared" si="191"/>
        <v>264.79000000000002</v>
      </c>
      <c r="M334" s="71">
        <f t="shared" si="191"/>
        <v>264.79000000000002</v>
      </c>
      <c r="N334" s="71">
        <f t="shared" si="191"/>
        <v>264.79000000000002</v>
      </c>
      <c r="O334" s="71">
        <f t="shared" si="191"/>
        <v>264.79000000000002</v>
      </c>
      <c r="P334" s="71">
        <f t="shared" si="191"/>
        <v>264.79000000000002</v>
      </c>
      <c r="Q334" s="71">
        <f t="shared" si="191"/>
        <v>264.79000000000002</v>
      </c>
      <c r="R334" s="71">
        <f t="shared" si="191"/>
        <v>264.79000000000002</v>
      </c>
      <c r="S334" s="71">
        <f t="shared" si="191"/>
        <v>264.79000000000002</v>
      </c>
      <c r="T334" s="71">
        <f t="shared" si="191"/>
        <v>264.79000000000002</v>
      </c>
      <c r="U334" s="71">
        <f t="shared" si="191"/>
        <v>264.79000000000002</v>
      </c>
      <c r="V334" s="71">
        <f t="shared" si="191"/>
        <v>264.79000000000002</v>
      </c>
      <c r="W334" s="71">
        <f t="shared" si="191"/>
        <v>264.79000000000002</v>
      </c>
      <c r="X334" s="71">
        <f t="shared" si="191"/>
        <v>264.79000000000002</v>
      </c>
      <c r="Y334" s="71">
        <f t="shared" si="191"/>
        <v>264.79000000000002</v>
      </c>
      <c r="Z334" s="71">
        <f t="shared" si="191"/>
        <v>264.79000000000002</v>
      </c>
      <c r="AA334" s="71">
        <f t="shared" si="191"/>
        <v>264.79000000000002</v>
      </c>
    </row>
    <row r="335" spans="1:27" ht="12.75" customHeight="1" x14ac:dyDescent="0.3">
      <c r="A335" s="162" t="s">
        <v>1353</v>
      </c>
      <c r="B335" s="54" t="str">
        <f>"03"&amp;"."&amp;$B$663&amp;"."&amp;$B$664</f>
        <v>03.03.2024</v>
      </c>
      <c r="C335" s="134" t="s">
        <v>76</v>
      </c>
      <c r="D335" s="135">
        <f>ROUND(((D336+D337+D339+D338)/1000),5)</f>
        <v>2.0020899999999999</v>
      </c>
      <c r="E335" s="135">
        <f>ROUND(((E336+E337+E339+E338)/1000),5)</f>
        <v>1.9371700000000001</v>
      </c>
      <c r="F335" s="135">
        <f>ROUND(((F336+F337+F339+F338)/1000),5)</f>
        <v>1.84033</v>
      </c>
      <c r="G335" s="135">
        <f t="shared" ref="G335:AA335" si="192">ROUND(((G336+G337+G339+G338)/1000),5)</f>
        <v>1.8350900000000001</v>
      </c>
      <c r="H335" s="135">
        <f t="shared" si="192"/>
        <v>1.86022</v>
      </c>
      <c r="I335" s="135">
        <f t="shared" si="192"/>
        <v>1.89744</v>
      </c>
      <c r="J335" s="135">
        <f t="shared" si="192"/>
        <v>1.9066000000000001</v>
      </c>
      <c r="K335" s="135">
        <f t="shared" si="192"/>
        <v>1.9560200000000001</v>
      </c>
      <c r="L335" s="135">
        <f t="shared" si="192"/>
        <v>2.1714000000000002</v>
      </c>
      <c r="M335" s="135">
        <f t="shared" si="192"/>
        <v>2.2892999999999999</v>
      </c>
      <c r="N335" s="135">
        <f t="shared" si="192"/>
        <v>2.3386900000000002</v>
      </c>
      <c r="O335" s="135">
        <f t="shared" si="192"/>
        <v>2.3364500000000001</v>
      </c>
      <c r="P335" s="135">
        <f t="shared" si="192"/>
        <v>2.3119800000000001</v>
      </c>
      <c r="Q335" s="135">
        <f t="shared" si="192"/>
        <v>2.2959299999999998</v>
      </c>
      <c r="R335" s="135">
        <f t="shared" si="192"/>
        <v>2.2916699999999999</v>
      </c>
      <c r="S335" s="135">
        <f t="shared" si="192"/>
        <v>2.2559</v>
      </c>
      <c r="T335" s="135">
        <f t="shared" si="192"/>
        <v>2.2864300000000002</v>
      </c>
      <c r="U335" s="135">
        <f t="shared" si="192"/>
        <v>2.3181699999999998</v>
      </c>
      <c r="V335" s="135">
        <f t="shared" si="192"/>
        <v>2.4245800000000002</v>
      </c>
      <c r="W335" s="135">
        <f t="shared" si="192"/>
        <v>2.4120400000000002</v>
      </c>
      <c r="X335" s="135">
        <f t="shared" si="192"/>
        <v>2.38408</v>
      </c>
      <c r="Y335" s="135">
        <f t="shared" si="192"/>
        <v>2.2670499999999998</v>
      </c>
      <c r="Z335" s="135">
        <f t="shared" si="192"/>
        <v>2.0900099999999999</v>
      </c>
      <c r="AA335" s="135">
        <f t="shared" si="192"/>
        <v>1.9613700000000001</v>
      </c>
    </row>
    <row r="336" spans="1:27" ht="12.75" customHeight="1" outlineLevel="1" x14ac:dyDescent="0.3">
      <c r="A336" s="163" t="s">
        <v>1354</v>
      </c>
      <c r="B336" s="94" t="s">
        <v>238</v>
      </c>
      <c r="C336" s="70" t="s">
        <v>79</v>
      </c>
      <c r="D336" s="71">
        <v>1514.68</v>
      </c>
      <c r="E336" s="71">
        <v>1449.76</v>
      </c>
      <c r="F336" s="71">
        <v>1352.92</v>
      </c>
      <c r="G336" s="71">
        <v>1347.68</v>
      </c>
      <c r="H336" s="71">
        <v>1372.81</v>
      </c>
      <c r="I336" s="71">
        <v>1410.03</v>
      </c>
      <c r="J336" s="71">
        <v>1419.19</v>
      </c>
      <c r="K336" s="71">
        <v>1468.61</v>
      </c>
      <c r="L336" s="71">
        <v>1683.99</v>
      </c>
      <c r="M336" s="71">
        <v>1801.89</v>
      </c>
      <c r="N336" s="71">
        <v>1851.28</v>
      </c>
      <c r="O336" s="71">
        <v>1849.04</v>
      </c>
      <c r="P336" s="71">
        <v>1824.57</v>
      </c>
      <c r="Q336" s="71">
        <v>1808.52</v>
      </c>
      <c r="R336" s="71">
        <v>1804.26</v>
      </c>
      <c r="S336" s="71">
        <v>1768.49</v>
      </c>
      <c r="T336" s="71">
        <v>1799.02</v>
      </c>
      <c r="U336" s="71">
        <v>1830.76</v>
      </c>
      <c r="V336" s="71">
        <v>1937.17</v>
      </c>
      <c r="W336" s="71">
        <v>1924.63</v>
      </c>
      <c r="X336" s="71">
        <v>1896.67</v>
      </c>
      <c r="Y336" s="71">
        <v>1779.64</v>
      </c>
      <c r="Z336" s="71">
        <v>1602.6</v>
      </c>
      <c r="AA336" s="71">
        <v>1473.96</v>
      </c>
    </row>
    <row r="337" spans="1:27" ht="12.75" customHeight="1" outlineLevel="1" x14ac:dyDescent="0.3">
      <c r="A337" s="163" t="s">
        <v>1355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customHeight="1" outlineLevel="1" x14ac:dyDescent="0.3">
      <c r="A338" s="163" t="s">
        <v>1356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1357</v>
      </c>
      <c r="B339" s="94" t="s">
        <v>81</v>
      </c>
      <c r="C339" s="70" t="s">
        <v>79</v>
      </c>
      <c r="D339" s="71">
        <f>$D$11</f>
        <v>264.79000000000002</v>
      </c>
      <c r="E339" s="71">
        <f t="shared" ref="E339:AA339" si="194">$D$11</f>
        <v>264.79000000000002</v>
      </c>
      <c r="F339" s="71">
        <f t="shared" si="194"/>
        <v>264.79000000000002</v>
      </c>
      <c r="G339" s="71">
        <f t="shared" si="194"/>
        <v>264.79000000000002</v>
      </c>
      <c r="H339" s="71">
        <f t="shared" si="194"/>
        <v>264.79000000000002</v>
      </c>
      <c r="I339" s="71">
        <f t="shared" si="194"/>
        <v>264.79000000000002</v>
      </c>
      <c r="J339" s="71">
        <f t="shared" si="194"/>
        <v>264.79000000000002</v>
      </c>
      <c r="K339" s="71">
        <f t="shared" si="194"/>
        <v>264.79000000000002</v>
      </c>
      <c r="L339" s="71">
        <f t="shared" si="194"/>
        <v>264.79000000000002</v>
      </c>
      <c r="M339" s="71">
        <f t="shared" si="194"/>
        <v>264.79000000000002</v>
      </c>
      <c r="N339" s="71">
        <f t="shared" si="194"/>
        <v>264.79000000000002</v>
      </c>
      <c r="O339" s="71">
        <f t="shared" si="194"/>
        <v>264.79000000000002</v>
      </c>
      <c r="P339" s="71">
        <f t="shared" si="194"/>
        <v>264.79000000000002</v>
      </c>
      <c r="Q339" s="71">
        <f t="shared" si="194"/>
        <v>264.79000000000002</v>
      </c>
      <c r="R339" s="71">
        <f t="shared" si="194"/>
        <v>264.79000000000002</v>
      </c>
      <c r="S339" s="71">
        <f t="shared" si="194"/>
        <v>264.79000000000002</v>
      </c>
      <c r="T339" s="71">
        <f t="shared" si="194"/>
        <v>264.79000000000002</v>
      </c>
      <c r="U339" s="71">
        <f t="shared" si="194"/>
        <v>264.79000000000002</v>
      </c>
      <c r="V339" s="71">
        <f t="shared" si="194"/>
        <v>264.79000000000002</v>
      </c>
      <c r="W339" s="71">
        <f t="shared" si="194"/>
        <v>264.79000000000002</v>
      </c>
      <c r="X339" s="71">
        <f t="shared" si="194"/>
        <v>264.79000000000002</v>
      </c>
      <c r="Y339" s="71">
        <f t="shared" si="194"/>
        <v>264.79000000000002</v>
      </c>
      <c r="Z339" s="71">
        <f t="shared" si="194"/>
        <v>264.79000000000002</v>
      </c>
      <c r="AA339" s="71">
        <f t="shared" si="194"/>
        <v>264.79000000000002</v>
      </c>
    </row>
    <row r="340" spans="1:27" ht="12.75" customHeight="1" x14ac:dyDescent="0.3">
      <c r="A340" s="162" t="s">
        <v>1358</v>
      </c>
      <c r="B340" s="54" t="str">
        <f>"04"&amp;"."&amp;$B$663&amp;"."&amp;$B$664</f>
        <v>04.03.2024</v>
      </c>
      <c r="C340" s="134" t="s">
        <v>76</v>
      </c>
      <c r="D340" s="135">
        <f>ROUND(((D341+D342+D344+D343)/1000),5)</f>
        <v>1.94458</v>
      </c>
      <c r="E340" s="135">
        <f>ROUND(((E341+E342+E344+E343)/1000),5)</f>
        <v>1.80826</v>
      </c>
      <c r="F340" s="135">
        <f>ROUND(((F341+F342+F344+F343)/1000),5)</f>
        <v>1.7604900000000001</v>
      </c>
      <c r="G340" s="135">
        <f t="shared" ref="G340:AA340" si="195">ROUND(((G341+G342+G344+G343)/1000),5)</f>
        <v>1.75427</v>
      </c>
      <c r="H340" s="135">
        <f t="shared" si="195"/>
        <v>1.7898499999999999</v>
      </c>
      <c r="I340" s="135">
        <f t="shared" si="195"/>
        <v>1.9410400000000001</v>
      </c>
      <c r="J340" s="135">
        <f t="shared" si="195"/>
        <v>1.9708300000000001</v>
      </c>
      <c r="K340" s="135">
        <f t="shared" si="195"/>
        <v>2.3405800000000001</v>
      </c>
      <c r="L340" s="135">
        <f t="shared" si="195"/>
        <v>2.5124900000000001</v>
      </c>
      <c r="M340" s="135">
        <f t="shared" si="195"/>
        <v>2.6015199999999998</v>
      </c>
      <c r="N340" s="135">
        <f t="shared" si="195"/>
        <v>2.6166</v>
      </c>
      <c r="O340" s="135">
        <f t="shared" si="195"/>
        <v>2.6616499999999998</v>
      </c>
      <c r="P340" s="135">
        <f t="shared" si="195"/>
        <v>2.62154</v>
      </c>
      <c r="Q340" s="135">
        <f t="shared" si="195"/>
        <v>2.5954299999999999</v>
      </c>
      <c r="R340" s="135">
        <f t="shared" si="195"/>
        <v>2.55158</v>
      </c>
      <c r="S340" s="135">
        <f t="shared" si="195"/>
        <v>2.49295</v>
      </c>
      <c r="T340" s="135">
        <f t="shared" si="195"/>
        <v>2.46841</v>
      </c>
      <c r="U340" s="135">
        <f t="shared" si="195"/>
        <v>2.4610099999999999</v>
      </c>
      <c r="V340" s="135">
        <f t="shared" si="195"/>
        <v>2.50284</v>
      </c>
      <c r="W340" s="135">
        <f t="shared" si="195"/>
        <v>2.5956000000000001</v>
      </c>
      <c r="X340" s="135">
        <f t="shared" si="195"/>
        <v>2.4961099999999998</v>
      </c>
      <c r="Y340" s="135">
        <f t="shared" si="195"/>
        <v>2.35629</v>
      </c>
      <c r="Z340" s="135">
        <f t="shared" si="195"/>
        <v>2.0782099999999999</v>
      </c>
      <c r="AA340" s="135">
        <f t="shared" si="195"/>
        <v>1.9660500000000001</v>
      </c>
    </row>
    <row r="341" spans="1:27" ht="12.75" customHeight="1" outlineLevel="1" x14ac:dyDescent="0.3">
      <c r="A341" s="163" t="s">
        <v>1359</v>
      </c>
      <c r="B341" s="94" t="s">
        <v>238</v>
      </c>
      <c r="C341" s="70" t="s">
        <v>79</v>
      </c>
      <c r="D341" s="71">
        <v>1457.17</v>
      </c>
      <c r="E341" s="71">
        <v>1320.85</v>
      </c>
      <c r="F341" s="71">
        <v>1273.08</v>
      </c>
      <c r="G341" s="71">
        <v>1266.8599999999999</v>
      </c>
      <c r="H341" s="71">
        <v>1302.44</v>
      </c>
      <c r="I341" s="71">
        <v>1453.63</v>
      </c>
      <c r="J341" s="71">
        <v>1483.42</v>
      </c>
      <c r="K341" s="71">
        <v>1853.17</v>
      </c>
      <c r="L341" s="71">
        <v>2025.08</v>
      </c>
      <c r="M341" s="71">
        <v>2114.11</v>
      </c>
      <c r="N341" s="71">
        <v>2129.19</v>
      </c>
      <c r="O341" s="71">
        <v>2174.2399999999998</v>
      </c>
      <c r="P341" s="71">
        <v>2134.13</v>
      </c>
      <c r="Q341" s="71">
        <v>2108.02</v>
      </c>
      <c r="R341" s="71">
        <v>2064.17</v>
      </c>
      <c r="S341" s="71">
        <v>2005.54</v>
      </c>
      <c r="T341" s="71">
        <v>1981</v>
      </c>
      <c r="U341" s="71">
        <v>1973.6</v>
      </c>
      <c r="V341" s="71">
        <v>2015.43</v>
      </c>
      <c r="W341" s="71">
        <v>2108.19</v>
      </c>
      <c r="X341" s="71">
        <v>2008.7</v>
      </c>
      <c r="Y341" s="71">
        <v>1868.88</v>
      </c>
      <c r="Z341" s="71">
        <v>1590.8</v>
      </c>
      <c r="AA341" s="71">
        <v>1478.64</v>
      </c>
    </row>
    <row r="342" spans="1:27" ht="12.75" customHeight="1" outlineLevel="1" x14ac:dyDescent="0.3">
      <c r="A342" s="163" t="s">
        <v>1360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customHeight="1" outlineLevel="1" x14ac:dyDescent="0.3">
      <c r="A343" s="163" t="s">
        <v>1361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1362</v>
      </c>
      <c r="B344" s="94" t="s">
        <v>81</v>
      </c>
      <c r="C344" s="70" t="s">
        <v>79</v>
      </c>
      <c r="D344" s="71">
        <f>$D$11</f>
        <v>264.79000000000002</v>
      </c>
      <c r="E344" s="71">
        <f t="shared" ref="E344:AA344" si="197">$D$11</f>
        <v>264.79000000000002</v>
      </c>
      <c r="F344" s="71">
        <f t="shared" si="197"/>
        <v>264.79000000000002</v>
      </c>
      <c r="G344" s="71">
        <f t="shared" si="197"/>
        <v>264.79000000000002</v>
      </c>
      <c r="H344" s="71">
        <f t="shared" si="197"/>
        <v>264.79000000000002</v>
      </c>
      <c r="I344" s="71">
        <f t="shared" si="197"/>
        <v>264.79000000000002</v>
      </c>
      <c r="J344" s="71">
        <f t="shared" si="197"/>
        <v>264.79000000000002</v>
      </c>
      <c r="K344" s="71">
        <f t="shared" si="197"/>
        <v>264.79000000000002</v>
      </c>
      <c r="L344" s="71">
        <f t="shared" si="197"/>
        <v>264.79000000000002</v>
      </c>
      <c r="M344" s="71">
        <f t="shared" si="197"/>
        <v>264.79000000000002</v>
      </c>
      <c r="N344" s="71">
        <f t="shared" si="197"/>
        <v>264.79000000000002</v>
      </c>
      <c r="O344" s="71">
        <f t="shared" si="197"/>
        <v>264.79000000000002</v>
      </c>
      <c r="P344" s="71">
        <f t="shared" si="197"/>
        <v>264.79000000000002</v>
      </c>
      <c r="Q344" s="71">
        <f t="shared" si="197"/>
        <v>264.79000000000002</v>
      </c>
      <c r="R344" s="71">
        <f t="shared" si="197"/>
        <v>264.79000000000002</v>
      </c>
      <c r="S344" s="71">
        <f t="shared" si="197"/>
        <v>264.79000000000002</v>
      </c>
      <c r="T344" s="71">
        <f t="shared" si="197"/>
        <v>264.79000000000002</v>
      </c>
      <c r="U344" s="71">
        <f t="shared" si="197"/>
        <v>264.79000000000002</v>
      </c>
      <c r="V344" s="71">
        <f t="shared" si="197"/>
        <v>264.79000000000002</v>
      </c>
      <c r="W344" s="71">
        <f t="shared" si="197"/>
        <v>264.79000000000002</v>
      </c>
      <c r="X344" s="71">
        <f t="shared" si="197"/>
        <v>264.79000000000002</v>
      </c>
      <c r="Y344" s="71">
        <f t="shared" si="197"/>
        <v>264.79000000000002</v>
      </c>
      <c r="Z344" s="71">
        <f t="shared" si="197"/>
        <v>264.79000000000002</v>
      </c>
      <c r="AA344" s="71">
        <f t="shared" si="197"/>
        <v>264.79000000000002</v>
      </c>
    </row>
    <row r="345" spans="1:27" ht="12.75" customHeight="1" x14ac:dyDescent="0.3">
      <c r="A345" s="162" t="s">
        <v>1363</v>
      </c>
      <c r="B345" s="54" t="str">
        <f>"05"&amp;"."&amp;$B$663&amp;"."&amp;$B$664</f>
        <v>05.03.2024</v>
      </c>
      <c r="C345" s="134" t="s">
        <v>76</v>
      </c>
      <c r="D345" s="135">
        <f>ROUND(((D346+D347+D349+D348)/1000),5)</f>
        <v>1.8228</v>
      </c>
      <c r="E345" s="135">
        <f>ROUND(((E346+E347+E349+E348)/1000),5)</f>
        <v>1.7559100000000001</v>
      </c>
      <c r="F345" s="135">
        <f>ROUND(((F346+F347+F349+F348)/1000),5)</f>
        <v>1.7345999999999999</v>
      </c>
      <c r="G345" s="135">
        <f t="shared" ref="G345:AA345" si="198">ROUND(((G346+G347+G349+G348)/1000),5)</f>
        <v>1.7279800000000001</v>
      </c>
      <c r="H345" s="135">
        <f t="shared" si="198"/>
        <v>1.7702100000000001</v>
      </c>
      <c r="I345" s="135">
        <f t="shared" si="198"/>
        <v>1.9032500000000001</v>
      </c>
      <c r="J345" s="135">
        <f t="shared" si="198"/>
        <v>1.9999899999999999</v>
      </c>
      <c r="K345" s="135">
        <f t="shared" si="198"/>
        <v>2.1953200000000002</v>
      </c>
      <c r="L345" s="135">
        <f t="shared" si="198"/>
        <v>2.3578399999999999</v>
      </c>
      <c r="M345" s="135">
        <f t="shared" si="198"/>
        <v>2.4093300000000002</v>
      </c>
      <c r="N345" s="135">
        <f t="shared" si="198"/>
        <v>2.3700199999999998</v>
      </c>
      <c r="O345" s="135">
        <f t="shared" si="198"/>
        <v>2.7133600000000002</v>
      </c>
      <c r="P345" s="135">
        <f t="shared" si="198"/>
        <v>2.58168</v>
      </c>
      <c r="Q345" s="135">
        <f t="shared" si="198"/>
        <v>2.5156200000000002</v>
      </c>
      <c r="R345" s="135">
        <f t="shared" si="198"/>
        <v>2.5705</v>
      </c>
      <c r="S345" s="135">
        <f t="shared" si="198"/>
        <v>2.4634399999999999</v>
      </c>
      <c r="T345" s="135">
        <f t="shared" si="198"/>
        <v>2.4396</v>
      </c>
      <c r="U345" s="135">
        <f t="shared" si="198"/>
        <v>2.34849</v>
      </c>
      <c r="V345" s="135">
        <f t="shared" si="198"/>
        <v>2.3501599999999998</v>
      </c>
      <c r="W345" s="135">
        <f t="shared" si="198"/>
        <v>2.34273</v>
      </c>
      <c r="X345" s="135">
        <f t="shared" si="198"/>
        <v>2.4098099999999998</v>
      </c>
      <c r="Y345" s="135">
        <f t="shared" si="198"/>
        <v>2.2176999999999998</v>
      </c>
      <c r="Z345" s="135">
        <f t="shared" si="198"/>
        <v>2.0491299999999999</v>
      </c>
      <c r="AA345" s="135">
        <f t="shared" si="198"/>
        <v>1.87558</v>
      </c>
    </row>
    <row r="346" spans="1:27" ht="12.75" customHeight="1" outlineLevel="1" x14ac:dyDescent="0.3">
      <c r="A346" s="163" t="s">
        <v>1364</v>
      </c>
      <c r="B346" s="94" t="s">
        <v>238</v>
      </c>
      <c r="C346" s="70" t="s">
        <v>79</v>
      </c>
      <c r="D346" s="71">
        <v>1335.39</v>
      </c>
      <c r="E346" s="71">
        <v>1268.5</v>
      </c>
      <c r="F346" s="71">
        <v>1247.19</v>
      </c>
      <c r="G346" s="71">
        <v>1240.57</v>
      </c>
      <c r="H346" s="71">
        <v>1282.8</v>
      </c>
      <c r="I346" s="71">
        <v>1415.84</v>
      </c>
      <c r="J346" s="71">
        <v>1512.58</v>
      </c>
      <c r="K346" s="71">
        <v>1707.91</v>
      </c>
      <c r="L346" s="71">
        <v>1870.43</v>
      </c>
      <c r="M346" s="71">
        <v>1921.92</v>
      </c>
      <c r="N346" s="71">
        <v>1882.61</v>
      </c>
      <c r="O346" s="71">
        <v>2225.9499999999998</v>
      </c>
      <c r="P346" s="71">
        <v>2094.27</v>
      </c>
      <c r="Q346" s="71">
        <v>2028.21</v>
      </c>
      <c r="R346" s="71">
        <v>2083.09</v>
      </c>
      <c r="S346" s="71">
        <v>1976.03</v>
      </c>
      <c r="T346" s="71">
        <v>1952.19</v>
      </c>
      <c r="U346" s="71">
        <v>1861.08</v>
      </c>
      <c r="V346" s="71">
        <v>1862.75</v>
      </c>
      <c r="W346" s="71">
        <v>1855.32</v>
      </c>
      <c r="X346" s="71">
        <v>1922.4</v>
      </c>
      <c r="Y346" s="71">
        <v>1730.29</v>
      </c>
      <c r="Z346" s="71">
        <v>1561.72</v>
      </c>
      <c r="AA346" s="71">
        <v>1388.17</v>
      </c>
    </row>
    <row r="347" spans="1:27" ht="12.75" customHeight="1" outlineLevel="1" x14ac:dyDescent="0.3">
      <c r="A347" s="163" t="s">
        <v>1365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customHeight="1" outlineLevel="1" x14ac:dyDescent="0.3">
      <c r="A348" s="163" t="s">
        <v>1366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1367</v>
      </c>
      <c r="B349" s="94" t="s">
        <v>81</v>
      </c>
      <c r="C349" s="70" t="s">
        <v>79</v>
      </c>
      <c r="D349" s="71">
        <f>$D$11</f>
        <v>264.79000000000002</v>
      </c>
      <c r="E349" s="71">
        <f t="shared" ref="E349:AA349" si="200">$D$11</f>
        <v>264.79000000000002</v>
      </c>
      <c r="F349" s="71">
        <f t="shared" si="200"/>
        <v>264.79000000000002</v>
      </c>
      <c r="G349" s="71">
        <f t="shared" si="200"/>
        <v>264.79000000000002</v>
      </c>
      <c r="H349" s="71">
        <f t="shared" si="200"/>
        <v>264.79000000000002</v>
      </c>
      <c r="I349" s="71">
        <f t="shared" si="200"/>
        <v>264.79000000000002</v>
      </c>
      <c r="J349" s="71">
        <f t="shared" si="200"/>
        <v>264.79000000000002</v>
      </c>
      <c r="K349" s="71">
        <f t="shared" si="200"/>
        <v>264.79000000000002</v>
      </c>
      <c r="L349" s="71">
        <f t="shared" si="200"/>
        <v>264.79000000000002</v>
      </c>
      <c r="M349" s="71">
        <f t="shared" si="200"/>
        <v>264.79000000000002</v>
      </c>
      <c r="N349" s="71">
        <f t="shared" si="200"/>
        <v>264.79000000000002</v>
      </c>
      <c r="O349" s="71">
        <f t="shared" si="200"/>
        <v>264.79000000000002</v>
      </c>
      <c r="P349" s="71">
        <f t="shared" si="200"/>
        <v>264.79000000000002</v>
      </c>
      <c r="Q349" s="71">
        <f t="shared" si="200"/>
        <v>264.79000000000002</v>
      </c>
      <c r="R349" s="71">
        <f t="shared" si="200"/>
        <v>264.79000000000002</v>
      </c>
      <c r="S349" s="71">
        <f t="shared" si="200"/>
        <v>264.79000000000002</v>
      </c>
      <c r="T349" s="71">
        <f t="shared" si="200"/>
        <v>264.79000000000002</v>
      </c>
      <c r="U349" s="71">
        <f t="shared" si="200"/>
        <v>264.79000000000002</v>
      </c>
      <c r="V349" s="71">
        <f t="shared" si="200"/>
        <v>264.79000000000002</v>
      </c>
      <c r="W349" s="71">
        <f t="shared" si="200"/>
        <v>264.79000000000002</v>
      </c>
      <c r="X349" s="71">
        <f t="shared" si="200"/>
        <v>264.79000000000002</v>
      </c>
      <c r="Y349" s="71">
        <f t="shared" si="200"/>
        <v>264.79000000000002</v>
      </c>
      <c r="Z349" s="71">
        <f t="shared" si="200"/>
        <v>264.79000000000002</v>
      </c>
      <c r="AA349" s="71">
        <f t="shared" si="200"/>
        <v>264.79000000000002</v>
      </c>
    </row>
    <row r="350" spans="1:27" ht="12.75" customHeight="1" x14ac:dyDescent="0.3">
      <c r="A350" s="162" t="s">
        <v>1368</v>
      </c>
      <c r="B350" s="54" t="str">
        <f>"06"&amp;"."&amp;$B$663&amp;"."&amp;$B$664</f>
        <v>06.03.2024</v>
      </c>
      <c r="C350" s="134" t="s">
        <v>76</v>
      </c>
      <c r="D350" s="135">
        <f>ROUND(((D351+D352+D354+D353)/1000),5)</f>
        <v>1.8797200000000001</v>
      </c>
      <c r="E350" s="135">
        <f>ROUND(((E351+E352+E354+E353)/1000),5)</f>
        <v>1.7666200000000001</v>
      </c>
      <c r="F350" s="135">
        <f>ROUND(((F351+F352+F354+F353)/1000),5)</f>
        <v>1.7495400000000001</v>
      </c>
      <c r="G350" s="135">
        <f t="shared" ref="G350:AA350" si="201">ROUND(((G351+G352+G354+G353)/1000),5)</f>
        <v>1.74543</v>
      </c>
      <c r="H350" s="135">
        <f t="shared" si="201"/>
        <v>1.8104899999999999</v>
      </c>
      <c r="I350" s="135">
        <f t="shared" si="201"/>
        <v>1.9531700000000001</v>
      </c>
      <c r="J350" s="135">
        <f t="shared" si="201"/>
        <v>2.05097</v>
      </c>
      <c r="K350" s="135">
        <f t="shared" si="201"/>
        <v>2.3423799999999999</v>
      </c>
      <c r="L350" s="135">
        <f t="shared" si="201"/>
        <v>2.4141599999999999</v>
      </c>
      <c r="M350" s="135">
        <f t="shared" si="201"/>
        <v>2.4296099999999998</v>
      </c>
      <c r="N350" s="135">
        <f t="shared" si="201"/>
        <v>2.3929200000000002</v>
      </c>
      <c r="O350" s="135">
        <f t="shared" si="201"/>
        <v>2.49614</v>
      </c>
      <c r="P350" s="135">
        <f t="shared" si="201"/>
        <v>2.4850599999999998</v>
      </c>
      <c r="Q350" s="135">
        <f t="shared" si="201"/>
        <v>2.48238</v>
      </c>
      <c r="R350" s="135">
        <f t="shared" si="201"/>
        <v>2.4614199999999999</v>
      </c>
      <c r="S350" s="135">
        <f t="shared" si="201"/>
        <v>2.4389799999999999</v>
      </c>
      <c r="T350" s="135">
        <f t="shared" si="201"/>
        <v>2.4281199999999998</v>
      </c>
      <c r="U350" s="135">
        <f t="shared" si="201"/>
        <v>2.37879</v>
      </c>
      <c r="V350" s="135">
        <f t="shared" si="201"/>
        <v>2.41994</v>
      </c>
      <c r="W350" s="135">
        <f t="shared" si="201"/>
        <v>2.4202400000000002</v>
      </c>
      <c r="X350" s="135">
        <f t="shared" si="201"/>
        <v>2.4756300000000002</v>
      </c>
      <c r="Y350" s="135">
        <f t="shared" si="201"/>
        <v>2.3692500000000001</v>
      </c>
      <c r="Z350" s="135">
        <f t="shared" si="201"/>
        <v>2.0990899999999999</v>
      </c>
      <c r="AA350" s="135">
        <f t="shared" si="201"/>
        <v>1.9611400000000001</v>
      </c>
    </row>
    <row r="351" spans="1:27" ht="12.75" customHeight="1" outlineLevel="1" x14ac:dyDescent="0.3">
      <c r="A351" s="163" t="s">
        <v>1369</v>
      </c>
      <c r="B351" s="94" t="s">
        <v>238</v>
      </c>
      <c r="C351" s="70" t="s">
        <v>79</v>
      </c>
      <c r="D351" s="71">
        <v>1392.31</v>
      </c>
      <c r="E351" s="71">
        <v>1279.21</v>
      </c>
      <c r="F351" s="71">
        <v>1262.1300000000001</v>
      </c>
      <c r="G351" s="71">
        <v>1258.02</v>
      </c>
      <c r="H351" s="71">
        <v>1323.08</v>
      </c>
      <c r="I351" s="71">
        <v>1465.76</v>
      </c>
      <c r="J351" s="71">
        <v>1563.56</v>
      </c>
      <c r="K351" s="71">
        <v>1854.97</v>
      </c>
      <c r="L351" s="71">
        <v>1926.75</v>
      </c>
      <c r="M351" s="71">
        <v>1942.2</v>
      </c>
      <c r="N351" s="71">
        <v>1905.51</v>
      </c>
      <c r="O351" s="71">
        <v>2008.73</v>
      </c>
      <c r="P351" s="71">
        <v>1997.65</v>
      </c>
      <c r="Q351" s="71">
        <v>1994.97</v>
      </c>
      <c r="R351" s="71">
        <v>1974.01</v>
      </c>
      <c r="S351" s="71">
        <v>1951.57</v>
      </c>
      <c r="T351" s="71">
        <v>1940.71</v>
      </c>
      <c r="U351" s="71">
        <v>1891.38</v>
      </c>
      <c r="V351" s="71">
        <v>1932.53</v>
      </c>
      <c r="W351" s="71">
        <v>1932.83</v>
      </c>
      <c r="X351" s="71">
        <v>1988.22</v>
      </c>
      <c r="Y351" s="71">
        <v>1881.84</v>
      </c>
      <c r="Z351" s="71">
        <v>1611.68</v>
      </c>
      <c r="AA351" s="71">
        <v>1473.73</v>
      </c>
    </row>
    <row r="352" spans="1:27" ht="12.75" customHeight="1" outlineLevel="1" x14ac:dyDescent="0.3">
      <c r="A352" s="163" t="s">
        <v>1370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customHeight="1" outlineLevel="1" x14ac:dyDescent="0.3">
      <c r="A353" s="163" t="s">
        <v>1371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1372</v>
      </c>
      <c r="B354" s="94" t="s">
        <v>81</v>
      </c>
      <c r="C354" s="70" t="s">
        <v>79</v>
      </c>
      <c r="D354" s="71">
        <f>$D$11</f>
        <v>264.79000000000002</v>
      </c>
      <c r="E354" s="71">
        <f t="shared" ref="E354:AA354" si="203">$D$11</f>
        <v>264.79000000000002</v>
      </c>
      <c r="F354" s="71">
        <f t="shared" si="203"/>
        <v>264.79000000000002</v>
      </c>
      <c r="G354" s="71">
        <f t="shared" si="203"/>
        <v>264.79000000000002</v>
      </c>
      <c r="H354" s="71">
        <f t="shared" si="203"/>
        <v>264.79000000000002</v>
      </c>
      <c r="I354" s="71">
        <f t="shared" si="203"/>
        <v>264.79000000000002</v>
      </c>
      <c r="J354" s="71">
        <f t="shared" si="203"/>
        <v>264.79000000000002</v>
      </c>
      <c r="K354" s="71">
        <f t="shared" si="203"/>
        <v>264.79000000000002</v>
      </c>
      <c r="L354" s="71">
        <f t="shared" si="203"/>
        <v>264.79000000000002</v>
      </c>
      <c r="M354" s="71">
        <f t="shared" si="203"/>
        <v>264.79000000000002</v>
      </c>
      <c r="N354" s="71">
        <f t="shared" si="203"/>
        <v>264.79000000000002</v>
      </c>
      <c r="O354" s="71">
        <f t="shared" si="203"/>
        <v>264.79000000000002</v>
      </c>
      <c r="P354" s="71">
        <f t="shared" si="203"/>
        <v>264.79000000000002</v>
      </c>
      <c r="Q354" s="71">
        <f t="shared" si="203"/>
        <v>264.79000000000002</v>
      </c>
      <c r="R354" s="71">
        <f t="shared" si="203"/>
        <v>264.79000000000002</v>
      </c>
      <c r="S354" s="71">
        <f t="shared" si="203"/>
        <v>264.79000000000002</v>
      </c>
      <c r="T354" s="71">
        <f t="shared" si="203"/>
        <v>264.79000000000002</v>
      </c>
      <c r="U354" s="71">
        <f t="shared" si="203"/>
        <v>264.79000000000002</v>
      </c>
      <c r="V354" s="71">
        <f t="shared" si="203"/>
        <v>264.79000000000002</v>
      </c>
      <c r="W354" s="71">
        <f t="shared" si="203"/>
        <v>264.79000000000002</v>
      </c>
      <c r="X354" s="71">
        <f t="shared" si="203"/>
        <v>264.79000000000002</v>
      </c>
      <c r="Y354" s="71">
        <f t="shared" si="203"/>
        <v>264.79000000000002</v>
      </c>
      <c r="Z354" s="71">
        <f t="shared" si="203"/>
        <v>264.79000000000002</v>
      </c>
      <c r="AA354" s="71">
        <f t="shared" si="203"/>
        <v>264.79000000000002</v>
      </c>
    </row>
    <row r="355" spans="1:27" ht="12.75" customHeight="1" x14ac:dyDescent="0.3">
      <c r="A355" s="162" t="s">
        <v>1373</v>
      </c>
      <c r="B355" s="54" t="str">
        <f>"07"&amp;"."&amp;$B$663&amp;"."&amp;$B$664</f>
        <v>07.03.2024</v>
      </c>
      <c r="C355" s="134" t="s">
        <v>76</v>
      </c>
      <c r="D355" s="135">
        <f>ROUND(((D356+D357+D359+D358)/1000),5)</f>
        <v>1.75254</v>
      </c>
      <c r="E355" s="135">
        <f>ROUND(((E356+E357+E359+E358)/1000),5)</f>
        <v>1.7265900000000001</v>
      </c>
      <c r="F355" s="135">
        <f>ROUND(((F356+F357+F359+F358)/1000),5)</f>
        <v>1.69268</v>
      </c>
      <c r="G355" s="135">
        <f t="shared" ref="G355:AA355" si="204">ROUND(((G356+G357+G359+G358)/1000),5)</f>
        <v>1.6823900000000001</v>
      </c>
      <c r="H355" s="135">
        <f t="shared" si="204"/>
        <v>1.72875</v>
      </c>
      <c r="I355" s="135">
        <f t="shared" si="204"/>
        <v>1.8739399999999999</v>
      </c>
      <c r="J355" s="135">
        <f t="shared" si="204"/>
        <v>1.9904900000000001</v>
      </c>
      <c r="K355" s="135">
        <f t="shared" si="204"/>
        <v>2.2608600000000001</v>
      </c>
      <c r="L355" s="135">
        <f t="shared" si="204"/>
        <v>2.3344200000000002</v>
      </c>
      <c r="M355" s="135">
        <f t="shared" si="204"/>
        <v>2.3433799999999998</v>
      </c>
      <c r="N355" s="135">
        <f t="shared" si="204"/>
        <v>2.3430800000000001</v>
      </c>
      <c r="O355" s="135">
        <f t="shared" si="204"/>
        <v>2.3711500000000001</v>
      </c>
      <c r="P355" s="135">
        <f t="shared" si="204"/>
        <v>2.4264899999999998</v>
      </c>
      <c r="Q355" s="135">
        <f t="shared" si="204"/>
        <v>2.4263400000000002</v>
      </c>
      <c r="R355" s="135">
        <f t="shared" si="204"/>
        <v>2.3878699999999999</v>
      </c>
      <c r="S355" s="135">
        <f t="shared" si="204"/>
        <v>2.3654299999999999</v>
      </c>
      <c r="T355" s="135">
        <f t="shared" si="204"/>
        <v>2.3715700000000002</v>
      </c>
      <c r="U355" s="135">
        <f t="shared" si="204"/>
        <v>2.2631100000000002</v>
      </c>
      <c r="V355" s="135">
        <f t="shared" si="204"/>
        <v>2.3004199999999999</v>
      </c>
      <c r="W355" s="135">
        <f t="shared" si="204"/>
        <v>2.3181799999999999</v>
      </c>
      <c r="X355" s="135">
        <f t="shared" si="204"/>
        <v>2.3299400000000001</v>
      </c>
      <c r="Y355" s="135">
        <f t="shared" si="204"/>
        <v>2.3333200000000001</v>
      </c>
      <c r="Z355" s="135">
        <f t="shared" si="204"/>
        <v>2.11273</v>
      </c>
      <c r="AA355" s="135">
        <f t="shared" si="204"/>
        <v>1.9574400000000001</v>
      </c>
    </row>
    <row r="356" spans="1:27" ht="12.75" customHeight="1" outlineLevel="1" x14ac:dyDescent="0.3">
      <c r="A356" s="163" t="s">
        <v>1374</v>
      </c>
      <c r="B356" s="94" t="s">
        <v>238</v>
      </c>
      <c r="C356" s="70" t="s">
        <v>79</v>
      </c>
      <c r="D356" s="71">
        <v>1265.1300000000001</v>
      </c>
      <c r="E356" s="71">
        <v>1239.18</v>
      </c>
      <c r="F356" s="71">
        <v>1205.27</v>
      </c>
      <c r="G356" s="71">
        <v>1194.98</v>
      </c>
      <c r="H356" s="71">
        <v>1241.3399999999999</v>
      </c>
      <c r="I356" s="71">
        <v>1386.53</v>
      </c>
      <c r="J356" s="71">
        <v>1503.08</v>
      </c>
      <c r="K356" s="71">
        <v>1773.45</v>
      </c>
      <c r="L356" s="71">
        <v>1847.01</v>
      </c>
      <c r="M356" s="71">
        <v>1855.97</v>
      </c>
      <c r="N356" s="71">
        <v>1855.67</v>
      </c>
      <c r="O356" s="71">
        <v>1883.74</v>
      </c>
      <c r="P356" s="71">
        <v>1939.08</v>
      </c>
      <c r="Q356" s="71">
        <v>1938.93</v>
      </c>
      <c r="R356" s="71">
        <v>1900.46</v>
      </c>
      <c r="S356" s="71">
        <v>1878.02</v>
      </c>
      <c r="T356" s="71">
        <v>1884.16</v>
      </c>
      <c r="U356" s="71">
        <v>1775.7</v>
      </c>
      <c r="V356" s="71">
        <v>1813.01</v>
      </c>
      <c r="W356" s="71">
        <v>1830.77</v>
      </c>
      <c r="X356" s="71">
        <v>1842.53</v>
      </c>
      <c r="Y356" s="71">
        <v>1845.91</v>
      </c>
      <c r="Z356" s="71">
        <v>1625.32</v>
      </c>
      <c r="AA356" s="71">
        <v>1470.03</v>
      </c>
    </row>
    <row r="357" spans="1:27" ht="12.75" customHeight="1" outlineLevel="1" x14ac:dyDescent="0.3">
      <c r="A357" s="163" t="s">
        <v>1375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customHeight="1" outlineLevel="1" x14ac:dyDescent="0.3">
      <c r="A358" s="163" t="s">
        <v>1376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1377</v>
      </c>
      <c r="B359" s="94" t="s">
        <v>81</v>
      </c>
      <c r="C359" s="70" t="s">
        <v>79</v>
      </c>
      <c r="D359" s="71">
        <f>$D$11</f>
        <v>264.79000000000002</v>
      </c>
      <c r="E359" s="71">
        <f t="shared" ref="E359:AA359" si="206">$D$11</f>
        <v>264.79000000000002</v>
      </c>
      <c r="F359" s="71">
        <f t="shared" si="206"/>
        <v>264.79000000000002</v>
      </c>
      <c r="G359" s="71">
        <f t="shared" si="206"/>
        <v>264.79000000000002</v>
      </c>
      <c r="H359" s="71">
        <f t="shared" si="206"/>
        <v>264.79000000000002</v>
      </c>
      <c r="I359" s="71">
        <f t="shared" si="206"/>
        <v>264.79000000000002</v>
      </c>
      <c r="J359" s="71">
        <f t="shared" si="206"/>
        <v>264.79000000000002</v>
      </c>
      <c r="K359" s="71">
        <f t="shared" si="206"/>
        <v>264.79000000000002</v>
      </c>
      <c r="L359" s="71">
        <f t="shared" si="206"/>
        <v>264.79000000000002</v>
      </c>
      <c r="M359" s="71">
        <f t="shared" si="206"/>
        <v>264.79000000000002</v>
      </c>
      <c r="N359" s="71">
        <f t="shared" si="206"/>
        <v>264.79000000000002</v>
      </c>
      <c r="O359" s="71">
        <f t="shared" si="206"/>
        <v>264.79000000000002</v>
      </c>
      <c r="P359" s="71">
        <f t="shared" si="206"/>
        <v>264.79000000000002</v>
      </c>
      <c r="Q359" s="71">
        <f t="shared" si="206"/>
        <v>264.79000000000002</v>
      </c>
      <c r="R359" s="71">
        <f t="shared" si="206"/>
        <v>264.79000000000002</v>
      </c>
      <c r="S359" s="71">
        <f t="shared" si="206"/>
        <v>264.79000000000002</v>
      </c>
      <c r="T359" s="71">
        <f t="shared" si="206"/>
        <v>264.79000000000002</v>
      </c>
      <c r="U359" s="71">
        <f t="shared" si="206"/>
        <v>264.79000000000002</v>
      </c>
      <c r="V359" s="71">
        <f t="shared" si="206"/>
        <v>264.79000000000002</v>
      </c>
      <c r="W359" s="71">
        <f t="shared" si="206"/>
        <v>264.79000000000002</v>
      </c>
      <c r="X359" s="71">
        <f t="shared" si="206"/>
        <v>264.79000000000002</v>
      </c>
      <c r="Y359" s="71">
        <f t="shared" si="206"/>
        <v>264.79000000000002</v>
      </c>
      <c r="Z359" s="71">
        <f t="shared" si="206"/>
        <v>264.79000000000002</v>
      </c>
      <c r="AA359" s="71">
        <f t="shared" si="206"/>
        <v>264.79000000000002</v>
      </c>
    </row>
    <row r="360" spans="1:27" ht="12.75" customHeight="1" x14ac:dyDescent="0.3">
      <c r="A360" s="162" t="s">
        <v>1378</v>
      </c>
      <c r="B360" s="54" t="str">
        <f>"08"&amp;"."&amp;$B$663&amp;"."&amp;$B$664</f>
        <v>08.03.2024</v>
      </c>
      <c r="C360" s="134" t="s">
        <v>76</v>
      </c>
      <c r="D360" s="135">
        <f>ROUND(((D361+D362+D364+D363)/1000),5)</f>
        <v>1.9518200000000001</v>
      </c>
      <c r="E360" s="135">
        <f>ROUND(((E361+E362+E364+E363)/1000),5)</f>
        <v>1.81497</v>
      </c>
      <c r="F360" s="135">
        <f>ROUND(((F361+F362+F364+F363)/1000),5)</f>
        <v>1.75221</v>
      </c>
      <c r="G360" s="135">
        <f t="shared" ref="G360:AA360" si="207">ROUND(((G361+G362+G364+G363)/1000),5)</f>
        <v>1.7502800000000001</v>
      </c>
      <c r="H360" s="135">
        <f t="shared" si="207"/>
        <v>1.75346</v>
      </c>
      <c r="I360" s="135">
        <f t="shared" si="207"/>
        <v>1.81212</v>
      </c>
      <c r="J360" s="135">
        <f t="shared" si="207"/>
        <v>1.84714</v>
      </c>
      <c r="K360" s="135">
        <f t="shared" si="207"/>
        <v>1.9641500000000001</v>
      </c>
      <c r="L360" s="135">
        <f t="shared" si="207"/>
        <v>2.1684899999999998</v>
      </c>
      <c r="M360" s="135">
        <f t="shared" si="207"/>
        <v>2.21733</v>
      </c>
      <c r="N360" s="135">
        <f t="shared" si="207"/>
        <v>2.2612199999999998</v>
      </c>
      <c r="O360" s="135">
        <f t="shared" si="207"/>
        <v>2.27047</v>
      </c>
      <c r="P360" s="135">
        <f t="shared" si="207"/>
        <v>2.2530999999999999</v>
      </c>
      <c r="Q360" s="135">
        <f t="shared" si="207"/>
        <v>2.2372800000000002</v>
      </c>
      <c r="R360" s="135">
        <f t="shared" si="207"/>
        <v>2.20181</v>
      </c>
      <c r="S360" s="135">
        <f t="shared" si="207"/>
        <v>2.1951999999999998</v>
      </c>
      <c r="T360" s="135">
        <f t="shared" si="207"/>
        <v>2.1976</v>
      </c>
      <c r="U360" s="135">
        <f t="shared" si="207"/>
        <v>2.20187</v>
      </c>
      <c r="V360" s="135">
        <f t="shared" si="207"/>
        <v>2.2115100000000001</v>
      </c>
      <c r="W360" s="135">
        <f t="shared" si="207"/>
        <v>2.2466499999999998</v>
      </c>
      <c r="X360" s="135">
        <f t="shared" si="207"/>
        <v>2.2981099999999999</v>
      </c>
      <c r="Y360" s="135">
        <f t="shared" si="207"/>
        <v>2.23089</v>
      </c>
      <c r="Z360" s="135">
        <f t="shared" si="207"/>
        <v>2.04359</v>
      </c>
      <c r="AA360" s="135">
        <f t="shared" si="207"/>
        <v>1.9371700000000001</v>
      </c>
    </row>
    <row r="361" spans="1:27" ht="12.75" customHeight="1" outlineLevel="1" x14ac:dyDescent="0.3">
      <c r="A361" s="163" t="s">
        <v>1379</v>
      </c>
      <c r="B361" s="94" t="s">
        <v>238</v>
      </c>
      <c r="C361" s="70" t="s">
        <v>79</v>
      </c>
      <c r="D361" s="71">
        <v>1464.41</v>
      </c>
      <c r="E361" s="71">
        <v>1327.56</v>
      </c>
      <c r="F361" s="71">
        <v>1264.8</v>
      </c>
      <c r="G361" s="71">
        <v>1262.8699999999999</v>
      </c>
      <c r="H361" s="71">
        <v>1266.05</v>
      </c>
      <c r="I361" s="71">
        <v>1324.71</v>
      </c>
      <c r="J361" s="71">
        <v>1359.73</v>
      </c>
      <c r="K361" s="71">
        <v>1476.74</v>
      </c>
      <c r="L361" s="71">
        <v>1681.08</v>
      </c>
      <c r="M361" s="71">
        <v>1729.92</v>
      </c>
      <c r="N361" s="71">
        <v>1773.81</v>
      </c>
      <c r="O361" s="71">
        <v>1783.06</v>
      </c>
      <c r="P361" s="71">
        <v>1765.69</v>
      </c>
      <c r="Q361" s="71">
        <v>1749.87</v>
      </c>
      <c r="R361" s="71">
        <v>1714.4</v>
      </c>
      <c r="S361" s="71">
        <v>1707.79</v>
      </c>
      <c r="T361" s="71">
        <v>1710.19</v>
      </c>
      <c r="U361" s="71">
        <v>1714.46</v>
      </c>
      <c r="V361" s="71">
        <v>1724.1</v>
      </c>
      <c r="W361" s="71">
        <v>1759.24</v>
      </c>
      <c r="X361" s="71">
        <v>1810.7</v>
      </c>
      <c r="Y361" s="71">
        <v>1743.48</v>
      </c>
      <c r="Z361" s="71">
        <v>1556.18</v>
      </c>
      <c r="AA361" s="71">
        <v>1449.76</v>
      </c>
    </row>
    <row r="362" spans="1:27" ht="12.75" customHeight="1" outlineLevel="1" x14ac:dyDescent="0.3">
      <c r="A362" s="163" t="s">
        <v>1380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customHeight="1" outlineLevel="1" x14ac:dyDescent="0.3">
      <c r="A363" s="163" t="s">
        <v>1381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1382</v>
      </c>
      <c r="B364" s="94" t="s">
        <v>81</v>
      </c>
      <c r="C364" s="70" t="s">
        <v>79</v>
      </c>
      <c r="D364" s="71">
        <f>$D$11</f>
        <v>264.79000000000002</v>
      </c>
      <c r="E364" s="71">
        <f t="shared" ref="E364:AA364" si="209">$D$11</f>
        <v>264.79000000000002</v>
      </c>
      <c r="F364" s="71">
        <f t="shared" si="209"/>
        <v>264.79000000000002</v>
      </c>
      <c r="G364" s="71">
        <f t="shared" si="209"/>
        <v>264.79000000000002</v>
      </c>
      <c r="H364" s="71">
        <f t="shared" si="209"/>
        <v>264.79000000000002</v>
      </c>
      <c r="I364" s="71">
        <f t="shared" si="209"/>
        <v>264.79000000000002</v>
      </c>
      <c r="J364" s="71">
        <f t="shared" si="209"/>
        <v>264.79000000000002</v>
      </c>
      <c r="K364" s="71">
        <f t="shared" si="209"/>
        <v>264.79000000000002</v>
      </c>
      <c r="L364" s="71">
        <f t="shared" si="209"/>
        <v>264.79000000000002</v>
      </c>
      <c r="M364" s="71">
        <f t="shared" si="209"/>
        <v>264.79000000000002</v>
      </c>
      <c r="N364" s="71">
        <f t="shared" si="209"/>
        <v>264.79000000000002</v>
      </c>
      <c r="O364" s="71">
        <f t="shared" si="209"/>
        <v>264.79000000000002</v>
      </c>
      <c r="P364" s="71">
        <f t="shared" si="209"/>
        <v>264.79000000000002</v>
      </c>
      <c r="Q364" s="71">
        <f t="shared" si="209"/>
        <v>264.79000000000002</v>
      </c>
      <c r="R364" s="71">
        <f t="shared" si="209"/>
        <v>264.79000000000002</v>
      </c>
      <c r="S364" s="71">
        <f t="shared" si="209"/>
        <v>264.79000000000002</v>
      </c>
      <c r="T364" s="71">
        <f t="shared" si="209"/>
        <v>264.79000000000002</v>
      </c>
      <c r="U364" s="71">
        <f t="shared" si="209"/>
        <v>264.79000000000002</v>
      </c>
      <c r="V364" s="71">
        <f t="shared" si="209"/>
        <v>264.79000000000002</v>
      </c>
      <c r="W364" s="71">
        <f t="shared" si="209"/>
        <v>264.79000000000002</v>
      </c>
      <c r="X364" s="71">
        <f t="shared" si="209"/>
        <v>264.79000000000002</v>
      </c>
      <c r="Y364" s="71">
        <f t="shared" si="209"/>
        <v>264.79000000000002</v>
      </c>
      <c r="Z364" s="71">
        <f t="shared" si="209"/>
        <v>264.79000000000002</v>
      </c>
      <c r="AA364" s="71">
        <f t="shared" si="209"/>
        <v>264.79000000000002</v>
      </c>
    </row>
    <row r="365" spans="1:27" ht="12.75" customHeight="1" x14ac:dyDescent="0.3">
      <c r="A365" s="162" t="s">
        <v>1383</v>
      </c>
      <c r="B365" s="54" t="str">
        <f>"09"&amp;"."&amp;$B$663&amp;"."&amp;$B$664</f>
        <v>09.03.2024</v>
      </c>
      <c r="C365" s="134" t="s">
        <v>76</v>
      </c>
      <c r="D365" s="135">
        <f>ROUND(((D366+D367+D369+D368)/1000),5)</f>
        <v>1.96523</v>
      </c>
      <c r="E365" s="135">
        <f>ROUND(((E366+E367+E369+E368)/1000),5)</f>
        <v>1.80461</v>
      </c>
      <c r="F365" s="135">
        <f>ROUND(((F366+F367+F369+F368)/1000),5)</f>
        <v>1.75362</v>
      </c>
      <c r="G365" s="135">
        <f t="shared" ref="G365:AA365" si="210">ROUND(((G366+G367+G369+G368)/1000),5)</f>
        <v>1.7359500000000001</v>
      </c>
      <c r="H365" s="135">
        <f t="shared" si="210"/>
        <v>1.7532300000000001</v>
      </c>
      <c r="I365" s="135">
        <f t="shared" si="210"/>
        <v>1.794</v>
      </c>
      <c r="J365" s="135">
        <f t="shared" si="210"/>
        <v>1.8895900000000001</v>
      </c>
      <c r="K365" s="135">
        <f t="shared" si="210"/>
        <v>2.0047899999999998</v>
      </c>
      <c r="L365" s="135">
        <f t="shared" si="210"/>
        <v>2.1974999999999998</v>
      </c>
      <c r="M365" s="135">
        <f t="shared" si="210"/>
        <v>2.2905099999999998</v>
      </c>
      <c r="N365" s="135">
        <f t="shared" si="210"/>
        <v>2.3586499999999999</v>
      </c>
      <c r="O365" s="135">
        <f t="shared" si="210"/>
        <v>2.3637999999999999</v>
      </c>
      <c r="P365" s="135">
        <f t="shared" si="210"/>
        <v>2.3427799999999999</v>
      </c>
      <c r="Q365" s="135">
        <f t="shared" si="210"/>
        <v>2.3261699999999998</v>
      </c>
      <c r="R365" s="135">
        <f t="shared" si="210"/>
        <v>2.2798500000000002</v>
      </c>
      <c r="S365" s="135">
        <f t="shared" si="210"/>
        <v>2.2473100000000001</v>
      </c>
      <c r="T365" s="135">
        <f t="shared" si="210"/>
        <v>2.2552599999999998</v>
      </c>
      <c r="U365" s="135">
        <f t="shared" si="210"/>
        <v>2.2717499999999999</v>
      </c>
      <c r="V365" s="135">
        <f t="shared" si="210"/>
        <v>2.3347699999999998</v>
      </c>
      <c r="W365" s="135">
        <f t="shared" si="210"/>
        <v>2.3648699999999998</v>
      </c>
      <c r="X365" s="135">
        <f t="shared" si="210"/>
        <v>2.3803700000000001</v>
      </c>
      <c r="Y365" s="135">
        <f t="shared" si="210"/>
        <v>2.3247599999999999</v>
      </c>
      <c r="Z365" s="135">
        <f t="shared" si="210"/>
        <v>2.1243699999999999</v>
      </c>
      <c r="AA365" s="135">
        <f t="shared" si="210"/>
        <v>1.9663900000000001</v>
      </c>
    </row>
    <row r="366" spans="1:27" ht="12.75" customHeight="1" outlineLevel="1" x14ac:dyDescent="0.3">
      <c r="A366" s="163" t="s">
        <v>1384</v>
      </c>
      <c r="B366" s="94" t="s">
        <v>238</v>
      </c>
      <c r="C366" s="70" t="s">
        <v>79</v>
      </c>
      <c r="D366" s="71">
        <v>1477.82</v>
      </c>
      <c r="E366" s="71">
        <v>1317.2</v>
      </c>
      <c r="F366" s="71">
        <v>1266.21</v>
      </c>
      <c r="G366" s="71">
        <v>1248.54</v>
      </c>
      <c r="H366" s="71">
        <v>1265.82</v>
      </c>
      <c r="I366" s="71">
        <v>1306.5899999999999</v>
      </c>
      <c r="J366" s="71">
        <v>1402.18</v>
      </c>
      <c r="K366" s="71">
        <v>1517.38</v>
      </c>
      <c r="L366" s="71">
        <v>1710.09</v>
      </c>
      <c r="M366" s="71">
        <v>1803.1</v>
      </c>
      <c r="N366" s="71">
        <v>1871.24</v>
      </c>
      <c r="O366" s="71">
        <v>1876.39</v>
      </c>
      <c r="P366" s="71">
        <v>1855.37</v>
      </c>
      <c r="Q366" s="71">
        <v>1838.76</v>
      </c>
      <c r="R366" s="71">
        <v>1792.44</v>
      </c>
      <c r="S366" s="71">
        <v>1759.9</v>
      </c>
      <c r="T366" s="71">
        <v>1767.85</v>
      </c>
      <c r="U366" s="71">
        <v>1784.34</v>
      </c>
      <c r="V366" s="71">
        <v>1847.36</v>
      </c>
      <c r="W366" s="71">
        <v>1877.46</v>
      </c>
      <c r="X366" s="71">
        <v>1892.96</v>
      </c>
      <c r="Y366" s="71">
        <v>1837.35</v>
      </c>
      <c r="Z366" s="71">
        <v>1636.96</v>
      </c>
      <c r="AA366" s="71">
        <v>1478.98</v>
      </c>
    </row>
    <row r="367" spans="1:27" ht="12.75" customHeight="1" outlineLevel="1" x14ac:dyDescent="0.3">
      <c r="A367" s="163" t="s">
        <v>1385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customHeight="1" outlineLevel="1" x14ac:dyDescent="0.3">
      <c r="A368" s="163" t="s">
        <v>1386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1387</v>
      </c>
      <c r="B369" s="94" t="s">
        <v>81</v>
      </c>
      <c r="C369" s="70" t="s">
        <v>79</v>
      </c>
      <c r="D369" s="71">
        <f>$D$11</f>
        <v>264.79000000000002</v>
      </c>
      <c r="E369" s="71">
        <f t="shared" ref="E369:AA369" si="212">$D$11</f>
        <v>264.79000000000002</v>
      </c>
      <c r="F369" s="71">
        <f t="shared" si="212"/>
        <v>264.79000000000002</v>
      </c>
      <c r="G369" s="71">
        <f t="shared" si="212"/>
        <v>264.79000000000002</v>
      </c>
      <c r="H369" s="71">
        <f t="shared" si="212"/>
        <v>264.79000000000002</v>
      </c>
      <c r="I369" s="71">
        <f t="shared" si="212"/>
        <v>264.79000000000002</v>
      </c>
      <c r="J369" s="71">
        <f t="shared" si="212"/>
        <v>264.79000000000002</v>
      </c>
      <c r="K369" s="71">
        <f t="shared" si="212"/>
        <v>264.79000000000002</v>
      </c>
      <c r="L369" s="71">
        <f t="shared" si="212"/>
        <v>264.79000000000002</v>
      </c>
      <c r="M369" s="71">
        <f t="shared" si="212"/>
        <v>264.79000000000002</v>
      </c>
      <c r="N369" s="71">
        <f t="shared" si="212"/>
        <v>264.79000000000002</v>
      </c>
      <c r="O369" s="71">
        <f t="shared" si="212"/>
        <v>264.79000000000002</v>
      </c>
      <c r="P369" s="71">
        <f t="shared" si="212"/>
        <v>264.79000000000002</v>
      </c>
      <c r="Q369" s="71">
        <f t="shared" si="212"/>
        <v>264.79000000000002</v>
      </c>
      <c r="R369" s="71">
        <f t="shared" si="212"/>
        <v>264.79000000000002</v>
      </c>
      <c r="S369" s="71">
        <f t="shared" si="212"/>
        <v>264.79000000000002</v>
      </c>
      <c r="T369" s="71">
        <f t="shared" si="212"/>
        <v>264.79000000000002</v>
      </c>
      <c r="U369" s="71">
        <f t="shared" si="212"/>
        <v>264.79000000000002</v>
      </c>
      <c r="V369" s="71">
        <f t="shared" si="212"/>
        <v>264.79000000000002</v>
      </c>
      <c r="W369" s="71">
        <f t="shared" si="212"/>
        <v>264.79000000000002</v>
      </c>
      <c r="X369" s="71">
        <f t="shared" si="212"/>
        <v>264.79000000000002</v>
      </c>
      <c r="Y369" s="71">
        <f t="shared" si="212"/>
        <v>264.79000000000002</v>
      </c>
      <c r="Z369" s="71">
        <f t="shared" si="212"/>
        <v>264.79000000000002</v>
      </c>
      <c r="AA369" s="71">
        <f t="shared" si="212"/>
        <v>264.79000000000002</v>
      </c>
    </row>
    <row r="370" spans="1:27" ht="12.75" customHeight="1" x14ac:dyDescent="0.3">
      <c r="A370" s="162" t="s">
        <v>1388</v>
      </c>
      <c r="B370" s="54" t="str">
        <f>"10"&amp;"."&amp;$B$663&amp;"."&amp;$B$664</f>
        <v>10.03.2024</v>
      </c>
      <c r="C370" s="134" t="s">
        <v>76</v>
      </c>
      <c r="D370" s="135">
        <f>ROUND(((D371+D372+D374+D373)/1000),5)</f>
        <v>1.8525100000000001</v>
      </c>
      <c r="E370" s="135">
        <f>ROUND(((E371+E372+E374+E373)/1000),5)</f>
        <v>1.75379</v>
      </c>
      <c r="F370" s="135">
        <f>ROUND(((F371+F372+F374+F373)/1000),5)</f>
        <v>1.73628</v>
      </c>
      <c r="G370" s="135">
        <f t="shared" ref="G370:AA370" si="213">ROUND(((G371+G372+G374+G373)/1000),5)</f>
        <v>1.7224900000000001</v>
      </c>
      <c r="H370" s="135">
        <f t="shared" si="213"/>
        <v>1.7403900000000001</v>
      </c>
      <c r="I370" s="135">
        <f t="shared" si="213"/>
        <v>1.75935</v>
      </c>
      <c r="J370" s="135">
        <f t="shared" si="213"/>
        <v>1.78416</v>
      </c>
      <c r="K370" s="135">
        <f t="shared" si="213"/>
        <v>1.9447399999999999</v>
      </c>
      <c r="L370" s="135">
        <f t="shared" si="213"/>
        <v>2.1757200000000001</v>
      </c>
      <c r="M370" s="135">
        <f t="shared" si="213"/>
        <v>2.2423299999999999</v>
      </c>
      <c r="N370" s="135">
        <f t="shared" si="213"/>
        <v>2.3156500000000002</v>
      </c>
      <c r="O370" s="135">
        <f t="shared" si="213"/>
        <v>2.3188599999999999</v>
      </c>
      <c r="P370" s="135">
        <f t="shared" si="213"/>
        <v>2.3027000000000002</v>
      </c>
      <c r="Q370" s="135">
        <f t="shared" si="213"/>
        <v>2.2846899999999999</v>
      </c>
      <c r="R370" s="135">
        <f t="shared" si="213"/>
        <v>2.2320799999999998</v>
      </c>
      <c r="S370" s="135">
        <f t="shared" si="213"/>
        <v>2.20438</v>
      </c>
      <c r="T370" s="135">
        <f t="shared" si="213"/>
        <v>2.2084800000000002</v>
      </c>
      <c r="U370" s="135">
        <f t="shared" si="213"/>
        <v>2.22655</v>
      </c>
      <c r="V370" s="135">
        <f t="shared" si="213"/>
        <v>2.3028499999999998</v>
      </c>
      <c r="W370" s="135">
        <f t="shared" si="213"/>
        <v>2.35195</v>
      </c>
      <c r="X370" s="135">
        <f t="shared" si="213"/>
        <v>2.3409800000000001</v>
      </c>
      <c r="Y370" s="135">
        <f t="shared" si="213"/>
        <v>2.2829700000000002</v>
      </c>
      <c r="Z370" s="135">
        <f t="shared" si="213"/>
        <v>2.0688200000000001</v>
      </c>
      <c r="AA370" s="135">
        <f t="shared" si="213"/>
        <v>1.8120700000000001</v>
      </c>
    </row>
    <row r="371" spans="1:27" ht="12.75" customHeight="1" outlineLevel="1" x14ac:dyDescent="0.3">
      <c r="A371" s="163" t="s">
        <v>1389</v>
      </c>
      <c r="B371" s="94" t="s">
        <v>238</v>
      </c>
      <c r="C371" s="70" t="s">
        <v>79</v>
      </c>
      <c r="D371" s="71">
        <v>1365.1</v>
      </c>
      <c r="E371" s="71">
        <v>1266.3800000000001</v>
      </c>
      <c r="F371" s="71">
        <v>1248.8699999999999</v>
      </c>
      <c r="G371" s="71">
        <v>1235.08</v>
      </c>
      <c r="H371" s="71">
        <v>1252.98</v>
      </c>
      <c r="I371" s="71">
        <v>1271.94</v>
      </c>
      <c r="J371" s="71">
        <v>1296.75</v>
      </c>
      <c r="K371" s="71">
        <v>1457.33</v>
      </c>
      <c r="L371" s="71">
        <v>1688.31</v>
      </c>
      <c r="M371" s="71">
        <v>1754.92</v>
      </c>
      <c r="N371" s="71">
        <v>1828.24</v>
      </c>
      <c r="O371" s="71">
        <v>1831.45</v>
      </c>
      <c r="P371" s="71">
        <v>1815.29</v>
      </c>
      <c r="Q371" s="71">
        <v>1797.28</v>
      </c>
      <c r="R371" s="71">
        <v>1744.67</v>
      </c>
      <c r="S371" s="71">
        <v>1716.97</v>
      </c>
      <c r="T371" s="71">
        <v>1721.07</v>
      </c>
      <c r="U371" s="71">
        <v>1739.14</v>
      </c>
      <c r="V371" s="71">
        <v>1815.44</v>
      </c>
      <c r="W371" s="71">
        <v>1864.54</v>
      </c>
      <c r="X371" s="71">
        <v>1853.57</v>
      </c>
      <c r="Y371" s="71">
        <v>1795.56</v>
      </c>
      <c r="Z371" s="71">
        <v>1581.41</v>
      </c>
      <c r="AA371" s="71">
        <v>1324.66</v>
      </c>
    </row>
    <row r="372" spans="1:27" ht="12.75" customHeight="1" outlineLevel="1" x14ac:dyDescent="0.3">
      <c r="A372" s="163" t="s">
        <v>1390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customHeight="1" outlineLevel="1" x14ac:dyDescent="0.3">
      <c r="A373" s="163" t="s">
        <v>1391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1392</v>
      </c>
      <c r="B374" s="94" t="s">
        <v>81</v>
      </c>
      <c r="C374" s="70" t="s">
        <v>79</v>
      </c>
      <c r="D374" s="71">
        <f>$D$11</f>
        <v>264.79000000000002</v>
      </c>
      <c r="E374" s="71">
        <f t="shared" ref="E374:AA374" si="215">$D$11</f>
        <v>264.79000000000002</v>
      </c>
      <c r="F374" s="71">
        <f t="shared" si="215"/>
        <v>264.79000000000002</v>
      </c>
      <c r="G374" s="71">
        <f t="shared" si="215"/>
        <v>264.79000000000002</v>
      </c>
      <c r="H374" s="71">
        <f t="shared" si="215"/>
        <v>264.79000000000002</v>
      </c>
      <c r="I374" s="71">
        <f t="shared" si="215"/>
        <v>264.79000000000002</v>
      </c>
      <c r="J374" s="71">
        <f t="shared" si="215"/>
        <v>264.79000000000002</v>
      </c>
      <c r="K374" s="71">
        <f t="shared" si="215"/>
        <v>264.79000000000002</v>
      </c>
      <c r="L374" s="71">
        <f t="shared" si="215"/>
        <v>264.79000000000002</v>
      </c>
      <c r="M374" s="71">
        <f t="shared" si="215"/>
        <v>264.79000000000002</v>
      </c>
      <c r="N374" s="71">
        <f t="shared" si="215"/>
        <v>264.79000000000002</v>
      </c>
      <c r="O374" s="71">
        <f t="shared" si="215"/>
        <v>264.79000000000002</v>
      </c>
      <c r="P374" s="71">
        <f t="shared" si="215"/>
        <v>264.79000000000002</v>
      </c>
      <c r="Q374" s="71">
        <f t="shared" si="215"/>
        <v>264.79000000000002</v>
      </c>
      <c r="R374" s="71">
        <f t="shared" si="215"/>
        <v>264.79000000000002</v>
      </c>
      <c r="S374" s="71">
        <f t="shared" si="215"/>
        <v>264.79000000000002</v>
      </c>
      <c r="T374" s="71">
        <f t="shared" si="215"/>
        <v>264.79000000000002</v>
      </c>
      <c r="U374" s="71">
        <f t="shared" si="215"/>
        <v>264.79000000000002</v>
      </c>
      <c r="V374" s="71">
        <f t="shared" si="215"/>
        <v>264.79000000000002</v>
      </c>
      <c r="W374" s="71">
        <f t="shared" si="215"/>
        <v>264.79000000000002</v>
      </c>
      <c r="X374" s="71">
        <f t="shared" si="215"/>
        <v>264.79000000000002</v>
      </c>
      <c r="Y374" s="71">
        <f t="shared" si="215"/>
        <v>264.79000000000002</v>
      </c>
      <c r="Z374" s="71">
        <f t="shared" si="215"/>
        <v>264.79000000000002</v>
      </c>
      <c r="AA374" s="71">
        <f t="shared" si="215"/>
        <v>264.79000000000002</v>
      </c>
    </row>
    <row r="375" spans="1:27" ht="12.75" customHeight="1" x14ac:dyDescent="0.3">
      <c r="A375" s="162" t="s">
        <v>1393</v>
      </c>
      <c r="B375" s="54" t="str">
        <f>"11"&amp;"."&amp;$B$663&amp;"."&amp;$B$664</f>
        <v>11.03.2024</v>
      </c>
      <c r="C375" s="134" t="s">
        <v>76</v>
      </c>
      <c r="D375" s="135">
        <f>ROUND(((D376+D377+D379+D378)/1000),5)</f>
        <v>1.75606</v>
      </c>
      <c r="E375" s="135">
        <f>ROUND(((E376+E377+E379+E378)/1000),5)</f>
        <v>1.72875</v>
      </c>
      <c r="F375" s="135">
        <f>ROUND(((F376+F377+F379+F378)/1000),5)</f>
        <v>1.68838</v>
      </c>
      <c r="G375" s="135">
        <f t="shared" ref="G375:AA375" si="216">ROUND(((G376+G377+G379+G378)/1000),5)</f>
        <v>1.6702900000000001</v>
      </c>
      <c r="H375" s="135">
        <f t="shared" si="216"/>
        <v>1.7110700000000001</v>
      </c>
      <c r="I375" s="135">
        <f t="shared" si="216"/>
        <v>1.7988299999999999</v>
      </c>
      <c r="J375" s="135">
        <f t="shared" si="216"/>
        <v>1.97438</v>
      </c>
      <c r="K375" s="135">
        <f t="shared" si="216"/>
        <v>2.1876899999999999</v>
      </c>
      <c r="L375" s="135">
        <f t="shared" si="216"/>
        <v>2.31311</v>
      </c>
      <c r="M375" s="135">
        <f t="shared" si="216"/>
        <v>2.3895200000000001</v>
      </c>
      <c r="N375" s="135">
        <f t="shared" si="216"/>
        <v>2.3759700000000001</v>
      </c>
      <c r="O375" s="135">
        <f t="shared" si="216"/>
        <v>2.38015</v>
      </c>
      <c r="P375" s="135">
        <f t="shared" si="216"/>
        <v>2.3643999999999998</v>
      </c>
      <c r="Q375" s="135">
        <f t="shared" si="216"/>
        <v>2.3517000000000001</v>
      </c>
      <c r="R375" s="135">
        <f t="shared" si="216"/>
        <v>2.3284400000000001</v>
      </c>
      <c r="S375" s="135">
        <f t="shared" si="216"/>
        <v>2.3084699999999998</v>
      </c>
      <c r="T375" s="135">
        <f t="shared" si="216"/>
        <v>2.3054999999999999</v>
      </c>
      <c r="U375" s="135">
        <f t="shared" si="216"/>
        <v>2.2368199999999998</v>
      </c>
      <c r="V375" s="135">
        <f t="shared" si="216"/>
        <v>2.26268</v>
      </c>
      <c r="W375" s="135">
        <f t="shared" si="216"/>
        <v>2.2882899999999999</v>
      </c>
      <c r="X375" s="135">
        <f t="shared" si="216"/>
        <v>2.2486899999999999</v>
      </c>
      <c r="Y375" s="135">
        <f t="shared" si="216"/>
        <v>2.18825</v>
      </c>
      <c r="Z375" s="135">
        <f t="shared" si="216"/>
        <v>1.98495</v>
      </c>
      <c r="AA375" s="135">
        <f t="shared" si="216"/>
        <v>1.7450399999999999</v>
      </c>
    </row>
    <row r="376" spans="1:27" ht="12.75" customHeight="1" outlineLevel="1" x14ac:dyDescent="0.3">
      <c r="A376" s="163" t="s">
        <v>1394</v>
      </c>
      <c r="B376" s="94" t="s">
        <v>238</v>
      </c>
      <c r="C376" s="70" t="s">
        <v>79</v>
      </c>
      <c r="D376" s="71">
        <v>1268.6500000000001</v>
      </c>
      <c r="E376" s="71">
        <v>1241.3399999999999</v>
      </c>
      <c r="F376" s="71">
        <v>1200.97</v>
      </c>
      <c r="G376" s="71">
        <v>1182.8800000000001</v>
      </c>
      <c r="H376" s="71">
        <v>1223.6600000000001</v>
      </c>
      <c r="I376" s="71">
        <v>1311.42</v>
      </c>
      <c r="J376" s="71">
        <v>1486.97</v>
      </c>
      <c r="K376" s="71">
        <v>1700.28</v>
      </c>
      <c r="L376" s="71">
        <v>1825.7</v>
      </c>
      <c r="M376" s="71">
        <v>1902.11</v>
      </c>
      <c r="N376" s="71">
        <v>1888.56</v>
      </c>
      <c r="O376" s="71">
        <v>1892.74</v>
      </c>
      <c r="P376" s="71">
        <v>1876.99</v>
      </c>
      <c r="Q376" s="71">
        <v>1864.29</v>
      </c>
      <c r="R376" s="71">
        <v>1841.03</v>
      </c>
      <c r="S376" s="71">
        <v>1821.06</v>
      </c>
      <c r="T376" s="71">
        <v>1818.09</v>
      </c>
      <c r="U376" s="71">
        <v>1749.41</v>
      </c>
      <c r="V376" s="71">
        <v>1775.27</v>
      </c>
      <c r="W376" s="71">
        <v>1800.88</v>
      </c>
      <c r="X376" s="71">
        <v>1761.28</v>
      </c>
      <c r="Y376" s="71">
        <v>1700.84</v>
      </c>
      <c r="Z376" s="71">
        <v>1497.54</v>
      </c>
      <c r="AA376" s="71">
        <v>1257.6300000000001</v>
      </c>
    </row>
    <row r="377" spans="1:27" ht="12.75" customHeight="1" outlineLevel="1" x14ac:dyDescent="0.3">
      <c r="A377" s="163" t="s">
        <v>1395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customHeight="1" outlineLevel="1" x14ac:dyDescent="0.3">
      <c r="A378" s="163" t="s">
        <v>1396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1397</v>
      </c>
      <c r="B379" s="94" t="s">
        <v>81</v>
      </c>
      <c r="C379" s="70" t="s">
        <v>79</v>
      </c>
      <c r="D379" s="71">
        <f>$D$11</f>
        <v>264.79000000000002</v>
      </c>
      <c r="E379" s="71">
        <f t="shared" ref="E379:AA379" si="218">$D$11</f>
        <v>264.79000000000002</v>
      </c>
      <c r="F379" s="71">
        <f t="shared" si="218"/>
        <v>264.79000000000002</v>
      </c>
      <c r="G379" s="71">
        <f t="shared" si="218"/>
        <v>264.79000000000002</v>
      </c>
      <c r="H379" s="71">
        <f t="shared" si="218"/>
        <v>264.79000000000002</v>
      </c>
      <c r="I379" s="71">
        <f t="shared" si="218"/>
        <v>264.79000000000002</v>
      </c>
      <c r="J379" s="71">
        <f t="shared" si="218"/>
        <v>264.79000000000002</v>
      </c>
      <c r="K379" s="71">
        <f t="shared" si="218"/>
        <v>264.79000000000002</v>
      </c>
      <c r="L379" s="71">
        <f t="shared" si="218"/>
        <v>264.79000000000002</v>
      </c>
      <c r="M379" s="71">
        <f t="shared" si="218"/>
        <v>264.79000000000002</v>
      </c>
      <c r="N379" s="71">
        <f t="shared" si="218"/>
        <v>264.79000000000002</v>
      </c>
      <c r="O379" s="71">
        <f t="shared" si="218"/>
        <v>264.79000000000002</v>
      </c>
      <c r="P379" s="71">
        <f t="shared" si="218"/>
        <v>264.79000000000002</v>
      </c>
      <c r="Q379" s="71">
        <f t="shared" si="218"/>
        <v>264.79000000000002</v>
      </c>
      <c r="R379" s="71">
        <f t="shared" si="218"/>
        <v>264.79000000000002</v>
      </c>
      <c r="S379" s="71">
        <f t="shared" si="218"/>
        <v>264.79000000000002</v>
      </c>
      <c r="T379" s="71">
        <f t="shared" si="218"/>
        <v>264.79000000000002</v>
      </c>
      <c r="U379" s="71">
        <f t="shared" si="218"/>
        <v>264.79000000000002</v>
      </c>
      <c r="V379" s="71">
        <f t="shared" si="218"/>
        <v>264.79000000000002</v>
      </c>
      <c r="W379" s="71">
        <f t="shared" si="218"/>
        <v>264.79000000000002</v>
      </c>
      <c r="X379" s="71">
        <f t="shared" si="218"/>
        <v>264.79000000000002</v>
      </c>
      <c r="Y379" s="71">
        <f t="shared" si="218"/>
        <v>264.79000000000002</v>
      </c>
      <c r="Z379" s="71">
        <f t="shared" si="218"/>
        <v>264.79000000000002</v>
      </c>
      <c r="AA379" s="71">
        <f t="shared" si="218"/>
        <v>264.79000000000002</v>
      </c>
    </row>
    <row r="380" spans="1:27" ht="12.75" customHeight="1" x14ac:dyDescent="0.3">
      <c r="A380" s="162" t="s">
        <v>1398</v>
      </c>
      <c r="B380" s="54" t="str">
        <f>"12"&amp;"."&amp;$B$663&amp;"."&amp;$B$664</f>
        <v>12.03.2024</v>
      </c>
      <c r="C380" s="134" t="s">
        <v>76</v>
      </c>
      <c r="D380" s="135">
        <f>ROUND(((D381+D382+D384+D383)/1000),5)</f>
        <v>1.74508</v>
      </c>
      <c r="E380" s="135">
        <f>ROUND(((E381+E382+E384+E383)/1000),5)</f>
        <v>1.6949799999999999</v>
      </c>
      <c r="F380" s="135">
        <f>ROUND(((F381+F382+F384+F383)/1000),5)</f>
        <v>1.6573800000000001</v>
      </c>
      <c r="G380" s="135">
        <f t="shared" ref="G380:AA380" si="219">ROUND(((G381+G382+G384+G383)/1000),5)</f>
        <v>1.65463</v>
      </c>
      <c r="H380" s="135">
        <f t="shared" si="219"/>
        <v>1.7066699999999999</v>
      </c>
      <c r="I380" s="135">
        <f t="shared" si="219"/>
        <v>1.80366</v>
      </c>
      <c r="J380" s="135">
        <f t="shared" si="219"/>
        <v>1.9701599999999999</v>
      </c>
      <c r="K380" s="135">
        <f t="shared" si="219"/>
        <v>2.1953399999999998</v>
      </c>
      <c r="L380" s="135">
        <f t="shared" si="219"/>
        <v>2.2715299999999998</v>
      </c>
      <c r="M380" s="135">
        <f t="shared" si="219"/>
        <v>2.3272300000000001</v>
      </c>
      <c r="N380" s="135">
        <f t="shared" si="219"/>
        <v>2.3273000000000001</v>
      </c>
      <c r="O380" s="135">
        <f t="shared" si="219"/>
        <v>2.3340800000000002</v>
      </c>
      <c r="P380" s="135">
        <f t="shared" si="219"/>
        <v>2.3162199999999999</v>
      </c>
      <c r="Q380" s="135">
        <f t="shared" si="219"/>
        <v>2.3154300000000001</v>
      </c>
      <c r="R380" s="135">
        <f t="shared" si="219"/>
        <v>2.29243</v>
      </c>
      <c r="S380" s="135">
        <f t="shared" si="219"/>
        <v>2.27582</v>
      </c>
      <c r="T380" s="135">
        <f t="shared" si="219"/>
        <v>2.2717299999999998</v>
      </c>
      <c r="U380" s="135">
        <f t="shared" si="219"/>
        <v>2.2233900000000002</v>
      </c>
      <c r="V380" s="135">
        <f t="shared" si="219"/>
        <v>2.26871</v>
      </c>
      <c r="W380" s="135">
        <f t="shared" si="219"/>
        <v>2.29366</v>
      </c>
      <c r="X380" s="135">
        <f t="shared" si="219"/>
        <v>2.28816</v>
      </c>
      <c r="Y380" s="135">
        <f t="shared" si="219"/>
        <v>2.1994400000000001</v>
      </c>
      <c r="Z380" s="135">
        <f t="shared" si="219"/>
        <v>1.9879899999999999</v>
      </c>
      <c r="AA380" s="135">
        <f t="shared" si="219"/>
        <v>1.8064499999999999</v>
      </c>
    </row>
    <row r="381" spans="1:27" ht="12.75" customHeight="1" outlineLevel="1" x14ac:dyDescent="0.3">
      <c r="A381" s="163" t="s">
        <v>1399</v>
      </c>
      <c r="B381" s="94" t="s">
        <v>238</v>
      </c>
      <c r="C381" s="70" t="s">
        <v>79</v>
      </c>
      <c r="D381" s="71">
        <v>1257.67</v>
      </c>
      <c r="E381" s="71">
        <v>1207.57</v>
      </c>
      <c r="F381" s="71">
        <v>1169.97</v>
      </c>
      <c r="G381" s="71">
        <v>1167.22</v>
      </c>
      <c r="H381" s="71">
        <v>1219.26</v>
      </c>
      <c r="I381" s="71">
        <v>1316.25</v>
      </c>
      <c r="J381" s="71">
        <v>1482.75</v>
      </c>
      <c r="K381" s="71">
        <v>1707.93</v>
      </c>
      <c r="L381" s="71">
        <v>1784.12</v>
      </c>
      <c r="M381" s="71">
        <v>1839.82</v>
      </c>
      <c r="N381" s="71">
        <v>1839.89</v>
      </c>
      <c r="O381" s="71">
        <v>1846.67</v>
      </c>
      <c r="P381" s="71">
        <v>1828.81</v>
      </c>
      <c r="Q381" s="71">
        <v>1828.02</v>
      </c>
      <c r="R381" s="71">
        <v>1805.02</v>
      </c>
      <c r="S381" s="71">
        <v>1788.41</v>
      </c>
      <c r="T381" s="71">
        <v>1784.32</v>
      </c>
      <c r="U381" s="71">
        <v>1735.98</v>
      </c>
      <c r="V381" s="71">
        <v>1781.3</v>
      </c>
      <c r="W381" s="71">
        <v>1806.25</v>
      </c>
      <c r="X381" s="71">
        <v>1800.75</v>
      </c>
      <c r="Y381" s="71">
        <v>1712.03</v>
      </c>
      <c r="Z381" s="71">
        <v>1500.58</v>
      </c>
      <c r="AA381" s="71">
        <v>1319.04</v>
      </c>
    </row>
    <row r="382" spans="1:27" ht="12.75" customHeight="1" outlineLevel="1" x14ac:dyDescent="0.3">
      <c r="A382" s="163" t="s">
        <v>1400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customHeight="1" outlineLevel="1" x14ac:dyDescent="0.3">
      <c r="A383" s="163" t="s">
        <v>1401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1402</v>
      </c>
      <c r="B384" s="94" t="s">
        <v>81</v>
      </c>
      <c r="C384" s="70" t="s">
        <v>79</v>
      </c>
      <c r="D384" s="71">
        <f>$D$11</f>
        <v>264.79000000000002</v>
      </c>
      <c r="E384" s="71">
        <f t="shared" ref="E384:AA384" si="221">$D$11</f>
        <v>264.79000000000002</v>
      </c>
      <c r="F384" s="71">
        <f t="shared" si="221"/>
        <v>264.79000000000002</v>
      </c>
      <c r="G384" s="71">
        <f t="shared" si="221"/>
        <v>264.79000000000002</v>
      </c>
      <c r="H384" s="71">
        <f t="shared" si="221"/>
        <v>264.79000000000002</v>
      </c>
      <c r="I384" s="71">
        <f t="shared" si="221"/>
        <v>264.79000000000002</v>
      </c>
      <c r="J384" s="71">
        <f t="shared" si="221"/>
        <v>264.79000000000002</v>
      </c>
      <c r="K384" s="71">
        <f t="shared" si="221"/>
        <v>264.79000000000002</v>
      </c>
      <c r="L384" s="71">
        <f t="shared" si="221"/>
        <v>264.79000000000002</v>
      </c>
      <c r="M384" s="71">
        <f t="shared" si="221"/>
        <v>264.79000000000002</v>
      </c>
      <c r="N384" s="71">
        <f t="shared" si="221"/>
        <v>264.79000000000002</v>
      </c>
      <c r="O384" s="71">
        <f t="shared" si="221"/>
        <v>264.79000000000002</v>
      </c>
      <c r="P384" s="71">
        <f t="shared" si="221"/>
        <v>264.79000000000002</v>
      </c>
      <c r="Q384" s="71">
        <f t="shared" si="221"/>
        <v>264.79000000000002</v>
      </c>
      <c r="R384" s="71">
        <f t="shared" si="221"/>
        <v>264.79000000000002</v>
      </c>
      <c r="S384" s="71">
        <f t="shared" si="221"/>
        <v>264.79000000000002</v>
      </c>
      <c r="T384" s="71">
        <f t="shared" si="221"/>
        <v>264.79000000000002</v>
      </c>
      <c r="U384" s="71">
        <f t="shared" si="221"/>
        <v>264.79000000000002</v>
      </c>
      <c r="V384" s="71">
        <f t="shared" si="221"/>
        <v>264.79000000000002</v>
      </c>
      <c r="W384" s="71">
        <f t="shared" si="221"/>
        <v>264.79000000000002</v>
      </c>
      <c r="X384" s="71">
        <f t="shared" si="221"/>
        <v>264.79000000000002</v>
      </c>
      <c r="Y384" s="71">
        <f t="shared" si="221"/>
        <v>264.79000000000002</v>
      </c>
      <c r="Z384" s="71">
        <f t="shared" si="221"/>
        <v>264.79000000000002</v>
      </c>
      <c r="AA384" s="71">
        <f t="shared" si="221"/>
        <v>264.79000000000002</v>
      </c>
    </row>
    <row r="385" spans="1:27" ht="12.75" customHeight="1" x14ac:dyDescent="0.3">
      <c r="A385" s="162" t="s">
        <v>1403</v>
      </c>
      <c r="B385" s="54" t="str">
        <f>"13"&amp;"."&amp;$B$663&amp;"."&amp;$B$664</f>
        <v>13.03.2024</v>
      </c>
      <c r="C385" s="134" t="s">
        <v>76</v>
      </c>
      <c r="D385" s="135">
        <f>ROUND(((D386+D387+D389+D388)/1000),5)</f>
        <v>1.7176800000000001</v>
      </c>
      <c r="E385" s="135">
        <f>ROUND(((E386+E387+E389+E388)/1000),5)</f>
        <v>1.68262</v>
      </c>
      <c r="F385" s="135">
        <f>ROUND(((F386+F387+F389+F388)/1000),5)</f>
        <v>1.65733</v>
      </c>
      <c r="G385" s="135">
        <f t="shared" ref="G385:AA385" si="222">ROUND(((G386+G387+G389+G388)/1000),5)</f>
        <v>1.65618</v>
      </c>
      <c r="H385" s="135">
        <f t="shared" si="222"/>
        <v>1.68116</v>
      </c>
      <c r="I385" s="135">
        <f t="shared" si="222"/>
        <v>1.77911</v>
      </c>
      <c r="J385" s="135">
        <f t="shared" si="222"/>
        <v>1.9593799999999999</v>
      </c>
      <c r="K385" s="135">
        <f t="shared" si="222"/>
        <v>2.1856300000000002</v>
      </c>
      <c r="L385" s="135">
        <f t="shared" si="222"/>
        <v>2.2213099999999999</v>
      </c>
      <c r="M385" s="135">
        <f t="shared" si="222"/>
        <v>2.38219</v>
      </c>
      <c r="N385" s="135">
        <f t="shared" si="222"/>
        <v>2.37155</v>
      </c>
      <c r="O385" s="135">
        <f t="shared" si="222"/>
        <v>2.2895300000000001</v>
      </c>
      <c r="P385" s="135">
        <f t="shared" si="222"/>
        <v>2.2424900000000001</v>
      </c>
      <c r="Q385" s="135">
        <f t="shared" si="222"/>
        <v>2.28315</v>
      </c>
      <c r="R385" s="135">
        <f t="shared" si="222"/>
        <v>2.2618200000000002</v>
      </c>
      <c r="S385" s="135">
        <f t="shared" si="222"/>
        <v>2.238</v>
      </c>
      <c r="T385" s="135">
        <f t="shared" si="222"/>
        <v>2.2111200000000002</v>
      </c>
      <c r="U385" s="135">
        <f t="shared" si="222"/>
        <v>2.2091400000000001</v>
      </c>
      <c r="V385" s="135">
        <f t="shared" si="222"/>
        <v>2.2420499999999999</v>
      </c>
      <c r="W385" s="135">
        <f t="shared" si="222"/>
        <v>2.3003399999999998</v>
      </c>
      <c r="X385" s="135">
        <f t="shared" si="222"/>
        <v>2.2749899999999998</v>
      </c>
      <c r="Y385" s="135">
        <f t="shared" si="222"/>
        <v>2.1962199999999998</v>
      </c>
      <c r="Z385" s="135">
        <f t="shared" si="222"/>
        <v>1.98488</v>
      </c>
      <c r="AA385" s="135">
        <f t="shared" si="222"/>
        <v>1.78356</v>
      </c>
    </row>
    <row r="386" spans="1:27" ht="12.75" customHeight="1" outlineLevel="1" x14ac:dyDescent="0.3">
      <c r="A386" s="163" t="s">
        <v>1404</v>
      </c>
      <c r="B386" s="94" t="s">
        <v>238</v>
      </c>
      <c r="C386" s="70" t="s">
        <v>79</v>
      </c>
      <c r="D386" s="71">
        <v>1230.27</v>
      </c>
      <c r="E386" s="71">
        <v>1195.21</v>
      </c>
      <c r="F386" s="71">
        <v>1169.92</v>
      </c>
      <c r="G386" s="71">
        <v>1168.77</v>
      </c>
      <c r="H386" s="71">
        <v>1193.75</v>
      </c>
      <c r="I386" s="71">
        <v>1291.7</v>
      </c>
      <c r="J386" s="71">
        <v>1471.97</v>
      </c>
      <c r="K386" s="71">
        <v>1698.22</v>
      </c>
      <c r="L386" s="71">
        <v>1733.9</v>
      </c>
      <c r="M386" s="71">
        <v>1894.78</v>
      </c>
      <c r="N386" s="71">
        <v>1884.14</v>
      </c>
      <c r="O386" s="71">
        <v>1802.12</v>
      </c>
      <c r="P386" s="71">
        <v>1755.08</v>
      </c>
      <c r="Q386" s="71">
        <v>1795.74</v>
      </c>
      <c r="R386" s="71">
        <v>1774.41</v>
      </c>
      <c r="S386" s="71">
        <v>1750.59</v>
      </c>
      <c r="T386" s="71">
        <v>1723.71</v>
      </c>
      <c r="U386" s="71">
        <v>1721.73</v>
      </c>
      <c r="V386" s="71">
        <v>1754.64</v>
      </c>
      <c r="W386" s="71">
        <v>1812.93</v>
      </c>
      <c r="X386" s="71">
        <v>1787.58</v>
      </c>
      <c r="Y386" s="71">
        <v>1708.81</v>
      </c>
      <c r="Z386" s="71">
        <v>1497.47</v>
      </c>
      <c r="AA386" s="71">
        <v>1296.1500000000001</v>
      </c>
    </row>
    <row r="387" spans="1:27" ht="12.75" customHeight="1" outlineLevel="1" x14ac:dyDescent="0.3">
      <c r="A387" s="163" t="s">
        <v>1405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customHeight="1" outlineLevel="1" x14ac:dyDescent="0.3">
      <c r="A388" s="163" t="s">
        <v>1406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1407</v>
      </c>
      <c r="B389" s="94" t="s">
        <v>81</v>
      </c>
      <c r="C389" s="70" t="s">
        <v>79</v>
      </c>
      <c r="D389" s="71">
        <f>$D$11</f>
        <v>264.79000000000002</v>
      </c>
      <c r="E389" s="71">
        <f t="shared" ref="E389:AA389" si="224">$D$11</f>
        <v>264.79000000000002</v>
      </c>
      <c r="F389" s="71">
        <f t="shared" si="224"/>
        <v>264.79000000000002</v>
      </c>
      <c r="G389" s="71">
        <f t="shared" si="224"/>
        <v>264.79000000000002</v>
      </c>
      <c r="H389" s="71">
        <f t="shared" si="224"/>
        <v>264.79000000000002</v>
      </c>
      <c r="I389" s="71">
        <f t="shared" si="224"/>
        <v>264.79000000000002</v>
      </c>
      <c r="J389" s="71">
        <f t="shared" si="224"/>
        <v>264.79000000000002</v>
      </c>
      <c r="K389" s="71">
        <f t="shared" si="224"/>
        <v>264.79000000000002</v>
      </c>
      <c r="L389" s="71">
        <f t="shared" si="224"/>
        <v>264.79000000000002</v>
      </c>
      <c r="M389" s="71">
        <f t="shared" si="224"/>
        <v>264.79000000000002</v>
      </c>
      <c r="N389" s="71">
        <f t="shared" si="224"/>
        <v>264.79000000000002</v>
      </c>
      <c r="O389" s="71">
        <f t="shared" si="224"/>
        <v>264.79000000000002</v>
      </c>
      <c r="P389" s="71">
        <f t="shared" si="224"/>
        <v>264.79000000000002</v>
      </c>
      <c r="Q389" s="71">
        <f t="shared" si="224"/>
        <v>264.79000000000002</v>
      </c>
      <c r="R389" s="71">
        <f t="shared" si="224"/>
        <v>264.79000000000002</v>
      </c>
      <c r="S389" s="71">
        <f t="shared" si="224"/>
        <v>264.79000000000002</v>
      </c>
      <c r="T389" s="71">
        <f t="shared" si="224"/>
        <v>264.79000000000002</v>
      </c>
      <c r="U389" s="71">
        <f t="shared" si="224"/>
        <v>264.79000000000002</v>
      </c>
      <c r="V389" s="71">
        <f t="shared" si="224"/>
        <v>264.79000000000002</v>
      </c>
      <c r="W389" s="71">
        <f t="shared" si="224"/>
        <v>264.79000000000002</v>
      </c>
      <c r="X389" s="71">
        <f t="shared" si="224"/>
        <v>264.79000000000002</v>
      </c>
      <c r="Y389" s="71">
        <f t="shared" si="224"/>
        <v>264.79000000000002</v>
      </c>
      <c r="Z389" s="71">
        <f t="shared" si="224"/>
        <v>264.79000000000002</v>
      </c>
      <c r="AA389" s="71">
        <f t="shared" si="224"/>
        <v>264.79000000000002</v>
      </c>
    </row>
    <row r="390" spans="1:27" ht="12.75" customHeight="1" x14ac:dyDescent="0.3">
      <c r="A390" s="162" t="s">
        <v>1408</v>
      </c>
      <c r="B390" s="54" t="str">
        <f>"14"&amp;"."&amp;$B$663&amp;"."&amp;$B$664</f>
        <v>14.03.2024</v>
      </c>
      <c r="C390" s="134" t="s">
        <v>76</v>
      </c>
      <c r="D390" s="135">
        <f>ROUND(((D391+D392+D394+D393)/1000),5)</f>
        <v>1.7473000000000001</v>
      </c>
      <c r="E390" s="135">
        <f>ROUND(((E391+E392+E394+E393)/1000),5)</f>
        <v>1.66951</v>
      </c>
      <c r="F390" s="135">
        <f>ROUND(((F391+F392+F394+F393)/1000),5)</f>
        <v>1.65568</v>
      </c>
      <c r="G390" s="135">
        <f t="shared" ref="G390:AA390" si="225">ROUND(((G391+G392+G394+G393)/1000),5)</f>
        <v>1.6584300000000001</v>
      </c>
      <c r="H390" s="135">
        <f t="shared" si="225"/>
        <v>1.7017800000000001</v>
      </c>
      <c r="I390" s="135">
        <f t="shared" si="225"/>
        <v>1.7782100000000001</v>
      </c>
      <c r="J390" s="135">
        <f t="shared" si="225"/>
        <v>1.94397</v>
      </c>
      <c r="K390" s="135">
        <f t="shared" si="225"/>
        <v>2.16621</v>
      </c>
      <c r="L390" s="135">
        <f t="shared" si="225"/>
        <v>2.2359800000000001</v>
      </c>
      <c r="M390" s="135">
        <f t="shared" si="225"/>
        <v>2.3039299999999998</v>
      </c>
      <c r="N390" s="135">
        <f t="shared" si="225"/>
        <v>2.2917800000000002</v>
      </c>
      <c r="O390" s="135">
        <f t="shared" si="225"/>
        <v>2.32789</v>
      </c>
      <c r="P390" s="135">
        <f t="shared" si="225"/>
        <v>2.3029600000000001</v>
      </c>
      <c r="Q390" s="135">
        <f t="shared" si="225"/>
        <v>2.2932999999999999</v>
      </c>
      <c r="R390" s="135">
        <f t="shared" si="225"/>
        <v>2.2741699999999998</v>
      </c>
      <c r="S390" s="135">
        <f t="shared" si="225"/>
        <v>2.2483300000000002</v>
      </c>
      <c r="T390" s="135">
        <f t="shared" si="225"/>
        <v>2.2456</v>
      </c>
      <c r="U390" s="135">
        <f t="shared" si="225"/>
        <v>2.20526</v>
      </c>
      <c r="V390" s="135">
        <f t="shared" si="225"/>
        <v>2.2916400000000001</v>
      </c>
      <c r="W390" s="135">
        <f t="shared" si="225"/>
        <v>2.3230499999999998</v>
      </c>
      <c r="X390" s="135">
        <f t="shared" si="225"/>
        <v>2.2835800000000002</v>
      </c>
      <c r="Y390" s="135">
        <f t="shared" si="225"/>
        <v>2.1965699999999999</v>
      </c>
      <c r="Z390" s="135">
        <f t="shared" si="225"/>
        <v>2.0154000000000001</v>
      </c>
      <c r="AA390" s="135">
        <f t="shared" si="225"/>
        <v>1.8676600000000001</v>
      </c>
    </row>
    <row r="391" spans="1:27" ht="12.75" customHeight="1" outlineLevel="1" x14ac:dyDescent="0.3">
      <c r="A391" s="163" t="s">
        <v>1409</v>
      </c>
      <c r="B391" s="94" t="s">
        <v>238</v>
      </c>
      <c r="C391" s="70" t="s">
        <v>79</v>
      </c>
      <c r="D391" s="71">
        <v>1259.8900000000001</v>
      </c>
      <c r="E391" s="71">
        <v>1182.0999999999999</v>
      </c>
      <c r="F391" s="71">
        <v>1168.27</v>
      </c>
      <c r="G391" s="71">
        <v>1171.02</v>
      </c>
      <c r="H391" s="71">
        <v>1214.3699999999999</v>
      </c>
      <c r="I391" s="71">
        <v>1290.8</v>
      </c>
      <c r="J391" s="71">
        <v>1456.56</v>
      </c>
      <c r="K391" s="71">
        <v>1678.8</v>
      </c>
      <c r="L391" s="71">
        <v>1748.57</v>
      </c>
      <c r="M391" s="71">
        <v>1816.52</v>
      </c>
      <c r="N391" s="71">
        <v>1804.37</v>
      </c>
      <c r="O391" s="71">
        <v>1840.48</v>
      </c>
      <c r="P391" s="71">
        <v>1815.55</v>
      </c>
      <c r="Q391" s="71">
        <v>1805.89</v>
      </c>
      <c r="R391" s="71">
        <v>1786.76</v>
      </c>
      <c r="S391" s="71">
        <v>1760.92</v>
      </c>
      <c r="T391" s="71">
        <v>1758.19</v>
      </c>
      <c r="U391" s="71">
        <v>1717.85</v>
      </c>
      <c r="V391" s="71">
        <v>1804.23</v>
      </c>
      <c r="W391" s="71">
        <v>1835.64</v>
      </c>
      <c r="X391" s="71">
        <v>1796.17</v>
      </c>
      <c r="Y391" s="71">
        <v>1709.16</v>
      </c>
      <c r="Z391" s="71">
        <v>1527.99</v>
      </c>
      <c r="AA391" s="71">
        <v>1380.25</v>
      </c>
    </row>
    <row r="392" spans="1:27" ht="12.75" customHeight="1" outlineLevel="1" x14ac:dyDescent="0.3">
      <c r="A392" s="163" t="s">
        <v>1410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customHeight="1" outlineLevel="1" x14ac:dyDescent="0.3">
      <c r="A393" s="163" t="s">
        <v>1411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1412</v>
      </c>
      <c r="B394" s="94" t="s">
        <v>81</v>
      </c>
      <c r="C394" s="70" t="s">
        <v>79</v>
      </c>
      <c r="D394" s="71">
        <f>$D$11</f>
        <v>264.79000000000002</v>
      </c>
      <c r="E394" s="71">
        <f t="shared" ref="E394:AA394" si="227">$D$11</f>
        <v>264.79000000000002</v>
      </c>
      <c r="F394" s="71">
        <f t="shared" si="227"/>
        <v>264.79000000000002</v>
      </c>
      <c r="G394" s="71">
        <f t="shared" si="227"/>
        <v>264.79000000000002</v>
      </c>
      <c r="H394" s="71">
        <f t="shared" si="227"/>
        <v>264.79000000000002</v>
      </c>
      <c r="I394" s="71">
        <f t="shared" si="227"/>
        <v>264.79000000000002</v>
      </c>
      <c r="J394" s="71">
        <f t="shared" si="227"/>
        <v>264.79000000000002</v>
      </c>
      <c r="K394" s="71">
        <f t="shared" si="227"/>
        <v>264.79000000000002</v>
      </c>
      <c r="L394" s="71">
        <f t="shared" si="227"/>
        <v>264.79000000000002</v>
      </c>
      <c r="M394" s="71">
        <f t="shared" si="227"/>
        <v>264.79000000000002</v>
      </c>
      <c r="N394" s="71">
        <f t="shared" si="227"/>
        <v>264.79000000000002</v>
      </c>
      <c r="O394" s="71">
        <f t="shared" si="227"/>
        <v>264.79000000000002</v>
      </c>
      <c r="P394" s="71">
        <f t="shared" si="227"/>
        <v>264.79000000000002</v>
      </c>
      <c r="Q394" s="71">
        <f t="shared" si="227"/>
        <v>264.79000000000002</v>
      </c>
      <c r="R394" s="71">
        <f t="shared" si="227"/>
        <v>264.79000000000002</v>
      </c>
      <c r="S394" s="71">
        <f t="shared" si="227"/>
        <v>264.79000000000002</v>
      </c>
      <c r="T394" s="71">
        <f t="shared" si="227"/>
        <v>264.79000000000002</v>
      </c>
      <c r="U394" s="71">
        <f t="shared" si="227"/>
        <v>264.79000000000002</v>
      </c>
      <c r="V394" s="71">
        <f t="shared" si="227"/>
        <v>264.79000000000002</v>
      </c>
      <c r="W394" s="71">
        <f t="shared" si="227"/>
        <v>264.79000000000002</v>
      </c>
      <c r="X394" s="71">
        <f t="shared" si="227"/>
        <v>264.79000000000002</v>
      </c>
      <c r="Y394" s="71">
        <f t="shared" si="227"/>
        <v>264.79000000000002</v>
      </c>
      <c r="Z394" s="71">
        <f t="shared" si="227"/>
        <v>264.79000000000002</v>
      </c>
      <c r="AA394" s="71">
        <f t="shared" si="227"/>
        <v>264.79000000000002</v>
      </c>
    </row>
    <row r="395" spans="1:27" ht="12.75" customHeight="1" x14ac:dyDescent="0.3">
      <c r="A395" s="162" t="s">
        <v>1413</v>
      </c>
      <c r="B395" s="54" t="str">
        <f>"15"&amp;"."&amp;$B$663&amp;"."&amp;$B$664</f>
        <v>15.03.2024</v>
      </c>
      <c r="C395" s="134" t="s">
        <v>76</v>
      </c>
      <c r="D395" s="135">
        <f>ROUND(((D396+D397+D399+D398)/1000),5)</f>
        <v>1.7536099999999999</v>
      </c>
      <c r="E395" s="135">
        <f>ROUND(((E396+E397+E399+E398)/1000),5)</f>
        <v>1.6929700000000001</v>
      </c>
      <c r="F395" s="135">
        <f>ROUND(((F396+F397+F399+F398)/1000),5)</f>
        <v>1.68052</v>
      </c>
      <c r="G395" s="135">
        <f t="shared" ref="G395:AA395" si="228">ROUND(((G396+G397+G399+G398)/1000),5)</f>
        <v>1.6805699999999999</v>
      </c>
      <c r="H395" s="135">
        <f t="shared" si="228"/>
        <v>1.70818</v>
      </c>
      <c r="I395" s="135">
        <f t="shared" si="228"/>
        <v>1.8461799999999999</v>
      </c>
      <c r="J395" s="135">
        <f t="shared" si="228"/>
        <v>1.9682900000000001</v>
      </c>
      <c r="K395" s="135">
        <f t="shared" si="228"/>
        <v>2.1828099999999999</v>
      </c>
      <c r="L395" s="135">
        <f t="shared" si="228"/>
        <v>2.2644799999999998</v>
      </c>
      <c r="M395" s="135">
        <f t="shared" si="228"/>
        <v>2.3038699999999999</v>
      </c>
      <c r="N395" s="135">
        <f t="shared" si="228"/>
        <v>2.3045300000000002</v>
      </c>
      <c r="O395" s="135">
        <f t="shared" si="228"/>
        <v>2.3521200000000002</v>
      </c>
      <c r="P395" s="135">
        <f t="shared" si="228"/>
        <v>2.3473600000000001</v>
      </c>
      <c r="Q395" s="135">
        <f t="shared" si="228"/>
        <v>2.3396699999999999</v>
      </c>
      <c r="R395" s="135">
        <f t="shared" si="228"/>
        <v>2.32334</v>
      </c>
      <c r="S395" s="135">
        <f t="shared" si="228"/>
        <v>2.3107899999999999</v>
      </c>
      <c r="T395" s="135">
        <f t="shared" si="228"/>
        <v>2.3112599999999999</v>
      </c>
      <c r="U395" s="135">
        <f t="shared" si="228"/>
        <v>2.2404500000000001</v>
      </c>
      <c r="V395" s="135">
        <f t="shared" si="228"/>
        <v>2.3007499999999999</v>
      </c>
      <c r="W395" s="135">
        <f t="shared" si="228"/>
        <v>2.3591899999999999</v>
      </c>
      <c r="X395" s="135">
        <f t="shared" si="228"/>
        <v>2.3540000000000001</v>
      </c>
      <c r="Y395" s="135">
        <f t="shared" si="228"/>
        <v>2.2425999999999999</v>
      </c>
      <c r="Z395" s="135">
        <f t="shared" si="228"/>
        <v>2.0519099999999999</v>
      </c>
      <c r="AA395" s="135">
        <f t="shared" si="228"/>
        <v>1.97414</v>
      </c>
    </row>
    <row r="396" spans="1:27" ht="12.75" customHeight="1" outlineLevel="1" x14ac:dyDescent="0.3">
      <c r="A396" s="163" t="s">
        <v>1414</v>
      </c>
      <c r="B396" s="94" t="s">
        <v>238</v>
      </c>
      <c r="C396" s="70" t="s">
        <v>79</v>
      </c>
      <c r="D396" s="71">
        <v>1266.2</v>
      </c>
      <c r="E396" s="71">
        <v>1205.56</v>
      </c>
      <c r="F396" s="71">
        <v>1193.1099999999999</v>
      </c>
      <c r="G396" s="71">
        <v>1193.1600000000001</v>
      </c>
      <c r="H396" s="71">
        <v>1220.77</v>
      </c>
      <c r="I396" s="71">
        <v>1358.77</v>
      </c>
      <c r="J396" s="71">
        <v>1480.88</v>
      </c>
      <c r="K396" s="71">
        <v>1695.4</v>
      </c>
      <c r="L396" s="71">
        <v>1777.07</v>
      </c>
      <c r="M396" s="71">
        <v>1816.46</v>
      </c>
      <c r="N396" s="71">
        <v>1817.12</v>
      </c>
      <c r="O396" s="71">
        <v>1864.71</v>
      </c>
      <c r="P396" s="71">
        <v>1859.95</v>
      </c>
      <c r="Q396" s="71">
        <v>1852.26</v>
      </c>
      <c r="R396" s="71">
        <v>1835.93</v>
      </c>
      <c r="S396" s="71">
        <v>1823.38</v>
      </c>
      <c r="T396" s="71">
        <v>1823.85</v>
      </c>
      <c r="U396" s="71">
        <v>1753.04</v>
      </c>
      <c r="V396" s="71">
        <v>1813.34</v>
      </c>
      <c r="W396" s="71">
        <v>1871.78</v>
      </c>
      <c r="X396" s="71">
        <v>1866.59</v>
      </c>
      <c r="Y396" s="71">
        <v>1755.19</v>
      </c>
      <c r="Z396" s="71">
        <v>1564.5</v>
      </c>
      <c r="AA396" s="71">
        <v>1486.73</v>
      </c>
    </row>
    <row r="397" spans="1:27" ht="12.75" customHeight="1" outlineLevel="1" x14ac:dyDescent="0.3">
      <c r="A397" s="163" t="s">
        <v>1415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customHeight="1" outlineLevel="1" x14ac:dyDescent="0.3">
      <c r="A398" s="163" t="s">
        <v>1416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1417</v>
      </c>
      <c r="B399" s="94" t="s">
        <v>81</v>
      </c>
      <c r="C399" s="70" t="s">
        <v>79</v>
      </c>
      <c r="D399" s="71">
        <f>$D$11</f>
        <v>264.79000000000002</v>
      </c>
      <c r="E399" s="71">
        <f t="shared" ref="E399:AA399" si="230">$D$11</f>
        <v>264.79000000000002</v>
      </c>
      <c r="F399" s="71">
        <f t="shared" si="230"/>
        <v>264.79000000000002</v>
      </c>
      <c r="G399" s="71">
        <f t="shared" si="230"/>
        <v>264.79000000000002</v>
      </c>
      <c r="H399" s="71">
        <f t="shared" si="230"/>
        <v>264.79000000000002</v>
      </c>
      <c r="I399" s="71">
        <f t="shared" si="230"/>
        <v>264.79000000000002</v>
      </c>
      <c r="J399" s="71">
        <f t="shared" si="230"/>
        <v>264.79000000000002</v>
      </c>
      <c r="K399" s="71">
        <f t="shared" si="230"/>
        <v>264.79000000000002</v>
      </c>
      <c r="L399" s="71">
        <f t="shared" si="230"/>
        <v>264.79000000000002</v>
      </c>
      <c r="M399" s="71">
        <f t="shared" si="230"/>
        <v>264.79000000000002</v>
      </c>
      <c r="N399" s="71">
        <f t="shared" si="230"/>
        <v>264.79000000000002</v>
      </c>
      <c r="O399" s="71">
        <f t="shared" si="230"/>
        <v>264.79000000000002</v>
      </c>
      <c r="P399" s="71">
        <f t="shared" si="230"/>
        <v>264.79000000000002</v>
      </c>
      <c r="Q399" s="71">
        <f t="shared" si="230"/>
        <v>264.79000000000002</v>
      </c>
      <c r="R399" s="71">
        <f t="shared" si="230"/>
        <v>264.79000000000002</v>
      </c>
      <c r="S399" s="71">
        <f t="shared" si="230"/>
        <v>264.79000000000002</v>
      </c>
      <c r="T399" s="71">
        <f t="shared" si="230"/>
        <v>264.79000000000002</v>
      </c>
      <c r="U399" s="71">
        <f t="shared" si="230"/>
        <v>264.79000000000002</v>
      </c>
      <c r="V399" s="71">
        <f t="shared" si="230"/>
        <v>264.79000000000002</v>
      </c>
      <c r="W399" s="71">
        <f t="shared" si="230"/>
        <v>264.79000000000002</v>
      </c>
      <c r="X399" s="71">
        <f t="shared" si="230"/>
        <v>264.79000000000002</v>
      </c>
      <c r="Y399" s="71">
        <f t="shared" si="230"/>
        <v>264.79000000000002</v>
      </c>
      <c r="Z399" s="71">
        <f t="shared" si="230"/>
        <v>264.79000000000002</v>
      </c>
      <c r="AA399" s="71">
        <f t="shared" si="230"/>
        <v>264.79000000000002</v>
      </c>
    </row>
    <row r="400" spans="1:27" ht="12.75" customHeight="1" x14ac:dyDescent="0.3">
      <c r="A400" s="162" t="s">
        <v>1418</v>
      </c>
      <c r="B400" s="54" t="str">
        <f>"16"&amp;"."&amp;$B$663&amp;"."&amp;$B$664</f>
        <v>16.03.2024</v>
      </c>
      <c r="C400" s="134" t="s">
        <v>76</v>
      </c>
      <c r="D400" s="135">
        <f>ROUND(((D401+D402+D404+D403)/1000),5)</f>
        <v>1.9658500000000001</v>
      </c>
      <c r="E400" s="135">
        <f>ROUND(((E401+E402+E404+E403)/1000),5)</f>
        <v>1.7991299999999999</v>
      </c>
      <c r="F400" s="135">
        <f>ROUND(((F401+F402+F404+F403)/1000),5)</f>
        <v>1.76912</v>
      </c>
      <c r="G400" s="135">
        <f t="shared" ref="G400:AA400" si="231">ROUND(((G401+G402+G404+G403)/1000),5)</f>
        <v>1.7481</v>
      </c>
      <c r="H400" s="135">
        <f t="shared" si="231"/>
        <v>1.7490000000000001</v>
      </c>
      <c r="I400" s="135">
        <f t="shared" si="231"/>
        <v>1.8748</v>
      </c>
      <c r="J400" s="135">
        <f t="shared" si="231"/>
        <v>1.9251799999999999</v>
      </c>
      <c r="K400" s="135">
        <f t="shared" si="231"/>
        <v>1.9719800000000001</v>
      </c>
      <c r="L400" s="135">
        <f t="shared" si="231"/>
        <v>2.2157800000000001</v>
      </c>
      <c r="M400" s="135">
        <f t="shared" si="231"/>
        <v>2.3468900000000001</v>
      </c>
      <c r="N400" s="135">
        <f t="shared" si="231"/>
        <v>2.4159899999999999</v>
      </c>
      <c r="O400" s="135">
        <f t="shared" si="231"/>
        <v>2.4112</v>
      </c>
      <c r="P400" s="135">
        <f t="shared" si="231"/>
        <v>2.37954</v>
      </c>
      <c r="Q400" s="135">
        <f t="shared" si="231"/>
        <v>2.3643900000000002</v>
      </c>
      <c r="R400" s="135">
        <f t="shared" si="231"/>
        <v>2.2967499999999998</v>
      </c>
      <c r="S400" s="135">
        <f t="shared" si="231"/>
        <v>2.2370399999999999</v>
      </c>
      <c r="T400" s="135">
        <f t="shared" si="231"/>
        <v>2.2448100000000002</v>
      </c>
      <c r="U400" s="135">
        <f t="shared" si="231"/>
        <v>2.2956699999999999</v>
      </c>
      <c r="V400" s="135">
        <f t="shared" si="231"/>
        <v>2.36348</v>
      </c>
      <c r="W400" s="135">
        <f t="shared" si="231"/>
        <v>2.3723999999999998</v>
      </c>
      <c r="X400" s="135">
        <f t="shared" si="231"/>
        <v>2.28485</v>
      </c>
      <c r="Y400" s="135">
        <f t="shared" si="231"/>
        <v>2.21109</v>
      </c>
      <c r="Z400" s="135">
        <f t="shared" si="231"/>
        <v>2.03878</v>
      </c>
      <c r="AA400" s="135">
        <f t="shared" si="231"/>
        <v>1.97011</v>
      </c>
    </row>
    <row r="401" spans="1:27" ht="12.75" customHeight="1" outlineLevel="1" x14ac:dyDescent="0.3">
      <c r="A401" s="163" t="s">
        <v>1419</v>
      </c>
      <c r="B401" s="94" t="s">
        <v>238</v>
      </c>
      <c r="C401" s="70" t="s">
        <v>79</v>
      </c>
      <c r="D401" s="71">
        <v>1478.44</v>
      </c>
      <c r="E401" s="71">
        <v>1311.72</v>
      </c>
      <c r="F401" s="71">
        <v>1281.71</v>
      </c>
      <c r="G401" s="71">
        <v>1260.69</v>
      </c>
      <c r="H401" s="71">
        <v>1261.5899999999999</v>
      </c>
      <c r="I401" s="71">
        <v>1387.39</v>
      </c>
      <c r="J401" s="71">
        <v>1437.77</v>
      </c>
      <c r="K401" s="71">
        <v>1484.57</v>
      </c>
      <c r="L401" s="71">
        <v>1728.37</v>
      </c>
      <c r="M401" s="71">
        <v>1859.48</v>
      </c>
      <c r="N401" s="71">
        <v>1928.58</v>
      </c>
      <c r="O401" s="71">
        <v>1923.79</v>
      </c>
      <c r="P401" s="71">
        <v>1892.13</v>
      </c>
      <c r="Q401" s="71">
        <v>1876.98</v>
      </c>
      <c r="R401" s="71">
        <v>1809.34</v>
      </c>
      <c r="S401" s="71">
        <v>1749.63</v>
      </c>
      <c r="T401" s="71">
        <v>1757.4</v>
      </c>
      <c r="U401" s="71">
        <v>1808.26</v>
      </c>
      <c r="V401" s="71">
        <v>1876.07</v>
      </c>
      <c r="W401" s="71">
        <v>1884.99</v>
      </c>
      <c r="X401" s="71">
        <v>1797.44</v>
      </c>
      <c r="Y401" s="71">
        <v>1723.68</v>
      </c>
      <c r="Z401" s="71">
        <v>1551.37</v>
      </c>
      <c r="AA401" s="71">
        <v>1482.7</v>
      </c>
    </row>
    <row r="402" spans="1:27" ht="12.75" customHeight="1" outlineLevel="1" x14ac:dyDescent="0.3">
      <c r="A402" s="163" t="s">
        <v>1420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customHeight="1" outlineLevel="1" x14ac:dyDescent="0.3">
      <c r="A403" s="163" t="s">
        <v>1421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1422</v>
      </c>
      <c r="B404" s="94" t="s">
        <v>81</v>
      </c>
      <c r="C404" s="70" t="s">
        <v>79</v>
      </c>
      <c r="D404" s="71">
        <f>$D$11</f>
        <v>264.79000000000002</v>
      </c>
      <c r="E404" s="71">
        <f t="shared" ref="E404:AA404" si="233">$D$11</f>
        <v>264.79000000000002</v>
      </c>
      <c r="F404" s="71">
        <f t="shared" si="233"/>
        <v>264.79000000000002</v>
      </c>
      <c r="G404" s="71">
        <f t="shared" si="233"/>
        <v>264.79000000000002</v>
      </c>
      <c r="H404" s="71">
        <f t="shared" si="233"/>
        <v>264.79000000000002</v>
      </c>
      <c r="I404" s="71">
        <f t="shared" si="233"/>
        <v>264.79000000000002</v>
      </c>
      <c r="J404" s="71">
        <f t="shared" si="233"/>
        <v>264.79000000000002</v>
      </c>
      <c r="K404" s="71">
        <f t="shared" si="233"/>
        <v>264.79000000000002</v>
      </c>
      <c r="L404" s="71">
        <f t="shared" si="233"/>
        <v>264.79000000000002</v>
      </c>
      <c r="M404" s="71">
        <f t="shared" si="233"/>
        <v>264.79000000000002</v>
      </c>
      <c r="N404" s="71">
        <f t="shared" si="233"/>
        <v>264.79000000000002</v>
      </c>
      <c r="O404" s="71">
        <f t="shared" si="233"/>
        <v>264.79000000000002</v>
      </c>
      <c r="P404" s="71">
        <f t="shared" si="233"/>
        <v>264.79000000000002</v>
      </c>
      <c r="Q404" s="71">
        <f t="shared" si="233"/>
        <v>264.79000000000002</v>
      </c>
      <c r="R404" s="71">
        <f t="shared" si="233"/>
        <v>264.79000000000002</v>
      </c>
      <c r="S404" s="71">
        <f t="shared" si="233"/>
        <v>264.79000000000002</v>
      </c>
      <c r="T404" s="71">
        <f t="shared" si="233"/>
        <v>264.79000000000002</v>
      </c>
      <c r="U404" s="71">
        <f t="shared" si="233"/>
        <v>264.79000000000002</v>
      </c>
      <c r="V404" s="71">
        <f t="shared" si="233"/>
        <v>264.79000000000002</v>
      </c>
      <c r="W404" s="71">
        <f t="shared" si="233"/>
        <v>264.79000000000002</v>
      </c>
      <c r="X404" s="71">
        <f t="shared" si="233"/>
        <v>264.79000000000002</v>
      </c>
      <c r="Y404" s="71">
        <f t="shared" si="233"/>
        <v>264.79000000000002</v>
      </c>
      <c r="Z404" s="71">
        <f t="shared" si="233"/>
        <v>264.79000000000002</v>
      </c>
      <c r="AA404" s="71">
        <f t="shared" si="233"/>
        <v>264.79000000000002</v>
      </c>
    </row>
    <row r="405" spans="1:27" ht="12.75" customHeight="1" x14ac:dyDescent="0.3">
      <c r="A405" s="162" t="s">
        <v>1423</v>
      </c>
      <c r="B405" s="54" t="str">
        <f>"17"&amp;"."&amp;$B$663&amp;"."&amp;$B$664</f>
        <v>17.03.2024</v>
      </c>
      <c r="C405" s="134" t="s">
        <v>76</v>
      </c>
      <c r="D405" s="135">
        <f>ROUND(((D406+D407+D409+D408)/1000),5)</f>
        <v>1.9678199999999999</v>
      </c>
      <c r="E405" s="135">
        <f>ROUND(((E406+E407+E409+E408)/1000),5)</f>
        <v>1.79373</v>
      </c>
      <c r="F405" s="135">
        <f>ROUND(((F406+F407+F409+F408)/1000),5)</f>
        <v>1.7533099999999999</v>
      </c>
      <c r="G405" s="135">
        <f t="shared" ref="G405:AA405" si="234">ROUND(((G406+G407+G409+G408)/1000),5)</f>
        <v>1.72306</v>
      </c>
      <c r="H405" s="135">
        <f t="shared" si="234"/>
        <v>1.72288</v>
      </c>
      <c r="I405" s="135">
        <f t="shared" si="234"/>
        <v>1.77508</v>
      </c>
      <c r="J405" s="135">
        <f t="shared" si="234"/>
        <v>1.85707</v>
      </c>
      <c r="K405" s="135">
        <f t="shared" si="234"/>
        <v>1.94465</v>
      </c>
      <c r="L405" s="135">
        <f t="shared" si="234"/>
        <v>2.0213100000000002</v>
      </c>
      <c r="M405" s="135">
        <f t="shared" si="234"/>
        <v>2.2127599999999998</v>
      </c>
      <c r="N405" s="135">
        <f t="shared" si="234"/>
        <v>2.2297899999999999</v>
      </c>
      <c r="O405" s="135">
        <f t="shared" si="234"/>
        <v>2.2357100000000001</v>
      </c>
      <c r="P405" s="135">
        <f t="shared" si="234"/>
        <v>2.2302</v>
      </c>
      <c r="Q405" s="135">
        <f t="shared" si="234"/>
        <v>2.22329</v>
      </c>
      <c r="R405" s="135">
        <f t="shared" si="234"/>
        <v>2.2239399999999998</v>
      </c>
      <c r="S405" s="135">
        <f t="shared" si="234"/>
        <v>2.2204100000000002</v>
      </c>
      <c r="T405" s="135">
        <f t="shared" si="234"/>
        <v>2.2208100000000002</v>
      </c>
      <c r="U405" s="135">
        <f t="shared" si="234"/>
        <v>2.2268599999999998</v>
      </c>
      <c r="V405" s="135">
        <f t="shared" si="234"/>
        <v>2.3677100000000002</v>
      </c>
      <c r="W405" s="135">
        <f t="shared" si="234"/>
        <v>2.4721799999999998</v>
      </c>
      <c r="X405" s="135">
        <f t="shared" si="234"/>
        <v>2.3944899999999998</v>
      </c>
      <c r="Y405" s="135">
        <f t="shared" si="234"/>
        <v>2.2156099999999999</v>
      </c>
      <c r="Z405" s="135">
        <f t="shared" si="234"/>
        <v>2.0236399999999999</v>
      </c>
      <c r="AA405" s="135">
        <f t="shared" si="234"/>
        <v>1.9727300000000001</v>
      </c>
    </row>
    <row r="406" spans="1:27" ht="12.75" customHeight="1" outlineLevel="1" x14ac:dyDescent="0.3">
      <c r="A406" s="163" t="s">
        <v>1424</v>
      </c>
      <c r="B406" s="94" t="s">
        <v>238</v>
      </c>
      <c r="C406" s="70" t="s">
        <v>79</v>
      </c>
      <c r="D406" s="71">
        <v>1480.41</v>
      </c>
      <c r="E406" s="71">
        <v>1306.32</v>
      </c>
      <c r="F406" s="71">
        <v>1265.9000000000001</v>
      </c>
      <c r="G406" s="71">
        <v>1235.6500000000001</v>
      </c>
      <c r="H406" s="71">
        <v>1235.47</v>
      </c>
      <c r="I406" s="71">
        <v>1287.67</v>
      </c>
      <c r="J406" s="71">
        <v>1369.66</v>
      </c>
      <c r="K406" s="71">
        <v>1457.24</v>
      </c>
      <c r="L406" s="71">
        <v>1533.9</v>
      </c>
      <c r="M406" s="71">
        <v>1725.35</v>
      </c>
      <c r="N406" s="71">
        <v>1742.38</v>
      </c>
      <c r="O406" s="71">
        <v>1748.3</v>
      </c>
      <c r="P406" s="71">
        <v>1742.79</v>
      </c>
      <c r="Q406" s="71">
        <v>1735.88</v>
      </c>
      <c r="R406" s="71">
        <v>1736.53</v>
      </c>
      <c r="S406" s="71">
        <v>1733</v>
      </c>
      <c r="T406" s="71">
        <v>1733.4</v>
      </c>
      <c r="U406" s="71">
        <v>1739.45</v>
      </c>
      <c r="V406" s="71">
        <v>1880.3</v>
      </c>
      <c r="W406" s="71">
        <v>1984.77</v>
      </c>
      <c r="X406" s="71">
        <v>1907.08</v>
      </c>
      <c r="Y406" s="71">
        <v>1728.2</v>
      </c>
      <c r="Z406" s="71">
        <v>1536.23</v>
      </c>
      <c r="AA406" s="71">
        <v>1485.32</v>
      </c>
    </row>
    <row r="407" spans="1:27" ht="12.75" customHeight="1" outlineLevel="1" x14ac:dyDescent="0.3">
      <c r="A407" s="163" t="s">
        <v>1425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customHeight="1" outlineLevel="1" x14ac:dyDescent="0.3">
      <c r="A408" s="163" t="s">
        <v>1426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1427</v>
      </c>
      <c r="B409" s="94" t="s">
        <v>81</v>
      </c>
      <c r="C409" s="70" t="s">
        <v>79</v>
      </c>
      <c r="D409" s="71">
        <f>$D$11</f>
        <v>264.79000000000002</v>
      </c>
      <c r="E409" s="71">
        <f t="shared" ref="E409:AA409" si="236">$D$11</f>
        <v>264.79000000000002</v>
      </c>
      <c r="F409" s="71">
        <f t="shared" si="236"/>
        <v>264.79000000000002</v>
      </c>
      <c r="G409" s="71">
        <f t="shared" si="236"/>
        <v>264.79000000000002</v>
      </c>
      <c r="H409" s="71">
        <f t="shared" si="236"/>
        <v>264.79000000000002</v>
      </c>
      <c r="I409" s="71">
        <f t="shared" si="236"/>
        <v>264.79000000000002</v>
      </c>
      <c r="J409" s="71">
        <f t="shared" si="236"/>
        <v>264.79000000000002</v>
      </c>
      <c r="K409" s="71">
        <f t="shared" si="236"/>
        <v>264.79000000000002</v>
      </c>
      <c r="L409" s="71">
        <f t="shared" si="236"/>
        <v>264.79000000000002</v>
      </c>
      <c r="M409" s="71">
        <f t="shared" si="236"/>
        <v>264.79000000000002</v>
      </c>
      <c r="N409" s="71">
        <f t="shared" si="236"/>
        <v>264.79000000000002</v>
      </c>
      <c r="O409" s="71">
        <f t="shared" si="236"/>
        <v>264.79000000000002</v>
      </c>
      <c r="P409" s="71">
        <f t="shared" si="236"/>
        <v>264.79000000000002</v>
      </c>
      <c r="Q409" s="71">
        <f t="shared" si="236"/>
        <v>264.79000000000002</v>
      </c>
      <c r="R409" s="71">
        <f t="shared" si="236"/>
        <v>264.79000000000002</v>
      </c>
      <c r="S409" s="71">
        <f t="shared" si="236"/>
        <v>264.79000000000002</v>
      </c>
      <c r="T409" s="71">
        <f t="shared" si="236"/>
        <v>264.79000000000002</v>
      </c>
      <c r="U409" s="71">
        <f t="shared" si="236"/>
        <v>264.79000000000002</v>
      </c>
      <c r="V409" s="71">
        <f t="shared" si="236"/>
        <v>264.79000000000002</v>
      </c>
      <c r="W409" s="71">
        <f t="shared" si="236"/>
        <v>264.79000000000002</v>
      </c>
      <c r="X409" s="71">
        <f t="shared" si="236"/>
        <v>264.79000000000002</v>
      </c>
      <c r="Y409" s="71">
        <f t="shared" si="236"/>
        <v>264.79000000000002</v>
      </c>
      <c r="Z409" s="71">
        <f t="shared" si="236"/>
        <v>264.79000000000002</v>
      </c>
      <c r="AA409" s="71">
        <f t="shared" si="236"/>
        <v>264.79000000000002</v>
      </c>
    </row>
    <row r="410" spans="1:27" ht="12.75" customHeight="1" x14ac:dyDescent="0.3">
      <c r="A410" s="162" t="s">
        <v>1428</v>
      </c>
      <c r="B410" s="54" t="str">
        <f>"18"&amp;"."&amp;$B$663&amp;"."&amp;$B$664</f>
        <v>18.03.2024</v>
      </c>
      <c r="C410" s="134" t="s">
        <v>76</v>
      </c>
      <c r="D410" s="135">
        <f>ROUND(((D411+D412+D414+D413)/1000),5)</f>
        <v>1.91177</v>
      </c>
      <c r="E410" s="135">
        <f>ROUND(((E411+E412+E414+E413)/1000),5)</f>
        <v>1.77878</v>
      </c>
      <c r="F410" s="135">
        <f>ROUND(((F411+F412+F414+F413)/1000),5)</f>
        <v>1.7400899999999999</v>
      </c>
      <c r="G410" s="135">
        <f t="shared" ref="G410:AA410" si="237">ROUND(((G411+G412+G414+G413)/1000),5)</f>
        <v>1.7379500000000001</v>
      </c>
      <c r="H410" s="135">
        <f t="shared" si="237"/>
        <v>1.7775399999999999</v>
      </c>
      <c r="I410" s="135">
        <f t="shared" si="237"/>
        <v>1.88388</v>
      </c>
      <c r="J410" s="135">
        <f t="shared" si="237"/>
        <v>1.9688300000000001</v>
      </c>
      <c r="K410" s="135">
        <f t="shared" si="237"/>
        <v>2.3132000000000001</v>
      </c>
      <c r="L410" s="135">
        <f t="shared" si="237"/>
        <v>2.42469</v>
      </c>
      <c r="M410" s="135">
        <f t="shared" si="237"/>
        <v>2.5086200000000001</v>
      </c>
      <c r="N410" s="135">
        <f t="shared" si="237"/>
        <v>2.5179800000000001</v>
      </c>
      <c r="O410" s="135">
        <f t="shared" si="237"/>
        <v>2.5652499999999998</v>
      </c>
      <c r="P410" s="135">
        <f t="shared" si="237"/>
        <v>2.5164599999999999</v>
      </c>
      <c r="Q410" s="135">
        <f t="shared" si="237"/>
        <v>2.5180099999999999</v>
      </c>
      <c r="R410" s="135">
        <f t="shared" si="237"/>
        <v>2.50549</v>
      </c>
      <c r="S410" s="135">
        <f t="shared" si="237"/>
        <v>2.4658899999999999</v>
      </c>
      <c r="T410" s="135">
        <f t="shared" si="237"/>
        <v>2.4538000000000002</v>
      </c>
      <c r="U410" s="135">
        <f t="shared" si="237"/>
        <v>2.3508399999999998</v>
      </c>
      <c r="V410" s="135">
        <f t="shared" si="237"/>
        <v>2.4101599999999999</v>
      </c>
      <c r="W410" s="135">
        <f t="shared" si="237"/>
        <v>2.47919</v>
      </c>
      <c r="X410" s="135">
        <f t="shared" si="237"/>
        <v>2.4114200000000001</v>
      </c>
      <c r="Y410" s="135">
        <f t="shared" si="237"/>
        <v>2.2593399999999999</v>
      </c>
      <c r="Z410" s="135">
        <f t="shared" si="237"/>
        <v>2.0341999999999998</v>
      </c>
      <c r="AA410" s="135">
        <f t="shared" si="237"/>
        <v>1.9194599999999999</v>
      </c>
    </row>
    <row r="411" spans="1:27" ht="12.75" customHeight="1" outlineLevel="1" x14ac:dyDescent="0.3">
      <c r="A411" s="163" t="s">
        <v>1429</v>
      </c>
      <c r="B411" s="94" t="s">
        <v>238</v>
      </c>
      <c r="C411" s="70" t="s">
        <v>79</v>
      </c>
      <c r="D411" s="71">
        <v>1424.36</v>
      </c>
      <c r="E411" s="71">
        <v>1291.3699999999999</v>
      </c>
      <c r="F411" s="71">
        <v>1252.68</v>
      </c>
      <c r="G411" s="71">
        <v>1250.54</v>
      </c>
      <c r="H411" s="71">
        <v>1290.1300000000001</v>
      </c>
      <c r="I411" s="71">
        <v>1396.47</v>
      </c>
      <c r="J411" s="71">
        <v>1481.42</v>
      </c>
      <c r="K411" s="71">
        <v>1825.79</v>
      </c>
      <c r="L411" s="71">
        <v>1937.28</v>
      </c>
      <c r="M411" s="71">
        <v>2021.21</v>
      </c>
      <c r="N411" s="71">
        <v>2030.57</v>
      </c>
      <c r="O411" s="71">
        <v>2077.84</v>
      </c>
      <c r="P411" s="71">
        <v>2029.05</v>
      </c>
      <c r="Q411" s="71">
        <v>2030.6</v>
      </c>
      <c r="R411" s="71">
        <v>2018.08</v>
      </c>
      <c r="S411" s="71">
        <v>1978.48</v>
      </c>
      <c r="T411" s="71">
        <v>1966.39</v>
      </c>
      <c r="U411" s="71">
        <v>1863.43</v>
      </c>
      <c r="V411" s="71">
        <v>1922.75</v>
      </c>
      <c r="W411" s="71">
        <v>1991.78</v>
      </c>
      <c r="X411" s="71">
        <v>1924.01</v>
      </c>
      <c r="Y411" s="71">
        <v>1771.93</v>
      </c>
      <c r="Z411" s="71">
        <v>1546.79</v>
      </c>
      <c r="AA411" s="71">
        <v>1432.05</v>
      </c>
    </row>
    <row r="412" spans="1:27" ht="12.75" customHeight="1" outlineLevel="1" x14ac:dyDescent="0.3">
      <c r="A412" s="163" t="s">
        <v>1430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customHeight="1" outlineLevel="1" x14ac:dyDescent="0.3">
      <c r="A413" s="163" t="s">
        <v>1431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1432</v>
      </c>
      <c r="B414" s="94" t="s">
        <v>81</v>
      </c>
      <c r="C414" s="70" t="s">
        <v>79</v>
      </c>
      <c r="D414" s="71">
        <f>$D$11</f>
        <v>264.79000000000002</v>
      </c>
      <c r="E414" s="71">
        <f t="shared" ref="E414:AA414" si="239">$D$11</f>
        <v>264.79000000000002</v>
      </c>
      <c r="F414" s="71">
        <f t="shared" si="239"/>
        <v>264.79000000000002</v>
      </c>
      <c r="G414" s="71">
        <f t="shared" si="239"/>
        <v>264.79000000000002</v>
      </c>
      <c r="H414" s="71">
        <f t="shared" si="239"/>
        <v>264.79000000000002</v>
      </c>
      <c r="I414" s="71">
        <f t="shared" si="239"/>
        <v>264.79000000000002</v>
      </c>
      <c r="J414" s="71">
        <f t="shared" si="239"/>
        <v>264.79000000000002</v>
      </c>
      <c r="K414" s="71">
        <f t="shared" si="239"/>
        <v>264.79000000000002</v>
      </c>
      <c r="L414" s="71">
        <f t="shared" si="239"/>
        <v>264.79000000000002</v>
      </c>
      <c r="M414" s="71">
        <f t="shared" si="239"/>
        <v>264.79000000000002</v>
      </c>
      <c r="N414" s="71">
        <f t="shared" si="239"/>
        <v>264.79000000000002</v>
      </c>
      <c r="O414" s="71">
        <f t="shared" si="239"/>
        <v>264.79000000000002</v>
      </c>
      <c r="P414" s="71">
        <f t="shared" si="239"/>
        <v>264.79000000000002</v>
      </c>
      <c r="Q414" s="71">
        <f t="shared" si="239"/>
        <v>264.79000000000002</v>
      </c>
      <c r="R414" s="71">
        <f t="shared" si="239"/>
        <v>264.79000000000002</v>
      </c>
      <c r="S414" s="71">
        <f t="shared" si="239"/>
        <v>264.79000000000002</v>
      </c>
      <c r="T414" s="71">
        <f t="shared" si="239"/>
        <v>264.79000000000002</v>
      </c>
      <c r="U414" s="71">
        <f t="shared" si="239"/>
        <v>264.79000000000002</v>
      </c>
      <c r="V414" s="71">
        <f t="shared" si="239"/>
        <v>264.79000000000002</v>
      </c>
      <c r="W414" s="71">
        <f t="shared" si="239"/>
        <v>264.79000000000002</v>
      </c>
      <c r="X414" s="71">
        <f t="shared" si="239"/>
        <v>264.79000000000002</v>
      </c>
      <c r="Y414" s="71">
        <f t="shared" si="239"/>
        <v>264.79000000000002</v>
      </c>
      <c r="Z414" s="71">
        <f t="shared" si="239"/>
        <v>264.79000000000002</v>
      </c>
      <c r="AA414" s="71">
        <f t="shared" si="239"/>
        <v>264.79000000000002</v>
      </c>
    </row>
    <row r="415" spans="1:27" ht="12.75" customHeight="1" x14ac:dyDescent="0.3">
      <c r="A415" s="162" t="s">
        <v>1433</v>
      </c>
      <c r="B415" s="54" t="str">
        <f>"19"&amp;"."&amp;$B$663&amp;"."&amp;$B$664</f>
        <v>19.03.2024</v>
      </c>
      <c r="C415" s="134" t="s">
        <v>76</v>
      </c>
      <c r="D415" s="135">
        <f>ROUND(((D416+D417+D419+D418)/1000),5)</f>
        <v>1.7784500000000001</v>
      </c>
      <c r="E415" s="135">
        <f>ROUND(((E416+E417+E419+E418)/1000),5)</f>
        <v>1.71373</v>
      </c>
      <c r="F415" s="135">
        <f>ROUND(((F416+F417+F419+F418)/1000),5)</f>
        <v>1.68668</v>
      </c>
      <c r="G415" s="135">
        <f t="shared" ref="G415:AA415" si="240">ROUND(((G416+G417+G419+G418)/1000),5)</f>
        <v>1.6814199999999999</v>
      </c>
      <c r="H415" s="135">
        <f t="shared" si="240"/>
        <v>1.7104699999999999</v>
      </c>
      <c r="I415" s="135">
        <f t="shared" si="240"/>
        <v>1.8056000000000001</v>
      </c>
      <c r="J415" s="135">
        <f t="shared" si="240"/>
        <v>1.9380200000000001</v>
      </c>
      <c r="K415" s="135">
        <f t="shared" si="240"/>
        <v>2.0823800000000001</v>
      </c>
      <c r="L415" s="135">
        <f t="shared" si="240"/>
        <v>2.2887200000000001</v>
      </c>
      <c r="M415" s="135">
        <f t="shared" si="240"/>
        <v>2.4035199999999999</v>
      </c>
      <c r="N415" s="135">
        <f t="shared" si="240"/>
        <v>2.4145400000000001</v>
      </c>
      <c r="O415" s="135">
        <f t="shared" si="240"/>
        <v>2.4374899999999999</v>
      </c>
      <c r="P415" s="135">
        <f t="shared" si="240"/>
        <v>2.3915799999999998</v>
      </c>
      <c r="Q415" s="135">
        <f t="shared" si="240"/>
        <v>2.4214199999999999</v>
      </c>
      <c r="R415" s="135">
        <f t="shared" si="240"/>
        <v>2.3527900000000002</v>
      </c>
      <c r="S415" s="135">
        <f t="shared" si="240"/>
        <v>2.3251300000000001</v>
      </c>
      <c r="T415" s="135">
        <f t="shared" si="240"/>
        <v>2.2760199999999999</v>
      </c>
      <c r="U415" s="135">
        <f t="shared" si="240"/>
        <v>2.18614</v>
      </c>
      <c r="V415" s="135">
        <f t="shared" si="240"/>
        <v>2.3437100000000002</v>
      </c>
      <c r="W415" s="135">
        <f t="shared" si="240"/>
        <v>2.4524499999999998</v>
      </c>
      <c r="X415" s="135">
        <f t="shared" si="240"/>
        <v>2.3448699999999998</v>
      </c>
      <c r="Y415" s="135">
        <f t="shared" si="240"/>
        <v>2.2005400000000002</v>
      </c>
      <c r="Z415" s="135">
        <f t="shared" si="240"/>
        <v>2.00264</v>
      </c>
      <c r="AA415" s="135">
        <f t="shared" si="240"/>
        <v>1.85606</v>
      </c>
    </row>
    <row r="416" spans="1:27" ht="12.75" customHeight="1" outlineLevel="1" x14ac:dyDescent="0.3">
      <c r="A416" s="163" t="s">
        <v>1434</v>
      </c>
      <c r="B416" s="94" t="s">
        <v>238</v>
      </c>
      <c r="C416" s="70" t="s">
        <v>79</v>
      </c>
      <c r="D416" s="71">
        <v>1291.04</v>
      </c>
      <c r="E416" s="71">
        <v>1226.32</v>
      </c>
      <c r="F416" s="71">
        <v>1199.27</v>
      </c>
      <c r="G416" s="71">
        <v>1194.01</v>
      </c>
      <c r="H416" s="71">
        <v>1223.06</v>
      </c>
      <c r="I416" s="71">
        <v>1318.19</v>
      </c>
      <c r="J416" s="71">
        <v>1450.61</v>
      </c>
      <c r="K416" s="71">
        <v>1594.97</v>
      </c>
      <c r="L416" s="71">
        <v>1801.31</v>
      </c>
      <c r="M416" s="71">
        <v>1916.11</v>
      </c>
      <c r="N416" s="71">
        <v>1927.13</v>
      </c>
      <c r="O416" s="71">
        <v>1950.08</v>
      </c>
      <c r="P416" s="71">
        <v>1904.17</v>
      </c>
      <c r="Q416" s="71">
        <v>1934.01</v>
      </c>
      <c r="R416" s="71">
        <v>1865.38</v>
      </c>
      <c r="S416" s="71">
        <v>1837.72</v>
      </c>
      <c r="T416" s="71">
        <v>1788.61</v>
      </c>
      <c r="U416" s="71">
        <v>1698.73</v>
      </c>
      <c r="V416" s="71">
        <v>1856.3</v>
      </c>
      <c r="W416" s="71">
        <v>1965.04</v>
      </c>
      <c r="X416" s="71">
        <v>1857.46</v>
      </c>
      <c r="Y416" s="71">
        <v>1713.13</v>
      </c>
      <c r="Z416" s="71">
        <v>1515.23</v>
      </c>
      <c r="AA416" s="71">
        <v>1368.65</v>
      </c>
    </row>
    <row r="417" spans="1:27" ht="12.75" customHeight="1" outlineLevel="1" x14ac:dyDescent="0.3">
      <c r="A417" s="163" t="s">
        <v>1435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customHeight="1" outlineLevel="1" x14ac:dyDescent="0.3">
      <c r="A418" s="163" t="s">
        <v>1436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1437</v>
      </c>
      <c r="B419" s="94" t="s">
        <v>81</v>
      </c>
      <c r="C419" s="70" t="s">
        <v>79</v>
      </c>
      <c r="D419" s="71">
        <f>$D$11</f>
        <v>264.79000000000002</v>
      </c>
      <c r="E419" s="71">
        <f t="shared" ref="E419:AA419" si="242">$D$11</f>
        <v>264.79000000000002</v>
      </c>
      <c r="F419" s="71">
        <f t="shared" si="242"/>
        <v>264.79000000000002</v>
      </c>
      <c r="G419" s="71">
        <f t="shared" si="242"/>
        <v>264.79000000000002</v>
      </c>
      <c r="H419" s="71">
        <f t="shared" si="242"/>
        <v>264.79000000000002</v>
      </c>
      <c r="I419" s="71">
        <f t="shared" si="242"/>
        <v>264.79000000000002</v>
      </c>
      <c r="J419" s="71">
        <f t="shared" si="242"/>
        <v>264.79000000000002</v>
      </c>
      <c r="K419" s="71">
        <f t="shared" si="242"/>
        <v>264.79000000000002</v>
      </c>
      <c r="L419" s="71">
        <f t="shared" si="242"/>
        <v>264.79000000000002</v>
      </c>
      <c r="M419" s="71">
        <f t="shared" si="242"/>
        <v>264.79000000000002</v>
      </c>
      <c r="N419" s="71">
        <f t="shared" si="242"/>
        <v>264.79000000000002</v>
      </c>
      <c r="O419" s="71">
        <f t="shared" si="242"/>
        <v>264.79000000000002</v>
      </c>
      <c r="P419" s="71">
        <f t="shared" si="242"/>
        <v>264.79000000000002</v>
      </c>
      <c r="Q419" s="71">
        <f t="shared" si="242"/>
        <v>264.79000000000002</v>
      </c>
      <c r="R419" s="71">
        <f t="shared" si="242"/>
        <v>264.79000000000002</v>
      </c>
      <c r="S419" s="71">
        <f t="shared" si="242"/>
        <v>264.79000000000002</v>
      </c>
      <c r="T419" s="71">
        <f t="shared" si="242"/>
        <v>264.79000000000002</v>
      </c>
      <c r="U419" s="71">
        <f t="shared" si="242"/>
        <v>264.79000000000002</v>
      </c>
      <c r="V419" s="71">
        <f t="shared" si="242"/>
        <v>264.79000000000002</v>
      </c>
      <c r="W419" s="71">
        <f t="shared" si="242"/>
        <v>264.79000000000002</v>
      </c>
      <c r="X419" s="71">
        <f t="shared" si="242"/>
        <v>264.79000000000002</v>
      </c>
      <c r="Y419" s="71">
        <f t="shared" si="242"/>
        <v>264.79000000000002</v>
      </c>
      <c r="Z419" s="71">
        <f t="shared" si="242"/>
        <v>264.79000000000002</v>
      </c>
      <c r="AA419" s="71">
        <f t="shared" si="242"/>
        <v>264.79000000000002</v>
      </c>
    </row>
    <row r="420" spans="1:27" ht="12.75" customHeight="1" x14ac:dyDescent="0.3">
      <c r="A420" s="162" t="s">
        <v>1438</v>
      </c>
      <c r="B420" s="54" t="str">
        <f>"20"&amp;"."&amp;$B$663&amp;"."&amp;$B$664</f>
        <v>20.03.2024</v>
      </c>
      <c r="C420" s="134" t="s">
        <v>76</v>
      </c>
      <c r="D420" s="135">
        <f>ROUND(((D421+D422+D424+D423)/1000),5)</f>
        <v>1.76745</v>
      </c>
      <c r="E420" s="135">
        <f>ROUND(((E421+E422+E424+E423)/1000),5)</f>
        <v>1.7002600000000001</v>
      </c>
      <c r="F420" s="135">
        <f>ROUND(((F421+F422+F424+F423)/1000),5)</f>
        <v>1.66933</v>
      </c>
      <c r="G420" s="135">
        <f t="shared" ref="G420:AA420" si="243">ROUND(((G421+G422+G424+G423)/1000),5)</f>
        <v>1.6663699999999999</v>
      </c>
      <c r="H420" s="135">
        <f t="shared" si="243"/>
        <v>1.69794</v>
      </c>
      <c r="I420" s="135">
        <f t="shared" si="243"/>
        <v>1.8061499999999999</v>
      </c>
      <c r="J420" s="135">
        <f t="shared" si="243"/>
        <v>1.9396800000000001</v>
      </c>
      <c r="K420" s="135">
        <f t="shared" si="243"/>
        <v>2.0248599999999999</v>
      </c>
      <c r="L420" s="135">
        <f t="shared" si="243"/>
        <v>2.2677999999999998</v>
      </c>
      <c r="M420" s="135">
        <f t="shared" si="243"/>
        <v>2.3819599999999999</v>
      </c>
      <c r="N420" s="135">
        <f t="shared" si="243"/>
        <v>2.4089</v>
      </c>
      <c r="O420" s="135">
        <f t="shared" si="243"/>
        <v>2.4303699999999999</v>
      </c>
      <c r="P420" s="135">
        <f t="shared" si="243"/>
        <v>2.39601</v>
      </c>
      <c r="Q420" s="135">
        <f t="shared" si="243"/>
        <v>2.4098700000000002</v>
      </c>
      <c r="R420" s="135">
        <f t="shared" si="243"/>
        <v>2.3810500000000001</v>
      </c>
      <c r="S420" s="135">
        <f t="shared" si="243"/>
        <v>2.35751</v>
      </c>
      <c r="T420" s="135">
        <f t="shared" si="243"/>
        <v>2.3307899999999999</v>
      </c>
      <c r="U420" s="135">
        <f t="shared" si="243"/>
        <v>2.2459199999999999</v>
      </c>
      <c r="V420" s="135">
        <f t="shared" si="243"/>
        <v>2.3253699999999999</v>
      </c>
      <c r="W420" s="135">
        <f t="shared" si="243"/>
        <v>2.3944899999999998</v>
      </c>
      <c r="X420" s="135">
        <f t="shared" si="243"/>
        <v>2.3106800000000001</v>
      </c>
      <c r="Y420" s="135">
        <f t="shared" si="243"/>
        <v>2.2368999999999999</v>
      </c>
      <c r="Z420" s="135">
        <f t="shared" si="243"/>
        <v>2.0128599999999999</v>
      </c>
      <c r="AA420" s="135">
        <f t="shared" si="243"/>
        <v>1.9293</v>
      </c>
    </row>
    <row r="421" spans="1:27" ht="12.75" customHeight="1" outlineLevel="1" x14ac:dyDescent="0.3">
      <c r="A421" s="163" t="s">
        <v>1439</v>
      </c>
      <c r="B421" s="94" t="s">
        <v>238</v>
      </c>
      <c r="C421" s="70" t="s">
        <v>79</v>
      </c>
      <c r="D421" s="71">
        <v>1280.04</v>
      </c>
      <c r="E421" s="71">
        <v>1212.8499999999999</v>
      </c>
      <c r="F421" s="71">
        <v>1181.92</v>
      </c>
      <c r="G421" s="71">
        <v>1178.96</v>
      </c>
      <c r="H421" s="71">
        <v>1210.53</v>
      </c>
      <c r="I421" s="71">
        <v>1318.74</v>
      </c>
      <c r="J421" s="71">
        <v>1452.27</v>
      </c>
      <c r="K421" s="71">
        <v>1537.45</v>
      </c>
      <c r="L421" s="71">
        <v>1780.39</v>
      </c>
      <c r="M421" s="71">
        <v>1894.55</v>
      </c>
      <c r="N421" s="71">
        <v>1921.49</v>
      </c>
      <c r="O421" s="71">
        <v>1942.96</v>
      </c>
      <c r="P421" s="71">
        <v>1908.6</v>
      </c>
      <c r="Q421" s="71">
        <v>1922.46</v>
      </c>
      <c r="R421" s="71">
        <v>1893.64</v>
      </c>
      <c r="S421" s="71">
        <v>1870.1</v>
      </c>
      <c r="T421" s="71">
        <v>1843.38</v>
      </c>
      <c r="U421" s="71">
        <v>1758.51</v>
      </c>
      <c r="V421" s="71">
        <v>1837.96</v>
      </c>
      <c r="W421" s="71">
        <v>1907.08</v>
      </c>
      <c r="X421" s="71">
        <v>1823.27</v>
      </c>
      <c r="Y421" s="71">
        <v>1749.49</v>
      </c>
      <c r="Z421" s="71">
        <v>1525.45</v>
      </c>
      <c r="AA421" s="71">
        <v>1441.89</v>
      </c>
    </row>
    <row r="422" spans="1:27" ht="12.75" customHeight="1" outlineLevel="1" x14ac:dyDescent="0.3">
      <c r="A422" s="163" t="s">
        <v>1440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customHeight="1" outlineLevel="1" x14ac:dyDescent="0.3">
      <c r="A423" s="163" t="s">
        <v>1441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1442</v>
      </c>
      <c r="B424" s="94" t="s">
        <v>81</v>
      </c>
      <c r="C424" s="70" t="s">
        <v>79</v>
      </c>
      <c r="D424" s="71">
        <f>$D$11</f>
        <v>264.79000000000002</v>
      </c>
      <c r="E424" s="71">
        <f t="shared" ref="E424:AA424" si="245">$D$11</f>
        <v>264.79000000000002</v>
      </c>
      <c r="F424" s="71">
        <f t="shared" si="245"/>
        <v>264.79000000000002</v>
      </c>
      <c r="G424" s="71">
        <f t="shared" si="245"/>
        <v>264.79000000000002</v>
      </c>
      <c r="H424" s="71">
        <f t="shared" si="245"/>
        <v>264.79000000000002</v>
      </c>
      <c r="I424" s="71">
        <f t="shared" si="245"/>
        <v>264.79000000000002</v>
      </c>
      <c r="J424" s="71">
        <f t="shared" si="245"/>
        <v>264.79000000000002</v>
      </c>
      <c r="K424" s="71">
        <f t="shared" si="245"/>
        <v>264.79000000000002</v>
      </c>
      <c r="L424" s="71">
        <f t="shared" si="245"/>
        <v>264.79000000000002</v>
      </c>
      <c r="M424" s="71">
        <f t="shared" si="245"/>
        <v>264.79000000000002</v>
      </c>
      <c r="N424" s="71">
        <f t="shared" si="245"/>
        <v>264.79000000000002</v>
      </c>
      <c r="O424" s="71">
        <f t="shared" si="245"/>
        <v>264.79000000000002</v>
      </c>
      <c r="P424" s="71">
        <f t="shared" si="245"/>
        <v>264.79000000000002</v>
      </c>
      <c r="Q424" s="71">
        <f t="shared" si="245"/>
        <v>264.79000000000002</v>
      </c>
      <c r="R424" s="71">
        <f t="shared" si="245"/>
        <v>264.79000000000002</v>
      </c>
      <c r="S424" s="71">
        <f t="shared" si="245"/>
        <v>264.79000000000002</v>
      </c>
      <c r="T424" s="71">
        <f t="shared" si="245"/>
        <v>264.79000000000002</v>
      </c>
      <c r="U424" s="71">
        <f t="shared" si="245"/>
        <v>264.79000000000002</v>
      </c>
      <c r="V424" s="71">
        <f t="shared" si="245"/>
        <v>264.79000000000002</v>
      </c>
      <c r="W424" s="71">
        <f t="shared" si="245"/>
        <v>264.79000000000002</v>
      </c>
      <c r="X424" s="71">
        <f t="shared" si="245"/>
        <v>264.79000000000002</v>
      </c>
      <c r="Y424" s="71">
        <f t="shared" si="245"/>
        <v>264.79000000000002</v>
      </c>
      <c r="Z424" s="71">
        <f t="shared" si="245"/>
        <v>264.79000000000002</v>
      </c>
      <c r="AA424" s="71">
        <f t="shared" si="245"/>
        <v>264.79000000000002</v>
      </c>
    </row>
    <row r="425" spans="1:27" ht="12.75" customHeight="1" x14ac:dyDescent="0.3">
      <c r="A425" s="162" t="s">
        <v>1443</v>
      </c>
      <c r="B425" s="54" t="str">
        <f>"21"&amp;"."&amp;$B$663&amp;"."&amp;$B$664</f>
        <v>21.03.2024</v>
      </c>
      <c r="C425" s="134" t="s">
        <v>76</v>
      </c>
      <c r="D425" s="135">
        <f>ROUND(((D426+D427+D429+D428)/1000),5)</f>
        <v>1.84636</v>
      </c>
      <c r="E425" s="135">
        <f>ROUND(((E426+E427+E429+E428)/1000),5)</f>
        <v>1.7546299999999999</v>
      </c>
      <c r="F425" s="135">
        <f>ROUND(((F426+F427+F429+F428)/1000),5)</f>
        <v>1.7174799999999999</v>
      </c>
      <c r="G425" s="135">
        <f t="shared" ref="G425:AA425" si="246">ROUND(((G426+G427+G429+G428)/1000),5)</f>
        <v>1.71434</v>
      </c>
      <c r="H425" s="135">
        <f t="shared" si="246"/>
        <v>1.7474099999999999</v>
      </c>
      <c r="I425" s="135">
        <f t="shared" si="246"/>
        <v>1.8835999999999999</v>
      </c>
      <c r="J425" s="135">
        <f t="shared" si="246"/>
        <v>1.9751700000000001</v>
      </c>
      <c r="K425" s="135">
        <f t="shared" si="246"/>
        <v>2.1894999999999998</v>
      </c>
      <c r="L425" s="135">
        <f t="shared" si="246"/>
        <v>2.3393999999999999</v>
      </c>
      <c r="M425" s="135">
        <f t="shared" si="246"/>
        <v>2.4177</v>
      </c>
      <c r="N425" s="135">
        <f t="shared" si="246"/>
        <v>2.4197099999999998</v>
      </c>
      <c r="O425" s="135">
        <f t="shared" si="246"/>
        <v>2.4241000000000001</v>
      </c>
      <c r="P425" s="135">
        <f t="shared" si="246"/>
        <v>2.3972899999999999</v>
      </c>
      <c r="Q425" s="135">
        <f t="shared" si="246"/>
        <v>2.4081399999999999</v>
      </c>
      <c r="R425" s="135">
        <f t="shared" si="246"/>
        <v>2.3833600000000001</v>
      </c>
      <c r="S425" s="135">
        <f t="shared" si="246"/>
        <v>2.36225</v>
      </c>
      <c r="T425" s="135">
        <f t="shared" si="246"/>
        <v>2.3545500000000001</v>
      </c>
      <c r="U425" s="135">
        <f t="shared" si="246"/>
        <v>2.2943899999999999</v>
      </c>
      <c r="V425" s="135">
        <f t="shared" si="246"/>
        <v>2.3398300000000001</v>
      </c>
      <c r="W425" s="135">
        <f t="shared" si="246"/>
        <v>2.4167299999999998</v>
      </c>
      <c r="X425" s="135">
        <f t="shared" si="246"/>
        <v>2.3780000000000001</v>
      </c>
      <c r="Y425" s="135">
        <f t="shared" si="246"/>
        <v>2.3429799999999998</v>
      </c>
      <c r="Z425" s="135">
        <f t="shared" si="246"/>
        <v>2.0819700000000001</v>
      </c>
      <c r="AA425" s="135">
        <f t="shared" si="246"/>
        <v>1.9477199999999999</v>
      </c>
    </row>
    <row r="426" spans="1:27" ht="12.75" customHeight="1" outlineLevel="1" x14ac:dyDescent="0.3">
      <c r="A426" s="163" t="s">
        <v>1444</v>
      </c>
      <c r="B426" s="94" t="s">
        <v>238</v>
      </c>
      <c r="C426" s="70" t="s">
        <v>79</v>
      </c>
      <c r="D426" s="71">
        <v>1358.95</v>
      </c>
      <c r="E426" s="71">
        <v>1267.22</v>
      </c>
      <c r="F426" s="71">
        <v>1230.07</v>
      </c>
      <c r="G426" s="71">
        <v>1226.93</v>
      </c>
      <c r="H426" s="71">
        <v>1260</v>
      </c>
      <c r="I426" s="71">
        <v>1396.19</v>
      </c>
      <c r="J426" s="71">
        <v>1487.76</v>
      </c>
      <c r="K426" s="71">
        <v>1702.09</v>
      </c>
      <c r="L426" s="71">
        <v>1851.99</v>
      </c>
      <c r="M426" s="71">
        <v>1930.29</v>
      </c>
      <c r="N426" s="71">
        <v>1932.3</v>
      </c>
      <c r="O426" s="71">
        <v>1936.69</v>
      </c>
      <c r="P426" s="71">
        <v>1909.88</v>
      </c>
      <c r="Q426" s="71">
        <v>1920.73</v>
      </c>
      <c r="R426" s="71">
        <v>1895.95</v>
      </c>
      <c r="S426" s="71">
        <v>1874.84</v>
      </c>
      <c r="T426" s="71">
        <v>1867.14</v>
      </c>
      <c r="U426" s="71">
        <v>1806.98</v>
      </c>
      <c r="V426" s="71">
        <v>1852.42</v>
      </c>
      <c r="W426" s="71">
        <v>1929.32</v>
      </c>
      <c r="X426" s="71">
        <v>1890.59</v>
      </c>
      <c r="Y426" s="71">
        <v>1855.57</v>
      </c>
      <c r="Z426" s="71">
        <v>1594.56</v>
      </c>
      <c r="AA426" s="71">
        <v>1460.31</v>
      </c>
    </row>
    <row r="427" spans="1:27" ht="12.75" customHeight="1" outlineLevel="1" x14ac:dyDescent="0.3">
      <c r="A427" s="163" t="s">
        <v>1445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customHeight="1" outlineLevel="1" x14ac:dyDescent="0.3">
      <c r="A428" s="163" t="s">
        <v>1446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1447</v>
      </c>
      <c r="B429" s="94" t="s">
        <v>81</v>
      </c>
      <c r="C429" s="70" t="s">
        <v>79</v>
      </c>
      <c r="D429" s="71">
        <f>$D$11</f>
        <v>264.79000000000002</v>
      </c>
      <c r="E429" s="71">
        <f t="shared" ref="E429:AA429" si="248">$D$11</f>
        <v>264.79000000000002</v>
      </c>
      <c r="F429" s="71">
        <f t="shared" si="248"/>
        <v>264.79000000000002</v>
      </c>
      <c r="G429" s="71">
        <f t="shared" si="248"/>
        <v>264.79000000000002</v>
      </c>
      <c r="H429" s="71">
        <f t="shared" si="248"/>
        <v>264.79000000000002</v>
      </c>
      <c r="I429" s="71">
        <f t="shared" si="248"/>
        <v>264.79000000000002</v>
      </c>
      <c r="J429" s="71">
        <f t="shared" si="248"/>
        <v>264.79000000000002</v>
      </c>
      <c r="K429" s="71">
        <f t="shared" si="248"/>
        <v>264.79000000000002</v>
      </c>
      <c r="L429" s="71">
        <f t="shared" si="248"/>
        <v>264.79000000000002</v>
      </c>
      <c r="M429" s="71">
        <f t="shared" si="248"/>
        <v>264.79000000000002</v>
      </c>
      <c r="N429" s="71">
        <f t="shared" si="248"/>
        <v>264.79000000000002</v>
      </c>
      <c r="O429" s="71">
        <f t="shared" si="248"/>
        <v>264.79000000000002</v>
      </c>
      <c r="P429" s="71">
        <f t="shared" si="248"/>
        <v>264.79000000000002</v>
      </c>
      <c r="Q429" s="71">
        <f t="shared" si="248"/>
        <v>264.79000000000002</v>
      </c>
      <c r="R429" s="71">
        <f t="shared" si="248"/>
        <v>264.79000000000002</v>
      </c>
      <c r="S429" s="71">
        <f t="shared" si="248"/>
        <v>264.79000000000002</v>
      </c>
      <c r="T429" s="71">
        <f t="shared" si="248"/>
        <v>264.79000000000002</v>
      </c>
      <c r="U429" s="71">
        <f t="shared" si="248"/>
        <v>264.79000000000002</v>
      </c>
      <c r="V429" s="71">
        <f t="shared" si="248"/>
        <v>264.79000000000002</v>
      </c>
      <c r="W429" s="71">
        <f t="shared" si="248"/>
        <v>264.79000000000002</v>
      </c>
      <c r="X429" s="71">
        <f t="shared" si="248"/>
        <v>264.79000000000002</v>
      </c>
      <c r="Y429" s="71">
        <f t="shared" si="248"/>
        <v>264.79000000000002</v>
      </c>
      <c r="Z429" s="71">
        <f t="shared" si="248"/>
        <v>264.79000000000002</v>
      </c>
      <c r="AA429" s="71">
        <f t="shared" si="248"/>
        <v>264.79000000000002</v>
      </c>
    </row>
    <row r="430" spans="1:27" ht="12.75" customHeight="1" x14ac:dyDescent="0.3">
      <c r="A430" s="162" t="s">
        <v>1448</v>
      </c>
      <c r="B430" s="54" t="str">
        <f>"22"&amp;"."&amp;$B$663&amp;"."&amp;$B$664</f>
        <v>22.03.2024</v>
      </c>
      <c r="C430" s="134" t="s">
        <v>76</v>
      </c>
      <c r="D430" s="135">
        <f>ROUND(((D431+D432+D434+D433)/1000),5)</f>
        <v>1.8182100000000001</v>
      </c>
      <c r="E430" s="135">
        <f>ROUND(((E431+E432+E434+E433)/1000),5)</f>
        <v>1.7320800000000001</v>
      </c>
      <c r="F430" s="135">
        <f>ROUND(((F431+F432+F434+F433)/1000),5)</f>
        <v>1.71038</v>
      </c>
      <c r="G430" s="135">
        <f t="shared" ref="G430:AA430" si="249">ROUND(((G431+G432+G434+G433)/1000),5)</f>
        <v>1.6906099999999999</v>
      </c>
      <c r="H430" s="135">
        <f t="shared" si="249"/>
        <v>1.7352700000000001</v>
      </c>
      <c r="I430" s="135">
        <f t="shared" si="249"/>
        <v>1.86825</v>
      </c>
      <c r="J430" s="135">
        <f t="shared" si="249"/>
        <v>1.9696499999999999</v>
      </c>
      <c r="K430" s="135">
        <f t="shared" si="249"/>
        <v>2.2707099999999998</v>
      </c>
      <c r="L430" s="135">
        <f t="shared" si="249"/>
        <v>2.3629199999999999</v>
      </c>
      <c r="M430" s="135">
        <f t="shared" si="249"/>
        <v>2.4232900000000002</v>
      </c>
      <c r="N430" s="135">
        <f t="shared" si="249"/>
        <v>2.4570599999999998</v>
      </c>
      <c r="O430" s="135">
        <f t="shared" si="249"/>
        <v>2.4672499999999999</v>
      </c>
      <c r="P430" s="135">
        <f t="shared" si="249"/>
        <v>2.4462000000000002</v>
      </c>
      <c r="Q430" s="135">
        <f t="shared" si="249"/>
        <v>2.45235</v>
      </c>
      <c r="R430" s="135">
        <f t="shared" si="249"/>
        <v>2.4336199999999999</v>
      </c>
      <c r="S430" s="135">
        <f t="shared" si="249"/>
        <v>2.4178600000000001</v>
      </c>
      <c r="T430" s="135">
        <f t="shared" si="249"/>
        <v>2.4055</v>
      </c>
      <c r="U430" s="135">
        <f t="shared" si="249"/>
        <v>2.3530799999999998</v>
      </c>
      <c r="V430" s="135">
        <f t="shared" si="249"/>
        <v>2.4118900000000001</v>
      </c>
      <c r="W430" s="135">
        <f t="shared" si="249"/>
        <v>2.4821499999999999</v>
      </c>
      <c r="X430" s="135">
        <f t="shared" si="249"/>
        <v>2.41974</v>
      </c>
      <c r="Y430" s="135">
        <f t="shared" si="249"/>
        <v>2.3469199999999999</v>
      </c>
      <c r="Z430" s="135">
        <f t="shared" si="249"/>
        <v>2.15049</v>
      </c>
      <c r="AA430" s="135">
        <f t="shared" si="249"/>
        <v>1.9621900000000001</v>
      </c>
    </row>
    <row r="431" spans="1:27" ht="12.75" customHeight="1" outlineLevel="1" x14ac:dyDescent="0.3">
      <c r="A431" s="163" t="s">
        <v>1449</v>
      </c>
      <c r="B431" s="94" t="s">
        <v>238</v>
      </c>
      <c r="C431" s="70" t="s">
        <v>79</v>
      </c>
      <c r="D431" s="71">
        <v>1330.8</v>
      </c>
      <c r="E431" s="71">
        <v>1244.67</v>
      </c>
      <c r="F431" s="71">
        <v>1222.97</v>
      </c>
      <c r="G431" s="71">
        <v>1203.2</v>
      </c>
      <c r="H431" s="71">
        <v>1247.8599999999999</v>
      </c>
      <c r="I431" s="71">
        <v>1380.84</v>
      </c>
      <c r="J431" s="71">
        <v>1482.24</v>
      </c>
      <c r="K431" s="71">
        <v>1783.3</v>
      </c>
      <c r="L431" s="71">
        <v>1875.51</v>
      </c>
      <c r="M431" s="71">
        <v>1935.88</v>
      </c>
      <c r="N431" s="71">
        <v>1969.65</v>
      </c>
      <c r="O431" s="71">
        <v>1979.84</v>
      </c>
      <c r="P431" s="71">
        <v>1958.79</v>
      </c>
      <c r="Q431" s="71">
        <v>1964.94</v>
      </c>
      <c r="R431" s="71">
        <v>1946.21</v>
      </c>
      <c r="S431" s="71">
        <v>1930.45</v>
      </c>
      <c r="T431" s="71">
        <v>1918.09</v>
      </c>
      <c r="U431" s="71">
        <v>1865.67</v>
      </c>
      <c r="V431" s="71">
        <v>1924.48</v>
      </c>
      <c r="W431" s="71">
        <v>1994.74</v>
      </c>
      <c r="X431" s="71">
        <v>1932.33</v>
      </c>
      <c r="Y431" s="71">
        <v>1859.51</v>
      </c>
      <c r="Z431" s="71">
        <v>1663.08</v>
      </c>
      <c r="AA431" s="71">
        <v>1474.78</v>
      </c>
    </row>
    <row r="432" spans="1:27" ht="12.75" customHeight="1" outlineLevel="1" x14ac:dyDescent="0.3">
      <c r="A432" s="163" t="s">
        <v>1450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customHeight="1" outlineLevel="1" x14ac:dyDescent="0.3">
      <c r="A433" s="163" t="s">
        <v>1451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1452</v>
      </c>
      <c r="B434" s="94" t="s">
        <v>81</v>
      </c>
      <c r="C434" s="70" t="s">
        <v>79</v>
      </c>
      <c r="D434" s="71">
        <f>$D$11</f>
        <v>264.79000000000002</v>
      </c>
      <c r="E434" s="71">
        <f t="shared" ref="E434:AA434" si="251">$D$11</f>
        <v>264.79000000000002</v>
      </c>
      <c r="F434" s="71">
        <f t="shared" si="251"/>
        <v>264.79000000000002</v>
      </c>
      <c r="G434" s="71">
        <f t="shared" si="251"/>
        <v>264.79000000000002</v>
      </c>
      <c r="H434" s="71">
        <f t="shared" si="251"/>
        <v>264.79000000000002</v>
      </c>
      <c r="I434" s="71">
        <f t="shared" si="251"/>
        <v>264.79000000000002</v>
      </c>
      <c r="J434" s="71">
        <f t="shared" si="251"/>
        <v>264.79000000000002</v>
      </c>
      <c r="K434" s="71">
        <f t="shared" si="251"/>
        <v>264.79000000000002</v>
      </c>
      <c r="L434" s="71">
        <f t="shared" si="251"/>
        <v>264.79000000000002</v>
      </c>
      <c r="M434" s="71">
        <f t="shared" si="251"/>
        <v>264.79000000000002</v>
      </c>
      <c r="N434" s="71">
        <f t="shared" si="251"/>
        <v>264.79000000000002</v>
      </c>
      <c r="O434" s="71">
        <f t="shared" si="251"/>
        <v>264.79000000000002</v>
      </c>
      <c r="P434" s="71">
        <f t="shared" si="251"/>
        <v>264.79000000000002</v>
      </c>
      <c r="Q434" s="71">
        <f t="shared" si="251"/>
        <v>264.79000000000002</v>
      </c>
      <c r="R434" s="71">
        <f t="shared" si="251"/>
        <v>264.79000000000002</v>
      </c>
      <c r="S434" s="71">
        <f t="shared" si="251"/>
        <v>264.79000000000002</v>
      </c>
      <c r="T434" s="71">
        <f t="shared" si="251"/>
        <v>264.79000000000002</v>
      </c>
      <c r="U434" s="71">
        <f t="shared" si="251"/>
        <v>264.79000000000002</v>
      </c>
      <c r="V434" s="71">
        <f t="shared" si="251"/>
        <v>264.79000000000002</v>
      </c>
      <c r="W434" s="71">
        <f t="shared" si="251"/>
        <v>264.79000000000002</v>
      </c>
      <c r="X434" s="71">
        <f t="shared" si="251"/>
        <v>264.79000000000002</v>
      </c>
      <c r="Y434" s="71">
        <f t="shared" si="251"/>
        <v>264.79000000000002</v>
      </c>
      <c r="Z434" s="71">
        <f t="shared" si="251"/>
        <v>264.79000000000002</v>
      </c>
      <c r="AA434" s="71">
        <f t="shared" si="251"/>
        <v>264.79000000000002</v>
      </c>
    </row>
    <row r="435" spans="1:27" ht="12.75" customHeight="1" x14ac:dyDescent="0.3">
      <c r="A435" s="162" t="s">
        <v>1453</v>
      </c>
      <c r="B435" s="54" t="str">
        <f>"23"&amp;"."&amp;$B$663&amp;"."&amp;$B$664</f>
        <v>23.03.2024</v>
      </c>
      <c r="C435" s="134" t="s">
        <v>76</v>
      </c>
      <c r="D435" s="135">
        <f>ROUND(((D436+D437+D439+D438)/1000),5)</f>
        <v>2.0407799999999998</v>
      </c>
      <c r="E435" s="135">
        <f>ROUND(((E436+E437+E439+E438)/1000),5)</f>
        <v>1.9590700000000001</v>
      </c>
      <c r="F435" s="135">
        <f>ROUND(((F436+F437+F439+F438)/1000),5)</f>
        <v>1.9006400000000001</v>
      </c>
      <c r="G435" s="135">
        <f t="shared" ref="G435:AA435" si="252">ROUND(((G436+G437+G439+G438)/1000),5)</f>
        <v>1.8863099999999999</v>
      </c>
      <c r="H435" s="135">
        <f t="shared" si="252"/>
        <v>1.90351</v>
      </c>
      <c r="I435" s="135">
        <f t="shared" si="252"/>
        <v>1.94956</v>
      </c>
      <c r="J435" s="135">
        <f t="shared" si="252"/>
        <v>1.9695400000000001</v>
      </c>
      <c r="K435" s="135">
        <f t="shared" si="252"/>
        <v>2.1363500000000002</v>
      </c>
      <c r="L435" s="135">
        <f t="shared" si="252"/>
        <v>2.3601299999999998</v>
      </c>
      <c r="M435" s="135">
        <f t="shared" si="252"/>
        <v>2.47946</v>
      </c>
      <c r="N435" s="135">
        <f t="shared" si="252"/>
        <v>2.5514000000000001</v>
      </c>
      <c r="O435" s="135">
        <f t="shared" si="252"/>
        <v>2.5435500000000002</v>
      </c>
      <c r="P435" s="135">
        <f t="shared" si="252"/>
        <v>2.51111</v>
      </c>
      <c r="Q435" s="135">
        <f t="shared" si="252"/>
        <v>2.5067300000000001</v>
      </c>
      <c r="R435" s="135">
        <f t="shared" si="252"/>
        <v>2.4698099999999998</v>
      </c>
      <c r="S435" s="135">
        <f t="shared" si="252"/>
        <v>2.44604</v>
      </c>
      <c r="T435" s="135">
        <f t="shared" si="252"/>
        <v>2.4514</v>
      </c>
      <c r="U435" s="135">
        <f t="shared" si="252"/>
        <v>2.4478</v>
      </c>
      <c r="V435" s="135">
        <f t="shared" si="252"/>
        <v>2.49336</v>
      </c>
      <c r="W435" s="135">
        <f t="shared" si="252"/>
        <v>2.6282100000000002</v>
      </c>
      <c r="X435" s="135">
        <f t="shared" si="252"/>
        <v>2.5444200000000001</v>
      </c>
      <c r="Y435" s="135">
        <f t="shared" si="252"/>
        <v>2.4257399999999998</v>
      </c>
      <c r="Z435" s="135">
        <f t="shared" si="252"/>
        <v>2.24966</v>
      </c>
      <c r="AA435" s="135">
        <f t="shared" si="252"/>
        <v>2.0811199999999999</v>
      </c>
    </row>
    <row r="436" spans="1:27" ht="12.75" customHeight="1" outlineLevel="1" x14ac:dyDescent="0.3">
      <c r="A436" s="163" t="s">
        <v>1454</v>
      </c>
      <c r="B436" s="94" t="s">
        <v>238</v>
      </c>
      <c r="C436" s="70" t="s">
        <v>79</v>
      </c>
      <c r="D436" s="71">
        <v>1553.37</v>
      </c>
      <c r="E436" s="71">
        <v>1471.66</v>
      </c>
      <c r="F436" s="71">
        <v>1413.23</v>
      </c>
      <c r="G436" s="71">
        <v>1398.9</v>
      </c>
      <c r="H436" s="71">
        <v>1416.1</v>
      </c>
      <c r="I436" s="71">
        <v>1462.15</v>
      </c>
      <c r="J436" s="71">
        <v>1482.13</v>
      </c>
      <c r="K436" s="71">
        <v>1648.94</v>
      </c>
      <c r="L436" s="71">
        <v>1872.72</v>
      </c>
      <c r="M436" s="71">
        <v>1992.05</v>
      </c>
      <c r="N436" s="71">
        <v>2063.9899999999998</v>
      </c>
      <c r="O436" s="71">
        <v>2056.14</v>
      </c>
      <c r="P436" s="71">
        <v>2023.7</v>
      </c>
      <c r="Q436" s="71">
        <v>2019.32</v>
      </c>
      <c r="R436" s="71">
        <v>1982.4</v>
      </c>
      <c r="S436" s="71">
        <v>1958.63</v>
      </c>
      <c r="T436" s="71">
        <v>1963.99</v>
      </c>
      <c r="U436" s="71">
        <v>1960.39</v>
      </c>
      <c r="V436" s="71">
        <v>2005.95</v>
      </c>
      <c r="W436" s="71">
        <v>2140.8000000000002</v>
      </c>
      <c r="X436" s="71">
        <v>2057.0100000000002</v>
      </c>
      <c r="Y436" s="71">
        <v>1938.33</v>
      </c>
      <c r="Z436" s="71">
        <v>1762.25</v>
      </c>
      <c r="AA436" s="71">
        <v>1593.71</v>
      </c>
    </row>
    <row r="437" spans="1:27" ht="12.75" customHeight="1" outlineLevel="1" x14ac:dyDescent="0.3">
      <c r="A437" s="163" t="s">
        <v>1455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customHeight="1" outlineLevel="1" x14ac:dyDescent="0.3">
      <c r="A438" s="163" t="s">
        <v>1456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1457</v>
      </c>
      <c r="B439" s="94" t="s">
        <v>81</v>
      </c>
      <c r="C439" s="70" t="s">
        <v>79</v>
      </c>
      <c r="D439" s="71">
        <f>$D$11</f>
        <v>264.79000000000002</v>
      </c>
      <c r="E439" s="71">
        <f t="shared" ref="E439:AA439" si="254">$D$11</f>
        <v>264.79000000000002</v>
      </c>
      <c r="F439" s="71">
        <f t="shared" si="254"/>
        <v>264.79000000000002</v>
      </c>
      <c r="G439" s="71">
        <f t="shared" si="254"/>
        <v>264.79000000000002</v>
      </c>
      <c r="H439" s="71">
        <f t="shared" si="254"/>
        <v>264.79000000000002</v>
      </c>
      <c r="I439" s="71">
        <f t="shared" si="254"/>
        <v>264.79000000000002</v>
      </c>
      <c r="J439" s="71">
        <f t="shared" si="254"/>
        <v>264.79000000000002</v>
      </c>
      <c r="K439" s="71">
        <f t="shared" si="254"/>
        <v>264.79000000000002</v>
      </c>
      <c r="L439" s="71">
        <f t="shared" si="254"/>
        <v>264.79000000000002</v>
      </c>
      <c r="M439" s="71">
        <f t="shared" si="254"/>
        <v>264.79000000000002</v>
      </c>
      <c r="N439" s="71">
        <f t="shared" si="254"/>
        <v>264.79000000000002</v>
      </c>
      <c r="O439" s="71">
        <f t="shared" si="254"/>
        <v>264.79000000000002</v>
      </c>
      <c r="P439" s="71">
        <f t="shared" si="254"/>
        <v>264.79000000000002</v>
      </c>
      <c r="Q439" s="71">
        <f t="shared" si="254"/>
        <v>264.79000000000002</v>
      </c>
      <c r="R439" s="71">
        <f t="shared" si="254"/>
        <v>264.79000000000002</v>
      </c>
      <c r="S439" s="71">
        <f t="shared" si="254"/>
        <v>264.79000000000002</v>
      </c>
      <c r="T439" s="71">
        <f t="shared" si="254"/>
        <v>264.79000000000002</v>
      </c>
      <c r="U439" s="71">
        <f t="shared" si="254"/>
        <v>264.79000000000002</v>
      </c>
      <c r="V439" s="71">
        <f t="shared" si="254"/>
        <v>264.79000000000002</v>
      </c>
      <c r="W439" s="71">
        <f t="shared" si="254"/>
        <v>264.79000000000002</v>
      </c>
      <c r="X439" s="71">
        <f t="shared" si="254"/>
        <v>264.79000000000002</v>
      </c>
      <c r="Y439" s="71">
        <f t="shared" si="254"/>
        <v>264.79000000000002</v>
      </c>
      <c r="Z439" s="71">
        <f t="shared" si="254"/>
        <v>264.79000000000002</v>
      </c>
      <c r="AA439" s="71">
        <f t="shared" si="254"/>
        <v>264.79000000000002</v>
      </c>
    </row>
    <row r="440" spans="1:27" ht="12.75" customHeight="1" x14ac:dyDescent="0.3">
      <c r="A440" s="162" t="s">
        <v>1458</v>
      </c>
      <c r="B440" s="54" t="str">
        <f>"24"&amp;"."&amp;$B$663&amp;"."&amp;$B$664</f>
        <v>24.03.2024</v>
      </c>
      <c r="C440" s="134" t="s">
        <v>76</v>
      </c>
      <c r="D440" s="135">
        <f>ROUND(((D441+D442+D444+D443)/1000),5)</f>
        <v>1.93767</v>
      </c>
      <c r="E440" s="135">
        <f>ROUND(((E441+E442+E444+E443)/1000),5)</f>
        <v>1.7707999999999999</v>
      </c>
      <c r="F440" s="135">
        <f>ROUND(((F441+F442+F444+F443)/1000),5)</f>
        <v>1.7157199999999999</v>
      </c>
      <c r="G440" s="135">
        <f t="shared" ref="G440:AA440" si="255">ROUND(((G441+G442+G444+G443)/1000),5)</f>
        <v>1.7077899999999999</v>
      </c>
      <c r="H440" s="135">
        <f t="shared" si="255"/>
        <v>1.70851</v>
      </c>
      <c r="I440" s="135">
        <f t="shared" si="255"/>
        <v>1.71987</v>
      </c>
      <c r="J440" s="135">
        <f t="shared" si="255"/>
        <v>1.7423900000000001</v>
      </c>
      <c r="K440" s="135">
        <f t="shared" si="255"/>
        <v>1.9120600000000001</v>
      </c>
      <c r="L440" s="135">
        <f t="shared" si="255"/>
        <v>2.0480499999999999</v>
      </c>
      <c r="M440" s="135">
        <f t="shared" si="255"/>
        <v>2.2347299999999999</v>
      </c>
      <c r="N440" s="135">
        <f t="shared" si="255"/>
        <v>2.2753700000000001</v>
      </c>
      <c r="O440" s="135">
        <f t="shared" si="255"/>
        <v>2.2924199999999999</v>
      </c>
      <c r="P440" s="135">
        <f t="shared" si="255"/>
        <v>2.2820200000000002</v>
      </c>
      <c r="Q440" s="135">
        <f t="shared" si="255"/>
        <v>2.2802199999999999</v>
      </c>
      <c r="R440" s="135">
        <f t="shared" si="255"/>
        <v>2.2705899999999999</v>
      </c>
      <c r="S440" s="135">
        <f t="shared" si="255"/>
        <v>2.2706400000000002</v>
      </c>
      <c r="T440" s="135">
        <f t="shared" si="255"/>
        <v>2.27833</v>
      </c>
      <c r="U440" s="135">
        <f t="shared" si="255"/>
        <v>2.2882600000000002</v>
      </c>
      <c r="V440" s="135">
        <f t="shared" si="255"/>
        <v>2.3473899999999999</v>
      </c>
      <c r="W440" s="135">
        <f t="shared" si="255"/>
        <v>2.4815299999999998</v>
      </c>
      <c r="X440" s="135">
        <f t="shared" si="255"/>
        <v>2.3927499999999999</v>
      </c>
      <c r="Y440" s="135">
        <f t="shared" si="255"/>
        <v>2.26546</v>
      </c>
      <c r="Z440" s="135">
        <f t="shared" si="255"/>
        <v>2.1161300000000001</v>
      </c>
      <c r="AA440" s="135">
        <f t="shared" si="255"/>
        <v>1.9630099999999999</v>
      </c>
    </row>
    <row r="441" spans="1:27" ht="12.75" customHeight="1" outlineLevel="1" x14ac:dyDescent="0.3">
      <c r="A441" s="163" t="s">
        <v>1459</v>
      </c>
      <c r="B441" s="94" t="s">
        <v>238</v>
      </c>
      <c r="C441" s="70" t="s">
        <v>79</v>
      </c>
      <c r="D441" s="71">
        <v>1450.26</v>
      </c>
      <c r="E441" s="71">
        <v>1283.3900000000001</v>
      </c>
      <c r="F441" s="71">
        <v>1228.31</v>
      </c>
      <c r="G441" s="71">
        <v>1220.3800000000001</v>
      </c>
      <c r="H441" s="71">
        <v>1221.0999999999999</v>
      </c>
      <c r="I441" s="71">
        <v>1232.46</v>
      </c>
      <c r="J441" s="71">
        <v>1254.98</v>
      </c>
      <c r="K441" s="71">
        <v>1424.65</v>
      </c>
      <c r="L441" s="71">
        <v>1560.64</v>
      </c>
      <c r="M441" s="71">
        <v>1747.32</v>
      </c>
      <c r="N441" s="71">
        <v>1787.96</v>
      </c>
      <c r="O441" s="71">
        <v>1805.01</v>
      </c>
      <c r="P441" s="71">
        <v>1794.61</v>
      </c>
      <c r="Q441" s="71">
        <v>1792.81</v>
      </c>
      <c r="R441" s="71">
        <v>1783.18</v>
      </c>
      <c r="S441" s="71">
        <v>1783.23</v>
      </c>
      <c r="T441" s="71">
        <v>1790.92</v>
      </c>
      <c r="U441" s="71">
        <v>1800.85</v>
      </c>
      <c r="V441" s="71">
        <v>1859.98</v>
      </c>
      <c r="W441" s="71">
        <v>1994.12</v>
      </c>
      <c r="X441" s="71">
        <v>1905.34</v>
      </c>
      <c r="Y441" s="71">
        <v>1778.05</v>
      </c>
      <c r="Z441" s="71">
        <v>1628.72</v>
      </c>
      <c r="AA441" s="71">
        <v>1475.6</v>
      </c>
    </row>
    <row r="442" spans="1:27" ht="12.75" customHeight="1" outlineLevel="1" x14ac:dyDescent="0.3">
      <c r="A442" s="163" t="s">
        <v>1460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customHeight="1" outlineLevel="1" x14ac:dyDescent="0.3">
      <c r="A443" s="163" t="s">
        <v>1461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1462</v>
      </c>
      <c r="B444" s="94" t="s">
        <v>81</v>
      </c>
      <c r="C444" s="70" t="s">
        <v>79</v>
      </c>
      <c r="D444" s="71">
        <f>$D$11</f>
        <v>264.79000000000002</v>
      </c>
      <c r="E444" s="71">
        <f t="shared" ref="E444:AA444" si="257">$D$11</f>
        <v>264.79000000000002</v>
      </c>
      <c r="F444" s="71">
        <f t="shared" si="257"/>
        <v>264.79000000000002</v>
      </c>
      <c r="G444" s="71">
        <f t="shared" si="257"/>
        <v>264.79000000000002</v>
      </c>
      <c r="H444" s="71">
        <f t="shared" si="257"/>
        <v>264.79000000000002</v>
      </c>
      <c r="I444" s="71">
        <f t="shared" si="257"/>
        <v>264.79000000000002</v>
      </c>
      <c r="J444" s="71">
        <f t="shared" si="257"/>
        <v>264.79000000000002</v>
      </c>
      <c r="K444" s="71">
        <f t="shared" si="257"/>
        <v>264.79000000000002</v>
      </c>
      <c r="L444" s="71">
        <f t="shared" si="257"/>
        <v>264.79000000000002</v>
      </c>
      <c r="M444" s="71">
        <f t="shared" si="257"/>
        <v>264.79000000000002</v>
      </c>
      <c r="N444" s="71">
        <f t="shared" si="257"/>
        <v>264.79000000000002</v>
      </c>
      <c r="O444" s="71">
        <f t="shared" si="257"/>
        <v>264.79000000000002</v>
      </c>
      <c r="P444" s="71">
        <f t="shared" si="257"/>
        <v>264.79000000000002</v>
      </c>
      <c r="Q444" s="71">
        <f t="shared" si="257"/>
        <v>264.79000000000002</v>
      </c>
      <c r="R444" s="71">
        <f t="shared" si="257"/>
        <v>264.79000000000002</v>
      </c>
      <c r="S444" s="71">
        <f t="shared" si="257"/>
        <v>264.79000000000002</v>
      </c>
      <c r="T444" s="71">
        <f t="shared" si="257"/>
        <v>264.79000000000002</v>
      </c>
      <c r="U444" s="71">
        <f t="shared" si="257"/>
        <v>264.79000000000002</v>
      </c>
      <c r="V444" s="71">
        <f t="shared" si="257"/>
        <v>264.79000000000002</v>
      </c>
      <c r="W444" s="71">
        <f t="shared" si="257"/>
        <v>264.79000000000002</v>
      </c>
      <c r="X444" s="71">
        <f t="shared" si="257"/>
        <v>264.79000000000002</v>
      </c>
      <c r="Y444" s="71">
        <f t="shared" si="257"/>
        <v>264.79000000000002</v>
      </c>
      <c r="Z444" s="71">
        <f t="shared" si="257"/>
        <v>264.79000000000002</v>
      </c>
      <c r="AA444" s="71">
        <f t="shared" si="257"/>
        <v>264.79000000000002</v>
      </c>
    </row>
    <row r="445" spans="1:27" ht="13.8" x14ac:dyDescent="0.3">
      <c r="A445" s="162" t="s">
        <v>1463</v>
      </c>
      <c r="B445" s="54" t="str">
        <f>"25"&amp;"."&amp;$B$663&amp;"."&amp;$B$664</f>
        <v>25.03.2024</v>
      </c>
      <c r="C445" s="134" t="s">
        <v>76</v>
      </c>
      <c r="D445" s="135">
        <f>ROUND(((D446+D447+D449+D448)/1000),5)</f>
        <v>1.96492</v>
      </c>
      <c r="E445" s="135">
        <f>ROUND(((E446+E447+E449+E448)/1000),5)</f>
        <v>1.82562</v>
      </c>
      <c r="F445" s="135">
        <f>ROUND(((F446+F447+F449+F448)/1000),5)</f>
        <v>1.77014</v>
      </c>
      <c r="G445" s="135">
        <f t="shared" ref="G445:AA445" si="258">ROUND(((G446+G447+G449+G448)/1000),5)</f>
        <v>1.7553300000000001</v>
      </c>
      <c r="H445" s="135">
        <f t="shared" si="258"/>
        <v>1.8556699999999999</v>
      </c>
      <c r="I445" s="135">
        <f t="shared" si="258"/>
        <v>1.9512</v>
      </c>
      <c r="J445" s="135">
        <f t="shared" si="258"/>
        <v>2.0258400000000001</v>
      </c>
      <c r="K445" s="135">
        <f t="shared" si="258"/>
        <v>2.26485</v>
      </c>
      <c r="L445" s="135">
        <f t="shared" si="258"/>
        <v>2.4343900000000001</v>
      </c>
      <c r="M445" s="135">
        <f t="shared" si="258"/>
        <v>2.5000900000000001</v>
      </c>
      <c r="N445" s="135">
        <f t="shared" si="258"/>
        <v>2.51084</v>
      </c>
      <c r="O445" s="135">
        <f t="shared" si="258"/>
        <v>2.5256799999999999</v>
      </c>
      <c r="P445" s="135">
        <f t="shared" si="258"/>
        <v>2.5169899999999998</v>
      </c>
      <c r="Q445" s="135">
        <f t="shared" si="258"/>
        <v>2.5226199999999999</v>
      </c>
      <c r="R445" s="135">
        <f t="shared" si="258"/>
        <v>2.5141499999999999</v>
      </c>
      <c r="S445" s="135">
        <f t="shared" si="258"/>
        <v>2.5102799999999998</v>
      </c>
      <c r="T445" s="135">
        <f t="shared" si="258"/>
        <v>2.5067400000000002</v>
      </c>
      <c r="U445" s="135">
        <f t="shared" si="258"/>
        <v>2.4309500000000002</v>
      </c>
      <c r="V445" s="135">
        <f t="shared" si="258"/>
        <v>2.4485600000000001</v>
      </c>
      <c r="W445" s="135">
        <f t="shared" si="258"/>
        <v>2.51017</v>
      </c>
      <c r="X445" s="135">
        <f t="shared" si="258"/>
        <v>2.4653</v>
      </c>
      <c r="Y445" s="135">
        <f t="shared" si="258"/>
        <v>2.3690199999999999</v>
      </c>
      <c r="Z445" s="135">
        <f t="shared" si="258"/>
        <v>2.0876299999999999</v>
      </c>
      <c r="AA445" s="135">
        <f t="shared" si="258"/>
        <v>1.9795499999999999</v>
      </c>
    </row>
    <row r="446" spans="1:27" ht="12.75" customHeight="1" outlineLevel="1" x14ac:dyDescent="0.3">
      <c r="A446" s="163" t="s">
        <v>1464</v>
      </c>
      <c r="B446" s="94" t="s">
        <v>238</v>
      </c>
      <c r="C446" s="70" t="s">
        <v>79</v>
      </c>
      <c r="D446" s="71">
        <v>1477.51</v>
      </c>
      <c r="E446" s="71">
        <v>1338.21</v>
      </c>
      <c r="F446" s="71">
        <v>1282.73</v>
      </c>
      <c r="G446" s="71">
        <v>1267.92</v>
      </c>
      <c r="H446" s="71">
        <v>1368.26</v>
      </c>
      <c r="I446" s="71">
        <v>1463.79</v>
      </c>
      <c r="J446" s="71">
        <v>1538.43</v>
      </c>
      <c r="K446" s="71">
        <v>1777.44</v>
      </c>
      <c r="L446" s="71">
        <v>1946.98</v>
      </c>
      <c r="M446" s="71">
        <v>2012.68</v>
      </c>
      <c r="N446" s="71">
        <v>2023.43</v>
      </c>
      <c r="O446" s="71">
        <v>2038.27</v>
      </c>
      <c r="P446" s="71">
        <v>2029.58</v>
      </c>
      <c r="Q446" s="71">
        <v>2035.21</v>
      </c>
      <c r="R446" s="71">
        <v>2026.74</v>
      </c>
      <c r="S446" s="71">
        <v>2022.87</v>
      </c>
      <c r="T446" s="71">
        <v>2019.33</v>
      </c>
      <c r="U446" s="71">
        <v>1943.54</v>
      </c>
      <c r="V446" s="71">
        <v>1961.15</v>
      </c>
      <c r="W446" s="71">
        <v>2022.76</v>
      </c>
      <c r="X446" s="71">
        <v>1977.89</v>
      </c>
      <c r="Y446" s="71">
        <v>1881.61</v>
      </c>
      <c r="Z446" s="71">
        <v>1600.22</v>
      </c>
      <c r="AA446" s="71">
        <v>1492.14</v>
      </c>
    </row>
    <row r="447" spans="1:27" ht="12.75" customHeight="1" outlineLevel="1" x14ac:dyDescent="0.3">
      <c r="A447" s="163" t="s">
        <v>1465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customHeight="1" outlineLevel="1" x14ac:dyDescent="0.3">
      <c r="A448" s="163" t="s">
        <v>1466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1467</v>
      </c>
      <c r="B449" s="94" t="s">
        <v>81</v>
      </c>
      <c r="C449" s="70" t="s">
        <v>79</v>
      </c>
      <c r="D449" s="71">
        <f>$D$11</f>
        <v>264.79000000000002</v>
      </c>
      <c r="E449" s="71">
        <f t="shared" ref="E449:AA449" si="260">$D$11</f>
        <v>264.79000000000002</v>
      </c>
      <c r="F449" s="71">
        <f t="shared" si="260"/>
        <v>264.79000000000002</v>
      </c>
      <c r="G449" s="71">
        <f t="shared" si="260"/>
        <v>264.79000000000002</v>
      </c>
      <c r="H449" s="71">
        <f t="shared" si="260"/>
        <v>264.79000000000002</v>
      </c>
      <c r="I449" s="71">
        <f t="shared" si="260"/>
        <v>264.79000000000002</v>
      </c>
      <c r="J449" s="71">
        <f t="shared" si="260"/>
        <v>264.79000000000002</v>
      </c>
      <c r="K449" s="71">
        <f t="shared" si="260"/>
        <v>264.79000000000002</v>
      </c>
      <c r="L449" s="71">
        <f t="shared" si="260"/>
        <v>264.79000000000002</v>
      </c>
      <c r="M449" s="71">
        <f t="shared" si="260"/>
        <v>264.79000000000002</v>
      </c>
      <c r="N449" s="71">
        <f t="shared" si="260"/>
        <v>264.79000000000002</v>
      </c>
      <c r="O449" s="71">
        <f t="shared" si="260"/>
        <v>264.79000000000002</v>
      </c>
      <c r="P449" s="71">
        <f t="shared" si="260"/>
        <v>264.79000000000002</v>
      </c>
      <c r="Q449" s="71">
        <f t="shared" si="260"/>
        <v>264.79000000000002</v>
      </c>
      <c r="R449" s="71">
        <f t="shared" si="260"/>
        <v>264.79000000000002</v>
      </c>
      <c r="S449" s="71">
        <f t="shared" si="260"/>
        <v>264.79000000000002</v>
      </c>
      <c r="T449" s="71">
        <f t="shared" si="260"/>
        <v>264.79000000000002</v>
      </c>
      <c r="U449" s="71">
        <f t="shared" si="260"/>
        <v>264.79000000000002</v>
      </c>
      <c r="V449" s="71">
        <f t="shared" si="260"/>
        <v>264.79000000000002</v>
      </c>
      <c r="W449" s="71">
        <f t="shared" si="260"/>
        <v>264.79000000000002</v>
      </c>
      <c r="X449" s="71">
        <f t="shared" si="260"/>
        <v>264.79000000000002</v>
      </c>
      <c r="Y449" s="71">
        <f t="shared" si="260"/>
        <v>264.79000000000002</v>
      </c>
      <c r="Z449" s="71">
        <f t="shared" si="260"/>
        <v>264.79000000000002</v>
      </c>
      <c r="AA449" s="71">
        <f t="shared" si="260"/>
        <v>264.79000000000002</v>
      </c>
    </row>
    <row r="450" spans="1:27" ht="13.8" x14ac:dyDescent="0.3">
      <c r="A450" s="162" t="s">
        <v>1468</v>
      </c>
      <c r="B450" s="54" t="str">
        <f>"26"&amp;"."&amp;$B$663&amp;"."&amp;$B$664</f>
        <v>26.03.2024</v>
      </c>
      <c r="C450" s="134" t="s">
        <v>76</v>
      </c>
      <c r="D450" s="135">
        <f>ROUND(((D451+D452+D454+D453)/1000),5)</f>
        <v>1.88368</v>
      </c>
      <c r="E450" s="135">
        <f>ROUND(((E451+E452+E454+E453)/1000),5)</f>
        <v>1.77955</v>
      </c>
      <c r="F450" s="135">
        <f>ROUND(((F451+F452+F454+F453)/1000),5)</f>
        <v>1.7272700000000001</v>
      </c>
      <c r="G450" s="135">
        <f t="shared" ref="G450:AA450" si="261">ROUND(((G451+G452+G454+G453)/1000),5)</f>
        <v>1.72648</v>
      </c>
      <c r="H450" s="135">
        <f t="shared" si="261"/>
        <v>1.76616</v>
      </c>
      <c r="I450" s="135">
        <f t="shared" si="261"/>
        <v>1.91231</v>
      </c>
      <c r="J450" s="135">
        <f t="shared" si="261"/>
        <v>2.0181399999999998</v>
      </c>
      <c r="K450" s="135">
        <f t="shared" si="261"/>
        <v>2.2931900000000001</v>
      </c>
      <c r="L450" s="135">
        <f t="shared" si="261"/>
        <v>2.38076</v>
      </c>
      <c r="M450" s="135">
        <f t="shared" si="261"/>
        <v>2.4449000000000001</v>
      </c>
      <c r="N450" s="135">
        <f t="shared" si="261"/>
        <v>2.4744999999999999</v>
      </c>
      <c r="O450" s="135">
        <f t="shared" si="261"/>
        <v>2.5051600000000001</v>
      </c>
      <c r="P450" s="135">
        <f t="shared" si="261"/>
        <v>2.4723899999999999</v>
      </c>
      <c r="Q450" s="135">
        <f t="shared" si="261"/>
        <v>2.4742299999999999</v>
      </c>
      <c r="R450" s="135">
        <f t="shared" si="261"/>
        <v>2.4624299999999999</v>
      </c>
      <c r="S450" s="135">
        <f t="shared" si="261"/>
        <v>2.4383699999999999</v>
      </c>
      <c r="T450" s="135">
        <f t="shared" si="261"/>
        <v>2.4294899999999999</v>
      </c>
      <c r="U450" s="135">
        <f t="shared" si="261"/>
        <v>2.3818299999999999</v>
      </c>
      <c r="V450" s="135">
        <f t="shared" si="261"/>
        <v>2.4082599999999998</v>
      </c>
      <c r="W450" s="135">
        <f t="shared" si="261"/>
        <v>2.4388100000000001</v>
      </c>
      <c r="X450" s="135">
        <f t="shared" si="261"/>
        <v>2.4230299999999998</v>
      </c>
      <c r="Y450" s="135">
        <f t="shared" si="261"/>
        <v>2.3306900000000002</v>
      </c>
      <c r="Z450" s="135">
        <f t="shared" si="261"/>
        <v>2.0905300000000002</v>
      </c>
      <c r="AA450" s="135">
        <f t="shared" si="261"/>
        <v>1.96851</v>
      </c>
    </row>
    <row r="451" spans="1:27" ht="12.75" customHeight="1" outlineLevel="1" x14ac:dyDescent="0.3">
      <c r="A451" s="163" t="s">
        <v>1469</v>
      </c>
      <c r="B451" s="94" t="s">
        <v>238</v>
      </c>
      <c r="C451" s="70" t="s">
        <v>79</v>
      </c>
      <c r="D451" s="71">
        <v>1396.27</v>
      </c>
      <c r="E451" s="71">
        <v>1292.1400000000001</v>
      </c>
      <c r="F451" s="71">
        <v>1239.8599999999999</v>
      </c>
      <c r="G451" s="71">
        <v>1239.07</v>
      </c>
      <c r="H451" s="71">
        <v>1278.75</v>
      </c>
      <c r="I451" s="71">
        <v>1424.9</v>
      </c>
      <c r="J451" s="71">
        <v>1530.73</v>
      </c>
      <c r="K451" s="71">
        <v>1805.78</v>
      </c>
      <c r="L451" s="71">
        <v>1893.35</v>
      </c>
      <c r="M451" s="71">
        <v>1957.49</v>
      </c>
      <c r="N451" s="71">
        <v>1987.09</v>
      </c>
      <c r="O451" s="71">
        <v>2017.75</v>
      </c>
      <c r="P451" s="71">
        <v>1984.98</v>
      </c>
      <c r="Q451" s="71">
        <v>1986.82</v>
      </c>
      <c r="R451" s="71">
        <v>1975.02</v>
      </c>
      <c r="S451" s="71">
        <v>1950.96</v>
      </c>
      <c r="T451" s="71">
        <v>1942.08</v>
      </c>
      <c r="U451" s="71">
        <v>1894.42</v>
      </c>
      <c r="V451" s="71">
        <v>1920.85</v>
      </c>
      <c r="W451" s="71">
        <v>1951.4</v>
      </c>
      <c r="X451" s="71">
        <v>1935.62</v>
      </c>
      <c r="Y451" s="71">
        <v>1843.28</v>
      </c>
      <c r="Z451" s="71">
        <v>1603.12</v>
      </c>
      <c r="AA451" s="71">
        <v>1481.1</v>
      </c>
    </row>
    <row r="452" spans="1:27" ht="12.75" customHeight="1" outlineLevel="1" x14ac:dyDescent="0.3">
      <c r="A452" s="163" t="s">
        <v>1470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customHeight="1" outlineLevel="1" x14ac:dyDescent="0.3">
      <c r="A453" s="163" t="s">
        <v>1471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1472</v>
      </c>
      <c r="B454" s="94" t="s">
        <v>81</v>
      </c>
      <c r="C454" s="70" t="s">
        <v>79</v>
      </c>
      <c r="D454" s="71">
        <f>$D$11</f>
        <v>264.79000000000002</v>
      </c>
      <c r="E454" s="71">
        <f t="shared" ref="E454:AA454" si="263">$D$11</f>
        <v>264.79000000000002</v>
      </c>
      <c r="F454" s="71">
        <f t="shared" si="263"/>
        <v>264.79000000000002</v>
      </c>
      <c r="G454" s="71">
        <f t="shared" si="263"/>
        <v>264.79000000000002</v>
      </c>
      <c r="H454" s="71">
        <f t="shared" si="263"/>
        <v>264.79000000000002</v>
      </c>
      <c r="I454" s="71">
        <f t="shared" si="263"/>
        <v>264.79000000000002</v>
      </c>
      <c r="J454" s="71">
        <f t="shared" si="263"/>
        <v>264.79000000000002</v>
      </c>
      <c r="K454" s="71">
        <f t="shared" si="263"/>
        <v>264.79000000000002</v>
      </c>
      <c r="L454" s="71">
        <f t="shared" si="263"/>
        <v>264.79000000000002</v>
      </c>
      <c r="M454" s="71">
        <f t="shared" si="263"/>
        <v>264.79000000000002</v>
      </c>
      <c r="N454" s="71">
        <f t="shared" si="263"/>
        <v>264.79000000000002</v>
      </c>
      <c r="O454" s="71">
        <f t="shared" si="263"/>
        <v>264.79000000000002</v>
      </c>
      <c r="P454" s="71">
        <f t="shared" si="263"/>
        <v>264.79000000000002</v>
      </c>
      <c r="Q454" s="71">
        <f t="shared" si="263"/>
        <v>264.79000000000002</v>
      </c>
      <c r="R454" s="71">
        <f t="shared" si="263"/>
        <v>264.79000000000002</v>
      </c>
      <c r="S454" s="71">
        <f t="shared" si="263"/>
        <v>264.79000000000002</v>
      </c>
      <c r="T454" s="71">
        <f t="shared" si="263"/>
        <v>264.79000000000002</v>
      </c>
      <c r="U454" s="71">
        <f t="shared" si="263"/>
        <v>264.79000000000002</v>
      </c>
      <c r="V454" s="71">
        <f t="shared" si="263"/>
        <v>264.79000000000002</v>
      </c>
      <c r="W454" s="71">
        <f t="shared" si="263"/>
        <v>264.79000000000002</v>
      </c>
      <c r="X454" s="71">
        <f t="shared" si="263"/>
        <v>264.79000000000002</v>
      </c>
      <c r="Y454" s="71">
        <f t="shared" si="263"/>
        <v>264.79000000000002</v>
      </c>
      <c r="Z454" s="71">
        <f t="shared" si="263"/>
        <v>264.79000000000002</v>
      </c>
      <c r="AA454" s="71">
        <f t="shared" si="263"/>
        <v>264.79000000000002</v>
      </c>
    </row>
    <row r="455" spans="1:27" ht="13.8" x14ac:dyDescent="0.3">
      <c r="A455" s="162" t="s">
        <v>1473</v>
      </c>
      <c r="B455" s="54" t="str">
        <f>"27"&amp;"."&amp;$B$663&amp;"."&amp;$B$664</f>
        <v>27.03.2024</v>
      </c>
      <c r="C455" s="134" t="s">
        <v>76</v>
      </c>
      <c r="D455" s="135">
        <f>ROUND(((D456+D457+D459+D458)/1000),5)</f>
        <v>1.7616799999999999</v>
      </c>
      <c r="E455" s="135">
        <f>ROUND(((E456+E457+E459+E458)/1000),5)</f>
        <v>1.73048</v>
      </c>
      <c r="F455" s="135">
        <f>ROUND(((F456+F457+F459+F458)/1000),5)</f>
        <v>1.7213099999999999</v>
      </c>
      <c r="G455" s="135">
        <f t="shared" ref="G455:AA455" si="264">ROUND(((G456+G457+G459+G458)/1000),5)</f>
        <v>1.72296</v>
      </c>
      <c r="H455" s="135">
        <f t="shared" si="264"/>
        <v>1.7278199999999999</v>
      </c>
      <c r="I455" s="135">
        <f t="shared" si="264"/>
        <v>1.7934699999999999</v>
      </c>
      <c r="J455" s="135">
        <f t="shared" si="264"/>
        <v>2.0042300000000002</v>
      </c>
      <c r="K455" s="135">
        <f t="shared" si="264"/>
        <v>2.2784200000000001</v>
      </c>
      <c r="L455" s="135">
        <f t="shared" si="264"/>
        <v>2.4053800000000001</v>
      </c>
      <c r="M455" s="135">
        <f t="shared" si="264"/>
        <v>2.5006200000000001</v>
      </c>
      <c r="N455" s="135">
        <f t="shared" si="264"/>
        <v>2.5579700000000001</v>
      </c>
      <c r="O455" s="135">
        <f t="shared" si="264"/>
        <v>2.59538</v>
      </c>
      <c r="P455" s="135">
        <f t="shared" si="264"/>
        <v>2.58087</v>
      </c>
      <c r="Q455" s="135">
        <f t="shared" si="264"/>
        <v>2.5751400000000002</v>
      </c>
      <c r="R455" s="135">
        <f t="shared" si="264"/>
        <v>2.5053999999999998</v>
      </c>
      <c r="S455" s="135">
        <f t="shared" si="264"/>
        <v>2.4151600000000002</v>
      </c>
      <c r="T455" s="135">
        <f t="shared" si="264"/>
        <v>2.3834399999999998</v>
      </c>
      <c r="U455" s="135">
        <f t="shared" si="264"/>
        <v>2.3115600000000001</v>
      </c>
      <c r="V455" s="135">
        <f t="shared" si="264"/>
        <v>2.3565900000000002</v>
      </c>
      <c r="W455" s="135">
        <f t="shared" si="264"/>
        <v>2.4507500000000002</v>
      </c>
      <c r="X455" s="135">
        <f t="shared" si="264"/>
        <v>2.4375599999999999</v>
      </c>
      <c r="Y455" s="135">
        <f t="shared" si="264"/>
        <v>2.3426999999999998</v>
      </c>
      <c r="Z455" s="135">
        <f t="shared" si="264"/>
        <v>2.1145900000000002</v>
      </c>
      <c r="AA455" s="135">
        <f t="shared" si="264"/>
        <v>1.9484999999999999</v>
      </c>
    </row>
    <row r="456" spans="1:27" ht="12.75" customHeight="1" outlineLevel="1" x14ac:dyDescent="0.3">
      <c r="A456" s="163" t="s">
        <v>1474</v>
      </c>
      <c r="B456" s="94" t="s">
        <v>238</v>
      </c>
      <c r="C456" s="70" t="s">
        <v>79</v>
      </c>
      <c r="D456" s="71">
        <v>1274.27</v>
      </c>
      <c r="E456" s="71">
        <v>1243.07</v>
      </c>
      <c r="F456" s="71">
        <v>1233.9000000000001</v>
      </c>
      <c r="G456" s="71">
        <v>1235.55</v>
      </c>
      <c r="H456" s="71">
        <v>1240.4100000000001</v>
      </c>
      <c r="I456" s="71">
        <v>1306.06</v>
      </c>
      <c r="J456" s="71">
        <v>1516.82</v>
      </c>
      <c r="K456" s="71">
        <v>1791.01</v>
      </c>
      <c r="L456" s="71">
        <v>1917.97</v>
      </c>
      <c r="M456" s="71">
        <v>2013.21</v>
      </c>
      <c r="N456" s="71">
        <v>2070.56</v>
      </c>
      <c r="O456" s="71">
        <v>2107.9699999999998</v>
      </c>
      <c r="P456" s="71">
        <v>2093.46</v>
      </c>
      <c r="Q456" s="71">
        <v>2087.73</v>
      </c>
      <c r="R456" s="71">
        <v>2017.99</v>
      </c>
      <c r="S456" s="71">
        <v>1927.75</v>
      </c>
      <c r="T456" s="71">
        <v>1896.03</v>
      </c>
      <c r="U456" s="71">
        <v>1824.15</v>
      </c>
      <c r="V456" s="71">
        <v>1869.18</v>
      </c>
      <c r="W456" s="71">
        <v>1963.34</v>
      </c>
      <c r="X456" s="71">
        <v>1950.15</v>
      </c>
      <c r="Y456" s="71">
        <v>1855.29</v>
      </c>
      <c r="Z456" s="71">
        <v>1627.18</v>
      </c>
      <c r="AA456" s="71">
        <v>1461.09</v>
      </c>
    </row>
    <row r="457" spans="1:27" ht="12.75" customHeight="1" outlineLevel="1" x14ac:dyDescent="0.3">
      <c r="A457" s="163" t="s">
        <v>1475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customHeight="1" outlineLevel="1" x14ac:dyDescent="0.3">
      <c r="A458" s="163" t="s">
        <v>1476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1477</v>
      </c>
      <c r="B459" s="94" t="s">
        <v>81</v>
      </c>
      <c r="C459" s="70" t="s">
        <v>79</v>
      </c>
      <c r="D459" s="71">
        <f>$D$11</f>
        <v>264.79000000000002</v>
      </c>
      <c r="E459" s="71">
        <f t="shared" ref="E459:AA459" si="266">$D$11</f>
        <v>264.79000000000002</v>
      </c>
      <c r="F459" s="71">
        <f t="shared" si="266"/>
        <v>264.79000000000002</v>
      </c>
      <c r="G459" s="71">
        <f t="shared" si="266"/>
        <v>264.79000000000002</v>
      </c>
      <c r="H459" s="71">
        <f t="shared" si="266"/>
        <v>264.79000000000002</v>
      </c>
      <c r="I459" s="71">
        <f t="shared" si="266"/>
        <v>264.79000000000002</v>
      </c>
      <c r="J459" s="71">
        <f t="shared" si="266"/>
        <v>264.79000000000002</v>
      </c>
      <c r="K459" s="71">
        <f t="shared" si="266"/>
        <v>264.79000000000002</v>
      </c>
      <c r="L459" s="71">
        <f t="shared" si="266"/>
        <v>264.79000000000002</v>
      </c>
      <c r="M459" s="71">
        <f t="shared" si="266"/>
        <v>264.79000000000002</v>
      </c>
      <c r="N459" s="71">
        <f t="shared" si="266"/>
        <v>264.79000000000002</v>
      </c>
      <c r="O459" s="71">
        <f t="shared" si="266"/>
        <v>264.79000000000002</v>
      </c>
      <c r="P459" s="71">
        <f t="shared" si="266"/>
        <v>264.79000000000002</v>
      </c>
      <c r="Q459" s="71">
        <f t="shared" si="266"/>
        <v>264.79000000000002</v>
      </c>
      <c r="R459" s="71">
        <f t="shared" si="266"/>
        <v>264.79000000000002</v>
      </c>
      <c r="S459" s="71">
        <f t="shared" si="266"/>
        <v>264.79000000000002</v>
      </c>
      <c r="T459" s="71">
        <f t="shared" si="266"/>
        <v>264.79000000000002</v>
      </c>
      <c r="U459" s="71">
        <f t="shared" si="266"/>
        <v>264.79000000000002</v>
      </c>
      <c r="V459" s="71">
        <f t="shared" si="266"/>
        <v>264.79000000000002</v>
      </c>
      <c r="W459" s="71">
        <f t="shared" si="266"/>
        <v>264.79000000000002</v>
      </c>
      <c r="X459" s="71">
        <f t="shared" si="266"/>
        <v>264.79000000000002</v>
      </c>
      <c r="Y459" s="71">
        <f t="shared" si="266"/>
        <v>264.79000000000002</v>
      </c>
      <c r="Z459" s="71">
        <f t="shared" si="266"/>
        <v>264.79000000000002</v>
      </c>
      <c r="AA459" s="71">
        <f t="shared" si="266"/>
        <v>264.79000000000002</v>
      </c>
    </row>
    <row r="460" spans="1:27" ht="13.8" x14ac:dyDescent="0.3">
      <c r="A460" s="162" t="s">
        <v>1478</v>
      </c>
      <c r="B460" s="54" t="str">
        <f>"28"&amp;"."&amp;$B$663&amp;"."&amp;$B$664</f>
        <v>28.03.2024</v>
      </c>
      <c r="C460" s="134" t="s">
        <v>76</v>
      </c>
      <c r="D460" s="135">
        <f>ROUND(((D461+D462+D464+D463)/1000),5)</f>
        <v>1.7797400000000001</v>
      </c>
      <c r="E460" s="135">
        <f>ROUND(((E461+E462+E464+E463)/1000),5)</f>
        <v>1.7312399999999999</v>
      </c>
      <c r="F460" s="135">
        <f>ROUND(((F461+F462+F464+F463)/1000),5)</f>
        <v>1.72427</v>
      </c>
      <c r="G460" s="135">
        <f t="shared" ref="G460:AA460" si="267">ROUND(((G461+G462+G464+G463)/1000),5)</f>
        <v>1.72254</v>
      </c>
      <c r="H460" s="135">
        <f t="shared" si="267"/>
        <v>1.7295499999999999</v>
      </c>
      <c r="I460" s="135">
        <f t="shared" si="267"/>
        <v>1.9016900000000001</v>
      </c>
      <c r="J460" s="135">
        <f t="shared" si="267"/>
        <v>2.0314000000000001</v>
      </c>
      <c r="K460" s="135">
        <f t="shared" si="267"/>
        <v>2.32674</v>
      </c>
      <c r="L460" s="135">
        <f t="shared" si="267"/>
        <v>2.4161800000000002</v>
      </c>
      <c r="M460" s="135">
        <f t="shared" si="267"/>
        <v>2.5013399999999999</v>
      </c>
      <c r="N460" s="135">
        <f t="shared" si="267"/>
        <v>2.4895399999999999</v>
      </c>
      <c r="O460" s="135">
        <f t="shared" si="267"/>
        <v>2.5016600000000002</v>
      </c>
      <c r="P460" s="135">
        <f t="shared" si="267"/>
        <v>2.5009899999999998</v>
      </c>
      <c r="Q460" s="135">
        <f t="shared" si="267"/>
        <v>2.4957099999999999</v>
      </c>
      <c r="R460" s="135">
        <f t="shared" si="267"/>
        <v>2.4843899999999999</v>
      </c>
      <c r="S460" s="135">
        <f t="shared" si="267"/>
        <v>2.4572799999999999</v>
      </c>
      <c r="T460" s="135">
        <f t="shared" si="267"/>
        <v>2.4316800000000001</v>
      </c>
      <c r="U460" s="135">
        <f t="shared" si="267"/>
        <v>2.3805100000000001</v>
      </c>
      <c r="V460" s="135">
        <f t="shared" si="267"/>
        <v>2.4188800000000001</v>
      </c>
      <c r="W460" s="135">
        <f t="shared" si="267"/>
        <v>2.5108899999999998</v>
      </c>
      <c r="X460" s="135">
        <f t="shared" si="267"/>
        <v>2.4818799999999999</v>
      </c>
      <c r="Y460" s="135">
        <f t="shared" si="267"/>
        <v>2.3944800000000002</v>
      </c>
      <c r="Z460" s="135">
        <f t="shared" si="267"/>
        <v>2.21244</v>
      </c>
      <c r="AA460" s="135">
        <f t="shared" si="267"/>
        <v>1.9781299999999999</v>
      </c>
    </row>
    <row r="461" spans="1:27" ht="12.75" customHeight="1" outlineLevel="1" x14ac:dyDescent="0.3">
      <c r="A461" s="163" t="s">
        <v>1479</v>
      </c>
      <c r="B461" s="94" t="s">
        <v>238</v>
      </c>
      <c r="C461" s="70" t="s">
        <v>79</v>
      </c>
      <c r="D461" s="71">
        <v>1292.33</v>
      </c>
      <c r="E461" s="71">
        <v>1243.83</v>
      </c>
      <c r="F461" s="71">
        <v>1236.8599999999999</v>
      </c>
      <c r="G461" s="71">
        <v>1235.1300000000001</v>
      </c>
      <c r="H461" s="71">
        <v>1242.1400000000001</v>
      </c>
      <c r="I461" s="71">
        <v>1414.28</v>
      </c>
      <c r="J461" s="71">
        <v>1543.99</v>
      </c>
      <c r="K461" s="71">
        <v>1839.33</v>
      </c>
      <c r="L461" s="71">
        <v>1928.77</v>
      </c>
      <c r="M461" s="71">
        <v>2013.93</v>
      </c>
      <c r="N461" s="71">
        <v>2002.13</v>
      </c>
      <c r="O461" s="71">
        <v>2014.25</v>
      </c>
      <c r="P461" s="71">
        <v>2013.58</v>
      </c>
      <c r="Q461" s="71">
        <v>2008.3</v>
      </c>
      <c r="R461" s="71">
        <v>1996.98</v>
      </c>
      <c r="S461" s="71">
        <v>1969.87</v>
      </c>
      <c r="T461" s="71">
        <v>1944.27</v>
      </c>
      <c r="U461" s="71">
        <v>1893.1</v>
      </c>
      <c r="V461" s="71">
        <v>1931.47</v>
      </c>
      <c r="W461" s="71">
        <v>2023.48</v>
      </c>
      <c r="X461" s="71">
        <v>1994.47</v>
      </c>
      <c r="Y461" s="71">
        <v>1907.07</v>
      </c>
      <c r="Z461" s="71">
        <v>1725.03</v>
      </c>
      <c r="AA461" s="71">
        <v>1490.72</v>
      </c>
    </row>
    <row r="462" spans="1:27" ht="12.75" customHeight="1" outlineLevel="1" x14ac:dyDescent="0.3">
      <c r="A462" s="163" t="s">
        <v>1480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customHeight="1" outlineLevel="1" x14ac:dyDescent="0.3">
      <c r="A463" s="163" t="s">
        <v>1481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1482</v>
      </c>
      <c r="B464" s="94" t="s">
        <v>81</v>
      </c>
      <c r="C464" s="70" t="s">
        <v>79</v>
      </c>
      <c r="D464" s="71">
        <f>$D$11</f>
        <v>264.79000000000002</v>
      </c>
      <c r="E464" s="71">
        <f t="shared" ref="E464:AA464" si="269">$D$11</f>
        <v>264.79000000000002</v>
      </c>
      <c r="F464" s="71">
        <f t="shared" si="269"/>
        <v>264.79000000000002</v>
      </c>
      <c r="G464" s="71">
        <f t="shared" si="269"/>
        <v>264.79000000000002</v>
      </c>
      <c r="H464" s="71">
        <f t="shared" si="269"/>
        <v>264.79000000000002</v>
      </c>
      <c r="I464" s="71">
        <f t="shared" si="269"/>
        <v>264.79000000000002</v>
      </c>
      <c r="J464" s="71">
        <f t="shared" si="269"/>
        <v>264.79000000000002</v>
      </c>
      <c r="K464" s="71">
        <f t="shared" si="269"/>
        <v>264.79000000000002</v>
      </c>
      <c r="L464" s="71">
        <f t="shared" si="269"/>
        <v>264.79000000000002</v>
      </c>
      <c r="M464" s="71">
        <f t="shared" si="269"/>
        <v>264.79000000000002</v>
      </c>
      <c r="N464" s="71">
        <f t="shared" si="269"/>
        <v>264.79000000000002</v>
      </c>
      <c r="O464" s="71">
        <f t="shared" si="269"/>
        <v>264.79000000000002</v>
      </c>
      <c r="P464" s="71">
        <f t="shared" si="269"/>
        <v>264.79000000000002</v>
      </c>
      <c r="Q464" s="71">
        <f t="shared" si="269"/>
        <v>264.79000000000002</v>
      </c>
      <c r="R464" s="71">
        <f t="shared" si="269"/>
        <v>264.79000000000002</v>
      </c>
      <c r="S464" s="71">
        <f t="shared" si="269"/>
        <v>264.79000000000002</v>
      </c>
      <c r="T464" s="71">
        <f t="shared" si="269"/>
        <v>264.79000000000002</v>
      </c>
      <c r="U464" s="71">
        <f t="shared" si="269"/>
        <v>264.79000000000002</v>
      </c>
      <c r="V464" s="71">
        <f t="shared" si="269"/>
        <v>264.79000000000002</v>
      </c>
      <c r="W464" s="71">
        <f t="shared" si="269"/>
        <v>264.79000000000002</v>
      </c>
      <c r="X464" s="71">
        <f t="shared" si="269"/>
        <v>264.79000000000002</v>
      </c>
      <c r="Y464" s="71">
        <f t="shared" si="269"/>
        <v>264.79000000000002</v>
      </c>
      <c r="Z464" s="71">
        <f t="shared" si="269"/>
        <v>264.79000000000002</v>
      </c>
      <c r="AA464" s="71">
        <f t="shared" si="269"/>
        <v>264.79000000000002</v>
      </c>
    </row>
    <row r="465" spans="1:27" ht="13.8" x14ac:dyDescent="0.3">
      <c r="A465" s="162" t="s">
        <v>1483</v>
      </c>
      <c r="B465" s="54" t="str">
        <f>"29"&amp;"."&amp;$B$663&amp;"."&amp;$B$664</f>
        <v>29.03.2024</v>
      </c>
      <c r="C465" s="134" t="s">
        <v>76</v>
      </c>
      <c r="D465" s="135">
        <f>ROUND(((D466+D467+D469+D468)/1000),5)</f>
        <v>1.90648</v>
      </c>
      <c r="E465" s="135">
        <f>ROUND(((E466+E467+E469+E468)/1000),5)</f>
        <v>1.7926299999999999</v>
      </c>
      <c r="F465" s="135">
        <f>ROUND(((F466+F467+F469+F468)/1000),5)</f>
        <v>1.78146</v>
      </c>
      <c r="G465" s="135">
        <f t="shared" ref="G465:AA465" si="270">ROUND(((G466+G467+G469+G468)/1000),5)</f>
        <v>1.7779100000000001</v>
      </c>
      <c r="H465" s="135">
        <f t="shared" si="270"/>
        <v>1.7897400000000001</v>
      </c>
      <c r="I465" s="135">
        <f t="shared" si="270"/>
        <v>1.90615</v>
      </c>
      <c r="J465" s="135">
        <f t="shared" si="270"/>
        <v>2.0499299999999998</v>
      </c>
      <c r="K465" s="135">
        <f t="shared" si="270"/>
        <v>2.3460899999999998</v>
      </c>
      <c r="L465" s="135">
        <f t="shared" si="270"/>
        <v>2.4828999999999999</v>
      </c>
      <c r="M465" s="135">
        <f t="shared" si="270"/>
        <v>2.5318299999999998</v>
      </c>
      <c r="N465" s="135">
        <f t="shared" si="270"/>
        <v>2.5388600000000001</v>
      </c>
      <c r="O465" s="135">
        <f t="shared" si="270"/>
        <v>2.5679799999999999</v>
      </c>
      <c r="P465" s="135">
        <f t="shared" si="270"/>
        <v>2.5550000000000002</v>
      </c>
      <c r="Q465" s="135">
        <f t="shared" si="270"/>
        <v>2.5428000000000002</v>
      </c>
      <c r="R465" s="135">
        <f t="shared" si="270"/>
        <v>2.52989</v>
      </c>
      <c r="S465" s="135">
        <f t="shared" si="270"/>
        <v>2.5218799999999999</v>
      </c>
      <c r="T465" s="135">
        <f t="shared" si="270"/>
        <v>2.4984099999999998</v>
      </c>
      <c r="U465" s="135">
        <f t="shared" si="270"/>
        <v>2.4459499999999998</v>
      </c>
      <c r="V465" s="135">
        <f t="shared" si="270"/>
        <v>2.4763899999999999</v>
      </c>
      <c r="W465" s="135">
        <f t="shared" si="270"/>
        <v>2.5207099999999998</v>
      </c>
      <c r="X465" s="135">
        <f t="shared" si="270"/>
        <v>2.5199799999999999</v>
      </c>
      <c r="Y465" s="135">
        <f t="shared" si="270"/>
        <v>2.4743200000000001</v>
      </c>
      <c r="Z465" s="135">
        <f t="shared" si="270"/>
        <v>2.31338</v>
      </c>
      <c r="AA465" s="135">
        <f t="shared" si="270"/>
        <v>2.0134699999999999</v>
      </c>
    </row>
    <row r="466" spans="1:27" ht="12.75" customHeight="1" outlineLevel="1" x14ac:dyDescent="0.3">
      <c r="A466" s="163" t="s">
        <v>1484</v>
      </c>
      <c r="B466" s="94" t="s">
        <v>238</v>
      </c>
      <c r="C466" s="70" t="s">
        <v>79</v>
      </c>
      <c r="D466" s="71">
        <v>1419.07</v>
      </c>
      <c r="E466" s="71">
        <v>1305.22</v>
      </c>
      <c r="F466" s="71">
        <v>1294.05</v>
      </c>
      <c r="G466" s="71">
        <v>1290.5</v>
      </c>
      <c r="H466" s="71">
        <v>1302.33</v>
      </c>
      <c r="I466" s="71">
        <v>1418.74</v>
      </c>
      <c r="J466" s="71">
        <v>1562.52</v>
      </c>
      <c r="K466" s="71">
        <v>1858.68</v>
      </c>
      <c r="L466" s="71">
        <v>1995.49</v>
      </c>
      <c r="M466" s="71">
        <v>2044.42</v>
      </c>
      <c r="N466" s="71">
        <v>2051.4499999999998</v>
      </c>
      <c r="O466" s="71">
        <v>2080.5700000000002</v>
      </c>
      <c r="P466" s="71">
        <v>2067.59</v>
      </c>
      <c r="Q466" s="71">
        <v>2055.39</v>
      </c>
      <c r="R466" s="71">
        <v>2042.48</v>
      </c>
      <c r="S466" s="71">
        <v>2034.47</v>
      </c>
      <c r="T466" s="71">
        <v>2011</v>
      </c>
      <c r="U466" s="71">
        <v>1958.54</v>
      </c>
      <c r="V466" s="71">
        <v>1988.98</v>
      </c>
      <c r="W466" s="71">
        <v>2033.3</v>
      </c>
      <c r="X466" s="71">
        <v>2032.57</v>
      </c>
      <c r="Y466" s="71">
        <v>1986.91</v>
      </c>
      <c r="Z466" s="71">
        <v>1825.97</v>
      </c>
      <c r="AA466" s="71">
        <v>1526.06</v>
      </c>
    </row>
    <row r="467" spans="1:27" ht="12.75" customHeight="1" outlineLevel="1" x14ac:dyDescent="0.3">
      <c r="A467" s="163" t="s">
        <v>1485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customHeight="1" outlineLevel="1" x14ac:dyDescent="0.3">
      <c r="A468" s="163" t="s">
        <v>1486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1487</v>
      </c>
      <c r="B469" s="94" t="s">
        <v>81</v>
      </c>
      <c r="C469" s="70" t="s">
        <v>79</v>
      </c>
      <c r="D469" s="71">
        <f>$D$11</f>
        <v>264.79000000000002</v>
      </c>
      <c r="E469" s="71">
        <f t="shared" ref="E469:AA469" si="272">$D$11</f>
        <v>264.79000000000002</v>
      </c>
      <c r="F469" s="71">
        <f t="shared" si="272"/>
        <v>264.79000000000002</v>
      </c>
      <c r="G469" s="71">
        <f t="shared" si="272"/>
        <v>264.79000000000002</v>
      </c>
      <c r="H469" s="71">
        <f t="shared" si="272"/>
        <v>264.79000000000002</v>
      </c>
      <c r="I469" s="71">
        <f t="shared" si="272"/>
        <v>264.79000000000002</v>
      </c>
      <c r="J469" s="71">
        <f t="shared" si="272"/>
        <v>264.79000000000002</v>
      </c>
      <c r="K469" s="71">
        <f t="shared" si="272"/>
        <v>264.79000000000002</v>
      </c>
      <c r="L469" s="71">
        <f t="shared" si="272"/>
        <v>264.79000000000002</v>
      </c>
      <c r="M469" s="71">
        <f t="shared" si="272"/>
        <v>264.79000000000002</v>
      </c>
      <c r="N469" s="71">
        <f t="shared" si="272"/>
        <v>264.79000000000002</v>
      </c>
      <c r="O469" s="71">
        <f t="shared" si="272"/>
        <v>264.79000000000002</v>
      </c>
      <c r="P469" s="71">
        <f t="shared" si="272"/>
        <v>264.79000000000002</v>
      </c>
      <c r="Q469" s="71">
        <f t="shared" si="272"/>
        <v>264.79000000000002</v>
      </c>
      <c r="R469" s="71">
        <f t="shared" si="272"/>
        <v>264.79000000000002</v>
      </c>
      <c r="S469" s="71">
        <f t="shared" si="272"/>
        <v>264.79000000000002</v>
      </c>
      <c r="T469" s="71">
        <f t="shared" si="272"/>
        <v>264.79000000000002</v>
      </c>
      <c r="U469" s="71">
        <f t="shared" si="272"/>
        <v>264.79000000000002</v>
      </c>
      <c r="V469" s="71">
        <f t="shared" si="272"/>
        <v>264.79000000000002</v>
      </c>
      <c r="W469" s="71">
        <f t="shared" si="272"/>
        <v>264.79000000000002</v>
      </c>
      <c r="X469" s="71">
        <f t="shared" si="272"/>
        <v>264.79000000000002</v>
      </c>
      <c r="Y469" s="71">
        <f t="shared" si="272"/>
        <v>264.79000000000002</v>
      </c>
      <c r="Z469" s="71">
        <f t="shared" si="272"/>
        <v>264.79000000000002</v>
      </c>
      <c r="AA469" s="71">
        <f t="shared" si="272"/>
        <v>264.79000000000002</v>
      </c>
    </row>
    <row r="470" spans="1:27" ht="13.8" x14ac:dyDescent="0.3">
      <c r="A470" s="162" t="s">
        <v>1488</v>
      </c>
      <c r="B470" s="54" t="str">
        <f>"30"&amp;"."&amp;$B$663&amp;"."&amp;$B$664</f>
        <v>30.03.2024</v>
      </c>
      <c r="C470" s="134" t="s">
        <v>76</v>
      </c>
      <c r="D470" s="135">
        <f>ROUND(((D471+D472+D474+D473)/1000),5)</f>
        <v>1.99376</v>
      </c>
      <c r="E470" s="135">
        <f>ROUND(((E471+E472+E474+E473)/1000),5)</f>
        <v>1.92245</v>
      </c>
      <c r="F470" s="135">
        <f>ROUND(((F471+F472+F474+F473)/1000),5)</f>
        <v>1.85599</v>
      </c>
      <c r="G470" s="135">
        <f t="shared" ref="G470:AA470" si="273">ROUND(((G471+G472+G474+G473)/1000),5)</f>
        <v>1.7948200000000001</v>
      </c>
      <c r="H470" s="135">
        <f t="shared" si="273"/>
        <v>1.84674</v>
      </c>
      <c r="I470" s="135">
        <f t="shared" si="273"/>
        <v>1.90926</v>
      </c>
      <c r="J470" s="135">
        <f t="shared" si="273"/>
        <v>1.9333199999999999</v>
      </c>
      <c r="K470" s="135">
        <f t="shared" si="273"/>
        <v>2.0131199999999998</v>
      </c>
      <c r="L470" s="135">
        <f t="shared" si="273"/>
        <v>2.3504200000000002</v>
      </c>
      <c r="M470" s="135">
        <f t="shared" si="273"/>
        <v>2.4484300000000001</v>
      </c>
      <c r="N470" s="135">
        <f t="shared" si="273"/>
        <v>2.51579</v>
      </c>
      <c r="O470" s="135">
        <f t="shared" si="273"/>
        <v>2.5361799999999999</v>
      </c>
      <c r="P470" s="135">
        <f t="shared" si="273"/>
        <v>2.5162399999999998</v>
      </c>
      <c r="Q470" s="135">
        <f t="shared" si="273"/>
        <v>2.4966499999999998</v>
      </c>
      <c r="R470" s="135">
        <f t="shared" si="273"/>
        <v>2.4796999999999998</v>
      </c>
      <c r="S470" s="135">
        <f t="shared" si="273"/>
        <v>2.4699900000000001</v>
      </c>
      <c r="T470" s="135">
        <f t="shared" si="273"/>
        <v>2.4627699999999999</v>
      </c>
      <c r="U470" s="135">
        <f t="shared" si="273"/>
        <v>2.4493299999999998</v>
      </c>
      <c r="V470" s="135">
        <f t="shared" si="273"/>
        <v>2.4904600000000001</v>
      </c>
      <c r="W470" s="135">
        <f t="shared" si="273"/>
        <v>2.5296599999999998</v>
      </c>
      <c r="X470" s="135">
        <f t="shared" si="273"/>
        <v>2.5253100000000002</v>
      </c>
      <c r="Y470" s="135">
        <f t="shared" si="273"/>
        <v>2.4798100000000001</v>
      </c>
      <c r="Z470" s="135">
        <f t="shared" si="273"/>
        <v>2.3136800000000002</v>
      </c>
      <c r="AA470" s="135">
        <f t="shared" si="273"/>
        <v>2.05253</v>
      </c>
    </row>
    <row r="471" spans="1:27" ht="12.75" customHeight="1" outlineLevel="1" x14ac:dyDescent="0.3">
      <c r="A471" s="163" t="s">
        <v>1489</v>
      </c>
      <c r="B471" s="94" t="s">
        <v>238</v>
      </c>
      <c r="C471" s="70" t="s">
        <v>79</v>
      </c>
      <c r="D471" s="71">
        <v>1506.35</v>
      </c>
      <c r="E471" s="71">
        <v>1435.04</v>
      </c>
      <c r="F471" s="71">
        <v>1368.58</v>
      </c>
      <c r="G471" s="71">
        <v>1307.4100000000001</v>
      </c>
      <c r="H471" s="71">
        <v>1359.33</v>
      </c>
      <c r="I471" s="71">
        <v>1421.85</v>
      </c>
      <c r="J471" s="71">
        <v>1445.91</v>
      </c>
      <c r="K471" s="71">
        <v>1525.71</v>
      </c>
      <c r="L471" s="71">
        <v>1863.01</v>
      </c>
      <c r="M471" s="71">
        <v>1961.02</v>
      </c>
      <c r="N471" s="71">
        <v>2028.38</v>
      </c>
      <c r="O471" s="71">
        <v>2048.77</v>
      </c>
      <c r="P471" s="71">
        <v>2028.83</v>
      </c>
      <c r="Q471" s="71">
        <v>2009.24</v>
      </c>
      <c r="R471" s="71">
        <v>1992.29</v>
      </c>
      <c r="S471" s="71">
        <v>1982.58</v>
      </c>
      <c r="T471" s="71">
        <v>1975.36</v>
      </c>
      <c r="U471" s="71">
        <v>1961.92</v>
      </c>
      <c r="V471" s="71">
        <v>2003.05</v>
      </c>
      <c r="W471" s="71">
        <v>2042.25</v>
      </c>
      <c r="X471" s="71">
        <v>2037.9</v>
      </c>
      <c r="Y471" s="71">
        <v>1992.4</v>
      </c>
      <c r="Z471" s="71">
        <v>1826.27</v>
      </c>
      <c r="AA471" s="71">
        <v>1565.12</v>
      </c>
    </row>
    <row r="472" spans="1:27" ht="12.75" customHeight="1" outlineLevel="1" x14ac:dyDescent="0.3">
      <c r="A472" s="163" t="s">
        <v>1490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customHeight="1" outlineLevel="1" x14ac:dyDescent="0.3">
      <c r="A473" s="163" t="s">
        <v>1491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1492</v>
      </c>
      <c r="B474" s="94" t="s">
        <v>81</v>
      </c>
      <c r="C474" s="70" t="s">
        <v>79</v>
      </c>
      <c r="D474" s="71">
        <f>$D$11</f>
        <v>264.79000000000002</v>
      </c>
      <c r="E474" s="71">
        <f t="shared" ref="E474:AA474" si="275">$D$11</f>
        <v>264.79000000000002</v>
      </c>
      <c r="F474" s="71">
        <f t="shared" si="275"/>
        <v>264.79000000000002</v>
      </c>
      <c r="G474" s="71">
        <f t="shared" si="275"/>
        <v>264.79000000000002</v>
      </c>
      <c r="H474" s="71">
        <f t="shared" si="275"/>
        <v>264.79000000000002</v>
      </c>
      <c r="I474" s="71">
        <f t="shared" si="275"/>
        <v>264.79000000000002</v>
      </c>
      <c r="J474" s="71">
        <f t="shared" si="275"/>
        <v>264.79000000000002</v>
      </c>
      <c r="K474" s="71">
        <f t="shared" si="275"/>
        <v>264.79000000000002</v>
      </c>
      <c r="L474" s="71">
        <f t="shared" si="275"/>
        <v>264.79000000000002</v>
      </c>
      <c r="M474" s="71">
        <f t="shared" si="275"/>
        <v>264.79000000000002</v>
      </c>
      <c r="N474" s="71">
        <f t="shared" si="275"/>
        <v>264.79000000000002</v>
      </c>
      <c r="O474" s="71">
        <f t="shared" si="275"/>
        <v>264.79000000000002</v>
      </c>
      <c r="P474" s="71">
        <f t="shared" si="275"/>
        <v>264.79000000000002</v>
      </c>
      <c r="Q474" s="71">
        <f t="shared" si="275"/>
        <v>264.79000000000002</v>
      </c>
      <c r="R474" s="71">
        <f t="shared" si="275"/>
        <v>264.79000000000002</v>
      </c>
      <c r="S474" s="71">
        <f t="shared" si="275"/>
        <v>264.79000000000002</v>
      </c>
      <c r="T474" s="71">
        <f t="shared" si="275"/>
        <v>264.79000000000002</v>
      </c>
      <c r="U474" s="71">
        <f t="shared" si="275"/>
        <v>264.79000000000002</v>
      </c>
      <c r="V474" s="71">
        <f t="shared" si="275"/>
        <v>264.79000000000002</v>
      </c>
      <c r="W474" s="71">
        <f t="shared" si="275"/>
        <v>264.79000000000002</v>
      </c>
      <c r="X474" s="71">
        <f t="shared" si="275"/>
        <v>264.79000000000002</v>
      </c>
      <c r="Y474" s="71">
        <f t="shared" si="275"/>
        <v>264.79000000000002</v>
      </c>
      <c r="Z474" s="71">
        <f t="shared" si="275"/>
        <v>264.79000000000002</v>
      </c>
      <c r="AA474" s="71">
        <f t="shared" si="275"/>
        <v>264.79000000000002</v>
      </c>
    </row>
    <row r="475" spans="1:27" ht="13.8" x14ac:dyDescent="0.3">
      <c r="A475" s="162" t="s">
        <v>1493</v>
      </c>
      <c r="B475" s="54" t="str">
        <f>"31"&amp;"."&amp;$B$663&amp;"."&amp;$B$664</f>
        <v>31.03.2024</v>
      </c>
      <c r="C475" s="134" t="s">
        <v>76</v>
      </c>
      <c r="D475" s="135">
        <f>ROUND(((D476+D477+D479+D478)/1000),5)</f>
        <v>2.0062700000000002</v>
      </c>
      <c r="E475" s="135">
        <f>ROUND(((E476+E477+E479+E478)/1000),5)</f>
        <v>1.9157299999999999</v>
      </c>
      <c r="F475" s="135">
        <f>ROUND(((F476+F477+F479+F478)/1000),5)</f>
        <v>1.8242</v>
      </c>
      <c r="G475" s="135">
        <f t="shared" ref="G475:AA475" si="276">ROUND(((G476+G477+G479+G478)/1000),5)</f>
        <v>1.8155699999999999</v>
      </c>
      <c r="H475" s="135">
        <f t="shared" si="276"/>
        <v>1.84595</v>
      </c>
      <c r="I475" s="135">
        <f t="shared" si="276"/>
        <v>1.90256</v>
      </c>
      <c r="J475" s="135">
        <f t="shared" si="276"/>
        <v>1.87294</v>
      </c>
      <c r="K475" s="135">
        <f t="shared" si="276"/>
        <v>1.9678500000000001</v>
      </c>
      <c r="L475" s="135">
        <f t="shared" si="276"/>
        <v>2.1134200000000001</v>
      </c>
      <c r="M475" s="135">
        <f t="shared" si="276"/>
        <v>2.2907799999999998</v>
      </c>
      <c r="N475" s="135">
        <f t="shared" si="276"/>
        <v>2.3320599999999998</v>
      </c>
      <c r="O475" s="135">
        <f t="shared" si="276"/>
        <v>2.3403399999999999</v>
      </c>
      <c r="P475" s="135">
        <f t="shared" si="276"/>
        <v>2.31427</v>
      </c>
      <c r="Q475" s="135">
        <f t="shared" si="276"/>
        <v>2.3118699999999999</v>
      </c>
      <c r="R475" s="135">
        <f t="shared" si="276"/>
        <v>2.3123399999999998</v>
      </c>
      <c r="S475" s="135">
        <f t="shared" si="276"/>
        <v>2.2939600000000002</v>
      </c>
      <c r="T475" s="135">
        <f t="shared" si="276"/>
        <v>2.2937500000000002</v>
      </c>
      <c r="U475" s="135">
        <f t="shared" si="276"/>
        <v>2.3722699999999999</v>
      </c>
      <c r="V475" s="135">
        <f t="shared" si="276"/>
        <v>2.3879100000000002</v>
      </c>
      <c r="W475" s="135">
        <f t="shared" si="276"/>
        <v>2.4746600000000001</v>
      </c>
      <c r="X475" s="135">
        <f t="shared" si="276"/>
        <v>2.4398300000000002</v>
      </c>
      <c r="Y475" s="135">
        <f t="shared" si="276"/>
        <v>2.3737900000000001</v>
      </c>
      <c r="Z475" s="135">
        <f t="shared" si="276"/>
        <v>2.15876</v>
      </c>
      <c r="AA475" s="135">
        <f t="shared" si="276"/>
        <v>2.0546099999999998</v>
      </c>
    </row>
    <row r="476" spans="1:27" ht="12.75" customHeight="1" outlineLevel="1" x14ac:dyDescent="0.3">
      <c r="A476" s="163" t="s">
        <v>1494</v>
      </c>
      <c r="B476" s="94" t="s">
        <v>238</v>
      </c>
      <c r="C476" s="70" t="s">
        <v>79</v>
      </c>
      <c r="D476" s="71">
        <v>1518.86</v>
      </c>
      <c r="E476" s="71">
        <v>1428.32</v>
      </c>
      <c r="F476" s="71">
        <v>1336.79</v>
      </c>
      <c r="G476" s="71">
        <v>1328.16</v>
      </c>
      <c r="H476" s="71">
        <v>1358.54</v>
      </c>
      <c r="I476" s="71">
        <v>1415.15</v>
      </c>
      <c r="J476" s="71">
        <v>1385.53</v>
      </c>
      <c r="K476" s="71">
        <v>1480.44</v>
      </c>
      <c r="L476" s="71">
        <v>1626.01</v>
      </c>
      <c r="M476" s="71">
        <v>1803.37</v>
      </c>
      <c r="N476" s="71">
        <v>1844.65</v>
      </c>
      <c r="O476" s="71">
        <v>1852.93</v>
      </c>
      <c r="P476" s="71">
        <v>1826.86</v>
      </c>
      <c r="Q476" s="71">
        <v>1824.46</v>
      </c>
      <c r="R476" s="71">
        <v>1824.93</v>
      </c>
      <c r="S476" s="71">
        <v>1806.55</v>
      </c>
      <c r="T476" s="71">
        <v>1806.34</v>
      </c>
      <c r="U476" s="71">
        <v>1884.86</v>
      </c>
      <c r="V476" s="71">
        <v>1900.5</v>
      </c>
      <c r="W476" s="71">
        <v>1987.25</v>
      </c>
      <c r="X476" s="71">
        <v>1952.42</v>
      </c>
      <c r="Y476" s="71">
        <v>1886.38</v>
      </c>
      <c r="Z476" s="71">
        <v>1671.35</v>
      </c>
      <c r="AA476" s="71">
        <v>1567.2</v>
      </c>
    </row>
    <row r="477" spans="1:27" ht="12.75" customHeight="1" outlineLevel="1" x14ac:dyDescent="0.3">
      <c r="A477" s="163" t="s">
        <v>1495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customHeight="1" outlineLevel="1" x14ac:dyDescent="0.3">
      <c r="A478" s="163" t="s">
        <v>1496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1497</v>
      </c>
      <c r="B479" s="94" t="s">
        <v>81</v>
      </c>
      <c r="C479" s="70" t="s">
        <v>79</v>
      </c>
      <c r="D479" s="71">
        <f>$D$11</f>
        <v>264.79000000000002</v>
      </c>
      <c r="E479" s="71">
        <f t="shared" ref="E479:AA479" si="278">$D$11</f>
        <v>264.79000000000002</v>
      </c>
      <c r="F479" s="71">
        <f t="shared" si="278"/>
        <v>264.79000000000002</v>
      </c>
      <c r="G479" s="71">
        <f t="shared" si="278"/>
        <v>264.79000000000002</v>
      </c>
      <c r="H479" s="71">
        <f t="shared" si="278"/>
        <v>264.79000000000002</v>
      </c>
      <c r="I479" s="71">
        <f t="shared" si="278"/>
        <v>264.79000000000002</v>
      </c>
      <c r="J479" s="71">
        <f t="shared" si="278"/>
        <v>264.79000000000002</v>
      </c>
      <c r="K479" s="71">
        <f t="shared" si="278"/>
        <v>264.79000000000002</v>
      </c>
      <c r="L479" s="71">
        <f t="shared" si="278"/>
        <v>264.79000000000002</v>
      </c>
      <c r="M479" s="71">
        <f t="shared" si="278"/>
        <v>264.79000000000002</v>
      </c>
      <c r="N479" s="71">
        <f t="shared" si="278"/>
        <v>264.79000000000002</v>
      </c>
      <c r="O479" s="71">
        <f t="shared" si="278"/>
        <v>264.79000000000002</v>
      </c>
      <c r="P479" s="71">
        <f t="shared" si="278"/>
        <v>264.79000000000002</v>
      </c>
      <c r="Q479" s="71">
        <f t="shared" si="278"/>
        <v>264.79000000000002</v>
      </c>
      <c r="R479" s="71">
        <f t="shared" si="278"/>
        <v>264.79000000000002</v>
      </c>
      <c r="S479" s="71">
        <f t="shared" si="278"/>
        <v>264.79000000000002</v>
      </c>
      <c r="T479" s="71">
        <f t="shared" si="278"/>
        <v>264.79000000000002</v>
      </c>
      <c r="U479" s="71">
        <f t="shared" si="278"/>
        <v>264.79000000000002</v>
      </c>
      <c r="V479" s="71">
        <f t="shared" si="278"/>
        <v>264.79000000000002</v>
      </c>
      <c r="W479" s="71">
        <f t="shared" si="278"/>
        <v>264.79000000000002</v>
      </c>
      <c r="X479" s="71">
        <f t="shared" si="278"/>
        <v>264.79000000000002</v>
      </c>
      <c r="Y479" s="71">
        <f t="shared" si="278"/>
        <v>264.79000000000002</v>
      </c>
      <c r="Z479" s="71">
        <f t="shared" si="278"/>
        <v>264.79000000000002</v>
      </c>
      <c r="AA479" s="71">
        <f t="shared" si="278"/>
        <v>264.79000000000002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1498</v>
      </c>
      <c r="B484" s="54" t="str">
        <f>"01"&amp;"."&amp;$B$663&amp;"."&amp;$B$664</f>
        <v>01.03.2024</v>
      </c>
      <c r="C484" s="134" t="s">
        <v>76</v>
      </c>
      <c r="D484" s="135">
        <f>ROUND(((D485+D486+D488+D487)/1000),5)</f>
        <v>2.04365</v>
      </c>
      <c r="E484" s="135">
        <f>ROUND(((E485+E486+E488+E487)/1000),5)</f>
        <v>1.9783299999999999</v>
      </c>
      <c r="F484" s="135">
        <f>ROUND(((F485+F486+F488+F487)/1000),5)</f>
        <v>1.97055</v>
      </c>
      <c r="G484" s="135">
        <f t="shared" ref="G484:AA484" si="279">ROUND(((G485+G486+G488+G487)/1000),5)</f>
        <v>1.97421</v>
      </c>
      <c r="H484" s="135">
        <f t="shared" si="279"/>
        <v>2.0252400000000002</v>
      </c>
      <c r="I484" s="135">
        <f t="shared" si="279"/>
        <v>2.1187999999999998</v>
      </c>
      <c r="J484" s="135">
        <f t="shared" si="279"/>
        <v>2.2169599999999998</v>
      </c>
      <c r="K484" s="135">
        <f t="shared" si="279"/>
        <v>2.5247600000000001</v>
      </c>
      <c r="L484" s="135">
        <f t="shared" si="279"/>
        <v>2.6700400000000002</v>
      </c>
      <c r="M484" s="135">
        <f t="shared" si="279"/>
        <v>2.7052200000000002</v>
      </c>
      <c r="N484" s="135">
        <f t="shared" si="279"/>
        <v>2.7113200000000002</v>
      </c>
      <c r="O484" s="135">
        <f t="shared" si="279"/>
        <v>2.7624</v>
      </c>
      <c r="P484" s="135">
        <f t="shared" si="279"/>
        <v>2.7331699999999999</v>
      </c>
      <c r="Q484" s="135">
        <f t="shared" si="279"/>
        <v>2.7372999999999998</v>
      </c>
      <c r="R484" s="135">
        <f t="shared" si="279"/>
        <v>2.7222499999999998</v>
      </c>
      <c r="S484" s="135">
        <f t="shared" si="279"/>
        <v>2.6704599999999998</v>
      </c>
      <c r="T484" s="135">
        <f t="shared" si="279"/>
        <v>2.6462500000000002</v>
      </c>
      <c r="U484" s="135">
        <f t="shared" si="279"/>
        <v>2.6472000000000002</v>
      </c>
      <c r="V484" s="135">
        <f t="shared" si="279"/>
        <v>2.6769699999999998</v>
      </c>
      <c r="W484" s="135">
        <f t="shared" si="279"/>
        <v>2.75522</v>
      </c>
      <c r="X484" s="135">
        <f t="shared" si="279"/>
        <v>2.7050299999999998</v>
      </c>
      <c r="Y484" s="135">
        <f t="shared" si="279"/>
        <v>2.5958899999999998</v>
      </c>
      <c r="Z484" s="135">
        <f t="shared" si="279"/>
        <v>2.2974199999999998</v>
      </c>
      <c r="AA484" s="135">
        <f t="shared" si="279"/>
        <v>2.1775099999999998</v>
      </c>
    </row>
    <row r="485" spans="1:27" ht="12.75" customHeight="1" outlineLevel="1" x14ac:dyDescent="0.3">
      <c r="A485" s="163" t="s">
        <v>1499</v>
      </c>
      <c r="B485" s="94" t="s">
        <v>238</v>
      </c>
      <c r="C485" s="70" t="s">
        <v>79</v>
      </c>
      <c r="D485" s="71">
        <v>1339.09</v>
      </c>
      <c r="E485" s="71">
        <v>1273.77</v>
      </c>
      <c r="F485" s="71">
        <v>1265.99</v>
      </c>
      <c r="G485" s="71">
        <v>1269.6500000000001</v>
      </c>
      <c r="H485" s="71">
        <v>1320.68</v>
      </c>
      <c r="I485" s="71">
        <v>1414.24</v>
      </c>
      <c r="J485" s="71">
        <v>1512.4</v>
      </c>
      <c r="K485" s="71">
        <v>1820.2</v>
      </c>
      <c r="L485" s="71">
        <v>1965.48</v>
      </c>
      <c r="M485" s="71">
        <v>2000.66</v>
      </c>
      <c r="N485" s="71">
        <v>2006.76</v>
      </c>
      <c r="O485" s="71">
        <v>2057.84</v>
      </c>
      <c r="P485" s="71">
        <v>2028.61</v>
      </c>
      <c r="Q485" s="71">
        <v>2032.74</v>
      </c>
      <c r="R485" s="71">
        <v>2017.69</v>
      </c>
      <c r="S485" s="71">
        <v>1965.9</v>
      </c>
      <c r="T485" s="71">
        <v>1941.69</v>
      </c>
      <c r="U485" s="71">
        <v>1942.64</v>
      </c>
      <c r="V485" s="71">
        <v>1972.41</v>
      </c>
      <c r="W485" s="71">
        <v>2050.66</v>
      </c>
      <c r="X485" s="71">
        <v>2000.47</v>
      </c>
      <c r="Y485" s="71">
        <v>1891.33</v>
      </c>
      <c r="Z485" s="71">
        <v>1592.86</v>
      </c>
      <c r="AA485" s="71">
        <v>1472.95</v>
      </c>
    </row>
    <row r="486" spans="1:27" ht="12.75" customHeight="1" outlineLevel="1" x14ac:dyDescent="0.3">
      <c r="A486" s="163" t="s">
        <v>1500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customHeight="1" outlineLevel="1" x14ac:dyDescent="0.3">
      <c r="A487" s="163" t="s">
        <v>1501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1502</v>
      </c>
      <c r="B488" s="94" t="s">
        <v>81</v>
      </c>
      <c r="C488" s="70" t="s">
        <v>79</v>
      </c>
      <c r="D488" s="71">
        <f>$D$11</f>
        <v>264.79000000000002</v>
      </c>
      <c r="E488" s="71">
        <f t="shared" ref="E488:AA488" si="281">$D$11</f>
        <v>264.79000000000002</v>
      </c>
      <c r="F488" s="71">
        <f t="shared" si="281"/>
        <v>264.79000000000002</v>
      </c>
      <c r="G488" s="71">
        <f t="shared" si="281"/>
        <v>264.79000000000002</v>
      </c>
      <c r="H488" s="71">
        <f t="shared" si="281"/>
        <v>264.79000000000002</v>
      </c>
      <c r="I488" s="71">
        <f t="shared" si="281"/>
        <v>264.79000000000002</v>
      </c>
      <c r="J488" s="71">
        <f t="shared" si="281"/>
        <v>264.79000000000002</v>
      </c>
      <c r="K488" s="71">
        <f t="shared" si="281"/>
        <v>264.79000000000002</v>
      </c>
      <c r="L488" s="71">
        <f t="shared" si="281"/>
        <v>264.79000000000002</v>
      </c>
      <c r="M488" s="71">
        <f t="shared" si="281"/>
        <v>264.79000000000002</v>
      </c>
      <c r="N488" s="71">
        <f t="shared" si="281"/>
        <v>264.79000000000002</v>
      </c>
      <c r="O488" s="71">
        <f t="shared" si="281"/>
        <v>264.79000000000002</v>
      </c>
      <c r="P488" s="71">
        <f t="shared" si="281"/>
        <v>264.79000000000002</v>
      </c>
      <c r="Q488" s="71">
        <f t="shared" si="281"/>
        <v>264.79000000000002</v>
      </c>
      <c r="R488" s="71">
        <f t="shared" si="281"/>
        <v>264.79000000000002</v>
      </c>
      <c r="S488" s="71">
        <f t="shared" si="281"/>
        <v>264.79000000000002</v>
      </c>
      <c r="T488" s="71">
        <f t="shared" si="281"/>
        <v>264.79000000000002</v>
      </c>
      <c r="U488" s="71">
        <f t="shared" si="281"/>
        <v>264.79000000000002</v>
      </c>
      <c r="V488" s="71">
        <f t="shared" si="281"/>
        <v>264.79000000000002</v>
      </c>
      <c r="W488" s="71">
        <f t="shared" si="281"/>
        <v>264.79000000000002</v>
      </c>
      <c r="X488" s="71">
        <f t="shared" si="281"/>
        <v>264.79000000000002</v>
      </c>
      <c r="Y488" s="71">
        <f t="shared" si="281"/>
        <v>264.79000000000002</v>
      </c>
      <c r="Z488" s="71">
        <f t="shared" si="281"/>
        <v>264.79000000000002</v>
      </c>
      <c r="AA488" s="71">
        <f t="shared" si="281"/>
        <v>264.79000000000002</v>
      </c>
    </row>
    <row r="489" spans="1:27" ht="13.8" x14ac:dyDescent="0.3">
      <c r="A489" s="162" t="s">
        <v>1503</v>
      </c>
      <c r="B489" s="54" t="str">
        <f>"02"&amp;"."&amp;$B$663&amp;"."&amp;$B$664</f>
        <v>02.03.2024</v>
      </c>
      <c r="C489" s="134" t="s">
        <v>76</v>
      </c>
      <c r="D489" s="135">
        <f>ROUND(((D490+D491+D493+D492)/1000),5)</f>
        <v>2.3885399999999999</v>
      </c>
      <c r="E489" s="135">
        <f>ROUND(((E490+E491+E493+E492)/1000),5)</f>
        <v>2.2205499999999998</v>
      </c>
      <c r="F489" s="135">
        <f>ROUND(((F490+F491+F493+F492)/1000),5)</f>
        <v>2.1861899999999999</v>
      </c>
      <c r="G489" s="135">
        <f t="shared" ref="G489:AA489" si="282">ROUND(((G490+G491+G493+G492)/1000),5)</f>
        <v>2.1775099999999998</v>
      </c>
      <c r="H489" s="135">
        <f t="shared" si="282"/>
        <v>2.17665</v>
      </c>
      <c r="I489" s="135">
        <f t="shared" si="282"/>
        <v>2.1768800000000001</v>
      </c>
      <c r="J489" s="135">
        <f t="shared" si="282"/>
        <v>2.2071700000000001</v>
      </c>
      <c r="K489" s="135">
        <f t="shared" si="282"/>
        <v>2.39025</v>
      </c>
      <c r="L489" s="135">
        <f t="shared" si="282"/>
        <v>2.6307399999999999</v>
      </c>
      <c r="M489" s="135">
        <f t="shared" si="282"/>
        <v>2.7125900000000001</v>
      </c>
      <c r="N489" s="135">
        <f t="shared" si="282"/>
        <v>2.73786</v>
      </c>
      <c r="O489" s="135">
        <f t="shared" si="282"/>
        <v>2.7448100000000002</v>
      </c>
      <c r="P489" s="135">
        <f t="shared" si="282"/>
        <v>2.7384200000000001</v>
      </c>
      <c r="Q489" s="135">
        <f t="shared" si="282"/>
        <v>2.7301500000000001</v>
      </c>
      <c r="R489" s="135">
        <f t="shared" si="282"/>
        <v>2.7226699999999999</v>
      </c>
      <c r="S489" s="135">
        <f t="shared" si="282"/>
        <v>2.68418</v>
      </c>
      <c r="T489" s="135">
        <f t="shared" si="282"/>
        <v>2.6969099999999999</v>
      </c>
      <c r="U489" s="135">
        <f t="shared" si="282"/>
        <v>2.7137799999999999</v>
      </c>
      <c r="V489" s="135">
        <f t="shared" si="282"/>
        <v>2.7367699999999999</v>
      </c>
      <c r="W489" s="135">
        <f t="shared" si="282"/>
        <v>2.7523900000000001</v>
      </c>
      <c r="X489" s="135">
        <f t="shared" si="282"/>
        <v>2.7445300000000001</v>
      </c>
      <c r="Y489" s="135">
        <f t="shared" si="282"/>
        <v>2.67618</v>
      </c>
      <c r="Z489" s="135">
        <f t="shared" si="282"/>
        <v>2.4754700000000001</v>
      </c>
      <c r="AA489" s="135">
        <f t="shared" si="282"/>
        <v>2.2079499999999999</v>
      </c>
    </row>
    <row r="490" spans="1:27" ht="12.75" customHeight="1" outlineLevel="1" x14ac:dyDescent="0.3">
      <c r="A490" s="163" t="s">
        <v>1504</v>
      </c>
      <c r="B490" s="94" t="s">
        <v>238</v>
      </c>
      <c r="C490" s="70" t="s">
        <v>79</v>
      </c>
      <c r="D490" s="71">
        <v>1683.98</v>
      </c>
      <c r="E490" s="71">
        <v>1515.99</v>
      </c>
      <c r="F490" s="71">
        <v>1481.63</v>
      </c>
      <c r="G490" s="71">
        <v>1472.95</v>
      </c>
      <c r="H490" s="71">
        <v>1472.09</v>
      </c>
      <c r="I490" s="71">
        <v>1472.32</v>
      </c>
      <c r="J490" s="71">
        <v>1502.61</v>
      </c>
      <c r="K490" s="71">
        <v>1685.69</v>
      </c>
      <c r="L490" s="71">
        <v>1926.18</v>
      </c>
      <c r="M490" s="71">
        <v>2008.03</v>
      </c>
      <c r="N490" s="71">
        <v>2033.3</v>
      </c>
      <c r="O490" s="71">
        <v>2040.25</v>
      </c>
      <c r="P490" s="71">
        <v>2033.86</v>
      </c>
      <c r="Q490" s="71">
        <v>2025.59</v>
      </c>
      <c r="R490" s="71">
        <v>2018.11</v>
      </c>
      <c r="S490" s="71">
        <v>1979.62</v>
      </c>
      <c r="T490" s="71">
        <v>1992.35</v>
      </c>
      <c r="U490" s="71">
        <v>2009.22</v>
      </c>
      <c r="V490" s="71">
        <v>2032.21</v>
      </c>
      <c r="W490" s="71">
        <v>2047.83</v>
      </c>
      <c r="X490" s="71">
        <v>2039.97</v>
      </c>
      <c r="Y490" s="71">
        <v>1971.62</v>
      </c>
      <c r="Z490" s="71">
        <v>1770.91</v>
      </c>
      <c r="AA490" s="71">
        <v>1503.39</v>
      </c>
    </row>
    <row r="491" spans="1:27" ht="12.75" customHeight="1" outlineLevel="1" x14ac:dyDescent="0.3">
      <c r="A491" s="163" t="s">
        <v>1505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customHeight="1" outlineLevel="1" x14ac:dyDescent="0.3">
      <c r="A492" s="163" t="s">
        <v>1506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1507</v>
      </c>
      <c r="B493" s="94" t="s">
        <v>81</v>
      </c>
      <c r="C493" s="70" t="s">
        <v>79</v>
      </c>
      <c r="D493" s="71">
        <f>$D$11</f>
        <v>264.79000000000002</v>
      </c>
      <c r="E493" s="71">
        <f t="shared" ref="E493:AA493" si="284">$D$11</f>
        <v>264.79000000000002</v>
      </c>
      <c r="F493" s="71">
        <f t="shared" si="284"/>
        <v>264.79000000000002</v>
      </c>
      <c r="G493" s="71">
        <f t="shared" si="284"/>
        <v>264.79000000000002</v>
      </c>
      <c r="H493" s="71">
        <f t="shared" si="284"/>
        <v>264.79000000000002</v>
      </c>
      <c r="I493" s="71">
        <f t="shared" si="284"/>
        <v>264.79000000000002</v>
      </c>
      <c r="J493" s="71">
        <f t="shared" si="284"/>
        <v>264.79000000000002</v>
      </c>
      <c r="K493" s="71">
        <f t="shared" si="284"/>
        <v>264.79000000000002</v>
      </c>
      <c r="L493" s="71">
        <f t="shared" si="284"/>
        <v>264.79000000000002</v>
      </c>
      <c r="M493" s="71">
        <f t="shared" si="284"/>
        <v>264.79000000000002</v>
      </c>
      <c r="N493" s="71">
        <f t="shared" si="284"/>
        <v>264.79000000000002</v>
      </c>
      <c r="O493" s="71">
        <f t="shared" si="284"/>
        <v>264.79000000000002</v>
      </c>
      <c r="P493" s="71">
        <f t="shared" si="284"/>
        <v>264.79000000000002</v>
      </c>
      <c r="Q493" s="71">
        <f t="shared" si="284"/>
        <v>264.79000000000002</v>
      </c>
      <c r="R493" s="71">
        <f t="shared" si="284"/>
        <v>264.79000000000002</v>
      </c>
      <c r="S493" s="71">
        <f t="shared" si="284"/>
        <v>264.79000000000002</v>
      </c>
      <c r="T493" s="71">
        <f t="shared" si="284"/>
        <v>264.79000000000002</v>
      </c>
      <c r="U493" s="71">
        <f t="shared" si="284"/>
        <v>264.79000000000002</v>
      </c>
      <c r="V493" s="71">
        <f t="shared" si="284"/>
        <v>264.79000000000002</v>
      </c>
      <c r="W493" s="71">
        <f t="shared" si="284"/>
        <v>264.79000000000002</v>
      </c>
      <c r="X493" s="71">
        <f t="shared" si="284"/>
        <v>264.79000000000002</v>
      </c>
      <c r="Y493" s="71">
        <f t="shared" si="284"/>
        <v>264.79000000000002</v>
      </c>
      <c r="Z493" s="71">
        <f t="shared" si="284"/>
        <v>264.79000000000002</v>
      </c>
      <c r="AA493" s="71">
        <f t="shared" si="284"/>
        <v>264.79000000000002</v>
      </c>
    </row>
    <row r="494" spans="1:27" ht="13.8" x14ac:dyDescent="0.3">
      <c r="A494" s="162" t="s">
        <v>1508</v>
      </c>
      <c r="B494" s="54" t="str">
        <f>"03"&amp;"."&amp;$B$663&amp;"."&amp;$B$664</f>
        <v>03.03.2024</v>
      </c>
      <c r="C494" s="134" t="s">
        <v>76</v>
      </c>
      <c r="D494" s="135">
        <f>ROUND(((D495+D496+D498+D497)/1000),5)</f>
        <v>2.2192400000000001</v>
      </c>
      <c r="E494" s="135">
        <f>ROUND(((E495+E496+E498+E497)/1000),5)</f>
        <v>2.1543199999999998</v>
      </c>
      <c r="F494" s="135">
        <f>ROUND(((F495+F496+F498+F497)/1000),5)</f>
        <v>2.05748</v>
      </c>
      <c r="G494" s="135">
        <f t="shared" ref="G494:AA494" si="285">ROUND(((G495+G496+G498+G497)/1000),5)</f>
        <v>2.0522399999999998</v>
      </c>
      <c r="H494" s="135">
        <f t="shared" si="285"/>
        <v>2.0773700000000002</v>
      </c>
      <c r="I494" s="135">
        <f t="shared" si="285"/>
        <v>2.1145900000000002</v>
      </c>
      <c r="J494" s="135">
        <f t="shared" si="285"/>
        <v>2.1237499999999998</v>
      </c>
      <c r="K494" s="135">
        <f t="shared" si="285"/>
        <v>2.1731699999999998</v>
      </c>
      <c r="L494" s="135">
        <f t="shared" si="285"/>
        <v>2.38855</v>
      </c>
      <c r="M494" s="135">
        <f t="shared" si="285"/>
        <v>2.5064500000000001</v>
      </c>
      <c r="N494" s="135">
        <f t="shared" si="285"/>
        <v>2.5558399999999999</v>
      </c>
      <c r="O494" s="135">
        <f t="shared" si="285"/>
        <v>2.5535999999999999</v>
      </c>
      <c r="P494" s="135">
        <f t="shared" si="285"/>
        <v>2.5291299999999999</v>
      </c>
      <c r="Q494" s="135">
        <f t="shared" si="285"/>
        <v>2.51308</v>
      </c>
      <c r="R494" s="135">
        <f t="shared" si="285"/>
        <v>2.5088200000000001</v>
      </c>
      <c r="S494" s="135">
        <f t="shared" si="285"/>
        <v>2.4730500000000002</v>
      </c>
      <c r="T494" s="135">
        <f t="shared" si="285"/>
        <v>2.5035799999999999</v>
      </c>
      <c r="U494" s="135">
        <f t="shared" si="285"/>
        <v>2.53532</v>
      </c>
      <c r="V494" s="135">
        <f t="shared" si="285"/>
        <v>2.6417299999999999</v>
      </c>
      <c r="W494" s="135">
        <f t="shared" si="285"/>
        <v>2.6291899999999999</v>
      </c>
      <c r="X494" s="135">
        <f t="shared" si="285"/>
        <v>2.6012300000000002</v>
      </c>
      <c r="Y494" s="135">
        <f t="shared" si="285"/>
        <v>2.4842</v>
      </c>
      <c r="Z494" s="135">
        <f t="shared" si="285"/>
        <v>2.3071600000000001</v>
      </c>
      <c r="AA494" s="135">
        <f t="shared" si="285"/>
        <v>2.1785199999999998</v>
      </c>
    </row>
    <row r="495" spans="1:27" ht="12.75" customHeight="1" outlineLevel="1" x14ac:dyDescent="0.3">
      <c r="A495" s="163" t="s">
        <v>1509</v>
      </c>
      <c r="B495" s="94" t="s">
        <v>238</v>
      </c>
      <c r="C495" s="70" t="s">
        <v>79</v>
      </c>
      <c r="D495" s="71">
        <v>1514.68</v>
      </c>
      <c r="E495" s="71">
        <v>1449.76</v>
      </c>
      <c r="F495" s="71">
        <v>1352.92</v>
      </c>
      <c r="G495" s="71">
        <v>1347.68</v>
      </c>
      <c r="H495" s="71">
        <v>1372.81</v>
      </c>
      <c r="I495" s="71">
        <v>1410.03</v>
      </c>
      <c r="J495" s="71">
        <v>1419.19</v>
      </c>
      <c r="K495" s="71">
        <v>1468.61</v>
      </c>
      <c r="L495" s="71">
        <v>1683.99</v>
      </c>
      <c r="M495" s="71">
        <v>1801.89</v>
      </c>
      <c r="N495" s="71">
        <v>1851.28</v>
      </c>
      <c r="O495" s="71">
        <v>1849.04</v>
      </c>
      <c r="P495" s="71">
        <v>1824.57</v>
      </c>
      <c r="Q495" s="71">
        <v>1808.52</v>
      </c>
      <c r="R495" s="71">
        <v>1804.26</v>
      </c>
      <c r="S495" s="71">
        <v>1768.49</v>
      </c>
      <c r="T495" s="71">
        <v>1799.02</v>
      </c>
      <c r="U495" s="71">
        <v>1830.76</v>
      </c>
      <c r="V495" s="71">
        <v>1937.17</v>
      </c>
      <c r="W495" s="71">
        <v>1924.63</v>
      </c>
      <c r="X495" s="71">
        <v>1896.67</v>
      </c>
      <c r="Y495" s="71">
        <v>1779.64</v>
      </c>
      <c r="Z495" s="71">
        <v>1602.6</v>
      </c>
      <c r="AA495" s="71">
        <v>1473.96</v>
      </c>
    </row>
    <row r="496" spans="1:27" ht="12.75" customHeight="1" outlineLevel="1" x14ac:dyDescent="0.3">
      <c r="A496" s="163" t="s">
        <v>1510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customHeight="1" outlineLevel="1" x14ac:dyDescent="0.3">
      <c r="A497" s="163" t="s">
        <v>1511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1512</v>
      </c>
      <c r="B498" s="94" t="s">
        <v>81</v>
      </c>
      <c r="C498" s="70" t="s">
        <v>79</v>
      </c>
      <c r="D498" s="71">
        <f>$D$11</f>
        <v>264.79000000000002</v>
      </c>
      <c r="E498" s="71">
        <f t="shared" ref="E498:AA498" si="287">$D$11</f>
        <v>264.79000000000002</v>
      </c>
      <c r="F498" s="71">
        <f t="shared" si="287"/>
        <v>264.79000000000002</v>
      </c>
      <c r="G498" s="71">
        <f t="shared" si="287"/>
        <v>264.79000000000002</v>
      </c>
      <c r="H498" s="71">
        <f t="shared" si="287"/>
        <v>264.79000000000002</v>
      </c>
      <c r="I498" s="71">
        <f t="shared" si="287"/>
        <v>264.79000000000002</v>
      </c>
      <c r="J498" s="71">
        <f t="shared" si="287"/>
        <v>264.79000000000002</v>
      </c>
      <c r="K498" s="71">
        <f t="shared" si="287"/>
        <v>264.79000000000002</v>
      </c>
      <c r="L498" s="71">
        <f t="shared" si="287"/>
        <v>264.79000000000002</v>
      </c>
      <c r="M498" s="71">
        <f t="shared" si="287"/>
        <v>264.79000000000002</v>
      </c>
      <c r="N498" s="71">
        <f t="shared" si="287"/>
        <v>264.79000000000002</v>
      </c>
      <c r="O498" s="71">
        <f t="shared" si="287"/>
        <v>264.79000000000002</v>
      </c>
      <c r="P498" s="71">
        <f t="shared" si="287"/>
        <v>264.79000000000002</v>
      </c>
      <c r="Q498" s="71">
        <f t="shared" si="287"/>
        <v>264.79000000000002</v>
      </c>
      <c r="R498" s="71">
        <f t="shared" si="287"/>
        <v>264.79000000000002</v>
      </c>
      <c r="S498" s="71">
        <f t="shared" si="287"/>
        <v>264.79000000000002</v>
      </c>
      <c r="T498" s="71">
        <f t="shared" si="287"/>
        <v>264.79000000000002</v>
      </c>
      <c r="U498" s="71">
        <f t="shared" si="287"/>
        <v>264.79000000000002</v>
      </c>
      <c r="V498" s="71">
        <f t="shared" si="287"/>
        <v>264.79000000000002</v>
      </c>
      <c r="W498" s="71">
        <f t="shared" si="287"/>
        <v>264.79000000000002</v>
      </c>
      <c r="X498" s="71">
        <f t="shared" si="287"/>
        <v>264.79000000000002</v>
      </c>
      <c r="Y498" s="71">
        <f t="shared" si="287"/>
        <v>264.79000000000002</v>
      </c>
      <c r="Z498" s="71">
        <f t="shared" si="287"/>
        <v>264.79000000000002</v>
      </c>
      <c r="AA498" s="71">
        <f t="shared" si="287"/>
        <v>264.79000000000002</v>
      </c>
    </row>
    <row r="499" spans="1:27" ht="13.8" x14ac:dyDescent="0.3">
      <c r="A499" s="162" t="s">
        <v>1513</v>
      </c>
      <c r="B499" s="54" t="str">
        <f>"04"&amp;"."&amp;$B$663&amp;"."&amp;$B$664</f>
        <v>04.03.2024</v>
      </c>
      <c r="C499" s="134" t="s">
        <v>76</v>
      </c>
      <c r="D499" s="135">
        <f>ROUND(((D500+D501+D503+D502)/1000),5)</f>
        <v>2.1617299999999999</v>
      </c>
      <c r="E499" s="135">
        <f>ROUND(((E500+E501+E503+E502)/1000),5)</f>
        <v>2.0254099999999999</v>
      </c>
      <c r="F499" s="135">
        <f>ROUND(((F500+F501+F503+F502)/1000),5)</f>
        <v>1.9776400000000001</v>
      </c>
      <c r="G499" s="135">
        <f t="shared" ref="G499:AA499" si="288">ROUND(((G500+G501+G503+G502)/1000),5)</f>
        <v>1.97142</v>
      </c>
      <c r="H499" s="135">
        <f t="shared" si="288"/>
        <v>2.0070000000000001</v>
      </c>
      <c r="I499" s="135">
        <f t="shared" si="288"/>
        <v>2.1581899999999998</v>
      </c>
      <c r="J499" s="135">
        <f t="shared" si="288"/>
        <v>2.18798</v>
      </c>
      <c r="K499" s="135">
        <f t="shared" si="288"/>
        <v>2.5577299999999998</v>
      </c>
      <c r="L499" s="135">
        <f t="shared" si="288"/>
        <v>2.7296399999999998</v>
      </c>
      <c r="M499" s="135">
        <f t="shared" si="288"/>
        <v>2.81867</v>
      </c>
      <c r="N499" s="135">
        <f t="shared" si="288"/>
        <v>2.8337500000000002</v>
      </c>
      <c r="O499" s="135">
        <f t="shared" si="288"/>
        <v>2.8788</v>
      </c>
      <c r="P499" s="135">
        <f t="shared" si="288"/>
        <v>2.8386900000000002</v>
      </c>
      <c r="Q499" s="135">
        <f t="shared" si="288"/>
        <v>2.8125800000000001</v>
      </c>
      <c r="R499" s="135">
        <f t="shared" si="288"/>
        <v>2.7687300000000001</v>
      </c>
      <c r="S499" s="135">
        <f t="shared" si="288"/>
        <v>2.7101000000000002</v>
      </c>
      <c r="T499" s="135">
        <f t="shared" si="288"/>
        <v>2.6855600000000002</v>
      </c>
      <c r="U499" s="135">
        <f t="shared" si="288"/>
        <v>2.6781600000000001</v>
      </c>
      <c r="V499" s="135">
        <f t="shared" si="288"/>
        <v>2.7199900000000001</v>
      </c>
      <c r="W499" s="135">
        <f t="shared" si="288"/>
        <v>2.8127499999999999</v>
      </c>
      <c r="X499" s="135">
        <f t="shared" si="288"/>
        <v>2.71326</v>
      </c>
      <c r="Y499" s="135">
        <f t="shared" si="288"/>
        <v>2.5734400000000002</v>
      </c>
      <c r="Z499" s="135">
        <f t="shared" si="288"/>
        <v>2.2953600000000001</v>
      </c>
      <c r="AA499" s="135">
        <f t="shared" si="288"/>
        <v>2.1831999999999998</v>
      </c>
    </row>
    <row r="500" spans="1:27" ht="12.75" customHeight="1" outlineLevel="1" x14ac:dyDescent="0.3">
      <c r="A500" s="163" t="s">
        <v>1514</v>
      </c>
      <c r="B500" s="94" t="s">
        <v>238</v>
      </c>
      <c r="C500" s="70" t="s">
        <v>79</v>
      </c>
      <c r="D500" s="71">
        <v>1457.17</v>
      </c>
      <c r="E500" s="71">
        <v>1320.85</v>
      </c>
      <c r="F500" s="71">
        <v>1273.08</v>
      </c>
      <c r="G500" s="71">
        <v>1266.8599999999999</v>
      </c>
      <c r="H500" s="71">
        <v>1302.44</v>
      </c>
      <c r="I500" s="71">
        <v>1453.63</v>
      </c>
      <c r="J500" s="71">
        <v>1483.42</v>
      </c>
      <c r="K500" s="71">
        <v>1853.17</v>
      </c>
      <c r="L500" s="71">
        <v>2025.08</v>
      </c>
      <c r="M500" s="71">
        <v>2114.11</v>
      </c>
      <c r="N500" s="71">
        <v>2129.19</v>
      </c>
      <c r="O500" s="71">
        <v>2174.2399999999998</v>
      </c>
      <c r="P500" s="71">
        <v>2134.13</v>
      </c>
      <c r="Q500" s="71">
        <v>2108.02</v>
      </c>
      <c r="R500" s="71">
        <v>2064.17</v>
      </c>
      <c r="S500" s="71">
        <v>2005.54</v>
      </c>
      <c r="T500" s="71">
        <v>1981</v>
      </c>
      <c r="U500" s="71">
        <v>1973.6</v>
      </c>
      <c r="V500" s="71">
        <v>2015.43</v>
      </c>
      <c r="W500" s="71">
        <v>2108.19</v>
      </c>
      <c r="X500" s="71">
        <v>2008.7</v>
      </c>
      <c r="Y500" s="71">
        <v>1868.88</v>
      </c>
      <c r="Z500" s="71">
        <v>1590.8</v>
      </c>
      <c r="AA500" s="71">
        <v>1478.64</v>
      </c>
    </row>
    <row r="501" spans="1:27" ht="12.75" customHeight="1" outlineLevel="1" x14ac:dyDescent="0.3">
      <c r="A501" s="163" t="s">
        <v>1515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customHeight="1" outlineLevel="1" x14ac:dyDescent="0.3">
      <c r="A502" s="163" t="s">
        <v>1516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1517</v>
      </c>
      <c r="B503" s="94" t="s">
        <v>81</v>
      </c>
      <c r="C503" s="70" t="s">
        <v>79</v>
      </c>
      <c r="D503" s="71">
        <f>$D$11</f>
        <v>264.79000000000002</v>
      </c>
      <c r="E503" s="71">
        <f t="shared" ref="E503:AA503" si="290">$D$11</f>
        <v>264.79000000000002</v>
      </c>
      <c r="F503" s="71">
        <f t="shared" si="290"/>
        <v>264.79000000000002</v>
      </c>
      <c r="G503" s="71">
        <f t="shared" si="290"/>
        <v>264.79000000000002</v>
      </c>
      <c r="H503" s="71">
        <f t="shared" si="290"/>
        <v>264.79000000000002</v>
      </c>
      <c r="I503" s="71">
        <f t="shared" si="290"/>
        <v>264.79000000000002</v>
      </c>
      <c r="J503" s="71">
        <f t="shared" si="290"/>
        <v>264.79000000000002</v>
      </c>
      <c r="K503" s="71">
        <f t="shared" si="290"/>
        <v>264.79000000000002</v>
      </c>
      <c r="L503" s="71">
        <f t="shared" si="290"/>
        <v>264.79000000000002</v>
      </c>
      <c r="M503" s="71">
        <f t="shared" si="290"/>
        <v>264.79000000000002</v>
      </c>
      <c r="N503" s="71">
        <f t="shared" si="290"/>
        <v>264.79000000000002</v>
      </c>
      <c r="O503" s="71">
        <f t="shared" si="290"/>
        <v>264.79000000000002</v>
      </c>
      <c r="P503" s="71">
        <f t="shared" si="290"/>
        <v>264.79000000000002</v>
      </c>
      <c r="Q503" s="71">
        <f t="shared" si="290"/>
        <v>264.79000000000002</v>
      </c>
      <c r="R503" s="71">
        <f t="shared" si="290"/>
        <v>264.79000000000002</v>
      </c>
      <c r="S503" s="71">
        <f t="shared" si="290"/>
        <v>264.79000000000002</v>
      </c>
      <c r="T503" s="71">
        <f t="shared" si="290"/>
        <v>264.79000000000002</v>
      </c>
      <c r="U503" s="71">
        <f t="shared" si="290"/>
        <v>264.79000000000002</v>
      </c>
      <c r="V503" s="71">
        <f t="shared" si="290"/>
        <v>264.79000000000002</v>
      </c>
      <c r="W503" s="71">
        <f t="shared" si="290"/>
        <v>264.79000000000002</v>
      </c>
      <c r="X503" s="71">
        <f t="shared" si="290"/>
        <v>264.79000000000002</v>
      </c>
      <c r="Y503" s="71">
        <f t="shared" si="290"/>
        <v>264.79000000000002</v>
      </c>
      <c r="Z503" s="71">
        <f t="shared" si="290"/>
        <v>264.79000000000002</v>
      </c>
      <c r="AA503" s="71">
        <f t="shared" si="290"/>
        <v>264.79000000000002</v>
      </c>
    </row>
    <row r="504" spans="1:27" ht="13.8" x14ac:dyDescent="0.3">
      <c r="A504" s="162" t="s">
        <v>1518</v>
      </c>
      <c r="B504" s="54" t="str">
        <f>"05"&amp;"."&amp;$B$663&amp;"."&amp;$B$664</f>
        <v>05.03.2024</v>
      </c>
      <c r="C504" s="134" t="s">
        <v>76</v>
      </c>
      <c r="D504" s="135">
        <f>ROUND(((D505+D506+D508+D507)/1000),5)</f>
        <v>2.0399500000000002</v>
      </c>
      <c r="E504" s="135">
        <f>ROUND(((E505+E506+E508+E507)/1000),5)</f>
        <v>1.97306</v>
      </c>
      <c r="F504" s="135">
        <f>ROUND(((F505+F506+F508+F507)/1000),5)</f>
        <v>1.9517500000000001</v>
      </c>
      <c r="G504" s="135">
        <f t="shared" ref="G504:AA504" si="291">ROUND(((G505+G506+G508+G507)/1000),5)</f>
        <v>1.94513</v>
      </c>
      <c r="H504" s="135">
        <f t="shared" si="291"/>
        <v>1.98736</v>
      </c>
      <c r="I504" s="135">
        <f t="shared" si="291"/>
        <v>2.1204000000000001</v>
      </c>
      <c r="J504" s="135">
        <f t="shared" si="291"/>
        <v>2.2171400000000001</v>
      </c>
      <c r="K504" s="135">
        <f t="shared" si="291"/>
        <v>2.4124699999999999</v>
      </c>
      <c r="L504" s="135">
        <f t="shared" si="291"/>
        <v>2.5749900000000001</v>
      </c>
      <c r="M504" s="135">
        <f t="shared" si="291"/>
        <v>2.6264799999999999</v>
      </c>
      <c r="N504" s="135">
        <f t="shared" si="291"/>
        <v>2.58717</v>
      </c>
      <c r="O504" s="135">
        <f t="shared" si="291"/>
        <v>2.9305099999999999</v>
      </c>
      <c r="P504" s="135">
        <f t="shared" si="291"/>
        <v>2.7988300000000002</v>
      </c>
      <c r="Q504" s="135">
        <f t="shared" si="291"/>
        <v>2.7327699999999999</v>
      </c>
      <c r="R504" s="135">
        <f t="shared" si="291"/>
        <v>2.7876500000000002</v>
      </c>
      <c r="S504" s="135">
        <f t="shared" si="291"/>
        <v>2.68059</v>
      </c>
      <c r="T504" s="135">
        <f t="shared" si="291"/>
        <v>2.6567500000000002</v>
      </c>
      <c r="U504" s="135">
        <f t="shared" si="291"/>
        <v>2.5656400000000001</v>
      </c>
      <c r="V504" s="135">
        <f t="shared" si="291"/>
        <v>2.56731</v>
      </c>
      <c r="W504" s="135">
        <f t="shared" si="291"/>
        <v>2.5598800000000002</v>
      </c>
      <c r="X504" s="135">
        <f t="shared" si="291"/>
        <v>2.62696</v>
      </c>
      <c r="Y504" s="135">
        <f t="shared" si="291"/>
        <v>2.43485</v>
      </c>
      <c r="Z504" s="135">
        <f t="shared" si="291"/>
        <v>2.2662800000000001</v>
      </c>
      <c r="AA504" s="135">
        <f t="shared" si="291"/>
        <v>2.09273</v>
      </c>
    </row>
    <row r="505" spans="1:27" ht="12.75" customHeight="1" outlineLevel="1" x14ac:dyDescent="0.3">
      <c r="A505" s="163" t="s">
        <v>1519</v>
      </c>
      <c r="B505" s="94" t="s">
        <v>238</v>
      </c>
      <c r="C505" s="70" t="s">
        <v>79</v>
      </c>
      <c r="D505" s="71">
        <v>1335.39</v>
      </c>
      <c r="E505" s="71">
        <v>1268.5</v>
      </c>
      <c r="F505" s="71">
        <v>1247.19</v>
      </c>
      <c r="G505" s="71">
        <v>1240.57</v>
      </c>
      <c r="H505" s="71">
        <v>1282.8</v>
      </c>
      <c r="I505" s="71">
        <v>1415.84</v>
      </c>
      <c r="J505" s="71">
        <v>1512.58</v>
      </c>
      <c r="K505" s="71">
        <v>1707.91</v>
      </c>
      <c r="L505" s="71">
        <v>1870.43</v>
      </c>
      <c r="M505" s="71">
        <v>1921.92</v>
      </c>
      <c r="N505" s="71">
        <v>1882.61</v>
      </c>
      <c r="O505" s="71">
        <v>2225.9499999999998</v>
      </c>
      <c r="P505" s="71">
        <v>2094.27</v>
      </c>
      <c r="Q505" s="71">
        <v>2028.21</v>
      </c>
      <c r="R505" s="71">
        <v>2083.09</v>
      </c>
      <c r="S505" s="71">
        <v>1976.03</v>
      </c>
      <c r="T505" s="71">
        <v>1952.19</v>
      </c>
      <c r="U505" s="71">
        <v>1861.08</v>
      </c>
      <c r="V505" s="71">
        <v>1862.75</v>
      </c>
      <c r="W505" s="71">
        <v>1855.32</v>
      </c>
      <c r="X505" s="71">
        <v>1922.4</v>
      </c>
      <c r="Y505" s="71">
        <v>1730.29</v>
      </c>
      <c r="Z505" s="71">
        <v>1561.72</v>
      </c>
      <c r="AA505" s="71">
        <v>1388.17</v>
      </c>
    </row>
    <row r="506" spans="1:27" ht="12.75" customHeight="1" outlineLevel="1" x14ac:dyDescent="0.3">
      <c r="A506" s="163" t="s">
        <v>1520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customHeight="1" outlineLevel="1" x14ac:dyDescent="0.3">
      <c r="A507" s="163" t="s">
        <v>1521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1522</v>
      </c>
      <c r="B508" s="94" t="s">
        <v>81</v>
      </c>
      <c r="C508" s="70" t="s">
        <v>79</v>
      </c>
      <c r="D508" s="71">
        <f>$D$11</f>
        <v>264.79000000000002</v>
      </c>
      <c r="E508" s="71">
        <f t="shared" ref="E508:AA508" si="293">$D$11</f>
        <v>264.79000000000002</v>
      </c>
      <c r="F508" s="71">
        <f t="shared" si="293"/>
        <v>264.79000000000002</v>
      </c>
      <c r="G508" s="71">
        <f t="shared" si="293"/>
        <v>264.79000000000002</v>
      </c>
      <c r="H508" s="71">
        <f t="shared" si="293"/>
        <v>264.79000000000002</v>
      </c>
      <c r="I508" s="71">
        <f t="shared" si="293"/>
        <v>264.79000000000002</v>
      </c>
      <c r="J508" s="71">
        <f t="shared" si="293"/>
        <v>264.79000000000002</v>
      </c>
      <c r="K508" s="71">
        <f t="shared" si="293"/>
        <v>264.79000000000002</v>
      </c>
      <c r="L508" s="71">
        <f t="shared" si="293"/>
        <v>264.79000000000002</v>
      </c>
      <c r="M508" s="71">
        <f t="shared" si="293"/>
        <v>264.79000000000002</v>
      </c>
      <c r="N508" s="71">
        <f t="shared" si="293"/>
        <v>264.79000000000002</v>
      </c>
      <c r="O508" s="71">
        <f t="shared" si="293"/>
        <v>264.79000000000002</v>
      </c>
      <c r="P508" s="71">
        <f t="shared" si="293"/>
        <v>264.79000000000002</v>
      </c>
      <c r="Q508" s="71">
        <f t="shared" si="293"/>
        <v>264.79000000000002</v>
      </c>
      <c r="R508" s="71">
        <f t="shared" si="293"/>
        <v>264.79000000000002</v>
      </c>
      <c r="S508" s="71">
        <f t="shared" si="293"/>
        <v>264.79000000000002</v>
      </c>
      <c r="T508" s="71">
        <f t="shared" si="293"/>
        <v>264.79000000000002</v>
      </c>
      <c r="U508" s="71">
        <f t="shared" si="293"/>
        <v>264.79000000000002</v>
      </c>
      <c r="V508" s="71">
        <f t="shared" si="293"/>
        <v>264.79000000000002</v>
      </c>
      <c r="W508" s="71">
        <f t="shared" si="293"/>
        <v>264.79000000000002</v>
      </c>
      <c r="X508" s="71">
        <f t="shared" si="293"/>
        <v>264.79000000000002</v>
      </c>
      <c r="Y508" s="71">
        <f t="shared" si="293"/>
        <v>264.79000000000002</v>
      </c>
      <c r="Z508" s="71">
        <f t="shared" si="293"/>
        <v>264.79000000000002</v>
      </c>
      <c r="AA508" s="71">
        <f t="shared" si="293"/>
        <v>264.79000000000002</v>
      </c>
    </row>
    <row r="509" spans="1:27" ht="13.8" x14ac:dyDescent="0.3">
      <c r="A509" s="162" t="s">
        <v>1523</v>
      </c>
      <c r="B509" s="54" t="str">
        <f>"06"&amp;"."&amp;$B$663&amp;"."&amp;$B$664</f>
        <v>06.03.2024</v>
      </c>
      <c r="C509" s="134" t="s">
        <v>76</v>
      </c>
      <c r="D509" s="135">
        <f>ROUND(((D510+D511+D513+D512)/1000),5)</f>
        <v>2.09687</v>
      </c>
      <c r="E509" s="135">
        <f>ROUND(((E510+E511+E513+E512)/1000),5)</f>
        <v>1.98377</v>
      </c>
      <c r="F509" s="135">
        <f>ROUND(((F510+F511+F513+F512)/1000),5)</f>
        <v>1.96669</v>
      </c>
      <c r="G509" s="135">
        <f t="shared" ref="G509:AA509" si="294">ROUND(((G510+G511+G513+G512)/1000),5)</f>
        <v>1.96258</v>
      </c>
      <c r="H509" s="135">
        <f t="shared" si="294"/>
        <v>2.0276399999999999</v>
      </c>
      <c r="I509" s="135">
        <f t="shared" si="294"/>
        <v>2.1703199999999998</v>
      </c>
      <c r="J509" s="135">
        <f t="shared" si="294"/>
        <v>2.2681200000000001</v>
      </c>
      <c r="K509" s="135">
        <f t="shared" si="294"/>
        <v>2.5595300000000001</v>
      </c>
      <c r="L509" s="135">
        <f t="shared" si="294"/>
        <v>2.63131</v>
      </c>
      <c r="M509" s="135">
        <f t="shared" si="294"/>
        <v>2.64676</v>
      </c>
      <c r="N509" s="135">
        <f t="shared" si="294"/>
        <v>2.6100699999999999</v>
      </c>
      <c r="O509" s="135">
        <f t="shared" si="294"/>
        <v>2.7132900000000002</v>
      </c>
      <c r="P509" s="135">
        <f t="shared" si="294"/>
        <v>2.70221</v>
      </c>
      <c r="Q509" s="135">
        <f t="shared" si="294"/>
        <v>2.6995300000000002</v>
      </c>
      <c r="R509" s="135">
        <f t="shared" si="294"/>
        <v>2.6785700000000001</v>
      </c>
      <c r="S509" s="135">
        <f t="shared" si="294"/>
        <v>2.6561300000000001</v>
      </c>
      <c r="T509" s="135">
        <f t="shared" si="294"/>
        <v>2.64527</v>
      </c>
      <c r="U509" s="135">
        <f t="shared" si="294"/>
        <v>2.5959400000000001</v>
      </c>
      <c r="V509" s="135">
        <f t="shared" si="294"/>
        <v>2.6370900000000002</v>
      </c>
      <c r="W509" s="135">
        <f t="shared" si="294"/>
        <v>2.6373899999999999</v>
      </c>
      <c r="X509" s="135">
        <f t="shared" si="294"/>
        <v>2.69278</v>
      </c>
      <c r="Y509" s="135">
        <f t="shared" si="294"/>
        <v>2.5863999999999998</v>
      </c>
      <c r="Z509" s="135">
        <f t="shared" si="294"/>
        <v>2.3162400000000001</v>
      </c>
      <c r="AA509" s="135">
        <f t="shared" si="294"/>
        <v>2.1782900000000001</v>
      </c>
    </row>
    <row r="510" spans="1:27" ht="12.75" customHeight="1" outlineLevel="1" x14ac:dyDescent="0.3">
      <c r="A510" s="163" t="s">
        <v>1524</v>
      </c>
      <c r="B510" s="94" t="s">
        <v>238</v>
      </c>
      <c r="C510" s="70" t="s">
        <v>79</v>
      </c>
      <c r="D510" s="71">
        <v>1392.31</v>
      </c>
      <c r="E510" s="71">
        <v>1279.21</v>
      </c>
      <c r="F510" s="71">
        <v>1262.1300000000001</v>
      </c>
      <c r="G510" s="71">
        <v>1258.02</v>
      </c>
      <c r="H510" s="71">
        <v>1323.08</v>
      </c>
      <c r="I510" s="71">
        <v>1465.76</v>
      </c>
      <c r="J510" s="71">
        <v>1563.56</v>
      </c>
      <c r="K510" s="71">
        <v>1854.97</v>
      </c>
      <c r="L510" s="71">
        <v>1926.75</v>
      </c>
      <c r="M510" s="71">
        <v>1942.2</v>
      </c>
      <c r="N510" s="71">
        <v>1905.51</v>
      </c>
      <c r="O510" s="71">
        <v>2008.73</v>
      </c>
      <c r="P510" s="71">
        <v>1997.65</v>
      </c>
      <c r="Q510" s="71">
        <v>1994.97</v>
      </c>
      <c r="R510" s="71">
        <v>1974.01</v>
      </c>
      <c r="S510" s="71">
        <v>1951.57</v>
      </c>
      <c r="T510" s="71">
        <v>1940.71</v>
      </c>
      <c r="U510" s="71">
        <v>1891.38</v>
      </c>
      <c r="V510" s="71">
        <v>1932.53</v>
      </c>
      <c r="W510" s="71">
        <v>1932.83</v>
      </c>
      <c r="X510" s="71">
        <v>1988.22</v>
      </c>
      <c r="Y510" s="71">
        <v>1881.84</v>
      </c>
      <c r="Z510" s="71">
        <v>1611.68</v>
      </c>
      <c r="AA510" s="71">
        <v>1473.73</v>
      </c>
    </row>
    <row r="511" spans="1:27" ht="12.75" customHeight="1" outlineLevel="1" x14ac:dyDescent="0.3">
      <c r="A511" s="163" t="s">
        <v>1525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customHeight="1" outlineLevel="1" x14ac:dyDescent="0.3">
      <c r="A512" s="163" t="s">
        <v>1526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1527</v>
      </c>
      <c r="B513" s="94" t="s">
        <v>81</v>
      </c>
      <c r="C513" s="70" t="s">
        <v>79</v>
      </c>
      <c r="D513" s="71">
        <f>$D$11</f>
        <v>264.79000000000002</v>
      </c>
      <c r="E513" s="71">
        <f t="shared" ref="E513:AA513" si="296">$D$11</f>
        <v>264.79000000000002</v>
      </c>
      <c r="F513" s="71">
        <f t="shared" si="296"/>
        <v>264.79000000000002</v>
      </c>
      <c r="G513" s="71">
        <f t="shared" si="296"/>
        <v>264.79000000000002</v>
      </c>
      <c r="H513" s="71">
        <f t="shared" si="296"/>
        <v>264.79000000000002</v>
      </c>
      <c r="I513" s="71">
        <f t="shared" si="296"/>
        <v>264.79000000000002</v>
      </c>
      <c r="J513" s="71">
        <f t="shared" si="296"/>
        <v>264.79000000000002</v>
      </c>
      <c r="K513" s="71">
        <f t="shared" si="296"/>
        <v>264.79000000000002</v>
      </c>
      <c r="L513" s="71">
        <f t="shared" si="296"/>
        <v>264.79000000000002</v>
      </c>
      <c r="M513" s="71">
        <f t="shared" si="296"/>
        <v>264.79000000000002</v>
      </c>
      <c r="N513" s="71">
        <f t="shared" si="296"/>
        <v>264.79000000000002</v>
      </c>
      <c r="O513" s="71">
        <f t="shared" si="296"/>
        <v>264.79000000000002</v>
      </c>
      <c r="P513" s="71">
        <f t="shared" si="296"/>
        <v>264.79000000000002</v>
      </c>
      <c r="Q513" s="71">
        <f t="shared" si="296"/>
        <v>264.79000000000002</v>
      </c>
      <c r="R513" s="71">
        <f t="shared" si="296"/>
        <v>264.79000000000002</v>
      </c>
      <c r="S513" s="71">
        <f t="shared" si="296"/>
        <v>264.79000000000002</v>
      </c>
      <c r="T513" s="71">
        <f t="shared" si="296"/>
        <v>264.79000000000002</v>
      </c>
      <c r="U513" s="71">
        <f t="shared" si="296"/>
        <v>264.79000000000002</v>
      </c>
      <c r="V513" s="71">
        <f t="shared" si="296"/>
        <v>264.79000000000002</v>
      </c>
      <c r="W513" s="71">
        <f t="shared" si="296"/>
        <v>264.79000000000002</v>
      </c>
      <c r="X513" s="71">
        <f t="shared" si="296"/>
        <v>264.79000000000002</v>
      </c>
      <c r="Y513" s="71">
        <f t="shared" si="296"/>
        <v>264.79000000000002</v>
      </c>
      <c r="Z513" s="71">
        <f t="shared" si="296"/>
        <v>264.79000000000002</v>
      </c>
      <c r="AA513" s="71">
        <f t="shared" si="296"/>
        <v>264.79000000000002</v>
      </c>
    </row>
    <row r="514" spans="1:27" ht="13.8" x14ac:dyDescent="0.3">
      <c r="A514" s="162" t="s">
        <v>1528</v>
      </c>
      <c r="B514" s="54" t="str">
        <f>"07"&amp;"."&amp;$B$663&amp;"."&amp;$B$664</f>
        <v>07.03.2024</v>
      </c>
      <c r="C514" s="134" t="s">
        <v>76</v>
      </c>
      <c r="D514" s="135">
        <f>ROUND(((D515+D516+D518+D517)/1000),5)</f>
        <v>1.9696899999999999</v>
      </c>
      <c r="E514" s="135">
        <f>ROUND(((E515+E516+E518+E517)/1000),5)</f>
        <v>1.94374</v>
      </c>
      <c r="F514" s="135">
        <f>ROUND(((F515+F516+F518+F517)/1000),5)</f>
        <v>1.9098299999999999</v>
      </c>
      <c r="G514" s="135">
        <f t="shared" ref="G514:AA514" si="297">ROUND(((G515+G516+G518+G517)/1000),5)</f>
        <v>1.89954</v>
      </c>
      <c r="H514" s="135">
        <f t="shared" si="297"/>
        <v>1.9459</v>
      </c>
      <c r="I514" s="135">
        <f t="shared" si="297"/>
        <v>2.0910899999999999</v>
      </c>
      <c r="J514" s="135">
        <f t="shared" si="297"/>
        <v>2.20764</v>
      </c>
      <c r="K514" s="135">
        <f t="shared" si="297"/>
        <v>2.4780099999999998</v>
      </c>
      <c r="L514" s="135">
        <f t="shared" si="297"/>
        <v>2.5515699999999999</v>
      </c>
      <c r="M514" s="135">
        <f t="shared" si="297"/>
        <v>2.56053</v>
      </c>
      <c r="N514" s="135">
        <f t="shared" si="297"/>
        <v>2.5602299999999998</v>
      </c>
      <c r="O514" s="135">
        <f t="shared" si="297"/>
        <v>2.5882999999999998</v>
      </c>
      <c r="P514" s="135">
        <f t="shared" si="297"/>
        <v>2.64364</v>
      </c>
      <c r="Q514" s="135">
        <f t="shared" si="297"/>
        <v>2.6434899999999999</v>
      </c>
      <c r="R514" s="135">
        <f t="shared" si="297"/>
        <v>2.6050200000000001</v>
      </c>
      <c r="S514" s="135">
        <f t="shared" si="297"/>
        <v>2.5825800000000001</v>
      </c>
      <c r="T514" s="135">
        <f t="shared" si="297"/>
        <v>2.5887199999999999</v>
      </c>
      <c r="U514" s="135">
        <f t="shared" si="297"/>
        <v>2.4802599999999999</v>
      </c>
      <c r="V514" s="135">
        <f t="shared" si="297"/>
        <v>2.5175700000000001</v>
      </c>
      <c r="W514" s="135">
        <f t="shared" si="297"/>
        <v>2.5353300000000001</v>
      </c>
      <c r="X514" s="135">
        <f t="shared" si="297"/>
        <v>2.5470899999999999</v>
      </c>
      <c r="Y514" s="135">
        <f t="shared" si="297"/>
        <v>2.5504699999999998</v>
      </c>
      <c r="Z514" s="135">
        <f t="shared" si="297"/>
        <v>2.3298800000000002</v>
      </c>
      <c r="AA514" s="135">
        <f t="shared" si="297"/>
        <v>2.1745899999999998</v>
      </c>
    </row>
    <row r="515" spans="1:27" ht="12.75" customHeight="1" outlineLevel="1" x14ac:dyDescent="0.3">
      <c r="A515" s="163" t="s">
        <v>1529</v>
      </c>
      <c r="B515" s="94" t="s">
        <v>238</v>
      </c>
      <c r="C515" s="70" t="s">
        <v>79</v>
      </c>
      <c r="D515" s="71">
        <v>1265.1300000000001</v>
      </c>
      <c r="E515" s="71">
        <v>1239.18</v>
      </c>
      <c r="F515" s="71">
        <v>1205.27</v>
      </c>
      <c r="G515" s="71">
        <v>1194.98</v>
      </c>
      <c r="H515" s="71">
        <v>1241.3399999999999</v>
      </c>
      <c r="I515" s="71">
        <v>1386.53</v>
      </c>
      <c r="J515" s="71">
        <v>1503.08</v>
      </c>
      <c r="K515" s="71">
        <v>1773.45</v>
      </c>
      <c r="L515" s="71">
        <v>1847.01</v>
      </c>
      <c r="M515" s="71">
        <v>1855.97</v>
      </c>
      <c r="N515" s="71">
        <v>1855.67</v>
      </c>
      <c r="O515" s="71">
        <v>1883.74</v>
      </c>
      <c r="P515" s="71">
        <v>1939.08</v>
      </c>
      <c r="Q515" s="71">
        <v>1938.93</v>
      </c>
      <c r="R515" s="71">
        <v>1900.46</v>
      </c>
      <c r="S515" s="71">
        <v>1878.02</v>
      </c>
      <c r="T515" s="71">
        <v>1884.16</v>
      </c>
      <c r="U515" s="71">
        <v>1775.7</v>
      </c>
      <c r="V515" s="71">
        <v>1813.01</v>
      </c>
      <c r="W515" s="71">
        <v>1830.77</v>
      </c>
      <c r="X515" s="71">
        <v>1842.53</v>
      </c>
      <c r="Y515" s="71">
        <v>1845.91</v>
      </c>
      <c r="Z515" s="71">
        <v>1625.32</v>
      </c>
      <c r="AA515" s="71">
        <v>1470.03</v>
      </c>
    </row>
    <row r="516" spans="1:27" ht="12.75" customHeight="1" outlineLevel="1" x14ac:dyDescent="0.3">
      <c r="A516" s="163" t="s">
        <v>1530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customHeight="1" outlineLevel="1" x14ac:dyDescent="0.3">
      <c r="A517" s="163" t="s">
        <v>1531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1532</v>
      </c>
      <c r="B518" s="94" t="s">
        <v>81</v>
      </c>
      <c r="C518" s="70" t="s">
        <v>79</v>
      </c>
      <c r="D518" s="71">
        <f>$D$11</f>
        <v>264.79000000000002</v>
      </c>
      <c r="E518" s="71">
        <f t="shared" ref="E518:AA518" si="299">$D$11</f>
        <v>264.79000000000002</v>
      </c>
      <c r="F518" s="71">
        <f t="shared" si="299"/>
        <v>264.79000000000002</v>
      </c>
      <c r="G518" s="71">
        <f t="shared" si="299"/>
        <v>264.79000000000002</v>
      </c>
      <c r="H518" s="71">
        <f t="shared" si="299"/>
        <v>264.79000000000002</v>
      </c>
      <c r="I518" s="71">
        <f t="shared" si="299"/>
        <v>264.79000000000002</v>
      </c>
      <c r="J518" s="71">
        <f t="shared" si="299"/>
        <v>264.79000000000002</v>
      </c>
      <c r="K518" s="71">
        <f t="shared" si="299"/>
        <v>264.79000000000002</v>
      </c>
      <c r="L518" s="71">
        <f t="shared" si="299"/>
        <v>264.79000000000002</v>
      </c>
      <c r="M518" s="71">
        <f t="shared" si="299"/>
        <v>264.79000000000002</v>
      </c>
      <c r="N518" s="71">
        <f t="shared" si="299"/>
        <v>264.79000000000002</v>
      </c>
      <c r="O518" s="71">
        <f t="shared" si="299"/>
        <v>264.79000000000002</v>
      </c>
      <c r="P518" s="71">
        <f t="shared" si="299"/>
        <v>264.79000000000002</v>
      </c>
      <c r="Q518" s="71">
        <f t="shared" si="299"/>
        <v>264.79000000000002</v>
      </c>
      <c r="R518" s="71">
        <f t="shared" si="299"/>
        <v>264.79000000000002</v>
      </c>
      <c r="S518" s="71">
        <f t="shared" si="299"/>
        <v>264.79000000000002</v>
      </c>
      <c r="T518" s="71">
        <f t="shared" si="299"/>
        <v>264.79000000000002</v>
      </c>
      <c r="U518" s="71">
        <f t="shared" si="299"/>
        <v>264.79000000000002</v>
      </c>
      <c r="V518" s="71">
        <f t="shared" si="299"/>
        <v>264.79000000000002</v>
      </c>
      <c r="W518" s="71">
        <f t="shared" si="299"/>
        <v>264.79000000000002</v>
      </c>
      <c r="X518" s="71">
        <f t="shared" si="299"/>
        <v>264.79000000000002</v>
      </c>
      <c r="Y518" s="71">
        <f t="shared" si="299"/>
        <v>264.79000000000002</v>
      </c>
      <c r="Z518" s="71">
        <f t="shared" si="299"/>
        <v>264.79000000000002</v>
      </c>
      <c r="AA518" s="71">
        <f t="shared" si="299"/>
        <v>264.79000000000002</v>
      </c>
    </row>
    <row r="519" spans="1:27" ht="13.8" x14ac:dyDescent="0.3">
      <c r="A519" s="162" t="s">
        <v>1533</v>
      </c>
      <c r="B519" s="54" t="str">
        <f>"08"&amp;"."&amp;$B$663&amp;"."&amp;$B$664</f>
        <v>08.03.2024</v>
      </c>
      <c r="C519" s="134" t="s">
        <v>76</v>
      </c>
      <c r="D519" s="135">
        <f>ROUND(((D520+D521+D523+D522)/1000),5)</f>
        <v>2.1689699999999998</v>
      </c>
      <c r="E519" s="135">
        <f>ROUND(((E520+E521+E523+E522)/1000),5)</f>
        <v>2.0321199999999999</v>
      </c>
      <c r="F519" s="135">
        <f>ROUND(((F520+F521+F523+F522)/1000),5)</f>
        <v>1.96936</v>
      </c>
      <c r="G519" s="135">
        <f t="shared" ref="G519:AA519" si="300">ROUND(((G520+G521+G523+G522)/1000),5)</f>
        <v>1.96743</v>
      </c>
      <c r="H519" s="135">
        <f t="shared" si="300"/>
        <v>1.97061</v>
      </c>
      <c r="I519" s="135">
        <f t="shared" si="300"/>
        <v>2.0292699999999999</v>
      </c>
      <c r="J519" s="135">
        <f t="shared" si="300"/>
        <v>2.0642900000000002</v>
      </c>
      <c r="K519" s="135">
        <f t="shared" si="300"/>
        <v>2.1812999999999998</v>
      </c>
      <c r="L519" s="135">
        <f t="shared" si="300"/>
        <v>2.38564</v>
      </c>
      <c r="M519" s="135">
        <f t="shared" si="300"/>
        <v>2.4344800000000002</v>
      </c>
      <c r="N519" s="135">
        <f t="shared" si="300"/>
        <v>2.47837</v>
      </c>
      <c r="O519" s="135">
        <f t="shared" si="300"/>
        <v>2.4876200000000002</v>
      </c>
      <c r="P519" s="135">
        <f t="shared" si="300"/>
        <v>2.4702500000000001</v>
      </c>
      <c r="Q519" s="135">
        <f t="shared" si="300"/>
        <v>2.4544299999999999</v>
      </c>
      <c r="R519" s="135">
        <f t="shared" si="300"/>
        <v>2.4189600000000002</v>
      </c>
      <c r="S519" s="135">
        <f t="shared" si="300"/>
        <v>2.41235</v>
      </c>
      <c r="T519" s="135">
        <f t="shared" si="300"/>
        <v>2.4147500000000002</v>
      </c>
      <c r="U519" s="135">
        <f t="shared" si="300"/>
        <v>2.4190200000000002</v>
      </c>
      <c r="V519" s="135">
        <f t="shared" si="300"/>
        <v>2.4286599999999998</v>
      </c>
      <c r="W519" s="135">
        <f t="shared" si="300"/>
        <v>2.4638</v>
      </c>
      <c r="X519" s="135">
        <f t="shared" si="300"/>
        <v>2.5152600000000001</v>
      </c>
      <c r="Y519" s="135">
        <f t="shared" si="300"/>
        <v>2.4480400000000002</v>
      </c>
      <c r="Z519" s="135">
        <f t="shared" si="300"/>
        <v>2.2607400000000002</v>
      </c>
      <c r="AA519" s="135">
        <f t="shared" si="300"/>
        <v>2.1543199999999998</v>
      </c>
    </row>
    <row r="520" spans="1:27" ht="12.75" customHeight="1" outlineLevel="1" x14ac:dyDescent="0.3">
      <c r="A520" s="163" t="s">
        <v>1534</v>
      </c>
      <c r="B520" s="94" t="s">
        <v>238</v>
      </c>
      <c r="C520" s="70" t="s">
        <v>79</v>
      </c>
      <c r="D520" s="71">
        <v>1464.41</v>
      </c>
      <c r="E520" s="71">
        <v>1327.56</v>
      </c>
      <c r="F520" s="71">
        <v>1264.8</v>
      </c>
      <c r="G520" s="71">
        <v>1262.8699999999999</v>
      </c>
      <c r="H520" s="71">
        <v>1266.05</v>
      </c>
      <c r="I520" s="71">
        <v>1324.71</v>
      </c>
      <c r="J520" s="71">
        <v>1359.73</v>
      </c>
      <c r="K520" s="71">
        <v>1476.74</v>
      </c>
      <c r="L520" s="71">
        <v>1681.08</v>
      </c>
      <c r="M520" s="71">
        <v>1729.92</v>
      </c>
      <c r="N520" s="71">
        <v>1773.81</v>
      </c>
      <c r="O520" s="71">
        <v>1783.06</v>
      </c>
      <c r="P520" s="71">
        <v>1765.69</v>
      </c>
      <c r="Q520" s="71">
        <v>1749.87</v>
      </c>
      <c r="R520" s="71">
        <v>1714.4</v>
      </c>
      <c r="S520" s="71">
        <v>1707.79</v>
      </c>
      <c r="T520" s="71">
        <v>1710.19</v>
      </c>
      <c r="U520" s="71">
        <v>1714.46</v>
      </c>
      <c r="V520" s="71">
        <v>1724.1</v>
      </c>
      <c r="W520" s="71">
        <v>1759.24</v>
      </c>
      <c r="X520" s="71">
        <v>1810.7</v>
      </c>
      <c r="Y520" s="71">
        <v>1743.48</v>
      </c>
      <c r="Z520" s="71">
        <v>1556.18</v>
      </c>
      <c r="AA520" s="71">
        <v>1449.76</v>
      </c>
    </row>
    <row r="521" spans="1:27" ht="12.75" customHeight="1" outlineLevel="1" x14ac:dyDescent="0.3">
      <c r="A521" s="163" t="s">
        <v>1535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customHeight="1" outlineLevel="1" x14ac:dyDescent="0.3">
      <c r="A522" s="163" t="s">
        <v>1536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1537</v>
      </c>
      <c r="B523" s="94" t="s">
        <v>81</v>
      </c>
      <c r="C523" s="70" t="s">
        <v>79</v>
      </c>
      <c r="D523" s="71">
        <f>$D$11</f>
        <v>264.79000000000002</v>
      </c>
      <c r="E523" s="71">
        <f t="shared" ref="E523:AA523" si="302">$D$11</f>
        <v>264.79000000000002</v>
      </c>
      <c r="F523" s="71">
        <f t="shared" si="302"/>
        <v>264.79000000000002</v>
      </c>
      <c r="G523" s="71">
        <f t="shared" si="302"/>
        <v>264.79000000000002</v>
      </c>
      <c r="H523" s="71">
        <f t="shared" si="302"/>
        <v>264.79000000000002</v>
      </c>
      <c r="I523" s="71">
        <f t="shared" si="302"/>
        <v>264.79000000000002</v>
      </c>
      <c r="J523" s="71">
        <f t="shared" si="302"/>
        <v>264.79000000000002</v>
      </c>
      <c r="K523" s="71">
        <f t="shared" si="302"/>
        <v>264.79000000000002</v>
      </c>
      <c r="L523" s="71">
        <f t="shared" si="302"/>
        <v>264.79000000000002</v>
      </c>
      <c r="M523" s="71">
        <f t="shared" si="302"/>
        <v>264.79000000000002</v>
      </c>
      <c r="N523" s="71">
        <f t="shared" si="302"/>
        <v>264.79000000000002</v>
      </c>
      <c r="O523" s="71">
        <f t="shared" si="302"/>
        <v>264.79000000000002</v>
      </c>
      <c r="P523" s="71">
        <f t="shared" si="302"/>
        <v>264.79000000000002</v>
      </c>
      <c r="Q523" s="71">
        <f t="shared" si="302"/>
        <v>264.79000000000002</v>
      </c>
      <c r="R523" s="71">
        <f t="shared" si="302"/>
        <v>264.79000000000002</v>
      </c>
      <c r="S523" s="71">
        <f t="shared" si="302"/>
        <v>264.79000000000002</v>
      </c>
      <c r="T523" s="71">
        <f t="shared" si="302"/>
        <v>264.79000000000002</v>
      </c>
      <c r="U523" s="71">
        <f t="shared" si="302"/>
        <v>264.79000000000002</v>
      </c>
      <c r="V523" s="71">
        <f t="shared" si="302"/>
        <v>264.79000000000002</v>
      </c>
      <c r="W523" s="71">
        <f t="shared" si="302"/>
        <v>264.79000000000002</v>
      </c>
      <c r="X523" s="71">
        <f t="shared" si="302"/>
        <v>264.79000000000002</v>
      </c>
      <c r="Y523" s="71">
        <f t="shared" si="302"/>
        <v>264.79000000000002</v>
      </c>
      <c r="Z523" s="71">
        <f t="shared" si="302"/>
        <v>264.79000000000002</v>
      </c>
      <c r="AA523" s="71">
        <f t="shared" si="302"/>
        <v>264.79000000000002</v>
      </c>
    </row>
    <row r="524" spans="1:27" ht="13.8" x14ac:dyDescent="0.3">
      <c r="A524" s="162" t="s">
        <v>1538</v>
      </c>
      <c r="B524" s="54" t="str">
        <f>"09"&amp;"."&amp;$B$663&amp;"."&amp;$B$664</f>
        <v>09.03.2024</v>
      </c>
      <c r="C524" s="134" t="s">
        <v>76</v>
      </c>
      <c r="D524" s="135">
        <f>ROUND(((D525+D526+D528+D527)/1000),5)</f>
        <v>2.1823800000000002</v>
      </c>
      <c r="E524" s="135">
        <f>ROUND(((E525+E526+E528+E527)/1000),5)</f>
        <v>2.02176</v>
      </c>
      <c r="F524" s="135">
        <f>ROUND(((F525+F526+F528+F527)/1000),5)</f>
        <v>1.9707699999999999</v>
      </c>
      <c r="G524" s="135">
        <f t="shared" ref="G524:AA524" si="303">ROUND(((G525+G526+G528+G527)/1000),5)</f>
        <v>1.9531000000000001</v>
      </c>
      <c r="H524" s="135">
        <f t="shared" si="303"/>
        <v>1.97038</v>
      </c>
      <c r="I524" s="135">
        <f t="shared" si="303"/>
        <v>2.0111500000000002</v>
      </c>
      <c r="J524" s="135">
        <f t="shared" si="303"/>
        <v>2.1067399999999998</v>
      </c>
      <c r="K524" s="135">
        <f t="shared" si="303"/>
        <v>2.22194</v>
      </c>
      <c r="L524" s="135">
        <f t="shared" si="303"/>
        <v>2.41465</v>
      </c>
      <c r="M524" s="135">
        <f t="shared" si="303"/>
        <v>2.50766</v>
      </c>
      <c r="N524" s="135">
        <f t="shared" si="303"/>
        <v>2.5758000000000001</v>
      </c>
      <c r="O524" s="135">
        <f t="shared" si="303"/>
        <v>2.5809500000000001</v>
      </c>
      <c r="P524" s="135">
        <f t="shared" si="303"/>
        <v>2.55993</v>
      </c>
      <c r="Q524" s="135">
        <f t="shared" si="303"/>
        <v>2.54332</v>
      </c>
      <c r="R524" s="135">
        <f t="shared" si="303"/>
        <v>2.4969999999999999</v>
      </c>
      <c r="S524" s="135">
        <f t="shared" si="303"/>
        <v>2.4644599999999999</v>
      </c>
      <c r="T524" s="135">
        <f t="shared" si="303"/>
        <v>2.47241</v>
      </c>
      <c r="U524" s="135">
        <f t="shared" si="303"/>
        <v>2.4889000000000001</v>
      </c>
      <c r="V524" s="135">
        <f t="shared" si="303"/>
        <v>2.55192</v>
      </c>
      <c r="W524" s="135">
        <f t="shared" si="303"/>
        <v>2.58202</v>
      </c>
      <c r="X524" s="135">
        <f t="shared" si="303"/>
        <v>2.5975199999999998</v>
      </c>
      <c r="Y524" s="135">
        <f t="shared" si="303"/>
        <v>2.5419100000000001</v>
      </c>
      <c r="Z524" s="135">
        <f t="shared" si="303"/>
        <v>2.34152</v>
      </c>
      <c r="AA524" s="135">
        <f t="shared" si="303"/>
        <v>2.1835399999999998</v>
      </c>
    </row>
    <row r="525" spans="1:27" ht="12.75" customHeight="1" outlineLevel="1" x14ac:dyDescent="0.3">
      <c r="A525" s="163" t="s">
        <v>1539</v>
      </c>
      <c r="B525" s="94" t="s">
        <v>238</v>
      </c>
      <c r="C525" s="70" t="s">
        <v>79</v>
      </c>
      <c r="D525" s="71">
        <v>1477.82</v>
      </c>
      <c r="E525" s="71">
        <v>1317.2</v>
      </c>
      <c r="F525" s="71">
        <v>1266.21</v>
      </c>
      <c r="G525" s="71">
        <v>1248.54</v>
      </c>
      <c r="H525" s="71">
        <v>1265.82</v>
      </c>
      <c r="I525" s="71">
        <v>1306.5899999999999</v>
      </c>
      <c r="J525" s="71">
        <v>1402.18</v>
      </c>
      <c r="K525" s="71">
        <v>1517.38</v>
      </c>
      <c r="L525" s="71">
        <v>1710.09</v>
      </c>
      <c r="M525" s="71">
        <v>1803.1</v>
      </c>
      <c r="N525" s="71">
        <v>1871.24</v>
      </c>
      <c r="O525" s="71">
        <v>1876.39</v>
      </c>
      <c r="P525" s="71">
        <v>1855.37</v>
      </c>
      <c r="Q525" s="71">
        <v>1838.76</v>
      </c>
      <c r="R525" s="71">
        <v>1792.44</v>
      </c>
      <c r="S525" s="71">
        <v>1759.9</v>
      </c>
      <c r="T525" s="71">
        <v>1767.85</v>
      </c>
      <c r="U525" s="71">
        <v>1784.34</v>
      </c>
      <c r="V525" s="71">
        <v>1847.36</v>
      </c>
      <c r="W525" s="71">
        <v>1877.46</v>
      </c>
      <c r="X525" s="71">
        <v>1892.96</v>
      </c>
      <c r="Y525" s="71">
        <v>1837.35</v>
      </c>
      <c r="Z525" s="71">
        <v>1636.96</v>
      </c>
      <c r="AA525" s="71">
        <v>1478.98</v>
      </c>
    </row>
    <row r="526" spans="1:27" ht="12.75" customHeight="1" outlineLevel="1" x14ac:dyDescent="0.3">
      <c r="A526" s="163" t="s">
        <v>1540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customHeight="1" outlineLevel="1" x14ac:dyDescent="0.3">
      <c r="A527" s="163" t="s">
        <v>1541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1542</v>
      </c>
      <c r="B528" s="94" t="s">
        <v>81</v>
      </c>
      <c r="C528" s="70" t="s">
        <v>79</v>
      </c>
      <c r="D528" s="71">
        <f>$D$11</f>
        <v>264.79000000000002</v>
      </c>
      <c r="E528" s="71">
        <f t="shared" ref="E528:AA528" si="305">$D$11</f>
        <v>264.79000000000002</v>
      </c>
      <c r="F528" s="71">
        <f t="shared" si="305"/>
        <v>264.79000000000002</v>
      </c>
      <c r="G528" s="71">
        <f t="shared" si="305"/>
        <v>264.79000000000002</v>
      </c>
      <c r="H528" s="71">
        <f t="shared" si="305"/>
        <v>264.79000000000002</v>
      </c>
      <c r="I528" s="71">
        <f t="shared" si="305"/>
        <v>264.79000000000002</v>
      </c>
      <c r="J528" s="71">
        <f t="shared" si="305"/>
        <v>264.79000000000002</v>
      </c>
      <c r="K528" s="71">
        <f t="shared" si="305"/>
        <v>264.79000000000002</v>
      </c>
      <c r="L528" s="71">
        <f t="shared" si="305"/>
        <v>264.79000000000002</v>
      </c>
      <c r="M528" s="71">
        <f t="shared" si="305"/>
        <v>264.79000000000002</v>
      </c>
      <c r="N528" s="71">
        <f t="shared" si="305"/>
        <v>264.79000000000002</v>
      </c>
      <c r="O528" s="71">
        <f t="shared" si="305"/>
        <v>264.79000000000002</v>
      </c>
      <c r="P528" s="71">
        <f t="shared" si="305"/>
        <v>264.79000000000002</v>
      </c>
      <c r="Q528" s="71">
        <f t="shared" si="305"/>
        <v>264.79000000000002</v>
      </c>
      <c r="R528" s="71">
        <f t="shared" si="305"/>
        <v>264.79000000000002</v>
      </c>
      <c r="S528" s="71">
        <f t="shared" si="305"/>
        <v>264.79000000000002</v>
      </c>
      <c r="T528" s="71">
        <f t="shared" si="305"/>
        <v>264.79000000000002</v>
      </c>
      <c r="U528" s="71">
        <f t="shared" si="305"/>
        <v>264.79000000000002</v>
      </c>
      <c r="V528" s="71">
        <f t="shared" si="305"/>
        <v>264.79000000000002</v>
      </c>
      <c r="W528" s="71">
        <f t="shared" si="305"/>
        <v>264.79000000000002</v>
      </c>
      <c r="X528" s="71">
        <f t="shared" si="305"/>
        <v>264.79000000000002</v>
      </c>
      <c r="Y528" s="71">
        <f t="shared" si="305"/>
        <v>264.79000000000002</v>
      </c>
      <c r="Z528" s="71">
        <f t="shared" si="305"/>
        <v>264.79000000000002</v>
      </c>
      <c r="AA528" s="71">
        <f t="shared" si="305"/>
        <v>264.79000000000002</v>
      </c>
    </row>
    <row r="529" spans="1:27" ht="13.8" x14ac:dyDescent="0.3">
      <c r="A529" s="162" t="s">
        <v>1543</v>
      </c>
      <c r="B529" s="54" t="str">
        <f>"10"&amp;"."&amp;$B$663&amp;"."&amp;$B$664</f>
        <v>10.03.2024</v>
      </c>
      <c r="C529" s="134" t="s">
        <v>76</v>
      </c>
      <c r="D529" s="135">
        <f>ROUND(((D530+D531+D533+D532)/1000),5)</f>
        <v>2.0696599999999998</v>
      </c>
      <c r="E529" s="135">
        <f>ROUND(((E530+E531+E533+E532)/1000),5)</f>
        <v>1.9709399999999999</v>
      </c>
      <c r="F529" s="135">
        <f>ROUND(((F530+F531+F533+F532)/1000),5)</f>
        <v>1.95343</v>
      </c>
      <c r="G529" s="135">
        <f t="shared" ref="G529:AA529" si="306">ROUND(((G530+G531+G533+G532)/1000),5)</f>
        <v>1.93964</v>
      </c>
      <c r="H529" s="135">
        <f t="shared" si="306"/>
        <v>1.9575400000000001</v>
      </c>
      <c r="I529" s="135">
        <f t="shared" si="306"/>
        <v>1.9764999999999999</v>
      </c>
      <c r="J529" s="135">
        <f t="shared" si="306"/>
        <v>2.0013100000000001</v>
      </c>
      <c r="K529" s="135">
        <f t="shared" si="306"/>
        <v>2.1618900000000001</v>
      </c>
      <c r="L529" s="135">
        <f t="shared" si="306"/>
        <v>2.3928699999999998</v>
      </c>
      <c r="M529" s="135">
        <f t="shared" si="306"/>
        <v>2.4594800000000001</v>
      </c>
      <c r="N529" s="135">
        <f t="shared" si="306"/>
        <v>2.5327999999999999</v>
      </c>
      <c r="O529" s="135">
        <f t="shared" si="306"/>
        <v>2.5360100000000001</v>
      </c>
      <c r="P529" s="135">
        <f t="shared" si="306"/>
        <v>2.5198499999999999</v>
      </c>
      <c r="Q529" s="135">
        <f t="shared" si="306"/>
        <v>2.5018400000000001</v>
      </c>
      <c r="R529" s="135">
        <f t="shared" si="306"/>
        <v>2.44923</v>
      </c>
      <c r="S529" s="135">
        <f t="shared" si="306"/>
        <v>2.4215300000000002</v>
      </c>
      <c r="T529" s="135">
        <f t="shared" si="306"/>
        <v>2.42563</v>
      </c>
      <c r="U529" s="135">
        <f t="shared" si="306"/>
        <v>2.4437000000000002</v>
      </c>
      <c r="V529" s="135">
        <f t="shared" si="306"/>
        <v>2.52</v>
      </c>
      <c r="W529" s="135">
        <f t="shared" si="306"/>
        <v>2.5691000000000002</v>
      </c>
      <c r="X529" s="135">
        <f t="shared" si="306"/>
        <v>2.5581299999999998</v>
      </c>
      <c r="Y529" s="135">
        <f t="shared" si="306"/>
        <v>2.5001199999999999</v>
      </c>
      <c r="Z529" s="135">
        <f t="shared" si="306"/>
        <v>2.2859699999999998</v>
      </c>
      <c r="AA529" s="135">
        <f t="shared" si="306"/>
        <v>2.02922</v>
      </c>
    </row>
    <row r="530" spans="1:27" ht="12.75" customHeight="1" outlineLevel="1" x14ac:dyDescent="0.3">
      <c r="A530" s="163" t="s">
        <v>1544</v>
      </c>
      <c r="B530" s="94" t="s">
        <v>238</v>
      </c>
      <c r="C530" s="70" t="s">
        <v>79</v>
      </c>
      <c r="D530" s="71">
        <v>1365.1</v>
      </c>
      <c r="E530" s="71">
        <v>1266.3800000000001</v>
      </c>
      <c r="F530" s="71">
        <v>1248.8699999999999</v>
      </c>
      <c r="G530" s="71">
        <v>1235.08</v>
      </c>
      <c r="H530" s="71">
        <v>1252.98</v>
      </c>
      <c r="I530" s="71">
        <v>1271.94</v>
      </c>
      <c r="J530" s="71">
        <v>1296.75</v>
      </c>
      <c r="K530" s="71">
        <v>1457.33</v>
      </c>
      <c r="L530" s="71">
        <v>1688.31</v>
      </c>
      <c r="M530" s="71">
        <v>1754.92</v>
      </c>
      <c r="N530" s="71">
        <v>1828.24</v>
      </c>
      <c r="O530" s="71">
        <v>1831.45</v>
      </c>
      <c r="P530" s="71">
        <v>1815.29</v>
      </c>
      <c r="Q530" s="71">
        <v>1797.28</v>
      </c>
      <c r="R530" s="71">
        <v>1744.67</v>
      </c>
      <c r="S530" s="71">
        <v>1716.97</v>
      </c>
      <c r="T530" s="71">
        <v>1721.07</v>
      </c>
      <c r="U530" s="71">
        <v>1739.14</v>
      </c>
      <c r="V530" s="71">
        <v>1815.44</v>
      </c>
      <c r="W530" s="71">
        <v>1864.54</v>
      </c>
      <c r="X530" s="71">
        <v>1853.57</v>
      </c>
      <c r="Y530" s="71">
        <v>1795.56</v>
      </c>
      <c r="Z530" s="71">
        <v>1581.41</v>
      </c>
      <c r="AA530" s="71">
        <v>1324.66</v>
      </c>
    </row>
    <row r="531" spans="1:27" ht="12.75" customHeight="1" outlineLevel="1" x14ac:dyDescent="0.3">
      <c r="A531" s="163" t="s">
        <v>1545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customHeight="1" outlineLevel="1" x14ac:dyDescent="0.3">
      <c r="A532" s="163" t="s">
        <v>1546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1547</v>
      </c>
      <c r="B533" s="94" t="s">
        <v>81</v>
      </c>
      <c r="C533" s="70" t="s">
        <v>79</v>
      </c>
      <c r="D533" s="71">
        <f>$D$11</f>
        <v>264.79000000000002</v>
      </c>
      <c r="E533" s="71">
        <f t="shared" ref="E533:AA533" si="308">$D$11</f>
        <v>264.79000000000002</v>
      </c>
      <c r="F533" s="71">
        <f t="shared" si="308"/>
        <v>264.79000000000002</v>
      </c>
      <c r="G533" s="71">
        <f t="shared" si="308"/>
        <v>264.79000000000002</v>
      </c>
      <c r="H533" s="71">
        <f t="shared" si="308"/>
        <v>264.79000000000002</v>
      </c>
      <c r="I533" s="71">
        <f t="shared" si="308"/>
        <v>264.79000000000002</v>
      </c>
      <c r="J533" s="71">
        <f t="shared" si="308"/>
        <v>264.79000000000002</v>
      </c>
      <c r="K533" s="71">
        <f t="shared" si="308"/>
        <v>264.79000000000002</v>
      </c>
      <c r="L533" s="71">
        <f t="shared" si="308"/>
        <v>264.79000000000002</v>
      </c>
      <c r="M533" s="71">
        <f t="shared" si="308"/>
        <v>264.79000000000002</v>
      </c>
      <c r="N533" s="71">
        <f t="shared" si="308"/>
        <v>264.79000000000002</v>
      </c>
      <c r="O533" s="71">
        <f t="shared" si="308"/>
        <v>264.79000000000002</v>
      </c>
      <c r="P533" s="71">
        <f t="shared" si="308"/>
        <v>264.79000000000002</v>
      </c>
      <c r="Q533" s="71">
        <f t="shared" si="308"/>
        <v>264.79000000000002</v>
      </c>
      <c r="R533" s="71">
        <f t="shared" si="308"/>
        <v>264.79000000000002</v>
      </c>
      <c r="S533" s="71">
        <f t="shared" si="308"/>
        <v>264.79000000000002</v>
      </c>
      <c r="T533" s="71">
        <f t="shared" si="308"/>
        <v>264.79000000000002</v>
      </c>
      <c r="U533" s="71">
        <f t="shared" si="308"/>
        <v>264.79000000000002</v>
      </c>
      <c r="V533" s="71">
        <f t="shared" si="308"/>
        <v>264.79000000000002</v>
      </c>
      <c r="W533" s="71">
        <f t="shared" si="308"/>
        <v>264.79000000000002</v>
      </c>
      <c r="X533" s="71">
        <f t="shared" si="308"/>
        <v>264.79000000000002</v>
      </c>
      <c r="Y533" s="71">
        <f t="shared" si="308"/>
        <v>264.79000000000002</v>
      </c>
      <c r="Z533" s="71">
        <f t="shared" si="308"/>
        <v>264.79000000000002</v>
      </c>
      <c r="AA533" s="71">
        <f t="shared" si="308"/>
        <v>264.79000000000002</v>
      </c>
    </row>
    <row r="534" spans="1:27" ht="13.8" x14ac:dyDescent="0.3">
      <c r="A534" s="162" t="s">
        <v>1548</v>
      </c>
      <c r="B534" s="54" t="str">
        <f>"11"&amp;"."&amp;$B$663&amp;"."&amp;$B$664</f>
        <v>11.03.2024</v>
      </c>
      <c r="C534" s="134" t="s">
        <v>76</v>
      </c>
      <c r="D534" s="135">
        <f>ROUND(((D535+D536+D538+D537)/1000),5)</f>
        <v>1.9732099999999999</v>
      </c>
      <c r="E534" s="135">
        <f>ROUND(((E535+E536+E538+E537)/1000),5)</f>
        <v>1.9459</v>
      </c>
      <c r="F534" s="135">
        <f>ROUND(((F535+F536+F538+F537)/1000),5)</f>
        <v>1.9055299999999999</v>
      </c>
      <c r="G534" s="135">
        <f t="shared" ref="G534:AA534" si="309">ROUND(((G535+G536+G538+G537)/1000),5)</f>
        <v>1.88744</v>
      </c>
      <c r="H534" s="135">
        <f t="shared" si="309"/>
        <v>1.92822</v>
      </c>
      <c r="I534" s="135">
        <f t="shared" si="309"/>
        <v>2.0159799999999999</v>
      </c>
      <c r="J534" s="135">
        <f t="shared" si="309"/>
        <v>2.1915300000000002</v>
      </c>
      <c r="K534" s="135">
        <f t="shared" si="309"/>
        <v>2.4048400000000001</v>
      </c>
      <c r="L534" s="135">
        <f t="shared" si="309"/>
        <v>2.5302600000000002</v>
      </c>
      <c r="M534" s="135">
        <f t="shared" si="309"/>
        <v>2.6066699999999998</v>
      </c>
      <c r="N534" s="135">
        <f t="shared" si="309"/>
        <v>2.5931199999999999</v>
      </c>
      <c r="O534" s="135">
        <f t="shared" si="309"/>
        <v>2.5973000000000002</v>
      </c>
      <c r="P534" s="135">
        <f t="shared" si="309"/>
        <v>2.58155</v>
      </c>
      <c r="Q534" s="135">
        <f t="shared" si="309"/>
        <v>2.5688499999999999</v>
      </c>
      <c r="R534" s="135">
        <f t="shared" si="309"/>
        <v>2.5455899999999998</v>
      </c>
      <c r="S534" s="135">
        <f t="shared" si="309"/>
        <v>2.52562</v>
      </c>
      <c r="T534" s="135">
        <f t="shared" si="309"/>
        <v>2.5226500000000001</v>
      </c>
      <c r="U534" s="135">
        <f t="shared" si="309"/>
        <v>2.45397</v>
      </c>
      <c r="V534" s="135">
        <f t="shared" si="309"/>
        <v>2.4798300000000002</v>
      </c>
      <c r="W534" s="135">
        <f t="shared" si="309"/>
        <v>2.5054400000000001</v>
      </c>
      <c r="X534" s="135">
        <f t="shared" si="309"/>
        <v>2.46584</v>
      </c>
      <c r="Y534" s="135">
        <f t="shared" si="309"/>
        <v>2.4054000000000002</v>
      </c>
      <c r="Z534" s="135">
        <f t="shared" si="309"/>
        <v>2.2021000000000002</v>
      </c>
      <c r="AA534" s="135">
        <f t="shared" si="309"/>
        <v>1.9621900000000001</v>
      </c>
    </row>
    <row r="535" spans="1:27" ht="12.75" customHeight="1" outlineLevel="1" x14ac:dyDescent="0.3">
      <c r="A535" s="163" t="s">
        <v>1549</v>
      </c>
      <c r="B535" s="94" t="s">
        <v>238</v>
      </c>
      <c r="C535" s="70" t="s">
        <v>79</v>
      </c>
      <c r="D535" s="71">
        <v>1268.6500000000001</v>
      </c>
      <c r="E535" s="71">
        <v>1241.3399999999999</v>
      </c>
      <c r="F535" s="71">
        <v>1200.97</v>
      </c>
      <c r="G535" s="71">
        <v>1182.8800000000001</v>
      </c>
      <c r="H535" s="71">
        <v>1223.6600000000001</v>
      </c>
      <c r="I535" s="71">
        <v>1311.42</v>
      </c>
      <c r="J535" s="71">
        <v>1486.97</v>
      </c>
      <c r="K535" s="71">
        <v>1700.28</v>
      </c>
      <c r="L535" s="71">
        <v>1825.7</v>
      </c>
      <c r="M535" s="71">
        <v>1902.11</v>
      </c>
      <c r="N535" s="71">
        <v>1888.56</v>
      </c>
      <c r="O535" s="71">
        <v>1892.74</v>
      </c>
      <c r="P535" s="71">
        <v>1876.99</v>
      </c>
      <c r="Q535" s="71">
        <v>1864.29</v>
      </c>
      <c r="R535" s="71">
        <v>1841.03</v>
      </c>
      <c r="S535" s="71">
        <v>1821.06</v>
      </c>
      <c r="T535" s="71">
        <v>1818.09</v>
      </c>
      <c r="U535" s="71">
        <v>1749.41</v>
      </c>
      <c r="V535" s="71">
        <v>1775.27</v>
      </c>
      <c r="W535" s="71">
        <v>1800.88</v>
      </c>
      <c r="X535" s="71">
        <v>1761.28</v>
      </c>
      <c r="Y535" s="71">
        <v>1700.84</v>
      </c>
      <c r="Z535" s="71">
        <v>1497.54</v>
      </c>
      <c r="AA535" s="71">
        <v>1257.6300000000001</v>
      </c>
    </row>
    <row r="536" spans="1:27" ht="12.75" customHeight="1" outlineLevel="1" x14ac:dyDescent="0.3">
      <c r="A536" s="163" t="s">
        <v>1550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customHeight="1" outlineLevel="1" x14ac:dyDescent="0.3">
      <c r="A537" s="163" t="s">
        <v>1551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1552</v>
      </c>
      <c r="B538" s="94" t="s">
        <v>81</v>
      </c>
      <c r="C538" s="70" t="s">
        <v>79</v>
      </c>
      <c r="D538" s="71">
        <f>$D$11</f>
        <v>264.79000000000002</v>
      </c>
      <c r="E538" s="71">
        <f t="shared" ref="E538:AA538" si="311">$D$11</f>
        <v>264.79000000000002</v>
      </c>
      <c r="F538" s="71">
        <f t="shared" si="311"/>
        <v>264.79000000000002</v>
      </c>
      <c r="G538" s="71">
        <f t="shared" si="311"/>
        <v>264.79000000000002</v>
      </c>
      <c r="H538" s="71">
        <f t="shared" si="311"/>
        <v>264.79000000000002</v>
      </c>
      <c r="I538" s="71">
        <f t="shared" si="311"/>
        <v>264.79000000000002</v>
      </c>
      <c r="J538" s="71">
        <f t="shared" si="311"/>
        <v>264.79000000000002</v>
      </c>
      <c r="K538" s="71">
        <f t="shared" si="311"/>
        <v>264.79000000000002</v>
      </c>
      <c r="L538" s="71">
        <f t="shared" si="311"/>
        <v>264.79000000000002</v>
      </c>
      <c r="M538" s="71">
        <f t="shared" si="311"/>
        <v>264.79000000000002</v>
      </c>
      <c r="N538" s="71">
        <f t="shared" si="311"/>
        <v>264.79000000000002</v>
      </c>
      <c r="O538" s="71">
        <f t="shared" si="311"/>
        <v>264.79000000000002</v>
      </c>
      <c r="P538" s="71">
        <f t="shared" si="311"/>
        <v>264.79000000000002</v>
      </c>
      <c r="Q538" s="71">
        <f t="shared" si="311"/>
        <v>264.79000000000002</v>
      </c>
      <c r="R538" s="71">
        <f t="shared" si="311"/>
        <v>264.79000000000002</v>
      </c>
      <c r="S538" s="71">
        <f t="shared" si="311"/>
        <v>264.79000000000002</v>
      </c>
      <c r="T538" s="71">
        <f t="shared" si="311"/>
        <v>264.79000000000002</v>
      </c>
      <c r="U538" s="71">
        <f t="shared" si="311"/>
        <v>264.79000000000002</v>
      </c>
      <c r="V538" s="71">
        <f t="shared" si="311"/>
        <v>264.79000000000002</v>
      </c>
      <c r="W538" s="71">
        <f t="shared" si="311"/>
        <v>264.79000000000002</v>
      </c>
      <c r="X538" s="71">
        <f t="shared" si="311"/>
        <v>264.79000000000002</v>
      </c>
      <c r="Y538" s="71">
        <f t="shared" si="311"/>
        <v>264.79000000000002</v>
      </c>
      <c r="Z538" s="71">
        <f t="shared" si="311"/>
        <v>264.79000000000002</v>
      </c>
      <c r="AA538" s="71">
        <f t="shared" si="311"/>
        <v>264.79000000000002</v>
      </c>
    </row>
    <row r="539" spans="1:27" ht="13.8" x14ac:dyDescent="0.3">
      <c r="A539" s="162" t="s">
        <v>1553</v>
      </c>
      <c r="B539" s="54" t="str">
        <f>"12"&amp;"."&amp;$B$663&amp;"."&amp;$B$664</f>
        <v>12.03.2024</v>
      </c>
      <c r="C539" s="134" t="s">
        <v>76</v>
      </c>
      <c r="D539" s="135">
        <f>ROUND(((D540+D541+D543+D542)/1000),5)</f>
        <v>1.9622299999999999</v>
      </c>
      <c r="E539" s="135">
        <f>ROUND(((E540+E541+E543+E542)/1000),5)</f>
        <v>1.9121300000000001</v>
      </c>
      <c r="F539" s="135">
        <f>ROUND(((F540+F541+F543+F542)/1000),5)</f>
        <v>1.87453</v>
      </c>
      <c r="G539" s="135">
        <f t="shared" ref="G539:AA539" si="312">ROUND(((G540+G541+G543+G542)/1000),5)</f>
        <v>1.87178</v>
      </c>
      <c r="H539" s="135">
        <f t="shared" si="312"/>
        <v>1.9238200000000001</v>
      </c>
      <c r="I539" s="135">
        <f t="shared" si="312"/>
        <v>2.02081</v>
      </c>
      <c r="J539" s="135">
        <f t="shared" si="312"/>
        <v>2.1873100000000001</v>
      </c>
      <c r="K539" s="135">
        <f t="shared" si="312"/>
        <v>2.41249</v>
      </c>
      <c r="L539" s="135">
        <f t="shared" si="312"/>
        <v>2.48868</v>
      </c>
      <c r="M539" s="135">
        <f t="shared" si="312"/>
        <v>2.5443799999999999</v>
      </c>
      <c r="N539" s="135">
        <f t="shared" si="312"/>
        <v>2.5444499999999999</v>
      </c>
      <c r="O539" s="135">
        <f t="shared" si="312"/>
        <v>2.5512299999999999</v>
      </c>
      <c r="P539" s="135">
        <f t="shared" si="312"/>
        <v>2.5333700000000001</v>
      </c>
      <c r="Q539" s="135">
        <f t="shared" si="312"/>
        <v>2.5325799999999998</v>
      </c>
      <c r="R539" s="135">
        <f t="shared" si="312"/>
        <v>2.5095800000000001</v>
      </c>
      <c r="S539" s="135">
        <f t="shared" si="312"/>
        <v>2.4929700000000001</v>
      </c>
      <c r="T539" s="135">
        <f t="shared" si="312"/>
        <v>2.48888</v>
      </c>
      <c r="U539" s="135">
        <f t="shared" si="312"/>
        <v>2.4405399999999999</v>
      </c>
      <c r="V539" s="135">
        <f t="shared" si="312"/>
        <v>2.4858600000000002</v>
      </c>
      <c r="W539" s="135">
        <f t="shared" si="312"/>
        <v>2.5108100000000002</v>
      </c>
      <c r="X539" s="135">
        <f t="shared" si="312"/>
        <v>2.5053100000000001</v>
      </c>
      <c r="Y539" s="135">
        <f t="shared" si="312"/>
        <v>2.4165899999999998</v>
      </c>
      <c r="Z539" s="135">
        <f t="shared" si="312"/>
        <v>2.2051400000000001</v>
      </c>
      <c r="AA539" s="135">
        <f t="shared" si="312"/>
        <v>2.0236000000000001</v>
      </c>
    </row>
    <row r="540" spans="1:27" ht="12.75" customHeight="1" outlineLevel="1" x14ac:dyDescent="0.3">
      <c r="A540" s="163" t="s">
        <v>1554</v>
      </c>
      <c r="B540" s="94" t="s">
        <v>238</v>
      </c>
      <c r="C540" s="70" t="s">
        <v>79</v>
      </c>
      <c r="D540" s="71">
        <v>1257.67</v>
      </c>
      <c r="E540" s="71">
        <v>1207.57</v>
      </c>
      <c r="F540" s="71">
        <v>1169.97</v>
      </c>
      <c r="G540" s="71">
        <v>1167.22</v>
      </c>
      <c r="H540" s="71">
        <v>1219.26</v>
      </c>
      <c r="I540" s="71">
        <v>1316.25</v>
      </c>
      <c r="J540" s="71">
        <v>1482.75</v>
      </c>
      <c r="K540" s="71">
        <v>1707.93</v>
      </c>
      <c r="L540" s="71">
        <v>1784.12</v>
      </c>
      <c r="M540" s="71">
        <v>1839.82</v>
      </c>
      <c r="N540" s="71">
        <v>1839.89</v>
      </c>
      <c r="O540" s="71">
        <v>1846.67</v>
      </c>
      <c r="P540" s="71">
        <v>1828.81</v>
      </c>
      <c r="Q540" s="71">
        <v>1828.02</v>
      </c>
      <c r="R540" s="71">
        <v>1805.02</v>
      </c>
      <c r="S540" s="71">
        <v>1788.41</v>
      </c>
      <c r="T540" s="71">
        <v>1784.32</v>
      </c>
      <c r="U540" s="71">
        <v>1735.98</v>
      </c>
      <c r="V540" s="71">
        <v>1781.3</v>
      </c>
      <c r="W540" s="71">
        <v>1806.25</v>
      </c>
      <c r="X540" s="71">
        <v>1800.75</v>
      </c>
      <c r="Y540" s="71">
        <v>1712.03</v>
      </c>
      <c r="Z540" s="71">
        <v>1500.58</v>
      </c>
      <c r="AA540" s="71">
        <v>1319.04</v>
      </c>
    </row>
    <row r="541" spans="1:27" ht="12.75" customHeight="1" outlineLevel="1" x14ac:dyDescent="0.3">
      <c r="A541" s="163" t="s">
        <v>1555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customHeight="1" outlineLevel="1" x14ac:dyDescent="0.3">
      <c r="A542" s="163" t="s">
        <v>1556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1557</v>
      </c>
      <c r="B543" s="94" t="s">
        <v>81</v>
      </c>
      <c r="C543" s="70" t="s">
        <v>79</v>
      </c>
      <c r="D543" s="71">
        <f>$D$11</f>
        <v>264.79000000000002</v>
      </c>
      <c r="E543" s="71">
        <f t="shared" ref="E543:AA543" si="314">$D$11</f>
        <v>264.79000000000002</v>
      </c>
      <c r="F543" s="71">
        <f t="shared" si="314"/>
        <v>264.79000000000002</v>
      </c>
      <c r="G543" s="71">
        <f t="shared" si="314"/>
        <v>264.79000000000002</v>
      </c>
      <c r="H543" s="71">
        <f t="shared" si="314"/>
        <v>264.79000000000002</v>
      </c>
      <c r="I543" s="71">
        <f t="shared" si="314"/>
        <v>264.79000000000002</v>
      </c>
      <c r="J543" s="71">
        <f t="shared" si="314"/>
        <v>264.79000000000002</v>
      </c>
      <c r="K543" s="71">
        <f t="shared" si="314"/>
        <v>264.79000000000002</v>
      </c>
      <c r="L543" s="71">
        <f t="shared" si="314"/>
        <v>264.79000000000002</v>
      </c>
      <c r="M543" s="71">
        <f t="shared" si="314"/>
        <v>264.79000000000002</v>
      </c>
      <c r="N543" s="71">
        <f t="shared" si="314"/>
        <v>264.79000000000002</v>
      </c>
      <c r="O543" s="71">
        <f t="shared" si="314"/>
        <v>264.79000000000002</v>
      </c>
      <c r="P543" s="71">
        <f t="shared" si="314"/>
        <v>264.79000000000002</v>
      </c>
      <c r="Q543" s="71">
        <f t="shared" si="314"/>
        <v>264.79000000000002</v>
      </c>
      <c r="R543" s="71">
        <f t="shared" si="314"/>
        <v>264.79000000000002</v>
      </c>
      <c r="S543" s="71">
        <f t="shared" si="314"/>
        <v>264.79000000000002</v>
      </c>
      <c r="T543" s="71">
        <f t="shared" si="314"/>
        <v>264.79000000000002</v>
      </c>
      <c r="U543" s="71">
        <f t="shared" si="314"/>
        <v>264.79000000000002</v>
      </c>
      <c r="V543" s="71">
        <f t="shared" si="314"/>
        <v>264.79000000000002</v>
      </c>
      <c r="W543" s="71">
        <f t="shared" si="314"/>
        <v>264.79000000000002</v>
      </c>
      <c r="X543" s="71">
        <f t="shared" si="314"/>
        <v>264.79000000000002</v>
      </c>
      <c r="Y543" s="71">
        <f t="shared" si="314"/>
        <v>264.79000000000002</v>
      </c>
      <c r="Z543" s="71">
        <f t="shared" si="314"/>
        <v>264.79000000000002</v>
      </c>
      <c r="AA543" s="71">
        <f t="shared" si="314"/>
        <v>264.79000000000002</v>
      </c>
    </row>
    <row r="544" spans="1:27" ht="13.8" x14ac:dyDescent="0.3">
      <c r="A544" s="162" t="s">
        <v>1558</v>
      </c>
      <c r="B544" s="54" t="str">
        <f>"13"&amp;"."&amp;$B$663&amp;"."&amp;$B$664</f>
        <v>13.03.2024</v>
      </c>
      <c r="C544" s="134" t="s">
        <v>76</v>
      </c>
      <c r="D544" s="135">
        <f>ROUND(((D545+D546+D548+D547)/1000),5)</f>
        <v>1.93483</v>
      </c>
      <c r="E544" s="135">
        <f>ROUND(((E545+E546+E548+E547)/1000),5)</f>
        <v>1.89977</v>
      </c>
      <c r="F544" s="135">
        <f>ROUND(((F545+F546+F548+F547)/1000),5)</f>
        <v>1.8744799999999999</v>
      </c>
      <c r="G544" s="135">
        <f t="shared" ref="G544:AA544" si="315">ROUND(((G545+G546+G548+G547)/1000),5)</f>
        <v>1.8733299999999999</v>
      </c>
      <c r="H544" s="135">
        <f t="shared" si="315"/>
        <v>1.8983099999999999</v>
      </c>
      <c r="I544" s="135">
        <f t="shared" si="315"/>
        <v>1.9962599999999999</v>
      </c>
      <c r="J544" s="135">
        <f t="shared" si="315"/>
        <v>2.1765300000000001</v>
      </c>
      <c r="K544" s="135">
        <f t="shared" si="315"/>
        <v>2.4027799999999999</v>
      </c>
      <c r="L544" s="135">
        <f t="shared" si="315"/>
        <v>2.4384600000000001</v>
      </c>
      <c r="M544" s="135">
        <f t="shared" si="315"/>
        <v>2.5993400000000002</v>
      </c>
      <c r="N544" s="135">
        <f t="shared" si="315"/>
        <v>2.5886999999999998</v>
      </c>
      <c r="O544" s="135">
        <f t="shared" si="315"/>
        <v>2.5066799999999998</v>
      </c>
      <c r="P544" s="135">
        <f t="shared" si="315"/>
        <v>2.4596399999999998</v>
      </c>
      <c r="Q544" s="135">
        <f t="shared" si="315"/>
        <v>2.5003000000000002</v>
      </c>
      <c r="R544" s="135">
        <f t="shared" si="315"/>
        <v>2.4789699999999999</v>
      </c>
      <c r="S544" s="135">
        <f t="shared" si="315"/>
        <v>2.4551500000000002</v>
      </c>
      <c r="T544" s="135">
        <f t="shared" si="315"/>
        <v>2.4282699999999999</v>
      </c>
      <c r="U544" s="135">
        <f t="shared" si="315"/>
        <v>2.4262899999999998</v>
      </c>
      <c r="V544" s="135">
        <f t="shared" si="315"/>
        <v>2.4592000000000001</v>
      </c>
      <c r="W544" s="135">
        <f t="shared" si="315"/>
        <v>2.51749</v>
      </c>
      <c r="X544" s="135">
        <f t="shared" si="315"/>
        <v>2.49214</v>
      </c>
      <c r="Y544" s="135">
        <f t="shared" si="315"/>
        <v>2.41337</v>
      </c>
      <c r="Z544" s="135">
        <f t="shared" si="315"/>
        <v>2.2020300000000002</v>
      </c>
      <c r="AA544" s="135">
        <f t="shared" si="315"/>
        <v>2.0007100000000002</v>
      </c>
    </row>
    <row r="545" spans="1:27" ht="12.75" customHeight="1" outlineLevel="1" x14ac:dyDescent="0.3">
      <c r="A545" s="163" t="s">
        <v>1559</v>
      </c>
      <c r="B545" s="94" t="s">
        <v>238</v>
      </c>
      <c r="C545" s="70" t="s">
        <v>79</v>
      </c>
      <c r="D545" s="71">
        <v>1230.27</v>
      </c>
      <c r="E545" s="71">
        <v>1195.21</v>
      </c>
      <c r="F545" s="71">
        <v>1169.92</v>
      </c>
      <c r="G545" s="71">
        <v>1168.77</v>
      </c>
      <c r="H545" s="71">
        <v>1193.75</v>
      </c>
      <c r="I545" s="71">
        <v>1291.7</v>
      </c>
      <c r="J545" s="71">
        <v>1471.97</v>
      </c>
      <c r="K545" s="71">
        <v>1698.22</v>
      </c>
      <c r="L545" s="71">
        <v>1733.9</v>
      </c>
      <c r="M545" s="71">
        <v>1894.78</v>
      </c>
      <c r="N545" s="71">
        <v>1884.14</v>
      </c>
      <c r="O545" s="71">
        <v>1802.12</v>
      </c>
      <c r="P545" s="71">
        <v>1755.08</v>
      </c>
      <c r="Q545" s="71">
        <v>1795.74</v>
      </c>
      <c r="R545" s="71">
        <v>1774.41</v>
      </c>
      <c r="S545" s="71">
        <v>1750.59</v>
      </c>
      <c r="T545" s="71">
        <v>1723.71</v>
      </c>
      <c r="U545" s="71">
        <v>1721.73</v>
      </c>
      <c r="V545" s="71">
        <v>1754.64</v>
      </c>
      <c r="W545" s="71">
        <v>1812.93</v>
      </c>
      <c r="X545" s="71">
        <v>1787.58</v>
      </c>
      <c r="Y545" s="71">
        <v>1708.81</v>
      </c>
      <c r="Z545" s="71">
        <v>1497.47</v>
      </c>
      <c r="AA545" s="71">
        <v>1296.1500000000001</v>
      </c>
    </row>
    <row r="546" spans="1:27" ht="12.75" customHeight="1" outlineLevel="1" x14ac:dyDescent="0.3">
      <c r="A546" s="163" t="s">
        <v>1560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customHeight="1" outlineLevel="1" x14ac:dyDescent="0.3">
      <c r="A547" s="163" t="s">
        <v>1561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1562</v>
      </c>
      <c r="B548" s="94" t="s">
        <v>81</v>
      </c>
      <c r="C548" s="70" t="s">
        <v>79</v>
      </c>
      <c r="D548" s="71">
        <f>$D$11</f>
        <v>264.79000000000002</v>
      </c>
      <c r="E548" s="71">
        <f t="shared" ref="E548:AA548" si="317">$D$11</f>
        <v>264.79000000000002</v>
      </c>
      <c r="F548" s="71">
        <f t="shared" si="317"/>
        <v>264.79000000000002</v>
      </c>
      <c r="G548" s="71">
        <f t="shared" si="317"/>
        <v>264.79000000000002</v>
      </c>
      <c r="H548" s="71">
        <f t="shared" si="317"/>
        <v>264.79000000000002</v>
      </c>
      <c r="I548" s="71">
        <f t="shared" si="317"/>
        <v>264.79000000000002</v>
      </c>
      <c r="J548" s="71">
        <f t="shared" si="317"/>
        <v>264.79000000000002</v>
      </c>
      <c r="K548" s="71">
        <f t="shared" si="317"/>
        <v>264.79000000000002</v>
      </c>
      <c r="L548" s="71">
        <f t="shared" si="317"/>
        <v>264.79000000000002</v>
      </c>
      <c r="M548" s="71">
        <f t="shared" si="317"/>
        <v>264.79000000000002</v>
      </c>
      <c r="N548" s="71">
        <f t="shared" si="317"/>
        <v>264.79000000000002</v>
      </c>
      <c r="O548" s="71">
        <f t="shared" si="317"/>
        <v>264.79000000000002</v>
      </c>
      <c r="P548" s="71">
        <f t="shared" si="317"/>
        <v>264.79000000000002</v>
      </c>
      <c r="Q548" s="71">
        <f t="shared" si="317"/>
        <v>264.79000000000002</v>
      </c>
      <c r="R548" s="71">
        <f t="shared" si="317"/>
        <v>264.79000000000002</v>
      </c>
      <c r="S548" s="71">
        <f t="shared" si="317"/>
        <v>264.79000000000002</v>
      </c>
      <c r="T548" s="71">
        <f t="shared" si="317"/>
        <v>264.79000000000002</v>
      </c>
      <c r="U548" s="71">
        <f t="shared" si="317"/>
        <v>264.79000000000002</v>
      </c>
      <c r="V548" s="71">
        <f t="shared" si="317"/>
        <v>264.79000000000002</v>
      </c>
      <c r="W548" s="71">
        <f t="shared" si="317"/>
        <v>264.79000000000002</v>
      </c>
      <c r="X548" s="71">
        <f t="shared" si="317"/>
        <v>264.79000000000002</v>
      </c>
      <c r="Y548" s="71">
        <f t="shared" si="317"/>
        <v>264.79000000000002</v>
      </c>
      <c r="Z548" s="71">
        <f t="shared" si="317"/>
        <v>264.79000000000002</v>
      </c>
      <c r="AA548" s="71">
        <f t="shared" si="317"/>
        <v>264.79000000000002</v>
      </c>
    </row>
    <row r="549" spans="1:27" ht="13.8" x14ac:dyDescent="0.3">
      <c r="A549" s="162" t="s">
        <v>1563</v>
      </c>
      <c r="B549" s="54" t="str">
        <f>"14"&amp;"."&amp;$B$663&amp;"."&amp;$B$664</f>
        <v>14.03.2024</v>
      </c>
      <c r="C549" s="134" t="s">
        <v>76</v>
      </c>
      <c r="D549" s="135">
        <f>ROUND(((D550+D551+D553+D552)/1000),5)</f>
        <v>1.96445</v>
      </c>
      <c r="E549" s="135">
        <f>ROUND(((E550+E551+E553+E552)/1000),5)</f>
        <v>1.88666</v>
      </c>
      <c r="F549" s="135">
        <f>ROUND(((F550+F551+F553+F552)/1000),5)</f>
        <v>1.87283</v>
      </c>
      <c r="G549" s="135">
        <f t="shared" ref="G549:AA549" si="318">ROUND(((G550+G551+G553+G552)/1000),5)</f>
        <v>1.87558</v>
      </c>
      <c r="H549" s="135">
        <f t="shared" si="318"/>
        <v>1.91893</v>
      </c>
      <c r="I549" s="135">
        <f t="shared" si="318"/>
        <v>1.99536</v>
      </c>
      <c r="J549" s="135">
        <f t="shared" si="318"/>
        <v>2.1611199999999999</v>
      </c>
      <c r="K549" s="135">
        <f t="shared" si="318"/>
        <v>2.3833600000000001</v>
      </c>
      <c r="L549" s="135">
        <f t="shared" si="318"/>
        <v>2.4531299999999998</v>
      </c>
      <c r="M549" s="135">
        <f t="shared" si="318"/>
        <v>2.52108</v>
      </c>
      <c r="N549" s="135">
        <f t="shared" si="318"/>
        <v>2.5089299999999999</v>
      </c>
      <c r="O549" s="135">
        <f t="shared" si="318"/>
        <v>2.5450400000000002</v>
      </c>
      <c r="P549" s="135">
        <f t="shared" si="318"/>
        <v>2.5201099999999999</v>
      </c>
      <c r="Q549" s="135">
        <f t="shared" si="318"/>
        <v>2.5104500000000001</v>
      </c>
      <c r="R549" s="135">
        <f t="shared" si="318"/>
        <v>2.49132</v>
      </c>
      <c r="S549" s="135">
        <f t="shared" si="318"/>
        <v>2.4654799999999999</v>
      </c>
      <c r="T549" s="135">
        <f t="shared" si="318"/>
        <v>2.4627500000000002</v>
      </c>
      <c r="U549" s="135">
        <f t="shared" si="318"/>
        <v>2.4224100000000002</v>
      </c>
      <c r="V549" s="135">
        <f t="shared" si="318"/>
        <v>2.5087899999999999</v>
      </c>
      <c r="W549" s="135">
        <f t="shared" si="318"/>
        <v>2.5402</v>
      </c>
      <c r="X549" s="135">
        <f t="shared" si="318"/>
        <v>2.5007299999999999</v>
      </c>
      <c r="Y549" s="135">
        <f t="shared" si="318"/>
        <v>2.4137200000000001</v>
      </c>
      <c r="Z549" s="135">
        <f t="shared" si="318"/>
        <v>2.2325499999999998</v>
      </c>
      <c r="AA549" s="135">
        <f t="shared" si="318"/>
        <v>2.0848100000000001</v>
      </c>
    </row>
    <row r="550" spans="1:27" ht="12.75" customHeight="1" outlineLevel="1" x14ac:dyDescent="0.3">
      <c r="A550" s="163" t="s">
        <v>1564</v>
      </c>
      <c r="B550" s="94" t="s">
        <v>238</v>
      </c>
      <c r="C550" s="70" t="s">
        <v>79</v>
      </c>
      <c r="D550" s="71">
        <v>1259.8900000000001</v>
      </c>
      <c r="E550" s="71">
        <v>1182.0999999999999</v>
      </c>
      <c r="F550" s="71">
        <v>1168.27</v>
      </c>
      <c r="G550" s="71">
        <v>1171.02</v>
      </c>
      <c r="H550" s="71">
        <v>1214.3699999999999</v>
      </c>
      <c r="I550" s="71">
        <v>1290.8</v>
      </c>
      <c r="J550" s="71">
        <v>1456.56</v>
      </c>
      <c r="K550" s="71">
        <v>1678.8</v>
      </c>
      <c r="L550" s="71">
        <v>1748.57</v>
      </c>
      <c r="M550" s="71">
        <v>1816.52</v>
      </c>
      <c r="N550" s="71">
        <v>1804.37</v>
      </c>
      <c r="O550" s="71">
        <v>1840.48</v>
      </c>
      <c r="P550" s="71">
        <v>1815.55</v>
      </c>
      <c r="Q550" s="71">
        <v>1805.89</v>
      </c>
      <c r="R550" s="71">
        <v>1786.76</v>
      </c>
      <c r="S550" s="71">
        <v>1760.92</v>
      </c>
      <c r="T550" s="71">
        <v>1758.19</v>
      </c>
      <c r="U550" s="71">
        <v>1717.85</v>
      </c>
      <c r="V550" s="71">
        <v>1804.23</v>
      </c>
      <c r="W550" s="71">
        <v>1835.64</v>
      </c>
      <c r="X550" s="71">
        <v>1796.17</v>
      </c>
      <c r="Y550" s="71">
        <v>1709.16</v>
      </c>
      <c r="Z550" s="71">
        <v>1527.99</v>
      </c>
      <c r="AA550" s="71">
        <v>1380.25</v>
      </c>
    </row>
    <row r="551" spans="1:27" ht="12.75" customHeight="1" outlineLevel="1" x14ac:dyDescent="0.3">
      <c r="A551" s="163" t="s">
        <v>1565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customHeight="1" outlineLevel="1" x14ac:dyDescent="0.3">
      <c r="A552" s="163" t="s">
        <v>1566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1567</v>
      </c>
      <c r="B553" s="94" t="s">
        <v>81</v>
      </c>
      <c r="C553" s="70" t="s">
        <v>79</v>
      </c>
      <c r="D553" s="71">
        <f>$D$11</f>
        <v>264.79000000000002</v>
      </c>
      <c r="E553" s="71">
        <f t="shared" ref="E553:AA553" si="320">$D$11</f>
        <v>264.79000000000002</v>
      </c>
      <c r="F553" s="71">
        <f t="shared" si="320"/>
        <v>264.79000000000002</v>
      </c>
      <c r="G553" s="71">
        <f t="shared" si="320"/>
        <v>264.79000000000002</v>
      </c>
      <c r="H553" s="71">
        <f t="shared" si="320"/>
        <v>264.79000000000002</v>
      </c>
      <c r="I553" s="71">
        <f t="shared" si="320"/>
        <v>264.79000000000002</v>
      </c>
      <c r="J553" s="71">
        <f t="shared" si="320"/>
        <v>264.79000000000002</v>
      </c>
      <c r="K553" s="71">
        <f t="shared" si="320"/>
        <v>264.79000000000002</v>
      </c>
      <c r="L553" s="71">
        <f t="shared" si="320"/>
        <v>264.79000000000002</v>
      </c>
      <c r="M553" s="71">
        <f t="shared" si="320"/>
        <v>264.79000000000002</v>
      </c>
      <c r="N553" s="71">
        <f t="shared" si="320"/>
        <v>264.79000000000002</v>
      </c>
      <c r="O553" s="71">
        <f t="shared" si="320"/>
        <v>264.79000000000002</v>
      </c>
      <c r="P553" s="71">
        <f t="shared" si="320"/>
        <v>264.79000000000002</v>
      </c>
      <c r="Q553" s="71">
        <f t="shared" si="320"/>
        <v>264.79000000000002</v>
      </c>
      <c r="R553" s="71">
        <f t="shared" si="320"/>
        <v>264.79000000000002</v>
      </c>
      <c r="S553" s="71">
        <f t="shared" si="320"/>
        <v>264.79000000000002</v>
      </c>
      <c r="T553" s="71">
        <f t="shared" si="320"/>
        <v>264.79000000000002</v>
      </c>
      <c r="U553" s="71">
        <f t="shared" si="320"/>
        <v>264.79000000000002</v>
      </c>
      <c r="V553" s="71">
        <f t="shared" si="320"/>
        <v>264.79000000000002</v>
      </c>
      <c r="W553" s="71">
        <f t="shared" si="320"/>
        <v>264.79000000000002</v>
      </c>
      <c r="X553" s="71">
        <f t="shared" si="320"/>
        <v>264.79000000000002</v>
      </c>
      <c r="Y553" s="71">
        <f t="shared" si="320"/>
        <v>264.79000000000002</v>
      </c>
      <c r="Z553" s="71">
        <f t="shared" si="320"/>
        <v>264.79000000000002</v>
      </c>
      <c r="AA553" s="71">
        <f t="shared" si="320"/>
        <v>264.79000000000002</v>
      </c>
    </row>
    <row r="554" spans="1:27" ht="13.8" x14ac:dyDescent="0.3">
      <c r="A554" s="162" t="s">
        <v>1568</v>
      </c>
      <c r="B554" s="54" t="str">
        <f>"15"&amp;"."&amp;$B$663&amp;"."&amp;$B$664</f>
        <v>15.03.2024</v>
      </c>
      <c r="C554" s="134" t="s">
        <v>76</v>
      </c>
      <c r="D554" s="135">
        <f>ROUND(((D555+D556+D558+D557)/1000),5)</f>
        <v>1.9707600000000001</v>
      </c>
      <c r="E554" s="135">
        <f>ROUND(((E555+E556+E558+E557)/1000),5)</f>
        <v>1.91012</v>
      </c>
      <c r="F554" s="135">
        <f>ROUND(((F555+F556+F558+F557)/1000),5)</f>
        <v>1.89767</v>
      </c>
      <c r="G554" s="135">
        <f t="shared" ref="G554:AA554" si="321">ROUND(((G555+G556+G558+G557)/1000),5)</f>
        <v>1.8977200000000001</v>
      </c>
      <c r="H554" s="135">
        <f t="shared" si="321"/>
        <v>1.92533</v>
      </c>
      <c r="I554" s="135">
        <f t="shared" si="321"/>
        <v>2.0633300000000001</v>
      </c>
      <c r="J554" s="135">
        <f t="shared" si="321"/>
        <v>2.1854399999999998</v>
      </c>
      <c r="K554" s="135">
        <f t="shared" si="321"/>
        <v>2.3999600000000001</v>
      </c>
      <c r="L554" s="135">
        <f t="shared" si="321"/>
        <v>2.48163</v>
      </c>
      <c r="M554" s="135">
        <f t="shared" si="321"/>
        <v>2.52102</v>
      </c>
      <c r="N554" s="135">
        <f t="shared" si="321"/>
        <v>2.5216799999999999</v>
      </c>
      <c r="O554" s="135">
        <f t="shared" si="321"/>
        <v>2.5692699999999999</v>
      </c>
      <c r="P554" s="135">
        <f t="shared" si="321"/>
        <v>2.5645099999999998</v>
      </c>
      <c r="Q554" s="135">
        <f t="shared" si="321"/>
        <v>2.5568200000000001</v>
      </c>
      <c r="R554" s="135">
        <f t="shared" si="321"/>
        <v>2.5404900000000001</v>
      </c>
      <c r="S554" s="135">
        <f t="shared" si="321"/>
        <v>2.5279400000000001</v>
      </c>
      <c r="T554" s="135">
        <f t="shared" si="321"/>
        <v>2.52841</v>
      </c>
      <c r="U554" s="135">
        <f t="shared" si="321"/>
        <v>2.4575999999999998</v>
      </c>
      <c r="V554" s="135">
        <f t="shared" si="321"/>
        <v>2.5179</v>
      </c>
      <c r="W554" s="135">
        <f t="shared" si="321"/>
        <v>2.5763400000000001</v>
      </c>
      <c r="X554" s="135">
        <f t="shared" si="321"/>
        <v>2.5711499999999998</v>
      </c>
      <c r="Y554" s="135">
        <f t="shared" si="321"/>
        <v>2.4597500000000001</v>
      </c>
      <c r="Z554" s="135">
        <f t="shared" si="321"/>
        <v>2.2690600000000001</v>
      </c>
      <c r="AA554" s="135">
        <f t="shared" si="321"/>
        <v>2.19129</v>
      </c>
    </row>
    <row r="555" spans="1:27" ht="12.75" customHeight="1" outlineLevel="1" x14ac:dyDescent="0.3">
      <c r="A555" s="163" t="s">
        <v>1569</v>
      </c>
      <c r="B555" s="94" t="s">
        <v>238</v>
      </c>
      <c r="C555" s="70" t="s">
        <v>79</v>
      </c>
      <c r="D555" s="71">
        <v>1266.2</v>
      </c>
      <c r="E555" s="71">
        <v>1205.56</v>
      </c>
      <c r="F555" s="71">
        <v>1193.1099999999999</v>
      </c>
      <c r="G555" s="71">
        <v>1193.1600000000001</v>
      </c>
      <c r="H555" s="71">
        <v>1220.77</v>
      </c>
      <c r="I555" s="71">
        <v>1358.77</v>
      </c>
      <c r="J555" s="71">
        <v>1480.88</v>
      </c>
      <c r="K555" s="71">
        <v>1695.4</v>
      </c>
      <c r="L555" s="71">
        <v>1777.07</v>
      </c>
      <c r="M555" s="71">
        <v>1816.46</v>
      </c>
      <c r="N555" s="71">
        <v>1817.12</v>
      </c>
      <c r="O555" s="71">
        <v>1864.71</v>
      </c>
      <c r="P555" s="71">
        <v>1859.95</v>
      </c>
      <c r="Q555" s="71">
        <v>1852.26</v>
      </c>
      <c r="R555" s="71">
        <v>1835.93</v>
      </c>
      <c r="S555" s="71">
        <v>1823.38</v>
      </c>
      <c r="T555" s="71">
        <v>1823.85</v>
      </c>
      <c r="U555" s="71">
        <v>1753.04</v>
      </c>
      <c r="V555" s="71">
        <v>1813.34</v>
      </c>
      <c r="W555" s="71">
        <v>1871.78</v>
      </c>
      <c r="X555" s="71">
        <v>1866.59</v>
      </c>
      <c r="Y555" s="71">
        <v>1755.19</v>
      </c>
      <c r="Z555" s="71">
        <v>1564.5</v>
      </c>
      <c r="AA555" s="71">
        <v>1486.73</v>
      </c>
    </row>
    <row r="556" spans="1:27" ht="12.75" customHeight="1" outlineLevel="1" x14ac:dyDescent="0.3">
      <c r="A556" s="163" t="s">
        <v>1570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customHeight="1" outlineLevel="1" x14ac:dyDescent="0.3">
      <c r="A557" s="163" t="s">
        <v>1571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1572</v>
      </c>
      <c r="B558" s="94" t="s">
        <v>81</v>
      </c>
      <c r="C558" s="70" t="s">
        <v>79</v>
      </c>
      <c r="D558" s="71">
        <f>$D$11</f>
        <v>264.79000000000002</v>
      </c>
      <c r="E558" s="71">
        <f t="shared" ref="E558:AA558" si="323">$D$11</f>
        <v>264.79000000000002</v>
      </c>
      <c r="F558" s="71">
        <f t="shared" si="323"/>
        <v>264.79000000000002</v>
      </c>
      <c r="G558" s="71">
        <f t="shared" si="323"/>
        <v>264.79000000000002</v>
      </c>
      <c r="H558" s="71">
        <f t="shared" si="323"/>
        <v>264.79000000000002</v>
      </c>
      <c r="I558" s="71">
        <f t="shared" si="323"/>
        <v>264.79000000000002</v>
      </c>
      <c r="J558" s="71">
        <f t="shared" si="323"/>
        <v>264.79000000000002</v>
      </c>
      <c r="K558" s="71">
        <f t="shared" si="323"/>
        <v>264.79000000000002</v>
      </c>
      <c r="L558" s="71">
        <f t="shared" si="323"/>
        <v>264.79000000000002</v>
      </c>
      <c r="M558" s="71">
        <f t="shared" si="323"/>
        <v>264.79000000000002</v>
      </c>
      <c r="N558" s="71">
        <f t="shared" si="323"/>
        <v>264.79000000000002</v>
      </c>
      <c r="O558" s="71">
        <f t="shared" si="323"/>
        <v>264.79000000000002</v>
      </c>
      <c r="P558" s="71">
        <f t="shared" si="323"/>
        <v>264.79000000000002</v>
      </c>
      <c r="Q558" s="71">
        <f t="shared" si="323"/>
        <v>264.79000000000002</v>
      </c>
      <c r="R558" s="71">
        <f t="shared" si="323"/>
        <v>264.79000000000002</v>
      </c>
      <c r="S558" s="71">
        <f t="shared" si="323"/>
        <v>264.79000000000002</v>
      </c>
      <c r="T558" s="71">
        <f t="shared" si="323"/>
        <v>264.79000000000002</v>
      </c>
      <c r="U558" s="71">
        <f t="shared" si="323"/>
        <v>264.79000000000002</v>
      </c>
      <c r="V558" s="71">
        <f t="shared" si="323"/>
        <v>264.79000000000002</v>
      </c>
      <c r="W558" s="71">
        <f t="shared" si="323"/>
        <v>264.79000000000002</v>
      </c>
      <c r="X558" s="71">
        <f t="shared" si="323"/>
        <v>264.79000000000002</v>
      </c>
      <c r="Y558" s="71">
        <f t="shared" si="323"/>
        <v>264.79000000000002</v>
      </c>
      <c r="Z558" s="71">
        <f t="shared" si="323"/>
        <v>264.79000000000002</v>
      </c>
      <c r="AA558" s="71">
        <f t="shared" si="323"/>
        <v>264.79000000000002</v>
      </c>
    </row>
    <row r="559" spans="1:27" ht="13.8" x14ac:dyDescent="0.3">
      <c r="A559" s="162" t="s">
        <v>1573</v>
      </c>
      <c r="B559" s="54" t="str">
        <f>"16"&amp;"."&amp;$B$663&amp;"."&amp;$B$664</f>
        <v>16.03.2024</v>
      </c>
      <c r="C559" s="134" t="s">
        <v>76</v>
      </c>
      <c r="D559" s="135">
        <f>ROUND(((D560+D561+D563+D562)/1000),5)</f>
        <v>2.1829999999999998</v>
      </c>
      <c r="E559" s="135">
        <f>ROUND(((E560+E561+E563+E562)/1000),5)</f>
        <v>2.0162800000000001</v>
      </c>
      <c r="F559" s="135">
        <f>ROUND(((F560+F561+F563+F562)/1000),5)</f>
        <v>1.98627</v>
      </c>
      <c r="G559" s="135">
        <f t="shared" ref="G559:AA559" si="324">ROUND(((G560+G561+G563+G562)/1000),5)</f>
        <v>1.9652499999999999</v>
      </c>
      <c r="H559" s="135">
        <f t="shared" si="324"/>
        <v>1.9661500000000001</v>
      </c>
      <c r="I559" s="135">
        <f t="shared" si="324"/>
        <v>2.0919500000000002</v>
      </c>
      <c r="J559" s="135">
        <f t="shared" si="324"/>
        <v>2.1423299999999998</v>
      </c>
      <c r="K559" s="135">
        <f t="shared" si="324"/>
        <v>2.18913</v>
      </c>
      <c r="L559" s="135">
        <f t="shared" si="324"/>
        <v>2.4329299999999998</v>
      </c>
      <c r="M559" s="135">
        <f t="shared" si="324"/>
        <v>2.5640399999999999</v>
      </c>
      <c r="N559" s="135">
        <f t="shared" si="324"/>
        <v>2.63314</v>
      </c>
      <c r="O559" s="135">
        <f t="shared" si="324"/>
        <v>2.6283500000000002</v>
      </c>
      <c r="P559" s="135">
        <f t="shared" si="324"/>
        <v>2.5966900000000002</v>
      </c>
      <c r="Q559" s="135">
        <f t="shared" si="324"/>
        <v>2.5815399999999999</v>
      </c>
      <c r="R559" s="135">
        <f t="shared" si="324"/>
        <v>2.5139</v>
      </c>
      <c r="S559" s="135">
        <f t="shared" si="324"/>
        <v>2.4541900000000001</v>
      </c>
      <c r="T559" s="135">
        <f t="shared" si="324"/>
        <v>2.4619599999999999</v>
      </c>
      <c r="U559" s="135">
        <f t="shared" si="324"/>
        <v>2.5128200000000001</v>
      </c>
      <c r="V559" s="135">
        <f t="shared" si="324"/>
        <v>2.5806300000000002</v>
      </c>
      <c r="W559" s="135">
        <f t="shared" si="324"/>
        <v>2.58955</v>
      </c>
      <c r="X559" s="135">
        <f t="shared" si="324"/>
        <v>2.5019999999999998</v>
      </c>
      <c r="Y559" s="135">
        <f t="shared" si="324"/>
        <v>2.4282400000000002</v>
      </c>
      <c r="Z559" s="135">
        <f t="shared" si="324"/>
        <v>2.2559300000000002</v>
      </c>
      <c r="AA559" s="135">
        <f t="shared" si="324"/>
        <v>2.1872600000000002</v>
      </c>
    </row>
    <row r="560" spans="1:27" ht="12.75" customHeight="1" outlineLevel="1" x14ac:dyDescent="0.3">
      <c r="A560" s="163" t="s">
        <v>1574</v>
      </c>
      <c r="B560" s="94" t="s">
        <v>238</v>
      </c>
      <c r="C560" s="70" t="s">
        <v>79</v>
      </c>
      <c r="D560" s="71">
        <v>1478.44</v>
      </c>
      <c r="E560" s="71">
        <v>1311.72</v>
      </c>
      <c r="F560" s="71">
        <v>1281.71</v>
      </c>
      <c r="G560" s="71">
        <v>1260.69</v>
      </c>
      <c r="H560" s="71">
        <v>1261.5899999999999</v>
      </c>
      <c r="I560" s="71">
        <v>1387.39</v>
      </c>
      <c r="J560" s="71">
        <v>1437.77</v>
      </c>
      <c r="K560" s="71">
        <v>1484.57</v>
      </c>
      <c r="L560" s="71">
        <v>1728.37</v>
      </c>
      <c r="M560" s="71">
        <v>1859.48</v>
      </c>
      <c r="N560" s="71">
        <v>1928.58</v>
      </c>
      <c r="O560" s="71">
        <v>1923.79</v>
      </c>
      <c r="P560" s="71">
        <v>1892.13</v>
      </c>
      <c r="Q560" s="71">
        <v>1876.98</v>
      </c>
      <c r="R560" s="71">
        <v>1809.34</v>
      </c>
      <c r="S560" s="71">
        <v>1749.63</v>
      </c>
      <c r="T560" s="71">
        <v>1757.4</v>
      </c>
      <c r="U560" s="71">
        <v>1808.26</v>
      </c>
      <c r="V560" s="71">
        <v>1876.07</v>
      </c>
      <c r="W560" s="71">
        <v>1884.99</v>
      </c>
      <c r="X560" s="71">
        <v>1797.44</v>
      </c>
      <c r="Y560" s="71">
        <v>1723.68</v>
      </c>
      <c r="Z560" s="71">
        <v>1551.37</v>
      </c>
      <c r="AA560" s="71">
        <v>1482.7</v>
      </c>
    </row>
    <row r="561" spans="1:27" ht="12.75" customHeight="1" outlineLevel="1" x14ac:dyDescent="0.3">
      <c r="A561" s="163" t="s">
        <v>1575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customHeight="1" outlineLevel="1" x14ac:dyDescent="0.3">
      <c r="A562" s="163" t="s">
        <v>1576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1577</v>
      </c>
      <c r="B563" s="94" t="s">
        <v>81</v>
      </c>
      <c r="C563" s="70" t="s">
        <v>79</v>
      </c>
      <c r="D563" s="71">
        <f>$D$11</f>
        <v>264.79000000000002</v>
      </c>
      <c r="E563" s="71">
        <f t="shared" ref="E563:AA563" si="326">$D$11</f>
        <v>264.79000000000002</v>
      </c>
      <c r="F563" s="71">
        <f t="shared" si="326"/>
        <v>264.79000000000002</v>
      </c>
      <c r="G563" s="71">
        <f t="shared" si="326"/>
        <v>264.79000000000002</v>
      </c>
      <c r="H563" s="71">
        <f t="shared" si="326"/>
        <v>264.79000000000002</v>
      </c>
      <c r="I563" s="71">
        <f t="shared" si="326"/>
        <v>264.79000000000002</v>
      </c>
      <c r="J563" s="71">
        <f t="shared" si="326"/>
        <v>264.79000000000002</v>
      </c>
      <c r="K563" s="71">
        <f t="shared" si="326"/>
        <v>264.79000000000002</v>
      </c>
      <c r="L563" s="71">
        <f t="shared" si="326"/>
        <v>264.79000000000002</v>
      </c>
      <c r="M563" s="71">
        <f t="shared" si="326"/>
        <v>264.79000000000002</v>
      </c>
      <c r="N563" s="71">
        <f t="shared" si="326"/>
        <v>264.79000000000002</v>
      </c>
      <c r="O563" s="71">
        <f t="shared" si="326"/>
        <v>264.79000000000002</v>
      </c>
      <c r="P563" s="71">
        <f t="shared" si="326"/>
        <v>264.79000000000002</v>
      </c>
      <c r="Q563" s="71">
        <f t="shared" si="326"/>
        <v>264.79000000000002</v>
      </c>
      <c r="R563" s="71">
        <f t="shared" si="326"/>
        <v>264.79000000000002</v>
      </c>
      <c r="S563" s="71">
        <f t="shared" si="326"/>
        <v>264.79000000000002</v>
      </c>
      <c r="T563" s="71">
        <f t="shared" si="326"/>
        <v>264.79000000000002</v>
      </c>
      <c r="U563" s="71">
        <f t="shared" si="326"/>
        <v>264.79000000000002</v>
      </c>
      <c r="V563" s="71">
        <f t="shared" si="326"/>
        <v>264.79000000000002</v>
      </c>
      <c r="W563" s="71">
        <f t="shared" si="326"/>
        <v>264.79000000000002</v>
      </c>
      <c r="X563" s="71">
        <f t="shared" si="326"/>
        <v>264.79000000000002</v>
      </c>
      <c r="Y563" s="71">
        <f t="shared" si="326"/>
        <v>264.79000000000002</v>
      </c>
      <c r="Z563" s="71">
        <f t="shared" si="326"/>
        <v>264.79000000000002</v>
      </c>
      <c r="AA563" s="71">
        <f t="shared" si="326"/>
        <v>264.79000000000002</v>
      </c>
    </row>
    <row r="564" spans="1:27" ht="13.8" x14ac:dyDescent="0.3">
      <c r="A564" s="162" t="s">
        <v>1578</v>
      </c>
      <c r="B564" s="54" t="str">
        <f>"17"&amp;"."&amp;$B$663&amp;"."&amp;$B$664</f>
        <v>17.03.2024</v>
      </c>
      <c r="C564" s="134" t="s">
        <v>76</v>
      </c>
      <c r="D564" s="135">
        <f>ROUND(((D565+D566+D568+D567)/1000),5)</f>
        <v>2.1849699999999999</v>
      </c>
      <c r="E564" s="135">
        <f>ROUND(((E565+E566+E568+E567)/1000),5)</f>
        <v>2.0108799999999998</v>
      </c>
      <c r="F564" s="135">
        <f>ROUND(((F565+F566+F568+F567)/1000),5)</f>
        <v>1.9704600000000001</v>
      </c>
      <c r="G564" s="135">
        <f t="shared" ref="G564:AA564" si="327">ROUND(((G565+G566+G568+G567)/1000),5)</f>
        <v>1.94021</v>
      </c>
      <c r="H564" s="135">
        <f t="shared" si="327"/>
        <v>1.9400299999999999</v>
      </c>
      <c r="I564" s="135">
        <f t="shared" si="327"/>
        <v>1.9922299999999999</v>
      </c>
      <c r="J564" s="135">
        <f t="shared" si="327"/>
        <v>2.07422</v>
      </c>
      <c r="K564" s="135">
        <f t="shared" si="327"/>
        <v>2.1617999999999999</v>
      </c>
      <c r="L564" s="135">
        <f t="shared" si="327"/>
        <v>2.2384599999999999</v>
      </c>
      <c r="M564" s="135">
        <f t="shared" si="327"/>
        <v>2.42991</v>
      </c>
      <c r="N564" s="135">
        <f t="shared" si="327"/>
        <v>2.4469400000000001</v>
      </c>
      <c r="O564" s="135">
        <f t="shared" si="327"/>
        <v>2.4528599999999998</v>
      </c>
      <c r="P564" s="135">
        <f t="shared" si="327"/>
        <v>2.4473500000000001</v>
      </c>
      <c r="Q564" s="135">
        <f t="shared" si="327"/>
        <v>2.4404400000000002</v>
      </c>
      <c r="R564" s="135">
        <f t="shared" si="327"/>
        <v>2.44109</v>
      </c>
      <c r="S564" s="135">
        <f t="shared" si="327"/>
        <v>2.4375599999999999</v>
      </c>
      <c r="T564" s="135">
        <f t="shared" si="327"/>
        <v>2.4379599999999999</v>
      </c>
      <c r="U564" s="135">
        <f t="shared" si="327"/>
        <v>2.44401</v>
      </c>
      <c r="V564" s="135">
        <f t="shared" si="327"/>
        <v>2.5848599999999999</v>
      </c>
      <c r="W564" s="135">
        <f t="shared" si="327"/>
        <v>2.68933</v>
      </c>
      <c r="X564" s="135">
        <f t="shared" si="327"/>
        <v>2.61164</v>
      </c>
      <c r="Y564" s="135">
        <f t="shared" si="327"/>
        <v>2.43276</v>
      </c>
      <c r="Z564" s="135">
        <f t="shared" si="327"/>
        <v>2.2407900000000001</v>
      </c>
      <c r="AA564" s="135">
        <f t="shared" si="327"/>
        <v>2.18988</v>
      </c>
    </row>
    <row r="565" spans="1:27" ht="12.75" customHeight="1" outlineLevel="1" x14ac:dyDescent="0.3">
      <c r="A565" s="163" t="s">
        <v>1579</v>
      </c>
      <c r="B565" s="94" t="s">
        <v>238</v>
      </c>
      <c r="C565" s="70" t="s">
        <v>79</v>
      </c>
      <c r="D565" s="71">
        <v>1480.41</v>
      </c>
      <c r="E565" s="71">
        <v>1306.32</v>
      </c>
      <c r="F565" s="71">
        <v>1265.9000000000001</v>
      </c>
      <c r="G565" s="71">
        <v>1235.6500000000001</v>
      </c>
      <c r="H565" s="71">
        <v>1235.47</v>
      </c>
      <c r="I565" s="71">
        <v>1287.67</v>
      </c>
      <c r="J565" s="71">
        <v>1369.66</v>
      </c>
      <c r="K565" s="71">
        <v>1457.24</v>
      </c>
      <c r="L565" s="71">
        <v>1533.9</v>
      </c>
      <c r="M565" s="71">
        <v>1725.35</v>
      </c>
      <c r="N565" s="71">
        <v>1742.38</v>
      </c>
      <c r="O565" s="71">
        <v>1748.3</v>
      </c>
      <c r="P565" s="71">
        <v>1742.79</v>
      </c>
      <c r="Q565" s="71">
        <v>1735.88</v>
      </c>
      <c r="R565" s="71">
        <v>1736.53</v>
      </c>
      <c r="S565" s="71">
        <v>1733</v>
      </c>
      <c r="T565" s="71">
        <v>1733.4</v>
      </c>
      <c r="U565" s="71">
        <v>1739.45</v>
      </c>
      <c r="V565" s="71">
        <v>1880.3</v>
      </c>
      <c r="W565" s="71">
        <v>1984.77</v>
      </c>
      <c r="X565" s="71">
        <v>1907.08</v>
      </c>
      <c r="Y565" s="71">
        <v>1728.2</v>
      </c>
      <c r="Z565" s="71">
        <v>1536.23</v>
      </c>
      <c r="AA565" s="71">
        <v>1485.32</v>
      </c>
    </row>
    <row r="566" spans="1:27" ht="12.75" customHeight="1" outlineLevel="1" x14ac:dyDescent="0.3">
      <c r="A566" s="163" t="s">
        <v>1580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customHeight="1" outlineLevel="1" x14ac:dyDescent="0.3">
      <c r="A567" s="163" t="s">
        <v>1581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1582</v>
      </c>
      <c r="B568" s="94" t="s">
        <v>81</v>
      </c>
      <c r="C568" s="70" t="s">
        <v>79</v>
      </c>
      <c r="D568" s="71">
        <f>$D$11</f>
        <v>264.79000000000002</v>
      </c>
      <c r="E568" s="71">
        <f t="shared" ref="E568:AA568" si="329">$D$11</f>
        <v>264.79000000000002</v>
      </c>
      <c r="F568" s="71">
        <f t="shared" si="329"/>
        <v>264.79000000000002</v>
      </c>
      <c r="G568" s="71">
        <f t="shared" si="329"/>
        <v>264.79000000000002</v>
      </c>
      <c r="H568" s="71">
        <f t="shared" si="329"/>
        <v>264.79000000000002</v>
      </c>
      <c r="I568" s="71">
        <f t="shared" si="329"/>
        <v>264.79000000000002</v>
      </c>
      <c r="J568" s="71">
        <f t="shared" si="329"/>
        <v>264.79000000000002</v>
      </c>
      <c r="K568" s="71">
        <f t="shared" si="329"/>
        <v>264.79000000000002</v>
      </c>
      <c r="L568" s="71">
        <f t="shared" si="329"/>
        <v>264.79000000000002</v>
      </c>
      <c r="M568" s="71">
        <f t="shared" si="329"/>
        <v>264.79000000000002</v>
      </c>
      <c r="N568" s="71">
        <f t="shared" si="329"/>
        <v>264.79000000000002</v>
      </c>
      <c r="O568" s="71">
        <f t="shared" si="329"/>
        <v>264.79000000000002</v>
      </c>
      <c r="P568" s="71">
        <f t="shared" si="329"/>
        <v>264.79000000000002</v>
      </c>
      <c r="Q568" s="71">
        <f t="shared" si="329"/>
        <v>264.79000000000002</v>
      </c>
      <c r="R568" s="71">
        <f t="shared" si="329"/>
        <v>264.79000000000002</v>
      </c>
      <c r="S568" s="71">
        <f t="shared" si="329"/>
        <v>264.79000000000002</v>
      </c>
      <c r="T568" s="71">
        <f t="shared" si="329"/>
        <v>264.79000000000002</v>
      </c>
      <c r="U568" s="71">
        <f t="shared" si="329"/>
        <v>264.79000000000002</v>
      </c>
      <c r="V568" s="71">
        <f t="shared" si="329"/>
        <v>264.79000000000002</v>
      </c>
      <c r="W568" s="71">
        <f t="shared" si="329"/>
        <v>264.79000000000002</v>
      </c>
      <c r="X568" s="71">
        <f t="shared" si="329"/>
        <v>264.79000000000002</v>
      </c>
      <c r="Y568" s="71">
        <f t="shared" si="329"/>
        <v>264.79000000000002</v>
      </c>
      <c r="Z568" s="71">
        <f t="shared" si="329"/>
        <v>264.79000000000002</v>
      </c>
      <c r="AA568" s="71">
        <f t="shared" si="329"/>
        <v>264.79000000000002</v>
      </c>
    </row>
    <row r="569" spans="1:27" ht="13.8" x14ac:dyDescent="0.3">
      <c r="A569" s="162" t="s">
        <v>1583</v>
      </c>
      <c r="B569" s="54" t="str">
        <f>"18"&amp;"."&amp;$B$663&amp;"."&amp;$B$664</f>
        <v>18.03.2024</v>
      </c>
      <c r="C569" s="134" t="s">
        <v>76</v>
      </c>
      <c r="D569" s="135">
        <f>ROUND(((D570+D571+D573+D572)/1000),5)</f>
        <v>2.1289199999999999</v>
      </c>
      <c r="E569" s="135">
        <f>ROUND(((E570+E571+E573+E572)/1000),5)</f>
        <v>1.99593</v>
      </c>
      <c r="F569" s="135">
        <f>ROUND(((F570+F571+F573+F572)/1000),5)</f>
        <v>1.9572400000000001</v>
      </c>
      <c r="G569" s="135">
        <f t="shared" ref="G569:AA569" si="330">ROUND(((G570+G571+G573+G572)/1000),5)</f>
        <v>1.9551000000000001</v>
      </c>
      <c r="H569" s="135">
        <f t="shared" si="330"/>
        <v>1.9946900000000001</v>
      </c>
      <c r="I569" s="135">
        <f t="shared" si="330"/>
        <v>2.1010300000000002</v>
      </c>
      <c r="J569" s="135">
        <f t="shared" si="330"/>
        <v>2.1859799999999998</v>
      </c>
      <c r="K569" s="135">
        <f t="shared" si="330"/>
        <v>2.5303499999999999</v>
      </c>
      <c r="L569" s="135">
        <f t="shared" si="330"/>
        <v>2.6418400000000002</v>
      </c>
      <c r="M569" s="135">
        <f t="shared" si="330"/>
        <v>2.7257699999999998</v>
      </c>
      <c r="N569" s="135">
        <f t="shared" si="330"/>
        <v>2.7351299999999998</v>
      </c>
      <c r="O569" s="135">
        <f t="shared" si="330"/>
        <v>2.7824</v>
      </c>
      <c r="P569" s="135">
        <f t="shared" si="330"/>
        <v>2.7336100000000001</v>
      </c>
      <c r="Q569" s="135">
        <f t="shared" si="330"/>
        <v>2.73516</v>
      </c>
      <c r="R569" s="135">
        <f t="shared" si="330"/>
        <v>2.7226400000000002</v>
      </c>
      <c r="S569" s="135">
        <f t="shared" si="330"/>
        <v>2.6830400000000001</v>
      </c>
      <c r="T569" s="135">
        <f t="shared" si="330"/>
        <v>2.6709499999999999</v>
      </c>
      <c r="U569" s="135">
        <f t="shared" si="330"/>
        <v>2.56799</v>
      </c>
      <c r="V569" s="135">
        <f t="shared" si="330"/>
        <v>2.62731</v>
      </c>
      <c r="W569" s="135">
        <f t="shared" si="330"/>
        <v>2.6963400000000002</v>
      </c>
      <c r="X569" s="135">
        <f t="shared" si="330"/>
        <v>2.6285699999999999</v>
      </c>
      <c r="Y569" s="135">
        <f t="shared" si="330"/>
        <v>2.4764900000000001</v>
      </c>
      <c r="Z569" s="135">
        <f t="shared" si="330"/>
        <v>2.25135</v>
      </c>
      <c r="AA569" s="135">
        <f t="shared" si="330"/>
        <v>2.1366100000000001</v>
      </c>
    </row>
    <row r="570" spans="1:27" ht="12.75" customHeight="1" outlineLevel="1" x14ac:dyDescent="0.3">
      <c r="A570" s="163" t="s">
        <v>1584</v>
      </c>
      <c r="B570" s="94" t="s">
        <v>238</v>
      </c>
      <c r="C570" s="70" t="s">
        <v>79</v>
      </c>
      <c r="D570" s="71">
        <v>1424.36</v>
      </c>
      <c r="E570" s="71">
        <v>1291.3699999999999</v>
      </c>
      <c r="F570" s="71">
        <v>1252.68</v>
      </c>
      <c r="G570" s="71">
        <v>1250.54</v>
      </c>
      <c r="H570" s="71">
        <v>1290.1300000000001</v>
      </c>
      <c r="I570" s="71">
        <v>1396.47</v>
      </c>
      <c r="J570" s="71">
        <v>1481.42</v>
      </c>
      <c r="K570" s="71">
        <v>1825.79</v>
      </c>
      <c r="L570" s="71">
        <v>1937.28</v>
      </c>
      <c r="M570" s="71">
        <v>2021.21</v>
      </c>
      <c r="N570" s="71">
        <v>2030.57</v>
      </c>
      <c r="O570" s="71">
        <v>2077.84</v>
      </c>
      <c r="P570" s="71">
        <v>2029.05</v>
      </c>
      <c r="Q570" s="71">
        <v>2030.6</v>
      </c>
      <c r="R570" s="71">
        <v>2018.08</v>
      </c>
      <c r="S570" s="71">
        <v>1978.48</v>
      </c>
      <c r="T570" s="71">
        <v>1966.39</v>
      </c>
      <c r="U570" s="71">
        <v>1863.43</v>
      </c>
      <c r="V570" s="71">
        <v>1922.75</v>
      </c>
      <c r="W570" s="71">
        <v>1991.78</v>
      </c>
      <c r="X570" s="71">
        <v>1924.01</v>
      </c>
      <c r="Y570" s="71">
        <v>1771.93</v>
      </c>
      <c r="Z570" s="71">
        <v>1546.79</v>
      </c>
      <c r="AA570" s="71">
        <v>1432.05</v>
      </c>
    </row>
    <row r="571" spans="1:27" ht="12.75" customHeight="1" outlineLevel="1" x14ac:dyDescent="0.3">
      <c r="A571" s="163" t="s">
        <v>1585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customHeight="1" outlineLevel="1" x14ac:dyDescent="0.3">
      <c r="A572" s="163" t="s">
        <v>1586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1587</v>
      </c>
      <c r="B573" s="94" t="s">
        <v>81</v>
      </c>
      <c r="C573" s="70" t="s">
        <v>79</v>
      </c>
      <c r="D573" s="71">
        <f>$D$11</f>
        <v>264.79000000000002</v>
      </c>
      <c r="E573" s="71">
        <f t="shared" ref="E573:AA573" si="332">$D$11</f>
        <v>264.79000000000002</v>
      </c>
      <c r="F573" s="71">
        <f t="shared" si="332"/>
        <v>264.79000000000002</v>
      </c>
      <c r="G573" s="71">
        <f t="shared" si="332"/>
        <v>264.79000000000002</v>
      </c>
      <c r="H573" s="71">
        <f t="shared" si="332"/>
        <v>264.79000000000002</v>
      </c>
      <c r="I573" s="71">
        <f t="shared" si="332"/>
        <v>264.79000000000002</v>
      </c>
      <c r="J573" s="71">
        <f t="shared" si="332"/>
        <v>264.79000000000002</v>
      </c>
      <c r="K573" s="71">
        <f t="shared" si="332"/>
        <v>264.79000000000002</v>
      </c>
      <c r="L573" s="71">
        <f t="shared" si="332"/>
        <v>264.79000000000002</v>
      </c>
      <c r="M573" s="71">
        <f t="shared" si="332"/>
        <v>264.79000000000002</v>
      </c>
      <c r="N573" s="71">
        <f t="shared" si="332"/>
        <v>264.79000000000002</v>
      </c>
      <c r="O573" s="71">
        <f t="shared" si="332"/>
        <v>264.79000000000002</v>
      </c>
      <c r="P573" s="71">
        <f t="shared" si="332"/>
        <v>264.79000000000002</v>
      </c>
      <c r="Q573" s="71">
        <f t="shared" si="332"/>
        <v>264.79000000000002</v>
      </c>
      <c r="R573" s="71">
        <f t="shared" si="332"/>
        <v>264.79000000000002</v>
      </c>
      <c r="S573" s="71">
        <f t="shared" si="332"/>
        <v>264.79000000000002</v>
      </c>
      <c r="T573" s="71">
        <f t="shared" si="332"/>
        <v>264.79000000000002</v>
      </c>
      <c r="U573" s="71">
        <f t="shared" si="332"/>
        <v>264.79000000000002</v>
      </c>
      <c r="V573" s="71">
        <f t="shared" si="332"/>
        <v>264.79000000000002</v>
      </c>
      <c r="W573" s="71">
        <f t="shared" si="332"/>
        <v>264.79000000000002</v>
      </c>
      <c r="X573" s="71">
        <f t="shared" si="332"/>
        <v>264.79000000000002</v>
      </c>
      <c r="Y573" s="71">
        <f t="shared" si="332"/>
        <v>264.79000000000002</v>
      </c>
      <c r="Z573" s="71">
        <f t="shared" si="332"/>
        <v>264.79000000000002</v>
      </c>
      <c r="AA573" s="71">
        <f t="shared" si="332"/>
        <v>264.79000000000002</v>
      </c>
    </row>
    <row r="574" spans="1:27" ht="13.8" x14ac:dyDescent="0.3">
      <c r="A574" s="162" t="s">
        <v>1588</v>
      </c>
      <c r="B574" s="54" t="str">
        <f>"19"&amp;"."&amp;$B$663&amp;"."&amp;$B$664</f>
        <v>19.03.2024</v>
      </c>
      <c r="C574" s="134" t="s">
        <v>76</v>
      </c>
      <c r="D574" s="135">
        <f>ROUND(((D575+D576+D578+D577)/1000),5)</f>
        <v>1.9956</v>
      </c>
      <c r="E574" s="135">
        <f>ROUND(((E575+E576+E578+E577)/1000),5)</f>
        <v>1.9308799999999999</v>
      </c>
      <c r="F574" s="135">
        <f>ROUND(((F575+F576+F578+F577)/1000),5)</f>
        <v>1.9038299999999999</v>
      </c>
      <c r="G574" s="135">
        <f t="shared" ref="G574:AA574" si="333">ROUND(((G575+G576+G578+G577)/1000),5)</f>
        <v>1.8985700000000001</v>
      </c>
      <c r="H574" s="135">
        <f t="shared" si="333"/>
        <v>1.9276199999999999</v>
      </c>
      <c r="I574" s="135">
        <f t="shared" si="333"/>
        <v>2.0227499999999998</v>
      </c>
      <c r="J574" s="135">
        <f t="shared" si="333"/>
        <v>2.15517</v>
      </c>
      <c r="K574" s="135">
        <f t="shared" si="333"/>
        <v>2.2995299999999999</v>
      </c>
      <c r="L574" s="135">
        <f t="shared" si="333"/>
        <v>2.5058699999999998</v>
      </c>
      <c r="M574" s="135">
        <f t="shared" si="333"/>
        <v>2.6206700000000001</v>
      </c>
      <c r="N574" s="135">
        <f t="shared" si="333"/>
        <v>2.6316899999999999</v>
      </c>
      <c r="O574" s="135">
        <f t="shared" si="333"/>
        <v>2.6546400000000001</v>
      </c>
      <c r="P574" s="135">
        <f t="shared" si="333"/>
        <v>2.60873</v>
      </c>
      <c r="Q574" s="135">
        <f t="shared" si="333"/>
        <v>2.6385700000000001</v>
      </c>
      <c r="R574" s="135">
        <f t="shared" si="333"/>
        <v>2.5699399999999999</v>
      </c>
      <c r="S574" s="135">
        <f t="shared" si="333"/>
        <v>2.5422799999999999</v>
      </c>
      <c r="T574" s="135">
        <f t="shared" si="333"/>
        <v>2.4931700000000001</v>
      </c>
      <c r="U574" s="135">
        <f t="shared" si="333"/>
        <v>2.4032900000000001</v>
      </c>
      <c r="V574" s="135">
        <f t="shared" si="333"/>
        <v>2.5608599999999999</v>
      </c>
      <c r="W574" s="135">
        <f t="shared" si="333"/>
        <v>2.6696</v>
      </c>
      <c r="X574" s="135">
        <f t="shared" si="333"/>
        <v>2.56202</v>
      </c>
      <c r="Y574" s="135">
        <f t="shared" si="333"/>
        <v>2.4176899999999999</v>
      </c>
      <c r="Z574" s="135">
        <f t="shared" si="333"/>
        <v>2.2197900000000002</v>
      </c>
      <c r="AA574" s="135">
        <f t="shared" si="333"/>
        <v>2.07321</v>
      </c>
    </row>
    <row r="575" spans="1:27" ht="12.75" customHeight="1" outlineLevel="1" x14ac:dyDescent="0.3">
      <c r="A575" s="163" t="s">
        <v>1589</v>
      </c>
      <c r="B575" s="94" t="s">
        <v>238</v>
      </c>
      <c r="C575" s="70" t="s">
        <v>79</v>
      </c>
      <c r="D575" s="71">
        <v>1291.04</v>
      </c>
      <c r="E575" s="71">
        <v>1226.32</v>
      </c>
      <c r="F575" s="71">
        <v>1199.27</v>
      </c>
      <c r="G575" s="71">
        <v>1194.01</v>
      </c>
      <c r="H575" s="71">
        <v>1223.06</v>
      </c>
      <c r="I575" s="71">
        <v>1318.19</v>
      </c>
      <c r="J575" s="71">
        <v>1450.61</v>
      </c>
      <c r="K575" s="71">
        <v>1594.97</v>
      </c>
      <c r="L575" s="71">
        <v>1801.31</v>
      </c>
      <c r="M575" s="71">
        <v>1916.11</v>
      </c>
      <c r="N575" s="71">
        <v>1927.13</v>
      </c>
      <c r="O575" s="71">
        <v>1950.08</v>
      </c>
      <c r="P575" s="71">
        <v>1904.17</v>
      </c>
      <c r="Q575" s="71">
        <v>1934.01</v>
      </c>
      <c r="R575" s="71">
        <v>1865.38</v>
      </c>
      <c r="S575" s="71">
        <v>1837.72</v>
      </c>
      <c r="T575" s="71">
        <v>1788.61</v>
      </c>
      <c r="U575" s="71">
        <v>1698.73</v>
      </c>
      <c r="V575" s="71">
        <v>1856.3</v>
      </c>
      <c r="W575" s="71">
        <v>1965.04</v>
      </c>
      <c r="X575" s="71">
        <v>1857.46</v>
      </c>
      <c r="Y575" s="71">
        <v>1713.13</v>
      </c>
      <c r="Z575" s="71">
        <v>1515.23</v>
      </c>
      <c r="AA575" s="71">
        <v>1368.65</v>
      </c>
    </row>
    <row r="576" spans="1:27" ht="12.75" customHeight="1" outlineLevel="1" x14ac:dyDescent="0.3">
      <c r="A576" s="163" t="s">
        <v>1590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customHeight="1" outlineLevel="1" x14ac:dyDescent="0.3">
      <c r="A577" s="163" t="s">
        <v>1591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1592</v>
      </c>
      <c r="B578" s="94" t="s">
        <v>81</v>
      </c>
      <c r="C578" s="70" t="s">
        <v>79</v>
      </c>
      <c r="D578" s="71">
        <f>$D$11</f>
        <v>264.79000000000002</v>
      </c>
      <c r="E578" s="71">
        <f t="shared" ref="E578:AA578" si="335">$D$11</f>
        <v>264.79000000000002</v>
      </c>
      <c r="F578" s="71">
        <f t="shared" si="335"/>
        <v>264.79000000000002</v>
      </c>
      <c r="G578" s="71">
        <f t="shared" si="335"/>
        <v>264.79000000000002</v>
      </c>
      <c r="H578" s="71">
        <f t="shared" si="335"/>
        <v>264.79000000000002</v>
      </c>
      <c r="I578" s="71">
        <f t="shared" si="335"/>
        <v>264.79000000000002</v>
      </c>
      <c r="J578" s="71">
        <f t="shared" si="335"/>
        <v>264.79000000000002</v>
      </c>
      <c r="K578" s="71">
        <f t="shared" si="335"/>
        <v>264.79000000000002</v>
      </c>
      <c r="L578" s="71">
        <f t="shared" si="335"/>
        <v>264.79000000000002</v>
      </c>
      <c r="M578" s="71">
        <f t="shared" si="335"/>
        <v>264.79000000000002</v>
      </c>
      <c r="N578" s="71">
        <f t="shared" si="335"/>
        <v>264.79000000000002</v>
      </c>
      <c r="O578" s="71">
        <f t="shared" si="335"/>
        <v>264.79000000000002</v>
      </c>
      <c r="P578" s="71">
        <f t="shared" si="335"/>
        <v>264.79000000000002</v>
      </c>
      <c r="Q578" s="71">
        <f t="shared" si="335"/>
        <v>264.79000000000002</v>
      </c>
      <c r="R578" s="71">
        <f t="shared" si="335"/>
        <v>264.79000000000002</v>
      </c>
      <c r="S578" s="71">
        <f t="shared" si="335"/>
        <v>264.79000000000002</v>
      </c>
      <c r="T578" s="71">
        <f t="shared" si="335"/>
        <v>264.79000000000002</v>
      </c>
      <c r="U578" s="71">
        <f t="shared" si="335"/>
        <v>264.79000000000002</v>
      </c>
      <c r="V578" s="71">
        <f t="shared" si="335"/>
        <v>264.79000000000002</v>
      </c>
      <c r="W578" s="71">
        <f t="shared" si="335"/>
        <v>264.79000000000002</v>
      </c>
      <c r="X578" s="71">
        <f t="shared" si="335"/>
        <v>264.79000000000002</v>
      </c>
      <c r="Y578" s="71">
        <f t="shared" si="335"/>
        <v>264.79000000000002</v>
      </c>
      <c r="Z578" s="71">
        <f t="shared" si="335"/>
        <v>264.79000000000002</v>
      </c>
      <c r="AA578" s="71">
        <f t="shared" si="335"/>
        <v>264.79000000000002</v>
      </c>
    </row>
    <row r="579" spans="1:27" ht="13.8" x14ac:dyDescent="0.3">
      <c r="A579" s="162" t="s">
        <v>1593</v>
      </c>
      <c r="B579" s="54" t="str">
        <f>"20"&amp;"."&amp;$B$663&amp;"."&amp;$B$664</f>
        <v>20.03.2024</v>
      </c>
      <c r="C579" s="134" t="s">
        <v>76</v>
      </c>
      <c r="D579" s="135">
        <f>ROUND(((D580+D581+D583+D582)/1000),5)</f>
        <v>1.9845999999999999</v>
      </c>
      <c r="E579" s="135">
        <f>ROUND(((E580+E581+E583+E582)/1000),5)</f>
        <v>1.9174100000000001</v>
      </c>
      <c r="F579" s="135">
        <f>ROUND(((F580+F581+F583+F582)/1000),5)</f>
        <v>1.8864799999999999</v>
      </c>
      <c r="G579" s="135">
        <f t="shared" ref="G579:AA579" si="336">ROUND(((G580+G581+G583+G582)/1000),5)</f>
        <v>1.8835200000000001</v>
      </c>
      <c r="H579" s="135">
        <f t="shared" si="336"/>
        <v>1.91509</v>
      </c>
      <c r="I579" s="135">
        <f t="shared" si="336"/>
        <v>2.0232999999999999</v>
      </c>
      <c r="J579" s="135">
        <f t="shared" si="336"/>
        <v>2.1568299999999998</v>
      </c>
      <c r="K579" s="135">
        <f t="shared" si="336"/>
        <v>2.2420100000000001</v>
      </c>
      <c r="L579" s="135">
        <f t="shared" si="336"/>
        <v>2.48495</v>
      </c>
      <c r="M579" s="135">
        <f t="shared" si="336"/>
        <v>2.59911</v>
      </c>
      <c r="N579" s="135">
        <f t="shared" si="336"/>
        <v>2.6260500000000002</v>
      </c>
      <c r="O579" s="135">
        <f t="shared" si="336"/>
        <v>2.6475200000000001</v>
      </c>
      <c r="P579" s="135">
        <f t="shared" si="336"/>
        <v>2.6131600000000001</v>
      </c>
      <c r="Q579" s="135">
        <f t="shared" si="336"/>
        <v>2.6270199999999999</v>
      </c>
      <c r="R579" s="135">
        <f t="shared" si="336"/>
        <v>2.5981999999999998</v>
      </c>
      <c r="S579" s="135">
        <f t="shared" si="336"/>
        <v>2.5746600000000002</v>
      </c>
      <c r="T579" s="135">
        <f t="shared" si="336"/>
        <v>2.5479400000000001</v>
      </c>
      <c r="U579" s="135">
        <f t="shared" si="336"/>
        <v>2.4630700000000001</v>
      </c>
      <c r="V579" s="135">
        <f t="shared" si="336"/>
        <v>2.5425200000000001</v>
      </c>
      <c r="W579" s="135">
        <f t="shared" si="336"/>
        <v>2.61164</v>
      </c>
      <c r="X579" s="135">
        <f t="shared" si="336"/>
        <v>2.5278299999999998</v>
      </c>
      <c r="Y579" s="135">
        <f t="shared" si="336"/>
        <v>2.4540500000000001</v>
      </c>
      <c r="Z579" s="135">
        <f t="shared" si="336"/>
        <v>2.23001</v>
      </c>
      <c r="AA579" s="135">
        <f t="shared" si="336"/>
        <v>2.1464500000000002</v>
      </c>
    </row>
    <row r="580" spans="1:27" ht="12.75" customHeight="1" outlineLevel="1" x14ac:dyDescent="0.3">
      <c r="A580" s="163" t="s">
        <v>1594</v>
      </c>
      <c r="B580" s="94" t="s">
        <v>238</v>
      </c>
      <c r="C580" s="70" t="s">
        <v>79</v>
      </c>
      <c r="D580" s="71">
        <v>1280.04</v>
      </c>
      <c r="E580" s="71">
        <v>1212.8499999999999</v>
      </c>
      <c r="F580" s="71">
        <v>1181.92</v>
      </c>
      <c r="G580" s="71">
        <v>1178.96</v>
      </c>
      <c r="H580" s="71">
        <v>1210.53</v>
      </c>
      <c r="I580" s="71">
        <v>1318.74</v>
      </c>
      <c r="J580" s="71">
        <v>1452.27</v>
      </c>
      <c r="K580" s="71">
        <v>1537.45</v>
      </c>
      <c r="L580" s="71">
        <v>1780.39</v>
      </c>
      <c r="M580" s="71">
        <v>1894.55</v>
      </c>
      <c r="N580" s="71">
        <v>1921.49</v>
      </c>
      <c r="O580" s="71">
        <v>1942.96</v>
      </c>
      <c r="P580" s="71">
        <v>1908.6</v>
      </c>
      <c r="Q580" s="71">
        <v>1922.46</v>
      </c>
      <c r="R580" s="71">
        <v>1893.64</v>
      </c>
      <c r="S580" s="71">
        <v>1870.1</v>
      </c>
      <c r="T580" s="71">
        <v>1843.38</v>
      </c>
      <c r="U580" s="71">
        <v>1758.51</v>
      </c>
      <c r="V580" s="71">
        <v>1837.96</v>
      </c>
      <c r="W580" s="71">
        <v>1907.08</v>
      </c>
      <c r="X580" s="71">
        <v>1823.27</v>
      </c>
      <c r="Y580" s="71">
        <v>1749.49</v>
      </c>
      <c r="Z580" s="71">
        <v>1525.45</v>
      </c>
      <c r="AA580" s="71">
        <v>1441.89</v>
      </c>
    </row>
    <row r="581" spans="1:27" ht="12.75" customHeight="1" outlineLevel="1" x14ac:dyDescent="0.3">
      <c r="A581" s="163" t="s">
        <v>1595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customHeight="1" outlineLevel="1" x14ac:dyDescent="0.3">
      <c r="A582" s="163" t="s">
        <v>1596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1597</v>
      </c>
      <c r="B583" s="94" t="s">
        <v>81</v>
      </c>
      <c r="C583" s="70" t="s">
        <v>79</v>
      </c>
      <c r="D583" s="71">
        <f>$D$11</f>
        <v>264.79000000000002</v>
      </c>
      <c r="E583" s="71">
        <f t="shared" ref="E583:AA583" si="338">$D$11</f>
        <v>264.79000000000002</v>
      </c>
      <c r="F583" s="71">
        <f t="shared" si="338"/>
        <v>264.79000000000002</v>
      </c>
      <c r="G583" s="71">
        <f t="shared" si="338"/>
        <v>264.79000000000002</v>
      </c>
      <c r="H583" s="71">
        <f t="shared" si="338"/>
        <v>264.79000000000002</v>
      </c>
      <c r="I583" s="71">
        <f t="shared" si="338"/>
        <v>264.79000000000002</v>
      </c>
      <c r="J583" s="71">
        <f t="shared" si="338"/>
        <v>264.79000000000002</v>
      </c>
      <c r="K583" s="71">
        <f t="shared" si="338"/>
        <v>264.79000000000002</v>
      </c>
      <c r="L583" s="71">
        <f t="shared" si="338"/>
        <v>264.79000000000002</v>
      </c>
      <c r="M583" s="71">
        <f t="shared" si="338"/>
        <v>264.79000000000002</v>
      </c>
      <c r="N583" s="71">
        <f t="shared" si="338"/>
        <v>264.79000000000002</v>
      </c>
      <c r="O583" s="71">
        <f t="shared" si="338"/>
        <v>264.79000000000002</v>
      </c>
      <c r="P583" s="71">
        <f t="shared" si="338"/>
        <v>264.79000000000002</v>
      </c>
      <c r="Q583" s="71">
        <f t="shared" si="338"/>
        <v>264.79000000000002</v>
      </c>
      <c r="R583" s="71">
        <f t="shared" si="338"/>
        <v>264.79000000000002</v>
      </c>
      <c r="S583" s="71">
        <f t="shared" si="338"/>
        <v>264.79000000000002</v>
      </c>
      <c r="T583" s="71">
        <f t="shared" si="338"/>
        <v>264.79000000000002</v>
      </c>
      <c r="U583" s="71">
        <f t="shared" si="338"/>
        <v>264.79000000000002</v>
      </c>
      <c r="V583" s="71">
        <f t="shared" si="338"/>
        <v>264.79000000000002</v>
      </c>
      <c r="W583" s="71">
        <f t="shared" si="338"/>
        <v>264.79000000000002</v>
      </c>
      <c r="X583" s="71">
        <f t="shared" si="338"/>
        <v>264.79000000000002</v>
      </c>
      <c r="Y583" s="71">
        <f t="shared" si="338"/>
        <v>264.79000000000002</v>
      </c>
      <c r="Z583" s="71">
        <f t="shared" si="338"/>
        <v>264.79000000000002</v>
      </c>
      <c r="AA583" s="71">
        <f t="shared" si="338"/>
        <v>264.79000000000002</v>
      </c>
    </row>
    <row r="584" spans="1:27" ht="13.8" x14ac:dyDescent="0.3">
      <c r="A584" s="162" t="s">
        <v>1598</v>
      </c>
      <c r="B584" s="54" t="str">
        <f>"21"&amp;"."&amp;$B$663&amp;"."&amp;$B$664</f>
        <v>21.03.2024</v>
      </c>
      <c r="C584" s="134" t="s">
        <v>76</v>
      </c>
      <c r="D584" s="135">
        <f>ROUND(((D585+D586+D588+D587)/1000),5)</f>
        <v>2.06351</v>
      </c>
      <c r="E584" s="135">
        <f>ROUND(((E585+E586+E588+E587)/1000),5)</f>
        <v>1.9717800000000001</v>
      </c>
      <c r="F584" s="135">
        <f>ROUND(((F585+F586+F588+F587)/1000),5)</f>
        <v>1.9346300000000001</v>
      </c>
      <c r="G584" s="135">
        <f t="shared" ref="G584:AA584" si="339">ROUND(((G585+G586+G588+G587)/1000),5)</f>
        <v>1.9314899999999999</v>
      </c>
      <c r="H584" s="135">
        <f t="shared" si="339"/>
        <v>1.9645600000000001</v>
      </c>
      <c r="I584" s="135">
        <f t="shared" si="339"/>
        <v>2.1007500000000001</v>
      </c>
      <c r="J584" s="135">
        <f t="shared" si="339"/>
        <v>2.19232</v>
      </c>
      <c r="K584" s="135">
        <f t="shared" si="339"/>
        <v>2.40665</v>
      </c>
      <c r="L584" s="135">
        <f t="shared" si="339"/>
        <v>2.5565500000000001</v>
      </c>
      <c r="M584" s="135">
        <f t="shared" si="339"/>
        <v>2.6348500000000001</v>
      </c>
      <c r="N584" s="135">
        <f t="shared" si="339"/>
        <v>2.63686</v>
      </c>
      <c r="O584" s="135">
        <f t="shared" si="339"/>
        <v>2.6412499999999999</v>
      </c>
      <c r="P584" s="135">
        <f t="shared" si="339"/>
        <v>2.6144400000000001</v>
      </c>
      <c r="Q584" s="135">
        <f t="shared" si="339"/>
        <v>2.6252900000000001</v>
      </c>
      <c r="R584" s="135">
        <f t="shared" si="339"/>
        <v>2.6005099999999999</v>
      </c>
      <c r="S584" s="135">
        <f t="shared" si="339"/>
        <v>2.5794000000000001</v>
      </c>
      <c r="T584" s="135">
        <f t="shared" si="339"/>
        <v>2.5716999999999999</v>
      </c>
      <c r="U584" s="135">
        <f t="shared" si="339"/>
        <v>2.5115400000000001</v>
      </c>
      <c r="V584" s="135">
        <f t="shared" si="339"/>
        <v>2.5569799999999998</v>
      </c>
      <c r="W584" s="135">
        <f t="shared" si="339"/>
        <v>2.63388</v>
      </c>
      <c r="X584" s="135">
        <f t="shared" si="339"/>
        <v>2.5951499999999998</v>
      </c>
      <c r="Y584" s="135">
        <f t="shared" si="339"/>
        <v>2.56013</v>
      </c>
      <c r="Z584" s="135">
        <f t="shared" si="339"/>
        <v>2.2991199999999998</v>
      </c>
      <c r="AA584" s="135">
        <f t="shared" si="339"/>
        <v>2.1648700000000001</v>
      </c>
    </row>
    <row r="585" spans="1:27" ht="12.75" customHeight="1" outlineLevel="1" x14ac:dyDescent="0.3">
      <c r="A585" s="163" t="s">
        <v>1599</v>
      </c>
      <c r="B585" s="94" t="s">
        <v>238</v>
      </c>
      <c r="C585" s="70" t="s">
        <v>79</v>
      </c>
      <c r="D585" s="71">
        <v>1358.95</v>
      </c>
      <c r="E585" s="71">
        <v>1267.22</v>
      </c>
      <c r="F585" s="71">
        <v>1230.07</v>
      </c>
      <c r="G585" s="71">
        <v>1226.93</v>
      </c>
      <c r="H585" s="71">
        <v>1260</v>
      </c>
      <c r="I585" s="71">
        <v>1396.19</v>
      </c>
      <c r="J585" s="71">
        <v>1487.76</v>
      </c>
      <c r="K585" s="71">
        <v>1702.09</v>
      </c>
      <c r="L585" s="71">
        <v>1851.99</v>
      </c>
      <c r="M585" s="71">
        <v>1930.29</v>
      </c>
      <c r="N585" s="71">
        <v>1932.3</v>
      </c>
      <c r="O585" s="71">
        <v>1936.69</v>
      </c>
      <c r="P585" s="71">
        <v>1909.88</v>
      </c>
      <c r="Q585" s="71">
        <v>1920.73</v>
      </c>
      <c r="R585" s="71">
        <v>1895.95</v>
      </c>
      <c r="S585" s="71">
        <v>1874.84</v>
      </c>
      <c r="T585" s="71">
        <v>1867.14</v>
      </c>
      <c r="U585" s="71">
        <v>1806.98</v>
      </c>
      <c r="V585" s="71">
        <v>1852.42</v>
      </c>
      <c r="W585" s="71">
        <v>1929.32</v>
      </c>
      <c r="X585" s="71">
        <v>1890.59</v>
      </c>
      <c r="Y585" s="71">
        <v>1855.57</v>
      </c>
      <c r="Z585" s="71">
        <v>1594.56</v>
      </c>
      <c r="AA585" s="71">
        <v>1460.31</v>
      </c>
    </row>
    <row r="586" spans="1:27" ht="12.75" customHeight="1" outlineLevel="1" x14ac:dyDescent="0.3">
      <c r="A586" s="163" t="s">
        <v>1600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customHeight="1" outlineLevel="1" x14ac:dyDescent="0.3">
      <c r="A587" s="163" t="s">
        <v>1601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1602</v>
      </c>
      <c r="B588" s="94" t="s">
        <v>81</v>
      </c>
      <c r="C588" s="70" t="s">
        <v>79</v>
      </c>
      <c r="D588" s="71">
        <f>$D$11</f>
        <v>264.79000000000002</v>
      </c>
      <c r="E588" s="71">
        <f t="shared" ref="E588:AA588" si="341">$D$11</f>
        <v>264.79000000000002</v>
      </c>
      <c r="F588" s="71">
        <f t="shared" si="341"/>
        <v>264.79000000000002</v>
      </c>
      <c r="G588" s="71">
        <f t="shared" si="341"/>
        <v>264.79000000000002</v>
      </c>
      <c r="H588" s="71">
        <f t="shared" si="341"/>
        <v>264.79000000000002</v>
      </c>
      <c r="I588" s="71">
        <f t="shared" si="341"/>
        <v>264.79000000000002</v>
      </c>
      <c r="J588" s="71">
        <f t="shared" si="341"/>
        <v>264.79000000000002</v>
      </c>
      <c r="K588" s="71">
        <f t="shared" si="341"/>
        <v>264.79000000000002</v>
      </c>
      <c r="L588" s="71">
        <f t="shared" si="341"/>
        <v>264.79000000000002</v>
      </c>
      <c r="M588" s="71">
        <f t="shared" si="341"/>
        <v>264.79000000000002</v>
      </c>
      <c r="N588" s="71">
        <f t="shared" si="341"/>
        <v>264.79000000000002</v>
      </c>
      <c r="O588" s="71">
        <f t="shared" si="341"/>
        <v>264.79000000000002</v>
      </c>
      <c r="P588" s="71">
        <f t="shared" si="341"/>
        <v>264.79000000000002</v>
      </c>
      <c r="Q588" s="71">
        <f t="shared" si="341"/>
        <v>264.79000000000002</v>
      </c>
      <c r="R588" s="71">
        <f t="shared" si="341"/>
        <v>264.79000000000002</v>
      </c>
      <c r="S588" s="71">
        <f t="shared" si="341"/>
        <v>264.79000000000002</v>
      </c>
      <c r="T588" s="71">
        <f t="shared" si="341"/>
        <v>264.79000000000002</v>
      </c>
      <c r="U588" s="71">
        <f t="shared" si="341"/>
        <v>264.79000000000002</v>
      </c>
      <c r="V588" s="71">
        <f t="shared" si="341"/>
        <v>264.79000000000002</v>
      </c>
      <c r="W588" s="71">
        <f t="shared" si="341"/>
        <v>264.79000000000002</v>
      </c>
      <c r="X588" s="71">
        <f t="shared" si="341"/>
        <v>264.79000000000002</v>
      </c>
      <c r="Y588" s="71">
        <f t="shared" si="341"/>
        <v>264.79000000000002</v>
      </c>
      <c r="Z588" s="71">
        <f t="shared" si="341"/>
        <v>264.79000000000002</v>
      </c>
      <c r="AA588" s="71">
        <f t="shared" si="341"/>
        <v>264.79000000000002</v>
      </c>
    </row>
    <row r="589" spans="1:27" ht="13.8" x14ac:dyDescent="0.3">
      <c r="A589" s="162" t="s">
        <v>1603</v>
      </c>
      <c r="B589" s="54" t="str">
        <f>"22"&amp;"."&amp;$B$663&amp;"."&amp;$B$664</f>
        <v>22.03.2024</v>
      </c>
      <c r="C589" s="134" t="s">
        <v>76</v>
      </c>
      <c r="D589" s="135">
        <f>ROUND(((D590+D591+D593+D592)/1000),5)</f>
        <v>2.0353599999999998</v>
      </c>
      <c r="E589" s="135">
        <f>ROUND(((E590+E591+E593+E592)/1000),5)</f>
        <v>1.94923</v>
      </c>
      <c r="F589" s="135">
        <f>ROUND(((F590+F591+F593+F592)/1000),5)</f>
        <v>1.92753</v>
      </c>
      <c r="G589" s="135">
        <f t="shared" ref="G589:AA589" si="342">ROUND(((G590+G591+G593+G592)/1000),5)</f>
        <v>1.9077599999999999</v>
      </c>
      <c r="H589" s="135">
        <f t="shared" si="342"/>
        <v>1.95242</v>
      </c>
      <c r="I589" s="135">
        <f t="shared" si="342"/>
        <v>2.0853999999999999</v>
      </c>
      <c r="J589" s="135">
        <f t="shared" si="342"/>
        <v>2.1867999999999999</v>
      </c>
      <c r="K589" s="135">
        <f t="shared" si="342"/>
        <v>2.48786</v>
      </c>
      <c r="L589" s="135">
        <f t="shared" si="342"/>
        <v>2.5800700000000001</v>
      </c>
      <c r="M589" s="135">
        <f t="shared" si="342"/>
        <v>2.6404399999999999</v>
      </c>
      <c r="N589" s="135">
        <f t="shared" si="342"/>
        <v>2.67421</v>
      </c>
      <c r="O589" s="135">
        <f t="shared" si="342"/>
        <v>2.6844000000000001</v>
      </c>
      <c r="P589" s="135">
        <f t="shared" si="342"/>
        <v>2.6633499999999999</v>
      </c>
      <c r="Q589" s="135">
        <f t="shared" si="342"/>
        <v>2.6695000000000002</v>
      </c>
      <c r="R589" s="135">
        <f t="shared" si="342"/>
        <v>2.6507700000000001</v>
      </c>
      <c r="S589" s="135">
        <f t="shared" si="342"/>
        <v>2.6350099999999999</v>
      </c>
      <c r="T589" s="135">
        <f t="shared" si="342"/>
        <v>2.6226500000000001</v>
      </c>
      <c r="U589" s="135">
        <f t="shared" si="342"/>
        <v>2.57023</v>
      </c>
      <c r="V589" s="135">
        <f t="shared" si="342"/>
        <v>2.6290399999999998</v>
      </c>
      <c r="W589" s="135">
        <f t="shared" si="342"/>
        <v>2.6993</v>
      </c>
      <c r="X589" s="135">
        <f t="shared" si="342"/>
        <v>2.6368900000000002</v>
      </c>
      <c r="Y589" s="135">
        <f t="shared" si="342"/>
        <v>2.5640700000000001</v>
      </c>
      <c r="Z589" s="135">
        <f t="shared" si="342"/>
        <v>2.3676400000000002</v>
      </c>
      <c r="AA589" s="135">
        <f t="shared" si="342"/>
        <v>2.1793399999999998</v>
      </c>
    </row>
    <row r="590" spans="1:27" ht="12.75" customHeight="1" outlineLevel="1" x14ac:dyDescent="0.3">
      <c r="A590" s="163" t="s">
        <v>1604</v>
      </c>
      <c r="B590" s="94" t="s">
        <v>238</v>
      </c>
      <c r="C590" s="70" t="s">
        <v>79</v>
      </c>
      <c r="D590" s="71">
        <v>1330.8</v>
      </c>
      <c r="E590" s="71">
        <v>1244.67</v>
      </c>
      <c r="F590" s="71">
        <v>1222.97</v>
      </c>
      <c r="G590" s="71">
        <v>1203.2</v>
      </c>
      <c r="H590" s="71">
        <v>1247.8599999999999</v>
      </c>
      <c r="I590" s="71">
        <v>1380.84</v>
      </c>
      <c r="J590" s="71">
        <v>1482.24</v>
      </c>
      <c r="K590" s="71">
        <v>1783.3</v>
      </c>
      <c r="L590" s="71">
        <v>1875.51</v>
      </c>
      <c r="M590" s="71">
        <v>1935.88</v>
      </c>
      <c r="N590" s="71">
        <v>1969.65</v>
      </c>
      <c r="O590" s="71">
        <v>1979.84</v>
      </c>
      <c r="P590" s="71">
        <v>1958.79</v>
      </c>
      <c r="Q590" s="71">
        <v>1964.94</v>
      </c>
      <c r="R590" s="71">
        <v>1946.21</v>
      </c>
      <c r="S590" s="71">
        <v>1930.45</v>
      </c>
      <c r="T590" s="71">
        <v>1918.09</v>
      </c>
      <c r="U590" s="71">
        <v>1865.67</v>
      </c>
      <c r="V590" s="71">
        <v>1924.48</v>
      </c>
      <c r="W590" s="71">
        <v>1994.74</v>
      </c>
      <c r="X590" s="71">
        <v>1932.33</v>
      </c>
      <c r="Y590" s="71">
        <v>1859.51</v>
      </c>
      <c r="Z590" s="71">
        <v>1663.08</v>
      </c>
      <c r="AA590" s="71">
        <v>1474.78</v>
      </c>
    </row>
    <row r="591" spans="1:27" ht="12.75" customHeight="1" outlineLevel="1" x14ac:dyDescent="0.3">
      <c r="A591" s="163" t="s">
        <v>1605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customHeight="1" outlineLevel="1" x14ac:dyDescent="0.3">
      <c r="A592" s="163" t="s">
        <v>1606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1607</v>
      </c>
      <c r="B593" s="94" t="s">
        <v>81</v>
      </c>
      <c r="C593" s="70" t="s">
        <v>79</v>
      </c>
      <c r="D593" s="71">
        <f>$D$11</f>
        <v>264.79000000000002</v>
      </c>
      <c r="E593" s="71">
        <f t="shared" ref="E593:AA593" si="344">$D$11</f>
        <v>264.79000000000002</v>
      </c>
      <c r="F593" s="71">
        <f t="shared" si="344"/>
        <v>264.79000000000002</v>
      </c>
      <c r="G593" s="71">
        <f t="shared" si="344"/>
        <v>264.79000000000002</v>
      </c>
      <c r="H593" s="71">
        <f t="shared" si="344"/>
        <v>264.79000000000002</v>
      </c>
      <c r="I593" s="71">
        <f t="shared" si="344"/>
        <v>264.79000000000002</v>
      </c>
      <c r="J593" s="71">
        <f t="shared" si="344"/>
        <v>264.79000000000002</v>
      </c>
      <c r="K593" s="71">
        <f t="shared" si="344"/>
        <v>264.79000000000002</v>
      </c>
      <c r="L593" s="71">
        <f t="shared" si="344"/>
        <v>264.79000000000002</v>
      </c>
      <c r="M593" s="71">
        <f t="shared" si="344"/>
        <v>264.79000000000002</v>
      </c>
      <c r="N593" s="71">
        <f t="shared" si="344"/>
        <v>264.79000000000002</v>
      </c>
      <c r="O593" s="71">
        <f t="shared" si="344"/>
        <v>264.79000000000002</v>
      </c>
      <c r="P593" s="71">
        <f t="shared" si="344"/>
        <v>264.79000000000002</v>
      </c>
      <c r="Q593" s="71">
        <f t="shared" si="344"/>
        <v>264.79000000000002</v>
      </c>
      <c r="R593" s="71">
        <f t="shared" si="344"/>
        <v>264.79000000000002</v>
      </c>
      <c r="S593" s="71">
        <f t="shared" si="344"/>
        <v>264.79000000000002</v>
      </c>
      <c r="T593" s="71">
        <f t="shared" si="344"/>
        <v>264.79000000000002</v>
      </c>
      <c r="U593" s="71">
        <f t="shared" si="344"/>
        <v>264.79000000000002</v>
      </c>
      <c r="V593" s="71">
        <f t="shared" si="344"/>
        <v>264.79000000000002</v>
      </c>
      <c r="W593" s="71">
        <f t="shared" si="344"/>
        <v>264.79000000000002</v>
      </c>
      <c r="X593" s="71">
        <f t="shared" si="344"/>
        <v>264.79000000000002</v>
      </c>
      <c r="Y593" s="71">
        <f t="shared" si="344"/>
        <v>264.79000000000002</v>
      </c>
      <c r="Z593" s="71">
        <f t="shared" si="344"/>
        <v>264.79000000000002</v>
      </c>
      <c r="AA593" s="71">
        <f t="shared" si="344"/>
        <v>264.79000000000002</v>
      </c>
    </row>
    <row r="594" spans="1:27" ht="13.8" x14ac:dyDescent="0.3">
      <c r="A594" s="162" t="s">
        <v>1608</v>
      </c>
      <c r="B594" s="54" t="str">
        <f>"23"&amp;"."&amp;$B$663&amp;"."&amp;$B$664</f>
        <v>23.03.2024</v>
      </c>
      <c r="C594" s="134" t="s">
        <v>76</v>
      </c>
      <c r="D594" s="135">
        <f>ROUND(((D595+D596+D598+D597)/1000),5)</f>
        <v>2.25793</v>
      </c>
      <c r="E594" s="135">
        <f>ROUND(((E595+E596+E598+E597)/1000),5)</f>
        <v>2.1762199999999998</v>
      </c>
      <c r="F594" s="135">
        <f>ROUND(((F595+F596+F598+F597)/1000),5)</f>
        <v>2.1177899999999998</v>
      </c>
      <c r="G594" s="135">
        <f t="shared" ref="G594:AA594" si="345">ROUND(((G595+G596+G598+G597)/1000),5)</f>
        <v>2.1034600000000001</v>
      </c>
      <c r="H594" s="135">
        <f t="shared" si="345"/>
        <v>2.12066</v>
      </c>
      <c r="I594" s="135">
        <f t="shared" si="345"/>
        <v>2.1667100000000001</v>
      </c>
      <c r="J594" s="135">
        <f t="shared" si="345"/>
        <v>2.18669</v>
      </c>
      <c r="K594" s="135">
        <f t="shared" si="345"/>
        <v>2.3534999999999999</v>
      </c>
      <c r="L594" s="135">
        <f t="shared" si="345"/>
        <v>2.57728</v>
      </c>
      <c r="M594" s="135">
        <f t="shared" si="345"/>
        <v>2.6966100000000002</v>
      </c>
      <c r="N594" s="135">
        <f t="shared" si="345"/>
        <v>2.7685499999999998</v>
      </c>
      <c r="O594" s="135">
        <f t="shared" si="345"/>
        <v>2.7606999999999999</v>
      </c>
      <c r="P594" s="135">
        <f t="shared" si="345"/>
        <v>2.7282600000000001</v>
      </c>
      <c r="Q594" s="135">
        <f t="shared" si="345"/>
        <v>2.7238799999999999</v>
      </c>
      <c r="R594" s="135">
        <f t="shared" si="345"/>
        <v>2.68696</v>
      </c>
      <c r="S594" s="135">
        <f t="shared" si="345"/>
        <v>2.6631900000000002</v>
      </c>
      <c r="T594" s="135">
        <f t="shared" si="345"/>
        <v>2.6685500000000002</v>
      </c>
      <c r="U594" s="135">
        <f t="shared" si="345"/>
        <v>2.6649500000000002</v>
      </c>
      <c r="V594" s="135">
        <f t="shared" si="345"/>
        <v>2.7105100000000002</v>
      </c>
      <c r="W594" s="135">
        <f t="shared" si="345"/>
        <v>2.8453599999999999</v>
      </c>
      <c r="X594" s="135">
        <f t="shared" si="345"/>
        <v>2.7615699999999999</v>
      </c>
      <c r="Y594" s="135">
        <f t="shared" si="345"/>
        <v>2.64289</v>
      </c>
      <c r="Z594" s="135">
        <f t="shared" si="345"/>
        <v>2.4668100000000002</v>
      </c>
      <c r="AA594" s="135">
        <f t="shared" si="345"/>
        <v>2.29827</v>
      </c>
    </row>
    <row r="595" spans="1:27" ht="12.75" customHeight="1" outlineLevel="1" x14ac:dyDescent="0.3">
      <c r="A595" s="163" t="s">
        <v>1609</v>
      </c>
      <c r="B595" s="94" t="s">
        <v>238</v>
      </c>
      <c r="C595" s="70" t="s">
        <v>79</v>
      </c>
      <c r="D595" s="71">
        <v>1553.37</v>
      </c>
      <c r="E595" s="71">
        <v>1471.66</v>
      </c>
      <c r="F595" s="71">
        <v>1413.23</v>
      </c>
      <c r="G595" s="71">
        <v>1398.9</v>
      </c>
      <c r="H595" s="71">
        <v>1416.1</v>
      </c>
      <c r="I595" s="71">
        <v>1462.15</v>
      </c>
      <c r="J595" s="71">
        <v>1482.13</v>
      </c>
      <c r="K595" s="71">
        <v>1648.94</v>
      </c>
      <c r="L595" s="71">
        <v>1872.72</v>
      </c>
      <c r="M595" s="71">
        <v>1992.05</v>
      </c>
      <c r="N595" s="71">
        <v>2063.9899999999998</v>
      </c>
      <c r="O595" s="71">
        <v>2056.14</v>
      </c>
      <c r="P595" s="71">
        <v>2023.7</v>
      </c>
      <c r="Q595" s="71">
        <v>2019.32</v>
      </c>
      <c r="R595" s="71">
        <v>1982.4</v>
      </c>
      <c r="S595" s="71">
        <v>1958.63</v>
      </c>
      <c r="T595" s="71">
        <v>1963.99</v>
      </c>
      <c r="U595" s="71">
        <v>1960.39</v>
      </c>
      <c r="V595" s="71">
        <v>2005.95</v>
      </c>
      <c r="W595" s="71">
        <v>2140.8000000000002</v>
      </c>
      <c r="X595" s="71">
        <v>2057.0100000000002</v>
      </c>
      <c r="Y595" s="71">
        <v>1938.33</v>
      </c>
      <c r="Z595" s="71">
        <v>1762.25</v>
      </c>
      <c r="AA595" s="71">
        <v>1593.71</v>
      </c>
    </row>
    <row r="596" spans="1:27" ht="12.75" customHeight="1" outlineLevel="1" x14ac:dyDescent="0.3">
      <c r="A596" s="163" t="s">
        <v>1610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customHeight="1" outlineLevel="1" x14ac:dyDescent="0.3">
      <c r="A597" s="163" t="s">
        <v>1611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1612</v>
      </c>
      <c r="B598" s="94" t="s">
        <v>81</v>
      </c>
      <c r="C598" s="70" t="s">
        <v>79</v>
      </c>
      <c r="D598" s="71">
        <f>$D$11</f>
        <v>264.79000000000002</v>
      </c>
      <c r="E598" s="71">
        <f t="shared" ref="E598:AA598" si="347">$D$11</f>
        <v>264.79000000000002</v>
      </c>
      <c r="F598" s="71">
        <f t="shared" si="347"/>
        <v>264.79000000000002</v>
      </c>
      <c r="G598" s="71">
        <f t="shared" si="347"/>
        <v>264.79000000000002</v>
      </c>
      <c r="H598" s="71">
        <f t="shared" si="347"/>
        <v>264.79000000000002</v>
      </c>
      <c r="I598" s="71">
        <f t="shared" si="347"/>
        <v>264.79000000000002</v>
      </c>
      <c r="J598" s="71">
        <f t="shared" si="347"/>
        <v>264.79000000000002</v>
      </c>
      <c r="K598" s="71">
        <f t="shared" si="347"/>
        <v>264.79000000000002</v>
      </c>
      <c r="L598" s="71">
        <f t="shared" si="347"/>
        <v>264.79000000000002</v>
      </c>
      <c r="M598" s="71">
        <f t="shared" si="347"/>
        <v>264.79000000000002</v>
      </c>
      <c r="N598" s="71">
        <f t="shared" si="347"/>
        <v>264.79000000000002</v>
      </c>
      <c r="O598" s="71">
        <f t="shared" si="347"/>
        <v>264.79000000000002</v>
      </c>
      <c r="P598" s="71">
        <f t="shared" si="347"/>
        <v>264.79000000000002</v>
      </c>
      <c r="Q598" s="71">
        <f t="shared" si="347"/>
        <v>264.79000000000002</v>
      </c>
      <c r="R598" s="71">
        <f t="shared" si="347"/>
        <v>264.79000000000002</v>
      </c>
      <c r="S598" s="71">
        <f t="shared" si="347"/>
        <v>264.79000000000002</v>
      </c>
      <c r="T598" s="71">
        <f t="shared" si="347"/>
        <v>264.79000000000002</v>
      </c>
      <c r="U598" s="71">
        <f t="shared" si="347"/>
        <v>264.79000000000002</v>
      </c>
      <c r="V598" s="71">
        <f t="shared" si="347"/>
        <v>264.79000000000002</v>
      </c>
      <c r="W598" s="71">
        <f t="shared" si="347"/>
        <v>264.79000000000002</v>
      </c>
      <c r="X598" s="71">
        <f t="shared" si="347"/>
        <v>264.79000000000002</v>
      </c>
      <c r="Y598" s="71">
        <f t="shared" si="347"/>
        <v>264.79000000000002</v>
      </c>
      <c r="Z598" s="71">
        <f t="shared" si="347"/>
        <v>264.79000000000002</v>
      </c>
      <c r="AA598" s="71">
        <f t="shared" si="347"/>
        <v>264.79000000000002</v>
      </c>
    </row>
    <row r="599" spans="1:27" ht="13.8" x14ac:dyDescent="0.3">
      <c r="A599" s="162" t="s">
        <v>1613</v>
      </c>
      <c r="B599" s="54" t="str">
        <f>"24"&amp;"."&amp;$B$663&amp;"."&amp;$B$664</f>
        <v>24.03.2024</v>
      </c>
      <c r="C599" s="134" t="s">
        <v>76</v>
      </c>
      <c r="D599" s="135">
        <f>ROUND(((D600+D601+D603+D602)/1000),5)</f>
        <v>2.15482</v>
      </c>
      <c r="E599" s="135">
        <f>ROUND(((E600+E601+E603+E602)/1000),5)</f>
        <v>1.9879500000000001</v>
      </c>
      <c r="F599" s="135">
        <f>ROUND(((F600+F601+F603+F602)/1000),5)</f>
        <v>1.9328700000000001</v>
      </c>
      <c r="G599" s="135">
        <f t="shared" ref="G599:AA599" si="348">ROUND(((G600+G601+G603+G602)/1000),5)</f>
        <v>1.9249400000000001</v>
      </c>
      <c r="H599" s="135">
        <f t="shared" si="348"/>
        <v>1.9256599999999999</v>
      </c>
      <c r="I599" s="135">
        <f t="shared" si="348"/>
        <v>1.93702</v>
      </c>
      <c r="J599" s="135">
        <f t="shared" si="348"/>
        <v>1.9595400000000001</v>
      </c>
      <c r="K599" s="135">
        <f t="shared" si="348"/>
        <v>2.12921</v>
      </c>
      <c r="L599" s="135">
        <f t="shared" si="348"/>
        <v>2.2652000000000001</v>
      </c>
      <c r="M599" s="135">
        <f t="shared" si="348"/>
        <v>2.4518800000000001</v>
      </c>
      <c r="N599" s="135">
        <f t="shared" si="348"/>
        <v>2.4925199999999998</v>
      </c>
      <c r="O599" s="135">
        <f t="shared" si="348"/>
        <v>2.5095700000000001</v>
      </c>
      <c r="P599" s="135">
        <f t="shared" si="348"/>
        <v>2.4991699999999999</v>
      </c>
      <c r="Q599" s="135">
        <f t="shared" si="348"/>
        <v>2.4973700000000001</v>
      </c>
      <c r="R599" s="135">
        <f t="shared" si="348"/>
        <v>2.4877400000000001</v>
      </c>
      <c r="S599" s="135">
        <f t="shared" si="348"/>
        <v>2.4877899999999999</v>
      </c>
      <c r="T599" s="135">
        <f t="shared" si="348"/>
        <v>2.4954800000000001</v>
      </c>
      <c r="U599" s="135">
        <f t="shared" si="348"/>
        <v>2.5054099999999999</v>
      </c>
      <c r="V599" s="135">
        <f t="shared" si="348"/>
        <v>2.56454</v>
      </c>
      <c r="W599" s="135">
        <f t="shared" si="348"/>
        <v>2.69868</v>
      </c>
      <c r="X599" s="135">
        <f t="shared" si="348"/>
        <v>2.6099000000000001</v>
      </c>
      <c r="Y599" s="135">
        <f t="shared" si="348"/>
        <v>2.4826100000000002</v>
      </c>
      <c r="Z599" s="135">
        <f t="shared" si="348"/>
        <v>2.3332799999999998</v>
      </c>
      <c r="AA599" s="135">
        <f t="shared" si="348"/>
        <v>2.1801599999999999</v>
      </c>
    </row>
    <row r="600" spans="1:27" ht="12.75" customHeight="1" outlineLevel="1" x14ac:dyDescent="0.3">
      <c r="A600" s="163" t="s">
        <v>1614</v>
      </c>
      <c r="B600" s="94" t="s">
        <v>238</v>
      </c>
      <c r="C600" s="70" t="s">
        <v>79</v>
      </c>
      <c r="D600" s="71">
        <v>1450.26</v>
      </c>
      <c r="E600" s="71">
        <v>1283.3900000000001</v>
      </c>
      <c r="F600" s="71">
        <v>1228.31</v>
      </c>
      <c r="G600" s="71">
        <v>1220.3800000000001</v>
      </c>
      <c r="H600" s="71">
        <v>1221.0999999999999</v>
      </c>
      <c r="I600" s="71">
        <v>1232.46</v>
      </c>
      <c r="J600" s="71">
        <v>1254.98</v>
      </c>
      <c r="K600" s="71">
        <v>1424.65</v>
      </c>
      <c r="L600" s="71">
        <v>1560.64</v>
      </c>
      <c r="M600" s="71">
        <v>1747.32</v>
      </c>
      <c r="N600" s="71">
        <v>1787.96</v>
      </c>
      <c r="O600" s="71">
        <v>1805.01</v>
      </c>
      <c r="P600" s="71">
        <v>1794.61</v>
      </c>
      <c r="Q600" s="71">
        <v>1792.81</v>
      </c>
      <c r="R600" s="71">
        <v>1783.18</v>
      </c>
      <c r="S600" s="71">
        <v>1783.23</v>
      </c>
      <c r="T600" s="71">
        <v>1790.92</v>
      </c>
      <c r="U600" s="71">
        <v>1800.85</v>
      </c>
      <c r="V600" s="71">
        <v>1859.98</v>
      </c>
      <c r="W600" s="71">
        <v>1994.12</v>
      </c>
      <c r="X600" s="71">
        <v>1905.34</v>
      </c>
      <c r="Y600" s="71">
        <v>1778.05</v>
      </c>
      <c r="Z600" s="71">
        <v>1628.72</v>
      </c>
      <c r="AA600" s="71">
        <v>1475.6</v>
      </c>
    </row>
    <row r="601" spans="1:27" ht="12.75" customHeight="1" outlineLevel="1" x14ac:dyDescent="0.3">
      <c r="A601" s="163" t="s">
        <v>1615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customHeight="1" outlineLevel="1" x14ac:dyDescent="0.3">
      <c r="A602" s="163" t="s">
        <v>1616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1617</v>
      </c>
      <c r="B603" s="94" t="s">
        <v>81</v>
      </c>
      <c r="C603" s="70" t="s">
        <v>79</v>
      </c>
      <c r="D603" s="71">
        <f>$D$11</f>
        <v>264.79000000000002</v>
      </c>
      <c r="E603" s="71">
        <f t="shared" ref="E603:AA603" si="350">$D$11</f>
        <v>264.79000000000002</v>
      </c>
      <c r="F603" s="71">
        <f t="shared" si="350"/>
        <v>264.79000000000002</v>
      </c>
      <c r="G603" s="71">
        <f t="shared" si="350"/>
        <v>264.79000000000002</v>
      </c>
      <c r="H603" s="71">
        <f t="shared" si="350"/>
        <v>264.79000000000002</v>
      </c>
      <c r="I603" s="71">
        <f t="shared" si="350"/>
        <v>264.79000000000002</v>
      </c>
      <c r="J603" s="71">
        <f t="shared" si="350"/>
        <v>264.79000000000002</v>
      </c>
      <c r="K603" s="71">
        <f t="shared" si="350"/>
        <v>264.79000000000002</v>
      </c>
      <c r="L603" s="71">
        <f t="shared" si="350"/>
        <v>264.79000000000002</v>
      </c>
      <c r="M603" s="71">
        <f t="shared" si="350"/>
        <v>264.79000000000002</v>
      </c>
      <c r="N603" s="71">
        <f t="shared" si="350"/>
        <v>264.79000000000002</v>
      </c>
      <c r="O603" s="71">
        <f t="shared" si="350"/>
        <v>264.79000000000002</v>
      </c>
      <c r="P603" s="71">
        <f t="shared" si="350"/>
        <v>264.79000000000002</v>
      </c>
      <c r="Q603" s="71">
        <f t="shared" si="350"/>
        <v>264.79000000000002</v>
      </c>
      <c r="R603" s="71">
        <f t="shared" si="350"/>
        <v>264.79000000000002</v>
      </c>
      <c r="S603" s="71">
        <f t="shared" si="350"/>
        <v>264.79000000000002</v>
      </c>
      <c r="T603" s="71">
        <f t="shared" si="350"/>
        <v>264.79000000000002</v>
      </c>
      <c r="U603" s="71">
        <f t="shared" si="350"/>
        <v>264.79000000000002</v>
      </c>
      <c r="V603" s="71">
        <f t="shared" si="350"/>
        <v>264.79000000000002</v>
      </c>
      <c r="W603" s="71">
        <f t="shared" si="350"/>
        <v>264.79000000000002</v>
      </c>
      <c r="X603" s="71">
        <f t="shared" si="350"/>
        <v>264.79000000000002</v>
      </c>
      <c r="Y603" s="71">
        <f t="shared" si="350"/>
        <v>264.79000000000002</v>
      </c>
      <c r="Z603" s="71">
        <f t="shared" si="350"/>
        <v>264.79000000000002</v>
      </c>
      <c r="AA603" s="71">
        <f t="shared" si="350"/>
        <v>264.79000000000002</v>
      </c>
    </row>
    <row r="604" spans="1:27" ht="13.8" x14ac:dyDescent="0.3">
      <c r="A604" s="162" t="s">
        <v>1618</v>
      </c>
      <c r="B604" s="54" t="str">
        <f>"25"&amp;"."&amp;$B$663&amp;"."&amp;$B$664</f>
        <v>25.03.2024</v>
      </c>
      <c r="C604" s="134" t="s">
        <v>76</v>
      </c>
      <c r="D604" s="135">
        <f>ROUND(((D605+D606+D608+D607)/1000),5)</f>
        <v>2.18207</v>
      </c>
      <c r="E604" s="135">
        <f>ROUND(((E605+E606+E608+E607)/1000),5)</f>
        <v>2.04277</v>
      </c>
      <c r="F604" s="135">
        <f>ROUND(((F605+F606+F608+F607)/1000),5)</f>
        <v>1.98729</v>
      </c>
      <c r="G604" s="135">
        <f t="shared" ref="G604:AA604" si="351">ROUND(((G605+G606+G608+G607)/1000),5)</f>
        <v>1.97248</v>
      </c>
      <c r="H604" s="135">
        <f t="shared" si="351"/>
        <v>2.0728200000000001</v>
      </c>
      <c r="I604" s="135">
        <f t="shared" si="351"/>
        <v>2.1683500000000002</v>
      </c>
      <c r="J604" s="135">
        <f t="shared" si="351"/>
        <v>2.2429899999999998</v>
      </c>
      <c r="K604" s="135">
        <f t="shared" si="351"/>
        <v>2.4820000000000002</v>
      </c>
      <c r="L604" s="135">
        <f t="shared" si="351"/>
        <v>2.6515399999999998</v>
      </c>
      <c r="M604" s="135">
        <f t="shared" si="351"/>
        <v>2.7172399999999999</v>
      </c>
      <c r="N604" s="135">
        <f t="shared" si="351"/>
        <v>2.7279900000000001</v>
      </c>
      <c r="O604" s="135">
        <f t="shared" si="351"/>
        <v>2.7428300000000001</v>
      </c>
      <c r="P604" s="135">
        <f t="shared" si="351"/>
        <v>2.73414</v>
      </c>
      <c r="Q604" s="135">
        <f t="shared" si="351"/>
        <v>2.73977</v>
      </c>
      <c r="R604" s="135">
        <f t="shared" si="351"/>
        <v>2.7313000000000001</v>
      </c>
      <c r="S604" s="135">
        <f t="shared" si="351"/>
        <v>2.72743</v>
      </c>
      <c r="T604" s="135">
        <f t="shared" si="351"/>
        <v>2.7238899999999999</v>
      </c>
      <c r="U604" s="135">
        <f t="shared" si="351"/>
        <v>2.6480999999999999</v>
      </c>
      <c r="V604" s="135">
        <f t="shared" si="351"/>
        <v>2.6657099999999998</v>
      </c>
      <c r="W604" s="135">
        <f t="shared" si="351"/>
        <v>2.7273200000000002</v>
      </c>
      <c r="X604" s="135">
        <f t="shared" si="351"/>
        <v>2.6824499999999998</v>
      </c>
      <c r="Y604" s="135">
        <f t="shared" si="351"/>
        <v>2.5861700000000001</v>
      </c>
      <c r="Z604" s="135">
        <f t="shared" si="351"/>
        <v>2.3047800000000001</v>
      </c>
      <c r="AA604" s="135">
        <f t="shared" si="351"/>
        <v>2.1966999999999999</v>
      </c>
    </row>
    <row r="605" spans="1:27" ht="12.75" customHeight="1" outlineLevel="1" x14ac:dyDescent="0.3">
      <c r="A605" s="163" t="s">
        <v>1619</v>
      </c>
      <c r="B605" s="94" t="s">
        <v>238</v>
      </c>
      <c r="C605" s="70" t="s">
        <v>79</v>
      </c>
      <c r="D605" s="71">
        <v>1477.51</v>
      </c>
      <c r="E605" s="71">
        <v>1338.21</v>
      </c>
      <c r="F605" s="71">
        <v>1282.73</v>
      </c>
      <c r="G605" s="71">
        <v>1267.92</v>
      </c>
      <c r="H605" s="71">
        <v>1368.26</v>
      </c>
      <c r="I605" s="71">
        <v>1463.79</v>
      </c>
      <c r="J605" s="71">
        <v>1538.43</v>
      </c>
      <c r="K605" s="71">
        <v>1777.44</v>
      </c>
      <c r="L605" s="71">
        <v>1946.98</v>
      </c>
      <c r="M605" s="71">
        <v>2012.68</v>
      </c>
      <c r="N605" s="71">
        <v>2023.43</v>
      </c>
      <c r="O605" s="71">
        <v>2038.27</v>
      </c>
      <c r="P605" s="71">
        <v>2029.58</v>
      </c>
      <c r="Q605" s="71">
        <v>2035.21</v>
      </c>
      <c r="R605" s="71">
        <v>2026.74</v>
      </c>
      <c r="S605" s="71">
        <v>2022.87</v>
      </c>
      <c r="T605" s="71">
        <v>2019.33</v>
      </c>
      <c r="U605" s="71">
        <v>1943.54</v>
      </c>
      <c r="V605" s="71">
        <v>1961.15</v>
      </c>
      <c r="W605" s="71">
        <v>2022.76</v>
      </c>
      <c r="X605" s="71">
        <v>1977.89</v>
      </c>
      <c r="Y605" s="71">
        <v>1881.61</v>
      </c>
      <c r="Z605" s="71">
        <v>1600.22</v>
      </c>
      <c r="AA605" s="71">
        <v>1492.14</v>
      </c>
    </row>
    <row r="606" spans="1:27" ht="12.75" customHeight="1" outlineLevel="1" x14ac:dyDescent="0.3">
      <c r="A606" s="163" t="s">
        <v>1620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customHeight="1" outlineLevel="1" x14ac:dyDescent="0.3">
      <c r="A607" s="163" t="s">
        <v>1621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1622</v>
      </c>
      <c r="B608" s="94" t="s">
        <v>81</v>
      </c>
      <c r="C608" s="70" t="s">
        <v>79</v>
      </c>
      <c r="D608" s="71">
        <f>$D$11</f>
        <v>264.79000000000002</v>
      </c>
      <c r="E608" s="71">
        <f t="shared" ref="E608:AA608" si="353">$D$11</f>
        <v>264.79000000000002</v>
      </c>
      <c r="F608" s="71">
        <f t="shared" si="353"/>
        <v>264.79000000000002</v>
      </c>
      <c r="G608" s="71">
        <f t="shared" si="353"/>
        <v>264.79000000000002</v>
      </c>
      <c r="H608" s="71">
        <f t="shared" si="353"/>
        <v>264.79000000000002</v>
      </c>
      <c r="I608" s="71">
        <f t="shared" si="353"/>
        <v>264.79000000000002</v>
      </c>
      <c r="J608" s="71">
        <f t="shared" si="353"/>
        <v>264.79000000000002</v>
      </c>
      <c r="K608" s="71">
        <f t="shared" si="353"/>
        <v>264.79000000000002</v>
      </c>
      <c r="L608" s="71">
        <f t="shared" si="353"/>
        <v>264.79000000000002</v>
      </c>
      <c r="M608" s="71">
        <f t="shared" si="353"/>
        <v>264.79000000000002</v>
      </c>
      <c r="N608" s="71">
        <f t="shared" si="353"/>
        <v>264.79000000000002</v>
      </c>
      <c r="O608" s="71">
        <f t="shared" si="353"/>
        <v>264.79000000000002</v>
      </c>
      <c r="P608" s="71">
        <f t="shared" si="353"/>
        <v>264.79000000000002</v>
      </c>
      <c r="Q608" s="71">
        <f t="shared" si="353"/>
        <v>264.79000000000002</v>
      </c>
      <c r="R608" s="71">
        <f t="shared" si="353"/>
        <v>264.79000000000002</v>
      </c>
      <c r="S608" s="71">
        <f t="shared" si="353"/>
        <v>264.79000000000002</v>
      </c>
      <c r="T608" s="71">
        <f t="shared" si="353"/>
        <v>264.79000000000002</v>
      </c>
      <c r="U608" s="71">
        <f t="shared" si="353"/>
        <v>264.79000000000002</v>
      </c>
      <c r="V608" s="71">
        <f t="shared" si="353"/>
        <v>264.79000000000002</v>
      </c>
      <c r="W608" s="71">
        <f t="shared" si="353"/>
        <v>264.79000000000002</v>
      </c>
      <c r="X608" s="71">
        <f t="shared" si="353"/>
        <v>264.79000000000002</v>
      </c>
      <c r="Y608" s="71">
        <f t="shared" si="353"/>
        <v>264.79000000000002</v>
      </c>
      <c r="Z608" s="71">
        <f t="shared" si="353"/>
        <v>264.79000000000002</v>
      </c>
      <c r="AA608" s="71">
        <f t="shared" si="353"/>
        <v>264.79000000000002</v>
      </c>
    </row>
    <row r="609" spans="1:27" ht="13.8" x14ac:dyDescent="0.3">
      <c r="A609" s="162" t="s">
        <v>1623</v>
      </c>
      <c r="B609" s="54" t="str">
        <f>"26"&amp;"."&amp;$B$663&amp;"."&amp;$B$664</f>
        <v>26.03.2024</v>
      </c>
      <c r="C609" s="134" t="s">
        <v>76</v>
      </c>
      <c r="D609" s="135">
        <f>ROUND(((D610+D611+D613+D612)/1000),5)</f>
        <v>2.1008300000000002</v>
      </c>
      <c r="E609" s="135">
        <f>ROUND(((E610+E611+E613+E612)/1000),5)</f>
        <v>1.9966999999999999</v>
      </c>
      <c r="F609" s="135">
        <f>ROUND(((F610+F611+F613+F612)/1000),5)</f>
        <v>1.94442</v>
      </c>
      <c r="G609" s="135">
        <f t="shared" ref="G609:AA609" si="354">ROUND(((G610+G611+G613+G612)/1000),5)</f>
        <v>1.94363</v>
      </c>
      <c r="H609" s="135">
        <f t="shared" si="354"/>
        <v>1.9833099999999999</v>
      </c>
      <c r="I609" s="135">
        <f t="shared" si="354"/>
        <v>2.1294599999999999</v>
      </c>
      <c r="J609" s="135">
        <f t="shared" si="354"/>
        <v>2.23529</v>
      </c>
      <c r="K609" s="135">
        <f t="shared" si="354"/>
        <v>2.5103399999999998</v>
      </c>
      <c r="L609" s="135">
        <f t="shared" si="354"/>
        <v>2.5979100000000002</v>
      </c>
      <c r="M609" s="135">
        <f t="shared" si="354"/>
        <v>2.6620499999999998</v>
      </c>
      <c r="N609" s="135">
        <f t="shared" si="354"/>
        <v>2.6916500000000001</v>
      </c>
      <c r="O609" s="135">
        <f t="shared" si="354"/>
        <v>2.7223099999999998</v>
      </c>
      <c r="P609" s="135">
        <f t="shared" si="354"/>
        <v>2.68954</v>
      </c>
      <c r="Q609" s="135">
        <f t="shared" si="354"/>
        <v>2.6913800000000001</v>
      </c>
      <c r="R609" s="135">
        <f t="shared" si="354"/>
        <v>2.6795800000000001</v>
      </c>
      <c r="S609" s="135">
        <f t="shared" si="354"/>
        <v>2.6555200000000001</v>
      </c>
      <c r="T609" s="135">
        <f t="shared" si="354"/>
        <v>2.6466400000000001</v>
      </c>
      <c r="U609" s="135">
        <f t="shared" si="354"/>
        <v>2.5989800000000001</v>
      </c>
      <c r="V609" s="135">
        <f t="shared" si="354"/>
        <v>2.62541</v>
      </c>
      <c r="W609" s="135">
        <f t="shared" si="354"/>
        <v>2.6559599999999999</v>
      </c>
      <c r="X609" s="135">
        <f t="shared" si="354"/>
        <v>2.64018</v>
      </c>
      <c r="Y609" s="135">
        <f t="shared" si="354"/>
        <v>2.5478399999999999</v>
      </c>
      <c r="Z609" s="135">
        <f t="shared" si="354"/>
        <v>2.30768</v>
      </c>
      <c r="AA609" s="135">
        <f t="shared" si="354"/>
        <v>2.1856599999999999</v>
      </c>
    </row>
    <row r="610" spans="1:27" ht="12.75" customHeight="1" outlineLevel="1" x14ac:dyDescent="0.3">
      <c r="A610" s="163" t="s">
        <v>1624</v>
      </c>
      <c r="B610" s="94" t="s">
        <v>238</v>
      </c>
      <c r="C610" s="70" t="s">
        <v>79</v>
      </c>
      <c r="D610" s="71">
        <v>1396.27</v>
      </c>
      <c r="E610" s="71">
        <v>1292.1400000000001</v>
      </c>
      <c r="F610" s="71">
        <v>1239.8599999999999</v>
      </c>
      <c r="G610" s="71">
        <v>1239.07</v>
      </c>
      <c r="H610" s="71">
        <v>1278.75</v>
      </c>
      <c r="I610" s="71">
        <v>1424.9</v>
      </c>
      <c r="J610" s="71">
        <v>1530.73</v>
      </c>
      <c r="K610" s="71">
        <v>1805.78</v>
      </c>
      <c r="L610" s="71">
        <v>1893.35</v>
      </c>
      <c r="M610" s="71">
        <v>1957.49</v>
      </c>
      <c r="N610" s="71">
        <v>1987.09</v>
      </c>
      <c r="O610" s="71">
        <v>2017.75</v>
      </c>
      <c r="P610" s="71">
        <v>1984.98</v>
      </c>
      <c r="Q610" s="71">
        <v>1986.82</v>
      </c>
      <c r="R610" s="71">
        <v>1975.02</v>
      </c>
      <c r="S610" s="71">
        <v>1950.96</v>
      </c>
      <c r="T610" s="71">
        <v>1942.08</v>
      </c>
      <c r="U610" s="71">
        <v>1894.42</v>
      </c>
      <c r="V610" s="71">
        <v>1920.85</v>
      </c>
      <c r="W610" s="71">
        <v>1951.4</v>
      </c>
      <c r="X610" s="71">
        <v>1935.62</v>
      </c>
      <c r="Y610" s="71">
        <v>1843.28</v>
      </c>
      <c r="Z610" s="71">
        <v>1603.12</v>
      </c>
      <c r="AA610" s="71">
        <v>1481.1</v>
      </c>
    </row>
    <row r="611" spans="1:27" ht="12.75" customHeight="1" outlineLevel="1" x14ac:dyDescent="0.3">
      <c r="A611" s="163" t="s">
        <v>1625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customHeight="1" outlineLevel="1" x14ac:dyDescent="0.3">
      <c r="A612" s="163" t="s">
        <v>1626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1627</v>
      </c>
      <c r="B613" s="94" t="s">
        <v>81</v>
      </c>
      <c r="C613" s="70" t="s">
        <v>79</v>
      </c>
      <c r="D613" s="71">
        <f>$D$11</f>
        <v>264.79000000000002</v>
      </c>
      <c r="E613" s="71">
        <f t="shared" ref="E613:AA613" si="356">$D$11</f>
        <v>264.79000000000002</v>
      </c>
      <c r="F613" s="71">
        <f t="shared" si="356"/>
        <v>264.79000000000002</v>
      </c>
      <c r="G613" s="71">
        <f t="shared" si="356"/>
        <v>264.79000000000002</v>
      </c>
      <c r="H613" s="71">
        <f t="shared" si="356"/>
        <v>264.79000000000002</v>
      </c>
      <c r="I613" s="71">
        <f t="shared" si="356"/>
        <v>264.79000000000002</v>
      </c>
      <c r="J613" s="71">
        <f t="shared" si="356"/>
        <v>264.79000000000002</v>
      </c>
      <c r="K613" s="71">
        <f t="shared" si="356"/>
        <v>264.79000000000002</v>
      </c>
      <c r="L613" s="71">
        <f t="shared" si="356"/>
        <v>264.79000000000002</v>
      </c>
      <c r="M613" s="71">
        <f t="shared" si="356"/>
        <v>264.79000000000002</v>
      </c>
      <c r="N613" s="71">
        <f t="shared" si="356"/>
        <v>264.79000000000002</v>
      </c>
      <c r="O613" s="71">
        <f t="shared" si="356"/>
        <v>264.79000000000002</v>
      </c>
      <c r="P613" s="71">
        <f t="shared" si="356"/>
        <v>264.79000000000002</v>
      </c>
      <c r="Q613" s="71">
        <f t="shared" si="356"/>
        <v>264.79000000000002</v>
      </c>
      <c r="R613" s="71">
        <f t="shared" si="356"/>
        <v>264.79000000000002</v>
      </c>
      <c r="S613" s="71">
        <f t="shared" si="356"/>
        <v>264.79000000000002</v>
      </c>
      <c r="T613" s="71">
        <f t="shared" si="356"/>
        <v>264.79000000000002</v>
      </c>
      <c r="U613" s="71">
        <f t="shared" si="356"/>
        <v>264.79000000000002</v>
      </c>
      <c r="V613" s="71">
        <f t="shared" si="356"/>
        <v>264.79000000000002</v>
      </c>
      <c r="W613" s="71">
        <f t="shared" si="356"/>
        <v>264.79000000000002</v>
      </c>
      <c r="X613" s="71">
        <f t="shared" si="356"/>
        <v>264.79000000000002</v>
      </c>
      <c r="Y613" s="71">
        <f t="shared" si="356"/>
        <v>264.79000000000002</v>
      </c>
      <c r="Z613" s="71">
        <f t="shared" si="356"/>
        <v>264.79000000000002</v>
      </c>
      <c r="AA613" s="71">
        <f t="shared" si="356"/>
        <v>264.79000000000002</v>
      </c>
    </row>
    <row r="614" spans="1:27" ht="13.8" x14ac:dyDescent="0.3">
      <c r="A614" s="162" t="s">
        <v>1628</v>
      </c>
      <c r="B614" s="54" t="str">
        <f>"27"&amp;"."&amp;$B$663&amp;"."&amp;$B$664</f>
        <v>27.03.2024</v>
      </c>
      <c r="C614" s="134" t="s">
        <v>76</v>
      </c>
      <c r="D614" s="135">
        <f>ROUND(((D615+D616+D618+D617)/1000),5)</f>
        <v>1.9788300000000001</v>
      </c>
      <c r="E614" s="135">
        <f>ROUND(((E615+E616+E618+E617)/1000),5)</f>
        <v>1.94763</v>
      </c>
      <c r="F614" s="135">
        <f>ROUND(((F615+F616+F618+F617)/1000),5)</f>
        <v>1.9384600000000001</v>
      </c>
      <c r="G614" s="135">
        <f t="shared" ref="G614:AA614" si="357">ROUND(((G615+G616+G618+G617)/1000),5)</f>
        <v>1.94011</v>
      </c>
      <c r="H614" s="135">
        <f t="shared" si="357"/>
        <v>1.9449700000000001</v>
      </c>
      <c r="I614" s="135">
        <f t="shared" si="357"/>
        <v>2.0106199999999999</v>
      </c>
      <c r="J614" s="135">
        <f t="shared" si="357"/>
        <v>2.2213799999999999</v>
      </c>
      <c r="K614" s="135">
        <f t="shared" si="357"/>
        <v>2.4955699999999998</v>
      </c>
      <c r="L614" s="135">
        <f t="shared" si="357"/>
        <v>2.6225299999999998</v>
      </c>
      <c r="M614" s="135">
        <f t="shared" si="357"/>
        <v>2.7177699999999998</v>
      </c>
      <c r="N614" s="135">
        <f t="shared" si="357"/>
        <v>2.7751199999999998</v>
      </c>
      <c r="O614" s="135">
        <f t="shared" si="357"/>
        <v>2.8125300000000002</v>
      </c>
      <c r="P614" s="135">
        <f t="shared" si="357"/>
        <v>2.7980200000000002</v>
      </c>
      <c r="Q614" s="135">
        <f t="shared" si="357"/>
        <v>2.7922899999999999</v>
      </c>
      <c r="R614" s="135">
        <f t="shared" si="357"/>
        <v>2.72255</v>
      </c>
      <c r="S614" s="135">
        <f t="shared" si="357"/>
        <v>2.6323099999999999</v>
      </c>
      <c r="T614" s="135">
        <f t="shared" si="357"/>
        <v>2.60059</v>
      </c>
      <c r="U614" s="135">
        <f t="shared" si="357"/>
        <v>2.5287099999999998</v>
      </c>
      <c r="V614" s="135">
        <f t="shared" si="357"/>
        <v>2.5737399999999999</v>
      </c>
      <c r="W614" s="135">
        <f t="shared" si="357"/>
        <v>2.6678999999999999</v>
      </c>
      <c r="X614" s="135">
        <f t="shared" si="357"/>
        <v>2.6547100000000001</v>
      </c>
      <c r="Y614" s="135">
        <f t="shared" si="357"/>
        <v>2.55985</v>
      </c>
      <c r="Z614" s="135">
        <f t="shared" si="357"/>
        <v>2.3317399999999999</v>
      </c>
      <c r="AA614" s="135">
        <f t="shared" si="357"/>
        <v>2.1656499999999999</v>
      </c>
    </row>
    <row r="615" spans="1:27" ht="12.75" customHeight="1" outlineLevel="1" x14ac:dyDescent="0.3">
      <c r="A615" s="163" t="s">
        <v>1629</v>
      </c>
      <c r="B615" s="94" t="s">
        <v>238</v>
      </c>
      <c r="C615" s="70" t="s">
        <v>79</v>
      </c>
      <c r="D615" s="71">
        <v>1274.27</v>
      </c>
      <c r="E615" s="71">
        <v>1243.07</v>
      </c>
      <c r="F615" s="71">
        <v>1233.9000000000001</v>
      </c>
      <c r="G615" s="71">
        <v>1235.55</v>
      </c>
      <c r="H615" s="71">
        <v>1240.4100000000001</v>
      </c>
      <c r="I615" s="71">
        <v>1306.06</v>
      </c>
      <c r="J615" s="71">
        <v>1516.82</v>
      </c>
      <c r="K615" s="71">
        <v>1791.01</v>
      </c>
      <c r="L615" s="71">
        <v>1917.97</v>
      </c>
      <c r="M615" s="71">
        <v>2013.21</v>
      </c>
      <c r="N615" s="71">
        <v>2070.56</v>
      </c>
      <c r="O615" s="71">
        <v>2107.9699999999998</v>
      </c>
      <c r="P615" s="71">
        <v>2093.46</v>
      </c>
      <c r="Q615" s="71">
        <v>2087.73</v>
      </c>
      <c r="R615" s="71">
        <v>2017.99</v>
      </c>
      <c r="S615" s="71">
        <v>1927.75</v>
      </c>
      <c r="T615" s="71">
        <v>1896.03</v>
      </c>
      <c r="U615" s="71">
        <v>1824.15</v>
      </c>
      <c r="V615" s="71">
        <v>1869.18</v>
      </c>
      <c r="W615" s="71">
        <v>1963.34</v>
      </c>
      <c r="X615" s="71">
        <v>1950.15</v>
      </c>
      <c r="Y615" s="71">
        <v>1855.29</v>
      </c>
      <c r="Z615" s="71">
        <v>1627.18</v>
      </c>
      <c r="AA615" s="71">
        <v>1461.09</v>
      </c>
    </row>
    <row r="616" spans="1:27" ht="12.75" customHeight="1" outlineLevel="1" x14ac:dyDescent="0.3">
      <c r="A616" s="163" t="s">
        <v>1630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customHeight="1" outlineLevel="1" x14ac:dyDescent="0.3">
      <c r="A617" s="163" t="s">
        <v>1631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1632</v>
      </c>
      <c r="B618" s="94" t="s">
        <v>81</v>
      </c>
      <c r="C618" s="70" t="s">
        <v>79</v>
      </c>
      <c r="D618" s="71">
        <f>$D$11</f>
        <v>264.79000000000002</v>
      </c>
      <c r="E618" s="71">
        <f t="shared" ref="E618:AA618" si="359">$D$11</f>
        <v>264.79000000000002</v>
      </c>
      <c r="F618" s="71">
        <f t="shared" si="359"/>
        <v>264.79000000000002</v>
      </c>
      <c r="G618" s="71">
        <f t="shared" si="359"/>
        <v>264.79000000000002</v>
      </c>
      <c r="H618" s="71">
        <f t="shared" si="359"/>
        <v>264.79000000000002</v>
      </c>
      <c r="I618" s="71">
        <f t="shared" si="359"/>
        <v>264.79000000000002</v>
      </c>
      <c r="J618" s="71">
        <f t="shared" si="359"/>
        <v>264.79000000000002</v>
      </c>
      <c r="K618" s="71">
        <f t="shared" si="359"/>
        <v>264.79000000000002</v>
      </c>
      <c r="L618" s="71">
        <f t="shared" si="359"/>
        <v>264.79000000000002</v>
      </c>
      <c r="M618" s="71">
        <f t="shared" si="359"/>
        <v>264.79000000000002</v>
      </c>
      <c r="N618" s="71">
        <f t="shared" si="359"/>
        <v>264.79000000000002</v>
      </c>
      <c r="O618" s="71">
        <f t="shared" si="359"/>
        <v>264.79000000000002</v>
      </c>
      <c r="P618" s="71">
        <f t="shared" si="359"/>
        <v>264.79000000000002</v>
      </c>
      <c r="Q618" s="71">
        <f t="shared" si="359"/>
        <v>264.79000000000002</v>
      </c>
      <c r="R618" s="71">
        <f t="shared" si="359"/>
        <v>264.79000000000002</v>
      </c>
      <c r="S618" s="71">
        <f t="shared" si="359"/>
        <v>264.79000000000002</v>
      </c>
      <c r="T618" s="71">
        <f t="shared" si="359"/>
        <v>264.79000000000002</v>
      </c>
      <c r="U618" s="71">
        <f t="shared" si="359"/>
        <v>264.79000000000002</v>
      </c>
      <c r="V618" s="71">
        <f t="shared" si="359"/>
        <v>264.79000000000002</v>
      </c>
      <c r="W618" s="71">
        <f t="shared" si="359"/>
        <v>264.79000000000002</v>
      </c>
      <c r="X618" s="71">
        <f t="shared" si="359"/>
        <v>264.79000000000002</v>
      </c>
      <c r="Y618" s="71">
        <f t="shared" si="359"/>
        <v>264.79000000000002</v>
      </c>
      <c r="Z618" s="71">
        <f t="shared" si="359"/>
        <v>264.79000000000002</v>
      </c>
      <c r="AA618" s="71">
        <f t="shared" si="359"/>
        <v>264.79000000000002</v>
      </c>
    </row>
    <row r="619" spans="1:27" ht="13.8" x14ac:dyDescent="0.3">
      <c r="A619" s="162" t="s">
        <v>1633</v>
      </c>
      <c r="B619" s="54" t="str">
        <f>"28"&amp;"."&amp;$B$663&amp;"."&amp;$B$664</f>
        <v>28.03.2024</v>
      </c>
      <c r="C619" s="134" t="s">
        <v>76</v>
      </c>
      <c r="D619" s="135">
        <f>ROUND(((D620+D621+D623+D622)/1000),5)</f>
        <v>1.9968900000000001</v>
      </c>
      <c r="E619" s="135">
        <f>ROUND(((E620+E621+E623+E622)/1000),5)</f>
        <v>1.9483900000000001</v>
      </c>
      <c r="F619" s="135">
        <f>ROUND(((F620+F621+F623+F622)/1000),5)</f>
        <v>1.9414199999999999</v>
      </c>
      <c r="G619" s="135">
        <f t="shared" ref="G619:AA619" si="360">ROUND(((G620+G621+G623+G622)/1000),5)</f>
        <v>1.9396899999999999</v>
      </c>
      <c r="H619" s="135">
        <f t="shared" si="360"/>
        <v>1.9467000000000001</v>
      </c>
      <c r="I619" s="135">
        <f t="shared" si="360"/>
        <v>2.1188400000000001</v>
      </c>
      <c r="J619" s="135">
        <f t="shared" si="360"/>
        <v>2.2485499999999998</v>
      </c>
      <c r="K619" s="135">
        <f t="shared" si="360"/>
        <v>2.5438900000000002</v>
      </c>
      <c r="L619" s="135">
        <f t="shared" si="360"/>
        <v>2.6333299999999999</v>
      </c>
      <c r="M619" s="135">
        <f t="shared" si="360"/>
        <v>2.7184900000000001</v>
      </c>
      <c r="N619" s="135">
        <f t="shared" si="360"/>
        <v>2.70669</v>
      </c>
      <c r="O619" s="135">
        <f t="shared" si="360"/>
        <v>2.7188099999999999</v>
      </c>
      <c r="P619" s="135">
        <f t="shared" si="360"/>
        <v>2.71814</v>
      </c>
      <c r="Q619" s="135">
        <f t="shared" si="360"/>
        <v>2.71286</v>
      </c>
      <c r="R619" s="135">
        <f t="shared" si="360"/>
        <v>2.7015400000000001</v>
      </c>
      <c r="S619" s="135">
        <f t="shared" si="360"/>
        <v>2.6744300000000001</v>
      </c>
      <c r="T619" s="135">
        <f t="shared" si="360"/>
        <v>2.6488299999999998</v>
      </c>
      <c r="U619" s="135">
        <f t="shared" si="360"/>
        <v>2.5976599999999999</v>
      </c>
      <c r="V619" s="135">
        <f t="shared" si="360"/>
        <v>2.6360299999999999</v>
      </c>
      <c r="W619" s="135">
        <f t="shared" si="360"/>
        <v>2.72804</v>
      </c>
      <c r="X619" s="135">
        <f t="shared" si="360"/>
        <v>2.69903</v>
      </c>
      <c r="Y619" s="135">
        <f t="shared" si="360"/>
        <v>2.6116299999999999</v>
      </c>
      <c r="Z619" s="135">
        <f t="shared" si="360"/>
        <v>2.4295900000000001</v>
      </c>
      <c r="AA619" s="135">
        <f t="shared" si="360"/>
        <v>2.1952799999999999</v>
      </c>
    </row>
    <row r="620" spans="1:27" ht="12.75" customHeight="1" outlineLevel="1" x14ac:dyDescent="0.3">
      <c r="A620" s="163" t="s">
        <v>1634</v>
      </c>
      <c r="B620" s="94" t="s">
        <v>238</v>
      </c>
      <c r="C620" s="70" t="s">
        <v>79</v>
      </c>
      <c r="D620" s="71">
        <v>1292.33</v>
      </c>
      <c r="E620" s="71">
        <v>1243.83</v>
      </c>
      <c r="F620" s="71">
        <v>1236.8599999999999</v>
      </c>
      <c r="G620" s="71">
        <v>1235.1300000000001</v>
      </c>
      <c r="H620" s="71">
        <v>1242.1400000000001</v>
      </c>
      <c r="I620" s="71">
        <v>1414.28</v>
      </c>
      <c r="J620" s="71">
        <v>1543.99</v>
      </c>
      <c r="K620" s="71">
        <v>1839.33</v>
      </c>
      <c r="L620" s="71">
        <v>1928.77</v>
      </c>
      <c r="M620" s="71">
        <v>2013.93</v>
      </c>
      <c r="N620" s="71">
        <v>2002.13</v>
      </c>
      <c r="O620" s="71">
        <v>2014.25</v>
      </c>
      <c r="P620" s="71">
        <v>2013.58</v>
      </c>
      <c r="Q620" s="71">
        <v>2008.3</v>
      </c>
      <c r="R620" s="71">
        <v>1996.98</v>
      </c>
      <c r="S620" s="71">
        <v>1969.87</v>
      </c>
      <c r="T620" s="71">
        <v>1944.27</v>
      </c>
      <c r="U620" s="71">
        <v>1893.1</v>
      </c>
      <c r="V620" s="71">
        <v>1931.47</v>
      </c>
      <c r="W620" s="71">
        <v>2023.48</v>
      </c>
      <c r="X620" s="71">
        <v>1994.47</v>
      </c>
      <c r="Y620" s="71">
        <v>1907.07</v>
      </c>
      <c r="Z620" s="71">
        <v>1725.03</v>
      </c>
      <c r="AA620" s="71">
        <v>1490.72</v>
      </c>
    </row>
    <row r="621" spans="1:27" ht="12.75" customHeight="1" outlineLevel="1" x14ac:dyDescent="0.3">
      <c r="A621" s="163" t="s">
        <v>1635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customHeight="1" outlineLevel="1" x14ac:dyDescent="0.3">
      <c r="A622" s="163" t="s">
        <v>1636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1637</v>
      </c>
      <c r="B623" s="94" t="s">
        <v>81</v>
      </c>
      <c r="C623" s="70" t="s">
        <v>79</v>
      </c>
      <c r="D623" s="71">
        <f>$D$11</f>
        <v>264.79000000000002</v>
      </c>
      <c r="E623" s="71">
        <f t="shared" ref="E623:AA623" si="362">$D$11</f>
        <v>264.79000000000002</v>
      </c>
      <c r="F623" s="71">
        <f t="shared" si="362"/>
        <v>264.79000000000002</v>
      </c>
      <c r="G623" s="71">
        <f t="shared" si="362"/>
        <v>264.79000000000002</v>
      </c>
      <c r="H623" s="71">
        <f t="shared" si="362"/>
        <v>264.79000000000002</v>
      </c>
      <c r="I623" s="71">
        <f t="shared" si="362"/>
        <v>264.79000000000002</v>
      </c>
      <c r="J623" s="71">
        <f t="shared" si="362"/>
        <v>264.79000000000002</v>
      </c>
      <c r="K623" s="71">
        <f t="shared" si="362"/>
        <v>264.79000000000002</v>
      </c>
      <c r="L623" s="71">
        <f t="shared" si="362"/>
        <v>264.79000000000002</v>
      </c>
      <c r="M623" s="71">
        <f t="shared" si="362"/>
        <v>264.79000000000002</v>
      </c>
      <c r="N623" s="71">
        <f t="shared" si="362"/>
        <v>264.79000000000002</v>
      </c>
      <c r="O623" s="71">
        <f t="shared" si="362"/>
        <v>264.79000000000002</v>
      </c>
      <c r="P623" s="71">
        <f t="shared" si="362"/>
        <v>264.79000000000002</v>
      </c>
      <c r="Q623" s="71">
        <f t="shared" si="362"/>
        <v>264.79000000000002</v>
      </c>
      <c r="R623" s="71">
        <f t="shared" si="362"/>
        <v>264.79000000000002</v>
      </c>
      <c r="S623" s="71">
        <f t="shared" si="362"/>
        <v>264.79000000000002</v>
      </c>
      <c r="T623" s="71">
        <f t="shared" si="362"/>
        <v>264.79000000000002</v>
      </c>
      <c r="U623" s="71">
        <f t="shared" si="362"/>
        <v>264.79000000000002</v>
      </c>
      <c r="V623" s="71">
        <f t="shared" si="362"/>
        <v>264.79000000000002</v>
      </c>
      <c r="W623" s="71">
        <f t="shared" si="362"/>
        <v>264.79000000000002</v>
      </c>
      <c r="X623" s="71">
        <f t="shared" si="362"/>
        <v>264.79000000000002</v>
      </c>
      <c r="Y623" s="71">
        <f t="shared" si="362"/>
        <v>264.79000000000002</v>
      </c>
      <c r="Z623" s="71">
        <f t="shared" si="362"/>
        <v>264.79000000000002</v>
      </c>
      <c r="AA623" s="71">
        <f t="shared" si="362"/>
        <v>264.79000000000002</v>
      </c>
    </row>
    <row r="624" spans="1:27" ht="13.8" x14ac:dyDescent="0.3">
      <c r="A624" s="162" t="s">
        <v>1638</v>
      </c>
      <c r="B624" s="54" t="str">
        <f>"29"&amp;"."&amp;$B$663&amp;"."&amp;$B$664</f>
        <v>29.03.2024</v>
      </c>
      <c r="C624" s="134" t="s">
        <v>76</v>
      </c>
      <c r="D624" s="135">
        <f>ROUND(((D625+D626+D628+D627)/1000),5)</f>
        <v>2.1236299999999999</v>
      </c>
      <c r="E624" s="135">
        <f>ROUND(((E625+E626+E628+E627)/1000),5)</f>
        <v>2.0097800000000001</v>
      </c>
      <c r="F624" s="135">
        <f>ROUND(((F625+F626+F628+F627)/1000),5)</f>
        <v>1.99861</v>
      </c>
      <c r="G624" s="135">
        <f t="shared" ref="G624:AA624" si="363">ROUND(((G625+G626+G628+G627)/1000),5)</f>
        <v>1.9950600000000001</v>
      </c>
      <c r="H624" s="135">
        <f t="shared" si="363"/>
        <v>2.0068899999999998</v>
      </c>
      <c r="I624" s="135">
        <f t="shared" si="363"/>
        <v>2.1233</v>
      </c>
      <c r="J624" s="135">
        <f t="shared" si="363"/>
        <v>2.26708</v>
      </c>
      <c r="K624" s="135">
        <f t="shared" si="363"/>
        <v>2.56324</v>
      </c>
      <c r="L624" s="135">
        <f t="shared" si="363"/>
        <v>2.7000500000000001</v>
      </c>
      <c r="M624" s="135">
        <f t="shared" si="363"/>
        <v>2.74898</v>
      </c>
      <c r="N624" s="135">
        <f t="shared" si="363"/>
        <v>2.7560099999999998</v>
      </c>
      <c r="O624" s="135">
        <f t="shared" si="363"/>
        <v>2.7851300000000001</v>
      </c>
      <c r="P624" s="135">
        <f t="shared" si="363"/>
        <v>2.7721499999999999</v>
      </c>
      <c r="Q624" s="135">
        <f t="shared" si="363"/>
        <v>2.7599499999999999</v>
      </c>
      <c r="R624" s="135">
        <f t="shared" si="363"/>
        <v>2.7470400000000001</v>
      </c>
      <c r="S624" s="135">
        <f t="shared" si="363"/>
        <v>2.7390300000000001</v>
      </c>
      <c r="T624" s="135">
        <f t="shared" si="363"/>
        <v>2.71556</v>
      </c>
      <c r="U624" s="135">
        <f t="shared" si="363"/>
        <v>2.6631</v>
      </c>
      <c r="V624" s="135">
        <f t="shared" si="363"/>
        <v>2.69354</v>
      </c>
      <c r="W624" s="135">
        <f t="shared" si="363"/>
        <v>2.73786</v>
      </c>
      <c r="X624" s="135">
        <f t="shared" si="363"/>
        <v>2.7371300000000001</v>
      </c>
      <c r="Y624" s="135">
        <f t="shared" si="363"/>
        <v>2.6914699999999998</v>
      </c>
      <c r="Z624" s="135">
        <f t="shared" si="363"/>
        <v>2.5305300000000002</v>
      </c>
      <c r="AA624" s="135">
        <f t="shared" si="363"/>
        <v>2.23062</v>
      </c>
    </row>
    <row r="625" spans="1:27" ht="12.75" customHeight="1" outlineLevel="1" x14ac:dyDescent="0.3">
      <c r="A625" s="163" t="s">
        <v>1639</v>
      </c>
      <c r="B625" s="94" t="s">
        <v>238</v>
      </c>
      <c r="C625" s="70" t="s">
        <v>79</v>
      </c>
      <c r="D625" s="71">
        <v>1419.07</v>
      </c>
      <c r="E625" s="71">
        <v>1305.22</v>
      </c>
      <c r="F625" s="71">
        <v>1294.05</v>
      </c>
      <c r="G625" s="71">
        <v>1290.5</v>
      </c>
      <c r="H625" s="71">
        <v>1302.33</v>
      </c>
      <c r="I625" s="71">
        <v>1418.74</v>
      </c>
      <c r="J625" s="71">
        <v>1562.52</v>
      </c>
      <c r="K625" s="71">
        <v>1858.68</v>
      </c>
      <c r="L625" s="71">
        <v>1995.49</v>
      </c>
      <c r="M625" s="71">
        <v>2044.42</v>
      </c>
      <c r="N625" s="71">
        <v>2051.4499999999998</v>
      </c>
      <c r="O625" s="71">
        <v>2080.5700000000002</v>
      </c>
      <c r="P625" s="71">
        <v>2067.59</v>
      </c>
      <c r="Q625" s="71">
        <v>2055.39</v>
      </c>
      <c r="R625" s="71">
        <v>2042.48</v>
      </c>
      <c r="S625" s="71">
        <v>2034.47</v>
      </c>
      <c r="T625" s="71">
        <v>2011</v>
      </c>
      <c r="U625" s="71">
        <v>1958.54</v>
      </c>
      <c r="V625" s="71">
        <v>1988.98</v>
      </c>
      <c r="W625" s="71">
        <v>2033.3</v>
      </c>
      <c r="X625" s="71">
        <v>2032.57</v>
      </c>
      <c r="Y625" s="71">
        <v>1986.91</v>
      </c>
      <c r="Z625" s="71">
        <v>1825.97</v>
      </c>
      <c r="AA625" s="71">
        <v>1526.06</v>
      </c>
    </row>
    <row r="626" spans="1:27" ht="12.75" customHeight="1" outlineLevel="1" x14ac:dyDescent="0.3">
      <c r="A626" s="163" t="s">
        <v>1640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customHeight="1" outlineLevel="1" x14ac:dyDescent="0.3">
      <c r="A627" s="163" t="s">
        <v>1641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1642</v>
      </c>
      <c r="B628" s="94" t="s">
        <v>81</v>
      </c>
      <c r="C628" s="70" t="s">
        <v>79</v>
      </c>
      <c r="D628" s="71">
        <f>$D$11</f>
        <v>264.79000000000002</v>
      </c>
      <c r="E628" s="71">
        <f t="shared" ref="E628:AA628" si="365">$D$11</f>
        <v>264.79000000000002</v>
      </c>
      <c r="F628" s="71">
        <f t="shared" si="365"/>
        <v>264.79000000000002</v>
      </c>
      <c r="G628" s="71">
        <f t="shared" si="365"/>
        <v>264.79000000000002</v>
      </c>
      <c r="H628" s="71">
        <f t="shared" si="365"/>
        <v>264.79000000000002</v>
      </c>
      <c r="I628" s="71">
        <f t="shared" si="365"/>
        <v>264.79000000000002</v>
      </c>
      <c r="J628" s="71">
        <f t="shared" si="365"/>
        <v>264.79000000000002</v>
      </c>
      <c r="K628" s="71">
        <f t="shared" si="365"/>
        <v>264.79000000000002</v>
      </c>
      <c r="L628" s="71">
        <f t="shared" si="365"/>
        <v>264.79000000000002</v>
      </c>
      <c r="M628" s="71">
        <f t="shared" si="365"/>
        <v>264.79000000000002</v>
      </c>
      <c r="N628" s="71">
        <f t="shared" si="365"/>
        <v>264.79000000000002</v>
      </c>
      <c r="O628" s="71">
        <f t="shared" si="365"/>
        <v>264.79000000000002</v>
      </c>
      <c r="P628" s="71">
        <f t="shared" si="365"/>
        <v>264.79000000000002</v>
      </c>
      <c r="Q628" s="71">
        <f t="shared" si="365"/>
        <v>264.79000000000002</v>
      </c>
      <c r="R628" s="71">
        <f t="shared" si="365"/>
        <v>264.79000000000002</v>
      </c>
      <c r="S628" s="71">
        <f t="shared" si="365"/>
        <v>264.79000000000002</v>
      </c>
      <c r="T628" s="71">
        <f t="shared" si="365"/>
        <v>264.79000000000002</v>
      </c>
      <c r="U628" s="71">
        <f t="shared" si="365"/>
        <v>264.79000000000002</v>
      </c>
      <c r="V628" s="71">
        <f t="shared" si="365"/>
        <v>264.79000000000002</v>
      </c>
      <c r="W628" s="71">
        <f t="shared" si="365"/>
        <v>264.79000000000002</v>
      </c>
      <c r="X628" s="71">
        <f t="shared" si="365"/>
        <v>264.79000000000002</v>
      </c>
      <c r="Y628" s="71">
        <f t="shared" si="365"/>
        <v>264.79000000000002</v>
      </c>
      <c r="Z628" s="71">
        <f t="shared" si="365"/>
        <v>264.79000000000002</v>
      </c>
      <c r="AA628" s="71">
        <f t="shared" si="365"/>
        <v>264.79000000000002</v>
      </c>
    </row>
    <row r="629" spans="1:27" ht="13.8" x14ac:dyDescent="0.3">
      <c r="A629" s="162" t="s">
        <v>1643</v>
      </c>
      <c r="B629" s="54" t="str">
        <f>"30"&amp;"."&amp;$B$663&amp;"."&amp;$B$664</f>
        <v>30.03.2024</v>
      </c>
      <c r="C629" s="134" t="s">
        <v>76</v>
      </c>
      <c r="D629" s="135">
        <f>ROUND(((D630+D631+D633+D632)/1000),5)</f>
        <v>2.2109100000000002</v>
      </c>
      <c r="E629" s="135">
        <f>ROUND(((E630+E631+E633+E632)/1000),5)</f>
        <v>2.1396000000000002</v>
      </c>
      <c r="F629" s="135">
        <f>ROUND(((F630+F631+F633+F632)/1000),5)</f>
        <v>2.07314</v>
      </c>
      <c r="G629" s="135">
        <f t="shared" ref="G629:AA629" si="366">ROUND(((G630+G631+G633+G632)/1000),5)</f>
        <v>2.0119699999999998</v>
      </c>
      <c r="H629" s="135">
        <f t="shared" si="366"/>
        <v>2.0638899999999998</v>
      </c>
      <c r="I629" s="135">
        <f t="shared" si="366"/>
        <v>2.1264099999999999</v>
      </c>
      <c r="J629" s="135">
        <f t="shared" si="366"/>
        <v>2.1504699999999999</v>
      </c>
      <c r="K629" s="135">
        <f t="shared" si="366"/>
        <v>2.23027</v>
      </c>
      <c r="L629" s="135">
        <f t="shared" si="366"/>
        <v>2.5675699999999999</v>
      </c>
      <c r="M629" s="135">
        <f t="shared" si="366"/>
        <v>2.6655799999999998</v>
      </c>
      <c r="N629" s="135">
        <f t="shared" si="366"/>
        <v>2.7329400000000001</v>
      </c>
      <c r="O629" s="135">
        <f t="shared" si="366"/>
        <v>2.7533300000000001</v>
      </c>
      <c r="P629" s="135">
        <f t="shared" si="366"/>
        <v>2.73339</v>
      </c>
      <c r="Q629" s="135">
        <f t="shared" si="366"/>
        <v>2.7138</v>
      </c>
      <c r="R629" s="135">
        <f t="shared" si="366"/>
        <v>2.69685</v>
      </c>
      <c r="S629" s="135">
        <f t="shared" si="366"/>
        <v>2.6871399999999999</v>
      </c>
      <c r="T629" s="135">
        <f t="shared" si="366"/>
        <v>2.6799200000000001</v>
      </c>
      <c r="U629" s="135">
        <f t="shared" si="366"/>
        <v>2.66648</v>
      </c>
      <c r="V629" s="135">
        <f t="shared" si="366"/>
        <v>2.7076099999999999</v>
      </c>
      <c r="W629" s="135">
        <f t="shared" si="366"/>
        <v>2.74681</v>
      </c>
      <c r="X629" s="135">
        <f t="shared" si="366"/>
        <v>2.7424599999999999</v>
      </c>
      <c r="Y629" s="135">
        <f t="shared" si="366"/>
        <v>2.6969599999999998</v>
      </c>
      <c r="Z629" s="135">
        <f t="shared" si="366"/>
        <v>2.5308299999999999</v>
      </c>
      <c r="AA629" s="135">
        <f t="shared" si="366"/>
        <v>2.2696800000000001</v>
      </c>
    </row>
    <row r="630" spans="1:27" ht="12.75" customHeight="1" outlineLevel="1" x14ac:dyDescent="0.3">
      <c r="A630" s="163" t="s">
        <v>1644</v>
      </c>
      <c r="B630" s="94" t="s">
        <v>238</v>
      </c>
      <c r="C630" s="70" t="s">
        <v>79</v>
      </c>
      <c r="D630" s="71">
        <v>1506.35</v>
      </c>
      <c r="E630" s="71">
        <v>1435.04</v>
      </c>
      <c r="F630" s="71">
        <v>1368.58</v>
      </c>
      <c r="G630" s="71">
        <v>1307.4100000000001</v>
      </c>
      <c r="H630" s="71">
        <v>1359.33</v>
      </c>
      <c r="I630" s="71">
        <v>1421.85</v>
      </c>
      <c r="J630" s="71">
        <v>1445.91</v>
      </c>
      <c r="K630" s="71">
        <v>1525.71</v>
      </c>
      <c r="L630" s="71">
        <v>1863.01</v>
      </c>
      <c r="M630" s="71">
        <v>1961.02</v>
      </c>
      <c r="N630" s="71">
        <v>2028.38</v>
      </c>
      <c r="O630" s="71">
        <v>2048.77</v>
      </c>
      <c r="P630" s="71">
        <v>2028.83</v>
      </c>
      <c r="Q630" s="71">
        <v>2009.24</v>
      </c>
      <c r="R630" s="71">
        <v>1992.29</v>
      </c>
      <c r="S630" s="71">
        <v>1982.58</v>
      </c>
      <c r="T630" s="71">
        <v>1975.36</v>
      </c>
      <c r="U630" s="71">
        <v>1961.92</v>
      </c>
      <c r="V630" s="71">
        <v>2003.05</v>
      </c>
      <c r="W630" s="71">
        <v>2042.25</v>
      </c>
      <c r="X630" s="71">
        <v>2037.9</v>
      </c>
      <c r="Y630" s="71">
        <v>1992.4</v>
      </c>
      <c r="Z630" s="71">
        <v>1826.27</v>
      </c>
      <c r="AA630" s="71">
        <v>1565.12</v>
      </c>
    </row>
    <row r="631" spans="1:27" ht="12.75" customHeight="1" outlineLevel="1" x14ac:dyDescent="0.3">
      <c r="A631" s="163" t="s">
        <v>1645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customHeight="1" outlineLevel="1" x14ac:dyDescent="0.3">
      <c r="A632" s="163" t="s">
        <v>1646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1647</v>
      </c>
      <c r="B633" s="94" t="s">
        <v>81</v>
      </c>
      <c r="C633" s="70" t="s">
        <v>79</v>
      </c>
      <c r="D633" s="71">
        <f>$D$11</f>
        <v>264.79000000000002</v>
      </c>
      <c r="E633" s="71">
        <f t="shared" ref="E633:AA633" si="368">$D$11</f>
        <v>264.79000000000002</v>
      </c>
      <c r="F633" s="71">
        <f t="shared" si="368"/>
        <v>264.79000000000002</v>
      </c>
      <c r="G633" s="71">
        <f t="shared" si="368"/>
        <v>264.79000000000002</v>
      </c>
      <c r="H633" s="71">
        <f t="shared" si="368"/>
        <v>264.79000000000002</v>
      </c>
      <c r="I633" s="71">
        <f t="shared" si="368"/>
        <v>264.79000000000002</v>
      </c>
      <c r="J633" s="71">
        <f t="shared" si="368"/>
        <v>264.79000000000002</v>
      </c>
      <c r="K633" s="71">
        <f t="shared" si="368"/>
        <v>264.79000000000002</v>
      </c>
      <c r="L633" s="71">
        <f t="shared" si="368"/>
        <v>264.79000000000002</v>
      </c>
      <c r="M633" s="71">
        <f t="shared" si="368"/>
        <v>264.79000000000002</v>
      </c>
      <c r="N633" s="71">
        <f t="shared" si="368"/>
        <v>264.79000000000002</v>
      </c>
      <c r="O633" s="71">
        <f t="shared" si="368"/>
        <v>264.79000000000002</v>
      </c>
      <c r="P633" s="71">
        <f t="shared" si="368"/>
        <v>264.79000000000002</v>
      </c>
      <c r="Q633" s="71">
        <f t="shared" si="368"/>
        <v>264.79000000000002</v>
      </c>
      <c r="R633" s="71">
        <f t="shared" si="368"/>
        <v>264.79000000000002</v>
      </c>
      <c r="S633" s="71">
        <f t="shared" si="368"/>
        <v>264.79000000000002</v>
      </c>
      <c r="T633" s="71">
        <f t="shared" si="368"/>
        <v>264.79000000000002</v>
      </c>
      <c r="U633" s="71">
        <f t="shared" si="368"/>
        <v>264.79000000000002</v>
      </c>
      <c r="V633" s="71">
        <f t="shared" si="368"/>
        <v>264.79000000000002</v>
      </c>
      <c r="W633" s="71">
        <f t="shared" si="368"/>
        <v>264.79000000000002</v>
      </c>
      <c r="X633" s="71">
        <f t="shared" si="368"/>
        <v>264.79000000000002</v>
      </c>
      <c r="Y633" s="71">
        <f t="shared" si="368"/>
        <v>264.79000000000002</v>
      </c>
      <c r="Z633" s="71">
        <f t="shared" si="368"/>
        <v>264.79000000000002</v>
      </c>
      <c r="AA633" s="71">
        <f t="shared" si="368"/>
        <v>264.79000000000002</v>
      </c>
    </row>
    <row r="634" spans="1:27" ht="13.8" x14ac:dyDescent="0.3">
      <c r="A634" s="162" t="s">
        <v>1648</v>
      </c>
      <c r="B634" s="54" t="str">
        <f>"31"&amp;"."&amp;$B$663&amp;"."&amp;$B$664</f>
        <v>31.03.2024</v>
      </c>
      <c r="C634" s="134" t="s">
        <v>76</v>
      </c>
      <c r="D634" s="135">
        <f>ROUND(((D635+D636+D638+D637)/1000),5)</f>
        <v>2.22342</v>
      </c>
      <c r="E634" s="135">
        <f>ROUND(((E635+E636+E638+E637)/1000),5)</f>
        <v>2.1328800000000001</v>
      </c>
      <c r="F634" s="135">
        <f>ROUND(((F635+F636+F638+F637)/1000),5)</f>
        <v>2.04135</v>
      </c>
      <c r="G634" s="135">
        <f t="shared" ref="G634:AA634" si="369">ROUND(((G635+G636+G638+G637)/1000),5)</f>
        <v>2.0327199999999999</v>
      </c>
      <c r="H634" s="135">
        <f t="shared" si="369"/>
        <v>2.0630999999999999</v>
      </c>
      <c r="I634" s="135">
        <f t="shared" si="369"/>
        <v>2.11971</v>
      </c>
      <c r="J634" s="135">
        <f t="shared" si="369"/>
        <v>2.09009</v>
      </c>
      <c r="K634" s="135">
        <f t="shared" si="369"/>
        <v>2.1850000000000001</v>
      </c>
      <c r="L634" s="135">
        <f t="shared" si="369"/>
        <v>2.3305699999999998</v>
      </c>
      <c r="M634" s="135">
        <f t="shared" si="369"/>
        <v>2.50793</v>
      </c>
      <c r="N634" s="135">
        <f t="shared" si="369"/>
        <v>2.54921</v>
      </c>
      <c r="O634" s="135">
        <f t="shared" si="369"/>
        <v>2.55749</v>
      </c>
      <c r="P634" s="135">
        <f t="shared" si="369"/>
        <v>2.5314199999999998</v>
      </c>
      <c r="Q634" s="135">
        <f t="shared" si="369"/>
        <v>2.52902</v>
      </c>
      <c r="R634" s="135">
        <f t="shared" si="369"/>
        <v>2.52949</v>
      </c>
      <c r="S634" s="135">
        <f t="shared" si="369"/>
        <v>2.51111</v>
      </c>
      <c r="T634" s="135">
        <f t="shared" si="369"/>
        <v>2.5108999999999999</v>
      </c>
      <c r="U634" s="135">
        <f t="shared" si="369"/>
        <v>2.5894200000000001</v>
      </c>
      <c r="V634" s="135">
        <f t="shared" si="369"/>
        <v>2.6050599999999999</v>
      </c>
      <c r="W634" s="135">
        <f t="shared" si="369"/>
        <v>2.6918099999999998</v>
      </c>
      <c r="X634" s="135">
        <f t="shared" si="369"/>
        <v>2.6569799999999999</v>
      </c>
      <c r="Y634" s="135">
        <f t="shared" si="369"/>
        <v>2.5909399999999998</v>
      </c>
      <c r="Z634" s="135">
        <f t="shared" si="369"/>
        <v>2.3759100000000002</v>
      </c>
      <c r="AA634" s="135">
        <f t="shared" si="369"/>
        <v>2.27176</v>
      </c>
    </row>
    <row r="635" spans="1:27" ht="12.75" customHeight="1" outlineLevel="1" x14ac:dyDescent="0.3">
      <c r="A635" s="163" t="s">
        <v>1649</v>
      </c>
      <c r="B635" s="94" t="s">
        <v>238</v>
      </c>
      <c r="C635" s="70" t="s">
        <v>79</v>
      </c>
      <c r="D635" s="71">
        <v>1518.86</v>
      </c>
      <c r="E635" s="71">
        <v>1428.32</v>
      </c>
      <c r="F635" s="71">
        <v>1336.79</v>
      </c>
      <c r="G635" s="71">
        <v>1328.16</v>
      </c>
      <c r="H635" s="71">
        <v>1358.54</v>
      </c>
      <c r="I635" s="71">
        <v>1415.15</v>
      </c>
      <c r="J635" s="71">
        <v>1385.53</v>
      </c>
      <c r="K635" s="71">
        <v>1480.44</v>
      </c>
      <c r="L635" s="71">
        <v>1626.01</v>
      </c>
      <c r="M635" s="71">
        <v>1803.37</v>
      </c>
      <c r="N635" s="71">
        <v>1844.65</v>
      </c>
      <c r="O635" s="71">
        <v>1852.93</v>
      </c>
      <c r="P635" s="71">
        <v>1826.86</v>
      </c>
      <c r="Q635" s="71">
        <v>1824.46</v>
      </c>
      <c r="R635" s="71">
        <v>1824.93</v>
      </c>
      <c r="S635" s="71">
        <v>1806.55</v>
      </c>
      <c r="T635" s="71">
        <v>1806.34</v>
      </c>
      <c r="U635" s="71">
        <v>1884.86</v>
      </c>
      <c r="V635" s="71">
        <v>1900.5</v>
      </c>
      <c r="W635" s="71">
        <v>1987.25</v>
      </c>
      <c r="X635" s="71">
        <v>1952.42</v>
      </c>
      <c r="Y635" s="71">
        <v>1886.38</v>
      </c>
      <c r="Z635" s="71">
        <v>1671.35</v>
      </c>
      <c r="AA635" s="71">
        <v>1567.2</v>
      </c>
    </row>
    <row r="636" spans="1:27" ht="12.75" customHeight="1" outlineLevel="1" x14ac:dyDescent="0.3">
      <c r="A636" s="163" t="s">
        <v>1650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customHeight="1" outlineLevel="1" x14ac:dyDescent="0.3">
      <c r="A637" s="163" t="s">
        <v>1651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1652</v>
      </c>
      <c r="B638" s="94" t="s">
        <v>81</v>
      </c>
      <c r="C638" s="70" t="s">
        <v>79</v>
      </c>
      <c r="D638" s="71">
        <f>$D$11</f>
        <v>264.79000000000002</v>
      </c>
      <c r="E638" s="71">
        <f t="shared" ref="E638:AA638" si="371">$D$11</f>
        <v>264.79000000000002</v>
      </c>
      <c r="F638" s="71">
        <f t="shared" si="371"/>
        <v>264.79000000000002</v>
      </c>
      <c r="G638" s="71">
        <f t="shared" si="371"/>
        <v>264.79000000000002</v>
      </c>
      <c r="H638" s="71">
        <f t="shared" si="371"/>
        <v>264.79000000000002</v>
      </c>
      <c r="I638" s="71">
        <f t="shared" si="371"/>
        <v>264.79000000000002</v>
      </c>
      <c r="J638" s="71">
        <f t="shared" si="371"/>
        <v>264.79000000000002</v>
      </c>
      <c r="K638" s="71">
        <f t="shared" si="371"/>
        <v>264.79000000000002</v>
      </c>
      <c r="L638" s="71">
        <f t="shared" si="371"/>
        <v>264.79000000000002</v>
      </c>
      <c r="M638" s="71">
        <f t="shared" si="371"/>
        <v>264.79000000000002</v>
      </c>
      <c r="N638" s="71">
        <f t="shared" si="371"/>
        <v>264.79000000000002</v>
      </c>
      <c r="O638" s="71">
        <f t="shared" si="371"/>
        <v>264.79000000000002</v>
      </c>
      <c r="P638" s="71">
        <f t="shared" si="371"/>
        <v>264.79000000000002</v>
      </c>
      <c r="Q638" s="71">
        <f t="shared" si="371"/>
        <v>264.79000000000002</v>
      </c>
      <c r="R638" s="71">
        <f t="shared" si="371"/>
        <v>264.79000000000002</v>
      </c>
      <c r="S638" s="71">
        <f t="shared" si="371"/>
        <v>264.79000000000002</v>
      </c>
      <c r="T638" s="71">
        <f t="shared" si="371"/>
        <v>264.79000000000002</v>
      </c>
      <c r="U638" s="71">
        <f t="shared" si="371"/>
        <v>264.79000000000002</v>
      </c>
      <c r="V638" s="71">
        <f t="shared" si="371"/>
        <v>264.79000000000002</v>
      </c>
      <c r="W638" s="71">
        <f t="shared" si="371"/>
        <v>264.79000000000002</v>
      </c>
      <c r="X638" s="71">
        <f t="shared" si="371"/>
        <v>264.79000000000002</v>
      </c>
      <c r="Y638" s="71">
        <f t="shared" si="371"/>
        <v>264.79000000000002</v>
      </c>
      <c r="Z638" s="71">
        <f t="shared" si="371"/>
        <v>264.79000000000002</v>
      </c>
      <c r="AA638" s="71">
        <f t="shared" si="371"/>
        <v>264.79000000000002</v>
      </c>
    </row>
    <row r="639" spans="1:27" ht="13.8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3">
      <c r="A642" s="168" t="s">
        <v>1653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t="13.8" hidden="1" x14ac:dyDescent="0.3">
      <c r="A643" s="172"/>
      <c r="B643" s="173"/>
      <c r="C643" s="174"/>
      <c r="D643" s="175"/>
      <c r="E643" s="175"/>
      <c r="F643" s="175"/>
      <c r="G643" s="175"/>
    </row>
    <row r="644" spans="1:27" ht="12.75" customHeight="1" x14ac:dyDescent="0.3">
      <c r="A644" s="176" t="s">
        <v>1654</v>
      </c>
      <c r="B644" s="177" t="s">
        <v>868</v>
      </c>
      <c r="C644" s="178" t="s">
        <v>864</v>
      </c>
      <c r="D644" s="175">
        <v>866785.27</v>
      </c>
      <c r="E644" s="175">
        <f>$D644</f>
        <v>866785.27</v>
      </c>
      <c r="F644" s="175">
        <f>$D644</f>
        <v>866785.27</v>
      </c>
      <c r="G644" s="175">
        <f>$D644</f>
        <v>866785.27</v>
      </c>
    </row>
    <row r="645" spans="1:27" ht="12.75" customHeight="1" x14ac:dyDescent="0.3">
      <c r="A645" s="176" t="s">
        <v>1655</v>
      </c>
      <c r="B645" s="177" t="s">
        <v>90</v>
      </c>
      <c r="C645" s="178" t="s">
        <v>864</v>
      </c>
      <c r="D645" s="175">
        <v>571820.46</v>
      </c>
      <c r="E645" s="175">
        <v>1008357.15</v>
      </c>
      <c r="F645" s="175">
        <v>1092208.6499999999</v>
      </c>
      <c r="G645" s="175">
        <v>1355806.62</v>
      </c>
    </row>
    <row r="648" spans="1:27" ht="12.75" customHeight="1" x14ac:dyDescent="0.3">
      <c r="A648" s="179" t="s">
        <v>84</v>
      </c>
      <c r="B648" s="179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3">
      <c r="A649" s="180" t="s">
        <v>3163</v>
      </c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5">
      <c r="A651" s="83"/>
      <c r="B651" s="84"/>
    </row>
    <row r="652" spans="1:27" x14ac:dyDescent="0.25">
      <c r="A652" s="83"/>
      <c r="B652" s="85"/>
    </row>
    <row r="663" spans="2:2" ht="13.8" hidden="1" x14ac:dyDescent="0.3">
      <c r="B663" s="181" t="s">
        <v>3164</v>
      </c>
    </row>
    <row r="664" spans="2:2" ht="13.8" hidden="1" x14ac:dyDescent="0.3">
      <c r="B664" s="182" t="s">
        <v>3165</v>
      </c>
    </row>
  </sheetData>
  <autoFilter ref="B6:C585" xr:uid="{00000000-0001-0000-0900-000000000000}"/>
  <mergeCells count="12">
    <mergeCell ref="A641:AA641"/>
    <mergeCell ref="A642:A643"/>
    <mergeCell ref="B642:B643"/>
    <mergeCell ref="C642:C643"/>
    <mergeCell ref="A648:B648"/>
    <mergeCell ref="A649:O649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3AE7D-9429-4B7B-A1AB-26E8445EB347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611" activePane="bottomLeft" state="frozen"/>
      <selection activeCell="N17" sqref="N17"/>
      <selection pane="bottomLeft"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ht="12.75" customHeight="1" x14ac:dyDescent="0.25">
      <c r="A1" s="151" t="s">
        <v>1032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3">
      <c r="A4" s="154" t="s">
        <v>869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1033</v>
      </c>
      <c r="B7" s="54" t="str">
        <f>"01"&amp;"."&amp;$B$663&amp;"."&amp;$B$664</f>
        <v>01.03.2024</v>
      </c>
      <c r="C7" s="134" t="s">
        <v>76</v>
      </c>
      <c r="D7" s="135">
        <f>ROUND(((D8+D9+D11+D10)/1000),5)</f>
        <v>1.6272200000000001</v>
      </c>
      <c r="E7" s="135">
        <f>ROUND(((E8+E9+E11+E10)/1000),5)</f>
        <v>1.5619000000000001</v>
      </c>
      <c r="F7" s="135">
        <f>ROUND(((F8+F9+F11+F10)/1000),5)</f>
        <v>1.5541199999999999</v>
      </c>
      <c r="G7" s="135">
        <f t="shared" ref="G7:AA7" si="0">ROUND(((G8+G9+G11+G10)/1000),5)</f>
        <v>1.5577799999999999</v>
      </c>
      <c r="H7" s="135">
        <f t="shared" si="0"/>
        <v>1.6088100000000001</v>
      </c>
      <c r="I7" s="135">
        <f t="shared" si="0"/>
        <v>1.7023699999999999</v>
      </c>
      <c r="J7" s="135">
        <f t="shared" si="0"/>
        <v>1.80053</v>
      </c>
      <c r="K7" s="135">
        <f t="shared" si="0"/>
        <v>2.10833</v>
      </c>
      <c r="L7" s="135">
        <f t="shared" si="0"/>
        <v>2.2536100000000001</v>
      </c>
      <c r="M7" s="135">
        <f t="shared" si="0"/>
        <v>2.2887900000000001</v>
      </c>
      <c r="N7" s="135">
        <f t="shared" si="0"/>
        <v>2.2948900000000001</v>
      </c>
      <c r="O7" s="135">
        <f t="shared" si="0"/>
        <v>2.3459699999999999</v>
      </c>
      <c r="P7" s="135">
        <f t="shared" si="0"/>
        <v>2.3167399999999998</v>
      </c>
      <c r="Q7" s="135">
        <f t="shared" si="0"/>
        <v>2.3208700000000002</v>
      </c>
      <c r="R7" s="135">
        <f t="shared" si="0"/>
        <v>2.3058200000000002</v>
      </c>
      <c r="S7" s="135">
        <f t="shared" si="0"/>
        <v>2.2540300000000002</v>
      </c>
      <c r="T7" s="135">
        <f t="shared" si="0"/>
        <v>2.2298200000000001</v>
      </c>
      <c r="U7" s="135">
        <f t="shared" si="0"/>
        <v>2.2307700000000001</v>
      </c>
      <c r="V7" s="135">
        <f t="shared" si="0"/>
        <v>2.2605400000000002</v>
      </c>
      <c r="W7" s="135">
        <f t="shared" si="0"/>
        <v>2.3387899999999999</v>
      </c>
      <c r="X7" s="135">
        <f t="shared" si="0"/>
        <v>2.2886000000000002</v>
      </c>
      <c r="Y7" s="135">
        <f t="shared" si="0"/>
        <v>2.1794600000000002</v>
      </c>
      <c r="Z7" s="135">
        <f t="shared" si="0"/>
        <v>1.8809899999999999</v>
      </c>
      <c r="AA7" s="135">
        <f t="shared" si="0"/>
        <v>1.76108</v>
      </c>
    </row>
    <row r="8" spans="1:27" ht="12.75" customHeight="1" outlineLevel="1" x14ac:dyDescent="0.3">
      <c r="A8" s="163" t="s">
        <v>1034</v>
      </c>
      <c r="B8" s="94" t="s">
        <v>238</v>
      </c>
      <c r="C8" s="70" t="s">
        <v>79</v>
      </c>
      <c r="D8" s="71">
        <v>1339.09</v>
      </c>
      <c r="E8" s="71">
        <v>1273.77</v>
      </c>
      <c r="F8" s="71">
        <v>1265.99</v>
      </c>
      <c r="G8" s="71">
        <v>1269.6500000000001</v>
      </c>
      <c r="H8" s="71">
        <v>1320.68</v>
      </c>
      <c r="I8" s="71">
        <v>1414.24</v>
      </c>
      <c r="J8" s="71">
        <v>1512.4</v>
      </c>
      <c r="K8" s="71">
        <v>1820.2</v>
      </c>
      <c r="L8" s="71">
        <v>1965.48</v>
      </c>
      <c r="M8" s="71">
        <v>2000.66</v>
      </c>
      <c r="N8" s="71">
        <v>2006.76</v>
      </c>
      <c r="O8" s="71">
        <v>2057.84</v>
      </c>
      <c r="P8" s="71">
        <v>2028.61</v>
      </c>
      <c r="Q8" s="71">
        <v>2032.74</v>
      </c>
      <c r="R8" s="71">
        <v>2017.69</v>
      </c>
      <c r="S8" s="71">
        <v>1965.9</v>
      </c>
      <c r="T8" s="71">
        <v>1941.69</v>
      </c>
      <c r="U8" s="71">
        <v>1942.64</v>
      </c>
      <c r="V8" s="71">
        <v>1972.41</v>
      </c>
      <c r="W8" s="71">
        <v>2050.66</v>
      </c>
      <c r="X8" s="71">
        <v>2000.47</v>
      </c>
      <c r="Y8" s="71">
        <v>1891.33</v>
      </c>
      <c r="Z8" s="71">
        <v>1592.86</v>
      </c>
      <c r="AA8" s="71">
        <v>1472.95</v>
      </c>
    </row>
    <row r="9" spans="1:27" ht="12.75" customHeight="1" outlineLevel="1" x14ac:dyDescent="0.3">
      <c r="A9" s="163" t="s">
        <v>1035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customHeight="1" outlineLevel="1" x14ac:dyDescent="0.3">
      <c r="A10" s="163" t="s">
        <v>1036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1037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AA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 t="shared" si="2"/>
        <v>216.36</v>
      </c>
    </row>
    <row r="12" spans="1:27" ht="13.8" x14ac:dyDescent="0.3">
      <c r="A12" s="162" t="s">
        <v>1038</v>
      </c>
      <c r="B12" s="54" t="str">
        <f>"02"&amp;"."&amp;$B$663&amp;"."&amp;$B$664</f>
        <v>02.03.2024</v>
      </c>
      <c r="C12" s="134" t="s">
        <v>76</v>
      </c>
      <c r="D12" s="135">
        <f>ROUND(((D13+D14+D16+D15)/1000),5)</f>
        <v>1.97211</v>
      </c>
      <c r="E12" s="135">
        <f>ROUND(((E13+E14+E16+E15)/1000),5)</f>
        <v>1.8041199999999999</v>
      </c>
      <c r="F12" s="135">
        <f>ROUND(((F13+F14+F16+F15)/1000),5)</f>
        <v>1.76976</v>
      </c>
      <c r="G12" s="135">
        <f t="shared" ref="G12:AA12" si="3">ROUND(((G13+G14+G16+G15)/1000),5)</f>
        <v>1.76108</v>
      </c>
      <c r="H12" s="135">
        <f t="shared" si="3"/>
        <v>1.7602199999999999</v>
      </c>
      <c r="I12" s="135">
        <f t="shared" si="3"/>
        <v>1.7604500000000001</v>
      </c>
      <c r="J12" s="135">
        <f t="shared" si="3"/>
        <v>1.79074</v>
      </c>
      <c r="K12" s="135">
        <f t="shared" si="3"/>
        <v>1.9738199999999999</v>
      </c>
      <c r="L12" s="135">
        <f t="shared" si="3"/>
        <v>2.2143099999999998</v>
      </c>
      <c r="M12" s="135">
        <f t="shared" si="3"/>
        <v>2.29616</v>
      </c>
      <c r="N12" s="135">
        <f t="shared" si="3"/>
        <v>2.3214299999999999</v>
      </c>
      <c r="O12" s="135">
        <f t="shared" si="3"/>
        <v>2.3283800000000001</v>
      </c>
      <c r="P12" s="135">
        <f t="shared" si="3"/>
        <v>2.32199</v>
      </c>
      <c r="Q12" s="135">
        <f t="shared" si="3"/>
        <v>2.31372</v>
      </c>
      <c r="R12" s="135">
        <f t="shared" si="3"/>
        <v>2.3062399999999998</v>
      </c>
      <c r="S12" s="135">
        <f t="shared" si="3"/>
        <v>2.2677499999999999</v>
      </c>
      <c r="T12" s="135">
        <f t="shared" si="3"/>
        <v>2.2804799999999998</v>
      </c>
      <c r="U12" s="135">
        <f t="shared" si="3"/>
        <v>2.2973499999999998</v>
      </c>
      <c r="V12" s="135">
        <f t="shared" si="3"/>
        <v>2.3203399999999998</v>
      </c>
      <c r="W12" s="135">
        <f t="shared" si="3"/>
        <v>2.33596</v>
      </c>
      <c r="X12" s="135">
        <f t="shared" si="3"/>
        <v>2.3281000000000001</v>
      </c>
      <c r="Y12" s="135">
        <f t="shared" si="3"/>
        <v>2.2597499999999999</v>
      </c>
      <c r="Z12" s="135">
        <f t="shared" si="3"/>
        <v>2.05904</v>
      </c>
      <c r="AA12" s="135">
        <f t="shared" si="3"/>
        <v>1.79152</v>
      </c>
    </row>
    <row r="13" spans="1:27" ht="12.75" customHeight="1" outlineLevel="1" x14ac:dyDescent="0.3">
      <c r="A13" s="163" t="s">
        <v>1039</v>
      </c>
      <c r="B13" s="94" t="s">
        <v>238</v>
      </c>
      <c r="C13" s="70" t="s">
        <v>79</v>
      </c>
      <c r="D13" s="71">
        <v>1683.98</v>
      </c>
      <c r="E13" s="71">
        <v>1515.99</v>
      </c>
      <c r="F13" s="71">
        <v>1481.63</v>
      </c>
      <c r="G13" s="71">
        <v>1472.95</v>
      </c>
      <c r="H13" s="71">
        <v>1472.09</v>
      </c>
      <c r="I13" s="71">
        <v>1472.32</v>
      </c>
      <c r="J13" s="71">
        <v>1502.61</v>
      </c>
      <c r="K13" s="71">
        <v>1685.69</v>
      </c>
      <c r="L13" s="71">
        <v>1926.18</v>
      </c>
      <c r="M13" s="71">
        <v>2008.03</v>
      </c>
      <c r="N13" s="71">
        <v>2033.3</v>
      </c>
      <c r="O13" s="71">
        <v>2040.25</v>
      </c>
      <c r="P13" s="71">
        <v>2033.86</v>
      </c>
      <c r="Q13" s="71">
        <v>2025.59</v>
      </c>
      <c r="R13" s="71">
        <v>2018.11</v>
      </c>
      <c r="S13" s="71">
        <v>1979.62</v>
      </c>
      <c r="T13" s="71">
        <v>1992.35</v>
      </c>
      <c r="U13" s="71">
        <v>2009.22</v>
      </c>
      <c r="V13" s="71">
        <v>2032.21</v>
      </c>
      <c r="W13" s="71">
        <v>2047.83</v>
      </c>
      <c r="X13" s="71">
        <v>2039.97</v>
      </c>
      <c r="Y13" s="71">
        <v>1971.62</v>
      </c>
      <c r="Z13" s="71">
        <v>1770.91</v>
      </c>
      <c r="AA13" s="71">
        <v>1503.39</v>
      </c>
    </row>
    <row r="14" spans="1:27" ht="12.75" customHeight="1" outlineLevel="1" x14ac:dyDescent="0.3">
      <c r="A14" s="163" t="s">
        <v>1040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customHeight="1" outlineLevel="1" x14ac:dyDescent="0.3">
      <c r="A15" s="163" t="s">
        <v>1041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1042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>$D$11</f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x14ac:dyDescent="0.3">
      <c r="A17" s="162" t="s">
        <v>1043</v>
      </c>
      <c r="B17" s="54" t="str">
        <f>"03"&amp;"."&amp;$B$663&amp;"."&amp;$B$664</f>
        <v>03.03.2024</v>
      </c>
      <c r="C17" s="134" t="s">
        <v>76</v>
      </c>
      <c r="D17" s="135">
        <f>ROUND(((D18+D19+D21+D20)/1000),5)</f>
        <v>1.80281</v>
      </c>
      <c r="E17" s="135">
        <f>ROUND(((E18+E19+E21+E20)/1000),5)</f>
        <v>1.7378899999999999</v>
      </c>
      <c r="F17" s="135">
        <f>ROUND(((F18+F19+F21+F20)/1000),5)</f>
        <v>1.6410499999999999</v>
      </c>
      <c r="G17" s="135">
        <f t="shared" ref="G17:AA17" si="6">ROUND(((G18+G19+G21+G20)/1000),5)</f>
        <v>1.63581</v>
      </c>
      <c r="H17" s="135">
        <f t="shared" si="6"/>
        <v>1.6609400000000001</v>
      </c>
      <c r="I17" s="135">
        <f t="shared" si="6"/>
        <v>1.6981599999999999</v>
      </c>
      <c r="J17" s="135">
        <f t="shared" si="6"/>
        <v>1.7073199999999999</v>
      </c>
      <c r="K17" s="135">
        <f t="shared" si="6"/>
        <v>1.75674</v>
      </c>
      <c r="L17" s="135">
        <f t="shared" si="6"/>
        <v>1.9721200000000001</v>
      </c>
      <c r="M17" s="135">
        <f t="shared" si="6"/>
        <v>2.09002</v>
      </c>
      <c r="N17" s="135">
        <f t="shared" si="6"/>
        <v>2.1394099999999998</v>
      </c>
      <c r="O17" s="135">
        <f t="shared" si="6"/>
        <v>2.1371699999999998</v>
      </c>
      <c r="P17" s="135">
        <f t="shared" si="6"/>
        <v>2.1126999999999998</v>
      </c>
      <c r="Q17" s="135">
        <f t="shared" si="6"/>
        <v>2.0966499999999999</v>
      </c>
      <c r="R17" s="135">
        <f t="shared" si="6"/>
        <v>2.09239</v>
      </c>
      <c r="S17" s="135">
        <f t="shared" si="6"/>
        <v>2.0566200000000001</v>
      </c>
      <c r="T17" s="135">
        <f t="shared" si="6"/>
        <v>2.0871499999999998</v>
      </c>
      <c r="U17" s="135">
        <f t="shared" si="6"/>
        <v>2.1188899999999999</v>
      </c>
      <c r="V17" s="135">
        <f t="shared" si="6"/>
        <v>2.2252999999999998</v>
      </c>
      <c r="W17" s="135">
        <f t="shared" si="6"/>
        <v>2.2127599999999998</v>
      </c>
      <c r="X17" s="135">
        <f t="shared" si="6"/>
        <v>2.1848000000000001</v>
      </c>
      <c r="Y17" s="135">
        <f t="shared" si="6"/>
        <v>2.0677699999999999</v>
      </c>
      <c r="Z17" s="135">
        <f t="shared" si="6"/>
        <v>1.89073</v>
      </c>
      <c r="AA17" s="135">
        <f t="shared" si="6"/>
        <v>1.7620899999999999</v>
      </c>
    </row>
    <row r="18" spans="1:27" ht="12.75" customHeight="1" outlineLevel="1" x14ac:dyDescent="0.3">
      <c r="A18" s="163" t="s">
        <v>1044</v>
      </c>
      <c r="B18" s="94" t="s">
        <v>238</v>
      </c>
      <c r="C18" s="70" t="s">
        <v>79</v>
      </c>
      <c r="D18" s="71">
        <v>1514.68</v>
      </c>
      <c r="E18" s="71">
        <v>1449.76</v>
      </c>
      <c r="F18" s="71">
        <v>1352.92</v>
      </c>
      <c r="G18" s="71">
        <v>1347.68</v>
      </c>
      <c r="H18" s="71">
        <v>1372.81</v>
      </c>
      <c r="I18" s="71">
        <v>1410.03</v>
      </c>
      <c r="J18" s="71">
        <v>1419.19</v>
      </c>
      <c r="K18" s="71">
        <v>1468.61</v>
      </c>
      <c r="L18" s="71">
        <v>1683.99</v>
      </c>
      <c r="M18" s="71">
        <v>1801.89</v>
      </c>
      <c r="N18" s="71">
        <v>1851.28</v>
      </c>
      <c r="O18" s="71">
        <v>1849.04</v>
      </c>
      <c r="P18" s="71">
        <v>1824.57</v>
      </c>
      <c r="Q18" s="71">
        <v>1808.52</v>
      </c>
      <c r="R18" s="71">
        <v>1804.26</v>
      </c>
      <c r="S18" s="71">
        <v>1768.49</v>
      </c>
      <c r="T18" s="71">
        <v>1799.02</v>
      </c>
      <c r="U18" s="71">
        <v>1830.76</v>
      </c>
      <c r="V18" s="71">
        <v>1937.17</v>
      </c>
      <c r="W18" s="71">
        <v>1924.63</v>
      </c>
      <c r="X18" s="71">
        <v>1896.67</v>
      </c>
      <c r="Y18" s="71">
        <v>1779.64</v>
      </c>
      <c r="Z18" s="71">
        <v>1602.6</v>
      </c>
      <c r="AA18" s="71">
        <v>1473.96</v>
      </c>
    </row>
    <row r="19" spans="1:27" ht="12.75" customHeight="1" outlineLevel="1" x14ac:dyDescent="0.3">
      <c r="A19" s="163" t="s">
        <v>1045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customHeight="1" outlineLevel="1" x14ac:dyDescent="0.3">
      <c r="A20" s="163" t="s">
        <v>1046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1047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>$D$11</f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x14ac:dyDescent="0.3">
      <c r="A22" s="162" t="s">
        <v>1048</v>
      </c>
      <c r="B22" s="54" t="str">
        <f>"04"&amp;"."&amp;$B$663&amp;"."&amp;$B$664</f>
        <v>04.03.2024</v>
      </c>
      <c r="C22" s="134" t="s">
        <v>76</v>
      </c>
      <c r="D22" s="135">
        <f>ROUND(((D23+D24+D26+D25)/1000),5)</f>
        <v>1.7453000000000001</v>
      </c>
      <c r="E22" s="135">
        <f>ROUND(((E23+E24+E26+E25)/1000),5)</f>
        <v>1.6089800000000001</v>
      </c>
      <c r="F22" s="135">
        <f>ROUND(((F23+F24+F26+F25)/1000),5)</f>
        <v>1.56121</v>
      </c>
      <c r="G22" s="135">
        <f t="shared" ref="G22:AA22" si="9">ROUND(((G23+G24+G26+G25)/1000),5)</f>
        <v>1.5549900000000001</v>
      </c>
      <c r="H22" s="135">
        <f t="shared" si="9"/>
        <v>1.59057</v>
      </c>
      <c r="I22" s="135">
        <f t="shared" si="9"/>
        <v>1.74176</v>
      </c>
      <c r="J22" s="135">
        <f t="shared" si="9"/>
        <v>1.77155</v>
      </c>
      <c r="K22" s="135">
        <f t="shared" si="9"/>
        <v>2.1413000000000002</v>
      </c>
      <c r="L22" s="135">
        <f t="shared" si="9"/>
        <v>2.3132100000000002</v>
      </c>
      <c r="M22" s="135">
        <f t="shared" si="9"/>
        <v>2.4022399999999999</v>
      </c>
      <c r="N22" s="135">
        <f t="shared" si="9"/>
        <v>2.4173200000000001</v>
      </c>
      <c r="O22" s="135">
        <f t="shared" si="9"/>
        <v>2.4623699999999999</v>
      </c>
      <c r="P22" s="135">
        <f t="shared" si="9"/>
        <v>2.4222600000000001</v>
      </c>
      <c r="Q22" s="135">
        <f t="shared" si="9"/>
        <v>2.39615</v>
      </c>
      <c r="R22" s="135">
        <f t="shared" si="9"/>
        <v>2.3523000000000001</v>
      </c>
      <c r="S22" s="135">
        <f t="shared" si="9"/>
        <v>2.2936700000000001</v>
      </c>
      <c r="T22" s="135">
        <f t="shared" si="9"/>
        <v>2.2691300000000001</v>
      </c>
      <c r="U22" s="135">
        <f t="shared" si="9"/>
        <v>2.26173</v>
      </c>
      <c r="V22" s="135">
        <f t="shared" si="9"/>
        <v>2.3035600000000001</v>
      </c>
      <c r="W22" s="135">
        <f t="shared" si="9"/>
        <v>2.3963199999999998</v>
      </c>
      <c r="X22" s="135">
        <f t="shared" si="9"/>
        <v>2.2968299999999999</v>
      </c>
      <c r="Y22" s="135">
        <f t="shared" si="9"/>
        <v>2.1570100000000001</v>
      </c>
      <c r="Z22" s="135">
        <f t="shared" si="9"/>
        <v>1.87893</v>
      </c>
      <c r="AA22" s="135">
        <f t="shared" si="9"/>
        <v>1.76677</v>
      </c>
    </row>
    <row r="23" spans="1:27" ht="12.75" customHeight="1" outlineLevel="1" x14ac:dyDescent="0.3">
      <c r="A23" s="163" t="s">
        <v>1049</v>
      </c>
      <c r="B23" s="94" t="s">
        <v>238</v>
      </c>
      <c r="C23" s="70" t="s">
        <v>79</v>
      </c>
      <c r="D23" s="71">
        <v>1457.17</v>
      </c>
      <c r="E23" s="71">
        <v>1320.85</v>
      </c>
      <c r="F23" s="71">
        <v>1273.08</v>
      </c>
      <c r="G23" s="71">
        <v>1266.8599999999999</v>
      </c>
      <c r="H23" s="71">
        <v>1302.44</v>
      </c>
      <c r="I23" s="71">
        <v>1453.63</v>
      </c>
      <c r="J23" s="71">
        <v>1483.42</v>
      </c>
      <c r="K23" s="71">
        <v>1853.17</v>
      </c>
      <c r="L23" s="71">
        <v>2025.08</v>
      </c>
      <c r="M23" s="71">
        <v>2114.11</v>
      </c>
      <c r="N23" s="71">
        <v>2129.19</v>
      </c>
      <c r="O23" s="71">
        <v>2174.2399999999998</v>
      </c>
      <c r="P23" s="71">
        <v>2134.13</v>
      </c>
      <c r="Q23" s="71">
        <v>2108.02</v>
      </c>
      <c r="R23" s="71">
        <v>2064.17</v>
      </c>
      <c r="S23" s="71">
        <v>2005.54</v>
      </c>
      <c r="T23" s="71">
        <v>1981</v>
      </c>
      <c r="U23" s="71">
        <v>1973.6</v>
      </c>
      <c r="V23" s="71">
        <v>2015.43</v>
      </c>
      <c r="W23" s="71">
        <v>2108.19</v>
      </c>
      <c r="X23" s="71">
        <v>2008.7</v>
      </c>
      <c r="Y23" s="71">
        <v>1868.88</v>
      </c>
      <c r="Z23" s="71">
        <v>1590.8</v>
      </c>
      <c r="AA23" s="71">
        <v>1478.64</v>
      </c>
    </row>
    <row r="24" spans="1:27" ht="12.75" customHeight="1" outlineLevel="1" x14ac:dyDescent="0.3">
      <c r="A24" s="163" t="s">
        <v>1050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customHeight="1" outlineLevel="1" x14ac:dyDescent="0.3">
      <c r="A25" s="163" t="s">
        <v>1051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1052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>$D$11</f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x14ac:dyDescent="0.3">
      <c r="A27" s="162" t="s">
        <v>1053</v>
      </c>
      <c r="B27" s="54" t="str">
        <f>"05"&amp;"."&amp;$B$663&amp;"."&amp;$B$664</f>
        <v>05.03.2024</v>
      </c>
      <c r="C27" s="134" t="s">
        <v>76</v>
      </c>
      <c r="D27" s="135">
        <f>ROUND(((D28+D29+D31+D30)/1000),5)</f>
        <v>1.6235200000000001</v>
      </c>
      <c r="E27" s="135">
        <f>ROUND(((E28+E29+E31+E30)/1000),5)</f>
        <v>1.55663</v>
      </c>
      <c r="F27" s="135">
        <f>ROUND(((F28+F29+F31+F30)/1000),5)</f>
        <v>1.53532</v>
      </c>
      <c r="G27" s="135">
        <f t="shared" ref="G27:AA27" si="12">ROUND(((G28+G29+G31+G30)/1000),5)</f>
        <v>1.5286999999999999</v>
      </c>
      <c r="H27" s="135">
        <f t="shared" si="12"/>
        <v>1.5709299999999999</v>
      </c>
      <c r="I27" s="135">
        <f t="shared" si="12"/>
        <v>1.70397</v>
      </c>
      <c r="J27" s="135">
        <f t="shared" si="12"/>
        <v>1.80071</v>
      </c>
      <c r="K27" s="135">
        <f t="shared" si="12"/>
        <v>1.99604</v>
      </c>
      <c r="L27" s="135">
        <f t="shared" si="12"/>
        <v>2.15856</v>
      </c>
      <c r="M27" s="135">
        <f t="shared" si="12"/>
        <v>2.2100499999999998</v>
      </c>
      <c r="N27" s="135">
        <f t="shared" si="12"/>
        <v>2.1707399999999999</v>
      </c>
      <c r="O27" s="135">
        <f t="shared" si="12"/>
        <v>2.5140799999999999</v>
      </c>
      <c r="P27" s="135">
        <f t="shared" si="12"/>
        <v>2.3824000000000001</v>
      </c>
      <c r="Q27" s="135">
        <f t="shared" si="12"/>
        <v>2.3163399999999998</v>
      </c>
      <c r="R27" s="135">
        <f t="shared" si="12"/>
        <v>2.3712200000000001</v>
      </c>
      <c r="S27" s="135">
        <f t="shared" si="12"/>
        <v>2.26416</v>
      </c>
      <c r="T27" s="135">
        <f t="shared" si="12"/>
        <v>2.2403200000000001</v>
      </c>
      <c r="U27" s="135">
        <f t="shared" si="12"/>
        <v>2.1492100000000001</v>
      </c>
      <c r="V27" s="135">
        <f t="shared" si="12"/>
        <v>2.1508799999999999</v>
      </c>
      <c r="W27" s="135">
        <f t="shared" si="12"/>
        <v>2.1434500000000001</v>
      </c>
      <c r="X27" s="135">
        <f t="shared" si="12"/>
        <v>2.2105299999999999</v>
      </c>
      <c r="Y27" s="135">
        <f t="shared" si="12"/>
        <v>2.0184199999999999</v>
      </c>
      <c r="Z27" s="135">
        <f t="shared" si="12"/>
        <v>1.84985</v>
      </c>
      <c r="AA27" s="135">
        <f t="shared" si="12"/>
        <v>1.6762999999999999</v>
      </c>
    </row>
    <row r="28" spans="1:27" ht="12.75" customHeight="1" outlineLevel="1" x14ac:dyDescent="0.3">
      <c r="A28" s="163" t="s">
        <v>1054</v>
      </c>
      <c r="B28" s="94" t="s">
        <v>238</v>
      </c>
      <c r="C28" s="70" t="s">
        <v>79</v>
      </c>
      <c r="D28" s="71">
        <v>1335.39</v>
      </c>
      <c r="E28" s="71">
        <v>1268.5</v>
      </c>
      <c r="F28" s="71">
        <v>1247.19</v>
      </c>
      <c r="G28" s="71">
        <v>1240.57</v>
      </c>
      <c r="H28" s="71">
        <v>1282.8</v>
      </c>
      <c r="I28" s="71">
        <v>1415.84</v>
      </c>
      <c r="J28" s="71">
        <v>1512.58</v>
      </c>
      <c r="K28" s="71">
        <v>1707.91</v>
      </c>
      <c r="L28" s="71">
        <v>1870.43</v>
      </c>
      <c r="M28" s="71">
        <v>1921.92</v>
      </c>
      <c r="N28" s="71">
        <v>1882.61</v>
      </c>
      <c r="O28" s="71">
        <v>2225.9499999999998</v>
      </c>
      <c r="P28" s="71">
        <v>2094.27</v>
      </c>
      <c r="Q28" s="71">
        <v>2028.21</v>
      </c>
      <c r="R28" s="71">
        <v>2083.09</v>
      </c>
      <c r="S28" s="71">
        <v>1976.03</v>
      </c>
      <c r="T28" s="71">
        <v>1952.19</v>
      </c>
      <c r="U28" s="71">
        <v>1861.08</v>
      </c>
      <c r="V28" s="71">
        <v>1862.75</v>
      </c>
      <c r="W28" s="71">
        <v>1855.32</v>
      </c>
      <c r="X28" s="71">
        <v>1922.4</v>
      </c>
      <c r="Y28" s="71">
        <v>1730.29</v>
      </c>
      <c r="Z28" s="71">
        <v>1561.72</v>
      </c>
      <c r="AA28" s="71">
        <v>1388.17</v>
      </c>
    </row>
    <row r="29" spans="1:27" ht="12.75" customHeight="1" outlineLevel="1" x14ac:dyDescent="0.3">
      <c r="A29" s="163" t="s">
        <v>1055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customHeight="1" outlineLevel="1" x14ac:dyDescent="0.3">
      <c r="A30" s="163" t="s">
        <v>1056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1057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>$D$11</f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x14ac:dyDescent="0.3">
      <c r="A32" s="162" t="s">
        <v>1058</v>
      </c>
      <c r="B32" s="54" t="str">
        <f>"06"&amp;"."&amp;$B$663&amp;"."&amp;$B$664</f>
        <v>06.03.2024</v>
      </c>
      <c r="C32" s="134" t="s">
        <v>76</v>
      </c>
      <c r="D32" s="135">
        <f>ROUND(((D33+D34+D36+D35)/1000),5)</f>
        <v>1.6804399999999999</v>
      </c>
      <c r="E32" s="135">
        <f>ROUND(((E33+E34+E36+E35)/1000),5)</f>
        <v>1.56734</v>
      </c>
      <c r="F32" s="135">
        <f>ROUND(((F33+F34+F36+F35)/1000),5)</f>
        <v>1.55026</v>
      </c>
      <c r="G32" s="135">
        <f t="shared" ref="G32:AA32" si="15">ROUND(((G33+G34+G36+G35)/1000),5)</f>
        <v>1.5461499999999999</v>
      </c>
      <c r="H32" s="135">
        <f t="shared" si="15"/>
        <v>1.61121</v>
      </c>
      <c r="I32" s="135">
        <f t="shared" si="15"/>
        <v>1.7538899999999999</v>
      </c>
      <c r="J32" s="135">
        <f t="shared" si="15"/>
        <v>1.8516900000000001</v>
      </c>
      <c r="K32" s="135">
        <f t="shared" si="15"/>
        <v>2.1431</v>
      </c>
      <c r="L32" s="135">
        <f t="shared" si="15"/>
        <v>2.21488</v>
      </c>
      <c r="M32" s="135">
        <f t="shared" si="15"/>
        <v>2.2303299999999999</v>
      </c>
      <c r="N32" s="135">
        <f t="shared" si="15"/>
        <v>2.1936399999999998</v>
      </c>
      <c r="O32" s="135">
        <f t="shared" si="15"/>
        <v>2.2968600000000001</v>
      </c>
      <c r="P32" s="135">
        <f t="shared" si="15"/>
        <v>2.2857799999999999</v>
      </c>
      <c r="Q32" s="135">
        <f t="shared" si="15"/>
        <v>2.2831000000000001</v>
      </c>
      <c r="R32" s="135">
        <f t="shared" si="15"/>
        <v>2.26214</v>
      </c>
      <c r="S32" s="135">
        <f t="shared" si="15"/>
        <v>2.2397</v>
      </c>
      <c r="T32" s="135">
        <f t="shared" si="15"/>
        <v>2.2288399999999999</v>
      </c>
      <c r="U32" s="135">
        <f t="shared" si="15"/>
        <v>2.1795100000000001</v>
      </c>
      <c r="V32" s="135">
        <f t="shared" si="15"/>
        <v>2.2206600000000001</v>
      </c>
      <c r="W32" s="135">
        <f t="shared" si="15"/>
        <v>2.2209599999999998</v>
      </c>
      <c r="X32" s="135">
        <f t="shared" si="15"/>
        <v>2.2763499999999999</v>
      </c>
      <c r="Y32" s="135">
        <f t="shared" si="15"/>
        <v>2.1699700000000002</v>
      </c>
      <c r="Z32" s="135">
        <f t="shared" si="15"/>
        <v>1.89981</v>
      </c>
      <c r="AA32" s="135">
        <f t="shared" si="15"/>
        <v>1.76186</v>
      </c>
    </row>
    <row r="33" spans="1:27" ht="12.75" customHeight="1" outlineLevel="1" x14ac:dyDescent="0.3">
      <c r="A33" s="163" t="s">
        <v>1059</v>
      </c>
      <c r="B33" s="94" t="s">
        <v>238</v>
      </c>
      <c r="C33" s="70" t="s">
        <v>79</v>
      </c>
      <c r="D33" s="71">
        <v>1392.31</v>
      </c>
      <c r="E33" s="71">
        <v>1279.21</v>
      </c>
      <c r="F33" s="71">
        <v>1262.1300000000001</v>
      </c>
      <c r="G33" s="71">
        <v>1258.02</v>
      </c>
      <c r="H33" s="71">
        <v>1323.08</v>
      </c>
      <c r="I33" s="71">
        <v>1465.76</v>
      </c>
      <c r="J33" s="71">
        <v>1563.56</v>
      </c>
      <c r="K33" s="71">
        <v>1854.97</v>
      </c>
      <c r="L33" s="71">
        <v>1926.75</v>
      </c>
      <c r="M33" s="71">
        <v>1942.2</v>
      </c>
      <c r="N33" s="71">
        <v>1905.51</v>
      </c>
      <c r="O33" s="71">
        <v>2008.73</v>
      </c>
      <c r="P33" s="71">
        <v>1997.65</v>
      </c>
      <c r="Q33" s="71">
        <v>1994.97</v>
      </c>
      <c r="R33" s="71">
        <v>1974.01</v>
      </c>
      <c r="S33" s="71">
        <v>1951.57</v>
      </c>
      <c r="T33" s="71">
        <v>1940.71</v>
      </c>
      <c r="U33" s="71">
        <v>1891.38</v>
      </c>
      <c r="V33" s="71">
        <v>1932.53</v>
      </c>
      <c r="W33" s="71">
        <v>1932.83</v>
      </c>
      <c r="X33" s="71">
        <v>1988.22</v>
      </c>
      <c r="Y33" s="71">
        <v>1881.84</v>
      </c>
      <c r="Z33" s="71">
        <v>1611.68</v>
      </c>
      <c r="AA33" s="71">
        <v>1473.73</v>
      </c>
    </row>
    <row r="34" spans="1:27" ht="12.75" customHeight="1" outlineLevel="1" x14ac:dyDescent="0.3">
      <c r="A34" s="163" t="s">
        <v>1060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customHeight="1" outlineLevel="1" x14ac:dyDescent="0.3">
      <c r="A35" s="163" t="s">
        <v>1061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1062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>$D$11</f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x14ac:dyDescent="0.3">
      <c r="A37" s="162" t="s">
        <v>1063</v>
      </c>
      <c r="B37" s="54" t="str">
        <f>"07"&amp;"."&amp;$B$663&amp;"."&amp;$B$664</f>
        <v>07.03.2024</v>
      </c>
      <c r="C37" s="134" t="s">
        <v>76</v>
      </c>
      <c r="D37" s="135">
        <f>ROUND(((D38+D39+D41+D40)/1000),5)</f>
        <v>1.5532600000000001</v>
      </c>
      <c r="E37" s="135">
        <f>ROUND(((E38+E39+E41+E40)/1000),5)</f>
        <v>1.5273099999999999</v>
      </c>
      <c r="F37" s="135">
        <f>ROUND(((F38+F39+F41+F40)/1000),5)</f>
        <v>1.4934000000000001</v>
      </c>
      <c r="G37" s="135">
        <f t="shared" ref="G37:AA37" si="18">ROUND(((G38+G39+G41+G40)/1000),5)</f>
        <v>1.4831099999999999</v>
      </c>
      <c r="H37" s="135">
        <f t="shared" si="18"/>
        <v>1.5294700000000001</v>
      </c>
      <c r="I37" s="135">
        <f t="shared" si="18"/>
        <v>1.67466</v>
      </c>
      <c r="J37" s="135">
        <f t="shared" si="18"/>
        <v>1.79121</v>
      </c>
      <c r="K37" s="135">
        <f t="shared" si="18"/>
        <v>2.0615800000000002</v>
      </c>
      <c r="L37" s="135">
        <f t="shared" si="18"/>
        <v>2.1351399999999998</v>
      </c>
      <c r="M37" s="135">
        <f t="shared" si="18"/>
        <v>2.1440999999999999</v>
      </c>
      <c r="N37" s="135">
        <f t="shared" si="18"/>
        <v>2.1438000000000001</v>
      </c>
      <c r="O37" s="135">
        <f t="shared" si="18"/>
        <v>2.1718700000000002</v>
      </c>
      <c r="P37" s="135">
        <f t="shared" si="18"/>
        <v>2.2272099999999999</v>
      </c>
      <c r="Q37" s="135">
        <f t="shared" si="18"/>
        <v>2.2270599999999998</v>
      </c>
      <c r="R37" s="135">
        <f t="shared" si="18"/>
        <v>2.18859</v>
      </c>
      <c r="S37" s="135">
        <f t="shared" si="18"/>
        <v>2.16615</v>
      </c>
      <c r="T37" s="135">
        <f t="shared" si="18"/>
        <v>2.1722899999999998</v>
      </c>
      <c r="U37" s="135">
        <f t="shared" si="18"/>
        <v>2.0638299999999998</v>
      </c>
      <c r="V37" s="135">
        <f t="shared" si="18"/>
        <v>2.10114</v>
      </c>
      <c r="W37" s="135">
        <f t="shared" si="18"/>
        <v>2.1189</v>
      </c>
      <c r="X37" s="135">
        <f t="shared" si="18"/>
        <v>2.1306600000000002</v>
      </c>
      <c r="Y37" s="135">
        <f t="shared" si="18"/>
        <v>2.1340400000000002</v>
      </c>
      <c r="Z37" s="135">
        <f t="shared" si="18"/>
        <v>1.9134500000000001</v>
      </c>
      <c r="AA37" s="135">
        <f t="shared" si="18"/>
        <v>1.7581599999999999</v>
      </c>
    </row>
    <row r="38" spans="1:27" ht="12.75" customHeight="1" outlineLevel="1" x14ac:dyDescent="0.3">
      <c r="A38" s="163" t="s">
        <v>1064</v>
      </c>
      <c r="B38" s="94" t="s">
        <v>238</v>
      </c>
      <c r="C38" s="70" t="s">
        <v>79</v>
      </c>
      <c r="D38" s="71">
        <v>1265.1300000000001</v>
      </c>
      <c r="E38" s="71">
        <v>1239.18</v>
      </c>
      <c r="F38" s="71">
        <v>1205.27</v>
      </c>
      <c r="G38" s="71">
        <v>1194.98</v>
      </c>
      <c r="H38" s="71">
        <v>1241.3399999999999</v>
      </c>
      <c r="I38" s="71">
        <v>1386.53</v>
      </c>
      <c r="J38" s="71">
        <v>1503.08</v>
      </c>
      <c r="K38" s="71">
        <v>1773.45</v>
      </c>
      <c r="L38" s="71">
        <v>1847.01</v>
      </c>
      <c r="M38" s="71">
        <v>1855.97</v>
      </c>
      <c r="N38" s="71">
        <v>1855.67</v>
      </c>
      <c r="O38" s="71">
        <v>1883.74</v>
      </c>
      <c r="P38" s="71">
        <v>1939.08</v>
      </c>
      <c r="Q38" s="71">
        <v>1938.93</v>
      </c>
      <c r="R38" s="71">
        <v>1900.46</v>
      </c>
      <c r="S38" s="71">
        <v>1878.02</v>
      </c>
      <c r="T38" s="71">
        <v>1884.16</v>
      </c>
      <c r="U38" s="71">
        <v>1775.7</v>
      </c>
      <c r="V38" s="71">
        <v>1813.01</v>
      </c>
      <c r="W38" s="71">
        <v>1830.77</v>
      </c>
      <c r="X38" s="71">
        <v>1842.53</v>
      </c>
      <c r="Y38" s="71">
        <v>1845.91</v>
      </c>
      <c r="Z38" s="71">
        <v>1625.32</v>
      </c>
      <c r="AA38" s="71">
        <v>1470.03</v>
      </c>
    </row>
    <row r="39" spans="1:27" ht="12.75" customHeight="1" outlineLevel="1" x14ac:dyDescent="0.3">
      <c r="A39" s="163" t="s">
        <v>1065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customHeight="1" outlineLevel="1" x14ac:dyDescent="0.3">
      <c r="A40" s="163" t="s">
        <v>1066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1067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>$D$11</f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x14ac:dyDescent="0.3">
      <c r="A42" s="162" t="s">
        <v>1068</v>
      </c>
      <c r="B42" s="54" t="str">
        <f>"08"&amp;"."&amp;$B$663&amp;"."&amp;$B$664</f>
        <v>08.03.2024</v>
      </c>
      <c r="C42" s="134" t="s">
        <v>76</v>
      </c>
      <c r="D42" s="135">
        <f>ROUND(((D43+D44+D46+D45)/1000),5)</f>
        <v>1.75254</v>
      </c>
      <c r="E42" s="135">
        <f>ROUND(((E43+E44+E46+E45)/1000),5)</f>
        <v>1.6156900000000001</v>
      </c>
      <c r="F42" s="135">
        <f>ROUND(((F43+F44+F46+F45)/1000),5)</f>
        <v>1.5529299999999999</v>
      </c>
      <c r="G42" s="135">
        <f t="shared" ref="G42:AA42" si="21">ROUND(((G43+G44+G46+G45)/1000),5)</f>
        <v>1.5509999999999999</v>
      </c>
      <c r="H42" s="135">
        <f t="shared" si="21"/>
        <v>1.5541799999999999</v>
      </c>
      <c r="I42" s="135">
        <f t="shared" si="21"/>
        <v>1.6128400000000001</v>
      </c>
      <c r="J42" s="135">
        <f t="shared" si="21"/>
        <v>1.6478600000000001</v>
      </c>
      <c r="K42" s="135">
        <f t="shared" si="21"/>
        <v>1.7648699999999999</v>
      </c>
      <c r="L42" s="135">
        <f t="shared" si="21"/>
        <v>1.9692099999999999</v>
      </c>
      <c r="M42" s="135">
        <f t="shared" si="21"/>
        <v>2.0180500000000001</v>
      </c>
      <c r="N42" s="135">
        <f t="shared" si="21"/>
        <v>2.0619399999999999</v>
      </c>
      <c r="O42" s="135">
        <f t="shared" si="21"/>
        <v>2.0711900000000001</v>
      </c>
      <c r="P42" s="135">
        <f t="shared" si="21"/>
        <v>2.05382</v>
      </c>
      <c r="Q42" s="135">
        <f t="shared" si="21"/>
        <v>2.0379999999999998</v>
      </c>
      <c r="R42" s="135">
        <f t="shared" si="21"/>
        <v>2.0025300000000001</v>
      </c>
      <c r="S42" s="135">
        <f t="shared" si="21"/>
        <v>1.9959199999999999</v>
      </c>
      <c r="T42" s="135">
        <f t="shared" si="21"/>
        <v>1.9983200000000001</v>
      </c>
      <c r="U42" s="135">
        <f t="shared" si="21"/>
        <v>2.0025900000000001</v>
      </c>
      <c r="V42" s="135">
        <f t="shared" si="21"/>
        <v>2.0122300000000002</v>
      </c>
      <c r="W42" s="135">
        <f t="shared" si="21"/>
        <v>2.0473699999999999</v>
      </c>
      <c r="X42" s="135">
        <f t="shared" si="21"/>
        <v>2.09883</v>
      </c>
      <c r="Y42" s="135">
        <f t="shared" si="21"/>
        <v>2.0316100000000001</v>
      </c>
      <c r="Z42" s="135">
        <f t="shared" si="21"/>
        <v>1.8443099999999999</v>
      </c>
      <c r="AA42" s="135">
        <f t="shared" si="21"/>
        <v>1.7378899999999999</v>
      </c>
    </row>
    <row r="43" spans="1:27" ht="12.75" customHeight="1" outlineLevel="1" x14ac:dyDescent="0.3">
      <c r="A43" s="163" t="s">
        <v>1069</v>
      </c>
      <c r="B43" s="94" t="s">
        <v>238</v>
      </c>
      <c r="C43" s="70" t="s">
        <v>79</v>
      </c>
      <c r="D43" s="71">
        <v>1464.41</v>
      </c>
      <c r="E43" s="71">
        <v>1327.56</v>
      </c>
      <c r="F43" s="71">
        <v>1264.8</v>
      </c>
      <c r="G43" s="71">
        <v>1262.8699999999999</v>
      </c>
      <c r="H43" s="71">
        <v>1266.05</v>
      </c>
      <c r="I43" s="71">
        <v>1324.71</v>
      </c>
      <c r="J43" s="71">
        <v>1359.73</v>
      </c>
      <c r="K43" s="71">
        <v>1476.74</v>
      </c>
      <c r="L43" s="71">
        <v>1681.08</v>
      </c>
      <c r="M43" s="71">
        <v>1729.92</v>
      </c>
      <c r="N43" s="71">
        <v>1773.81</v>
      </c>
      <c r="O43" s="71">
        <v>1783.06</v>
      </c>
      <c r="P43" s="71">
        <v>1765.69</v>
      </c>
      <c r="Q43" s="71">
        <v>1749.87</v>
      </c>
      <c r="R43" s="71">
        <v>1714.4</v>
      </c>
      <c r="S43" s="71">
        <v>1707.79</v>
      </c>
      <c r="T43" s="71">
        <v>1710.19</v>
      </c>
      <c r="U43" s="71">
        <v>1714.46</v>
      </c>
      <c r="V43" s="71">
        <v>1724.1</v>
      </c>
      <c r="W43" s="71">
        <v>1759.24</v>
      </c>
      <c r="X43" s="71">
        <v>1810.7</v>
      </c>
      <c r="Y43" s="71">
        <v>1743.48</v>
      </c>
      <c r="Z43" s="71">
        <v>1556.18</v>
      </c>
      <c r="AA43" s="71">
        <v>1449.76</v>
      </c>
    </row>
    <row r="44" spans="1:27" ht="12.75" customHeight="1" outlineLevel="1" x14ac:dyDescent="0.3">
      <c r="A44" s="163" t="s">
        <v>1070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customHeight="1" outlineLevel="1" x14ac:dyDescent="0.3">
      <c r="A45" s="163" t="s">
        <v>1071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1072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>$D$11</f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x14ac:dyDescent="0.3">
      <c r="A47" s="162" t="s">
        <v>1073</v>
      </c>
      <c r="B47" s="54" t="str">
        <f>"09"&amp;"."&amp;$B$663&amp;"."&amp;$B$664</f>
        <v>09.03.2024</v>
      </c>
      <c r="C47" s="134" t="s">
        <v>76</v>
      </c>
      <c r="D47" s="135">
        <f>ROUND(((D48+D49+D51+D50)/1000),5)</f>
        <v>1.7659499999999999</v>
      </c>
      <c r="E47" s="135">
        <f>ROUND(((E48+E49+E51+E50)/1000),5)</f>
        <v>1.6053299999999999</v>
      </c>
      <c r="F47" s="135">
        <f>ROUND(((F48+F49+F51+F50)/1000),5)</f>
        <v>1.5543400000000001</v>
      </c>
      <c r="G47" s="135">
        <f t="shared" ref="G47:AA47" si="24">ROUND(((G48+G49+G51+G50)/1000),5)</f>
        <v>1.53667</v>
      </c>
      <c r="H47" s="135">
        <f t="shared" si="24"/>
        <v>1.5539499999999999</v>
      </c>
      <c r="I47" s="135">
        <f t="shared" si="24"/>
        <v>1.5947199999999999</v>
      </c>
      <c r="J47" s="135">
        <f t="shared" si="24"/>
        <v>1.69031</v>
      </c>
      <c r="K47" s="135">
        <f t="shared" si="24"/>
        <v>1.8055099999999999</v>
      </c>
      <c r="L47" s="135">
        <f t="shared" si="24"/>
        <v>1.9982200000000001</v>
      </c>
      <c r="M47" s="135">
        <f t="shared" si="24"/>
        <v>2.0912299999999999</v>
      </c>
      <c r="N47" s="135">
        <f t="shared" si="24"/>
        <v>2.15937</v>
      </c>
      <c r="O47" s="135">
        <f t="shared" si="24"/>
        <v>2.16452</v>
      </c>
      <c r="P47" s="135">
        <f t="shared" si="24"/>
        <v>2.1435</v>
      </c>
      <c r="Q47" s="135">
        <f t="shared" si="24"/>
        <v>2.1268899999999999</v>
      </c>
      <c r="R47" s="135">
        <f t="shared" si="24"/>
        <v>2.0805699999999998</v>
      </c>
      <c r="S47" s="135">
        <f t="shared" si="24"/>
        <v>2.0480299999999998</v>
      </c>
      <c r="T47" s="135">
        <f t="shared" si="24"/>
        <v>2.0559799999999999</v>
      </c>
      <c r="U47" s="135">
        <f t="shared" si="24"/>
        <v>2.07247</v>
      </c>
      <c r="V47" s="135">
        <f t="shared" si="24"/>
        <v>2.1354899999999999</v>
      </c>
      <c r="W47" s="135">
        <f t="shared" si="24"/>
        <v>2.1655899999999999</v>
      </c>
      <c r="X47" s="135">
        <f t="shared" si="24"/>
        <v>2.1810900000000002</v>
      </c>
      <c r="Y47" s="135">
        <f t="shared" si="24"/>
        <v>2.12548</v>
      </c>
      <c r="Z47" s="135">
        <f t="shared" si="24"/>
        <v>1.92509</v>
      </c>
      <c r="AA47" s="135">
        <f t="shared" si="24"/>
        <v>1.76711</v>
      </c>
    </row>
    <row r="48" spans="1:27" ht="12.75" customHeight="1" outlineLevel="1" x14ac:dyDescent="0.3">
      <c r="A48" s="163" t="s">
        <v>1074</v>
      </c>
      <c r="B48" s="94" t="s">
        <v>238</v>
      </c>
      <c r="C48" s="70" t="s">
        <v>79</v>
      </c>
      <c r="D48" s="71">
        <v>1477.82</v>
      </c>
      <c r="E48" s="71">
        <v>1317.2</v>
      </c>
      <c r="F48" s="71">
        <v>1266.21</v>
      </c>
      <c r="G48" s="71">
        <v>1248.54</v>
      </c>
      <c r="H48" s="71">
        <v>1265.82</v>
      </c>
      <c r="I48" s="71">
        <v>1306.5899999999999</v>
      </c>
      <c r="J48" s="71">
        <v>1402.18</v>
      </c>
      <c r="K48" s="71">
        <v>1517.38</v>
      </c>
      <c r="L48" s="71">
        <v>1710.09</v>
      </c>
      <c r="M48" s="71">
        <v>1803.1</v>
      </c>
      <c r="N48" s="71">
        <v>1871.24</v>
      </c>
      <c r="O48" s="71">
        <v>1876.39</v>
      </c>
      <c r="P48" s="71">
        <v>1855.37</v>
      </c>
      <c r="Q48" s="71">
        <v>1838.76</v>
      </c>
      <c r="R48" s="71">
        <v>1792.44</v>
      </c>
      <c r="S48" s="71">
        <v>1759.9</v>
      </c>
      <c r="T48" s="71">
        <v>1767.85</v>
      </c>
      <c r="U48" s="71">
        <v>1784.34</v>
      </c>
      <c r="V48" s="71">
        <v>1847.36</v>
      </c>
      <c r="W48" s="71">
        <v>1877.46</v>
      </c>
      <c r="X48" s="71">
        <v>1892.96</v>
      </c>
      <c r="Y48" s="71">
        <v>1837.35</v>
      </c>
      <c r="Z48" s="71">
        <v>1636.96</v>
      </c>
      <c r="AA48" s="71">
        <v>1478.98</v>
      </c>
    </row>
    <row r="49" spans="1:27" ht="12.75" customHeight="1" outlineLevel="1" x14ac:dyDescent="0.3">
      <c r="A49" s="163" t="s">
        <v>1075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customHeight="1" outlineLevel="1" x14ac:dyDescent="0.3">
      <c r="A50" s="163" t="s">
        <v>1076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1077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>$D$11</f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x14ac:dyDescent="0.3">
      <c r="A52" s="162" t="s">
        <v>1078</v>
      </c>
      <c r="B52" s="54" t="str">
        <f>"10"&amp;"."&amp;$B$663&amp;"."&amp;$B$664</f>
        <v>10.03.2024</v>
      </c>
      <c r="C52" s="134" t="s">
        <v>76</v>
      </c>
      <c r="D52" s="135">
        <f>ROUND(((D53+D54+D56+D55)/1000),5)</f>
        <v>1.65323</v>
      </c>
      <c r="E52" s="135">
        <f>ROUND(((E53+E54+E56+E55)/1000),5)</f>
        <v>1.5545100000000001</v>
      </c>
      <c r="F52" s="135">
        <f>ROUND(((F53+F54+F56+F55)/1000),5)</f>
        <v>1.5369999999999999</v>
      </c>
      <c r="G52" s="135">
        <f t="shared" ref="G52:AA52" si="27">ROUND(((G53+G54+G56+G55)/1000),5)</f>
        <v>1.52321</v>
      </c>
      <c r="H52" s="135">
        <f t="shared" si="27"/>
        <v>1.54111</v>
      </c>
      <c r="I52" s="135">
        <f t="shared" si="27"/>
        <v>1.5600700000000001</v>
      </c>
      <c r="J52" s="135">
        <f t="shared" si="27"/>
        <v>1.5848800000000001</v>
      </c>
      <c r="K52" s="135">
        <f t="shared" si="27"/>
        <v>1.74546</v>
      </c>
      <c r="L52" s="135">
        <f t="shared" si="27"/>
        <v>1.97644</v>
      </c>
      <c r="M52" s="135">
        <f t="shared" si="27"/>
        <v>2.04305</v>
      </c>
      <c r="N52" s="135">
        <f t="shared" si="27"/>
        <v>2.1163699999999999</v>
      </c>
      <c r="O52" s="135">
        <f t="shared" si="27"/>
        <v>2.11958</v>
      </c>
      <c r="P52" s="135">
        <f t="shared" si="27"/>
        <v>2.1034199999999998</v>
      </c>
      <c r="Q52" s="135">
        <f t="shared" si="27"/>
        <v>2.08541</v>
      </c>
      <c r="R52" s="135">
        <f t="shared" si="27"/>
        <v>2.0327999999999999</v>
      </c>
      <c r="S52" s="135">
        <f t="shared" si="27"/>
        <v>2.0051000000000001</v>
      </c>
      <c r="T52" s="135">
        <f t="shared" si="27"/>
        <v>2.0091999999999999</v>
      </c>
      <c r="U52" s="135">
        <f t="shared" si="27"/>
        <v>2.0272700000000001</v>
      </c>
      <c r="V52" s="135">
        <f t="shared" si="27"/>
        <v>2.1035699999999999</v>
      </c>
      <c r="W52" s="135">
        <f t="shared" si="27"/>
        <v>2.1526700000000001</v>
      </c>
      <c r="X52" s="135">
        <f t="shared" si="27"/>
        <v>2.1417000000000002</v>
      </c>
      <c r="Y52" s="135">
        <f t="shared" si="27"/>
        <v>2.0836899999999998</v>
      </c>
      <c r="Z52" s="135">
        <f t="shared" si="27"/>
        <v>1.86954</v>
      </c>
      <c r="AA52" s="135">
        <f t="shared" si="27"/>
        <v>1.6127899999999999</v>
      </c>
    </row>
    <row r="53" spans="1:27" ht="12.75" customHeight="1" outlineLevel="1" x14ac:dyDescent="0.3">
      <c r="A53" s="163" t="s">
        <v>1079</v>
      </c>
      <c r="B53" s="94" t="s">
        <v>238</v>
      </c>
      <c r="C53" s="70" t="s">
        <v>79</v>
      </c>
      <c r="D53" s="71">
        <v>1365.1</v>
      </c>
      <c r="E53" s="71">
        <v>1266.3800000000001</v>
      </c>
      <c r="F53" s="71">
        <v>1248.8699999999999</v>
      </c>
      <c r="G53" s="71">
        <v>1235.08</v>
      </c>
      <c r="H53" s="71">
        <v>1252.98</v>
      </c>
      <c r="I53" s="71">
        <v>1271.94</v>
      </c>
      <c r="J53" s="71">
        <v>1296.75</v>
      </c>
      <c r="K53" s="71">
        <v>1457.33</v>
      </c>
      <c r="L53" s="71">
        <v>1688.31</v>
      </c>
      <c r="M53" s="71">
        <v>1754.92</v>
      </c>
      <c r="N53" s="71">
        <v>1828.24</v>
      </c>
      <c r="O53" s="71">
        <v>1831.45</v>
      </c>
      <c r="P53" s="71">
        <v>1815.29</v>
      </c>
      <c r="Q53" s="71">
        <v>1797.28</v>
      </c>
      <c r="R53" s="71">
        <v>1744.67</v>
      </c>
      <c r="S53" s="71">
        <v>1716.97</v>
      </c>
      <c r="T53" s="71">
        <v>1721.07</v>
      </c>
      <c r="U53" s="71">
        <v>1739.14</v>
      </c>
      <c r="V53" s="71">
        <v>1815.44</v>
      </c>
      <c r="W53" s="71">
        <v>1864.54</v>
      </c>
      <c r="X53" s="71">
        <v>1853.57</v>
      </c>
      <c r="Y53" s="71">
        <v>1795.56</v>
      </c>
      <c r="Z53" s="71">
        <v>1581.41</v>
      </c>
      <c r="AA53" s="71">
        <v>1324.66</v>
      </c>
    </row>
    <row r="54" spans="1:27" ht="12.75" customHeight="1" outlineLevel="1" x14ac:dyDescent="0.3">
      <c r="A54" s="163" t="s">
        <v>1080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customHeight="1" outlineLevel="1" x14ac:dyDescent="0.3">
      <c r="A55" s="163" t="s">
        <v>1081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1082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>$D$11</f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x14ac:dyDescent="0.3">
      <c r="A57" s="162" t="s">
        <v>1083</v>
      </c>
      <c r="B57" s="54" t="str">
        <f>"11"&amp;"."&amp;$B$663&amp;"."&amp;$B$664</f>
        <v>11.03.2024</v>
      </c>
      <c r="C57" s="134" t="s">
        <v>76</v>
      </c>
      <c r="D57" s="135">
        <f>ROUND(((D58+D59+D61+D60)/1000),5)</f>
        <v>1.5567800000000001</v>
      </c>
      <c r="E57" s="135">
        <f>ROUND(((E58+E59+E61+E60)/1000),5)</f>
        <v>1.5294700000000001</v>
      </c>
      <c r="F57" s="135">
        <f>ROUND(((F58+F59+F61+F60)/1000),5)</f>
        <v>1.4891000000000001</v>
      </c>
      <c r="G57" s="135">
        <f t="shared" ref="G57:AA57" si="30">ROUND(((G58+G59+G61+G60)/1000),5)</f>
        <v>1.4710099999999999</v>
      </c>
      <c r="H57" s="135">
        <f t="shared" si="30"/>
        <v>1.51179</v>
      </c>
      <c r="I57" s="135">
        <f t="shared" si="30"/>
        <v>1.59955</v>
      </c>
      <c r="J57" s="135">
        <f t="shared" si="30"/>
        <v>1.7750999999999999</v>
      </c>
      <c r="K57" s="135">
        <f t="shared" si="30"/>
        <v>1.98841</v>
      </c>
      <c r="L57" s="135">
        <f t="shared" si="30"/>
        <v>2.1138300000000001</v>
      </c>
      <c r="M57" s="135">
        <f t="shared" si="30"/>
        <v>2.1902400000000002</v>
      </c>
      <c r="N57" s="135">
        <f t="shared" si="30"/>
        <v>2.1766899999999998</v>
      </c>
      <c r="O57" s="135">
        <f t="shared" si="30"/>
        <v>2.1808700000000001</v>
      </c>
      <c r="P57" s="135">
        <f t="shared" si="30"/>
        <v>2.1651199999999999</v>
      </c>
      <c r="Q57" s="135">
        <f t="shared" si="30"/>
        <v>2.1524200000000002</v>
      </c>
      <c r="R57" s="135">
        <f t="shared" si="30"/>
        <v>2.1291600000000002</v>
      </c>
      <c r="S57" s="135">
        <f t="shared" si="30"/>
        <v>2.1091899999999999</v>
      </c>
      <c r="T57" s="135">
        <f t="shared" si="30"/>
        <v>2.10622</v>
      </c>
      <c r="U57" s="135">
        <f t="shared" si="30"/>
        <v>2.0375399999999999</v>
      </c>
      <c r="V57" s="135">
        <f t="shared" si="30"/>
        <v>2.0634000000000001</v>
      </c>
      <c r="W57" s="135">
        <f t="shared" si="30"/>
        <v>2.08901</v>
      </c>
      <c r="X57" s="135">
        <f t="shared" si="30"/>
        <v>2.04941</v>
      </c>
      <c r="Y57" s="135">
        <f t="shared" si="30"/>
        <v>1.9889699999999999</v>
      </c>
      <c r="Z57" s="135">
        <f t="shared" si="30"/>
        <v>1.7856700000000001</v>
      </c>
      <c r="AA57" s="135">
        <f t="shared" si="30"/>
        <v>1.54576</v>
      </c>
    </row>
    <row r="58" spans="1:27" ht="12.75" customHeight="1" outlineLevel="1" x14ac:dyDescent="0.3">
      <c r="A58" s="163" t="s">
        <v>1084</v>
      </c>
      <c r="B58" s="94" t="s">
        <v>238</v>
      </c>
      <c r="C58" s="70" t="s">
        <v>79</v>
      </c>
      <c r="D58" s="71">
        <v>1268.6500000000001</v>
      </c>
      <c r="E58" s="71">
        <v>1241.3399999999999</v>
      </c>
      <c r="F58" s="71">
        <v>1200.97</v>
      </c>
      <c r="G58" s="71">
        <v>1182.8800000000001</v>
      </c>
      <c r="H58" s="71">
        <v>1223.6600000000001</v>
      </c>
      <c r="I58" s="71">
        <v>1311.42</v>
      </c>
      <c r="J58" s="71">
        <v>1486.97</v>
      </c>
      <c r="K58" s="71">
        <v>1700.28</v>
      </c>
      <c r="L58" s="71">
        <v>1825.7</v>
      </c>
      <c r="M58" s="71">
        <v>1902.11</v>
      </c>
      <c r="N58" s="71">
        <v>1888.56</v>
      </c>
      <c r="O58" s="71">
        <v>1892.74</v>
      </c>
      <c r="P58" s="71">
        <v>1876.99</v>
      </c>
      <c r="Q58" s="71">
        <v>1864.29</v>
      </c>
      <c r="R58" s="71">
        <v>1841.03</v>
      </c>
      <c r="S58" s="71">
        <v>1821.06</v>
      </c>
      <c r="T58" s="71">
        <v>1818.09</v>
      </c>
      <c r="U58" s="71">
        <v>1749.41</v>
      </c>
      <c r="V58" s="71">
        <v>1775.27</v>
      </c>
      <c r="W58" s="71">
        <v>1800.88</v>
      </c>
      <c r="X58" s="71">
        <v>1761.28</v>
      </c>
      <c r="Y58" s="71">
        <v>1700.84</v>
      </c>
      <c r="Z58" s="71">
        <v>1497.54</v>
      </c>
      <c r="AA58" s="71">
        <v>1257.6300000000001</v>
      </c>
    </row>
    <row r="59" spans="1:27" ht="12.75" customHeight="1" outlineLevel="1" x14ac:dyDescent="0.3">
      <c r="A59" s="163" t="s">
        <v>1085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customHeight="1" outlineLevel="1" x14ac:dyDescent="0.3">
      <c r="A60" s="163" t="s">
        <v>1086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1087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>$D$11</f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x14ac:dyDescent="0.3">
      <c r="A62" s="162" t="s">
        <v>1088</v>
      </c>
      <c r="B62" s="54" t="str">
        <f>"12"&amp;"."&amp;$B$663&amp;"."&amp;$B$664</f>
        <v>12.03.2024</v>
      </c>
      <c r="C62" s="134" t="s">
        <v>76</v>
      </c>
      <c r="D62" s="135">
        <f>ROUND(((D63+D64+D66+D65)/1000),5)</f>
        <v>1.5458000000000001</v>
      </c>
      <c r="E62" s="135">
        <f>ROUND(((E63+E64+E66+E65)/1000),5)</f>
        <v>1.4957</v>
      </c>
      <c r="F62" s="135">
        <f>ROUND(((F63+F64+F66+F65)/1000),5)</f>
        <v>1.4581</v>
      </c>
      <c r="G62" s="135">
        <f t="shared" ref="G62:AA62" si="33">ROUND(((G63+G64+G66+G65)/1000),5)</f>
        <v>1.4553499999999999</v>
      </c>
      <c r="H62" s="135">
        <f t="shared" si="33"/>
        <v>1.50739</v>
      </c>
      <c r="I62" s="135">
        <f t="shared" si="33"/>
        <v>1.6043799999999999</v>
      </c>
      <c r="J62" s="135">
        <f t="shared" si="33"/>
        <v>1.77088</v>
      </c>
      <c r="K62" s="135">
        <f t="shared" si="33"/>
        <v>1.9960599999999999</v>
      </c>
      <c r="L62" s="135">
        <f t="shared" si="33"/>
        <v>2.0722499999999999</v>
      </c>
      <c r="M62" s="135">
        <f t="shared" si="33"/>
        <v>2.1279499999999998</v>
      </c>
      <c r="N62" s="135">
        <f t="shared" si="33"/>
        <v>2.1280199999999998</v>
      </c>
      <c r="O62" s="135">
        <f t="shared" si="33"/>
        <v>2.1347999999999998</v>
      </c>
      <c r="P62" s="135">
        <f t="shared" si="33"/>
        <v>2.11694</v>
      </c>
      <c r="Q62" s="135">
        <f t="shared" si="33"/>
        <v>2.1161500000000002</v>
      </c>
      <c r="R62" s="135">
        <f t="shared" si="33"/>
        <v>2.0931500000000001</v>
      </c>
      <c r="S62" s="135">
        <f t="shared" si="33"/>
        <v>2.0765400000000001</v>
      </c>
      <c r="T62" s="135">
        <f t="shared" si="33"/>
        <v>2.0724499999999999</v>
      </c>
      <c r="U62" s="135">
        <f t="shared" si="33"/>
        <v>2.0241099999999999</v>
      </c>
      <c r="V62" s="135">
        <f t="shared" si="33"/>
        <v>2.0694300000000001</v>
      </c>
      <c r="W62" s="135">
        <f t="shared" si="33"/>
        <v>2.0943800000000001</v>
      </c>
      <c r="X62" s="135">
        <f t="shared" si="33"/>
        <v>2.0888800000000001</v>
      </c>
      <c r="Y62" s="135">
        <f t="shared" si="33"/>
        <v>2.0001600000000002</v>
      </c>
      <c r="Z62" s="135">
        <f t="shared" si="33"/>
        <v>1.78871</v>
      </c>
      <c r="AA62" s="135">
        <f t="shared" si="33"/>
        <v>1.60717</v>
      </c>
    </row>
    <row r="63" spans="1:27" ht="12.75" customHeight="1" outlineLevel="1" x14ac:dyDescent="0.3">
      <c r="A63" s="163" t="s">
        <v>1089</v>
      </c>
      <c r="B63" s="94" t="s">
        <v>238</v>
      </c>
      <c r="C63" s="70" t="s">
        <v>79</v>
      </c>
      <c r="D63" s="71">
        <v>1257.67</v>
      </c>
      <c r="E63" s="71">
        <v>1207.57</v>
      </c>
      <c r="F63" s="71">
        <v>1169.97</v>
      </c>
      <c r="G63" s="71">
        <v>1167.22</v>
      </c>
      <c r="H63" s="71">
        <v>1219.26</v>
      </c>
      <c r="I63" s="71">
        <v>1316.25</v>
      </c>
      <c r="J63" s="71">
        <v>1482.75</v>
      </c>
      <c r="K63" s="71">
        <v>1707.93</v>
      </c>
      <c r="L63" s="71">
        <v>1784.12</v>
      </c>
      <c r="M63" s="71">
        <v>1839.82</v>
      </c>
      <c r="N63" s="71">
        <v>1839.89</v>
      </c>
      <c r="O63" s="71">
        <v>1846.67</v>
      </c>
      <c r="P63" s="71">
        <v>1828.81</v>
      </c>
      <c r="Q63" s="71">
        <v>1828.02</v>
      </c>
      <c r="R63" s="71">
        <v>1805.02</v>
      </c>
      <c r="S63" s="71">
        <v>1788.41</v>
      </c>
      <c r="T63" s="71">
        <v>1784.32</v>
      </c>
      <c r="U63" s="71">
        <v>1735.98</v>
      </c>
      <c r="V63" s="71">
        <v>1781.3</v>
      </c>
      <c r="W63" s="71">
        <v>1806.25</v>
      </c>
      <c r="X63" s="71">
        <v>1800.75</v>
      </c>
      <c r="Y63" s="71">
        <v>1712.03</v>
      </c>
      <c r="Z63" s="71">
        <v>1500.58</v>
      </c>
      <c r="AA63" s="71">
        <v>1319.04</v>
      </c>
    </row>
    <row r="64" spans="1:27" ht="12.75" customHeight="1" outlineLevel="1" x14ac:dyDescent="0.3">
      <c r="A64" s="163" t="s">
        <v>1090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customHeight="1" outlineLevel="1" x14ac:dyDescent="0.3">
      <c r="A65" s="163" t="s">
        <v>1091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1092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>$D$11</f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x14ac:dyDescent="0.3">
      <c r="A67" s="162" t="s">
        <v>1093</v>
      </c>
      <c r="B67" s="54" t="str">
        <f>"13"&amp;"."&amp;$B$663&amp;"."&amp;$B$664</f>
        <v>13.03.2024</v>
      </c>
      <c r="C67" s="134" t="s">
        <v>76</v>
      </c>
      <c r="D67" s="135">
        <f>ROUND(((D68+D69+D71+D70)/1000),5)</f>
        <v>1.5184</v>
      </c>
      <c r="E67" s="135">
        <f>ROUND(((E68+E69+E71+E70)/1000),5)</f>
        <v>1.4833400000000001</v>
      </c>
      <c r="F67" s="135">
        <f>ROUND(((F68+F69+F71+F70)/1000),5)</f>
        <v>1.4580500000000001</v>
      </c>
      <c r="G67" s="135">
        <f t="shared" ref="G67:AA67" si="36">ROUND(((G68+G69+G71+G70)/1000),5)</f>
        <v>1.4569000000000001</v>
      </c>
      <c r="H67" s="135">
        <f t="shared" si="36"/>
        <v>1.4818800000000001</v>
      </c>
      <c r="I67" s="135">
        <f t="shared" si="36"/>
        <v>1.5798300000000001</v>
      </c>
      <c r="J67" s="135">
        <f t="shared" si="36"/>
        <v>1.7601</v>
      </c>
      <c r="K67" s="135">
        <f t="shared" si="36"/>
        <v>1.9863500000000001</v>
      </c>
      <c r="L67" s="135">
        <f t="shared" si="36"/>
        <v>2.02203</v>
      </c>
      <c r="M67" s="135">
        <f t="shared" si="36"/>
        <v>2.1829100000000001</v>
      </c>
      <c r="N67" s="135">
        <f t="shared" si="36"/>
        <v>2.1722700000000001</v>
      </c>
      <c r="O67" s="135">
        <f t="shared" si="36"/>
        <v>2.0902500000000002</v>
      </c>
      <c r="P67" s="135">
        <f t="shared" si="36"/>
        <v>2.0432100000000002</v>
      </c>
      <c r="Q67" s="135">
        <f t="shared" si="36"/>
        <v>2.0838700000000001</v>
      </c>
      <c r="R67" s="135">
        <f t="shared" si="36"/>
        <v>2.0625399999999998</v>
      </c>
      <c r="S67" s="135">
        <f t="shared" si="36"/>
        <v>2.0387200000000001</v>
      </c>
      <c r="T67" s="135">
        <f t="shared" si="36"/>
        <v>2.0118399999999999</v>
      </c>
      <c r="U67" s="135">
        <f t="shared" si="36"/>
        <v>2.0098600000000002</v>
      </c>
      <c r="V67" s="135">
        <f t="shared" si="36"/>
        <v>2.04277</v>
      </c>
      <c r="W67" s="135">
        <f t="shared" si="36"/>
        <v>2.1010599999999999</v>
      </c>
      <c r="X67" s="135">
        <f t="shared" si="36"/>
        <v>2.0757099999999999</v>
      </c>
      <c r="Y67" s="135">
        <f t="shared" si="36"/>
        <v>1.9969399999999999</v>
      </c>
      <c r="Z67" s="135">
        <f t="shared" si="36"/>
        <v>1.7856000000000001</v>
      </c>
      <c r="AA67" s="135">
        <f t="shared" si="36"/>
        <v>1.5842799999999999</v>
      </c>
    </row>
    <row r="68" spans="1:27" ht="12.75" customHeight="1" outlineLevel="1" x14ac:dyDescent="0.3">
      <c r="A68" s="163" t="s">
        <v>1094</v>
      </c>
      <c r="B68" s="94" t="s">
        <v>238</v>
      </c>
      <c r="C68" s="70" t="s">
        <v>79</v>
      </c>
      <c r="D68" s="71">
        <v>1230.27</v>
      </c>
      <c r="E68" s="71">
        <v>1195.21</v>
      </c>
      <c r="F68" s="71">
        <v>1169.92</v>
      </c>
      <c r="G68" s="71">
        <v>1168.77</v>
      </c>
      <c r="H68" s="71">
        <v>1193.75</v>
      </c>
      <c r="I68" s="71">
        <v>1291.7</v>
      </c>
      <c r="J68" s="71">
        <v>1471.97</v>
      </c>
      <c r="K68" s="71">
        <v>1698.22</v>
      </c>
      <c r="L68" s="71">
        <v>1733.9</v>
      </c>
      <c r="M68" s="71">
        <v>1894.78</v>
      </c>
      <c r="N68" s="71">
        <v>1884.14</v>
      </c>
      <c r="O68" s="71">
        <v>1802.12</v>
      </c>
      <c r="P68" s="71">
        <v>1755.08</v>
      </c>
      <c r="Q68" s="71">
        <v>1795.74</v>
      </c>
      <c r="R68" s="71">
        <v>1774.41</v>
      </c>
      <c r="S68" s="71">
        <v>1750.59</v>
      </c>
      <c r="T68" s="71">
        <v>1723.71</v>
      </c>
      <c r="U68" s="71">
        <v>1721.73</v>
      </c>
      <c r="V68" s="71">
        <v>1754.64</v>
      </c>
      <c r="W68" s="71">
        <v>1812.93</v>
      </c>
      <c r="X68" s="71">
        <v>1787.58</v>
      </c>
      <c r="Y68" s="71">
        <v>1708.81</v>
      </c>
      <c r="Z68" s="71">
        <v>1497.47</v>
      </c>
      <c r="AA68" s="71">
        <v>1296.1500000000001</v>
      </c>
    </row>
    <row r="69" spans="1:27" ht="12.75" customHeight="1" outlineLevel="1" x14ac:dyDescent="0.3">
      <c r="A69" s="163" t="s">
        <v>1095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customHeight="1" outlineLevel="1" x14ac:dyDescent="0.3">
      <c r="A70" s="163" t="s">
        <v>1096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1097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>$D$11</f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x14ac:dyDescent="0.3">
      <c r="A72" s="162" t="s">
        <v>1098</v>
      </c>
      <c r="B72" s="54" t="str">
        <f>"14"&amp;"."&amp;$B$663&amp;"."&amp;$B$664</f>
        <v>14.03.2024</v>
      </c>
      <c r="C72" s="134" t="s">
        <v>76</v>
      </c>
      <c r="D72" s="135">
        <f>ROUND(((D73+D74+D76+D75)/1000),5)</f>
        <v>1.54802</v>
      </c>
      <c r="E72" s="135">
        <f>ROUND(((E73+E74+E76+E75)/1000),5)</f>
        <v>1.4702299999999999</v>
      </c>
      <c r="F72" s="135">
        <f>ROUND(((F73+F74+F76+F75)/1000),5)</f>
        <v>1.4563999999999999</v>
      </c>
      <c r="G72" s="135">
        <f t="shared" ref="G72:AA72" si="39">ROUND(((G73+G74+G76+G75)/1000),5)</f>
        <v>1.4591499999999999</v>
      </c>
      <c r="H72" s="135">
        <f t="shared" si="39"/>
        <v>1.5024999999999999</v>
      </c>
      <c r="I72" s="135">
        <f t="shared" si="39"/>
        <v>1.5789299999999999</v>
      </c>
      <c r="J72" s="135">
        <f t="shared" si="39"/>
        <v>1.7446900000000001</v>
      </c>
      <c r="K72" s="135">
        <f t="shared" si="39"/>
        <v>1.9669300000000001</v>
      </c>
      <c r="L72" s="135">
        <f t="shared" si="39"/>
        <v>2.0367000000000002</v>
      </c>
      <c r="M72" s="135">
        <f t="shared" si="39"/>
        <v>2.1046499999999999</v>
      </c>
      <c r="N72" s="135">
        <f t="shared" si="39"/>
        <v>2.0924999999999998</v>
      </c>
      <c r="O72" s="135">
        <f t="shared" si="39"/>
        <v>2.1286100000000001</v>
      </c>
      <c r="P72" s="135">
        <f t="shared" si="39"/>
        <v>2.1036800000000002</v>
      </c>
      <c r="Q72" s="135">
        <f t="shared" si="39"/>
        <v>2.09402</v>
      </c>
      <c r="R72" s="135">
        <f t="shared" si="39"/>
        <v>2.0748899999999999</v>
      </c>
      <c r="S72" s="135">
        <f t="shared" si="39"/>
        <v>2.0490499999999998</v>
      </c>
      <c r="T72" s="135">
        <f t="shared" si="39"/>
        <v>2.0463200000000001</v>
      </c>
      <c r="U72" s="135">
        <f t="shared" si="39"/>
        <v>2.0059800000000001</v>
      </c>
      <c r="V72" s="135">
        <f t="shared" si="39"/>
        <v>2.0923600000000002</v>
      </c>
      <c r="W72" s="135">
        <f t="shared" si="39"/>
        <v>2.1237699999999999</v>
      </c>
      <c r="X72" s="135">
        <f t="shared" si="39"/>
        <v>2.0842999999999998</v>
      </c>
      <c r="Y72" s="135">
        <f t="shared" si="39"/>
        <v>1.99729</v>
      </c>
      <c r="Z72" s="135">
        <f t="shared" si="39"/>
        <v>1.81612</v>
      </c>
      <c r="AA72" s="135">
        <f t="shared" si="39"/>
        <v>1.66838</v>
      </c>
    </row>
    <row r="73" spans="1:27" ht="12.75" customHeight="1" outlineLevel="1" x14ac:dyDescent="0.3">
      <c r="A73" s="163" t="s">
        <v>1099</v>
      </c>
      <c r="B73" s="94" t="s">
        <v>238</v>
      </c>
      <c r="C73" s="70" t="s">
        <v>79</v>
      </c>
      <c r="D73" s="71">
        <v>1259.8900000000001</v>
      </c>
      <c r="E73" s="71">
        <v>1182.0999999999999</v>
      </c>
      <c r="F73" s="71">
        <v>1168.27</v>
      </c>
      <c r="G73" s="71">
        <v>1171.02</v>
      </c>
      <c r="H73" s="71">
        <v>1214.3699999999999</v>
      </c>
      <c r="I73" s="71">
        <v>1290.8</v>
      </c>
      <c r="J73" s="71">
        <v>1456.56</v>
      </c>
      <c r="K73" s="71">
        <v>1678.8</v>
      </c>
      <c r="L73" s="71">
        <v>1748.57</v>
      </c>
      <c r="M73" s="71">
        <v>1816.52</v>
      </c>
      <c r="N73" s="71">
        <v>1804.37</v>
      </c>
      <c r="O73" s="71">
        <v>1840.48</v>
      </c>
      <c r="P73" s="71">
        <v>1815.55</v>
      </c>
      <c r="Q73" s="71">
        <v>1805.89</v>
      </c>
      <c r="R73" s="71">
        <v>1786.76</v>
      </c>
      <c r="S73" s="71">
        <v>1760.92</v>
      </c>
      <c r="T73" s="71">
        <v>1758.19</v>
      </c>
      <c r="U73" s="71">
        <v>1717.85</v>
      </c>
      <c r="V73" s="71">
        <v>1804.23</v>
      </c>
      <c r="W73" s="71">
        <v>1835.64</v>
      </c>
      <c r="X73" s="71">
        <v>1796.17</v>
      </c>
      <c r="Y73" s="71">
        <v>1709.16</v>
      </c>
      <c r="Z73" s="71">
        <v>1527.99</v>
      </c>
      <c r="AA73" s="71">
        <v>1380.25</v>
      </c>
    </row>
    <row r="74" spans="1:27" ht="12.75" customHeight="1" outlineLevel="1" x14ac:dyDescent="0.3">
      <c r="A74" s="163" t="s">
        <v>1100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customHeight="1" outlineLevel="1" x14ac:dyDescent="0.3">
      <c r="A75" s="163" t="s">
        <v>1101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1102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>$D$11</f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x14ac:dyDescent="0.3">
      <c r="A77" s="162" t="s">
        <v>1103</v>
      </c>
      <c r="B77" s="54" t="str">
        <f>"15"&amp;"."&amp;$B$663&amp;"."&amp;$B$664</f>
        <v>15.03.2024</v>
      </c>
      <c r="C77" s="134" t="s">
        <v>76</v>
      </c>
      <c r="D77" s="135">
        <f>ROUND(((D78+D79+D81+D80)/1000),5)</f>
        <v>1.55433</v>
      </c>
      <c r="E77" s="135">
        <f>ROUND(((E78+E79+E81+E80)/1000),5)</f>
        <v>1.49369</v>
      </c>
      <c r="F77" s="135">
        <f>ROUND(((F78+F79+F81+F80)/1000),5)</f>
        <v>1.4812399999999999</v>
      </c>
      <c r="G77" s="135">
        <f t="shared" ref="G77:AA77" si="42">ROUND(((G78+G79+G81+G80)/1000),5)</f>
        <v>1.48129</v>
      </c>
      <c r="H77" s="135">
        <f t="shared" si="42"/>
        <v>1.5088999999999999</v>
      </c>
      <c r="I77" s="135">
        <f t="shared" si="42"/>
        <v>1.6469</v>
      </c>
      <c r="J77" s="135">
        <f t="shared" si="42"/>
        <v>1.76901</v>
      </c>
      <c r="K77" s="135">
        <f t="shared" si="42"/>
        <v>1.98353</v>
      </c>
      <c r="L77" s="135">
        <f t="shared" si="42"/>
        <v>2.0651999999999999</v>
      </c>
      <c r="M77" s="135">
        <f t="shared" si="42"/>
        <v>2.10459</v>
      </c>
      <c r="N77" s="135">
        <f t="shared" si="42"/>
        <v>2.1052499999999998</v>
      </c>
      <c r="O77" s="135">
        <f t="shared" si="42"/>
        <v>2.1528399999999999</v>
      </c>
      <c r="P77" s="135">
        <f t="shared" si="42"/>
        <v>2.1480800000000002</v>
      </c>
      <c r="Q77" s="135">
        <f t="shared" si="42"/>
        <v>2.14039</v>
      </c>
      <c r="R77" s="135">
        <f t="shared" si="42"/>
        <v>2.1240600000000001</v>
      </c>
      <c r="S77" s="135">
        <f t="shared" si="42"/>
        <v>2.11151</v>
      </c>
      <c r="T77" s="135">
        <f t="shared" si="42"/>
        <v>2.11198</v>
      </c>
      <c r="U77" s="135">
        <f t="shared" si="42"/>
        <v>2.0411700000000002</v>
      </c>
      <c r="V77" s="135">
        <f t="shared" si="42"/>
        <v>2.1014699999999999</v>
      </c>
      <c r="W77" s="135">
        <f t="shared" si="42"/>
        <v>2.15991</v>
      </c>
      <c r="X77" s="135">
        <f t="shared" si="42"/>
        <v>2.1547200000000002</v>
      </c>
      <c r="Y77" s="135">
        <f t="shared" si="42"/>
        <v>2.04332</v>
      </c>
      <c r="Z77" s="135">
        <f t="shared" si="42"/>
        <v>1.85263</v>
      </c>
      <c r="AA77" s="135">
        <f t="shared" si="42"/>
        <v>1.7748600000000001</v>
      </c>
    </row>
    <row r="78" spans="1:27" ht="12.75" customHeight="1" outlineLevel="1" x14ac:dyDescent="0.3">
      <c r="A78" s="163" t="s">
        <v>1104</v>
      </c>
      <c r="B78" s="94" t="s">
        <v>238</v>
      </c>
      <c r="C78" s="70" t="s">
        <v>79</v>
      </c>
      <c r="D78" s="71">
        <v>1266.2</v>
      </c>
      <c r="E78" s="71">
        <v>1205.56</v>
      </c>
      <c r="F78" s="71">
        <v>1193.1099999999999</v>
      </c>
      <c r="G78" s="71">
        <v>1193.1600000000001</v>
      </c>
      <c r="H78" s="71">
        <v>1220.77</v>
      </c>
      <c r="I78" s="71">
        <v>1358.77</v>
      </c>
      <c r="J78" s="71">
        <v>1480.88</v>
      </c>
      <c r="K78" s="71">
        <v>1695.4</v>
      </c>
      <c r="L78" s="71">
        <v>1777.07</v>
      </c>
      <c r="M78" s="71">
        <v>1816.46</v>
      </c>
      <c r="N78" s="71">
        <v>1817.12</v>
      </c>
      <c r="O78" s="71">
        <v>1864.71</v>
      </c>
      <c r="P78" s="71">
        <v>1859.95</v>
      </c>
      <c r="Q78" s="71">
        <v>1852.26</v>
      </c>
      <c r="R78" s="71">
        <v>1835.93</v>
      </c>
      <c r="S78" s="71">
        <v>1823.38</v>
      </c>
      <c r="T78" s="71">
        <v>1823.85</v>
      </c>
      <c r="U78" s="71">
        <v>1753.04</v>
      </c>
      <c r="V78" s="71">
        <v>1813.34</v>
      </c>
      <c r="W78" s="71">
        <v>1871.78</v>
      </c>
      <c r="X78" s="71">
        <v>1866.59</v>
      </c>
      <c r="Y78" s="71">
        <v>1755.19</v>
      </c>
      <c r="Z78" s="71">
        <v>1564.5</v>
      </c>
      <c r="AA78" s="71">
        <v>1486.73</v>
      </c>
    </row>
    <row r="79" spans="1:27" ht="12.75" customHeight="1" outlineLevel="1" x14ac:dyDescent="0.3">
      <c r="A79" s="163" t="s">
        <v>1105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customHeight="1" outlineLevel="1" x14ac:dyDescent="0.3">
      <c r="A80" s="163" t="s">
        <v>1106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1107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>$D$11</f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x14ac:dyDescent="0.3">
      <c r="A82" s="162" t="s">
        <v>1108</v>
      </c>
      <c r="B82" s="54" t="str">
        <f>"16"&amp;"."&amp;$B$663&amp;"."&amp;$B$664</f>
        <v>16.03.2024</v>
      </c>
      <c r="C82" s="134" t="s">
        <v>76</v>
      </c>
      <c r="D82" s="135">
        <f>ROUND(((D83+D84+D86+D85)/1000),5)</f>
        <v>1.76657</v>
      </c>
      <c r="E82" s="135">
        <f>ROUND(((E83+E84+E86+E85)/1000),5)</f>
        <v>1.59985</v>
      </c>
      <c r="F82" s="135">
        <f>ROUND(((F83+F84+F86+F85)/1000),5)</f>
        <v>1.5698399999999999</v>
      </c>
      <c r="G82" s="135">
        <f t="shared" ref="G82:AA82" si="45">ROUND(((G83+G84+G86+G85)/1000),5)</f>
        <v>1.5488200000000001</v>
      </c>
      <c r="H82" s="135">
        <f t="shared" si="45"/>
        <v>1.54972</v>
      </c>
      <c r="I82" s="135">
        <f t="shared" si="45"/>
        <v>1.6755199999999999</v>
      </c>
      <c r="J82" s="135">
        <f t="shared" si="45"/>
        <v>1.7259</v>
      </c>
      <c r="K82" s="135">
        <f t="shared" si="45"/>
        <v>1.7726999999999999</v>
      </c>
      <c r="L82" s="135">
        <f t="shared" si="45"/>
        <v>2.0165000000000002</v>
      </c>
      <c r="M82" s="135">
        <f t="shared" si="45"/>
        <v>2.1476099999999998</v>
      </c>
      <c r="N82" s="135">
        <f t="shared" si="45"/>
        <v>2.21671</v>
      </c>
      <c r="O82" s="135">
        <f t="shared" si="45"/>
        <v>2.2119200000000001</v>
      </c>
      <c r="P82" s="135">
        <f t="shared" si="45"/>
        <v>2.1802600000000001</v>
      </c>
      <c r="Q82" s="135">
        <f t="shared" si="45"/>
        <v>2.1651099999999999</v>
      </c>
      <c r="R82" s="135">
        <f t="shared" si="45"/>
        <v>2.0974699999999999</v>
      </c>
      <c r="S82" s="135">
        <f t="shared" si="45"/>
        <v>2.03776</v>
      </c>
      <c r="T82" s="135">
        <f t="shared" si="45"/>
        <v>2.0455299999999998</v>
      </c>
      <c r="U82" s="135">
        <f t="shared" si="45"/>
        <v>2.09639</v>
      </c>
      <c r="V82" s="135">
        <f t="shared" si="45"/>
        <v>2.1642000000000001</v>
      </c>
      <c r="W82" s="135">
        <f t="shared" si="45"/>
        <v>2.1731199999999999</v>
      </c>
      <c r="X82" s="135">
        <f t="shared" si="45"/>
        <v>2.0855700000000001</v>
      </c>
      <c r="Y82" s="135">
        <f t="shared" si="45"/>
        <v>2.0118100000000001</v>
      </c>
      <c r="Z82" s="135">
        <f t="shared" si="45"/>
        <v>1.8394999999999999</v>
      </c>
      <c r="AA82" s="135">
        <f t="shared" si="45"/>
        <v>1.7708299999999999</v>
      </c>
    </row>
    <row r="83" spans="1:27" ht="12.75" customHeight="1" outlineLevel="1" x14ac:dyDescent="0.3">
      <c r="A83" s="163" t="s">
        <v>1109</v>
      </c>
      <c r="B83" s="94" t="s">
        <v>238</v>
      </c>
      <c r="C83" s="70" t="s">
        <v>79</v>
      </c>
      <c r="D83" s="71">
        <v>1478.44</v>
      </c>
      <c r="E83" s="71">
        <v>1311.72</v>
      </c>
      <c r="F83" s="71">
        <v>1281.71</v>
      </c>
      <c r="G83" s="71">
        <v>1260.69</v>
      </c>
      <c r="H83" s="71">
        <v>1261.5899999999999</v>
      </c>
      <c r="I83" s="71">
        <v>1387.39</v>
      </c>
      <c r="J83" s="71">
        <v>1437.77</v>
      </c>
      <c r="K83" s="71">
        <v>1484.57</v>
      </c>
      <c r="L83" s="71">
        <v>1728.37</v>
      </c>
      <c r="M83" s="71">
        <v>1859.48</v>
      </c>
      <c r="N83" s="71">
        <v>1928.58</v>
      </c>
      <c r="O83" s="71">
        <v>1923.79</v>
      </c>
      <c r="P83" s="71">
        <v>1892.13</v>
      </c>
      <c r="Q83" s="71">
        <v>1876.98</v>
      </c>
      <c r="R83" s="71">
        <v>1809.34</v>
      </c>
      <c r="S83" s="71">
        <v>1749.63</v>
      </c>
      <c r="T83" s="71">
        <v>1757.4</v>
      </c>
      <c r="U83" s="71">
        <v>1808.26</v>
      </c>
      <c r="V83" s="71">
        <v>1876.07</v>
      </c>
      <c r="W83" s="71">
        <v>1884.99</v>
      </c>
      <c r="X83" s="71">
        <v>1797.44</v>
      </c>
      <c r="Y83" s="71">
        <v>1723.68</v>
      </c>
      <c r="Z83" s="71">
        <v>1551.37</v>
      </c>
      <c r="AA83" s="71">
        <v>1482.7</v>
      </c>
    </row>
    <row r="84" spans="1:27" ht="12.75" customHeight="1" outlineLevel="1" x14ac:dyDescent="0.3">
      <c r="A84" s="163" t="s">
        <v>1110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customHeight="1" outlineLevel="1" x14ac:dyDescent="0.3">
      <c r="A85" s="163" t="s">
        <v>1111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1112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>$D$11</f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x14ac:dyDescent="0.3">
      <c r="A87" s="162" t="s">
        <v>1113</v>
      </c>
      <c r="B87" s="54" t="str">
        <f>"17"&amp;"."&amp;$B$663&amp;"."&amp;$B$664</f>
        <v>17.03.2024</v>
      </c>
      <c r="C87" s="134" t="s">
        <v>76</v>
      </c>
      <c r="D87" s="135">
        <f>ROUND(((D88+D89+D91+D90)/1000),5)</f>
        <v>1.76854</v>
      </c>
      <c r="E87" s="135">
        <f>ROUND(((E88+E89+E91+E90)/1000),5)</f>
        <v>1.5944499999999999</v>
      </c>
      <c r="F87" s="135">
        <f>ROUND(((F88+F89+F91+F90)/1000),5)</f>
        <v>1.55403</v>
      </c>
      <c r="G87" s="135">
        <f t="shared" ref="G87:AA87" si="48">ROUND(((G88+G89+G91+G90)/1000),5)</f>
        <v>1.5237799999999999</v>
      </c>
      <c r="H87" s="135">
        <f t="shared" si="48"/>
        <v>1.5236000000000001</v>
      </c>
      <c r="I87" s="135">
        <f t="shared" si="48"/>
        <v>1.5758000000000001</v>
      </c>
      <c r="J87" s="135">
        <f t="shared" si="48"/>
        <v>1.6577900000000001</v>
      </c>
      <c r="K87" s="135">
        <f t="shared" si="48"/>
        <v>1.7453700000000001</v>
      </c>
      <c r="L87" s="135">
        <f t="shared" si="48"/>
        <v>1.82203</v>
      </c>
      <c r="M87" s="135">
        <f t="shared" si="48"/>
        <v>2.0134799999999999</v>
      </c>
      <c r="N87" s="135">
        <f t="shared" si="48"/>
        <v>2.03051</v>
      </c>
      <c r="O87" s="135">
        <f t="shared" si="48"/>
        <v>2.0364300000000002</v>
      </c>
      <c r="P87" s="135">
        <f t="shared" si="48"/>
        <v>2.0309200000000001</v>
      </c>
      <c r="Q87" s="135">
        <f t="shared" si="48"/>
        <v>2.0240100000000001</v>
      </c>
      <c r="R87" s="135">
        <f t="shared" si="48"/>
        <v>2.0246599999999999</v>
      </c>
      <c r="S87" s="135">
        <f t="shared" si="48"/>
        <v>2.0211299999999999</v>
      </c>
      <c r="T87" s="135">
        <f t="shared" si="48"/>
        <v>2.0215299999999998</v>
      </c>
      <c r="U87" s="135">
        <f t="shared" si="48"/>
        <v>2.0275799999999999</v>
      </c>
      <c r="V87" s="135">
        <f t="shared" si="48"/>
        <v>2.1684299999999999</v>
      </c>
      <c r="W87" s="135">
        <f t="shared" si="48"/>
        <v>2.2728999999999999</v>
      </c>
      <c r="X87" s="135">
        <f t="shared" si="48"/>
        <v>2.1952099999999999</v>
      </c>
      <c r="Y87" s="135">
        <f t="shared" si="48"/>
        <v>2.01633</v>
      </c>
      <c r="Z87" s="135">
        <f t="shared" si="48"/>
        <v>1.82436</v>
      </c>
      <c r="AA87" s="135">
        <f t="shared" si="48"/>
        <v>1.77345</v>
      </c>
    </row>
    <row r="88" spans="1:27" ht="12.75" customHeight="1" outlineLevel="1" x14ac:dyDescent="0.3">
      <c r="A88" s="163" t="s">
        <v>1114</v>
      </c>
      <c r="B88" s="94" t="s">
        <v>238</v>
      </c>
      <c r="C88" s="70" t="s">
        <v>79</v>
      </c>
      <c r="D88" s="71">
        <v>1480.41</v>
      </c>
      <c r="E88" s="71">
        <v>1306.32</v>
      </c>
      <c r="F88" s="71">
        <v>1265.9000000000001</v>
      </c>
      <c r="G88" s="71">
        <v>1235.6500000000001</v>
      </c>
      <c r="H88" s="71">
        <v>1235.47</v>
      </c>
      <c r="I88" s="71">
        <v>1287.67</v>
      </c>
      <c r="J88" s="71">
        <v>1369.66</v>
      </c>
      <c r="K88" s="71">
        <v>1457.24</v>
      </c>
      <c r="L88" s="71">
        <v>1533.9</v>
      </c>
      <c r="M88" s="71">
        <v>1725.35</v>
      </c>
      <c r="N88" s="71">
        <v>1742.38</v>
      </c>
      <c r="O88" s="71">
        <v>1748.3</v>
      </c>
      <c r="P88" s="71">
        <v>1742.79</v>
      </c>
      <c r="Q88" s="71">
        <v>1735.88</v>
      </c>
      <c r="R88" s="71">
        <v>1736.53</v>
      </c>
      <c r="S88" s="71">
        <v>1733</v>
      </c>
      <c r="T88" s="71">
        <v>1733.4</v>
      </c>
      <c r="U88" s="71">
        <v>1739.45</v>
      </c>
      <c r="V88" s="71">
        <v>1880.3</v>
      </c>
      <c r="W88" s="71">
        <v>1984.77</v>
      </c>
      <c r="X88" s="71">
        <v>1907.08</v>
      </c>
      <c r="Y88" s="71">
        <v>1728.2</v>
      </c>
      <c r="Z88" s="71">
        <v>1536.23</v>
      </c>
      <c r="AA88" s="71">
        <v>1485.32</v>
      </c>
    </row>
    <row r="89" spans="1:27" ht="12.75" customHeight="1" outlineLevel="1" x14ac:dyDescent="0.3">
      <c r="A89" s="163" t="s">
        <v>1115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customHeight="1" outlineLevel="1" x14ac:dyDescent="0.3">
      <c r="A90" s="163" t="s">
        <v>1116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1117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>$D$11</f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x14ac:dyDescent="0.3">
      <c r="A92" s="162" t="s">
        <v>1118</v>
      </c>
      <c r="B92" s="54" t="str">
        <f>"18"&amp;"."&amp;$B$663&amp;"."&amp;$B$664</f>
        <v>18.03.2024</v>
      </c>
      <c r="C92" s="134" t="s">
        <v>76</v>
      </c>
      <c r="D92" s="135">
        <f>ROUND(((D93+D94+D96+D95)/1000),5)</f>
        <v>1.7124900000000001</v>
      </c>
      <c r="E92" s="135">
        <f>ROUND(((E93+E94+E96+E95)/1000),5)</f>
        <v>1.5794999999999999</v>
      </c>
      <c r="F92" s="135">
        <f>ROUND(((F93+F94+F96+F95)/1000),5)</f>
        <v>1.54081</v>
      </c>
      <c r="G92" s="135">
        <f t="shared" ref="G92:AA92" si="51">ROUND(((G93+G94+G96+G95)/1000),5)</f>
        <v>1.53867</v>
      </c>
      <c r="H92" s="135">
        <f t="shared" si="51"/>
        <v>1.57826</v>
      </c>
      <c r="I92" s="135">
        <f t="shared" si="51"/>
        <v>1.6846000000000001</v>
      </c>
      <c r="J92" s="135">
        <f t="shared" si="51"/>
        <v>1.76955</v>
      </c>
      <c r="K92" s="135">
        <f t="shared" si="51"/>
        <v>2.1139199999999998</v>
      </c>
      <c r="L92" s="135">
        <f t="shared" si="51"/>
        <v>2.2254100000000001</v>
      </c>
      <c r="M92" s="135">
        <f t="shared" si="51"/>
        <v>2.3093400000000002</v>
      </c>
      <c r="N92" s="135">
        <f t="shared" si="51"/>
        <v>2.3187000000000002</v>
      </c>
      <c r="O92" s="135">
        <f t="shared" si="51"/>
        <v>2.3659699999999999</v>
      </c>
      <c r="P92" s="135">
        <f t="shared" si="51"/>
        <v>2.31718</v>
      </c>
      <c r="Q92" s="135">
        <f t="shared" si="51"/>
        <v>2.31873</v>
      </c>
      <c r="R92" s="135">
        <f t="shared" si="51"/>
        <v>2.3062100000000001</v>
      </c>
      <c r="S92" s="135">
        <f t="shared" si="51"/>
        <v>2.26661</v>
      </c>
      <c r="T92" s="135">
        <f t="shared" si="51"/>
        <v>2.2545199999999999</v>
      </c>
      <c r="U92" s="135">
        <f t="shared" si="51"/>
        <v>2.1515599999999999</v>
      </c>
      <c r="V92" s="135">
        <f t="shared" si="51"/>
        <v>2.21088</v>
      </c>
      <c r="W92" s="135">
        <f t="shared" si="51"/>
        <v>2.2799100000000001</v>
      </c>
      <c r="X92" s="135">
        <f t="shared" si="51"/>
        <v>2.2121400000000002</v>
      </c>
      <c r="Y92" s="135">
        <f t="shared" si="51"/>
        <v>2.06006</v>
      </c>
      <c r="Z92" s="135">
        <f t="shared" si="51"/>
        <v>1.8349200000000001</v>
      </c>
      <c r="AA92" s="135">
        <f t="shared" si="51"/>
        <v>1.72018</v>
      </c>
    </row>
    <row r="93" spans="1:27" ht="12.75" customHeight="1" outlineLevel="1" x14ac:dyDescent="0.3">
      <c r="A93" s="163" t="s">
        <v>1119</v>
      </c>
      <c r="B93" s="94" t="s">
        <v>238</v>
      </c>
      <c r="C93" s="70" t="s">
        <v>79</v>
      </c>
      <c r="D93" s="71">
        <v>1424.36</v>
      </c>
      <c r="E93" s="71">
        <v>1291.3699999999999</v>
      </c>
      <c r="F93" s="71">
        <v>1252.68</v>
      </c>
      <c r="G93" s="71">
        <v>1250.54</v>
      </c>
      <c r="H93" s="71">
        <v>1290.1300000000001</v>
      </c>
      <c r="I93" s="71">
        <v>1396.47</v>
      </c>
      <c r="J93" s="71">
        <v>1481.42</v>
      </c>
      <c r="K93" s="71">
        <v>1825.79</v>
      </c>
      <c r="L93" s="71">
        <v>1937.28</v>
      </c>
      <c r="M93" s="71">
        <v>2021.21</v>
      </c>
      <c r="N93" s="71">
        <v>2030.57</v>
      </c>
      <c r="O93" s="71">
        <v>2077.84</v>
      </c>
      <c r="P93" s="71">
        <v>2029.05</v>
      </c>
      <c r="Q93" s="71">
        <v>2030.6</v>
      </c>
      <c r="R93" s="71">
        <v>2018.08</v>
      </c>
      <c r="S93" s="71">
        <v>1978.48</v>
      </c>
      <c r="T93" s="71">
        <v>1966.39</v>
      </c>
      <c r="U93" s="71">
        <v>1863.43</v>
      </c>
      <c r="V93" s="71">
        <v>1922.75</v>
      </c>
      <c r="W93" s="71">
        <v>1991.78</v>
      </c>
      <c r="X93" s="71">
        <v>1924.01</v>
      </c>
      <c r="Y93" s="71">
        <v>1771.93</v>
      </c>
      <c r="Z93" s="71">
        <v>1546.79</v>
      </c>
      <c r="AA93" s="71">
        <v>1432.05</v>
      </c>
    </row>
    <row r="94" spans="1:27" ht="12.75" customHeight="1" outlineLevel="1" x14ac:dyDescent="0.3">
      <c r="A94" s="163" t="s">
        <v>1120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customHeight="1" outlineLevel="1" x14ac:dyDescent="0.3">
      <c r="A95" s="163" t="s">
        <v>1121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1122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>$D$11</f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x14ac:dyDescent="0.3">
      <c r="A97" s="162" t="s">
        <v>1123</v>
      </c>
      <c r="B97" s="54" t="str">
        <f>"19"&amp;"."&amp;$B$663&amp;"."&amp;$B$664</f>
        <v>19.03.2024</v>
      </c>
      <c r="C97" s="134" t="s">
        <v>76</v>
      </c>
      <c r="D97" s="135">
        <f>ROUND(((D98+D99+D101+D100)/1000),5)</f>
        <v>1.57917</v>
      </c>
      <c r="E97" s="135">
        <f>ROUND(((E98+E99+E101+E100)/1000),5)</f>
        <v>1.5144500000000001</v>
      </c>
      <c r="F97" s="135">
        <f>ROUND(((F98+F99+F101+F100)/1000),5)</f>
        <v>1.4874000000000001</v>
      </c>
      <c r="G97" s="135">
        <f t="shared" ref="G97:AA97" si="54">ROUND(((G98+G99+G101+G100)/1000),5)</f>
        <v>1.48214</v>
      </c>
      <c r="H97" s="135">
        <f t="shared" si="54"/>
        <v>1.51119</v>
      </c>
      <c r="I97" s="135">
        <f t="shared" si="54"/>
        <v>1.60632</v>
      </c>
      <c r="J97" s="135">
        <f t="shared" si="54"/>
        <v>1.73874</v>
      </c>
      <c r="K97" s="135">
        <f t="shared" si="54"/>
        <v>1.8831</v>
      </c>
      <c r="L97" s="135">
        <f t="shared" si="54"/>
        <v>2.0894400000000002</v>
      </c>
      <c r="M97" s="135">
        <f t="shared" si="54"/>
        <v>2.20424</v>
      </c>
      <c r="N97" s="135">
        <f t="shared" si="54"/>
        <v>2.2152599999999998</v>
      </c>
      <c r="O97" s="135">
        <f t="shared" si="54"/>
        <v>2.23821</v>
      </c>
      <c r="P97" s="135">
        <f t="shared" si="54"/>
        <v>2.1922999999999999</v>
      </c>
      <c r="Q97" s="135">
        <f t="shared" si="54"/>
        <v>2.22214</v>
      </c>
      <c r="R97" s="135">
        <f t="shared" si="54"/>
        <v>2.1535099999999998</v>
      </c>
      <c r="S97" s="135">
        <f t="shared" si="54"/>
        <v>2.1258499999999998</v>
      </c>
      <c r="T97" s="135">
        <f t="shared" si="54"/>
        <v>2.07674</v>
      </c>
      <c r="U97" s="135">
        <f t="shared" si="54"/>
        <v>1.9868600000000001</v>
      </c>
      <c r="V97" s="135">
        <f t="shared" si="54"/>
        <v>2.1444299999999998</v>
      </c>
      <c r="W97" s="135">
        <f t="shared" si="54"/>
        <v>2.2531699999999999</v>
      </c>
      <c r="X97" s="135">
        <f t="shared" si="54"/>
        <v>2.1455899999999999</v>
      </c>
      <c r="Y97" s="135">
        <f t="shared" si="54"/>
        <v>2.0012599999999998</v>
      </c>
      <c r="Z97" s="135">
        <f t="shared" si="54"/>
        <v>1.8033600000000001</v>
      </c>
      <c r="AA97" s="135">
        <f t="shared" si="54"/>
        <v>1.6567799999999999</v>
      </c>
    </row>
    <row r="98" spans="1:27" ht="12.75" customHeight="1" outlineLevel="1" x14ac:dyDescent="0.3">
      <c r="A98" s="163" t="s">
        <v>1124</v>
      </c>
      <c r="B98" s="94" t="s">
        <v>238</v>
      </c>
      <c r="C98" s="70" t="s">
        <v>79</v>
      </c>
      <c r="D98" s="71">
        <v>1291.04</v>
      </c>
      <c r="E98" s="71">
        <v>1226.32</v>
      </c>
      <c r="F98" s="71">
        <v>1199.27</v>
      </c>
      <c r="G98" s="71">
        <v>1194.01</v>
      </c>
      <c r="H98" s="71">
        <v>1223.06</v>
      </c>
      <c r="I98" s="71">
        <v>1318.19</v>
      </c>
      <c r="J98" s="71">
        <v>1450.61</v>
      </c>
      <c r="K98" s="71">
        <v>1594.97</v>
      </c>
      <c r="L98" s="71">
        <v>1801.31</v>
      </c>
      <c r="M98" s="71">
        <v>1916.11</v>
      </c>
      <c r="N98" s="71">
        <v>1927.13</v>
      </c>
      <c r="O98" s="71">
        <v>1950.08</v>
      </c>
      <c r="P98" s="71">
        <v>1904.17</v>
      </c>
      <c r="Q98" s="71">
        <v>1934.01</v>
      </c>
      <c r="R98" s="71">
        <v>1865.38</v>
      </c>
      <c r="S98" s="71">
        <v>1837.72</v>
      </c>
      <c r="T98" s="71">
        <v>1788.61</v>
      </c>
      <c r="U98" s="71">
        <v>1698.73</v>
      </c>
      <c r="V98" s="71">
        <v>1856.3</v>
      </c>
      <c r="W98" s="71">
        <v>1965.04</v>
      </c>
      <c r="X98" s="71">
        <v>1857.46</v>
      </c>
      <c r="Y98" s="71">
        <v>1713.13</v>
      </c>
      <c r="Z98" s="71">
        <v>1515.23</v>
      </c>
      <c r="AA98" s="71">
        <v>1368.65</v>
      </c>
    </row>
    <row r="99" spans="1:27" ht="12.75" customHeight="1" outlineLevel="1" x14ac:dyDescent="0.3">
      <c r="A99" s="163" t="s">
        <v>1125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customHeight="1" outlineLevel="1" x14ac:dyDescent="0.3">
      <c r="A100" s="163" t="s">
        <v>1126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1127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>$D$11</f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x14ac:dyDescent="0.3">
      <c r="A102" s="162" t="s">
        <v>1128</v>
      </c>
      <c r="B102" s="54" t="str">
        <f>"20"&amp;"."&amp;$B$663&amp;"."&amp;$B$664</f>
        <v>20.03.2024</v>
      </c>
      <c r="C102" s="134" t="s">
        <v>76</v>
      </c>
      <c r="D102" s="135">
        <f>ROUND(((D103+D104+D106+D105)/1000),5)</f>
        <v>1.5681700000000001</v>
      </c>
      <c r="E102" s="135">
        <f>ROUND(((E103+E104+E106+E105)/1000),5)</f>
        <v>1.50098</v>
      </c>
      <c r="F102" s="135">
        <f>ROUND(((F103+F104+F106+F105)/1000),5)</f>
        <v>1.4700500000000001</v>
      </c>
      <c r="G102" s="135">
        <f t="shared" ref="G102:AA102" si="57">ROUND(((G103+G104+G106+G105)/1000),5)</f>
        <v>1.46709</v>
      </c>
      <c r="H102" s="135">
        <f t="shared" si="57"/>
        <v>1.4986600000000001</v>
      </c>
      <c r="I102" s="135">
        <f t="shared" si="57"/>
        <v>1.60687</v>
      </c>
      <c r="J102" s="135">
        <f t="shared" si="57"/>
        <v>1.7403999999999999</v>
      </c>
      <c r="K102" s="135">
        <f t="shared" si="57"/>
        <v>1.82558</v>
      </c>
      <c r="L102" s="135">
        <f t="shared" si="57"/>
        <v>2.0685199999999999</v>
      </c>
      <c r="M102" s="135">
        <f t="shared" si="57"/>
        <v>2.18268</v>
      </c>
      <c r="N102" s="135">
        <f t="shared" si="57"/>
        <v>2.2096200000000001</v>
      </c>
      <c r="O102" s="135">
        <f t="shared" si="57"/>
        <v>2.23109</v>
      </c>
      <c r="P102" s="135">
        <f t="shared" si="57"/>
        <v>2.1967300000000001</v>
      </c>
      <c r="Q102" s="135">
        <f t="shared" si="57"/>
        <v>2.2105899999999998</v>
      </c>
      <c r="R102" s="135">
        <f t="shared" si="57"/>
        <v>2.1817700000000002</v>
      </c>
      <c r="S102" s="135">
        <f t="shared" si="57"/>
        <v>2.1582300000000001</v>
      </c>
      <c r="T102" s="135">
        <f t="shared" si="57"/>
        <v>2.13151</v>
      </c>
      <c r="U102" s="135">
        <f t="shared" si="57"/>
        <v>2.04664</v>
      </c>
      <c r="V102" s="135">
        <f t="shared" si="57"/>
        <v>2.12609</v>
      </c>
      <c r="W102" s="135">
        <f t="shared" si="57"/>
        <v>2.1952099999999999</v>
      </c>
      <c r="X102" s="135">
        <f t="shared" si="57"/>
        <v>2.1114000000000002</v>
      </c>
      <c r="Y102" s="135">
        <f t="shared" si="57"/>
        <v>2.03762</v>
      </c>
      <c r="Z102" s="135">
        <f t="shared" si="57"/>
        <v>1.81358</v>
      </c>
      <c r="AA102" s="135">
        <f t="shared" si="57"/>
        <v>1.7300199999999999</v>
      </c>
    </row>
    <row r="103" spans="1:27" ht="12.75" customHeight="1" outlineLevel="1" x14ac:dyDescent="0.3">
      <c r="A103" s="163" t="s">
        <v>1129</v>
      </c>
      <c r="B103" s="94" t="s">
        <v>238</v>
      </c>
      <c r="C103" s="70" t="s">
        <v>79</v>
      </c>
      <c r="D103" s="71">
        <v>1280.04</v>
      </c>
      <c r="E103" s="71">
        <v>1212.8499999999999</v>
      </c>
      <c r="F103" s="71">
        <v>1181.92</v>
      </c>
      <c r="G103" s="71">
        <v>1178.96</v>
      </c>
      <c r="H103" s="71">
        <v>1210.53</v>
      </c>
      <c r="I103" s="71">
        <v>1318.74</v>
      </c>
      <c r="J103" s="71">
        <v>1452.27</v>
      </c>
      <c r="K103" s="71">
        <v>1537.45</v>
      </c>
      <c r="L103" s="71">
        <v>1780.39</v>
      </c>
      <c r="M103" s="71">
        <v>1894.55</v>
      </c>
      <c r="N103" s="71">
        <v>1921.49</v>
      </c>
      <c r="O103" s="71">
        <v>1942.96</v>
      </c>
      <c r="P103" s="71">
        <v>1908.6</v>
      </c>
      <c r="Q103" s="71">
        <v>1922.46</v>
      </c>
      <c r="R103" s="71">
        <v>1893.64</v>
      </c>
      <c r="S103" s="71">
        <v>1870.1</v>
      </c>
      <c r="T103" s="71">
        <v>1843.38</v>
      </c>
      <c r="U103" s="71">
        <v>1758.51</v>
      </c>
      <c r="V103" s="71">
        <v>1837.96</v>
      </c>
      <c r="W103" s="71">
        <v>1907.08</v>
      </c>
      <c r="X103" s="71">
        <v>1823.27</v>
      </c>
      <c r="Y103" s="71">
        <v>1749.49</v>
      </c>
      <c r="Z103" s="71">
        <v>1525.45</v>
      </c>
      <c r="AA103" s="71">
        <v>1441.89</v>
      </c>
    </row>
    <row r="104" spans="1:27" ht="12.75" customHeight="1" outlineLevel="1" x14ac:dyDescent="0.3">
      <c r="A104" s="163" t="s">
        <v>1130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customHeight="1" outlineLevel="1" x14ac:dyDescent="0.3">
      <c r="A105" s="163" t="s">
        <v>1131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1132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>$D$11</f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x14ac:dyDescent="0.3">
      <c r="A107" s="162" t="s">
        <v>1133</v>
      </c>
      <c r="B107" s="54" t="str">
        <f>"21"&amp;"."&amp;$B$663&amp;"."&amp;$B$664</f>
        <v>21.03.2024</v>
      </c>
      <c r="C107" s="134" t="s">
        <v>76</v>
      </c>
      <c r="D107" s="135">
        <f>ROUND(((D108+D109+D111+D110)/1000),5)</f>
        <v>1.6470800000000001</v>
      </c>
      <c r="E107" s="135">
        <f>ROUND(((E108+E109+E111+E110)/1000),5)</f>
        <v>1.55535</v>
      </c>
      <c r="F107" s="135">
        <f>ROUND(((F108+F109+F111+F110)/1000),5)</f>
        <v>1.5182</v>
      </c>
      <c r="G107" s="135">
        <f t="shared" ref="G107:AA107" si="60">ROUND(((G108+G109+G111+G110)/1000),5)</f>
        <v>1.5150600000000001</v>
      </c>
      <c r="H107" s="135">
        <f t="shared" si="60"/>
        <v>1.54813</v>
      </c>
      <c r="I107" s="135">
        <f t="shared" si="60"/>
        <v>1.68432</v>
      </c>
      <c r="J107" s="135">
        <f t="shared" si="60"/>
        <v>1.77589</v>
      </c>
      <c r="K107" s="135">
        <f t="shared" si="60"/>
        <v>1.9902200000000001</v>
      </c>
      <c r="L107" s="135">
        <f t="shared" si="60"/>
        <v>2.14012</v>
      </c>
      <c r="M107" s="135">
        <f t="shared" si="60"/>
        <v>2.2184200000000001</v>
      </c>
      <c r="N107" s="135">
        <f t="shared" si="60"/>
        <v>2.2204299999999999</v>
      </c>
      <c r="O107" s="135">
        <f t="shared" si="60"/>
        <v>2.2248199999999998</v>
      </c>
      <c r="P107" s="135">
        <f t="shared" si="60"/>
        <v>2.19801</v>
      </c>
      <c r="Q107" s="135">
        <f t="shared" si="60"/>
        <v>2.20886</v>
      </c>
      <c r="R107" s="135">
        <f t="shared" si="60"/>
        <v>2.1840799999999998</v>
      </c>
      <c r="S107" s="135">
        <f t="shared" si="60"/>
        <v>2.1629700000000001</v>
      </c>
      <c r="T107" s="135">
        <f t="shared" si="60"/>
        <v>2.1552699999999998</v>
      </c>
      <c r="U107" s="135">
        <f t="shared" si="60"/>
        <v>2.09511</v>
      </c>
      <c r="V107" s="135">
        <f t="shared" si="60"/>
        <v>2.1405500000000002</v>
      </c>
      <c r="W107" s="135">
        <f t="shared" si="60"/>
        <v>2.2174499999999999</v>
      </c>
      <c r="X107" s="135">
        <f t="shared" si="60"/>
        <v>2.1787200000000002</v>
      </c>
      <c r="Y107" s="135">
        <f t="shared" si="60"/>
        <v>2.1436999999999999</v>
      </c>
      <c r="Z107" s="135">
        <f t="shared" si="60"/>
        <v>1.88269</v>
      </c>
      <c r="AA107" s="135">
        <f t="shared" si="60"/>
        <v>1.74844</v>
      </c>
    </row>
    <row r="108" spans="1:27" ht="12.75" customHeight="1" outlineLevel="1" x14ac:dyDescent="0.3">
      <c r="A108" s="163" t="s">
        <v>1134</v>
      </c>
      <c r="B108" s="94" t="s">
        <v>238</v>
      </c>
      <c r="C108" s="70" t="s">
        <v>79</v>
      </c>
      <c r="D108" s="71">
        <v>1358.95</v>
      </c>
      <c r="E108" s="71">
        <v>1267.22</v>
      </c>
      <c r="F108" s="71">
        <v>1230.07</v>
      </c>
      <c r="G108" s="71">
        <v>1226.93</v>
      </c>
      <c r="H108" s="71">
        <v>1260</v>
      </c>
      <c r="I108" s="71">
        <v>1396.19</v>
      </c>
      <c r="J108" s="71">
        <v>1487.76</v>
      </c>
      <c r="K108" s="71">
        <v>1702.09</v>
      </c>
      <c r="L108" s="71">
        <v>1851.99</v>
      </c>
      <c r="M108" s="71">
        <v>1930.29</v>
      </c>
      <c r="N108" s="71">
        <v>1932.3</v>
      </c>
      <c r="O108" s="71">
        <v>1936.69</v>
      </c>
      <c r="P108" s="71">
        <v>1909.88</v>
      </c>
      <c r="Q108" s="71">
        <v>1920.73</v>
      </c>
      <c r="R108" s="71">
        <v>1895.95</v>
      </c>
      <c r="S108" s="71">
        <v>1874.84</v>
      </c>
      <c r="T108" s="71">
        <v>1867.14</v>
      </c>
      <c r="U108" s="71">
        <v>1806.98</v>
      </c>
      <c r="V108" s="71">
        <v>1852.42</v>
      </c>
      <c r="W108" s="71">
        <v>1929.32</v>
      </c>
      <c r="X108" s="71">
        <v>1890.59</v>
      </c>
      <c r="Y108" s="71">
        <v>1855.57</v>
      </c>
      <c r="Z108" s="71">
        <v>1594.56</v>
      </c>
      <c r="AA108" s="71">
        <v>1460.31</v>
      </c>
    </row>
    <row r="109" spans="1:27" ht="12.75" customHeight="1" outlineLevel="1" x14ac:dyDescent="0.3">
      <c r="A109" s="163" t="s">
        <v>1135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customHeight="1" outlineLevel="1" x14ac:dyDescent="0.3">
      <c r="A110" s="163" t="s">
        <v>1136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1137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>$D$11</f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x14ac:dyDescent="0.3">
      <c r="A112" s="162" t="s">
        <v>1138</v>
      </c>
      <c r="B112" s="54" t="str">
        <f>"22"&amp;"."&amp;$B$663&amp;"."&amp;$B$664</f>
        <v>22.03.2024</v>
      </c>
      <c r="C112" s="134" t="s">
        <v>76</v>
      </c>
      <c r="D112" s="135">
        <f>ROUND(((D113+D114+D116+D115)/1000),5)</f>
        <v>1.61893</v>
      </c>
      <c r="E112" s="135">
        <f>ROUND(((E113+E114+E116+E115)/1000),5)</f>
        <v>1.5327999999999999</v>
      </c>
      <c r="F112" s="135">
        <f>ROUND(((F113+F114+F116+F115)/1000),5)</f>
        <v>1.5111000000000001</v>
      </c>
      <c r="G112" s="135">
        <f t="shared" ref="G112:AA112" si="63">ROUND(((G113+G114+G116+G115)/1000),5)</f>
        <v>1.49133</v>
      </c>
      <c r="H112" s="135">
        <f t="shared" si="63"/>
        <v>1.53599</v>
      </c>
      <c r="I112" s="135">
        <f t="shared" si="63"/>
        <v>1.6689700000000001</v>
      </c>
      <c r="J112" s="135">
        <f t="shared" si="63"/>
        <v>1.77037</v>
      </c>
      <c r="K112" s="135">
        <f t="shared" si="63"/>
        <v>2.0714299999999999</v>
      </c>
      <c r="L112" s="135">
        <f t="shared" si="63"/>
        <v>2.16364</v>
      </c>
      <c r="M112" s="135">
        <f t="shared" si="63"/>
        <v>2.2240099999999998</v>
      </c>
      <c r="N112" s="135">
        <f t="shared" si="63"/>
        <v>2.2577799999999999</v>
      </c>
      <c r="O112" s="135">
        <f t="shared" si="63"/>
        <v>2.26797</v>
      </c>
      <c r="P112" s="135">
        <f t="shared" si="63"/>
        <v>2.2469199999999998</v>
      </c>
      <c r="Q112" s="135">
        <f t="shared" si="63"/>
        <v>2.2530700000000001</v>
      </c>
      <c r="R112" s="135">
        <f t="shared" si="63"/>
        <v>2.23434</v>
      </c>
      <c r="S112" s="135">
        <f t="shared" si="63"/>
        <v>2.2185800000000002</v>
      </c>
      <c r="T112" s="135">
        <f t="shared" si="63"/>
        <v>2.2062200000000001</v>
      </c>
      <c r="U112" s="135">
        <f t="shared" si="63"/>
        <v>2.1537999999999999</v>
      </c>
      <c r="V112" s="135">
        <f t="shared" si="63"/>
        <v>2.2126100000000002</v>
      </c>
      <c r="W112" s="135">
        <f t="shared" si="63"/>
        <v>2.28287</v>
      </c>
      <c r="X112" s="135">
        <f t="shared" si="63"/>
        <v>2.2204600000000001</v>
      </c>
      <c r="Y112" s="135">
        <f t="shared" si="63"/>
        <v>2.14764</v>
      </c>
      <c r="Z112" s="135">
        <f t="shared" si="63"/>
        <v>1.9512100000000001</v>
      </c>
      <c r="AA112" s="135">
        <f t="shared" si="63"/>
        <v>1.76291</v>
      </c>
    </row>
    <row r="113" spans="1:27" ht="12.75" customHeight="1" outlineLevel="1" x14ac:dyDescent="0.3">
      <c r="A113" s="163" t="s">
        <v>1139</v>
      </c>
      <c r="B113" s="94" t="s">
        <v>238</v>
      </c>
      <c r="C113" s="70" t="s">
        <v>79</v>
      </c>
      <c r="D113" s="71">
        <v>1330.8</v>
      </c>
      <c r="E113" s="71">
        <v>1244.67</v>
      </c>
      <c r="F113" s="71">
        <v>1222.97</v>
      </c>
      <c r="G113" s="71">
        <v>1203.2</v>
      </c>
      <c r="H113" s="71">
        <v>1247.8599999999999</v>
      </c>
      <c r="I113" s="71">
        <v>1380.84</v>
      </c>
      <c r="J113" s="71">
        <v>1482.24</v>
      </c>
      <c r="K113" s="71">
        <v>1783.3</v>
      </c>
      <c r="L113" s="71">
        <v>1875.51</v>
      </c>
      <c r="M113" s="71">
        <v>1935.88</v>
      </c>
      <c r="N113" s="71">
        <v>1969.65</v>
      </c>
      <c r="O113" s="71">
        <v>1979.84</v>
      </c>
      <c r="P113" s="71">
        <v>1958.79</v>
      </c>
      <c r="Q113" s="71">
        <v>1964.94</v>
      </c>
      <c r="R113" s="71">
        <v>1946.21</v>
      </c>
      <c r="S113" s="71">
        <v>1930.45</v>
      </c>
      <c r="T113" s="71">
        <v>1918.09</v>
      </c>
      <c r="U113" s="71">
        <v>1865.67</v>
      </c>
      <c r="V113" s="71">
        <v>1924.48</v>
      </c>
      <c r="W113" s="71">
        <v>1994.74</v>
      </c>
      <c r="X113" s="71">
        <v>1932.33</v>
      </c>
      <c r="Y113" s="71">
        <v>1859.51</v>
      </c>
      <c r="Z113" s="71">
        <v>1663.08</v>
      </c>
      <c r="AA113" s="71">
        <v>1474.78</v>
      </c>
    </row>
    <row r="114" spans="1:27" ht="12.75" customHeight="1" outlineLevel="1" x14ac:dyDescent="0.3">
      <c r="A114" s="163" t="s">
        <v>1140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customHeight="1" outlineLevel="1" x14ac:dyDescent="0.3">
      <c r="A115" s="163" t="s">
        <v>1141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1142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>$D$11</f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x14ac:dyDescent="0.3">
      <c r="A117" s="162" t="s">
        <v>1143</v>
      </c>
      <c r="B117" s="54" t="str">
        <f>"23"&amp;"."&amp;$B$663&amp;"."&amp;$B$664</f>
        <v>23.03.2024</v>
      </c>
      <c r="C117" s="134" t="s">
        <v>76</v>
      </c>
      <c r="D117" s="135">
        <f>ROUND(((D118+D119+D121+D120)/1000),5)</f>
        <v>1.8414999999999999</v>
      </c>
      <c r="E117" s="135">
        <f>ROUND(((E118+E119+E121+E120)/1000),5)</f>
        <v>1.75979</v>
      </c>
      <c r="F117" s="135">
        <f>ROUND(((F118+F119+F121+F120)/1000),5)</f>
        <v>1.70136</v>
      </c>
      <c r="G117" s="135">
        <f t="shared" ref="G117:AA117" si="66">ROUND(((G118+G119+G121+G120)/1000),5)</f>
        <v>1.68703</v>
      </c>
      <c r="H117" s="135">
        <f t="shared" si="66"/>
        <v>1.7042299999999999</v>
      </c>
      <c r="I117" s="135">
        <f t="shared" si="66"/>
        <v>1.7502800000000001</v>
      </c>
      <c r="J117" s="135">
        <f t="shared" si="66"/>
        <v>1.7702599999999999</v>
      </c>
      <c r="K117" s="135">
        <f t="shared" si="66"/>
        <v>1.9370700000000001</v>
      </c>
      <c r="L117" s="135">
        <f t="shared" si="66"/>
        <v>2.1608499999999999</v>
      </c>
      <c r="M117" s="135">
        <f t="shared" si="66"/>
        <v>2.2801800000000001</v>
      </c>
      <c r="N117" s="135">
        <f t="shared" si="66"/>
        <v>2.3521200000000002</v>
      </c>
      <c r="O117" s="135">
        <f t="shared" si="66"/>
        <v>2.3442699999999999</v>
      </c>
      <c r="P117" s="135">
        <f t="shared" si="66"/>
        <v>2.3118300000000001</v>
      </c>
      <c r="Q117" s="135">
        <f t="shared" si="66"/>
        <v>2.3074499999999998</v>
      </c>
      <c r="R117" s="135">
        <f t="shared" si="66"/>
        <v>2.2705299999999999</v>
      </c>
      <c r="S117" s="135">
        <f t="shared" si="66"/>
        <v>2.2467600000000001</v>
      </c>
      <c r="T117" s="135">
        <f t="shared" si="66"/>
        <v>2.2521200000000001</v>
      </c>
      <c r="U117" s="135">
        <f t="shared" si="66"/>
        <v>2.2485200000000001</v>
      </c>
      <c r="V117" s="135">
        <f t="shared" si="66"/>
        <v>2.2940800000000001</v>
      </c>
      <c r="W117" s="135">
        <f t="shared" si="66"/>
        <v>2.4289299999999998</v>
      </c>
      <c r="X117" s="135">
        <f t="shared" si="66"/>
        <v>2.3451399999999998</v>
      </c>
      <c r="Y117" s="135">
        <f t="shared" si="66"/>
        <v>2.2264599999999999</v>
      </c>
      <c r="Z117" s="135">
        <f t="shared" si="66"/>
        <v>2.0503800000000001</v>
      </c>
      <c r="AA117" s="135">
        <f t="shared" si="66"/>
        <v>1.88184</v>
      </c>
    </row>
    <row r="118" spans="1:27" ht="12.75" customHeight="1" outlineLevel="1" x14ac:dyDescent="0.3">
      <c r="A118" s="163" t="s">
        <v>1144</v>
      </c>
      <c r="B118" s="94" t="s">
        <v>238</v>
      </c>
      <c r="C118" s="70" t="s">
        <v>79</v>
      </c>
      <c r="D118" s="71">
        <v>1553.37</v>
      </c>
      <c r="E118" s="71">
        <v>1471.66</v>
      </c>
      <c r="F118" s="71">
        <v>1413.23</v>
      </c>
      <c r="G118" s="71">
        <v>1398.9</v>
      </c>
      <c r="H118" s="71">
        <v>1416.1</v>
      </c>
      <c r="I118" s="71">
        <v>1462.15</v>
      </c>
      <c r="J118" s="71">
        <v>1482.13</v>
      </c>
      <c r="K118" s="71">
        <v>1648.94</v>
      </c>
      <c r="L118" s="71">
        <v>1872.72</v>
      </c>
      <c r="M118" s="71">
        <v>1992.05</v>
      </c>
      <c r="N118" s="71">
        <v>2063.9899999999998</v>
      </c>
      <c r="O118" s="71">
        <v>2056.14</v>
      </c>
      <c r="P118" s="71">
        <v>2023.7</v>
      </c>
      <c r="Q118" s="71">
        <v>2019.32</v>
      </c>
      <c r="R118" s="71">
        <v>1982.4</v>
      </c>
      <c r="S118" s="71">
        <v>1958.63</v>
      </c>
      <c r="T118" s="71">
        <v>1963.99</v>
      </c>
      <c r="U118" s="71">
        <v>1960.39</v>
      </c>
      <c r="V118" s="71">
        <v>2005.95</v>
      </c>
      <c r="W118" s="71">
        <v>2140.8000000000002</v>
      </c>
      <c r="X118" s="71">
        <v>2057.0100000000002</v>
      </c>
      <c r="Y118" s="71">
        <v>1938.33</v>
      </c>
      <c r="Z118" s="71">
        <v>1762.25</v>
      </c>
      <c r="AA118" s="71">
        <v>1593.71</v>
      </c>
    </row>
    <row r="119" spans="1:27" ht="12.75" customHeight="1" outlineLevel="1" x14ac:dyDescent="0.3">
      <c r="A119" s="163" t="s">
        <v>1145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customHeight="1" outlineLevel="1" x14ac:dyDescent="0.3">
      <c r="A120" s="163" t="s">
        <v>1146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1147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>$D$11</f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x14ac:dyDescent="0.3">
      <c r="A122" s="162" t="s">
        <v>1148</v>
      </c>
      <c r="B122" s="54" t="str">
        <f>"24"&amp;"."&amp;$B$663&amp;"."&amp;$B$664</f>
        <v>24.03.2024</v>
      </c>
      <c r="C122" s="134" t="s">
        <v>76</v>
      </c>
      <c r="D122" s="135">
        <f>ROUND(((D123+D124+D126+D125)/1000),5)</f>
        <v>1.7383900000000001</v>
      </c>
      <c r="E122" s="135">
        <f>ROUND(((E123+E124+E126+E125)/1000),5)</f>
        <v>1.57152</v>
      </c>
      <c r="F122" s="135">
        <f>ROUND(((F123+F124+F126+F125)/1000),5)</f>
        <v>1.51644</v>
      </c>
      <c r="G122" s="135">
        <f t="shared" ref="G122:AA122" si="69">ROUND(((G123+G124+G126+G125)/1000),5)</f>
        <v>1.50851</v>
      </c>
      <c r="H122" s="135">
        <f t="shared" si="69"/>
        <v>1.5092300000000001</v>
      </c>
      <c r="I122" s="135">
        <f t="shared" si="69"/>
        <v>1.5205900000000001</v>
      </c>
      <c r="J122" s="135">
        <f t="shared" si="69"/>
        <v>1.54311</v>
      </c>
      <c r="K122" s="135">
        <f t="shared" si="69"/>
        <v>1.71278</v>
      </c>
      <c r="L122" s="135">
        <f t="shared" si="69"/>
        <v>1.84877</v>
      </c>
      <c r="M122" s="135">
        <f t="shared" si="69"/>
        <v>2.03545</v>
      </c>
      <c r="N122" s="135">
        <f t="shared" si="69"/>
        <v>2.0760900000000002</v>
      </c>
      <c r="O122" s="135">
        <f t="shared" si="69"/>
        <v>2.09314</v>
      </c>
      <c r="P122" s="135">
        <f t="shared" si="69"/>
        <v>2.0827399999999998</v>
      </c>
      <c r="Q122" s="135">
        <f t="shared" si="69"/>
        <v>2.08094</v>
      </c>
      <c r="R122" s="135">
        <f t="shared" si="69"/>
        <v>2.07131</v>
      </c>
      <c r="S122" s="135">
        <f t="shared" si="69"/>
        <v>2.0713599999999999</v>
      </c>
      <c r="T122" s="135">
        <f t="shared" si="69"/>
        <v>2.0790500000000001</v>
      </c>
      <c r="U122" s="135">
        <f t="shared" si="69"/>
        <v>2.0889799999999998</v>
      </c>
      <c r="V122" s="135">
        <f t="shared" si="69"/>
        <v>2.14811</v>
      </c>
      <c r="W122" s="135">
        <f t="shared" si="69"/>
        <v>2.2822499999999999</v>
      </c>
      <c r="X122" s="135">
        <f t="shared" si="69"/>
        <v>2.19347</v>
      </c>
      <c r="Y122" s="135">
        <f t="shared" si="69"/>
        <v>2.0661800000000001</v>
      </c>
      <c r="Z122" s="135">
        <f t="shared" si="69"/>
        <v>1.9168499999999999</v>
      </c>
      <c r="AA122" s="135">
        <f t="shared" si="69"/>
        <v>1.76373</v>
      </c>
    </row>
    <row r="123" spans="1:27" ht="12.75" customHeight="1" outlineLevel="1" x14ac:dyDescent="0.3">
      <c r="A123" s="163" t="s">
        <v>1149</v>
      </c>
      <c r="B123" s="94" t="s">
        <v>238</v>
      </c>
      <c r="C123" s="70" t="s">
        <v>79</v>
      </c>
      <c r="D123" s="71">
        <v>1450.26</v>
      </c>
      <c r="E123" s="71">
        <v>1283.3900000000001</v>
      </c>
      <c r="F123" s="71">
        <v>1228.31</v>
      </c>
      <c r="G123" s="71">
        <v>1220.3800000000001</v>
      </c>
      <c r="H123" s="71">
        <v>1221.0999999999999</v>
      </c>
      <c r="I123" s="71">
        <v>1232.46</v>
      </c>
      <c r="J123" s="71">
        <v>1254.98</v>
      </c>
      <c r="K123" s="71">
        <v>1424.65</v>
      </c>
      <c r="L123" s="71">
        <v>1560.64</v>
      </c>
      <c r="M123" s="71">
        <v>1747.32</v>
      </c>
      <c r="N123" s="71">
        <v>1787.96</v>
      </c>
      <c r="O123" s="71">
        <v>1805.01</v>
      </c>
      <c r="P123" s="71">
        <v>1794.61</v>
      </c>
      <c r="Q123" s="71">
        <v>1792.81</v>
      </c>
      <c r="R123" s="71">
        <v>1783.18</v>
      </c>
      <c r="S123" s="71">
        <v>1783.23</v>
      </c>
      <c r="T123" s="71">
        <v>1790.92</v>
      </c>
      <c r="U123" s="71">
        <v>1800.85</v>
      </c>
      <c r="V123" s="71">
        <v>1859.98</v>
      </c>
      <c r="W123" s="71">
        <v>1994.12</v>
      </c>
      <c r="X123" s="71">
        <v>1905.34</v>
      </c>
      <c r="Y123" s="71">
        <v>1778.05</v>
      </c>
      <c r="Z123" s="71">
        <v>1628.72</v>
      </c>
      <c r="AA123" s="71">
        <v>1475.6</v>
      </c>
    </row>
    <row r="124" spans="1:27" ht="12.75" customHeight="1" outlineLevel="1" x14ac:dyDescent="0.3">
      <c r="A124" s="163" t="s">
        <v>1150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customHeight="1" outlineLevel="1" x14ac:dyDescent="0.3">
      <c r="A125" s="163" t="s">
        <v>1151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1152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>$D$11</f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x14ac:dyDescent="0.3">
      <c r="A127" s="162" t="s">
        <v>1153</v>
      </c>
      <c r="B127" s="54" t="str">
        <f>"25"&amp;"."&amp;$B$663&amp;"."&amp;$B$664</f>
        <v>25.03.2024</v>
      </c>
      <c r="C127" s="134" t="s">
        <v>76</v>
      </c>
      <c r="D127" s="135">
        <f>ROUND(((D128+D129+D131+D130)/1000),5)</f>
        <v>1.7656400000000001</v>
      </c>
      <c r="E127" s="135">
        <f>ROUND(((E128+E129+E131+E130)/1000),5)</f>
        <v>1.6263399999999999</v>
      </c>
      <c r="F127" s="135">
        <f>ROUND(((F128+F129+F131+F130)/1000),5)</f>
        <v>1.5708599999999999</v>
      </c>
      <c r="G127" s="135">
        <f t="shared" ref="G127:AA127" si="72">ROUND(((G128+G129+G131+G130)/1000),5)</f>
        <v>1.5560499999999999</v>
      </c>
      <c r="H127" s="135">
        <f t="shared" si="72"/>
        <v>1.65639</v>
      </c>
      <c r="I127" s="135">
        <f t="shared" si="72"/>
        <v>1.7519199999999999</v>
      </c>
      <c r="J127" s="135">
        <f t="shared" si="72"/>
        <v>1.82656</v>
      </c>
      <c r="K127" s="135">
        <f t="shared" si="72"/>
        <v>2.0655700000000001</v>
      </c>
      <c r="L127" s="135">
        <f t="shared" si="72"/>
        <v>2.2351100000000002</v>
      </c>
      <c r="M127" s="135">
        <f t="shared" si="72"/>
        <v>2.3008099999999998</v>
      </c>
      <c r="N127" s="135">
        <f t="shared" si="72"/>
        <v>2.3115600000000001</v>
      </c>
      <c r="O127" s="135">
        <f t="shared" si="72"/>
        <v>2.3264</v>
      </c>
      <c r="P127" s="135">
        <f t="shared" si="72"/>
        <v>2.3177099999999999</v>
      </c>
      <c r="Q127" s="135">
        <f t="shared" si="72"/>
        <v>2.32334</v>
      </c>
      <c r="R127" s="135">
        <f t="shared" si="72"/>
        <v>2.31487</v>
      </c>
      <c r="S127" s="135">
        <f t="shared" si="72"/>
        <v>2.3109999999999999</v>
      </c>
      <c r="T127" s="135">
        <f t="shared" si="72"/>
        <v>2.3074599999999998</v>
      </c>
      <c r="U127" s="135">
        <f t="shared" si="72"/>
        <v>2.2316699999999998</v>
      </c>
      <c r="V127" s="135">
        <f t="shared" si="72"/>
        <v>2.2492800000000002</v>
      </c>
      <c r="W127" s="135">
        <f t="shared" si="72"/>
        <v>2.3108900000000001</v>
      </c>
      <c r="X127" s="135">
        <f t="shared" si="72"/>
        <v>2.2660200000000001</v>
      </c>
      <c r="Y127" s="135">
        <f t="shared" si="72"/>
        <v>2.16974</v>
      </c>
      <c r="Z127" s="135">
        <f t="shared" si="72"/>
        <v>1.88835</v>
      </c>
      <c r="AA127" s="135">
        <f t="shared" si="72"/>
        <v>1.78027</v>
      </c>
    </row>
    <row r="128" spans="1:27" ht="12.75" customHeight="1" outlineLevel="1" x14ac:dyDescent="0.3">
      <c r="A128" s="163" t="s">
        <v>1154</v>
      </c>
      <c r="B128" s="94" t="s">
        <v>238</v>
      </c>
      <c r="C128" s="70" t="s">
        <v>79</v>
      </c>
      <c r="D128" s="71">
        <v>1477.51</v>
      </c>
      <c r="E128" s="71">
        <v>1338.21</v>
      </c>
      <c r="F128" s="71">
        <v>1282.73</v>
      </c>
      <c r="G128" s="71">
        <v>1267.92</v>
      </c>
      <c r="H128" s="71">
        <v>1368.26</v>
      </c>
      <c r="I128" s="71">
        <v>1463.79</v>
      </c>
      <c r="J128" s="71">
        <v>1538.43</v>
      </c>
      <c r="K128" s="71">
        <v>1777.44</v>
      </c>
      <c r="L128" s="71">
        <v>1946.98</v>
      </c>
      <c r="M128" s="71">
        <v>2012.68</v>
      </c>
      <c r="N128" s="71">
        <v>2023.43</v>
      </c>
      <c r="O128" s="71">
        <v>2038.27</v>
      </c>
      <c r="P128" s="71">
        <v>2029.58</v>
      </c>
      <c r="Q128" s="71">
        <v>2035.21</v>
      </c>
      <c r="R128" s="71">
        <v>2026.74</v>
      </c>
      <c r="S128" s="71">
        <v>2022.87</v>
      </c>
      <c r="T128" s="71">
        <v>2019.33</v>
      </c>
      <c r="U128" s="71">
        <v>1943.54</v>
      </c>
      <c r="V128" s="71">
        <v>1961.15</v>
      </c>
      <c r="W128" s="71">
        <v>2022.76</v>
      </c>
      <c r="X128" s="71">
        <v>1977.89</v>
      </c>
      <c r="Y128" s="71">
        <v>1881.61</v>
      </c>
      <c r="Z128" s="71">
        <v>1600.22</v>
      </c>
      <c r="AA128" s="71">
        <v>1492.14</v>
      </c>
    </row>
    <row r="129" spans="1:27" ht="12.75" customHeight="1" outlineLevel="1" x14ac:dyDescent="0.3">
      <c r="A129" s="163" t="s">
        <v>1155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customHeight="1" outlineLevel="1" x14ac:dyDescent="0.3">
      <c r="A130" s="163" t="s">
        <v>1156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1157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>$D$11</f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x14ac:dyDescent="0.3">
      <c r="A132" s="162" t="s">
        <v>1158</v>
      </c>
      <c r="B132" s="54" t="str">
        <f>"26"&amp;"."&amp;$B$663&amp;"."&amp;$B$664</f>
        <v>26.03.2024</v>
      </c>
      <c r="C132" s="134" t="s">
        <v>76</v>
      </c>
      <c r="D132" s="135">
        <f>ROUND(((D133+D134+D136+D135)/1000),5)</f>
        <v>1.6843999999999999</v>
      </c>
      <c r="E132" s="135">
        <f>ROUND(((E133+E134+E136+E135)/1000),5)</f>
        <v>1.5802700000000001</v>
      </c>
      <c r="F132" s="135">
        <f>ROUND(((F133+F134+F136+F135)/1000),5)</f>
        <v>1.52799</v>
      </c>
      <c r="G132" s="135">
        <f t="shared" ref="G132:AA132" si="75">ROUND(((G133+G134+G136+G135)/1000),5)</f>
        <v>1.5271999999999999</v>
      </c>
      <c r="H132" s="135">
        <f t="shared" si="75"/>
        <v>1.5668800000000001</v>
      </c>
      <c r="I132" s="135">
        <f t="shared" si="75"/>
        <v>1.7130300000000001</v>
      </c>
      <c r="J132" s="135">
        <f t="shared" si="75"/>
        <v>1.8188599999999999</v>
      </c>
      <c r="K132" s="135">
        <f t="shared" si="75"/>
        <v>2.0939100000000002</v>
      </c>
      <c r="L132" s="135">
        <f t="shared" si="75"/>
        <v>2.1814800000000001</v>
      </c>
      <c r="M132" s="135">
        <f t="shared" si="75"/>
        <v>2.2456200000000002</v>
      </c>
      <c r="N132" s="135">
        <f t="shared" si="75"/>
        <v>2.27522</v>
      </c>
      <c r="O132" s="135">
        <f t="shared" si="75"/>
        <v>2.3058800000000002</v>
      </c>
      <c r="P132" s="135">
        <f t="shared" si="75"/>
        <v>2.27311</v>
      </c>
      <c r="Q132" s="135">
        <f t="shared" si="75"/>
        <v>2.27495</v>
      </c>
      <c r="R132" s="135">
        <f t="shared" si="75"/>
        <v>2.26315</v>
      </c>
      <c r="S132" s="135">
        <f t="shared" si="75"/>
        <v>2.23909</v>
      </c>
      <c r="T132" s="135">
        <f t="shared" si="75"/>
        <v>2.23021</v>
      </c>
      <c r="U132" s="135">
        <f t="shared" si="75"/>
        <v>2.18255</v>
      </c>
      <c r="V132" s="135">
        <f t="shared" si="75"/>
        <v>2.2089799999999999</v>
      </c>
      <c r="W132" s="135">
        <f t="shared" si="75"/>
        <v>2.2395299999999998</v>
      </c>
      <c r="X132" s="135">
        <f t="shared" si="75"/>
        <v>2.2237499999999999</v>
      </c>
      <c r="Y132" s="135">
        <f t="shared" si="75"/>
        <v>2.1314099999999998</v>
      </c>
      <c r="Z132" s="135">
        <f t="shared" si="75"/>
        <v>1.8912500000000001</v>
      </c>
      <c r="AA132" s="135">
        <f t="shared" si="75"/>
        <v>1.7692300000000001</v>
      </c>
    </row>
    <row r="133" spans="1:27" ht="12.75" customHeight="1" outlineLevel="1" x14ac:dyDescent="0.3">
      <c r="A133" s="163" t="s">
        <v>1159</v>
      </c>
      <c r="B133" s="94" t="s">
        <v>238</v>
      </c>
      <c r="C133" s="70" t="s">
        <v>79</v>
      </c>
      <c r="D133" s="71">
        <v>1396.27</v>
      </c>
      <c r="E133" s="71">
        <v>1292.1400000000001</v>
      </c>
      <c r="F133" s="71">
        <v>1239.8599999999999</v>
      </c>
      <c r="G133" s="71">
        <v>1239.07</v>
      </c>
      <c r="H133" s="71">
        <v>1278.75</v>
      </c>
      <c r="I133" s="71">
        <v>1424.9</v>
      </c>
      <c r="J133" s="71">
        <v>1530.73</v>
      </c>
      <c r="K133" s="71">
        <v>1805.78</v>
      </c>
      <c r="L133" s="71">
        <v>1893.35</v>
      </c>
      <c r="M133" s="71">
        <v>1957.49</v>
      </c>
      <c r="N133" s="71">
        <v>1987.09</v>
      </c>
      <c r="O133" s="71">
        <v>2017.75</v>
      </c>
      <c r="P133" s="71">
        <v>1984.98</v>
      </c>
      <c r="Q133" s="71">
        <v>1986.82</v>
      </c>
      <c r="R133" s="71">
        <v>1975.02</v>
      </c>
      <c r="S133" s="71">
        <v>1950.96</v>
      </c>
      <c r="T133" s="71">
        <v>1942.08</v>
      </c>
      <c r="U133" s="71">
        <v>1894.42</v>
      </c>
      <c r="V133" s="71">
        <v>1920.85</v>
      </c>
      <c r="W133" s="71">
        <v>1951.4</v>
      </c>
      <c r="X133" s="71">
        <v>1935.62</v>
      </c>
      <c r="Y133" s="71">
        <v>1843.28</v>
      </c>
      <c r="Z133" s="71">
        <v>1603.12</v>
      </c>
      <c r="AA133" s="71">
        <v>1481.1</v>
      </c>
    </row>
    <row r="134" spans="1:27" ht="12.75" customHeight="1" outlineLevel="1" x14ac:dyDescent="0.3">
      <c r="A134" s="163" t="s">
        <v>1160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customHeight="1" outlineLevel="1" x14ac:dyDescent="0.3">
      <c r="A135" s="163" t="s">
        <v>1161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1162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>$D$11</f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x14ac:dyDescent="0.3">
      <c r="A137" s="162" t="s">
        <v>1163</v>
      </c>
      <c r="B137" s="54" t="str">
        <f>"27"&amp;"."&amp;$B$663&amp;"."&amp;$B$664</f>
        <v>27.03.2024</v>
      </c>
      <c r="C137" s="134" t="s">
        <v>76</v>
      </c>
      <c r="D137" s="135">
        <f>ROUND(((D138+D139+D141+D140)/1000),5)</f>
        <v>1.5624</v>
      </c>
      <c r="E137" s="135">
        <f>ROUND(((E138+E139+E141+E140)/1000),5)</f>
        <v>1.5311999999999999</v>
      </c>
      <c r="F137" s="135">
        <f>ROUND(((F138+F139+F141+F140)/1000),5)</f>
        <v>1.52203</v>
      </c>
      <c r="G137" s="135">
        <f t="shared" ref="G137:AA137" si="78">ROUND(((G138+G139+G141+G140)/1000),5)</f>
        <v>1.5236799999999999</v>
      </c>
      <c r="H137" s="135">
        <f t="shared" si="78"/>
        <v>1.52854</v>
      </c>
      <c r="I137" s="135">
        <f t="shared" si="78"/>
        <v>1.59419</v>
      </c>
      <c r="J137" s="135">
        <f t="shared" si="78"/>
        <v>1.8049500000000001</v>
      </c>
      <c r="K137" s="135">
        <f t="shared" si="78"/>
        <v>2.0791400000000002</v>
      </c>
      <c r="L137" s="135">
        <f t="shared" si="78"/>
        <v>2.2061000000000002</v>
      </c>
      <c r="M137" s="135">
        <f t="shared" si="78"/>
        <v>2.3013400000000002</v>
      </c>
      <c r="N137" s="135">
        <f t="shared" si="78"/>
        <v>2.3586900000000002</v>
      </c>
      <c r="O137" s="135">
        <f t="shared" si="78"/>
        <v>2.3961000000000001</v>
      </c>
      <c r="P137" s="135">
        <f t="shared" si="78"/>
        <v>2.3815900000000001</v>
      </c>
      <c r="Q137" s="135">
        <f t="shared" si="78"/>
        <v>2.3758599999999999</v>
      </c>
      <c r="R137" s="135">
        <f t="shared" si="78"/>
        <v>2.3061199999999999</v>
      </c>
      <c r="S137" s="135">
        <f t="shared" si="78"/>
        <v>2.2158799999999998</v>
      </c>
      <c r="T137" s="135">
        <f t="shared" si="78"/>
        <v>2.1841599999999999</v>
      </c>
      <c r="U137" s="135">
        <f t="shared" si="78"/>
        <v>2.1122800000000002</v>
      </c>
      <c r="V137" s="135">
        <f t="shared" si="78"/>
        <v>2.1573099999999998</v>
      </c>
      <c r="W137" s="135">
        <f t="shared" si="78"/>
        <v>2.2514699999999999</v>
      </c>
      <c r="X137" s="135">
        <f t="shared" si="78"/>
        <v>2.23828</v>
      </c>
      <c r="Y137" s="135">
        <f t="shared" si="78"/>
        <v>2.1434199999999999</v>
      </c>
      <c r="Z137" s="135">
        <f t="shared" si="78"/>
        <v>1.9153100000000001</v>
      </c>
      <c r="AA137" s="135">
        <f t="shared" si="78"/>
        <v>1.74922</v>
      </c>
    </row>
    <row r="138" spans="1:27" ht="12.75" customHeight="1" outlineLevel="1" x14ac:dyDescent="0.3">
      <c r="A138" s="163" t="s">
        <v>1164</v>
      </c>
      <c r="B138" s="94" t="s">
        <v>238</v>
      </c>
      <c r="C138" s="70" t="s">
        <v>79</v>
      </c>
      <c r="D138" s="71">
        <v>1274.27</v>
      </c>
      <c r="E138" s="71">
        <v>1243.07</v>
      </c>
      <c r="F138" s="71">
        <v>1233.9000000000001</v>
      </c>
      <c r="G138" s="71">
        <v>1235.55</v>
      </c>
      <c r="H138" s="71">
        <v>1240.4100000000001</v>
      </c>
      <c r="I138" s="71">
        <v>1306.06</v>
      </c>
      <c r="J138" s="71">
        <v>1516.82</v>
      </c>
      <c r="K138" s="71">
        <v>1791.01</v>
      </c>
      <c r="L138" s="71">
        <v>1917.97</v>
      </c>
      <c r="M138" s="71">
        <v>2013.21</v>
      </c>
      <c r="N138" s="71">
        <v>2070.56</v>
      </c>
      <c r="O138" s="71">
        <v>2107.9699999999998</v>
      </c>
      <c r="P138" s="71">
        <v>2093.46</v>
      </c>
      <c r="Q138" s="71">
        <v>2087.73</v>
      </c>
      <c r="R138" s="71">
        <v>2017.99</v>
      </c>
      <c r="S138" s="71">
        <v>1927.75</v>
      </c>
      <c r="T138" s="71">
        <v>1896.03</v>
      </c>
      <c r="U138" s="71">
        <v>1824.15</v>
      </c>
      <c r="V138" s="71">
        <v>1869.18</v>
      </c>
      <c r="W138" s="71">
        <v>1963.34</v>
      </c>
      <c r="X138" s="71">
        <v>1950.15</v>
      </c>
      <c r="Y138" s="71">
        <v>1855.29</v>
      </c>
      <c r="Z138" s="71">
        <v>1627.18</v>
      </c>
      <c r="AA138" s="71">
        <v>1461.09</v>
      </c>
    </row>
    <row r="139" spans="1:27" ht="12.75" customHeight="1" outlineLevel="1" x14ac:dyDescent="0.3">
      <c r="A139" s="163" t="s">
        <v>1165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customHeight="1" outlineLevel="1" x14ac:dyDescent="0.3">
      <c r="A140" s="163" t="s">
        <v>1166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1167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>$D$11</f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x14ac:dyDescent="0.3">
      <c r="A142" s="162" t="s">
        <v>1168</v>
      </c>
      <c r="B142" s="54" t="str">
        <f>"28"&amp;"."&amp;$B$663&amp;"."&amp;$B$664</f>
        <v>28.03.2024</v>
      </c>
      <c r="C142" s="134" t="s">
        <v>76</v>
      </c>
      <c r="D142" s="135">
        <f>ROUND(((D143+D144+D146+D145)/1000),5)</f>
        <v>1.58046</v>
      </c>
      <c r="E142" s="135">
        <f>ROUND(((E143+E144+E146+E145)/1000),5)</f>
        <v>1.53196</v>
      </c>
      <c r="F142" s="135">
        <f>ROUND(((F143+F144+F146+F145)/1000),5)</f>
        <v>1.5249900000000001</v>
      </c>
      <c r="G142" s="135">
        <f t="shared" ref="G142:AA142" si="81">ROUND(((G143+G144+G146+G145)/1000),5)</f>
        <v>1.5232600000000001</v>
      </c>
      <c r="H142" s="135">
        <f t="shared" si="81"/>
        <v>1.53027</v>
      </c>
      <c r="I142" s="135">
        <f t="shared" si="81"/>
        <v>1.70241</v>
      </c>
      <c r="J142" s="135">
        <f t="shared" si="81"/>
        <v>1.83212</v>
      </c>
      <c r="K142" s="135">
        <f t="shared" si="81"/>
        <v>2.1274600000000001</v>
      </c>
      <c r="L142" s="135">
        <f t="shared" si="81"/>
        <v>2.2168999999999999</v>
      </c>
      <c r="M142" s="135">
        <f t="shared" si="81"/>
        <v>2.30206</v>
      </c>
      <c r="N142" s="135">
        <f t="shared" si="81"/>
        <v>2.29026</v>
      </c>
      <c r="O142" s="135">
        <f t="shared" si="81"/>
        <v>2.3023799999999999</v>
      </c>
      <c r="P142" s="135">
        <f t="shared" si="81"/>
        <v>2.3017099999999999</v>
      </c>
      <c r="Q142" s="135">
        <f t="shared" si="81"/>
        <v>2.29643</v>
      </c>
      <c r="R142" s="135">
        <f t="shared" si="81"/>
        <v>2.28511</v>
      </c>
      <c r="S142" s="135">
        <f t="shared" si="81"/>
        <v>2.258</v>
      </c>
      <c r="T142" s="135">
        <f t="shared" si="81"/>
        <v>2.2324000000000002</v>
      </c>
      <c r="U142" s="135">
        <f t="shared" si="81"/>
        <v>2.1812299999999998</v>
      </c>
      <c r="V142" s="135">
        <f t="shared" si="81"/>
        <v>2.2195999999999998</v>
      </c>
      <c r="W142" s="135">
        <f t="shared" si="81"/>
        <v>2.3116099999999999</v>
      </c>
      <c r="X142" s="135">
        <f t="shared" si="81"/>
        <v>2.2826</v>
      </c>
      <c r="Y142" s="135">
        <f t="shared" si="81"/>
        <v>2.1951999999999998</v>
      </c>
      <c r="Z142" s="135">
        <f t="shared" si="81"/>
        <v>2.0131600000000001</v>
      </c>
      <c r="AA142" s="135">
        <f t="shared" si="81"/>
        <v>1.77885</v>
      </c>
    </row>
    <row r="143" spans="1:27" ht="12.75" customHeight="1" outlineLevel="1" x14ac:dyDescent="0.3">
      <c r="A143" s="163" t="s">
        <v>1169</v>
      </c>
      <c r="B143" s="94" t="s">
        <v>238</v>
      </c>
      <c r="C143" s="70" t="s">
        <v>79</v>
      </c>
      <c r="D143" s="71">
        <v>1292.33</v>
      </c>
      <c r="E143" s="71">
        <v>1243.83</v>
      </c>
      <c r="F143" s="71">
        <v>1236.8599999999999</v>
      </c>
      <c r="G143" s="71">
        <v>1235.1300000000001</v>
      </c>
      <c r="H143" s="71">
        <v>1242.1400000000001</v>
      </c>
      <c r="I143" s="71">
        <v>1414.28</v>
      </c>
      <c r="J143" s="71">
        <v>1543.99</v>
      </c>
      <c r="K143" s="71">
        <v>1839.33</v>
      </c>
      <c r="L143" s="71">
        <v>1928.77</v>
      </c>
      <c r="M143" s="71">
        <v>2013.93</v>
      </c>
      <c r="N143" s="71">
        <v>2002.13</v>
      </c>
      <c r="O143" s="71">
        <v>2014.25</v>
      </c>
      <c r="P143" s="71">
        <v>2013.58</v>
      </c>
      <c r="Q143" s="71">
        <v>2008.3</v>
      </c>
      <c r="R143" s="71">
        <v>1996.98</v>
      </c>
      <c r="S143" s="71">
        <v>1969.87</v>
      </c>
      <c r="T143" s="71">
        <v>1944.27</v>
      </c>
      <c r="U143" s="71">
        <v>1893.1</v>
      </c>
      <c r="V143" s="71">
        <v>1931.47</v>
      </c>
      <c r="W143" s="71">
        <v>2023.48</v>
      </c>
      <c r="X143" s="71">
        <v>1994.47</v>
      </c>
      <c r="Y143" s="71">
        <v>1907.07</v>
      </c>
      <c r="Z143" s="71">
        <v>1725.03</v>
      </c>
      <c r="AA143" s="71">
        <v>1490.72</v>
      </c>
    </row>
    <row r="144" spans="1:27" ht="12.75" customHeight="1" outlineLevel="1" x14ac:dyDescent="0.3">
      <c r="A144" s="163" t="s">
        <v>1170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customHeight="1" outlineLevel="1" x14ac:dyDescent="0.3">
      <c r="A145" s="163" t="s">
        <v>1171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1172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>$D$11</f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x14ac:dyDescent="0.3">
      <c r="A147" s="162" t="s">
        <v>1173</v>
      </c>
      <c r="B147" s="54" t="str">
        <f>"29"&amp;"."&amp;$B$663&amp;"."&amp;$B$664</f>
        <v>29.03.2024</v>
      </c>
      <c r="C147" s="134" t="s">
        <v>76</v>
      </c>
      <c r="D147" s="135">
        <f>ROUND(((D148+D149+D151+D150)/1000),5)</f>
        <v>1.7072000000000001</v>
      </c>
      <c r="E147" s="135">
        <f>ROUND(((E148+E149+E151+E150)/1000),5)</f>
        <v>1.59335</v>
      </c>
      <c r="F147" s="135">
        <f>ROUND(((F148+F149+F151+F150)/1000),5)</f>
        <v>1.5821799999999999</v>
      </c>
      <c r="G147" s="135">
        <f t="shared" ref="G147:AA147" si="84">ROUND(((G148+G149+G151+G150)/1000),5)</f>
        <v>1.57863</v>
      </c>
      <c r="H147" s="135">
        <f t="shared" si="84"/>
        <v>1.59046</v>
      </c>
      <c r="I147" s="135">
        <f t="shared" si="84"/>
        <v>1.7068700000000001</v>
      </c>
      <c r="J147" s="135">
        <f t="shared" si="84"/>
        <v>1.8506499999999999</v>
      </c>
      <c r="K147" s="135">
        <f t="shared" si="84"/>
        <v>2.1468099999999999</v>
      </c>
      <c r="L147" s="135">
        <f t="shared" si="84"/>
        <v>2.28362</v>
      </c>
      <c r="M147" s="135">
        <f t="shared" si="84"/>
        <v>2.3325499999999999</v>
      </c>
      <c r="N147" s="135">
        <f t="shared" si="84"/>
        <v>2.3395800000000002</v>
      </c>
      <c r="O147" s="135">
        <f t="shared" si="84"/>
        <v>2.3687</v>
      </c>
      <c r="P147" s="135">
        <f t="shared" si="84"/>
        <v>2.3557199999999998</v>
      </c>
      <c r="Q147" s="135">
        <f t="shared" si="84"/>
        <v>2.3435199999999998</v>
      </c>
      <c r="R147" s="135">
        <f t="shared" si="84"/>
        <v>2.3306100000000001</v>
      </c>
      <c r="S147" s="135">
        <f t="shared" si="84"/>
        <v>2.3226</v>
      </c>
      <c r="T147" s="135">
        <f t="shared" si="84"/>
        <v>2.2991299999999999</v>
      </c>
      <c r="U147" s="135">
        <f t="shared" si="84"/>
        <v>2.2466699999999999</v>
      </c>
      <c r="V147" s="135">
        <f t="shared" si="84"/>
        <v>2.27711</v>
      </c>
      <c r="W147" s="135">
        <f t="shared" si="84"/>
        <v>2.3214299999999999</v>
      </c>
      <c r="X147" s="135">
        <f t="shared" si="84"/>
        <v>2.3207</v>
      </c>
      <c r="Y147" s="135">
        <f t="shared" si="84"/>
        <v>2.2750400000000002</v>
      </c>
      <c r="Z147" s="135">
        <f t="shared" si="84"/>
        <v>2.1141000000000001</v>
      </c>
      <c r="AA147" s="135">
        <f t="shared" si="84"/>
        <v>1.81419</v>
      </c>
    </row>
    <row r="148" spans="1:27" ht="12.75" customHeight="1" outlineLevel="1" x14ac:dyDescent="0.3">
      <c r="A148" s="163" t="s">
        <v>1174</v>
      </c>
      <c r="B148" s="94" t="s">
        <v>238</v>
      </c>
      <c r="C148" s="70" t="s">
        <v>79</v>
      </c>
      <c r="D148" s="71">
        <v>1419.07</v>
      </c>
      <c r="E148" s="71">
        <v>1305.22</v>
      </c>
      <c r="F148" s="71">
        <v>1294.05</v>
      </c>
      <c r="G148" s="71">
        <v>1290.5</v>
      </c>
      <c r="H148" s="71">
        <v>1302.33</v>
      </c>
      <c r="I148" s="71">
        <v>1418.74</v>
      </c>
      <c r="J148" s="71">
        <v>1562.52</v>
      </c>
      <c r="K148" s="71">
        <v>1858.68</v>
      </c>
      <c r="L148" s="71">
        <v>1995.49</v>
      </c>
      <c r="M148" s="71">
        <v>2044.42</v>
      </c>
      <c r="N148" s="71">
        <v>2051.4499999999998</v>
      </c>
      <c r="O148" s="71">
        <v>2080.5700000000002</v>
      </c>
      <c r="P148" s="71">
        <v>2067.59</v>
      </c>
      <c r="Q148" s="71">
        <v>2055.39</v>
      </c>
      <c r="R148" s="71">
        <v>2042.48</v>
      </c>
      <c r="S148" s="71">
        <v>2034.47</v>
      </c>
      <c r="T148" s="71">
        <v>2011</v>
      </c>
      <c r="U148" s="71">
        <v>1958.54</v>
      </c>
      <c r="V148" s="71">
        <v>1988.98</v>
      </c>
      <c r="W148" s="71">
        <v>2033.3</v>
      </c>
      <c r="X148" s="71">
        <v>2032.57</v>
      </c>
      <c r="Y148" s="71">
        <v>1986.91</v>
      </c>
      <c r="Z148" s="71">
        <v>1825.97</v>
      </c>
      <c r="AA148" s="71">
        <v>1526.06</v>
      </c>
    </row>
    <row r="149" spans="1:27" ht="12.75" customHeight="1" outlineLevel="1" x14ac:dyDescent="0.3">
      <c r="A149" s="163" t="s">
        <v>1175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customHeight="1" outlineLevel="1" x14ac:dyDescent="0.3">
      <c r="A150" s="163" t="s">
        <v>1176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1177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>$D$11</f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x14ac:dyDescent="0.3">
      <c r="A152" s="162" t="s">
        <v>1178</v>
      </c>
      <c r="B152" s="54" t="str">
        <f>"30"&amp;"."&amp;$B$663&amp;"."&amp;$B$664</f>
        <v>30.03.2024</v>
      </c>
      <c r="C152" s="134" t="s">
        <v>76</v>
      </c>
      <c r="D152" s="135">
        <f>ROUND(((D153+D154+D156+D155)/1000),5)</f>
        <v>1.7944800000000001</v>
      </c>
      <c r="E152" s="135">
        <f>ROUND(((E153+E154+E156+E155)/1000),5)</f>
        <v>1.7231700000000001</v>
      </c>
      <c r="F152" s="135">
        <f>ROUND(((F153+F154+F156+F155)/1000),5)</f>
        <v>1.6567099999999999</v>
      </c>
      <c r="G152" s="135">
        <f t="shared" ref="G152:AA152" si="87">ROUND(((G153+G154+G156+G155)/1000),5)</f>
        <v>1.59554</v>
      </c>
      <c r="H152" s="135">
        <f t="shared" si="87"/>
        <v>1.6474599999999999</v>
      </c>
      <c r="I152" s="135">
        <f t="shared" si="87"/>
        <v>1.7099800000000001</v>
      </c>
      <c r="J152" s="135">
        <f t="shared" si="87"/>
        <v>1.73404</v>
      </c>
      <c r="K152" s="135">
        <f t="shared" si="87"/>
        <v>1.8138399999999999</v>
      </c>
      <c r="L152" s="135">
        <f t="shared" si="87"/>
        <v>2.1511399999999998</v>
      </c>
      <c r="M152" s="135">
        <f t="shared" si="87"/>
        <v>2.2491500000000002</v>
      </c>
      <c r="N152" s="135">
        <f t="shared" si="87"/>
        <v>2.3165100000000001</v>
      </c>
      <c r="O152" s="135">
        <f t="shared" si="87"/>
        <v>2.3369</v>
      </c>
      <c r="P152" s="135">
        <f t="shared" si="87"/>
        <v>2.3169599999999999</v>
      </c>
      <c r="Q152" s="135">
        <f t="shared" si="87"/>
        <v>2.2973699999999999</v>
      </c>
      <c r="R152" s="135">
        <f t="shared" si="87"/>
        <v>2.2804199999999999</v>
      </c>
      <c r="S152" s="135">
        <f t="shared" si="87"/>
        <v>2.2707099999999998</v>
      </c>
      <c r="T152" s="135">
        <f t="shared" si="87"/>
        <v>2.26349</v>
      </c>
      <c r="U152" s="135">
        <f t="shared" si="87"/>
        <v>2.2500499999999999</v>
      </c>
      <c r="V152" s="135">
        <f t="shared" si="87"/>
        <v>2.2911800000000002</v>
      </c>
      <c r="W152" s="135">
        <f t="shared" si="87"/>
        <v>2.3303799999999999</v>
      </c>
      <c r="X152" s="135">
        <f t="shared" si="87"/>
        <v>2.3260299999999998</v>
      </c>
      <c r="Y152" s="135">
        <f t="shared" si="87"/>
        <v>2.2805300000000002</v>
      </c>
      <c r="Z152" s="135">
        <f t="shared" si="87"/>
        <v>2.1143999999999998</v>
      </c>
      <c r="AA152" s="135">
        <f t="shared" si="87"/>
        <v>1.8532500000000001</v>
      </c>
    </row>
    <row r="153" spans="1:27" ht="12.75" customHeight="1" outlineLevel="1" x14ac:dyDescent="0.3">
      <c r="A153" s="163" t="s">
        <v>1179</v>
      </c>
      <c r="B153" s="94" t="s">
        <v>238</v>
      </c>
      <c r="C153" s="70" t="s">
        <v>79</v>
      </c>
      <c r="D153" s="71">
        <v>1506.35</v>
      </c>
      <c r="E153" s="71">
        <v>1435.04</v>
      </c>
      <c r="F153" s="71">
        <v>1368.58</v>
      </c>
      <c r="G153" s="71">
        <v>1307.4100000000001</v>
      </c>
      <c r="H153" s="71">
        <v>1359.33</v>
      </c>
      <c r="I153" s="71">
        <v>1421.85</v>
      </c>
      <c r="J153" s="71">
        <v>1445.91</v>
      </c>
      <c r="K153" s="71">
        <v>1525.71</v>
      </c>
      <c r="L153" s="71">
        <v>1863.01</v>
      </c>
      <c r="M153" s="71">
        <v>1961.02</v>
      </c>
      <c r="N153" s="71">
        <v>2028.38</v>
      </c>
      <c r="O153" s="71">
        <v>2048.77</v>
      </c>
      <c r="P153" s="71">
        <v>2028.83</v>
      </c>
      <c r="Q153" s="71">
        <v>2009.24</v>
      </c>
      <c r="R153" s="71">
        <v>1992.29</v>
      </c>
      <c r="S153" s="71">
        <v>1982.58</v>
      </c>
      <c r="T153" s="71">
        <v>1975.36</v>
      </c>
      <c r="U153" s="71">
        <v>1961.92</v>
      </c>
      <c r="V153" s="71">
        <v>2003.05</v>
      </c>
      <c r="W153" s="71">
        <v>2042.25</v>
      </c>
      <c r="X153" s="71">
        <v>2037.9</v>
      </c>
      <c r="Y153" s="71">
        <v>1992.4</v>
      </c>
      <c r="Z153" s="71">
        <v>1826.27</v>
      </c>
      <c r="AA153" s="71">
        <v>1565.12</v>
      </c>
    </row>
    <row r="154" spans="1:27" ht="12.75" customHeight="1" outlineLevel="1" x14ac:dyDescent="0.3">
      <c r="A154" s="163" t="s">
        <v>1180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customHeight="1" outlineLevel="1" x14ac:dyDescent="0.3">
      <c r="A155" s="163" t="s">
        <v>1181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1182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>$D$11</f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x14ac:dyDescent="0.3">
      <c r="A157" s="162" t="s">
        <v>1183</v>
      </c>
      <c r="B157" s="54" t="str">
        <f>"31"&amp;"."&amp;$B$663&amp;"."&amp;$B$664</f>
        <v>31.03.2024</v>
      </c>
      <c r="C157" s="134" t="s">
        <v>76</v>
      </c>
      <c r="D157" s="135">
        <f>ROUND(((D158+D159+D161+D160)/1000),5)</f>
        <v>1.8069900000000001</v>
      </c>
      <c r="E157" s="135">
        <f>ROUND(((E158+E159+E161+E160)/1000),5)</f>
        <v>1.71645</v>
      </c>
      <c r="F157" s="135">
        <f>ROUND(((F158+F159+F161+F160)/1000),5)</f>
        <v>1.6249199999999999</v>
      </c>
      <c r="G157" s="135">
        <f t="shared" ref="G157:AA157" si="90">ROUND(((G158+G159+G161+G160)/1000),5)</f>
        <v>1.61629</v>
      </c>
      <c r="H157" s="135">
        <f t="shared" si="90"/>
        <v>1.6466700000000001</v>
      </c>
      <c r="I157" s="135">
        <f t="shared" si="90"/>
        <v>1.7032799999999999</v>
      </c>
      <c r="J157" s="135">
        <f t="shared" si="90"/>
        <v>1.6736599999999999</v>
      </c>
      <c r="K157" s="135">
        <f t="shared" si="90"/>
        <v>1.76857</v>
      </c>
      <c r="L157" s="135">
        <f t="shared" si="90"/>
        <v>1.91414</v>
      </c>
      <c r="M157" s="135">
        <f t="shared" si="90"/>
        <v>2.0914999999999999</v>
      </c>
      <c r="N157" s="135">
        <f t="shared" si="90"/>
        <v>2.1327799999999999</v>
      </c>
      <c r="O157" s="135">
        <f t="shared" si="90"/>
        <v>2.14106</v>
      </c>
      <c r="P157" s="135">
        <f t="shared" si="90"/>
        <v>2.1149900000000001</v>
      </c>
      <c r="Q157" s="135">
        <f t="shared" si="90"/>
        <v>2.11259</v>
      </c>
      <c r="R157" s="135">
        <f t="shared" si="90"/>
        <v>2.1130599999999999</v>
      </c>
      <c r="S157" s="135">
        <f t="shared" si="90"/>
        <v>2.0946799999999999</v>
      </c>
      <c r="T157" s="135">
        <f t="shared" si="90"/>
        <v>2.0944699999999998</v>
      </c>
      <c r="U157" s="135">
        <f t="shared" si="90"/>
        <v>2.17299</v>
      </c>
      <c r="V157" s="135">
        <f t="shared" si="90"/>
        <v>2.1886299999999999</v>
      </c>
      <c r="W157" s="135">
        <f t="shared" si="90"/>
        <v>2.2753800000000002</v>
      </c>
      <c r="X157" s="135">
        <f t="shared" si="90"/>
        <v>2.2405499999999998</v>
      </c>
      <c r="Y157" s="135">
        <f t="shared" si="90"/>
        <v>2.1745100000000002</v>
      </c>
      <c r="Z157" s="135">
        <f t="shared" si="90"/>
        <v>1.9594800000000001</v>
      </c>
      <c r="AA157" s="135">
        <f t="shared" si="90"/>
        <v>1.8553299999999999</v>
      </c>
    </row>
    <row r="158" spans="1:27" ht="12.75" customHeight="1" outlineLevel="1" x14ac:dyDescent="0.3">
      <c r="A158" s="163" t="s">
        <v>1184</v>
      </c>
      <c r="B158" s="94" t="s">
        <v>238</v>
      </c>
      <c r="C158" s="70" t="s">
        <v>79</v>
      </c>
      <c r="D158" s="71">
        <v>1518.86</v>
      </c>
      <c r="E158" s="71">
        <v>1428.32</v>
      </c>
      <c r="F158" s="71">
        <v>1336.79</v>
      </c>
      <c r="G158" s="71">
        <v>1328.16</v>
      </c>
      <c r="H158" s="71">
        <v>1358.54</v>
      </c>
      <c r="I158" s="71">
        <v>1415.15</v>
      </c>
      <c r="J158" s="71">
        <v>1385.53</v>
      </c>
      <c r="K158" s="71">
        <v>1480.44</v>
      </c>
      <c r="L158" s="71">
        <v>1626.01</v>
      </c>
      <c r="M158" s="71">
        <v>1803.37</v>
      </c>
      <c r="N158" s="71">
        <v>1844.65</v>
      </c>
      <c r="O158" s="71">
        <v>1852.93</v>
      </c>
      <c r="P158" s="71">
        <v>1826.86</v>
      </c>
      <c r="Q158" s="71">
        <v>1824.46</v>
      </c>
      <c r="R158" s="71">
        <v>1824.93</v>
      </c>
      <c r="S158" s="71">
        <v>1806.55</v>
      </c>
      <c r="T158" s="71">
        <v>1806.34</v>
      </c>
      <c r="U158" s="71">
        <v>1884.86</v>
      </c>
      <c r="V158" s="71">
        <v>1900.5</v>
      </c>
      <c r="W158" s="71">
        <v>1987.25</v>
      </c>
      <c r="X158" s="71">
        <v>1952.42</v>
      </c>
      <c r="Y158" s="71">
        <v>1886.38</v>
      </c>
      <c r="Z158" s="71">
        <v>1671.35</v>
      </c>
      <c r="AA158" s="71">
        <v>1567.2</v>
      </c>
    </row>
    <row r="159" spans="1:27" ht="12.75" customHeight="1" outlineLevel="1" x14ac:dyDescent="0.3">
      <c r="A159" s="163" t="s">
        <v>1185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customHeight="1" outlineLevel="1" x14ac:dyDescent="0.3">
      <c r="A160" s="163" t="s">
        <v>1186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1187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>$D$11</f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1188</v>
      </c>
      <c r="B166" s="54" t="str">
        <f>"01"&amp;"."&amp;$B$663&amp;"."&amp;$B$664</f>
        <v>01.03.2024</v>
      </c>
      <c r="C166" s="134" t="s">
        <v>76</v>
      </c>
      <c r="D166" s="135">
        <f>ROUND(((D167+D168+D170+D169)/1000),5)</f>
        <v>1.6741600000000001</v>
      </c>
      <c r="E166" s="135">
        <f>ROUND(((E167+E168+E170+E169)/1000),5)</f>
        <v>1.60884</v>
      </c>
      <c r="F166" s="135">
        <f>ROUND(((F167+F168+F170+F169)/1000),5)</f>
        <v>1.6010599999999999</v>
      </c>
      <c r="G166" s="135">
        <f t="shared" ref="G166:AA166" si="93">ROUND(((G167+G168+G170+G169)/1000),5)</f>
        <v>1.6047199999999999</v>
      </c>
      <c r="H166" s="135">
        <f t="shared" si="93"/>
        <v>1.6557500000000001</v>
      </c>
      <c r="I166" s="135">
        <f t="shared" si="93"/>
        <v>1.7493099999999999</v>
      </c>
      <c r="J166" s="135">
        <f t="shared" si="93"/>
        <v>1.8474699999999999</v>
      </c>
      <c r="K166" s="135">
        <f t="shared" si="93"/>
        <v>2.1552699999999998</v>
      </c>
      <c r="L166" s="135">
        <f t="shared" si="93"/>
        <v>2.3005499999999999</v>
      </c>
      <c r="M166" s="135">
        <f t="shared" si="93"/>
        <v>2.3357299999999999</v>
      </c>
      <c r="N166" s="135">
        <f t="shared" si="93"/>
        <v>2.3418299999999999</v>
      </c>
      <c r="O166" s="135">
        <f t="shared" si="93"/>
        <v>2.3929100000000001</v>
      </c>
      <c r="P166" s="135">
        <f t="shared" si="93"/>
        <v>2.36368</v>
      </c>
      <c r="Q166" s="135">
        <f t="shared" si="93"/>
        <v>2.36781</v>
      </c>
      <c r="R166" s="135">
        <f t="shared" si="93"/>
        <v>2.35276</v>
      </c>
      <c r="S166" s="135">
        <f t="shared" si="93"/>
        <v>2.30097</v>
      </c>
      <c r="T166" s="135">
        <f t="shared" si="93"/>
        <v>2.2767599999999999</v>
      </c>
      <c r="U166" s="135">
        <f t="shared" si="93"/>
        <v>2.2777099999999999</v>
      </c>
      <c r="V166" s="135">
        <f t="shared" si="93"/>
        <v>2.30748</v>
      </c>
      <c r="W166" s="135">
        <f t="shared" si="93"/>
        <v>2.3857300000000001</v>
      </c>
      <c r="X166" s="135">
        <f t="shared" si="93"/>
        <v>2.3355399999999999</v>
      </c>
      <c r="Y166" s="135">
        <f t="shared" si="93"/>
        <v>2.2263999999999999</v>
      </c>
      <c r="Z166" s="135">
        <f t="shared" si="93"/>
        <v>1.9279299999999999</v>
      </c>
      <c r="AA166" s="135">
        <f t="shared" si="93"/>
        <v>1.80802</v>
      </c>
    </row>
    <row r="167" spans="1:27" ht="12.75" customHeight="1" outlineLevel="1" x14ac:dyDescent="0.3">
      <c r="A167" s="163" t="s">
        <v>1189</v>
      </c>
      <c r="B167" s="94" t="s">
        <v>238</v>
      </c>
      <c r="C167" s="70" t="s">
        <v>79</v>
      </c>
      <c r="D167" s="71">
        <v>1339.09</v>
      </c>
      <c r="E167" s="71">
        <v>1273.77</v>
      </c>
      <c r="F167" s="71">
        <v>1265.99</v>
      </c>
      <c r="G167" s="71">
        <v>1269.6500000000001</v>
      </c>
      <c r="H167" s="71">
        <v>1320.68</v>
      </c>
      <c r="I167" s="71">
        <v>1414.24</v>
      </c>
      <c r="J167" s="71">
        <v>1512.4</v>
      </c>
      <c r="K167" s="71">
        <v>1820.2</v>
      </c>
      <c r="L167" s="71">
        <v>1965.48</v>
      </c>
      <c r="M167" s="71">
        <v>2000.66</v>
      </c>
      <c r="N167" s="71">
        <v>2006.76</v>
      </c>
      <c r="O167" s="71">
        <v>2057.84</v>
      </c>
      <c r="P167" s="71">
        <v>2028.61</v>
      </c>
      <c r="Q167" s="71">
        <v>2032.74</v>
      </c>
      <c r="R167" s="71">
        <v>2017.69</v>
      </c>
      <c r="S167" s="71">
        <v>1965.9</v>
      </c>
      <c r="T167" s="71">
        <v>1941.69</v>
      </c>
      <c r="U167" s="71">
        <v>1942.64</v>
      </c>
      <c r="V167" s="71">
        <v>1972.41</v>
      </c>
      <c r="W167" s="71">
        <v>2050.66</v>
      </c>
      <c r="X167" s="71">
        <v>2000.47</v>
      </c>
      <c r="Y167" s="71">
        <v>1891.33</v>
      </c>
      <c r="Z167" s="71">
        <v>1592.86</v>
      </c>
      <c r="AA167" s="71">
        <v>1472.95</v>
      </c>
    </row>
    <row r="168" spans="1:27" ht="12.75" customHeight="1" outlineLevel="1" x14ac:dyDescent="0.3">
      <c r="A168" s="163" t="s">
        <v>1190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customHeight="1" outlineLevel="1" x14ac:dyDescent="0.3">
      <c r="A169" s="163" t="s">
        <v>1191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1192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>$D$11</f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ht="13.8" x14ac:dyDescent="0.3">
      <c r="A171" s="162" t="s">
        <v>1193</v>
      </c>
      <c r="B171" s="54" t="str">
        <f>"02"&amp;"."&amp;$B$663&amp;"."&amp;$B$664</f>
        <v>02.03.2024</v>
      </c>
      <c r="C171" s="134" t="s">
        <v>76</v>
      </c>
      <c r="D171" s="135">
        <f>ROUND(((D172+D173+D175+D174)/1000),5)</f>
        <v>2.01905</v>
      </c>
      <c r="E171" s="135">
        <f>ROUND(((E172+E173+E175+E174)/1000),5)</f>
        <v>1.8510599999999999</v>
      </c>
      <c r="F171" s="135">
        <f>ROUND(((F172+F173+F175+F174)/1000),5)</f>
        <v>1.8167</v>
      </c>
      <c r="G171" s="135">
        <f t="shared" ref="G171:AA171" si="96">ROUND(((G172+G173+G175+G174)/1000),5)</f>
        <v>1.80802</v>
      </c>
      <c r="H171" s="135">
        <f t="shared" si="96"/>
        <v>1.8071600000000001</v>
      </c>
      <c r="I171" s="135">
        <f t="shared" si="96"/>
        <v>1.8073900000000001</v>
      </c>
      <c r="J171" s="135">
        <f t="shared" si="96"/>
        <v>1.83768</v>
      </c>
      <c r="K171" s="135">
        <f t="shared" si="96"/>
        <v>2.0207600000000001</v>
      </c>
      <c r="L171" s="135">
        <f t="shared" si="96"/>
        <v>2.26125</v>
      </c>
      <c r="M171" s="135">
        <f t="shared" si="96"/>
        <v>2.3431000000000002</v>
      </c>
      <c r="N171" s="135">
        <f t="shared" si="96"/>
        <v>2.3683700000000001</v>
      </c>
      <c r="O171" s="135">
        <f t="shared" si="96"/>
        <v>2.3753199999999999</v>
      </c>
      <c r="P171" s="135">
        <f t="shared" si="96"/>
        <v>2.3689300000000002</v>
      </c>
      <c r="Q171" s="135">
        <f t="shared" si="96"/>
        <v>2.3606600000000002</v>
      </c>
      <c r="R171" s="135">
        <f t="shared" si="96"/>
        <v>2.35318</v>
      </c>
      <c r="S171" s="135">
        <f t="shared" si="96"/>
        <v>2.3146900000000001</v>
      </c>
      <c r="T171" s="135">
        <f t="shared" si="96"/>
        <v>2.32742</v>
      </c>
      <c r="U171" s="135">
        <f t="shared" si="96"/>
        <v>2.34429</v>
      </c>
      <c r="V171" s="135">
        <f t="shared" si="96"/>
        <v>2.3672800000000001</v>
      </c>
      <c r="W171" s="135">
        <f t="shared" si="96"/>
        <v>2.3828999999999998</v>
      </c>
      <c r="X171" s="135">
        <f t="shared" si="96"/>
        <v>2.3750399999999998</v>
      </c>
      <c r="Y171" s="135">
        <f t="shared" si="96"/>
        <v>2.3066900000000001</v>
      </c>
      <c r="Z171" s="135">
        <f t="shared" si="96"/>
        <v>2.1059800000000002</v>
      </c>
      <c r="AA171" s="135">
        <f t="shared" si="96"/>
        <v>1.83846</v>
      </c>
    </row>
    <row r="172" spans="1:27" ht="12.75" customHeight="1" outlineLevel="1" x14ac:dyDescent="0.3">
      <c r="A172" s="163" t="s">
        <v>1194</v>
      </c>
      <c r="B172" s="94" t="s">
        <v>238</v>
      </c>
      <c r="C172" s="70" t="s">
        <v>79</v>
      </c>
      <c r="D172" s="71">
        <v>1683.98</v>
      </c>
      <c r="E172" s="71">
        <v>1515.99</v>
      </c>
      <c r="F172" s="71">
        <v>1481.63</v>
      </c>
      <c r="G172" s="71">
        <v>1472.95</v>
      </c>
      <c r="H172" s="71">
        <v>1472.09</v>
      </c>
      <c r="I172" s="71">
        <v>1472.32</v>
      </c>
      <c r="J172" s="71">
        <v>1502.61</v>
      </c>
      <c r="K172" s="71">
        <v>1685.69</v>
      </c>
      <c r="L172" s="71">
        <v>1926.18</v>
      </c>
      <c r="M172" s="71">
        <v>2008.03</v>
      </c>
      <c r="N172" s="71">
        <v>2033.3</v>
      </c>
      <c r="O172" s="71">
        <v>2040.25</v>
      </c>
      <c r="P172" s="71">
        <v>2033.86</v>
      </c>
      <c r="Q172" s="71">
        <v>2025.59</v>
      </c>
      <c r="R172" s="71">
        <v>2018.11</v>
      </c>
      <c r="S172" s="71">
        <v>1979.62</v>
      </c>
      <c r="T172" s="71">
        <v>1992.35</v>
      </c>
      <c r="U172" s="71">
        <v>2009.22</v>
      </c>
      <c r="V172" s="71">
        <v>2032.21</v>
      </c>
      <c r="W172" s="71">
        <v>2047.83</v>
      </c>
      <c r="X172" s="71">
        <v>2039.97</v>
      </c>
      <c r="Y172" s="71">
        <v>1971.62</v>
      </c>
      <c r="Z172" s="71">
        <v>1770.91</v>
      </c>
      <c r="AA172" s="71">
        <v>1503.39</v>
      </c>
    </row>
    <row r="173" spans="1:27" ht="12.75" customHeight="1" outlineLevel="1" x14ac:dyDescent="0.3">
      <c r="A173" s="163" t="s">
        <v>1195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customHeight="1" outlineLevel="1" x14ac:dyDescent="0.3">
      <c r="A174" s="163" t="s">
        <v>1196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1197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>$D$11</f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x14ac:dyDescent="0.3">
      <c r="A176" s="162" t="s">
        <v>1198</v>
      </c>
      <c r="B176" s="54" t="str">
        <f>"03"&amp;"."&amp;$B$663&amp;"."&amp;$B$664</f>
        <v>03.03.2024</v>
      </c>
      <c r="C176" s="134" t="s">
        <v>76</v>
      </c>
      <c r="D176" s="135">
        <f>ROUND(((D177+D178+D180+D179)/1000),5)</f>
        <v>1.84975</v>
      </c>
      <c r="E176" s="135">
        <f>ROUND(((E177+E178+E180+E179)/1000),5)</f>
        <v>1.7848299999999999</v>
      </c>
      <c r="F176" s="135">
        <f>ROUND(((F177+F178+F180+F179)/1000),5)</f>
        <v>1.6879900000000001</v>
      </c>
      <c r="G176" s="135">
        <f t="shared" ref="G176:AA176" si="99">ROUND(((G177+G178+G180+G179)/1000),5)</f>
        <v>1.68275</v>
      </c>
      <c r="H176" s="135">
        <f t="shared" si="99"/>
        <v>1.7078800000000001</v>
      </c>
      <c r="I176" s="135">
        <f t="shared" si="99"/>
        <v>1.7451000000000001</v>
      </c>
      <c r="J176" s="135">
        <f t="shared" si="99"/>
        <v>1.7542599999999999</v>
      </c>
      <c r="K176" s="135">
        <f t="shared" si="99"/>
        <v>1.8036799999999999</v>
      </c>
      <c r="L176" s="135">
        <f t="shared" si="99"/>
        <v>2.0190600000000001</v>
      </c>
      <c r="M176" s="135">
        <f t="shared" si="99"/>
        <v>2.1369600000000002</v>
      </c>
      <c r="N176" s="135">
        <f t="shared" si="99"/>
        <v>2.18635</v>
      </c>
      <c r="O176" s="135">
        <f t="shared" si="99"/>
        <v>2.18411</v>
      </c>
      <c r="P176" s="135">
        <f t="shared" si="99"/>
        <v>2.15964</v>
      </c>
      <c r="Q176" s="135">
        <f t="shared" si="99"/>
        <v>2.1435900000000001</v>
      </c>
      <c r="R176" s="135">
        <f t="shared" si="99"/>
        <v>2.1393300000000002</v>
      </c>
      <c r="S176" s="135">
        <f t="shared" si="99"/>
        <v>2.1035599999999999</v>
      </c>
      <c r="T176" s="135">
        <f t="shared" si="99"/>
        <v>2.13409</v>
      </c>
      <c r="U176" s="135">
        <f t="shared" si="99"/>
        <v>2.1658300000000001</v>
      </c>
      <c r="V176" s="135">
        <f t="shared" si="99"/>
        <v>2.27224</v>
      </c>
      <c r="W176" s="135">
        <f t="shared" si="99"/>
        <v>2.2597</v>
      </c>
      <c r="X176" s="135">
        <f t="shared" si="99"/>
        <v>2.2317399999999998</v>
      </c>
      <c r="Y176" s="135">
        <f t="shared" si="99"/>
        <v>2.1147100000000001</v>
      </c>
      <c r="Z176" s="135">
        <f t="shared" si="99"/>
        <v>1.93767</v>
      </c>
      <c r="AA176" s="135">
        <f t="shared" si="99"/>
        <v>1.8090299999999999</v>
      </c>
    </row>
    <row r="177" spans="1:27" ht="12.75" customHeight="1" outlineLevel="1" x14ac:dyDescent="0.3">
      <c r="A177" s="163" t="s">
        <v>1199</v>
      </c>
      <c r="B177" s="94" t="s">
        <v>238</v>
      </c>
      <c r="C177" s="70" t="s">
        <v>79</v>
      </c>
      <c r="D177" s="71">
        <v>1514.68</v>
      </c>
      <c r="E177" s="71">
        <v>1449.76</v>
      </c>
      <c r="F177" s="71">
        <v>1352.92</v>
      </c>
      <c r="G177" s="71">
        <v>1347.68</v>
      </c>
      <c r="H177" s="71">
        <v>1372.81</v>
      </c>
      <c r="I177" s="71">
        <v>1410.03</v>
      </c>
      <c r="J177" s="71">
        <v>1419.19</v>
      </c>
      <c r="K177" s="71">
        <v>1468.61</v>
      </c>
      <c r="L177" s="71">
        <v>1683.99</v>
      </c>
      <c r="M177" s="71">
        <v>1801.89</v>
      </c>
      <c r="N177" s="71">
        <v>1851.28</v>
      </c>
      <c r="O177" s="71">
        <v>1849.04</v>
      </c>
      <c r="P177" s="71">
        <v>1824.57</v>
      </c>
      <c r="Q177" s="71">
        <v>1808.52</v>
      </c>
      <c r="R177" s="71">
        <v>1804.26</v>
      </c>
      <c r="S177" s="71">
        <v>1768.49</v>
      </c>
      <c r="T177" s="71">
        <v>1799.02</v>
      </c>
      <c r="U177" s="71">
        <v>1830.76</v>
      </c>
      <c r="V177" s="71">
        <v>1937.17</v>
      </c>
      <c r="W177" s="71">
        <v>1924.63</v>
      </c>
      <c r="X177" s="71">
        <v>1896.67</v>
      </c>
      <c r="Y177" s="71">
        <v>1779.64</v>
      </c>
      <c r="Z177" s="71">
        <v>1602.6</v>
      </c>
      <c r="AA177" s="71">
        <v>1473.96</v>
      </c>
    </row>
    <row r="178" spans="1:27" ht="12.75" customHeight="1" outlineLevel="1" x14ac:dyDescent="0.3">
      <c r="A178" s="163" t="s">
        <v>1200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customHeight="1" outlineLevel="1" x14ac:dyDescent="0.3">
      <c r="A179" s="163" t="s">
        <v>1201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1202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>$D$11</f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x14ac:dyDescent="0.3">
      <c r="A181" s="162" t="s">
        <v>1203</v>
      </c>
      <c r="B181" s="54" t="str">
        <f>"04"&amp;"."&amp;$B$663&amp;"."&amp;$B$664</f>
        <v>04.03.2024</v>
      </c>
      <c r="C181" s="134" t="s">
        <v>76</v>
      </c>
      <c r="D181" s="135">
        <f>ROUND(((D182+D183+D185+D184)/1000),5)</f>
        <v>1.7922400000000001</v>
      </c>
      <c r="E181" s="135">
        <f>ROUND(((E182+E183+E185+E184)/1000),5)</f>
        <v>1.6559200000000001</v>
      </c>
      <c r="F181" s="135">
        <f>ROUND(((F182+F183+F185+F184)/1000),5)</f>
        <v>1.60815</v>
      </c>
      <c r="G181" s="135">
        <f t="shared" ref="G181:AA181" si="102">ROUND(((G182+G183+G185+G184)/1000),5)</f>
        <v>1.6019300000000001</v>
      </c>
      <c r="H181" s="135">
        <f t="shared" si="102"/>
        <v>1.63751</v>
      </c>
      <c r="I181" s="135">
        <f t="shared" si="102"/>
        <v>1.7887</v>
      </c>
      <c r="J181" s="135">
        <f t="shared" si="102"/>
        <v>1.8184899999999999</v>
      </c>
      <c r="K181" s="135">
        <f t="shared" si="102"/>
        <v>2.18824</v>
      </c>
      <c r="L181" s="135">
        <f t="shared" si="102"/>
        <v>2.36015</v>
      </c>
      <c r="M181" s="135">
        <f t="shared" si="102"/>
        <v>2.4491800000000001</v>
      </c>
      <c r="N181" s="135">
        <f t="shared" si="102"/>
        <v>2.4642599999999999</v>
      </c>
      <c r="O181" s="135">
        <f t="shared" si="102"/>
        <v>2.5093100000000002</v>
      </c>
      <c r="P181" s="135">
        <f t="shared" si="102"/>
        <v>2.4691999999999998</v>
      </c>
      <c r="Q181" s="135">
        <f t="shared" si="102"/>
        <v>2.4430900000000002</v>
      </c>
      <c r="R181" s="135">
        <f t="shared" si="102"/>
        <v>2.3992399999999998</v>
      </c>
      <c r="S181" s="135">
        <f t="shared" si="102"/>
        <v>2.3406099999999999</v>
      </c>
      <c r="T181" s="135">
        <f t="shared" si="102"/>
        <v>2.3160699999999999</v>
      </c>
      <c r="U181" s="135">
        <f t="shared" si="102"/>
        <v>2.3086700000000002</v>
      </c>
      <c r="V181" s="135">
        <f t="shared" si="102"/>
        <v>2.3504999999999998</v>
      </c>
      <c r="W181" s="135">
        <f t="shared" si="102"/>
        <v>2.44326</v>
      </c>
      <c r="X181" s="135">
        <f t="shared" si="102"/>
        <v>2.3437700000000001</v>
      </c>
      <c r="Y181" s="135">
        <f t="shared" si="102"/>
        <v>2.2039499999999999</v>
      </c>
      <c r="Z181" s="135">
        <f t="shared" si="102"/>
        <v>1.92587</v>
      </c>
      <c r="AA181" s="135">
        <f t="shared" si="102"/>
        <v>1.8137099999999999</v>
      </c>
    </row>
    <row r="182" spans="1:27" ht="12.75" customHeight="1" outlineLevel="1" x14ac:dyDescent="0.3">
      <c r="A182" s="163" t="s">
        <v>1204</v>
      </c>
      <c r="B182" s="94" t="s">
        <v>238</v>
      </c>
      <c r="C182" s="70" t="s">
        <v>79</v>
      </c>
      <c r="D182" s="71">
        <v>1457.17</v>
      </c>
      <c r="E182" s="71">
        <v>1320.85</v>
      </c>
      <c r="F182" s="71">
        <v>1273.08</v>
      </c>
      <c r="G182" s="71">
        <v>1266.8599999999999</v>
      </c>
      <c r="H182" s="71">
        <v>1302.44</v>
      </c>
      <c r="I182" s="71">
        <v>1453.63</v>
      </c>
      <c r="J182" s="71">
        <v>1483.42</v>
      </c>
      <c r="K182" s="71">
        <v>1853.17</v>
      </c>
      <c r="L182" s="71">
        <v>2025.08</v>
      </c>
      <c r="M182" s="71">
        <v>2114.11</v>
      </c>
      <c r="N182" s="71">
        <v>2129.19</v>
      </c>
      <c r="O182" s="71">
        <v>2174.2399999999998</v>
      </c>
      <c r="P182" s="71">
        <v>2134.13</v>
      </c>
      <c r="Q182" s="71">
        <v>2108.02</v>
      </c>
      <c r="R182" s="71">
        <v>2064.17</v>
      </c>
      <c r="S182" s="71">
        <v>2005.54</v>
      </c>
      <c r="T182" s="71">
        <v>1981</v>
      </c>
      <c r="U182" s="71">
        <v>1973.6</v>
      </c>
      <c r="V182" s="71">
        <v>2015.43</v>
      </c>
      <c r="W182" s="71">
        <v>2108.19</v>
      </c>
      <c r="X182" s="71">
        <v>2008.7</v>
      </c>
      <c r="Y182" s="71">
        <v>1868.88</v>
      </c>
      <c r="Z182" s="71">
        <v>1590.8</v>
      </c>
      <c r="AA182" s="71">
        <v>1478.64</v>
      </c>
    </row>
    <row r="183" spans="1:27" ht="12.75" customHeight="1" outlineLevel="1" x14ac:dyDescent="0.3">
      <c r="A183" s="163" t="s">
        <v>1205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customHeight="1" outlineLevel="1" x14ac:dyDescent="0.3">
      <c r="A184" s="163" t="s">
        <v>1206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1207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>$D$11</f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x14ac:dyDescent="0.3">
      <c r="A186" s="162" t="s">
        <v>1208</v>
      </c>
      <c r="B186" s="54" t="str">
        <f>"05"&amp;"."&amp;$B$663&amp;"."&amp;$B$664</f>
        <v>05.03.2024</v>
      </c>
      <c r="C186" s="134" t="s">
        <v>76</v>
      </c>
      <c r="D186" s="135">
        <f>ROUND(((D187+D188+D190+D189)/1000),5)</f>
        <v>1.6704600000000001</v>
      </c>
      <c r="E186" s="135">
        <f>ROUND(((E187+E188+E190+E189)/1000),5)</f>
        <v>1.6035699999999999</v>
      </c>
      <c r="F186" s="135">
        <f>ROUND(((F187+F188+F190+F189)/1000),5)</f>
        <v>1.58226</v>
      </c>
      <c r="G186" s="135">
        <f t="shared" ref="G186:AA186" si="105">ROUND(((G187+G188+G190+G189)/1000),5)</f>
        <v>1.5756399999999999</v>
      </c>
      <c r="H186" s="135">
        <f t="shared" si="105"/>
        <v>1.6178699999999999</v>
      </c>
      <c r="I186" s="135">
        <f t="shared" si="105"/>
        <v>1.75091</v>
      </c>
      <c r="J186" s="135">
        <f t="shared" si="105"/>
        <v>1.84765</v>
      </c>
      <c r="K186" s="135">
        <f t="shared" si="105"/>
        <v>2.04298</v>
      </c>
      <c r="L186" s="135">
        <f t="shared" si="105"/>
        <v>2.2054999999999998</v>
      </c>
      <c r="M186" s="135">
        <f t="shared" si="105"/>
        <v>2.2569900000000001</v>
      </c>
      <c r="N186" s="135">
        <f t="shared" si="105"/>
        <v>2.2176800000000001</v>
      </c>
      <c r="O186" s="135">
        <f t="shared" si="105"/>
        <v>2.5610200000000001</v>
      </c>
      <c r="P186" s="135">
        <f t="shared" si="105"/>
        <v>2.4293399999999998</v>
      </c>
      <c r="Q186" s="135">
        <f t="shared" si="105"/>
        <v>2.36328</v>
      </c>
      <c r="R186" s="135">
        <f t="shared" si="105"/>
        <v>2.4181599999999999</v>
      </c>
      <c r="S186" s="135">
        <f t="shared" si="105"/>
        <v>2.3111000000000002</v>
      </c>
      <c r="T186" s="135">
        <f t="shared" si="105"/>
        <v>2.2872599999999998</v>
      </c>
      <c r="U186" s="135">
        <f t="shared" si="105"/>
        <v>2.1961499999999998</v>
      </c>
      <c r="V186" s="135">
        <f t="shared" si="105"/>
        <v>2.1978200000000001</v>
      </c>
      <c r="W186" s="135">
        <f t="shared" si="105"/>
        <v>2.1903899999999998</v>
      </c>
      <c r="X186" s="135">
        <f t="shared" si="105"/>
        <v>2.2574700000000001</v>
      </c>
      <c r="Y186" s="135">
        <f t="shared" si="105"/>
        <v>2.0653600000000001</v>
      </c>
      <c r="Z186" s="135">
        <f t="shared" si="105"/>
        <v>1.89679</v>
      </c>
      <c r="AA186" s="135">
        <f t="shared" si="105"/>
        <v>1.7232400000000001</v>
      </c>
    </row>
    <row r="187" spans="1:27" ht="12.75" customHeight="1" outlineLevel="1" x14ac:dyDescent="0.3">
      <c r="A187" s="163" t="s">
        <v>1209</v>
      </c>
      <c r="B187" s="94" t="s">
        <v>238</v>
      </c>
      <c r="C187" s="70" t="s">
        <v>79</v>
      </c>
      <c r="D187" s="71">
        <v>1335.39</v>
      </c>
      <c r="E187" s="71">
        <v>1268.5</v>
      </c>
      <c r="F187" s="71">
        <v>1247.19</v>
      </c>
      <c r="G187" s="71">
        <v>1240.57</v>
      </c>
      <c r="H187" s="71">
        <v>1282.8</v>
      </c>
      <c r="I187" s="71">
        <v>1415.84</v>
      </c>
      <c r="J187" s="71">
        <v>1512.58</v>
      </c>
      <c r="K187" s="71">
        <v>1707.91</v>
      </c>
      <c r="L187" s="71">
        <v>1870.43</v>
      </c>
      <c r="M187" s="71">
        <v>1921.92</v>
      </c>
      <c r="N187" s="71">
        <v>1882.61</v>
      </c>
      <c r="O187" s="71">
        <v>2225.9499999999998</v>
      </c>
      <c r="P187" s="71">
        <v>2094.27</v>
      </c>
      <c r="Q187" s="71">
        <v>2028.21</v>
      </c>
      <c r="R187" s="71">
        <v>2083.09</v>
      </c>
      <c r="S187" s="71">
        <v>1976.03</v>
      </c>
      <c r="T187" s="71">
        <v>1952.19</v>
      </c>
      <c r="U187" s="71">
        <v>1861.08</v>
      </c>
      <c r="V187" s="71">
        <v>1862.75</v>
      </c>
      <c r="W187" s="71">
        <v>1855.32</v>
      </c>
      <c r="X187" s="71">
        <v>1922.4</v>
      </c>
      <c r="Y187" s="71">
        <v>1730.29</v>
      </c>
      <c r="Z187" s="71">
        <v>1561.72</v>
      </c>
      <c r="AA187" s="71">
        <v>1388.17</v>
      </c>
    </row>
    <row r="188" spans="1:27" ht="12.75" customHeight="1" outlineLevel="1" x14ac:dyDescent="0.3">
      <c r="A188" s="163" t="s">
        <v>1210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customHeight="1" outlineLevel="1" x14ac:dyDescent="0.3">
      <c r="A189" s="163" t="s">
        <v>1211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1212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>$D$11</f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x14ac:dyDescent="0.3">
      <c r="A191" s="162" t="s">
        <v>1213</v>
      </c>
      <c r="B191" s="54" t="str">
        <f>"06"&amp;"."&amp;$B$663&amp;"."&amp;$B$664</f>
        <v>06.03.2024</v>
      </c>
      <c r="C191" s="134" t="s">
        <v>76</v>
      </c>
      <c r="D191" s="135">
        <f>ROUND(((D192+D193+D195+D194)/1000),5)</f>
        <v>1.7273799999999999</v>
      </c>
      <c r="E191" s="135">
        <f>ROUND(((E192+E193+E195+E194)/1000),5)</f>
        <v>1.6142799999999999</v>
      </c>
      <c r="F191" s="135">
        <f>ROUND(((F192+F193+F195+F194)/1000),5)</f>
        <v>1.5972</v>
      </c>
      <c r="G191" s="135">
        <f t="shared" ref="G191:AA191" si="108">ROUND(((G192+G193+G195+G194)/1000),5)</f>
        <v>1.5930899999999999</v>
      </c>
      <c r="H191" s="135">
        <f t="shared" si="108"/>
        <v>1.65815</v>
      </c>
      <c r="I191" s="135">
        <f t="shared" si="108"/>
        <v>1.8008299999999999</v>
      </c>
      <c r="J191" s="135">
        <f t="shared" si="108"/>
        <v>1.89863</v>
      </c>
      <c r="K191" s="135">
        <f t="shared" si="108"/>
        <v>2.1900400000000002</v>
      </c>
      <c r="L191" s="135">
        <f t="shared" si="108"/>
        <v>2.2618200000000002</v>
      </c>
      <c r="M191" s="135">
        <f t="shared" si="108"/>
        <v>2.2772700000000001</v>
      </c>
      <c r="N191" s="135">
        <f t="shared" si="108"/>
        <v>2.24058</v>
      </c>
      <c r="O191" s="135">
        <f t="shared" si="108"/>
        <v>2.3437999999999999</v>
      </c>
      <c r="P191" s="135">
        <f t="shared" si="108"/>
        <v>2.3327200000000001</v>
      </c>
      <c r="Q191" s="135">
        <f t="shared" si="108"/>
        <v>2.3300399999999999</v>
      </c>
      <c r="R191" s="135">
        <f t="shared" si="108"/>
        <v>2.3090799999999998</v>
      </c>
      <c r="S191" s="135">
        <f t="shared" si="108"/>
        <v>2.2866399999999998</v>
      </c>
      <c r="T191" s="135">
        <f t="shared" si="108"/>
        <v>2.2757800000000001</v>
      </c>
      <c r="U191" s="135">
        <f t="shared" si="108"/>
        <v>2.2264499999999998</v>
      </c>
      <c r="V191" s="135">
        <f t="shared" si="108"/>
        <v>2.2675999999999998</v>
      </c>
      <c r="W191" s="135">
        <f t="shared" si="108"/>
        <v>2.2679</v>
      </c>
      <c r="X191" s="135">
        <f t="shared" si="108"/>
        <v>2.3232900000000001</v>
      </c>
      <c r="Y191" s="135">
        <f t="shared" si="108"/>
        <v>2.2169099999999999</v>
      </c>
      <c r="Z191" s="135">
        <f t="shared" si="108"/>
        <v>1.94675</v>
      </c>
      <c r="AA191" s="135">
        <f t="shared" si="108"/>
        <v>1.8088</v>
      </c>
    </row>
    <row r="192" spans="1:27" ht="12.75" customHeight="1" outlineLevel="1" x14ac:dyDescent="0.3">
      <c r="A192" s="163" t="s">
        <v>1214</v>
      </c>
      <c r="B192" s="94" t="s">
        <v>238</v>
      </c>
      <c r="C192" s="70" t="s">
        <v>79</v>
      </c>
      <c r="D192" s="71">
        <v>1392.31</v>
      </c>
      <c r="E192" s="71">
        <v>1279.21</v>
      </c>
      <c r="F192" s="71">
        <v>1262.1300000000001</v>
      </c>
      <c r="G192" s="71">
        <v>1258.02</v>
      </c>
      <c r="H192" s="71">
        <v>1323.08</v>
      </c>
      <c r="I192" s="71">
        <v>1465.76</v>
      </c>
      <c r="J192" s="71">
        <v>1563.56</v>
      </c>
      <c r="K192" s="71">
        <v>1854.97</v>
      </c>
      <c r="L192" s="71">
        <v>1926.75</v>
      </c>
      <c r="M192" s="71">
        <v>1942.2</v>
      </c>
      <c r="N192" s="71">
        <v>1905.51</v>
      </c>
      <c r="O192" s="71">
        <v>2008.73</v>
      </c>
      <c r="P192" s="71">
        <v>1997.65</v>
      </c>
      <c r="Q192" s="71">
        <v>1994.97</v>
      </c>
      <c r="R192" s="71">
        <v>1974.01</v>
      </c>
      <c r="S192" s="71">
        <v>1951.57</v>
      </c>
      <c r="T192" s="71">
        <v>1940.71</v>
      </c>
      <c r="U192" s="71">
        <v>1891.38</v>
      </c>
      <c r="V192" s="71">
        <v>1932.53</v>
      </c>
      <c r="W192" s="71">
        <v>1932.83</v>
      </c>
      <c r="X192" s="71">
        <v>1988.22</v>
      </c>
      <c r="Y192" s="71">
        <v>1881.84</v>
      </c>
      <c r="Z192" s="71">
        <v>1611.68</v>
      </c>
      <c r="AA192" s="71">
        <v>1473.73</v>
      </c>
    </row>
    <row r="193" spans="1:27" ht="12.75" customHeight="1" outlineLevel="1" x14ac:dyDescent="0.3">
      <c r="A193" s="163" t="s">
        <v>1215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customHeight="1" outlineLevel="1" x14ac:dyDescent="0.3">
      <c r="A194" s="163" t="s">
        <v>1216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1217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>$D$11</f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x14ac:dyDescent="0.3">
      <c r="A196" s="162" t="s">
        <v>1218</v>
      </c>
      <c r="B196" s="54" t="str">
        <f>"07"&amp;"."&amp;$B$663&amp;"."&amp;$B$664</f>
        <v>07.03.2024</v>
      </c>
      <c r="C196" s="134" t="s">
        <v>76</v>
      </c>
      <c r="D196" s="135">
        <f>ROUND(((D197+D198+D200+D199)/1000),5)</f>
        <v>1.6002000000000001</v>
      </c>
      <c r="E196" s="135">
        <f>ROUND(((E197+E198+E200+E199)/1000),5)</f>
        <v>1.5742499999999999</v>
      </c>
      <c r="F196" s="135">
        <f>ROUND(((F197+F198+F200+F199)/1000),5)</f>
        <v>1.54034</v>
      </c>
      <c r="G196" s="135">
        <f t="shared" ref="G196:AA196" si="111">ROUND(((G197+G198+G200+G199)/1000),5)</f>
        <v>1.5300499999999999</v>
      </c>
      <c r="H196" s="135">
        <f t="shared" si="111"/>
        <v>1.5764100000000001</v>
      </c>
      <c r="I196" s="135">
        <f t="shared" si="111"/>
        <v>1.7216</v>
      </c>
      <c r="J196" s="135">
        <f t="shared" si="111"/>
        <v>1.83815</v>
      </c>
      <c r="K196" s="135">
        <f t="shared" si="111"/>
        <v>2.1085199999999999</v>
      </c>
      <c r="L196" s="135">
        <f t="shared" si="111"/>
        <v>2.18208</v>
      </c>
      <c r="M196" s="135">
        <f t="shared" si="111"/>
        <v>2.1910400000000001</v>
      </c>
      <c r="N196" s="135">
        <f t="shared" si="111"/>
        <v>2.1907399999999999</v>
      </c>
      <c r="O196" s="135">
        <f t="shared" si="111"/>
        <v>2.2188099999999999</v>
      </c>
      <c r="P196" s="135">
        <f t="shared" si="111"/>
        <v>2.2741500000000001</v>
      </c>
      <c r="Q196" s="135">
        <f t="shared" si="111"/>
        <v>2.274</v>
      </c>
      <c r="R196" s="135">
        <f t="shared" si="111"/>
        <v>2.2355299999999998</v>
      </c>
      <c r="S196" s="135">
        <f t="shared" si="111"/>
        <v>2.2130899999999998</v>
      </c>
      <c r="T196" s="135">
        <f t="shared" si="111"/>
        <v>2.21923</v>
      </c>
      <c r="U196" s="135">
        <f t="shared" si="111"/>
        <v>2.11077</v>
      </c>
      <c r="V196" s="135">
        <f t="shared" si="111"/>
        <v>2.1480800000000002</v>
      </c>
      <c r="W196" s="135">
        <f t="shared" si="111"/>
        <v>2.1658400000000002</v>
      </c>
      <c r="X196" s="135">
        <f t="shared" si="111"/>
        <v>2.1776</v>
      </c>
      <c r="Y196" s="135">
        <f t="shared" si="111"/>
        <v>2.1809799999999999</v>
      </c>
      <c r="Z196" s="135">
        <f t="shared" si="111"/>
        <v>1.9603900000000001</v>
      </c>
      <c r="AA196" s="135">
        <f t="shared" si="111"/>
        <v>1.8050999999999999</v>
      </c>
    </row>
    <row r="197" spans="1:27" ht="12.75" customHeight="1" outlineLevel="1" x14ac:dyDescent="0.3">
      <c r="A197" s="163" t="s">
        <v>1219</v>
      </c>
      <c r="B197" s="94" t="s">
        <v>238</v>
      </c>
      <c r="C197" s="70" t="s">
        <v>79</v>
      </c>
      <c r="D197" s="71">
        <v>1265.1300000000001</v>
      </c>
      <c r="E197" s="71">
        <v>1239.18</v>
      </c>
      <c r="F197" s="71">
        <v>1205.27</v>
      </c>
      <c r="G197" s="71">
        <v>1194.98</v>
      </c>
      <c r="H197" s="71">
        <v>1241.3399999999999</v>
      </c>
      <c r="I197" s="71">
        <v>1386.53</v>
      </c>
      <c r="J197" s="71">
        <v>1503.08</v>
      </c>
      <c r="K197" s="71">
        <v>1773.45</v>
      </c>
      <c r="L197" s="71">
        <v>1847.01</v>
      </c>
      <c r="M197" s="71">
        <v>1855.97</v>
      </c>
      <c r="N197" s="71">
        <v>1855.67</v>
      </c>
      <c r="O197" s="71">
        <v>1883.74</v>
      </c>
      <c r="P197" s="71">
        <v>1939.08</v>
      </c>
      <c r="Q197" s="71">
        <v>1938.93</v>
      </c>
      <c r="R197" s="71">
        <v>1900.46</v>
      </c>
      <c r="S197" s="71">
        <v>1878.02</v>
      </c>
      <c r="T197" s="71">
        <v>1884.16</v>
      </c>
      <c r="U197" s="71">
        <v>1775.7</v>
      </c>
      <c r="V197" s="71">
        <v>1813.01</v>
      </c>
      <c r="W197" s="71">
        <v>1830.77</v>
      </c>
      <c r="X197" s="71">
        <v>1842.53</v>
      </c>
      <c r="Y197" s="71">
        <v>1845.91</v>
      </c>
      <c r="Z197" s="71">
        <v>1625.32</v>
      </c>
      <c r="AA197" s="71">
        <v>1470.03</v>
      </c>
    </row>
    <row r="198" spans="1:27" ht="12.75" customHeight="1" outlineLevel="1" x14ac:dyDescent="0.3">
      <c r="A198" s="163" t="s">
        <v>1220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customHeight="1" outlineLevel="1" x14ac:dyDescent="0.3">
      <c r="A199" s="163" t="s">
        <v>1221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1222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>$D$11</f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x14ac:dyDescent="0.3">
      <c r="A201" s="162" t="s">
        <v>1223</v>
      </c>
      <c r="B201" s="54" t="str">
        <f>"08"&amp;"."&amp;$B$663&amp;"."&amp;$B$664</f>
        <v>08.03.2024</v>
      </c>
      <c r="C201" s="134" t="s">
        <v>76</v>
      </c>
      <c r="D201" s="135">
        <f>ROUND(((D202+D203+D205+D204)/1000),5)</f>
        <v>1.79948</v>
      </c>
      <c r="E201" s="135">
        <f>ROUND(((E202+E203+E205+E204)/1000),5)</f>
        <v>1.6626300000000001</v>
      </c>
      <c r="F201" s="135">
        <f>ROUND(((F202+F203+F205+F204)/1000),5)</f>
        <v>1.5998699999999999</v>
      </c>
      <c r="G201" s="135">
        <f t="shared" ref="G201:AA201" si="114">ROUND(((G202+G203+G205+G204)/1000),5)</f>
        <v>1.5979399999999999</v>
      </c>
      <c r="H201" s="135">
        <f t="shared" si="114"/>
        <v>1.6011200000000001</v>
      </c>
      <c r="I201" s="135">
        <f t="shared" si="114"/>
        <v>1.65978</v>
      </c>
      <c r="J201" s="135">
        <f t="shared" si="114"/>
        <v>1.6948000000000001</v>
      </c>
      <c r="K201" s="135">
        <f t="shared" si="114"/>
        <v>1.8118099999999999</v>
      </c>
      <c r="L201" s="135">
        <f t="shared" si="114"/>
        <v>2.0161500000000001</v>
      </c>
      <c r="M201" s="135">
        <f t="shared" si="114"/>
        <v>2.0649899999999999</v>
      </c>
      <c r="N201" s="135">
        <f t="shared" si="114"/>
        <v>2.1088800000000001</v>
      </c>
      <c r="O201" s="135">
        <f t="shared" si="114"/>
        <v>2.1181299999999998</v>
      </c>
      <c r="P201" s="135">
        <f t="shared" si="114"/>
        <v>2.1007600000000002</v>
      </c>
      <c r="Q201" s="135">
        <f t="shared" si="114"/>
        <v>2.08494</v>
      </c>
      <c r="R201" s="135">
        <f t="shared" si="114"/>
        <v>2.0494699999999999</v>
      </c>
      <c r="S201" s="135">
        <f t="shared" si="114"/>
        <v>2.0428600000000001</v>
      </c>
      <c r="T201" s="135">
        <f t="shared" si="114"/>
        <v>2.0452599999999999</v>
      </c>
      <c r="U201" s="135">
        <f t="shared" si="114"/>
        <v>2.0495299999999999</v>
      </c>
      <c r="V201" s="135">
        <f t="shared" si="114"/>
        <v>2.0591699999999999</v>
      </c>
      <c r="W201" s="135">
        <f t="shared" si="114"/>
        <v>2.0943100000000001</v>
      </c>
      <c r="X201" s="135">
        <f t="shared" si="114"/>
        <v>2.1457700000000002</v>
      </c>
      <c r="Y201" s="135">
        <f t="shared" si="114"/>
        <v>2.0785499999999999</v>
      </c>
      <c r="Z201" s="135">
        <f t="shared" si="114"/>
        <v>1.8912500000000001</v>
      </c>
      <c r="AA201" s="135">
        <f t="shared" si="114"/>
        <v>1.7848299999999999</v>
      </c>
    </row>
    <row r="202" spans="1:27" ht="12.75" customHeight="1" outlineLevel="1" x14ac:dyDescent="0.3">
      <c r="A202" s="163" t="s">
        <v>1224</v>
      </c>
      <c r="B202" s="94" t="s">
        <v>238</v>
      </c>
      <c r="C202" s="70" t="s">
        <v>79</v>
      </c>
      <c r="D202" s="71">
        <v>1464.41</v>
      </c>
      <c r="E202" s="71">
        <v>1327.56</v>
      </c>
      <c r="F202" s="71">
        <v>1264.8</v>
      </c>
      <c r="G202" s="71">
        <v>1262.8699999999999</v>
      </c>
      <c r="H202" s="71">
        <v>1266.05</v>
      </c>
      <c r="I202" s="71">
        <v>1324.71</v>
      </c>
      <c r="J202" s="71">
        <v>1359.73</v>
      </c>
      <c r="K202" s="71">
        <v>1476.74</v>
      </c>
      <c r="L202" s="71">
        <v>1681.08</v>
      </c>
      <c r="M202" s="71">
        <v>1729.92</v>
      </c>
      <c r="N202" s="71">
        <v>1773.81</v>
      </c>
      <c r="O202" s="71">
        <v>1783.06</v>
      </c>
      <c r="P202" s="71">
        <v>1765.69</v>
      </c>
      <c r="Q202" s="71">
        <v>1749.87</v>
      </c>
      <c r="R202" s="71">
        <v>1714.4</v>
      </c>
      <c r="S202" s="71">
        <v>1707.79</v>
      </c>
      <c r="T202" s="71">
        <v>1710.19</v>
      </c>
      <c r="U202" s="71">
        <v>1714.46</v>
      </c>
      <c r="V202" s="71">
        <v>1724.1</v>
      </c>
      <c r="W202" s="71">
        <v>1759.24</v>
      </c>
      <c r="X202" s="71">
        <v>1810.7</v>
      </c>
      <c r="Y202" s="71">
        <v>1743.48</v>
      </c>
      <c r="Z202" s="71">
        <v>1556.18</v>
      </c>
      <c r="AA202" s="71">
        <v>1449.76</v>
      </c>
    </row>
    <row r="203" spans="1:27" ht="12.75" customHeight="1" outlineLevel="1" x14ac:dyDescent="0.3">
      <c r="A203" s="163" t="s">
        <v>1225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customHeight="1" outlineLevel="1" x14ac:dyDescent="0.3">
      <c r="A204" s="163" t="s">
        <v>1226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1227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>$D$11</f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x14ac:dyDescent="0.3">
      <c r="A206" s="162" t="s">
        <v>1228</v>
      </c>
      <c r="B206" s="54" t="str">
        <f>"09"&amp;"."&amp;$B$663&amp;"."&amp;$B$664</f>
        <v>09.03.2024</v>
      </c>
      <c r="C206" s="134" t="s">
        <v>76</v>
      </c>
      <c r="D206" s="135">
        <f>ROUND(((D207+D208+D210+D209)/1000),5)</f>
        <v>1.8128899999999999</v>
      </c>
      <c r="E206" s="135">
        <f>ROUND(((E207+E208+E210+E209)/1000),5)</f>
        <v>1.6522699999999999</v>
      </c>
      <c r="F206" s="135">
        <f>ROUND(((F207+F208+F210+F209)/1000),5)</f>
        <v>1.60128</v>
      </c>
      <c r="G206" s="135">
        <f t="shared" ref="G206:AA206" si="117">ROUND(((G207+G208+G210+G209)/1000),5)</f>
        <v>1.58361</v>
      </c>
      <c r="H206" s="135">
        <f t="shared" si="117"/>
        <v>1.6008899999999999</v>
      </c>
      <c r="I206" s="135">
        <f t="shared" si="117"/>
        <v>1.6416599999999999</v>
      </c>
      <c r="J206" s="135">
        <f t="shared" si="117"/>
        <v>1.73725</v>
      </c>
      <c r="K206" s="135">
        <f t="shared" si="117"/>
        <v>1.8524499999999999</v>
      </c>
      <c r="L206" s="135">
        <f t="shared" si="117"/>
        <v>2.0451600000000001</v>
      </c>
      <c r="M206" s="135">
        <f t="shared" si="117"/>
        <v>2.1381700000000001</v>
      </c>
      <c r="N206" s="135">
        <f t="shared" si="117"/>
        <v>2.2063100000000002</v>
      </c>
      <c r="O206" s="135">
        <f t="shared" si="117"/>
        <v>2.2114600000000002</v>
      </c>
      <c r="P206" s="135">
        <f t="shared" si="117"/>
        <v>2.1904400000000002</v>
      </c>
      <c r="Q206" s="135">
        <f t="shared" si="117"/>
        <v>2.1738300000000002</v>
      </c>
      <c r="R206" s="135">
        <f t="shared" si="117"/>
        <v>2.12751</v>
      </c>
      <c r="S206" s="135">
        <f t="shared" si="117"/>
        <v>2.09497</v>
      </c>
      <c r="T206" s="135">
        <f t="shared" si="117"/>
        <v>2.1029200000000001</v>
      </c>
      <c r="U206" s="135">
        <f t="shared" si="117"/>
        <v>2.1194099999999998</v>
      </c>
      <c r="V206" s="135">
        <f t="shared" si="117"/>
        <v>2.1824300000000001</v>
      </c>
      <c r="W206" s="135">
        <f t="shared" si="117"/>
        <v>2.2125300000000001</v>
      </c>
      <c r="X206" s="135">
        <f t="shared" si="117"/>
        <v>2.22803</v>
      </c>
      <c r="Y206" s="135">
        <f t="shared" si="117"/>
        <v>2.1724199999999998</v>
      </c>
      <c r="Z206" s="135">
        <f t="shared" si="117"/>
        <v>1.9720299999999999</v>
      </c>
      <c r="AA206" s="135">
        <f t="shared" si="117"/>
        <v>1.8140499999999999</v>
      </c>
    </row>
    <row r="207" spans="1:27" ht="12.75" customHeight="1" outlineLevel="1" x14ac:dyDescent="0.3">
      <c r="A207" s="163" t="s">
        <v>1229</v>
      </c>
      <c r="B207" s="94" t="s">
        <v>238</v>
      </c>
      <c r="C207" s="70" t="s">
        <v>79</v>
      </c>
      <c r="D207" s="71">
        <v>1477.82</v>
      </c>
      <c r="E207" s="71">
        <v>1317.2</v>
      </c>
      <c r="F207" s="71">
        <v>1266.21</v>
      </c>
      <c r="G207" s="71">
        <v>1248.54</v>
      </c>
      <c r="H207" s="71">
        <v>1265.82</v>
      </c>
      <c r="I207" s="71">
        <v>1306.5899999999999</v>
      </c>
      <c r="J207" s="71">
        <v>1402.18</v>
      </c>
      <c r="K207" s="71">
        <v>1517.38</v>
      </c>
      <c r="L207" s="71">
        <v>1710.09</v>
      </c>
      <c r="M207" s="71">
        <v>1803.1</v>
      </c>
      <c r="N207" s="71">
        <v>1871.24</v>
      </c>
      <c r="O207" s="71">
        <v>1876.39</v>
      </c>
      <c r="P207" s="71">
        <v>1855.37</v>
      </c>
      <c r="Q207" s="71">
        <v>1838.76</v>
      </c>
      <c r="R207" s="71">
        <v>1792.44</v>
      </c>
      <c r="S207" s="71">
        <v>1759.9</v>
      </c>
      <c r="T207" s="71">
        <v>1767.85</v>
      </c>
      <c r="U207" s="71">
        <v>1784.34</v>
      </c>
      <c r="V207" s="71">
        <v>1847.36</v>
      </c>
      <c r="W207" s="71">
        <v>1877.46</v>
      </c>
      <c r="X207" s="71">
        <v>1892.96</v>
      </c>
      <c r="Y207" s="71">
        <v>1837.35</v>
      </c>
      <c r="Z207" s="71">
        <v>1636.96</v>
      </c>
      <c r="AA207" s="71">
        <v>1478.98</v>
      </c>
    </row>
    <row r="208" spans="1:27" ht="12.75" customHeight="1" outlineLevel="1" x14ac:dyDescent="0.3">
      <c r="A208" s="163" t="s">
        <v>1230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customHeight="1" outlineLevel="1" x14ac:dyDescent="0.3">
      <c r="A209" s="163" t="s">
        <v>1231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1232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>$D$11</f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x14ac:dyDescent="0.3">
      <c r="A211" s="162" t="s">
        <v>1233</v>
      </c>
      <c r="B211" s="54" t="str">
        <f>"10"&amp;"."&amp;$B$663&amp;"."&amp;$B$664</f>
        <v>10.03.2024</v>
      </c>
      <c r="C211" s="134" t="s">
        <v>76</v>
      </c>
      <c r="D211" s="135">
        <f>ROUND(((D212+D213+D215+D214)/1000),5)</f>
        <v>1.70017</v>
      </c>
      <c r="E211" s="135">
        <f>ROUND(((E212+E213+E215+E214)/1000),5)</f>
        <v>1.60145</v>
      </c>
      <c r="F211" s="135">
        <f>ROUND(((F212+F213+F215+F214)/1000),5)</f>
        <v>1.5839399999999999</v>
      </c>
      <c r="G211" s="135">
        <f t="shared" ref="G211:AA211" si="120">ROUND(((G212+G213+G215+G214)/1000),5)</f>
        <v>1.5701499999999999</v>
      </c>
      <c r="H211" s="135">
        <f t="shared" si="120"/>
        <v>1.58805</v>
      </c>
      <c r="I211" s="135">
        <f t="shared" si="120"/>
        <v>1.60701</v>
      </c>
      <c r="J211" s="135">
        <f t="shared" si="120"/>
        <v>1.63182</v>
      </c>
      <c r="K211" s="135">
        <f t="shared" si="120"/>
        <v>1.7924</v>
      </c>
      <c r="L211" s="135">
        <f t="shared" si="120"/>
        <v>2.02338</v>
      </c>
      <c r="M211" s="135">
        <f t="shared" si="120"/>
        <v>2.0899899999999998</v>
      </c>
      <c r="N211" s="135">
        <f t="shared" si="120"/>
        <v>2.1633100000000001</v>
      </c>
      <c r="O211" s="135">
        <f t="shared" si="120"/>
        <v>2.1665199999999998</v>
      </c>
      <c r="P211" s="135">
        <f t="shared" si="120"/>
        <v>2.15036</v>
      </c>
      <c r="Q211" s="135">
        <f t="shared" si="120"/>
        <v>2.1323500000000002</v>
      </c>
      <c r="R211" s="135">
        <f t="shared" si="120"/>
        <v>2.0797400000000001</v>
      </c>
      <c r="S211" s="135">
        <f t="shared" si="120"/>
        <v>2.0520399999999999</v>
      </c>
      <c r="T211" s="135">
        <f t="shared" si="120"/>
        <v>2.0561400000000001</v>
      </c>
      <c r="U211" s="135">
        <f t="shared" si="120"/>
        <v>2.0742099999999999</v>
      </c>
      <c r="V211" s="135">
        <f t="shared" si="120"/>
        <v>2.1505100000000001</v>
      </c>
      <c r="W211" s="135">
        <f t="shared" si="120"/>
        <v>2.1996099999999998</v>
      </c>
      <c r="X211" s="135">
        <f t="shared" si="120"/>
        <v>2.1886399999999999</v>
      </c>
      <c r="Y211" s="135">
        <f t="shared" si="120"/>
        <v>2.13063</v>
      </c>
      <c r="Z211" s="135">
        <f t="shared" si="120"/>
        <v>1.91648</v>
      </c>
      <c r="AA211" s="135">
        <f t="shared" si="120"/>
        <v>1.6597299999999999</v>
      </c>
    </row>
    <row r="212" spans="1:27" ht="12.75" customHeight="1" outlineLevel="1" x14ac:dyDescent="0.3">
      <c r="A212" s="163" t="s">
        <v>1234</v>
      </c>
      <c r="B212" s="94" t="s">
        <v>238</v>
      </c>
      <c r="C212" s="70" t="s">
        <v>79</v>
      </c>
      <c r="D212" s="71">
        <v>1365.1</v>
      </c>
      <c r="E212" s="71">
        <v>1266.3800000000001</v>
      </c>
      <c r="F212" s="71">
        <v>1248.8699999999999</v>
      </c>
      <c r="G212" s="71">
        <v>1235.08</v>
      </c>
      <c r="H212" s="71">
        <v>1252.98</v>
      </c>
      <c r="I212" s="71">
        <v>1271.94</v>
      </c>
      <c r="J212" s="71">
        <v>1296.75</v>
      </c>
      <c r="K212" s="71">
        <v>1457.33</v>
      </c>
      <c r="L212" s="71">
        <v>1688.31</v>
      </c>
      <c r="M212" s="71">
        <v>1754.92</v>
      </c>
      <c r="N212" s="71">
        <v>1828.24</v>
      </c>
      <c r="O212" s="71">
        <v>1831.45</v>
      </c>
      <c r="P212" s="71">
        <v>1815.29</v>
      </c>
      <c r="Q212" s="71">
        <v>1797.28</v>
      </c>
      <c r="R212" s="71">
        <v>1744.67</v>
      </c>
      <c r="S212" s="71">
        <v>1716.97</v>
      </c>
      <c r="T212" s="71">
        <v>1721.07</v>
      </c>
      <c r="U212" s="71">
        <v>1739.14</v>
      </c>
      <c r="V212" s="71">
        <v>1815.44</v>
      </c>
      <c r="W212" s="71">
        <v>1864.54</v>
      </c>
      <c r="X212" s="71">
        <v>1853.57</v>
      </c>
      <c r="Y212" s="71">
        <v>1795.56</v>
      </c>
      <c r="Z212" s="71">
        <v>1581.41</v>
      </c>
      <c r="AA212" s="71">
        <v>1324.66</v>
      </c>
    </row>
    <row r="213" spans="1:27" ht="12.75" customHeight="1" outlineLevel="1" x14ac:dyDescent="0.3">
      <c r="A213" s="163" t="s">
        <v>1235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customHeight="1" outlineLevel="1" x14ac:dyDescent="0.3">
      <c r="A214" s="163" t="s">
        <v>1236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1237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>$D$11</f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x14ac:dyDescent="0.3">
      <c r="A216" s="162" t="s">
        <v>1238</v>
      </c>
      <c r="B216" s="54" t="str">
        <f>"11"&amp;"."&amp;$B$663&amp;"."&amp;$B$664</f>
        <v>11.03.2024</v>
      </c>
      <c r="C216" s="134" t="s">
        <v>76</v>
      </c>
      <c r="D216" s="135">
        <f>ROUND(((D217+D218+D220+D219)/1000),5)</f>
        <v>1.60372</v>
      </c>
      <c r="E216" s="135">
        <f>ROUND(((E217+E218+E220+E219)/1000),5)</f>
        <v>1.5764100000000001</v>
      </c>
      <c r="F216" s="135">
        <f>ROUND(((F217+F218+F220+F219)/1000),5)</f>
        <v>1.5360400000000001</v>
      </c>
      <c r="G216" s="135">
        <f t="shared" ref="G216:AA216" si="123">ROUND(((G217+G218+G220+G219)/1000),5)</f>
        <v>1.5179499999999999</v>
      </c>
      <c r="H216" s="135">
        <f t="shared" si="123"/>
        <v>1.5587299999999999</v>
      </c>
      <c r="I216" s="135">
        <f t="shared" si="123"/>
        <v>1.64649</v>
      </c>
      <c r="J216" s="135">
        <f t="shared" si="123"/>
        <v>1.8220400000000001</v>
      </c>
      <c r="K216" s="135">
        <f t="shared" si="123"/>
        <v>2.0353500000000002</v>
      </c>
      <c r="L216" s="135">
        <f t="shared" si="123"/>
        <v>2.1607699999999999</v>
      </c>
      <c r="M216" s="135">
        <f t="shared" si="123"/>
        <v>2.2371799999999999</v>
      </c>
      <c r="N216" s="135">
        <f t="shared" si="123"/>
        <v>2.22363</v>
      </c>
      <c r="O216" s="135">
        <f t="shared" si="123"/>
        <v>2.2278099999999998</v>
      </c>
      <c r="P216" s="135">
        <f t="shared" si="123"/>
        <v>2.2120600000000001</v>
      </c>
      <c r="Q216" s="135">
        <f t="shared" si="123"/>
        <v>2.19936</v>
      </c>
      <c r="R216" s="135">
        <f t="shared" si="123"/>
        <v>2.1760999999999999</v>
      </c>
      <c r="S216" s="135">
        <f t="shared" si="123"/>
        <v>2.1561300000000001</v>
      </c>
      <c r="T216" s="135">
        <f t="shared" si="123"/>
        <v>2.1531600000000002</v>
      </c>
      <c r="U216" s="135">
        <f t="shared" si="123"/>
        <v>2.0844800000000001</v>
      </c>
      <c r="V216" s="135">
        <f t="shared" si="123"/>
        <v>2.1103399999999999</v>
      </c>
      <c r="W216" s="135">
        <f t="shared" si="123"/>
        <v>2.1359499999999998</v>
      </c>
      <c r="X216" s="135">
        <f t="shared" si="123"/>
        <v>2.0963500000000002</v>
      </c>
      <c r="Y216" s="135">
        <f t="shared" si="123"/>
        <v>2.0359099999999999</v>
      </c>
      <c r="Z216" s="135">
        <f t="shared" si="123"/>
        <v>1.8326100000000001</v>
      </c>
      <c r="AA216" s="135">
        <f t="shared" si="123"/>
        <v>1.5927</v>
      </c>
    </row>
    <row r="217" spans="1:27" ht="12.75" customHeight="1" outlineLevel="1" x14ac:dyDescent="0.3">
      <c r="A217" s="163" t="s">
        <v>1239</v>
      </c>
      <c r="B217" s="94" t="s">
        <v>238</v>
      </c>
      <c r="C217" s="70" t="s">
        <v>79</v>
      </c>
      <c r="D217" s="71">
        <v>1268.6500000000001</v>
      </c>
      <c r="E217" s="71">
        <v>1241.3399999999999</v>
      </c>
      <c r="F217" s="71">
        <v>1200.97</v>
      </c>
      <c r="G217" s="71">
        <v>1182.8800000000001</v>
      </c>
      <c r="H217" s="71">
        <v>1223.6600000000001</v>
      </c>
      <c r="I217" s="71">
        <v>1311.42</v>
      </c>
      <c r="J217" s="71">
        <v>1486.97</v>
      </c>
      <c r="K217" s="71">
        <v>1700.28</v>
      </c>
      <c r="L217" s="71">
        <v>1825.7</v>
      </c>
      <c r="M217" s="71">
        <v>1902.11</v>
      </c>
      <c r="N217" s="71">
        <v>1888.56</v>
      </c>
      <c r="O217" s="71">
        <v>1892.74</v>
      </c>
      <c r="P217" s="71">
        <v>1876.99</v>
      </c>
      <c r="Q217" s="71">
        <v>1864.29</v>
      </c>
      <c r="R217" s="71">
        <v>1841.03</v>
      </c>
      <c r="S217" s="71">
        <v>1821.06</v>
      </c>
      <c r="T217" s="71">
        <v>1818.09</v>
      </c>
      <c r="U217" s="71">
        <v>1749.41</v>
      </c>
      <c r="V217" s="71">
        <v>1775.27</v>
      </c>
      <c r="W217" s="71">
        <v>1800.88</v>
      </c>
      <c r="X217" s="71">
        <v>1761.28</v>
      </c>
      <c r="Y217" s="71">
        <v>1700.84</v>
      </c>
      <c r="Z217" s="71">
        <v>1497.54</v>
      </c>
      <c r="AA217" s="71">
        <v>1257.6300000000001</v>
      </c>
    </row>
    <row r="218" spans="1:27" ht="12.75" customHeight="1" outlineLevel="1" x14ac:dyDescent="0.3">
      <c r="A218" s="163" t="s">
        <v>1240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customHeight="1" outlineLevel="1" x14ac:dyDescent="0.3">
      <c r="A219" s="163" t="s">
        <v>1241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1242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>$D$11</f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x14ac:dyDescent="0.3">
      <c r="A221" s="162" t="s">
        <v>1243</v>
      </c>
      <c r="B221" s="54" t="str">
        <f>"12"&amp;"."&amp;$B$663&amp;"."&amp;$B$664</f>
        <v>12.03.2024</v>
      </c>
      <c r="C221" s="134" t="s">
        <v>76</v>
      </c>
      <c r="D221" s="135">
        <f>ROUND(((D222+D223+D225+D224)/1000),5)</f>
        <v>1.59274</v>
      </c>
      <c r="E221" s="135">
        <f>ROUND(((E222+E223+E225+E224)/1000),5)</f>
        <v>1.54264</v>
      </c>
      <c r="F221" s="135">
        <f>ROUND(((F222+F223+F225+F224)/1000),5)</f>
        <v>1.5050399999999999</v>
      </c>
      <c r="G221" s="135">
        <f t="shared" ref="G221:AA221" si="126">ROUND(((G222+G223+G225+G224)/1000),5)</f>
        <v>1.5022899999999999</v>
      </c>
      <c r="H221" s="135">
        <f t="shared" si="126"/>
        <v>1.55433</v>
      </c>
      <c r="I221" s="135">
        <f t="shared" si="126"/>
        <v>1.6513199999999999</v>
      </c>
      <c r="J221" s="135">
        <f t="shared" si="126"/>
        <v>1.81782</v>
      </c>
      <c r="K221" s="135">
        <f t="shared" si="126"/>
        <v>2.0430000000000001</v>
      </c>
      <c r="L221" s="135">
        <f t="shared" si="126"/>
        <v>2.1191900000000001</v>
      </c>
      <c r="M221" s="135">
        <f t="shared" si="126"/>
        <v>2.17489</v>
      </c>
      <c r="N221" s="135">
        <f t="shared" si="126"/>
        <v>2.17496</v>
      </c>
      <c r="O221" s="135">
        <f t="shared" si="126"/>
        <v>2.18174</v>
      </c>
      <c r="P221" s="135">
        <f t="shared" si="126"/>
        <v>2.1638799999999998</v>
      </c>
      <c r="Q221" s="135">
        <f t="shared" si="126"/>
        <v>2.16309</v>
      </c>
      <c r="R221" s="135">
        <f t="shared" si="126"/>
        <v>2.1400899999999998</v>
      </c>
      <c r="S221" s="135">
        <f t="shared" si="126"/>
        <v>2.1234799999999998</v>
      </c>
      <c r="T221" s="135">
        <f t="shared" si="126"/>
        <v>2.1193900000000001</v>
      </c>
      <c r="U221" s="135">
        <f t="shared" si="126"/>
        <v>2.0710500000000001</v>
      </c>
      <c r="V221" s="135">
        <f t="shared" si="126"/>
        <v>2.1163699999999999</v>
      </c>
      <c r="W221" s="135">
        <f t="shared" si="126"/>
        <v>2.1413199999999999</v>
      </c>
      <c r="X221" s="135">
        <f t="shared" si="126"/>
        <v>2.1358199999999998</v>
      </c>
      <c r="Y221" s="135">
        <f t="shared" si="126"/>
        <v>2.0470999999999999</v>
      </c>
      <c r="Z221" s="135">
        <f t="shared" si="126"/>
        <v>1.83565</v>
      </c>
      <c r="AA221" s="135">
        <f t="shared" si="126"/>
        <v>1.65411</v>
      </c>
    </row>
    <row r="222" spans="1:27" ht="12.75" customHeight="1" outlineLevel="1" x14ac:dyDescent="0.3">
      <c r="A222" s="163" t="s">
        <v>1244</v>
      </c>
      <c r="B222" s="94" t="s">
        <v>238</v>
      </c>
      <c r="C222" s="70" t="s">
        <v>79</v>
      </c>
      <c r="D222" s="71">
        <v>1257.67</v>
      </c>
      <c r="E222" s="71">
        <v>1207.57</v>
      </c>
      <c r="F222" s="71">
        <v>1169.97</v>
      </c>
      <c r="G222" s="71">
        <v>1167.22</v>
      </c>
      <c r="H222" s="71">
        <v>1219.26</v>
      </c>
      <c r="I222" s="71">
        <v>1316.25</v>
      </c>
      <c r="J222" s="71">
        <v>1482.75</v>
      </c>
      <c r="K222" s="71">
        <v>1707.93</v>
      </c>
      <c r="L222" s="71">
        <v>1784.12</v>
      </c>
      <c r="M222" s="71">
        <v>1839.82</v>
      </c>
      <c r="N222" s="71">
        <v>1839.89</v>
      </c>
      <c r="O222" s="71">
        <v>1846.67</v>
      </c>
      <c r="P222" s="71">
        <v>1828.81</v>
      </c>
      <c r="Q222" s="71">
        <v>1828.02</v>
      </c>
      <c r="R222" s="71">
        <v>1805.02</v>
      </c>
      <c r="S222" s="71">
        <v>1788.41</v>
      </c>
      <c r="T222" s="71">
        <v>1784.32</v>
      </c>
      <c r="U222" s="71">
        <v>1735.98</v>
      </c>
      <c r="V222" s="71">
        <v>1781.3</v>
      </c>
      <c r="W222" s="71">
        <v>1806.25</v>
      </c>
      <c r="X222" s="71">
        <v>1800.75</v>
      </c>
      <c r="Y222" s="71">
        <v>1712.03</v>
      </c>
      <c r="Z222" s="71">
        <v>1500.58</v>
      </c>
      <c r="AA222" s="71">
        <v>1319.04</v>
      </c>
    </row>
    <row r="223" spans="1:27" ht="12.75" customHeight="1" outlineLevel="1" x14ac:dyDescent="0.3">
      <c r="A223" s="163" t="s">
        <v>1245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customHeight="1" outlineLevel="1" x14ac:dyDescent="0.3">
      <c r="A224" s="163" t="s">
        <v>1246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1247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>$D$11</f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x14ac:dyDescent="0.3">
      <c r="A226" s="162" t="s">
        <v>1248</v>
      </c>
      <c r="B226" s="54" t="str">
        <f>"13"&amp;"."&amp;$B$663&amp;"."&amp;$B$664</f>
        <v>13.03.2024</v>
      </c>
      <c r="C226" s="134" t="s">
        <v>76</v>
      </c>
      <c r="D226" s="135">
        <f>ROUND(((D227+D228+D230+D229)/1000),5)</f>
        <v>1.56534</v>
      </c>
      <c r="E226" s="135">
        <f>ROUND(((E227+E228+E230+E229)/1000),5)</f>
        <v>1.5302800000000001</v>
      </c>
      <c r="F226" s="135">
        <f>ROUND(((F227+F228+F230+F229)/1000),5)</f>
        <v>1.50499</v>
      </c>
      <c r="G226" s="135">
        <f t="shared" ref="G226:AA226" si="129">ROUND(((G227+G228+G230+G229)/1000),5)</f>
        <v>1.5038400000000001</v>
      </c>
      <c r="H226" s="135">
        <f t="shared" si="129"/>
        <v>1.5288200000000001</v>
      </c>
      <c r="I226" s="135">
        <f t="shared" si="129"/>
        <v>1.62677</v>
      </c>
      <c r="J226" s="135">
        <f t="shared" si="129"/>
        <v>1.80704</v>
      </c>
      <c r="K226" s="135">
        <f t="shared" si="129"/>
        <v>2.03329</v>
      </c>
      <c r="L226" s="135">
        <f t="shared" si="129"/>
        <v>2.0689700000000002</v>
      </c>
      <c r="M226" s="135">
        <f t="shared" si="129"/>
        <v>2.2298499999999999</v>
      </c>
      <c r="N226" s="135">
        <f t="shared" si="129"/>
        <v>2.2192099999999999</v>
      </c>
      <c r="O226" s="135">
        <f t="shared" si="129"/>
        <v>2.1371899999999999</v>
      </c>
      <c r="P226" s="135">
        <f t="shared" si="129"/>
        <v>2.09015</v>
      </c>
      <c r="Q226" s="135">
        <f t="shared" si="129"/>
        <v>2.1308099999999999</v>
      </c>
      <c r="R226" s="135">
        <f t="shared" si="129"/>
        <v>2.10948</v>
      </c>
      <c r="S226" s="135">
        <f t="shared" si="129"/>
        <v>2.0856599999999998</v>
      </c>
      <c r="T226" s="135">
        <f t="shared" si="129"/>
        <v>2.0587800000000001</v>
      </c>
      <c r="U226" s="135">
        <f t="shared" si="129"/>
        <v>2.0568</v>
      </c>
      <c r="V226" s="135">
        <f t="shared" si="129"/>
        <v>2.0897100000000002</v>
      </c>
      <c r="W226" s="135">
        <f t="shared" si="129"/>
        <v>2.1480000000000001</v>
      </c>
      <c r="X226" s="135">
        <f t="shared" si="129"/>
        <v>2.1226500000000001</v>
      </c>
      <c r="Y226" s="135">
        <f t="shared" si="129"/>
        <v>2.0438800000000001</v>
      </c>
      <c r="Z226" s="135">
        <f t="shared" si="129"/>
        <v>1.8325400000000001</v>
      </c>
      <c r="AA226" s="135">
        <f t="shared" si="129"/>
        <v>1.6312199999999999</v>
      </c>
    </row>
    <row r="227" spans="1:27" ht="12.75" customHeight="1" outlineLevel="1" x14ac:dyDescent="0.3">
      <c r="A227" s="163" t="s">
        <v>1249</v>
      </c>
      <c r="B227" s="94" t="s">
        <v>238</v>
      </c>
      <c r="C227" s="70" t="s">
        <v>79</v>
      </c>
      <c r="D227" s="71">
        <v>1230.27</v>
      </c>
      <c r="E227" s="71">
        <v>1195.21</v>
      </c>
      <c r="F227" s="71">
        <v>1169.92</v>
      </c>
      <c r="G227" s="71">
        <v>1168.77</v>
      </c>
      <c r="H227" s="71">
        <v>1193.75</v>
      </c>
      <c r="I227" s="71">
        <v>1291.7</v>
      </c>
      <c r="J227" s="71">
        <v>1471.97</v>
      </c>
      <c r="K227" s="71">
        <v>1698.22</v>
      </c>
      <c r="L227" s="71">
        <v>1733.9</v>
      </c>
      <c r="M227" s="71">
        <v>1894.78</v>
      </c>
      <c r="N227" s="71">
        <v>1884.14</v>
      </c>
      <c r="O227" s="71">
        <v>1802.12</v>
      </c>
      <c r="P227" s="71">
        <v>1755.08</v>
      </c>
      <c r="Q227" s="71">
        <v>1795.74</v>
      </c>
      <c r="R227" s="71">
        <v>1774.41</v>
      </c>
      <c r="S227" s="71">
        <v>1750.59</v>
      </c>
      <c r="T227" s="71">
        <v>1723.71</v>
      </c>
      <c r="U227" s="71">
        <v>1721.73</v>
      </c>
      <c r="V227" s="71">
        <v>1754.64</v>
      </c>
      <c r="W227" s="71">
        <v>1812.93</v>
      </c>
      <c r="X227" s="71">
        <v>1787.58</v>
      </c>
      <c r="Y227" s="71">
        <v>1708.81</v>
      </c>
      <c r="Z227" s="71">
        <v>1497.47</v>
      </c>
      <c r="AA227" s="71">
        <v>1296.1500000000001</v>
      </c>
    </row>
    <row r="228" spans="1:27" ht="12.75" customHeight="1" outlineLevel="1" x14ac:dyDescent="0.3">
      <c r="A228" s="163" t="s">
        <v>1250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customHeight="1" outlineLevel="1" x14ac:dyDescent="0.3">
      <c r="A229" s="163" t="s">
        <v>1251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1252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>$D$11</f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x14ac:dyDescent="0.3">
      <c r="A231" s="162" t="s">
        <v>1253</v>
      </c>
      <c r="B231" s="54" t="str">
        <f>"14"&amp;"."&amp;$B$663&amp;"."&amp;$B$664</f>
        <v>14.03.2024</v>
      </c>
      <c r="C231" s="134" t="s">
        <v>76</v>
      </c>
      <c r="D231" s="135">
        <f>ROUND(((D232+D233+D235+D234)/1000),5)</f>
        <v>1.5949599999999999</v>
      </c>
      <c r="E231" s="135">
        <f>ROUND(((E232+E233+E235+E234)/1000),5)</f>
        <v>1.5171699999999999</v>
      </c>
      <c r="F231" s="135">
        <f>ROUND(((F232+F233+F235+F234)/1000),5)</f>
        <v>1.5033399999999999</v>
      </c>
      <c r="G231" s="135">
        <f t="shared" ref="G231:AA231" si="132">ROUND(((G232+G233+G235+G234)/1000),5)</f>
        <v>1.5060899999999999</v>
      </c>
      <c r="H231" s="135">
        <f t="shared" si="132"/>
        <v>1.5494399999999999</v>
      </c>
      <c r="I231" s="135">
        <f t="shared" si="132"/>
        <v>1.6258699999999999</v>
      </c>
      <c r="J231" s="135">
        <f t="shared" si="132"/>
        <v>1.7916300000000001</v>
      </c>
      <c r="K231" s="135">
        <f t="shared" si="132"/>
        <v>2.0138699999999998</v>
      </c>
      <c r="L231" s="135">
        <f t="shared" si="132"/>
        <v>2.0836399999999999</v>
      </c>
      <c r="M231" s="135">
        <f t="shared" si="132"/>
        <v>2.1515900000000001</v>
      </c>
      <c r="N231" s="135">
        <f t="shared" si="132"/>
        <v>2.13944</v>
      </c>
      <c r="O231" s="135">
        <f t="shared" si="132"/>
        <v>2.1755499999999999</v>
      </c>
      <c r="P231" s="135">
        <f t="shared" si="132"/>
        <v>2.15062</v>
      </c>
      <c r="Q231" s="135">
        <f t="shared" si="132"/>
        <v>2.1409600000000002</v>
      </c>
      <c r="R231" s="135">
        <f t="shared" si="132"/>
        <v>2.1218300000000001</v>
      </c>
      <c r="S231" s="135">
        <f t="shared" si="132"/>
        <v>2.09599</v>
      </c>
      <c r="T231" s="135">
        <f t="shared" si="132"/>
        <v>2.0932599999999999</v>
      </c>
      <c r="U231" s="135">
        <f t="shared" si="132"/>
        <v>2.0529199999999999</v>
      </c>
      <c r="V231" s="135">
        <f t="shared" si="132"/>
        <v>2.1393</v>
      </c>
      <c r="W231" s="135">
        <f t="shared" si="132"/>
        <v>2.1707100000000001</v>
      </c>
      <c r="X231" s="135">
        <f t="shared" si="132"/>
        <v>2.13124</v>
      </c>
      <c r="Y231" s="135">
        <f t="shared" si="132"/>
        <v>2.0442300000000002</v>
      </c>
      <c r="Z231" s="135">
        <f t="shared" si="132"/>
        <v>1.8630599999999999</v>
      </c>
      <c r="AA231" s="135">
        <f t="shared" si="132"/>
        <v>1.71532</v>
      </c>
    </row>
    <row r="232" spans="1:27" ht="12.75" customHeight="1" outlineLevel="1" x14ac:dyDescent="0.3">
      <c r="A232" s="163" t="s">
        <v>1254</v>
      </c>
      <c r="B232" s="94" t="s">
        <v>238</v>
      </c>
      <c r="C232" s="70" t="s">
        <v>79</v>
      </c>
      <c r="D232" s="71">
        <v>1259.8900000000001</v>
      </c>
      <c r="E232" s="71">
        <v>1182.0999999999999</v>
      </c>
      <c r="F232" s="71">
        <v>1168.27</v>
      </c>
      <c r="G232" s="71">
        <v>1171.02</v>
      </c>
      <c r="H232" s="71">
        <v>1214.3699999999999</v>
      </c>
      <c r="I232" s="71">
        <v>1290.8</v>
      </c>
      <c r="J232" s="71">
        <v>1456.56</v>
      </c>
      <c r="K232" s="71">
        <v>1678.8</v>
      </c>
      <c r="L232" s="71">
        <v>1748.57</v>
      </c>
      <c r="M232" s="71">
        <v>1816.52</v>
      </c>
      <c r="N232" s="71">
        <v>1804.37</v>
      </c>
      <c r="O232" s="71">
        <v>1840.48</v>
      </c>
      <c r="P232" s="71">
        <v>1815.55</v>
      </c>
      <c r="Q232" s="71">
        <v>1805.89</v>
      </c>
      <c r="R232" s="71">
        <v>1786.76</v>
      </c>
      <c r="S232" s="71">
        <v>1760.92</v>
      </c>
      <c r="T232" s="71">
        <v>1758.19</v>
      </c>
      <c r="U232" s="71">
        <v>1717.85</v>
      </c>
      <c r="V232" s="71">
        <v>1804.23</v>
      </c>
      <c r="W232" s="71">
        <v>1835.64</v>
      </c>
      <c r="X232" s="71">
        <v>1796.17</v>
      </c>
      <c r="Y232" s="71">
        <v>1709.16</v>
      </c>
      <c r="Z232" s="71">
        <v>1527.99</v>
      </c>
      <c r="AA232" s="71">
        <v>1380.25</v>
      </c>
    </row>
    <row r="233" spans="1:27" ht="12.75" customHeight="1" outlineLevel="1" x14ac:dyDescent="0.3">
      <c r="A233" s="163" t="s">
        <v>1255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customHeight="1" outlineLevel="1" x14ac:dyDescent="0.3">
      <c r="A234" s="163" t="s">
        <v>1256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1257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>$D$11</f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x14ac:dyDescent="0.3">
      <c r="A236" s="162" t="s">
        <v>1258</v>
      </c>
      <c r="B236" s="54" t="str">
        <f>"15"&amp;"."&amp;$B$663&amp;"."&amp;$B$664</f>
        <v>15.03.2024</v>
      </c>
      <c r="C236" s="134" t="s">
        <v>76</v>
      </c>
      <c r="D236" s="135">
        <f>ROUND(((D237+D238+D240+D239)/1000),5)</f>
        <v>1.60127</v>
      </c>
      <c r="E236" s="135">
        <f>ROUND(((E237+E238+E240+E239)/1000),5)</f>
        <v>1.5406299999999999</v>
      </c>
      <c r="F236" s="135">
        <f>ROUND(((F237+F238+F240+F239)/1000),5)</f>
        <v>1.5281800000000001</v>
      </c>
      <c r="G236" s="135">
        <f t="shared" ref="G236:AA236" si="135">ROUND(((G237+G238+G240+G239)/1000),5)</f>
        <v>1.52823</v>
      </c>
      <c r="H236" s="135">
        <f t="shared" si="135"/>
        <v>1.5558399999999999</v>
      </c>
      <c r="I236" s="135">
        <f t="shared" si="135"/>
        <v>1.69384</v>
      </c>
      <c r="J236" s="135">
        <f t="shared" si="135"/>
        <v>1.81595</v>
      </c>
      <c r="K236" s="135">
        <f t="shared" si="135"/>
        <v>2.0304700000000002</v>
      </c>
      <c r="L236" s="135">
        <f t="shared" si="135"/>
        <v>2.1121400000000001</v>
      </c>
      <c r="M236" s="135">
        <f t="shared" si="135"/>
        <v>2.1515300000000002</v>
      </c>
      <c r="N236" s="135">
        <f t="shared" si="135"/>
        <v>2.15219</v>
      </c>
      <c r="O236" s="135">
        <f t="shared" si="135"/>
        <v>2.1997800000000001</v>
      </c>
      <c r="P236" s="135">
        <f t="shared" si="135"/>
        <v>2.19502</v>
      </c>
      <c r="Q236" s="135">
        <f t="shared" si="135"/>
        <v>2.1873300000000002</v>
      </c>
      <c r="R236" s="135">
        <f t="shared" si="135"/>
        <v>2.1709999999999998</v>
      </c>
      <c r="S236" s="135">
        <f t="shared" si="135"/>
        <v>2.1584500000000002</v>
      </c>
      <c r="T236" s="135">
        <f t="shared" si="135"/>
        <v>2.1589200000000002</v>
      </c>
      <c r="U236" s="135">
        <f t="shared" si="135"/>
        <v>2.0881099999999999</v>
      </c>
      <c r="V236" s="135">
        <f t="shared" si="135"/>
        <v>2.1484100000000002</v>
      </c>
      <c r="W236" s="135">
        <f t="shared" si="135"/>
        <v>2.2068500000000002</v>
      </c>
      <c r="X236" s="135">
        <f t="shared" si="135"/>
        <v>2.20166</v>
      </c>
      <c r="Y236" s="135">
        <f t="shared" si="135"/>
        <v>2.0902599999999998</v>
      </c>
      <c r="Z236" s="135">
        <f t="shared" si="135"/>
        <v>1.89957</v>
      </c>
      <c r="AA236" s="135">
        <f t="shared" si="135"/>
        <v>1.8218000000000001</v>
      </c>
    </row>
    <row r="237" spans="1:27" ht="12.75" customHeight="1" outlineLevel="1" x14ac:dyDescent="0.3">
      <c r="A237" s="163" t="s">
        <v>1259</v>
      </c>
      <c r="B237" s="94" t="s">
        <v>238</v>
      </c>
      <c r="C237" s="70" t="s">
        <v>79</v>
      </c>
      <c r="D237" s="71">
        <v>1266.2</v>
      </c>
      <c r="E237" s="71">
        <v>1205.56</v>
      </c>
      <c r="F237" s="71">
        <v>1193.1099999999999</v>
      </c>
      <c r="G237" s="71">
        <v>1193.1600000000001</v>
      </c>
      <c r="H237" s="71">
        <v>1220.77</v>
      </c>
      <c r="I237" s="71">
        <v>1358.77</v>
      </c>
      <c r="J237" s="71">
        <v>1480.88</v>
      </c>
      <c r="K237" s="71">
        <v>1695.4</v>
      </c>
      <c r="L237" s="71">
        <v>1777.07</v>
      </c>
      <c r="M237" s="71">
        <v>1816.46</v>
      </c>
      <c r="N237" s="71">
        <v>1817.12</v>
      </c>
      <c r="O237" s="71">
        <v>1864.71</v>
      </c>
      <c r="P237" s="71">
        <v>1859.95</v>
      </c>
      <c r="Q237" s="71">
        <v>1852.26</v>
      </c>
      <c r="R237" s="71">
        <v>1835.93</v>
      </c>
      <c r="S237" s="71">
        <v>1823.38</v>
      </c>
      <c r="T237" s="71">
        <v>1823.85</v>
      </c>
      <c r="U237" s="71">
        <v>1753.04</v>
      </c>
      <c r="V237" s="71">
        <v>1813.34</v>
      </c>
      <c r="W237" s="71">
        <v>1871.78</v>
      </c>
      <c r="X237" s="71">
        <v>1866.59</v>
      </c>
      <c r="Y237" s="71">
        <v>1755.19</v>
      </c>
      <c r="Z237" s="71">
        <v>1564.5</v>
      </c>
      <c r="AA237" s="71">
        <v>1486.73</v>
      </c>
    </row>
    <row r="238" spans="1:27" ht="12.75" customHeight="1" outlineLevel="1" x14ac:dyDescent="0.3">
      <c r="A238" s="163" t="s">
        <v>1260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customHeight="1" outlineLevel="1" x14ac:dyDescent="0.3">
      <c r="A239" s="163" t="s">
        <v>1261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1262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>$D$11</f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x14ac:dyDescent="0.3">
      <c r="A241" s="162" t="s">
        <v>1263</v>
      </c>
      <c r="B241" s="54" t="str">
        <f>"16"&amp;"."&amp;$B$663&amp;"."&amp;$B$664</f>
        <v>16.03.2024</v>
      </c>
      <c r="C241" s="134" t="s">
        <v>76</v>
      </c>
      <c r="D241" s="135">
        <f>ROUND(((D242+D243+D245+D244)/1000),5)</f>
        <v>1.81351</v>
      </c>
      <c r="E241" s="135">
        <f>ROUND(((E242+E243+E245+E244)/1000),5)</f>
        <v>1.64679</v>
      </c>
      <c r="F241" s="135">
        <f>ROUND(((F242+F243+F245+F244)/1000),5)</f>
        <v>1.6167800000000001</v>
      </c>
      <c r="G241" s="135">
        <f t="shared" ref="G241:AA241" si="138">ROUND(((G242+G243+G245+G244)/1000),5)</f>
        <v>1.5957600000000001</v>
      </c>
      <c r="H241" s="135">
        <f t="shared" si="138"/>
        <v>1.59666</v>
      </c>
      <c r="I241" s="135">
        <f t="shared" si="138"/>
        <v>1.7224600000000001</v>
      </c>
      <c r="J241" s="135">
        <f t="shared" si="138"/>
        <v>1.77284</v>
      </c>
      <c r="K241" s="135">
        <f t="shared" si="138"/>
        <v>1.8196399999999999</v>
      </c>
      <c r="L241" s="135">
        <f t="shared" si="138"/>
        <v>2.0634399999999999</v>
      </c>
      <c r="M241" s="135">
        <f t="shared" si="138"/>
        <v>2.19455</v>
      </c>
      <c r="N241" s="135">
        <f t="shared" si="138"/>
        <v>2.2636500000000002</v>
      </c>
      <c r="O241" s="135">
        <f t="shared" si="138"/>
        <v>2.2588599999999999</v>
      </c>
      <c r="P241" s="135">
        <f t="shared" si="138"/>
        <v>2.2271999999999998</v>
      </c>
      <c r="Q241" s="135">
        <f t="shared" si="138"/>
        <v>2.2120500000000001</v>
      </c>
      <c r="R241" s="135">
        <f t="shared" si="138"/>
        <v>2.1444100000000001</v>
      </c>
      <c r="S241" s="135">
        <f t="shared" si="138"/>
        <v>2.0847000000000002</v>
      </c>
      <c r="T241" s="135">
        <f t="shared" si="138"/>
        <v>2.0924700000000001</v>
      </c>
      <c r="U241" s="135">
        <f t="shared" si="138"/>
        <v>2.1433300000000002</v>
      </c>
      <c r="V241" s="135">
        <f t="shared" si="138"/>
        <v>2.2111399999999999</v>
      </c>
      <c r="W241" s="135">
        <f t="shared" si="138"/>
        <v>2.2200600000000001</v>
      </c>
      <c r="X241" s="135">
        <f t="shared" si="138"/>
        <v>2.1325099999999999</v>
      </c>
      <c r="Y241" s="135">
        <f t="shared" si="138"/>
        <v>2.0587499999999999</v>
      </c>
      <c r="Z241" s="135">
        <f t="shared" si="138"/>
        <v>1.8864399999999999</v>
      </c>
      <c r="AA241" s="135">
        <f t="shared" si="138"/>
        <v>1.8177700000000001</v>
      </c>
    </row>
    <row r="242" spans="1:27" ht="12.75" customHeight="1" outlineLevel="1" x14ac:dyDescent="0.3">
      <c r="A242" s="163" t="s">
        <v>1264</v>
      </c>
      <c r="B242" s="94" t="s">
        <v>238</v>
      </c>
      <c r="C242" s="70" t="s">
        <v>79</v>
      </c>
      <c r="D242" s="71">
        <v>1478.44</v>
      </c>
      <c r="E242" s="71">
        <v>1311.72</v>
      </c>
      <c r="F242" s="71">
        <v>1281.71</v>
      </c>
      <c r="G242" s="71">
        <v>1260.69</v>
      </c>
      <c r="H242" s="71">
        <v>1261.5899999999999</v>
      </c>
      <c r="I242" s="71">
        <v>1387.39</v>
      </c>
      <c r="J242" s="71">
        <v>1437.77</v>
      </c>
      <c r="K242" s="71">
        <v>1484.57</v>
      </c>
      <c r="L242" s="71">
        <v>1728.37</v>
      </c>
      <c r="M242" s="71">
        <v>1859.48</v>
      </c>
      <c r="N242" s="71">
        <v>1928.58</v>
      </c>
      <c r="O242" s="71">
        <v>1923.79</v>
      </c>
      <c r="P242" s="71">
        <v>1892.13</v>
      </c>
      <c r="Q242" s="71">
        <v>1876.98</v>
      </c>
      <c r="R242" s="71">
        <v>1809.34</v>
      </c>
      <c r="S242" s="71">
        <v>1749.63</v>
      </c>
      <c r="T242" s="71">
        <v>1757.4</v>
      </c>
      <c r="U242" s="71">
        <v>1808.26</v>
      </c>
      <c r="V242" s="71">
        <v>1876.07</v>
      </c>
      <c r="W242" s="71">
        <v>1884.99</v>
      </c>
      <c r="X242" s="71">
        <v>1797.44</v>
      </c>
      <c r="Y242" s="71">
        <v>1723.68</v>
      </c>
      <c r="Z242" s="71">
        <v>1551.37</v>
      </c>
      <c r="AA242" s="71">
        <v>1482.7</v>
      </c>
    </row>
    <row r="243" spans="1:27" ht="12.75" customHeight="1" outlineLevel="1" x14ac:dyDescent="0.3">
      <c r="A243" s="163" t="s">
        <v>1265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customHeight="1" outlineLevel="1" x14ac:dyDescent="0.3">
      <c r="A244" s="163" t="s">
        <v>1266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1267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>$D$11</f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x14ac:dyDescent="0.3">
      <c r="A246" s="162" t="s">
        <v>1268</v>
      </c>
      <c r="B246" s="54" t="str">
        <f>"17"&amp;"."&amp;$B$663&amp;"."&amp;$B$664</f>
        <v>17.03.2024</v>
      </c>
      <c r="C246" s="134" t="s">
        <v>76</v>
      </c>
      <c r="D246" s="135">
        <f>ROUND(((D247+D248+D250+D249)/1000),5)</f>
        <v>1.81548</v>
      </c>
      <c r="E246" s="135">
        <f>ROUND(((E247+E248+E250+E249)/1000),5)</f>
        <v>1.6413899999999999</v>
      </c>
      <c r="F246" s="135">
        <f>ROUND(((F247+F248+F250+F249)/1000),5)</f>
        <v>1.60097</v>
      </c>
      <c r="G246" s="135">
        <f t="shared" ref="G246:AA246" si="141">ROUND(((G247+G248+G250+G249)/1000),5)</f>
        <v>1.5707199999999999</v>
      </c>
      <c r="H246" s="135">
        <f t="shared" si="141"/>
        <v>1.57054</v>
      </c>
      <c r="I246" s="135">
        <f t="shared" si="141"/>
        <v>1.6227400000000001</v>
      </c>
      <c r="J246" s="135">
        <f t="shared" si="141"/>
        <v>1.7047300000000001</v>
      </c>
      <c r="K246" s="135">
        <f t="shared" si="141"/>
        <v>1.7923100000000001</v>
      </c>
      <c r="L246" s="135">
        <f t="shared" si="141"/>
        <v>1.86897</v>
      </c>
      <c r="M246" s="135">
        <f t="shared" si="141"/>
        <v>2.0604200000000001</v>
      </c>
      <c r="N246" s="135">
        <f t="shared" si="141"/>
        <v>2.0774499999999998</v>
      </c>
      <c r="O246" s="135">
        <f t="shared" si="141"/>
        <v>2.0833699999999999</v>
      </c>
      <c r="P246" s="135">
        <f t="shared" si="141"/>
        <v>2.0778599999999998</v>
      </c>
      <c r="Q246" s="135">
        <f t="shared" si="141"/>
        <v>2.0709499999999998</v>
      </c>
      <c r="R246" s="135">
        <f t="shared" si="141"/>
        <v>2.0716000000000001</v>
      </c>
      <c r="S246" s="135">
        <f t="shared" si="141"/>
        <v>2.0680700000000001</v>
      </c>
      <c r="T246" s="135">
        <f t="shared" si="141"/>
        <v>2.06847</v>
      </c>
      <c r="U246" s="135">
        <f t="shared" si="141"/>
        <v>2.0745200000000001</v>
      </c>
      <c r="V246" s="135">
        <f t="shared" si="141"/>
        <v>2.2153700000000001</v>
      </c>
      <c r="W246" s="135">
        <f t="shared" si="141"/>
        <v>2.3198400000000001</v>
      </c>
      <c r="X246" s="135">
        <f t="shared" si="141"/>
        <v>2.2421500000000001</v>
      </c>
      <c r="Y246" s="135">
        <f t="shared" si="141"/>
        <v>2.0632700000000002</v>
      </c>
      <c r="Z246" s="135">
        <f t="shared" si="141"/>
        <v>1.8713</v>
      </c>
      <c r="AA246" s="135">
        <f t="shared" si="141"/>
        <v>1.82039</v>
      </c>
    </row>
    <row r="247" spans="1:27" ht="12.75" customHeight="1" outlineLevel="1" x14ac:dyDescent="0.3">
      <c r="A247" s="163" t="s">
        <v>1269</v>
      </c>
      <c r="B247" s="94" t="s">
        <v>238</v>
      </c>
      <c r="C247" s="70" t="s">
        <v>79</v>
      </c>
      <c r="D247" s="71">
        <v>1480.41</v>
      </c>
      <c r="E247" s="71">
        <v>1306.32</v>
      </c>
      <c r="F247" s="71">
        <v>1265.9000000000001</v>
      </c>
      <c r="G247" s="71">
        <v>1235.6500000000001</v>
      </c>
      <c r="H247" s="71">
        <v>1235.47</v>
      </c>
      <c r="I247" s="71">
        <v>1287.67</v>
      </c>
      <c r="J247" s="71">
        <v>1369.66</v>
      </c>
      <c r="K247" s="71">
        <v>1457.24</v>
      </c>
      <c r="L247" s="71">
        <v>1533.9</v>
      </c>
      <c r="M247" s="71">
        <v>1725.35</v>
      </c>
      <c r="N247" s="71">
        <v>1742.38</v>
      </c>
      <c r="O247" s="71">
        <v>1748.3</v>
      </c>
      <c r="P247" s="71">
        <v>1742.79</v>
      </c>
      <c r="Q247" s="71">
        <v>1735.88</v>
      </c>
      <c r="R247" s="71">
        <v>1736.53</v>
      </c>
      <c r="S247" s="71">
        <v>1733</v>
      </c>
      <c r="T247" s="71">
        <v>1733.4</v>
      </c>
      <c r="U247" s="71">
        <v>1739.45</v>
      </c>
      <c r="V247" s="71">
        <v>1880.3</v>
      </c>
      <c r="W247" s="71">
        <v>1984.77</v>
      </c>
      <c r="X247" s="71">
        <v>1907.08</v>
      </c>
      <c r="Y247" s="71">
        <v>1728.2</v>
      </c>
      <c r="Z247" s="71">
        <v>1536.23</v>
      </c>
      <c r="AA247" s="71">
        <v>1485.32</v>
      </c>
    </row>
    <row r="248" spans="1:27" ht="12.75" customHeight="1" outlineLevel="1" x14ac:dyDescent="0.3">
      <c r="A248" s="163" t="s">
        <v>1270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customHeight="1" outlineLevel="1" x14ac:dyDescent="0.3">
      <c r="A249" s="163" t="s">
        <v>1271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1272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>$D$11</f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x14ac:dyDescent="0.3">
      <c r="A251" s="162" t="s">
        <v>1273</v>
      </c>
      <c r="B251" s="54" t="str">
        <f>"18"&amp;"."&amp;$B$663&amp;"."&amp;$B$664</f>
        <v>18.03.2024</v>
      </c>
      <c r="C251" s="134" t="s">
        <v>76</v>
      </c>
      <c r="D251" s="135">
        <f>ROUND(((D252+D253+D255+D254)/1000),5)</f>
        <v>1.75943</v>
      </c>
      <c r="E251" s="135">
        <f>ROUND(((E252+E253+E255+E254)/1000),5)</f>
        <v>1.6264400000000001</v>
      </c>
      <c r="F251" s="135">
        <f>ROUND(((F252+F253+F255+F254)/1000),5)</f>
        <v>1.58775</v>
      </c>
      <c r="G251" s="135">
        <f t="shared" ref="G251:AA251" si="144">ROUND(((G252+G253+G255+G254)/1000),5)</f>
        <v>1.58561</v>
      </c>
      <c r="H251" s="135">
        <f t="shared" si="144"/>
        <v>1.6252</v>
      </c>
      <c r="I251" s="135">
        <f t="shared" si="144"/>
        <v>1.7315400000000001</v>
      </c>
      <c r="J251" s="135">
        <f t="shared" si="144"/>
        <v>1.8164899999999999</v>
      </c>
      <c r="K251" s="135">
        <f t="shared" si="144"/>
        <v>2.16086</v>
      </c>
      <c r="L251" s="135">
        <f t="shared" si="144"/>
        <v>2.2723499999999999</v>
      </c>
      <c r="M251" s="135">
        <f t="shared" si="144"/>
        <v>2.3562799999999999</v>
      </c>
      <c r="N251" s="135">
        <f t="shared" si="144"/>
        <v>2.36564</v>
      </c>
      <c r="O251" s="135">
        <f t="shared" si="144"/>
        <v>2.4129100000000001</v>
      </c>
      <c r="P251" s="135">
        <f t="shared" si="144"/>
        <v>2.3641200000000002</v>
      </c>
      <c r="Q251" s="135">
        <f t="shared" si="144"/>
        <v>2.3656700000000002</v>
      </c>
      <c r="R251" s="135">
        <f t="shared" si="144"/>
        <v>2.3531499999999999</v>
      </c>
      <c r="S251" s="135">
        <f t="shared" si="144"/>
        <v>2.3135500000000002</v>
      </c>
      <c r="T251" s="135">
        <f t="shared" si="144"/>
        <v>2.3014600000000001</v>
      </c>
      <c r="U251" s="135">
        <f t="shared" si="144"/>
        <v>2.1985000000000001</v>
      </c>
      <c r="V251" s="135">
        <f t="shared" si="144"/>
        <v>2.2578200000000002</v>
      </c>
      <c r="W251" s="135">
        <f t="shared" si="144"/>
        <v>2.3268499999999999</v>
      </c>
      <c r="X251" s="135">
        <f t="shared" si="144"/>
        <v>2.25908</v>
      </c>
      <c r="Y251" s="135">
        <f t="shared" si="144"/>
        <v>2.1070000000000002</v>
      </c>
      <c r="Z251" s="135">
        <f t="shared" si="144"/>
        <v>1.8818600000000001</v>
      </c>
      <c r="AA251" s="135">
        <f t="shared" si="144"/>
        <v>1.76712</v>
      </c>
    </row>
    <row r="252" spans="1:27" ht="12.75" customHeight="1" outlineLevel="1" x14ac:dyDescent="0.3">
      <c r="A252" s="163" t="s">
        <v>1274</v>
      </c>
      <c r="B252" s="94" t="s">
        <v>238</v>
      </c>
      <c r="C252" s="70" t="s">
        <v>79</v>
      </c>
      <c r="D252" s="71">
        <v>1424.36</v>
      </c>
      <c r="E252" s="71">
        <v>1291.3699999999999</v>
      </c>
      <c r="F252" s="71">
        <v>1252.68</v>
      </c>
      <c r="G252" s="71">
        <v>1250.54</v>
      </c>
      <c r="H252" s="71">
        <v>1290.1300000000001</v>
      </c>
      <c r="I252" s="71">
        <v>1396.47</v>
      </c>
      <c r="J252" s="71">
        <v>1481.42</v>
      </c>
      <c r="K252" s="71">
        <v>1825.79</v>
      </c>
      <c r="L252" s="71">
        <v>1937.28</v>
      </c>
      <c r="M252" s="71">
        <v>2021.21</v>
      </c>
      <c r="N252" s="71">
        <v>2030.57</v>
      </c>
      <c r="O252" s="71">
        <v>2077.84</v>
      </c>
      <c r="P252" s="71">
        <v>2029.05</v>
      </c>
      <c r="Q252" s="71">
        <v>2030.6</v>
      </c>
      <c r="R252" s="71">
        <v>2018.08</v>
      </c>
      <c r="S252" s="71">
        <v>1978.48</v>
      </c>
      <c r="T252" s="71">
        <v>1966.39</v>
      </c>
      <c r="U252" s="71">
        <v>1863.43</v>
      </c>
      <c r="V252" s="71">
        <v>1922.75</v>
      </c>
      <c r="W252" s="71">
        <v>1991.78</v>
      </c>
      <c r="X252" s="71">
        <v>1924.01</v>
      </c>
      <c r="Y252" s="71">
        <v>1771.93</v>
      </c>
      <c r="Z252" s="71">
        <v>1546.79</v>
      </c>
      <c r="AA252" s="71">
        <v>1432.05</v>
      </c>
    </row>
    <row r="253" spans="1:27" ht="12.75" customHeight="1" outlineLevel="1" x14ac:dyDescent="0.3">
      <c r="A253" s="163" t="s">
        <v>1275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customHeight="1" outlineLevel="1" x14ac:dyDescent="0.3">
      <c r="A254" s="163" t="s">
        <v>1276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1277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>$D$11</f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x14ac:dyDescent="0.3">
      <c r="A256" s="162" t="s">
        <v>1278</v>
      </c>
      <c r="B256" s="54" t="str">
        <f>"19"&amp;"."&amp;$B$663&amp;"."&amp;$B$664</f>
        <v>19.03.2024</v>
      </c>
      <c r="C256" s="134" t="s">
        <v>76</v>
      </c>
      <c r="D256" s="135">
        <f>ROUND(((D257+D258+D260+D259)/1000),5)</f>
        <v>1.6261099999999999</v>
      </c>
      <c r="E256" s="135">
        <f>ROUND(((E257+E258+E260+E259)/1000),5)</f>
        <v>1.5613900000000001</v>
      </c>
      <c r="F256" s="135">
        <f>ROUND(((F257+F258+F260+F259)/1000),5)</f>
        <v>1.53434</v>
      </c>
      <c r="G256" s="135">
        <f t="shared" ref="G256:AA256" si="147">ROUND(((G257+G258+G260+G259)/1000),5)</f>
        <v>1.52908</v>
      </c>
      <c r="H256" s="135">
        <f t="shared" si="147"/>
        <v>1.55813</v>
      </c>
      <c r="I256" s="135">
        <f t="shared" si="147"/>
        <v>1.65326</v>
      </c>
      <c r="J256" s="135">
        <f t="shared" si="147"/>
        <v>1.7856799999999999</v>
      </c>
      <c r="K256" s="135">
        <f t="shared" si="147"/>
        <v>1.93004</v>
      </c>
      <c r="L256" s="135">
        <f t="shared" si="147"/>
        <v>2.1363799999999999</v>
      </c>
      <c r="M256" s="135">
        <f t="shared" si="147"/>
        <v>2.2511800000000002</v>
      </c>
      <c r="N256" s="135">
        <f t="shared" si="147"/>
        <v>2.2622</v>
      </c>
      <c r="O256" s="135">
        <f t="shared" si="147"/>
        <v>2.2851499999999998</v>
      </c>
      <c r="P256" s="135">
        <f t="shared" si="147"/>
        <v>2.2392400000000001</v>
      </c>
      <c r="Q256" s="135">
        <f t="shared" si="147"/>
        <v>2.2690800000000002</v>
      </c>
      <c r="R256" s="135">
        <f t="shared" si="147"/>
        <v>2.20045</v>
      </c>
      <c r="S256" s="135">
        <f t="shared" si="147"/>
        <v>2.17279</v>
      </c>
      <c r="T256" s="135">
        <f t="shared" si="147"/>
        <v>2.1236799999999998</v>
      </c>
      <c r="U256" s="135">
        <f t="shared" si="147"/>
        <v>2.0337999999999998</v>
      </c>
      <c r="V256" s="135">
        <f t="shared" si="147"/>
        <v>2.19137</v>
      </c>
      <c r="W256" s="135">
        <f t="shared" si="147"/>
        <v>2.3001100000000001</v>
      </c>
      <c r="X256" s="135">
        <f t="shared" si="147"/>
        <v>2.1925300000000001</v>
      </c>
      <c r="Y256" s="135">
        <f t="shared" si="147"/>
        <v>2.0482</v>
      </c>
      <c r="Z256" s="135">
        <f t="shared" si="147"/>
        <v>1.8503000000000001</v>
      </c>
      <c r="AA256" s="135">
        <f t="shared" si="147"/>
        <v>1.7037199999999999</v>
      </c>
    </row>
    <row r="257" spans="1:27" ht="12.75" customHeight="1" outlineLevel="1" x14ac:dyDescent="0.3">
      <c r="A257" s="163" t="s">
        <v>1279</v>
      </c>
      <c r="B257" s="94" t="s">
        <v>238</v>
      </c>
      <c r="C257" s="70" t="s">
        <v>79</v>
      </c>
      <c r="D257" s="71">
        <v>1291.04</v>
      </c>
      <c r="E257" s="71">
        <v>1226.32</v>
      </c>
      <c r="F257" s="71">
        <v>1199.27</v>
      </c>
      <c r="G257" s="71">
        <v>1194.01</v>
      </c>
      <c r="H257" s="71">
        <v>1223.06</v>
      </c>
      <c r="I257" s="71">
        <v>1318.19</v>
      </c>
      <c r="J257" s="71">
        <v>1450.61</v>
      </c>
      <c r="K257" s="71">
        <v>1594.97</v>
      </c>
      <c r="L257" s="71">
        <v>1801.31</v>
      </c>
      <c r="M257" s="71">
        <v>1916.11</v>
      </c>
      <c r="N257" s="71">
        <v>1927.13</v>
      </c>
      <c r="O257" s="71">
        <v>1950.08</v>
      </c>
      <c r="P257" s="71">
        <v>1904.17</v>
      </c>
      <c r="Q257" s="71">
        <v>1934.01</v>
      </c>
      <c r="R257" s="71">
        <v>1865.38</v>
      </c>
      <c r="S257" s="71">
        <v>1837.72</v>
      </c>
      <c r="T257" s="71">
        <v>1788.61</v>
      </c>
      <c r="U257" s="71">
        <v>1698.73</v>
      </c>
      <c r="V257" s="71">
        <v>1856.3</v>
      </c>
      <c r="W257" s="71">
        <v>1965.04</v>
      </c>
      <c r="X257" s="71">
        <v>1857.46</v>
      </c>
      <c r="Y257" s="71">
        <v>1713.13</v>
      </c>
      <c r="Z257" s="71">
        <v>1515.23</v>
      </c>
      <c r="AA257" s="71">
        <v>1368.65</v>
      </c>
    </row>
    <row r="258" spans="1:27" ht="12.75" customHeight="1" outlineLevel="1" x14ac:dyDescent="0.3">
      <c r="A258" s="163" t="s">
        <v>1280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customHeight="1" outlineLevel="1" x14ac:dyDescent="0.3">
      <c r="A259" s="163" t="s">
        <v>1281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1282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>$D$11</f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x14ac:dyDescent="0.3">
      <c r="A261" s="162" t="s">
        <v>1283</v>
      </c>
      <c r="B261" s="54" t="str">
        <f>"20"&amp;"."&amp;$B$663&amp;"."&amp;$B$664</f>
        <v>20.03.2024</v>
      </c>
      <c r="C261" s="134" t="s">
        <v>76</v>
      </c>
      <c r="D261" s="135">
        <f>ROUND(((D262+D263+D265+D264)/1000),5)</f>
        <v>1.61511</v>
      </c>
      <c r="E261" s="135">
        <f>ROUND(((E262+E263+E265+E264)/1000),5)</f>
        <v>1.54792</v>
      </c>
      <c r="F261" s="135">
        <f>ROUND(((F262+F263+F265+F264)/1000),5)</f>
        <v>1.5169900000000001</v>
      </c>
      <c r="G261" s="135">
        <f t="shared" ref="G261:AA261" si="150">ROUND(((G262+G263+G265+G264)/1000),5)</f>
        <v>1.51403</v>
      </c>
      <c r="H261" s="135">
        <f t="shared" si="150"/>
        <v>1.5456000000000001</v>
      </c>
      <c r="I261" s="135">
        <f t="shared" si="150"/>
        <v>1.65381</v>
      </c>
      <c r="J261" s="135">
        <f t="shared" si="150"/>
        <v>1.7873399999999999</v>
      </c>
      <c r="K261" s="135">
        <f t="shared" si="150"/>
        <v>1.87252</v>
      </c>
      <c r="L261" s="135">
        <f t="shared" si="150"/>
        <v>2.1154600000000001</v>
      </c>
      <c r="M261" s="135">
        <f t="shared" si="150"/>
        <v>2.2296200000000002</v>
      </c>
      <c r="N261" s="135">
        <f t="shared" si="150"/>
        <v>2.2565599999999999</v>
      </c>
      <c r="O261" s="135">
        <f t="shared" si="150"/>
        <v>2.2780300000000002</v>
      </c>
      <c r="P261" s="135">
        <f t="shared" si="150"/>
        <v>2.2436699999999998</v>
      </c>
      <c r="Q261" s="135">
        <f t="shared" si="150"/>
        <v>2.25753</v>
      </c>
      <c r="R261" s="135">
        <f t="shared" si="150"/>
        <v>2.22871</v>
      </c>
      <c r="S261" s="135">
        <f t="shared" si="150"/>
        <v>2.2051699999999999</v>
      </c>
      <c r="T261" s="135">
        <f t="shared" si="150"/>
        <v>2.1784500000000002</v>
      </c>
      <c r="U261" s="135">
        <f t="shared" si="150"/>
        <v>2.0935800000000002</v>
      </c>
      <c r="V261" s="135">
        <f t="shared" si="150"/>
        <v>2.1730299999999998</v>
      </c>
      <c r="W261" s="135">
        <f t="shared" si="150"/>
        <v>2.2421500000000001</v>
      </c>
      <c r="X261" s="135">
        <f t="shared" si="150"/>
        <v>2.1583399999999999</v>
      </c>
      <c r="Y261" s="135">
        <f t="shared" si="150"/>
        <v>2.0845600000000002</v>
      </c>
      <c r="Z261" s="135">
        <f t="shared" si="150"/>
        <v>1.86052</v>
      </c>
      <c r="AA261" s="135">
        <f t="shared" si="150"/>
        <v>1.7769600000000001</v>
      </c>
    </row>
    <row r="262" spans="1:27" ht="12.75" customHeight="1" outlineLevel="1" x14ac:dyDescent="0.3">
      <c r="A262" s="163" t="s">
        <v>1284</v>
      </c>
      <c r="B262" s="94" t="s">
        <v>238</v>
      </c>
      <c r="C262" s="70" t="s">
        <v>79</v>
      </c>
      <c r="D262" s="71">
        <v>1280.04</v>
      </c>
      <c r="E262" s="71">
        <v>1212.8499999999999</v>
      </c>
      <c r="F262" s="71">
        <v>1181.92</v>
      </c>
      <c r="G262" s="71">
        <v>1178.96</v>
      </c>
      <c r="H262" s="71">
        <v>1210.53</v>
      </c>
      <c r="I262" s="71">
        <v>1318.74</v>
      </c>
      <c r="J262" s="71">
        <v>1452.27</v>
      </c>
      <c r="K262" s="71">
        <v>1537.45</v>
      </c>
      <c r="L262" s="71">
        <v>1780.39</v>
      </c>
      <c r="M262" s="71">
        <v>1894.55</v>
      </c>
      <c r="N262" s="71">
        <v>1921.49</v>
      </c>
      <c r="O262" s="71">
        <v>1942.96</v>
      </c>
      <c r="P262" s="71">
        <v>1908.6</v>
      </c>
      <c r="Q262" s="71">
        <v>1922.46</v>
      </c>
      <c r="R262" s="71">
        <v>1893.64</v>
      </c>
      <c r="S262" s="71">
        <v>1870.1</v>
      </c>
      <c r="T262" s="71">
        <v>1843.38</v>
      </c>
      <c r="U262" s="71">
        <v>1758.51</v>
      </c>
      <c r="V262" s="71">
        <v>1837.96</v>
      </c>
      <c r="W262" s="71">
        <v>1907.08</v>
      </c>
      <c r="X262" s="71">
        <v>1823.27</v>
      </c>
      <c r="Y262" s="71">
        <v>1749.49</v>
      </c>
      <c r="Z262" s="71">
        <v>1525.45</v>
      </c>
      <c r="AA262" s="71">
        <v>1441.89</v>
      </c>
    </row>
    <row r="263" spans="1:27" ht="12.75" customHeight="1" outlineLevel="1" x14ac:dyDescent="0.3">
      <c r="A263" s="163" t="s">
        <v>1285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customHeight="1" outlineLevel="1" x14ac:dyDescent="0.3">
      <c r="A264" s="163" t="s">
        <v>1286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1287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>$D$11</f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x14ac:dyDescent="0.3">
      <c r="A266" s="162" t="s">
        <v>1288</v>
      </c>
      <c r="B266" s="54" t="str">
        <f>"21"&amp;"."&amp;$B$663&amp;"."&amp;$B$664</f>
        <v>21.03.2024</v>
      </c>
      <c r="C266" s="134" t="s">
        <v>76</v>
      </c>
      <c r="D266" s="135">
        <f>ROUND(((D267+D268+D270+D269)/1000),5)</f>
        <v>1.6940200000000001</v>
      </c>
      <c r="E266" s="135">
        <f>ROUND(((E267+E268+E270+E269)/1000),5)</f>
        <v>1.60229</v>
      </c>
      <c r="F266" s="135">
        <f>ROUND(((F267+F268+F270+F269)/1000),5)</f>
        <v>1.56514</v>
      </c>
      <c r="G266" s="135">
        <f t="shared" ref="G266:AA266" si="153">ROUND(((G267+G268+G270+G269)/1000),5)</f>
        <v>1.5620000000000001</v>
      </c>
      <c r="H266" s="135">
        <f t="shared" si="153"/>
        <v>1.59507</v>
      </c>
      <c r="I266" s="135">
        <f t="shared" si="153"/>
        <v>1.73126</v>
      </c>
      <c r="J266" s="135">
        <f t="shared" si="153"/>
        <v>1.82283</v>
      </c>
      <c r="K266" s="135">
        <f t="shared" si="153"/>
        <v>2.0371600000000001</v>
      </c>
      <c r="L266" s="135">
        <f t="shared" si="153"/>
        <v>2.1870599999999998</v>
      </c>
      <c r="M266" s="135">
        <f t="shared" si="153"/>
        <v>2.2653599999999998</v>
      </c>
      <c r="N266" s="135">
        <f t="shared" si="153"/>
        <v>2.2673700000000001</v>
      </c>
      <c r="O266" s="135">
        <f t="shared" si="153"/>
        <v>2.27176</v>
      </c>
      <c r="P266" s="135">
        <f t="shared" si="153"/>
        <v>2.2449499999999998</v>
      </c>
      <c r="Q266" s="135">
        <f t="shared" si="153"/>
        <v>2.2557999999999998</v>
      </c>
      <c r="R266" s="135">
        <f t="shared" si="153"/>
        <v>2.23102</v>
      </c>
      <c r="S266" s="135">
        <f t="shared" si="153"/>
        <v>2.2099099999999998</v>
      </c>
      <c r="T266" s="135">
        <f t="shared" si="153"/>
        <v>2.20221</v>
      </c>
      <c r="U266" s="135">
        <f t="shared" si="153"/>
        <v>2.1420499999999998</v>
      </c>
      <c r="V266" s="135">
        <f t="shared" si="153"/>
        <v>2.1874899999999999</v>
      </c>
      <c r="W266" s="135">
        <f t="shared" si="153"/>
        <v>2.2643900000000001</v>
      </c>
      <c r="X266" s="135">
        <f t="shared" si="153"/>
        <v>2.22566</v>
      </c>
      <c r="Y266" s="135">
        <f t="shared" si="153"/>
        <v>2.1906400000000001</v>
      </c>
      <c r="Z266" s="135">
        <f t="shared" si="153"/>
        <v>1.92963</v>
      </c>
      <c r="AA266" s="135">
        <f t="shared" si="153"/>
        <v>1.79538</v>
      </c>
    </row>
    <row r="267" spans="1:27" ht="12.75" customHeight="1" outlineLevel="1" x14ac:dyDescent="0.3">
      <c r="A267" s="163" t="s">
        <v>1289</v>
      </c>
      <c r="B267" s="94" t="s">
        <v>238</v>
      </c>
      <c r="C267" s="70" t="s">
        <v>79</v>
      </c>
      <c r="D267" s="71">
        <v>1358.95</v>
      </c>
      <c r="E267" s="71">
        <v>1267.22</v>
      </c>
      <c r="F267" s="71">
        <v>1230.07</v>
      </c>
      <c r="G267" s="71">
        <v>1226.93</v>
      </c>
      <c r="H267" s="71">
        <v>1260</v>
      </c>
      <c r="I267" s="71">
        <v>1396.19</v>
      </c>
      <c r="J267" s="71">
        <v>1487.76</v>
      </c>
      <c r="K267" s="71">
        <v>1702.09</v>
      </c>
      <c r="L267" s="71">
        <v>1851.99</v>
      </c>
      <c r="M267" s="71">
        <v>1930.29</v>
      </c>
      <c r="N267" s="71">
        <v>1932.3</v>
      </c>
      <c r="O267" s="71">
        <v>1936.69</v>
      </c>
      <c r="P267" s="71">
        <v>1909.88</v>
      </c>
      <c r="Q267" s="71">
        <v>1920.73</v>
      </c>
      <c r="R267" s="71">
        <v>1895.95</v>
      </c>
      <c r="S267" s="71">
        <v>1874.84</v>
      </c>
      <c r="T267" s="71">
        <v>1867.14</v>
      </c>
      <c r="U267" s="71">
        <v>1806.98</v>
      </c>
      <c r="V267" s="71">
        <v>1852.42</v>
      </c>
      <c r="W267" s="71">
        <v>1929.32</v>
      </c>
      <c r="X267" s="71">
        <v>1890.59</v>
      </c>
      <c r="Y267" s="71">
        <v>1855.57</v>
      </c>
      <c r="Z267" s="71">
        <v>1594.56</v>
      </c>
      <c r="AA267" s="71">
        <v>1460.31</v>
      </c>
    </row>
    <row r="268" spans="1:27" ht="12.75" customHeight="1" outlineLevel="1" x14ac:dyDescent="0.3">
      <c r="A268" s="163" t="s">
        <v>1290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customHeight="1" outlineLevel="1" x14ac:dyDescent="0.3">
      <c r="A269" s="163" t="s">
        <v>1291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1292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>$D$11</f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x14ac:dyDescent="0.3">
      <c r="A271" s="162" t="s">
        <v>1293</v>
      </c>
      <c r="B271" s="54" t="str">
        <f>"22"&amp;"."&amp;$B$663&amp;"."&amp;$B$664</f>
        <v>22.03.2024</v>
      </c>
      <c r="C271" s="134" t="s">
        <v>76</v>
      </c>
      <c r="D271" s="135">
        <f>ROUND(((D272+D273+D275+D274)/1000),5)</f>
        <v>1.66587</v>
      </c>
      <c r="E271" s="135">
        <f>ROUND(((E272+E273+E275+E274)/1000),5)</f>
        <v>1.5797399999999999</v>
      </c>
      <c r="F271" s="135">
        <f>ROUND(((F272+F273+F275+F274)/1000),5)</f>
        <v>1.5580400000000001</v>
      </c>
      <c r="G271" s="135">
        <f t="shared" ref="G271:AA271" si="156">ROUND(((G272+G273+G275+G274)/1000),5)</f>
        <v>1.53827</v>
      </c>
      <c r="H271" s="135">
        <f t="shared" si="156"/>
        <v>1.5829299999999999</v>
      </c>
      <c r="I271" s="135">
        <f t="shared" si="156"/>
        <v>1.71591</v>
      </c>
      <c r="J271" s="135">
        <f t="shared" si="156"/>
        <v>1.81731</v>
      </c>
      <c r="K271" s="135">
        <f t="shared" si="156"/>
        <v>2.1183700000000001</v>
      </c>
      <c r="L271" s="135">
        <f t="shared" si="156"/>
        <v>2.2105800000000002</v>
      </c>
      <c r="M271" s="135">
        <f t="shared" si="156"/>
        <v>2.27095</v>
      </c>
      <c r="N271" s="135">
        <f t="shared" si="156"/>
        <v>2.3047200000000001</v>
      </c>
      <c r="O271" s="135">
        <f t="shared" si="156"/>
        <v>2.3149099999999998</v>
      </c>
      <c r="P271" s="135">
        <f t="shared" si="156"/>
        <v>2.29386</v>
      </c>
      <c r="Q271" s="135">
        <f t="shared" si="156"/>
        <v>2.3000099999999999</v>
      </c>
      <c r="R271" s="135">
        <f t="shared" si="156"/>
        <v>2.2812800000000002</v>
      </c>
      <c r="S271" s="135">
        <f t="shared" si="156"/>
        <v>2.26552</v>
      </c>
      <c r="T271" s="135">
        <f t="shared" si="156"/>
        <v>2.2531599999999998</v>
      </c>
      <c r="U271" s="135">
        <f t="shared" si="156"/>
        <v>2.2007400000000001</v>
      </c>
      <c r="V271" s="135">
        <f t="shared" si="156"/>
        <v>2.2595499999999999</v>
      </c>
      <c r="W271" s="135">
        <f t="shared" si="156"/>
        <v>2.3298100000000002</v>
      </c>
      <c r="X271" s="135">
        <f t="shared" si="156"/>
        <v>2.2673999999999999</v>
      </c>
      <c r="Y271" s="135">
        <f t="shared" si="156"/>
        <v>2.1945800000000002</v>
      </c>
      <c r="Z271" s="135">
        <f t="shared" si="156"/>
        <v>1.9981500000000001</v>
      </c>
      <c r="AA271" s="135">
        <f t="shared" si="156"/>
        <v>1.80985</v>
      </c>
    </row>
    <row r="272" spans="1:27" ht="12.75" customHeight="1" outlineLevel="1" x14ac:dyDescent="0.3">
      <c r="A272" s="163" t="s">
        <v>1294</v>
      </c>
      <c r="B272" s="94" t="s">
        <v>238</v>
      </c>
      <c r="C272" s="70" t="s">
        <v>79</v>
      </c>
      <c r="D272" s="71">
        <v>1330.8</v>
      </c>
      <c r="E272" s="71">
        <v>1244.67</v>
      </c>
      <c r="F272" s="71">
        <v>1222.97</v>
      </c>
      <c r="G272" s="71">
        <v>1203.2</v>
      </c>
      <c r="H272" s="71">
        <v>1247.8599999999999</v>
      </c>
      <c r="I272" s="71">
        <v>1380.84</v>
      </c>
      <c r="J272" s="71">
        <v>1482.24</v>
      </c>
      <c r="K272" s="71">
        <v>1783.3</v>
      </c>
      <c r="L272" s="71">
        <v>1875.51</v>
      </c>
      <c r="M272" s="71">
        <v>1935.88</v>
      </c>
      <c r="N272" s="71">
        <v>1969.65</v>
      </c>
      <c r="O272" s="71">
        <v>1979.84</v>
      </c>
      <c r="P272" s="71">
        <v>1958.79</v>
      </c>
      <c r="Q272" s="71">
        <v>1964.94</v>
      </c>
      <c r="R272" s="71">
        <v>1946.21</v>
      </c>
      <c r="S272" s="71">
        <v>1930.45</v>
      </c>
      <c r="T272" s="71">
        <v>1918.09</v>
      </c>
      <c r="U272" s="71">
        <v>1865.67</v>
      </c>
      <c r="V272" s="71">
        <v>1924.48</v>
      </c>
      <c r="W272" s="71">
        <v>1994.74</v>
      </c>
      <c r="X272" s="71">
        <v>1932.33</v>
      </c>
      <c r="Y272" s="71">
        <v>1859.51</v>
      </c>
      <c r="Z272" s="71">
        <v>1663.08</v>
      </c>
      <c r="AA272" s="71">
        <v>1474.78</v>
      </c>
    </row>
    <row r="273" spans="1:27" ht="12.75" customHeight="1" outlineLevel="1" x14ac:dyDescent="0.3">
      <c r="A273" s="163" t="s">
        <v>1295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customHeight="1" outlineLevel="1" x14ac:dyDescent="0.3">
      <c r="A274" s="163" t="s">
        <v>1296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1297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>$D$11</f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x14ac:dyDescent="0.3">
      <c r="A276" s="162" t="s">
        <v>1298</v>
      </c>
      <c r="B276" s="54" t="str">
        <f>"23"&amp;"."&amp;$B$663&amp;"."&amp;$B$664</f>
        <v>23.03.2024</v>
      </c>
      <c r="C276" s="134" t="s">
        <v>76</v>
      </c>
      <c r="D276" s="135">
        <f>ROUND(((D277+D278+D280+D279)/1000),5)</f>
        <v>1.8884399999999999</v>
      </c>
      <c r="E276" s="135">
        <f>ROUND(((E277+E278+E280+E279)/1000),5)</f>
        <v>1.8067299999999999</v>
      </c>
      <c r="F276" s="135">
        <f>ROUND(((F277+F278+F280+F279)/1000),5)</f>
        <v>1.7483</v>
      </c>
      <c r="G276" s="135">
        <f t="shared" ref="G276:AA276" si="159">ROUND(((G277+G278+G280+G279)/1000),5)</f>
        <v>1.73397</v>
      </c>
      <c r="H276" s="135">
        <f t="shared" si="159"/>
        <v>1.7511699999999999</v>
      </c>
      <c r="I276" s="135">
        <f t="shared" si="159"/>
        <v>1.79722</v>
      </c>
      <c r="J276" s="135">
        <f t="shared" si="159"/>
        <v>1.8171999999999999</v>
      </c>
      <c r="K276" s="135">
        <f t="shared" si="159"/>
        <v>1.9840100000000001</v>
      </c>
      <c r="L276" s="135">
        <f t="shared" si="159"/>
        <v>2.2077900000000001</v>
      </c>
      <c r="M276" s="135">
        <f t="shared" si="159"/>
        <v>2.3271199999999999</v>
      </c>
      <c r="N276" s="135">
        <f t="shared" si="159"/>
        <v>2.39906</v>
      </c>
      <c r="O276" s="135">
        <f t="shared" si="159"/>
        <v>2.3912100000000001</v>
      </c>
      <c r="P276" s="135">
        <f t="shared" si="159"/>
        <v>2.3587699999999998</v>
      </c>
      <c r="Q276" s="135">
        <f t="shared" si="159"/>
        <v>2.35439</v>
      </c>
      <c r="R276" s="135">
        <f t="shared" si="159"/>
        <v>2.3174700000000001</v>
      </c>
      <c r="S276" s="135">
        <f t="shared" si="159"/>
        <v>2.2936999999999999</v>
      </c>
      <c r="T276" s="135">
        <f t="shared" si="159"/>
        <v>2.2990599999999999</v>
      </c>
      <c r="U276" s="135">
        <f t="shared" si="159"/>
        <v>2.2954599999999998</v>
      </c>
      <c r="V276" s="135">
        <f t="shared" si="159"/>
        <v>2.3410199999999999</v>
      </c>
      <c r="W276" s="135">
        <f t="shared" si="159"/>
        <v>2.47587</v>
      </c>
      <c r="X276" s="135">
        <f t="shared" si="159"/>
        <v>2.39208</v>
      </c>
      <c r="Y276" s="135">
        <f t="shared" si="159"/>
        <v>2.2734000000000001</v>
      </c>
      <c r="Z276" s="135">
        <f t="shared" si="159"/>
        <v>2.0973199999999999</v>
      </c>
      <c r="AA276" s="135">
        <f t="shared" si="159"/>
        <v>1.9287799999999999</v>
      </c>
    </row>
    <row r="277" spans="1:27" ht="12.75" customHeight="1" outlineLevel="1" x14ac:dyDescent="0.3">
      <c r="A277" s="163" t="s">
        <v>1299</v>
      </c>
      <c r="B277" s="94" t="s">
        <v>238</v>
      </c>
      <c r="C277" s="70" t="s">
        <v>79</v>
      </c>
      <c r="D277" s="71">
        <v>1553.37</v>
      </c>
      <c r="E277" s="71">
        <v>1471.66</v>
      </c>
      <c r="F277" s="71">
        <v>1413.23</v>
      </c>
      <c r="G277" s="71">
        <v>1398.9</v>
      </c>
      <c r="H277" s="71">
        <v>1416.1</v>
      </c>
      <c r="I277" s="71">
        <v>1462.15</v>
      </c>
      <c r="J277" s="71">
        <v>1482.13</v>
      </c>
      <c r="K277" s="71">
        <v>1648.94</v>
      </c>
      <c r="L277" s="71">
        <v>1872.72</v>
      </c>
      <c r="M277" s="71">
        <v>1992.05</v>
      </c>
      <c r="N277" s="71">
        <v>2063.9899999999998</v>
      </c>
      <c r="O277" s="71">
        <v>2056.14</v>
      </c>
      <c r="P277" s="71">
        <v>2023.7</v>
      </c>
      <c r="Q277" s="71">
        <v>2019.32</v>
      </c>
      <c r="R277" s="71">
        <v>1982.4</v>
      </c>
      <c r="S277" s="71">
        <v>1958.63</v>
      </c>
      <c r="T277" s="71">
        <v>1963.99</v>
      </c>
      <c r="U277" s="71">
        <v>1960.39</v>
      </c>
      <c r="V277" s="71">
        <v>2005.95</v>
      </c>
      <c r="W277" s="71">
        <v>2140.8000000000002</v>
      </c>
      <c r="X277" s="71">
        <v>2057.0100000000002</v>
      </c>
      <c r="Y277" s="71">
        <v>1938.33</v>
      </c>
      <c r="Z277" s="71">
        <v>1762.25</v>
      </c>
      <c r="AA277" s="71">
        <v>1593.71</v>
      </c>
    </row>
    <row r="278" spans="1:27" ht="12.75" customHeight="1" outlineLevel="1" x14ac:dyDescent="0.3">
      <c r="A278" s="163" t="s">
        <v>1300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customHeight="1" outlineLevel="1" x14ac:dyDescent="0.3">
      <c r="A279" s="163" t="s">
        <v>1301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1302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>$D$11</f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x14ac:dyDescent="0.3">
      <c r="A281" s="162" t="s">
        <v>1303</v>
      </c>
      <c r="B281" s="54" t="str">
        <f>"24"&amp;"."&amp;$B$663&amp;"."&amp;$B$664</f>
        <v>24.03.2024</v>
      </c>
      <c r="C281" s="134" t="s">
        <v>76</v>
      </c>
      <c r="D281" s="135">
        <f>ROUND(((D282+D283+D285+D284)/1000),5)</f>
        <v>1.7853300000000001</v>
      </c>
      <c r="E281" s="135">
        <f>ROUND(((E282+E283+E285+E284)/1000),5)</f>
        <v>1.61846</v>
      </c>
      <c r="F281" s="135">
        <f>ROUND(((F282+F283+F285+F284)/1000),5)</f>
        <v>1.56338</v>
      </c>
      <c r="G281" s="135">
        <f t="shared" ref="G281:AA281" si="162">ROUND(((G282+G283+G285+G284)/1000),5)</f>
        <v>1.55545</v>
      </c>
      <c r="H281" s="135">
        <f t="shared" si="162"/>
        <v>1.5561700000000001</v>
      </c>
      <c r="I281" s="135">
        <f t="shared" si="162"/>
        <v>1.5675300000000001</v>
      </c>
      <c r="J281" s="135">
        <f t="shared" si="162"/>
        <v>1.59005</v>
      </c>
      <c r="K281" s="135">
        <f t="shared" si="162"/>
        <v>1.75972</v>
      </c>
      <c r="L281" s="135">
        <f t="shared" si="162"/>
        <v>1.89571</v>
      </c>
      <c r="M281" s="135">
        <f t="shared" si="162"/>
        <v>2.0823900000000002</v>
      </c>
      <c r="N281" s="135">
        <f t="shared" si="162"/>
        <v>2.12303</v>
      </c>
      <c r="O281" s="135">
        <f t="shared" si="162"/>
        <v>2.1400800000000002</v>
      </c>
      <c r="P281" s="135">
        <f t="shared" si="162"/>
        <v>2.12968</v>
      </c>
      <c r="Q281" s="135">
        <f t="shared" si="162"/>
        <v>2.1278800000000002</v>
      </c>
      <c r="R281" s="135">
        <f t="shared" si="162"/>
        <v>2.1182500000000002</v>
      </c>
      <c r="S281" s="135">
        <f t="shared" si="162"/>
        <v>2.1183000000000001</v>
      </c>
      <c r="T281" s="135">
        <f t="shared" si="162"/>
        <v>2.1259899999999998</v>
      </c>
      <c r="U281" s="135">
        <f t="shared" si="162"/>
        <v>2.13592</v>
      </c>
      <c r="V281" s="135">
        <f t="shared" si="162"/>
        <v>2.1950500000000002</v>
      </c>
      <c r="W281" s="135">
        <f t="shared" si="162"/>
        <v>2.3291900000000001</v>
      </c>
      <c r="X281" s="135">
        <f t="shared" si="162"/>
        <v>2.2404099999999998</v>
      </c>
      <c r="Y281" s="135">
        <f t="shared" si="162"/>
        <v>2.1131199999999999</v>
      </c>
      <c r="Z281" s="135">
        <f t="shared" si="162"/>
        <v>1.9637899999999999</v>
      </c>
      <c r="AA281" s="135">
        <f t="shared" si="162"/>
        <v>1.81067</v>
      </c>
    </row>
    <row r="282" spans="1:27" ht="12.75" customHeight="1" outlineLevel="1" x14ac:dyDescent="0.3">
      <c r="A282" s="163" t="s">
        <v>1304</v>
      </c>
      <c r="B282" s="94" t="s">
        <v>238</v>
      </c>
      <c r="C282" s="70" t="s">
        <v>79</v>
      </c>
      <c r="D282" s="71">
        <v>1450.26</v>
      </c>
      <c r="E282" s="71">
        <v>1283.3900000000001</v>
      </c>
      <c r="F282" s="71">
        <v>1228.31</v>
      </c>
      <c r="G282" s="71">
        <v>1220.3800000000001</v>
      </c>
      <c r="H282" s="71">
        <v>1221.0999999999999</v>
      </c>
      <c r="I282" s="71">
        <v>1232.46</v>
      </c>
      <c r="J282" s="71">
        <v>1254.98</v>
      </c>
      <c r="K282" s="71">
        <v>1424.65</v>
      </c>
      <c r="L282" s="71">
        <v>1560.64</v>
      </c>
      <c r="M282" s="71">
        <v>1747.32</v>
      </c>
      <c r="N282" s="71">
        <v>1787.96</v>
      </c>
      <c r="O282" s="71">
        <v>1805.01</v>
      </c>
      <c r="P282" s="71">
        <v>1794.61</v>
      </c>
      <c r="Q282" s="71">
        <v>1792.81</v>
      </c>
      <c r="R282" s="71">
        <v>1783.18</v>
      </c>
      <c r="S282" s="71">
        <v>1783.23</v>
      </c>
      <c r="T282" s="71">
        <v>1790.92</v>
      </c>
      <c r="U282" s="71">
        <v>1800.85</v>
      </c>
      <c r="V282" s="71">
        <v>1859.98</v>
      </c>
      <c r="W282" s="71">
        <v>1994.12</v>
      </c>
      <c r="X282" s="71">
        <v>1905.34</v>
      </c>
      <c r="Y282" s="71">
        <v>1778.05</v>
      </c>
      <c r="Z282" s="71">
        <v>1628.72</v>
      </c>
      <c r="AA282" s="71">
        <v>1475.6</v>
      </c>
    </row>
    <row r="283" spans="1:27" ht="12.75" customHeight="1" outlineLevel="1" x14ac:dyDescent="0.3">
      <c r="A283" s="163" t="s">
        <v>1305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customHeight="1" outlineLevel="1" x14ac:dyDescent="0.3">
      <c r="A284" s="163" t="s">
        <v>1306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1307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>$D$11</f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x14ac:dyDescent="0.3">
      <c r="A286" s="162" t="s">
        <v>1308</v>
      </c>
      <c r="B286" s="54" t="str">
        <f>"25"&amp;"."&amp;$B$663&amp;"."&amp;$B$664</f>
        <v>25.03.2024</v>
      </c>
      <c r="C286" s="134" t="s">
        <v>76</v>
      </c>
      <c r="D286" s="135">
        <f>ROUND(((D287+D288+D290+D289)/1000),5)</f>
        <v>1.8125800000000001</v>
      </c>
      <c r="E286" s="135">
        <f>ROUND(((E287+E288+E290+E289)/1000),5)</f>
        <v>1.6732800000000001</v>
      </c>
      <c r="F286" s="135">
        <f>ROUND(((F287+F288+F290+F289)/1000),5)</f>
        <v>1.6177999999999999</v>
      </c>
      <c r="G286" s="135">
        <f t="shared" ref="G286:AA286" si="165">ROUND(((G287+G288+G290+G289)/1000),5)</f>
        <v>1.6029899999999999</v>
      </c>
      <c r="H286" s="135">
        <f t="shared" si="165"/>
        <v>1.70333</v>
      </c>
      <c r="I286" s="135">
        <f t="shared" si="165"/>
        <v>1.7988599999999999</v>
      </c>
      <c r="J286" s="135">
        <f t="shared" si="165"/>
        <v>1.8734999999999999</v>
      </c>
      <c r="K286" s="135">
        <f t="shared" si="165"/>
        <v>2.1125099999999999</v>
      </c>
      <c r="L286" s="135">
        <f t="shared" si="165"/>
        <v>2.2820499999999999</v>
      </c>
      <c r="M286" s="135">
        <f t="shared" si="165"/>
        <v>2.34775</v>
      </c>
      <c r="N286" s="135">
        <f t="shared" si="165"/>
        <v>2.3584999999999998</v>
      </c>
      <c r="O286" s="135">
        <f t="shared" si="165"/>
        <v>2.3733399999999998</v>
      </c>
      <c r="P286" s="135">
        <f t="shared" si="165"/>
        <v>2.3646500000000001</v>
      </c>
      <c r="Q286" s="135">
        <f t="shared" si="165"/>
        <v>2.3702800000000002</v>
      </c>
      <c r="R286" s="135">
        <f t="shared" si="165"/>
        <v>2.3618100000000002</v>
      </c>
      <c r="S286" s="135">
        <f t="shared" si="165"/>
        <v>2.3579400000000001</v>
      </c>
      <c r="T286" s="135">
        <f t="shared" si="165"/>
        <v>2.3544</v>
      </c>
      <c r="U286" s="135">
        <f t="shared" si="165"/>
        <v>2.27861</v>
      </c>
      <c r="V286" s="135">
        <f t="shared" si="165"/>
        <v>2.2962199999999999</v>
      </c>
      <c r="W286" s="135">
        <f t="shared" si="165"/>
        <v>2.3578299999999999</v>
      </c>
      <c r="X286" s="135">
        <f t="shared" si="165"/>
        <v>2.3129599999999999</v>
      </c>
      <c r="Y286" s="135">
        <f t="shared" si="165"/>
        <v>2.2166800000000002</v>
      </c>
      <c r="Z286" s="135">
        <f t="shared" si="165"/>
        <v>1.93529</v>
      </c>
      <c r="AA286" s="135">
        <f t="shared" si="165"/>
        <v>1.82721</v>
      </c>
    </row>
    <row r="287" spans="1:27" ht="12.75" customHeight="1" outlineLevel="1" x14ac:dyDescent="0.3">
      <c r="A287" s="163" t="s">
        <v>1309</v>
      </c>
      <c r="B287" s="94" t="s">
        <v>238</v>
      </c>
      <c r="C287" s="70" t="s">
        <v>79</v>
      </c>
      <c r="D287" s="71">
        <v>1477.51</v>
      </c>
      <c r="E287" s="71">
        <v>1338.21</v>
      </c>
      <c r="F287" s="71">
        <v>1282.73</v>
      </c>
      <c r="G287" s="71">
        <v>1267.92</v>
      </c>
      <c r="H287" s="71">
        <v>1368.26</v>
      </c>
      <c r="I287" s="71">
        <v>1463.79</v>
      </c>
      <c r="J287" s="71">
        <v>1538.43</v>
      </c>
      <c r="K287" s="71">
        <v>1777.44</v>
      </c>
      <c r="L287" s="71">
        <v>1946.98</v>
      </c>
      <c r="M287" s="71">
        <v>2012.68</v>
      </c>
      <c r="N287" s="71">
        <v>2023.43</v>
      </c>
      <c r="O287" s="71">
        <v>2038.27</v>
      </c>
      <c r="P287" s="71">
        <v>2029.58</v>
      </c>
      <c r="Q287" s="71">
        <v>2035.21</v>
      </c>
      <c r="R287" s="71">
        <v>2026.74</v>
      </c>
      <c r="S287" s="71">
        <v>2022.87</v>
      </c>
      <c r="T287" s="71">
        <v>2019.33</v>
      </c>
      <c r="U287" s="71">
        <v>1943.54</v>
      </c>
      <c r="V287" s="71">
        <v>1961.15</v>
      </c>
      <c r="W287" s="71">
        <v>2022.76</v>
      </c>
      <c r="X287" s="71">
        <v>1977.89</v>
      </c>
      <c r="Y287" s="71">
        <v>1881.61</v>
      </c>
      <c r="Z287" s="71">
        <v>1600.22</v>
      </c>
      <c r="AA287" s="71">
        <v>1492.14</v>
      </c>
    </row>
    <row r="288" spans="1:27" ht="12.75" customHeight="1" outlineLevel="1" x14ac:dyDescent="0.3">
      <c r="A288" s="163" t="s">
        <v>1310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customHeight="1" outlineLevel="1" x14ac:dyDescent="0.3">
      <c r="A289" s="163" t="s">
        <v>1311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1312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>$D$11</f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x14ac:dyDescent="0.3">
      <c r="A291" s="162" t="s">
        <v>1313</v>
      </c>
      <c r="B291" s="54" t="str">
        <f>"26"&amp;"."&amp;$B$663&amp;"."&amp;$B$664</f>
        <v>26.03.2024</v>
      </c>
      <c r="C291" s="134" t="s">
        <v>76</v>
      </c>
      <c r="D291" s="135">
        <f>ROUND(((D292+D293+D295+D294)/1000),5)</f>
        <v>1.7313400000000001</v>
      </c>
      <c r="E291" s="135">
        <f>ROUND(((E292+E293+E295+E294)/1000),5)</f>
        <v>1.62721</v>
      </c>
      <c r="F291" s="135">
        <f>ROUND(((F292+F293+F295+F294)/1000),5)</f>
        <v>1.5749299999999999</v>
      </c>
      <c r="G291" s="135">
        <f t="shared" ref="G291:AA291" si="168">ROUND(((G292+G293+G295+G294)/1000),5)</f>
        <v>1.5741400000000001</v>
      </c>
      <c r="H291" s="135">
        <f t="shared" si="168"/>
        <v>1.61382</v>
      </c>
      <c r="I291" s="135">
        <f t="shared" si="168"/>
        <v>1.75997</v>
      </c>
      <c r="J291" s="135">
        <f t="shared" si="168"/>
        <v>1.8657999999999999</v>
      </c>
      <c r="K291" s="135">
        <f t="shared" si="168"/>
        <v>2.1408499999999999</v>
      </c>
      <c r="L291" s="135">
        <f t="shared" si="168"/>
        <v>2.2284199999999998</v>
      </c>
      <c r="M291" s="135">
        <f t="shared" si="168"/>
        <v>2.2925599999999999</v>
      </c>
      <c r="N291" s="135">
        <f t="shared" si="168"/>
        <v>2.3221599999999998</v>
      </c>
      <c r="O291" s="135">
        <f t="shared" si="168"/>
        <v>2.3528199999999999</v>
      </c>
      <c r="P291" s="135">
        <f t="shared" si="168"/>
        <v>2.3200500000000002</v>
      </c>
      <c r="Q291" s="135">
        <f t="shared" si="168"/>
        <v>2.3218899999999998</v>
      </c>
      <c r="R291" s="135">
        <f t="shared" si="168"/>
        <v>2.3100900000000002</v>
      </c>
      <c r="S291" s="135">
        <f t="shared" si="168"/>
        <v>2.2860299999999998</v>
      </c>
      <c r="T291" s="135">
        <f t="shared" si="168"/>
        <v>2.2771499999999998</v>
      </c>
      <c r="U291" s="135">
        <f t="shared" si="168"/>
        <v>2.2294900000000002</v>
      </c>
      <c r="V291" s="135">
        <f t="shared" si="168"/>
        <v>2.2559200000000001</v>
      </c>
      <c r="W291" s="135">
        <f t="shared" si="168"/>
        <v>2.28647</v>
      </c>
      <c r="X291" s="135">
        <f t="shared" si="168"/>
        <v>2.2706900000000001</v>
      </c>
      <c r="Y291" s="135">
        <f t="shared" si="168"/>
        <v>2.17835</v>
      </c>
      <c r="Z291" s="135">
        <f t="shared" si="168"/>
        <v>1.9381900000000001</v>
      </c>
      <c r="AA291" s="135">
        <f t="shared" si="168"/>
        <v>1.8161700000000001</v>
      </c>
    </row>
    <row r="292" spans="1:27" ht="12.75" customHeight="1" outlineLevel="1" x14ac:dyDescent="0.3">
      <c r="A292" s="163" t="s">
        <v>1314</v>
      </c>
      <c r="B292" s="94" t="s">
        <v>238</v>
      </c>
      <c r="C292" s="70" t="s">
        <v>79</v>
      </c>
      <c r="D292" s="71">
        <v>1396.27</v>
      </c>
      <c r="E292" s="71">
        <v>1292.1400000000001</v>
      </c>
      <c r="F292" s="71">
        <v>1239.8599999999999</v>
      </c>
      <c r="G292" s="71">
        <v>1239.07</v>
      </c>
      <c r="H292" s="71">
        <v>1278.75</v>
      </c>
      <c r="I292" s="71">
        <v>1424.9</v>
      </c>
      <c r="J292" s="71">
        <v>1530.73</v>
      </c>
      <c r="K292" s="71">
        <v>1805.78</v>
      </c>
      <c r="L292" s="71">
        <v>1893.35</v>
      </c>
      <c r="M292" s="71">
        <v>1957.49</v>
      </c>
      <c r="N292" s="71">
        <v>1987.09</v>
      </c>
      <c r="O292" s="71">
        <v>2017.75</v>
      </c>
      <c r="P292" s="71">
        <v>1984.98</v>
      </c>
      <c r="Q292" s="71">
        <v>1986.82</v>
      </c>
      <c r="R292" s="71">
        <v>1975.02</v>
      </c>
      <c r="S292" s="71">
        <v>1950.96</v>
      </c>
      <c r="T292" s="71">
        <v>1942.08</v>
      </c>
      <c r="U292" s="71">
        <v>1894.42</v>
      </c>
      <c r="V292" s="71">
        <v>1920.85</v>
      </c>
      <c r="W292" s="71">
        <v>1951.4</v>
      </c>
      <c r="X292" s="71">
        <v>1935.62</v>
      </c>
      <c r="Y292" s="71">
        <v>1843.28</v>
      </c>
      <c r="Z292" s="71">
        <v>1603.12</v>
      </c>
      <c r="AA292" s="71">
        <v>1481.1</v>
      </c>
    </row>
    <row r="293" spans="1:27" ht="12.75" customHeight="1" outlineLevel="1" x14ac:dyDescent="0.3">
      <c r="A293" s="163" t="s">
        <v>1315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customHeight="1" outlineLevel="1" x14ac:dyDescent="0.3">
      <c r="A294" s="163" t="s">
        <v>1316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1317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>$D$11</f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x14ac:dyDescent="0.3">
      <c r="A296" s="162" t="s">
        <v>1318</v>
      </c>
      <c r="B296" s="54" t="str">
        <f>"27"&amp;"."&amp;$B$663&amp;"."&amp;$B$664</f>
        <v>27.03.2024</v>
      </c>
      <c r="C296" s="134" t="s">
        <v>76</v>
      </c>
      <c r="D296" s="135">
        <f>ROUND(((D297+D298+D300+D299)/1000),5)</f>
        <v>1.60934</v>
      </c>
      <c r="E296" s="135">
        <f>ROUND(((E297+E298+E300+E299)/1000),5)</f>
        <v>1.5781400000000001</v>
      </c>
      <c r="F296" s="135">
        <f>ROUND(((F297+F298+F300+F299)/1000),5)</f>
        <v>1.56897</v>
      </c>
      <c r="G296" s="135">
        <f t="shared" ref="G296:AA296" si="171">ROUND(((G297+G298+G300+G299)/1000),5)</f>
        <v>1.5706199999999999</v>
      </c>
      <c r="H296" s="135">
        <f t="shared" si="171"/>
        <v>1.57548</v>
      </c>
      <c r="I296" s="135">
        <f t="shared" si="171"/>
        <v>1.64113</v>
      </c>
      <c r="J296" s="135">
        <f t="shared" si="171"/>
        <v>1.85189</v>
      </c>
      <c r="K296" s="135">
        <f t="shared" si="171"/>
        <v>2.12608</v>
      </c>
      <c r="L296" s="135">
        <f t="shared" si="171"/>
        <v>2.2530399999999999</v>
      </c>
      <c r="M296" s="135">
        <f t="shared" si="171"/>
        <v>2.3482799999999999</v>
      </c>
      <c r="N296" s="135">
        <f t="shared" si="171"/>
        <v>2.4056299999999999</v>
      </c>
      <c r="O296" s="135">
        <f t="shared" si="171"/>
        <v>2.4430399999999999</v>
      </c>
      <c r="P296" s="135">
        <f t="shared" si="171"/>
        <v>2.4285299999999999</v>
      </c>
      <c r="Q296" s="135">
        <f t="shared" si="171"/>
        <v>2.4228000000000001</v>
      </c>
      <c r="R296" s="135">
        <f t="shared" si="171"/>
        <v>2.3530600000000002</v>
      </c>
      <c r="S296" s="135">
        <f t="shared" si="171"/>
        <v>2.2628200000000001</v>
      </c>
      <c r="T296" s="135">
        <f t="shared" si="171"/>
        <v>2.2311000000000001</v>
      </c>
      <c r="U296" s="135">
        <f t="shared" si="171"/>
        <v>2.1592199999999999</v>
      </c>
      <c r="V296" s="135">
        <f t="shared" si="171"/>
        <v>2.20425</v>
      </c>
      <c r="W296" s="135">
        <f t="shared" si="171"/>
        <v>2.2984100000000001</v>
      </c>
      <c r="X296" s="135">
        <f t="shared" si="171"/>
        <v>2.2852199999999998</v>
      </c>
      <c r="Y296" s="135">
        <f t="shared" si="171"/>
        <v>2.1903600000000001</v>
      </c>
      <c r="Z296" s="135">
        <f t="shared" si="171"/>
        <v>1.96225</v>
      </c>
      <c r="AA296" s="135">
        <f t="shared" si="171"/>
        <v>1.79616</v>
      </c>
    </row>
    <row r="297" spans="1:27" ht="12.75" customHeight="1" outlineLevel="1" x14ac:dyDescent="0.3">
      <c r="A297" s="163" t="s">
        <v>1319</v>
      </c>
      <c r="B297" s="94" t="s">
        <v>238</v>
      </c>
      <c r="C297" s="70" t="s">
        <v>79</v>
      </c>
      <c r="D297" s="71">
        <v>1274.27</v>
      </c>
      <c r="E297" s="71">
        <v>1243.07</v>
      </c>
      <c r="F297" s="71">
        <v>1233.9000000000001</v>
      </c>
      <c r="G297" s="71">
        <v>1235.55</v>
      </c>
      <c r="H297" s="71">
        <v>1240.4100000000001</v>
      </c>
      <c r="I297" s="71">
        <v>1306.06</v>
      </c>
      <c r="J297" s="71">
        <v>1516.82</v>
      </c>
      <c r="K297" s="71">
        <v>1791.01</v>
      </c>
      <c r="L297" s="71">
        <v>1917.97</v>
      </c>
      <c r="M297" s="71">
        <v>2013.21</v>
      </c>
      <c r="N297" s="71">
        <v>2070.56</v>
      </c>
      <c r="O297" s="71">
        <v>2107.9699999999998</v>
      </c>
      <c r="P297" s="71">
        <v>2093.46</v>
      </c>
      <c r="Q297" s="71">
        <v>2087.73</v>
      </c>
      <c r="R297" s="71">
        <v>2017.99</v>
      </c>
      <c r="S297" s="71">
        <v>1927.75</v>
      </c>
      <c r="T297" s="71">
        <v>1896.03</v>
      </c>
      <c r="U297" s="71">
        <v>1824.15</v>
      </c>
      <c r="V297" s="71">
        <v>1869.18</v>
      </c>
      <c r="W297" s="71">
        <v>1963.34</v>
      </c>
      <c r="X297" s="71">
        <v>1950.15</v>
      </c>
      <c r="Y297" s="71">
        <v>1855.29</v>
      </c>
      <c r="Z297" s="71">
        <v>1627.18</v>
      </c>
      <c r="AA297" s="71">
        <v>1461.09</v>
      </c>
    </row>
    <row r="298" spans="1:27" ht="12.75" customHeight="1" outlineLevel="1" x14ac:dyDescent="0.3">
      <c r="A298" s="163" t="s">
        <v>1320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customHeight="1" outlineLevel="1" x14ac:dyDescent="0.3">
      <c r="A299" s="163" t="s">
        <v>1321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1322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>$D$11</f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x14ac:dyDescent="0.3">
      <c r="A301" s="162" t="s">
        <v>1323</v>
      </c>
      <c r="B301" s="54" t="str">
        <f>"28"&amp;"."&amp;$B$663&amp;"."&amp;$B$664</f>
        <v>28.03.2024</v>
      </c>
      <c r="C301" s="134" t="s">
        <v>76</v>
      </c>
      <c r="D301" s="135">
        <f>ROUND(((D302+D303+D305+D304)/1000),5)</f>
        <v>1.6274</v>
      </c>
      <c r="E301" s="135">
        <f>ROUND(((E302+E303+E305+E304)/1000),5)</f>
        <v>1.5789</v>
      </c>
      <c r="F301" s="135">
        <f>ROUND(((F302+F303+F305+F304)/1000),5)</f>
        <v>1.57193</v>
      </c>
      <c r="G301" s="135">
        <f t="shared" ref="G301:AA301" si="174">ROUND(((G302+G303+G305+G304)/1000),5)</f>
        <v>1.5702</v>
      </c>
      <c r="H301" s="135">
        <f t="shared" si="174"/>
        <v>1.57721</v>
      </c>
      <c r="I301" s="135">
        <f t="shared" si="174"/>
        <v>1.74935</v>
      </c>
      <c r="J301" s="135">
        <f t="shared" si="174"/>
        <v>1.87906</v>
      </c>
      <c r="K301" s="135">
        <f t="shared" si="174"/>
        <v>2.1743999999999999</v>
      </c>
      <c r="L301" s="135">
        <f t="shared" si="174"/>
        <v>2.2638400000000001</v>
      </c>
      <c r="M301" s="135">
        <f t="shared" si="174"/>
        <v>2.3490000000000002</v>
      </c>
      <c r="N301" s="135">
        <f t="shared" si="174"/>
        <v>2.3372000000000002</v>
      </c>
      <c r="O301" s="135">
        <f t="shared" si="174"/>
        <v>2.3493200000000001</v>
      </c>
      <c r="P301" s="135">
        <f t="shared" si="174"/>
        <v>2.3486500000000001</v>
      </c>
      <c r="Q301" s="135">
        <f t="shared" si="174"/>
        <v>2.3433700000000002</v>
      </c>
      <c r="R301" s="135">
        <f t="shared" si="174"/>
        <v>2.3320500000000002</v>
      </c>
      <c r="S301" s="135">
        <f t="shared" si="174"/>
        <v>2.3049400000000002</v>
      </c>
      <c r="T301" s="135">
        <f t="shared" si="174"/>
        <v>2.2793399999999999</v>
      </c>
      <c r="U301" s="135">
        <f t="shared" si="174"/>
        <v>2.22817</v>
      </c>
      <c r="V301" s="135">
        <f t="shared" si="174"/>
        <v>2.26654</v>
      </c>
      <c r="W301" s="135">
        <f t="shared" si="174"/>
        <v>2.3585500000000001</v>
      </c>
      <c r="X301" s="135">
        <f t="shared" si="174"/>
        <v>2.3295400000000002</v>
      </c>
      <c r="Y301" s="135">
        <f t="shared" si="174"/>
        <v>2.24214</v>
      </c>
      <c r="Z301" s="135">
        <f t="shared" si="174"/>
        <v>2.0600999999999998</v>
      </c>
      <c r="AA301" s="135">
        <f t="shared" si="174"/>
        <v>1.82579</v>
      </c>
    </row>
    <row r="302" spans="1:27" ht="12.75" customHeight="1" outlineLevel="1" x14ac:dyDescent="0.3">
      <c r="A302" s="163" t="s">
        <v>1324</v>
      </c>
      <c r="B302" s="94" t="s">
        <v>238</v>
      </c>
      <c r="C302" s="70" t="s">
        <v>79</v>
      </c>
      <c r="D302" s="71">
        <v>1292.33</v>
      </c>
      <c r="E302" s="71">
        <v>1243.83</v>
      </c>
      <c r="F302" s="71">
        <v>1236.8599999999999</v>
      </c>
      <c r="G302" s="71">
        <v>1235.1300000000001</v>
      </c>
      <c r="H302" s="71">
        <v>1242.1400000000001</v>
      </c>
      <c r="I302" s="71">
        <v>1414.28</v>
      </c>
      <c r="J302" s="71">
        <v>1543.99</v>
      </c>
      <c r="K302" s="71">
        <v>1839.33</v>
      </c>
      <c r="L302" s="71">
        <v>1928.77</v>
      </c>
      <c r="M302" s="71">
        <v>2013.93</v>
      </c>
      <c r="N302" s="71">
        <v>2002.13</v>
      </c>
      <c r="O302" s="71">
        <v>2014.25</v>
      </c>
      <c r="P302" s="71">
        <v>2013.58</v>
      </c>
      <c r="Q302" s="71">
        <v>2008.3</v>
      </c>
      <c r="R302" s="71">
        <v>1996.98</v>
      </c>
      <c r="S302" s="71">
        <v>1969.87</v>
      </c>
      <c r="T302" s="71">
        <v>1944.27</v>
      </c>
      <c r="U302" s="71">
        <v>1893.1</v>
      </c>
      <c r="V302" s="71">
        <v>1931.47</v>
      </c>
      <c r="W302" s="71">
        <v>2023.48</v>
      </c>
      <c r="X302" s="71">
        <v>1994.47</v>
      </c>
      <c r="Y302" s="71">
        <v>1907.07</v>
      </c>
      <c r="Z302" s="71">
        <v>1725.03</v>
      </c>
      <c r="AA302" s="71">
        <v>1490.72</v>
      </c>
    </row>
    <row r="303" spans="1:27" ht="12.75" customHeight="1" outlineLevel="1" x14ac:dyDescent="0.3">
      <c r="A303" s="163" t="s">
        <v>1325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customHeight="1" outlineLevel="1" x14ac:dyDescent="0.3">
      <c r="A304" s="163" t="s">
        <v>1326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1327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>$D$11</f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x14ac:dyDescent="0.3">
      <c r="A306" s="162" t="s">
        <v>1328</v>
      </c>
      <c r="B306" s="54" t="str">
        <f>"29"&amp;"."&amp;$B$663&amp;"."&amp;$B$664</f>
        <v>29.03.2024</v>
      </c>
      <c r="C306" s="134" t="s">
        <v>76</v>
      </c>
      <c r="D306" s="135">
        <f>ROUND(((D307+D308+D310+D309)/1000),5)</f>
        <v>1.75414</v>
      </c>
      <c r="E306" s="135">
        <f>ROUND(((E307+E308+E310+E309)/1000),5)</f>
        <v>1.64029</v>
      </c>
      <c r="F306" s="135">
        <f>ROUND(((F307+F308+F310+F309)/1000),5)</f>
        <v>1.6291199999999999</v>
      </c>
      <c r="G306" s="135">
        <f t="shared" ref="G306:AA306" si="177">ROUND(((G307+G308+G310+G309)/1000),5)</f>
        <v>1.62557</v>
      </c>
      <c r="H306" s="135">
        <f t="shared" si="177"/>
        <v>1.6374</v>
      </c>
      <c r="I306" s="135">
        <f t="shared" si="177"/>
        <v>1.7538100000000001</v>
      </c>
      <c r="J306" s="135">
        <f t="shared" si="177"/>
        <v>1.8975900000000001</v>
      </c>
      <c r="K306" s="135">
        <f t="shared" si="177"/>
        <v>2.1937500000000001</v>
      </c>
      <c r="L306" s="135">
        <f t="shared" si="177"/>
        <v>2.3305600000000002</v>
      </c>
      <c r="M306" s="135">
        <f t="shared" si="177"/>
        <v>2.3794900000000001</v>
      </c>
      <c r="N306" s="135">
        <f t="shared" si="177"/>
        <v>2.38652</v>
      </c>
      <c r="O306" s="135">
        <f t="shared" si="177"/>
        <v>2.4156399999999998</v>
      </c>
      <c r="P306" s="135">
        <f t="shared" si="177"/>
        <v>2.40266</v>
      </c>
      <c r="Q306" s="135">
        <f t="shared" si="177"/>
        <v>2.39046</v>
      </c>
      <c r="R306" s="135">
        <f t="shared" si="177"/>
        <v>2.3775499999999998</v>
      </c>
      <c r="S306" s="135">
        <f t="shared" si="177"/>
        <v>2.3695400000000002</v>
      </c>
      <c r="T306" s="135">
        <f t="shared" si="177"/>
        <v>2.3460700000000001</v>
      </c>
      <c r="U306" s="135">
        <f t="shared" si="177"/>
        <v>2.2936100000000001</v>
      </c>
      <c r="V306" s="135">
        <f t="shared" si="177"/>
        <v>2.3240500000000002</v>
      </c>
      <c r="W306" s="135">
        <f t="shared" si="177"/>
        <v>2.3683700000000001</v>
      </c>
      <c r="X306" s="135">
        <f t="shared" si="177"/>
        <v>2.3676400000000002</v>
      </c>
      <c r="Y306" s="135">
        <f t="shared" si="177"/>
        <v>2.3219799999999999</v>
      </c>
      <c r="Z306" s="135">
        <f t="shared" si="177"/>
        <v>2.1610399999999998</v>
      </c>
      <c r="AA306" s="135">
        <f t="shared" si="177"/>
        <v>1.86113</v>
      </c>
    </row>
    <row r="307" spans="1:27" ht="12.75" customHeight="1" outlineLevel="1" x14ac:dyDescent="0.3">
      <c r="A307" s="163" t="s">
        <v>1329</v>
      </c>
      <c r="B307" s="94" t="s">
        <v>238</v>
      </c>
      <c r="C307" s="70" t="s">
        <v>79</v>
      </c>
      <c r="D307" s="71">
        <v>1419.07</v>
      </c>
      <c r="E307" s="71">
        <v>1305.22</v>
      </c>
      <c r="F307" s="71">
        <v>1294.05</v>
      </c>
      <c r="G307" s="71">
        <v>1290.5</v>
      </c>
      <c r="H307" s="71">
        <v>1302.33</v>
      </c>
      <c r="I307" s="71">
        <v>1418.74</v>
      </c>
      <c r="J307" s="71">
        <v>1562.52</v>
      </c>
      <c r="K307" s="71">
        <v>1858.68</v>
      </c>
      <c r="L307" s="71">
        <v>1995.49</v>
      </c>
      <c r="M307" s="71">
        <v>2044.42</v>
      </c>
      <c r="N307" s="71">
        <v>2051.4499999999998</v>
      </c>
      <c r="O307" s="71">
        <v>2080.5700000000002</v>
      </c>
      <c r="P307" s="71">
        <v>2067.59</v>
      </c>
      <c r="Q307" s="71">
        <v>2055.39</v>
      </c>
      <c r="R307" s="71">
        <v>2042.48</v>
      </c>
      <c r="S307" s="71">
        <v>2034.47</v>
      </c>
      <c r="T307" s="71">
        <v>2011</v>
      </c>
      <c r="U307" s="71">
        <v>1958.54</v>
      </c>
      <c r="V307" s="71">
        <v>1988.98</v>
      </c>
      <c r="W307" s="71">
        <v>2033.3</v>
      </c>
      <c r="X307" s="71">
        <v>2032.57</v>
      </c>
      <c r="Y307" s="71">
        <v>1986.91</v>
      </c>
      <c r="Z307" s="71">
        <v>1825.97</v>
      </c>
      <c r="AA307" s="71">
        <v>1526.06</v>
      </c>
    </row>
    <row r="308" spans="1:27" ht="12.75" customHeight="1" outlineLevel="1" x14ac:dyDescent="0.3">
      <c r="A308" s="163" t="s">
        <v>1330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customHeight="1" outlineLevel="1" x14ac:dyDescent="0.3">
      <c r="A309" s="163" t="s">
        <v>1331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1332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>$D$11</f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x14ac:dyDescent="0.3">
      <c r="A311" s="162" t="s">
        <v>1333</v>
      </c>
      <c r="B311" s="54" t="str">
        <f>"30"&amp;"."&amp;$B$663&amp;"."&amp;$B$664</f>
        <v>30.03.2024</v>
      </c>
      <c r="C311" s="134" t="s">
        <v>76</v>
      </c>
      <c r="D311" s="135">
        <f>ROUND(((D312+D313+D315+D314)/1000),5)</f>
        <v>1.8414200000000001</v>
      </c>
      <c r="E311" s="135">
        <f>ROUND(((E312+E313+E315+E314)/1000),5)</f>
        <v>1.7701100000000001</v>
      </c>
      <c r="F311" s="135">
        <f>ROUND(((F312+F313+F315+F314)/1000),5)</f>
        <v>1.7036500000000001</v>
      </c>
      <c r="G311" s="135">
        <f t="shared" ref="G311:AA311" si="180">ROUND(((G312+G313+G315+G314)/1000),5)</f>
        <v>1.6424799999999999</v>
      </c>
      <c r="H311" s="135">
        <f t="shared" si="180"/>
        <v>1.6943999999999999</v>
      </c>
      <c r="I311" s="135">
        <f t="shared" si="180"/>
        <v>1.75692</v>
      </c>
      <c r="J311" s="135">
        <f t="shared" si="180"/>
        <v>1.78098</v>
      </c>
      <c r="K311" s="135">
        <f t="shared" si="180"/>
        <v>1.8607800000000001</v>
      </c>
      <c r="L311" s="135">
        <f t="shared" si="180"/>
        <v>2.19808</v>
      </c>
      <c r="M311" s="135">
        <f t="shared" si="180"/>
        <v>2.29609</v>
      </c>
      <c r="N311" s="135">
        <f t="shared" si="180"/>
        <v>2.3634499999999998</v>
      </c>
      <c r="O311" s="135">
        <f t="shared" si="180"/>
        <v>2.3838400000000002</v>
      </c>
      <c r="P311" s="135">
        <f t="shared" si="180"/>
        <v>2.3639000000000001</v>
      </c>
      <c r="Q311" s="135">
        <f t="shared" si="180"/>
        <v>2.3443100000000001</v>
      </c>
      <c r="R311" s="135">
        <f t="shared" si="180"/>
        <v>2.3273600000000001</v>
      </c>
      <c r="S311" s="135">
        <f t="shared" si="180"/>
        <v>2.31765</v>
      </c>
      <c r="T311" s="135">
        <f t="shared" si="180"/>
        <v>2.3104300000000002</v>
      </c>
      <c r="U311" s="135">
        <f t="shared" si="180"/>
        <v>2.2969900000000001</v>
      </c>
      <c r="V311" s="135">
        <f t="shared" si="180"/>
        <v>2.33812</v>
      </c>
      <c r="W311" s="135">
        <f t="shared" si="180"/>
        <v>2.3773200000000001</v>
      </c>
      <c r="X311" s="135">
        <f t="shared" si="180"/>
        <v>2.37297</v>
      </c>
      <c r="Y311" s="135">
        <f t="shared" si="180"/>
        <v>2.3274699999999999</v>
      </c>
      <c r="Z311" s="135">
        <f t="shared" si="180"/>
        <v>2.16134</v>
      </c>
      <c r="AA311" s="135">
        <f t="shared" si="180"/>
        <v>1.90019</v>
      </c>
    </row>
    <row r="312" spans="1:27" ht="12.75" customHeight="1" outlineLevel="1" x14ac:dyDescent="0.3">
      <c r="A312" s="163" t="s">
        <v>1334</v>
      </c>
      <c r="B312" s="94" t="s">
        <v>238</v>
      </c>
      <c r="C312" s="70" t="s">
        <v>79</v>
      </c>
      <c r="D312" s="71">
        <v>1506.35</v>
      </c>
      <c r="E312" s="71">
        <v>1435.04</v>
      </c>
      <c r="F312" s="71">
        <v>1368.58</v>
      </c>
      <c r="G312" s="71">
        <v>1307.4100000000001</v>
      </c>
      <c r="H312" s="71">
        <v>1359.33</v>
      </c>
      <c r="I312" s="71">
        <v>1421.85</v>
      </c>
      <c r="J312" s="71">
        <v>1445.91</v>
      </c>
      <c r="K312" s="71">
        <v>1525.71</v>
      </c>
      <c r="L312" s="71">
        <v>1863.01</v>
      </c>
      <c r="M312" s="71">
        <v>1961.02</v>
      </c>
      <c r="N312" s="71">
        <v>2028.38</v>
      </c>
      <c r="O312" s="71">
        <v>2048.77</v>
      </c>
      <c r="P312" s="71">
        <v>2028.83</v>
      </c>
      <c r="Q312" s="71">
        <v>2009.24</v>
      </c>
      <c r="R312" s="71">
        <v>1992.29</v>
      </c>
      <c r="S312" s="71">
        <v>1982.58</v>
      </c>
      <c r="T312" s="71">
        <v>1975.36</v>
      </c>
      <c r="U312" s="71">
        <v>1961.92</v>
      </c>
      <c r="V312" s="71">
        <v>2003.05</v>
      </c>
      <c r="W312" s="71">
        <v>2042.25</v>
      </c>
      <c r="X312" s="71">
        <v>2037.9</v>
      </c>
      <c r="Y312" s="71">
        <v>1992.4</v>
      </c>
      <c r="Z312" s="71">
        <v>1826.27</v>
      </c>
      <c r="AA312" s="71">
        <v>1565.12</v>
      </c>
    </row>
    <row r="313" spans="1:27" ht="12.75" customHeight="1" outlineLevel="1" x14ac:dyDescent="0.3">
      <c r="A313" s="163" t="s">
        <v>1335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customHeight="1" outlineLevel="1" x14ac:dyDescent="0.3">
      <c r="A314" s="163" t="s">
        <v>1336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1337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>$D$11</f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x14ac:dyDescent="0.3">
      <c r="A316" s="162" t="s">
        <v>1338</v>
      </c>
      <c r="B316" s="54" t="str">
        <f>"31"&amp;"."&amp;$B$663&amp;"."&amp;$B$664</f>
        <v>31.03.2024</v>
      </c>
      <c r="C316" s="134" t="s">
        <v>76</v>
      </c>
      <c r="D316" s="135">
        <f>ROUND(((D317+D318+D320+D319)/1000),5)</f>
        <v>1.8539300000000001</v>
      </c>
      <c r="E316" s="135">
        <f>ROUND(((E317+E318+E320+E319)/1000),5)</f>
        <v>1.76339</v>
      </c>
      <c r="F316" s="135">
        <f>ROUND(((F317+F318+F320+F319)/1000),5)</f>
        <v>1.6718599999999999</v>
      </c>
      <c r="G316" s="135">
        <f t="shared" ref="G316:AA316" si="183">ROUND(((G317+G318+G320+G319)/1000),5)</f>
        <v>1.66323</v>
      </c>
      <c r="H316" s="135">
        <f t="shared" si="183"/>
        <v>1.6936100000000001</v>
      </c>
      <c r="I316" s="135">
        <f t="shared" si="183"/>
        <v>1.7502200000000001</v>
      </c>
      <c r="J316" s="135">
        <f t="shared" si="183"/>
        <v>1.7205999999999999</v>
      </c>
      <c r="K316" s="135">
        <f t="shared" si="183"/>
        <v>1.81551</v>
      </c>
      <c r="L316" s="135">
        <f t="shared" si="183"/>
        <v>1.9610799999999999</v>
      </c>
      <c r="M316" s="135">
        <f t="shared" si="183"/>
        <v>2.1384400000000001</v>
      </c>
      <c r="N316" s="135">
        <f t="shared" si="183"/>
        <v>2.1797200000000001</v>
      </c>
      <c r="O316" s="135">
        <f t="shared" si="183"/>
        <v>2.1880000000000002</v>
      </c>
      <c r="P316" s="135">
        <f t="shared" si="183"/>
        <v>2.1619299999999999</v>
      </c>
      <c r="Q316" s="135">
        <f t="shared" si="183"/>
        <v>2.1595300000000002</v>
      </c>
      <c r="R316" s="135">
        <f t="shared" si="183"/>
        <v>2.16</v>
      </c>
      <c r="S316" s="135">
        <f t="shared" si="183"/>
        <v>2.1416200000000001</v>
      </c>
      <c r="T316" s="135">
        <f t="shared" si="183"/>
        <v>2.14141</v>
      </c>
      <c r="U316" s="135">
        <f t="shared" si="183"/>
        <v>2.2199300000000002</v>
      </c>
      <c r="V316" s="135">
        <f t="shared" si="183"/>
        <v>2.2355700000000001</v>
      </c>
      <c r="W316" s="135">
        <f t="shared" si="183"/>
        <v>2.3223199999999999</v>
      </c>
      <c r="X316" s="135">
        <f t="shared" si="183"/>
        <v>2.28749</v>
      </c>
      <c r="Y316" s="135">
        <f t="shared" si="183"/>
        <v>2.2214499999999999</v>
      </c>
      <c r="Z316" s="135">
        <f t="shared" si="183"/>
        <v>2.0064199999999999</v>
      </c>
      <c r="AA316" s="135">
        <f t="shared" si="183"/>
        <v>1.9022699999999999</v>
      </c>
    </row>
    <row r="317" spans="1:27" ht="12.75" customHeight="1" outlineLevel="1" x14ac:dyDescent="0.3">
      <c r="A317" s="163" t="s">
        <v>1339</v>
      </c>
      <c r="B317" s="94" t="s">
        <v>238</v>
      </c>
      <c r="C317" s="70" t="s">
        <v>79</v>
      </c>
      <c r="D317" s="71">
        <v>1518.86</v>
      </c>
      <c r="E317" s="71">
        <v>1428.32</v>
      </c>
      <c r="F317" s="71">
        <v>1336.79</v>
      </c>
      <c r="G317" s="71">
        <v>1328.16</v>
      </c>
      <c r="H317" s="71">
        <v>1358.54</v>
      </c>
      <c r="I317" s="71">
        <v>1415.15</v>
      </c>
      <c r="J317" s="71">
        <v>1385.53</v>
      </c>
      <c r="K317" s="71">
        <v>1480.44</v>
      </c>
      <c r="L317" s="71">
        <v>1626.01</v>
      </c>
      <c r="M317" s="71">
        <v>1803.37</v>
      </c>
      <c r="N317" s="71">
        <v>1844.65</v>
      </c>
      <c r="O317" s="71">
        <v>1852.93</v>
      </c>
      <c r="P317" s="71">
        <v>1826.86</v>
      </c>
      <c r="Q317" s="71">
        <v>1824.46</v>
      </c>
      <c r="R317" s="71">
        <v>1824.93</v>
      </c>
      <c r="S317" s="71">
        <v>1806.55</v>
      </c>
      <c r="T317" s="71">
        <v>1806.34</v>
      </c>
      <c r="U317" s="71">
        <v>1884.86</v>
      </c>
      <c r="V317" s="71">
        <v>1900.5</v>
      </c>
      <c r="W317" s="71">
        <v>1987.25</v>
      </c>
      <c r="X317" s="71">
        <v>1952.42</v>
      </c>
      <c r="Y317" s="71">
        <v>1886.38</v>
      </c>
      <c r="Z317" s="71">
        <v>1671.35</v>
      </c>
      <c r="AA317" s="71">
        <v>1567.2</v>
      </c>
    </row>
    <row r="318" spans="1:27" ht="12.75" customHeight="1" outlineLevel="1" x14ac:dyDescent="0.3">
      <c r="A318" s="163" t="s">
        <v>1340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customHeight="1" outlineLevel="1" x14ac:dyDescent="0.3">
      <c r="A319" s="163" t="s">
        <v>1341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1342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>$D$11</f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1343</v>
      </c>
      <c r="B325" s="54" t="str">
        <f>"01"&amp;"."&amp;$B$663&amp;"."&amp;$B$664</f>
        <v>01.03.2024</v>
      </c>
      <c r="C325" s="134" t="s">
        <v>76</v>
      </c>
      <c r="D325" s="135">
        <f>ROUND(((D326+D327+D329+D328)/1000),5)</f>
        <v>1.77807</v>
      </c>
      <c r="E325" s="135">
        <f>ROUND(((E326+E327+E329+E328)/1000),5)</f>
        <v>1.71275</v>
      </c>
      <c r="F325" s="135">
        <f>ROUND(((F326+F327+F329+F328)/1000),5)</f>
        <v>1.7049700000000001</v>
      </c>
      <c r="G325" s="135">
        <f t="shared" ref="G325:AA325" si="186">ROUND(((G326+G327+G329+G328)/1000),5)</f>
        <v>1.7086300000000001</v>
      </c>
      <c r="H325" s="135">
        <f t="shared" si="186"/>
        <v>1.75966</v>
      </c>
      <c r="I325" s="135">
        <f t="shared" si="186"/>
        <v>1.8532200000000001</v>
      </c>
      <c r="J325" s="135">
        <f t="shared" si="186"/>
        <v>1.9513799999999999</v>
      </c>
      <c r="K325" s="135">
        <f t="shared" si="186"/>
        <v>2.2591800000000002</v>
      </c>
      <c r="L325" s="135">
        <f t="shared" si="186"/>
        <v>2.4044599999999998</v>
      </c>
      <c r="M325" s="135">
        <f t="shared" si="186"/>
        <v>2.4396399999999998</v>
      </c>
      <c r="N325" s="135">
        <f t="shared" si="186"/>
        <v>2.4457399999999998</v>
      </c>
      <c r="O325" s="135">
        <f t="shared" si="186"/>
        <v>2.49682</v>
      </c>
      <c r="P325" s="135">
        <f t="shared" si="186"/>
        <v>2.46759</v>
      </c>
      <c r="Q325" s="135">
        <f t="shared" si="186"/>
        <v>2.4717199999999999</v>
      </c>
      <c r="R325" s="135">
        <f t="shared" si="186"/>
        <v>2.4566699999999999</v>
      </c>
      <c r="S325" s="135">
        <f t="shared" si="186"/>
        <v>2.4048799999999999</v>
      </c>
      <c r="T325" s="135">
        <f t="shared" si="186"/>
        <v>2.3806699999999998</v>
      </c>
      <c r="U325" s="135">
        <f t="shared" si="186"/>
        <v>2.3816199999999998</v>
      </c>
      <c r="V325" s="135">
        <f t="shared" si="186"/>
        <v>2.4113899999999999</v>
      </c>
      <c r="W325" s="135">
        <f t="shared" si="186"/>
        <v>2.4896400000000001</v>
      </c>
      <c r="X325" s="135">
        <f t="shared" si="186"/>
        <v>2.4394499999999999</v>
      </c>
      <c r="Y325" s="135">
        <f t="shared" si="186"/>
        <v>2.3303099999999999</v>
      </c>
      <c r="Z325" s="135">
        <f t="shared" si="186"/>
        <v>2.0318399999999999</v>
      </c>
      <c r="AA325" s="135">
        <f t="shared" si="186"/>
        <v>1.9119299999999999</v>
      </c>
    </row>
    <row r="326" spans="1:27" ht="12.75" customHeight="1" outlineLevel="1" x14ac:dyDescent="0.3">
      <c r="A326" s="163" t="s">
        <v>1344</v>
      </c>
      <c r="B326" s="94" t="s">
        <v>238</v>
      </c>
      <c r="C326" s="70" t="s">
        <v>79</v>
      </c>
      <c r="D326" s="71">
        <v>1339.09</v>
      </c>
      <c r="E326" s="71">
        <v>1273.77</v>
      </c>
      <c r="F326" s="71">
        <v>1265.99</v>
      </c>
      <c r="G326" s="71">
        <v>1269.6500000000001</v>
      </c>
      <c r="H326" s="71">
        <v>1320.68</v>
      </c>
      <c r="I326" s="71">
        <v>1414.24</v>
      </c>
      <c r="J326" s="71">
        <v>1512.4</v>
      </c>
      <c r="K326" s="71">
        <v>1820.2</v>
      </c>
      <c r="L326" s="71">
        <v>1965.48</v>
      </c>
      <c r="M326" s="71">
        <v>2000.66</v>
      </c>
      <c r="N326" s="71">
        <v>2006.76</v>
      </c>
      <c r="O326" s="71">
        <v>2057.84</v>
      </c>
      <c r="P326" s="71">
        <v>2028.61</v>
      </c>
      <c r="Q326" s="71">
        <v>2032.74</v>
      </c>
      <c r="R326" s="71">
        <v>2017.69</v>
      </c>
      <c r="S326" s="71">
        <v>1965.9</v>
      </c>
      <c r="T326" s="71">
        <v>1941.69</v>
      </c>
      <c r="U326" s="71">
        <v>1942.64</v>
      </c>
      <c r="V326" s="71">
        <v>1972.41</v>
      </c>
      <c r="W326" s="71">
        <v>2050.66</v>
      </c>
      <c r="X326" s="71">
        <v>2000.47</v>
      </c>
      <c r="Y326" s="71">
        <v>1891.33</v>
      </c>
      <c r="Z326" s="71">
        <v>1592.86</v>
      </c>
      <c r="AA326" s="71">
        <v>1472.95</v>
      </c>
    </row>
    <row r="327" spans="1:27" ht="12.75" customHeight="1" outlineLevel="1" x14ac:dyDescent="0.3">
      <c r="A327" s="163" t="s">
        <v>1345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customHeight="1" outlineLevel="1" x14ac:dyDescent="0.3">
      <c r="A328" s="163" t="s">
        <v>1346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1347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>$D$11</f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x14ac:dyDescent="0.3">
      <c r="A330" s="162" t="s">
        <v>1348</v>
      </c>
      <c r="B330" s="54" t="str">
        <f>"02"&amp;"."&amp;$B$663&amp;"."&amp;$B$664</f>
        <v>02.03.2024</v>
      </c>
      <c r="C330" s="134" t="s">
        <v>76</v>
      </c>
      <c r="D330" s="135">
        <f>ROUND(((D331+D332+D334+D333)/1000),5)</f>
        <v>2.12296</v>
      </c>
      <c r="E330" s="135">
        <f>ROUND(((E331+E332+E334+E333)/1000),5)</f>
        <v>1.9549700000000001</v>
      </c>
      <c r="F330" s="135">
        <f>ROUND(((F331+F332+F334+F333)/1000),5)</f>
        <v>1.9206099999999999</v>
      </c>
      <c r="G330" s="135">
        <f t="shared" ref="G330:AA330" si="189">ROUND(((G331+G332+G334+G333)/1000),5)</f>
        <v>1.9119299999999999</v>
      </c>
      <c r="H330" s="135">
        <f t="shared" si="189"/>
        <v>1.91107</v>
      </c>
      <c r="I330" s="135">
        <f t="shared" si="189"/>
        <v>1.9113</v>
      </c>
      <c r="J330" s="135">
        <f t="shared" si="189"/>
        <v>1.9415899999999999</v>
      </c>
      <c r="K330" s="135">
        <f t="shared" si="189"/>
        <v>2.1246700000000001</v>
      </c>
      <c r="L330" s="135">
        <f t="shared" si="189"/>
        <v>2.3651599999999999</v>
      </c>
      <c r="M330" s="135">
        <f t="shared" si="189"/>
        <v>2.4470100000000001</v>
      </c>
      <c r="N330" s="135">
        <f t="shared" si="189"/>
        <v>2.47228</v>
      </c>
      <c r="O330" s="135">
        <f t="shared" si="189"/>
        <v>2.4792299999999998</v>
      </c>
      <c r="P330" s="135">
        <f t="shared" si="189"/>
        <v>2.4728400000000001</v>
      </c>
      <c r="Q330" s="135">
        <f t="shared" si="189"/>
        <v>2.4645700000000001</v>
      </c>
      <c r="R330" s="135">
        <f t="shared" si="189"/>
        <v>2.45709</v>
      </c>
      <c r="S330" s="135">
        <f t="shared" si="189"/>
        <v>2.4186000000000001</v>
      </c>
      <c r="T330" s="135">
        <f t="shared" si="189"/>
        <v>2.43133</v>
      </c>
      <c r="U330" s="135">
        <f t="shared" si="189"/>
        <v>2.4481999999999999</v>
      </c>
      <c r="V330" s="135">
        <f t="shared" si="189"/>
        <v>2.47119</v>
      </c>
      <c r="W330" s="135">
        <f t="shared" si="189"/>
        <v>2.4868100000000002</v>
      </c>
      <c r="X330" s="135">
        <f t="shared" si="189"/>
        <v>2.4789500000000002</v>
      </c>
      <c r="Y330" s="135">
        <f t="shared" si="189"/>
        <v>2.4106000000000001</v>
      </c>
      <c r="Z330" s="135">
        <f t="shared" si="189"/>
        <v>2.2098900000000001</v>
      </c>
      <c r="AA330" s="135">
        <f t="shared" si="189"/>
        <v>1.9423699999999999</v>
      </c>
    </row>
    <row r="331" spans="1:27" ht="12.75" customHeight="1" outlineLevel="1" x14ac:dyDescent="0.3">
      <c r="A331" s="163" t="s">
        <v>1349</v>
      </c>
      <c r="B331" s="94" t="s">
        <v>238</v>
      </c>
      <c r="C331" s="70" t="s">
        <v>79</v>
      </c>
      <c r="D331" s="71">
        <v>1683.98</v>
      </c>
      <c r="E331" s="71">
        <v>1515.99</v>
      </c>
      <c r="F331" s="71">
        <v>1481.63</v>
      </c>
      <c r="G331" s="71">
        <v>1472.95</v>
      </c>
      <c r="H331" s="71">
        <v>1472.09</v>
      </c>
      <c r="I331" s="71">
        <v>1472.32</v>
      </c>
      <c r="J331" s="71">
        <v>1502.61</v>
      </c>
      <c r="K331" s="71">
        <v>1685.69</v>
      </c>
      <c r="L331" s="71">
        <v>1926.18</v>
      </c>
      <c r="M331" s="71">
        <v>2008.03</v>
      </c>
      <c r="N331" s="71">
        <v>2033.3</v>
      </c>
      <c r="O331" s="71">
        <v>2040.25</v>
      </c>
      <c r="P331" s="71">
        <v>2033.86</v>
      </c>
      <c r="Q331" s="71">
        <v>2025.59</v>
      </c>
      <c r="R331" s="71">
        <v>2018.11</v>
      </c>
      <c r="S331" s="71">
        <v>1979.62</v>
      </c>
      <c r="T331" s="71">
        <v>1992.35</v>
      </c>
      <c r="U331" s="71">
        <v>2009.22</v>
      </c>
      <c r="V331" s="71">
        <v>2032.21</v>
      </c>
      <c r="W331" s="71">
        <v>2047.83</v>
      </c>
      <c r="X331" s="71">
        <v>2039.97</v>
      </c>
      <c r="Y331" s="71">
        <v>1971.62</v>
      </c>
      <c r="Z331" s="71">
        <v>1770.91</v>
      </c>
      <c r="AA331" s="71">
        <v>1503.39</v>
      </c>
    </row>
    <row r="332" spans="1:27" ht="12.75" customHeight="1" outlineLevel="1" x14ac:dyDescent="0.3">
      <c r="A332" s="163" t="s">
        <v>1350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customHeight="1" outlineLevel="1" x14ac:dyDescent="0.3">
      <c r="A333" s="163" t="s">
        <v>1351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1352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>$D$11</f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x14ac:dyDescent="0.3">
      <c r="A335" s="162" t="s">
        <v>1353</v>
      </c>
      <c r="B335" s="54" t="str">
        <f>"03"&amp;"."&amp;$B$663&amp;"."&amp;$B$664</f>
        <v>03.03.2024</v>
      </c>
      <c r="C335" s="134" t="s">
        <v>76</v>
      </c>
      <c r="D335" s="135">
        <f>ROUND(((D336+D337+D339+D338)/1000),5)</f>
        <v>1.95366</v>
      </c>
      <c r="E335" s="135">
        <f>ROUND(((E336+E337+E339+E338)/1000),5)</f>
        <v>1.8887400000000001</v>
      </c>
      <c r="F335" s="135">
        <f>ROUND(((F336+F337+F339+F338)/1000),5)</f>
        <v>1.7919</v>
      </c>
      <c r="G335" s="135">
        <f t="shared" ref="G335:AA335" si="192">ROUND(((G336+G337+G339+G338)/1000),5)</f>
        <v>1.7866599999999999</v>
      </c>
      <c r="H335" s="135">
        <f t="shared" si="192"/>
        <v>1.81179</v>
      </c>
      <c r="I335" s="135">
        <f t="shared" si="192"/>
        <v>1.84901</v>
      </c>
      <c r="J335" s="135">
        <f t="shared" si="192"/>
        <v>1.8581700000000001</v>
      </c>
      <c r="K335" s="135">
        <f t="shared" si="192"/>
        <v>1.9075899999999999</v>
      </c>
      <c r="L335" s="135">
        <f t="shared" si="192"/>
        <v>2.12297</v>
      </c>
      <c r="M335" s="135">
        <f t="shared" si="192"/>
        <v>2.2408700000000001</v>
      </c>
      <c r="N335" s="135">
        <f t="shared" si="192"/>
        <v>2.29026</v>
      </c>
      <c r="O335" s="135">
        <f t="shared" si="192"/>
        <v>2.2880199999999999</v>
      </c>
      <c r="P335" s="135">
        <f t="shared" si="192"/>
        <v>2.26355</v>
      </c>
      <c r="Q335" s="135">
        <f t="shared" si="192"/>
        <v>2.2475000000000001</v>
      </c>
      <c r="R335" s="135">
        <f t="shared" si="192"/>
        <v>2.2432400000000001</v>
      </c>
      <c r="S335" s="135">
        <f t="shared" si="192"/>
        <v>2.2074699999999998</v>
      </c>
      <c r="T335" s="135">
        <f t="shared" si="192"/>
        <v>2.238</v>
      </c>
      <c r="U335" s="135">
        <f t="shared" si="192"/>
        <v>2.2697400000000001</v>
      </c>
      <c r="V335" s="135">
        <f t="shared" si="192"/>
        <v>2.37615</v>
      </c>
      <c r="W335" s="135">
        <f t="shared" si="192"/>
        <v>2.36361</v>
      </c>
      <c r="X335" s="135">
        <f t="shared" si="192"/>
        <v>2.3356499999999998</v>
      </c>
      <c r="Y335" s="135">
        <f t="shared" si="192"/>
        <v>2.21862</v>
      </c>
      <c r="Z335" s="135">
        <f t="shared" si="192"/>
        <v>2.0415800000000002</v>
      </c>
      <c r="AA335" s="135">
        <f t="shared" si="192"/>
        <v>1.9129400000000001</v>
      </c>
    </row>
    <row r="336" spans="1:27" ht="12.75" customHeight="1" outlineLevel="1" x14ac:dyDescent="0.3">
      <c r="A336" s="163" t="s">
        <v>1354</v>
      </c>
      <c r="B336" s="94" t="s">
        <v>238</v>
      </c>
      <c r="C336" s="70" t="s">
        <v>79</v>
      </c>
      <c r="D336" s="71">
        <v>1514.68</v>
      </c>
      <c r="E336" s="71">
        <v>1449.76</v>
      </c>
      <c r="F336" s="71">
        <v>1352.92</v>
      </c>
      <c r="G336" s="71">
        <v>1347.68</v>
      </c>
      <c r="H336" s="71">
        <v>1372.81</v>
      </c>
      <c r="I336" s="71">
        <v>1410.03</v>
      </c>
      <c r="J336" s="71">
        <v>1419.19</v>
      </c>
      <c r="K336" s="71">
        <v>1468.61</v>
      </c>
      <c r="L336" s="71">
        <v>1683.99</v>
      </c>
      <c r="M336" s="71">
        <v>1801.89</v>
      </c>
      <c r="N336" s="71">
        <v>1851.28</v>
      </c>
      <c r="O336" s="71">
        <v>1849.04</v>
      </c>
      <c r="P336" s="71">
        <v>1824.57</v>
      </c>
      <c r="Q336" s="71">
        <v>1808.52</v>
      </c>
      <c r="R336" s="71">
        <v>1804.26</v>
      </c>
      <c r="S336" s="71">
        <v>1768.49</v>
      </c>
      <c r="T336" s="71">
        <v>1799.02</v>
      </c>
      <c r="U336" s="71">
        <v>1830.76</v>
      </c>
      <c r="V336" s="71">
        <v>1937.17</v>
      </c>
      <c r="W336" s="71">
        <v>1924.63</v>
      </c>
      <c r="X336" s="71">
        <v>1896.67</v>
      </c>
      <c r="Y336" s="71">
        <v>1779.64</v>
      </c>
      <c r="Z336" s="71">
        <v>1602.6</v>
      </c>
      <c r="AA336" s="71">
        <v>1473.96</v>
      </c>
    </row>
    <row r="337" spans="1:27" ht="12.75" customHeight="1" outlineLevel="1" x14ac:dyDescent="0.3">
      <c r="A337" s="163" t="s">
        <v>1355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customHeight="1" outlineLevel="1" x14ac:dyDescent="0.3">
      <c r="A338" s="163" t="s">
        <v>1356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1357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>$D$11</f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x14ac:dyDescent="0.3">
      <c r="A340" s="162" t="s">
        <v>1358</v>
      </c>
      <c r="B340" s="54" t="str">
        <f>"04"&amp;"."&amp;$B$663&amp;"."&amp;$B$664</f>
        <v>04.03.2024</v>
      </c>
      <c r="C340" s="134" t="s">
        <v>76</v>
      </c>
      <c r="D340" s="135">
        <f>ROUND(((D341+D342+D344+D343)/1000),5)</f>
        <v>1.89615</v>
      </c>
      <c r="E340" s="135">
        <f>ROUND(((E341+E342+E344+E343)/1000),5)</f>
        <v>1.75983</v>
      </c>
      <c r="F340" s="135">
        <f>ROUND(((F341+F342+F344+F343)/1000),5)</f>
        <v>1.7120599999999999</v>
      </c>
      <c r="G340" s="135">
        <f t="shared" ref="G340:AA340" si="195">ROUND(((G341+G342+G344+G343)/1000),5)</f>
        <v>1.70584</v>
      </c>
      <c r="H340" s="135">
        <f t="shared" si="195"/>
        <v>1.74142</v>
      </c>
      <c r="I340" s="135">
        <f t="shared" si="195"/>
        <v>1.8926099999999999</v>
      </c>
      <c r="J340" s="135">
        <f t="shared" si="195"/>
        <v>1.9224000000000001</v>
      </c>
      <c r="K340" s="135">
        <f t="shared" si="195"/>
        <v>2.2921499999999999</v>
      </c>
      <c r="L340" s="135">
        <f t="shared" si="195"/>
        <v>2.4640599999999999</v>
      </c>
      <c r="M340" s="135">
        <f t="shared" si="195"/>
        <v>2.5530900000000001</v>
      </c>
      <c r="N340" s="135">
        <f t="shared" si="195"/>
        <v>2.5681699999999998</v>
      </c>
      <c r="O340" s="135">
        <f t="shared" si="195"/>
        <v>2.6132200000000001</v>
      </c>
      <c r="P340" s="135">
        <f t="shared" si="195"/>
        <v>2.5731099999999998</v>
      </c>
      <c r="Q340" s="135">
        <f t="shared" si="195"/>
        <v>2.5470000000000002</v>
      </c>
      <c r="R340" s="135">
        <f t="shared" si="195"/>
        <v>2.5031500000000002</v>
      </c>
      <c r="S340" s="135">
        <f t="shared" si="195"/>
        <v>2.4445199999999998</v>
      </c>
      <c r="T340" s="135">
        <f t="shared" si="195"/>
        <v>2.4199799999999998</v>
      </c>
      <c r="U340" s="135">
        <f t="shared" si="195"/>
        <v>2.4125800000000002</v>
      </c>
      <c r="V340" s="135">
        <f t="shared" si="195"/>
        <v>2.4544100000000002</v>
      </c>
      <c r="W340" s="135">
        <f t="shared" si="195"/>
        <v>2.5471699999999999</v>
      </c>
      <c r="X340" s="135">
        <f t="shared" si="195"/>
        <v>2.4476800000000001</v>
      </c>
      <c r="Y340" s="135">
        <f t="shared" si="195"/>
        <v>2.3078599999999998</v>
      </c>
      <c r="Z340" s="135">
        <f t="shared" si="195"/>
        <v>2.0297800000000001</v>
      </c>
      <c r="AA340" s="135">
        <f t="shared" si="195"/>
        <v>1.9176200000000001</v>
      </c>
    </row>
    <row r="341" spans="1:27" ht="12.75" customHeight="1" outlineLevel="1" x14ac:dyDescent="0.3">
      <c r="A341" s="163" t="s">
        <v>1359</v>
      </c>
      <c r="B341" s="94" t="s">
        <v>238</v>
      </c>
      <c r="C341" s="70" t="s">
        <v>79</v>
      </c>
      <c r="D341" s="71">
        <v>1457.17</v>
      </c>
      <c r="E341" s="71">
        <v>1320.85</v>
      </c>
      <c r="F341" s="71">
        <v>1273.08</v>
      </c>
      <c r="G341" s="71">
        <v>1266.8599999999999</v>
      </c>
      <c r="H341" s="71">
        <v>1302.44</v>
      </c>
      <c r="I341" s="71">
        <v>1453.63</v>
      </c>
      <c r="J341" s="71">
        <v>1483.42</v>
      </c>
      <c r="K341" s="71">
        <v>1853.17</v>
      </c>
      <c r="L341" s="71">
        <v>2025.08</v>
      </c>
      <c r="M341" s="71">
        <v>2114.11</v>
      </c>
      <c r="N341" s="71">
        <v>2129.19</v>
      </c>
      <c r="O341" s="71">
        <v>2174.2399999999998</v>
      </c>
      <c r="P341" s="71">
        <v>2134.13</v>
      </c>
      <c r="Q341" s="71">
        <v>2108.02</v>
      </c>
      <c r="R341" s="71">
        <v>2064.17</v>
      </c>
      <c r="S341" s="71">
        <v>2005.54</v>
      </c>
      <c r="T341" s="71">
        <v>1981</v>
      </c>
      <c r="U341" s="71">
        <v>1973.6</v>
      </c>
      <c r="V341" s="71">
        <v>2015.43</v>
      </c>
      <c r="W341" s="71">
        <v>2108.19</v>
      </c>
      <c r="X341" s="71">
        <v>2008.7</v>
      </c>
      <c r="Y341" s="71">
        <v>1868.88</v>
      </c>
      <c r="Z341" s="71">
        <v>1590.8</v>
      </c>
      <c r="AA341" s="71">
        <v>1478.64</v>
      </c>
    </row>
    <row r="342" spans="1:27" ht="12.75" customHeight="1" outlineLevel="1" x14ac:dyDescent="0.3">
      <c r="A342" s="163" t="s">
        <v>1360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customHeight="1" outlineLevel="1" x14ac:dyDescent="0.3">
      <c r="A343" s="163" t="s">
        <v>1361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1362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>$D$11</f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x14ac:dyDescent="0.3">
      <c r="A345" s="162" t="s">
        <v>1363</v>
      </c>
      <c r="B345" s="54" t="str">
        <f>"05"&amp;"."&amp;$B$663&amp;"."&amp;$B$664</f>
        <v>05.03.2024</v>
      </c>
      <c r="C345" s="134" t="s">
        <v>76</v>
      </c>
      <c r="D345" s="135">
        <f>ROUND(((D346+D347+D349+D348)/1000),5)</f>
        <v>1.77437</v>
      </c>
      <c r="E345" s="135">
        <f>ROUND(((E346+E347+E349+E348)/1000),5)</f>
        <v>1.7074800000000001</v>
      </c>
      <c r="F345" s="135">
        <f>ROUND(((F346+F347+F349+F348)/1000),5)</f>
        <v>1.6861699999999999</v>
      </c>
      <c r="G345" s="135">
        <f t="shared" ref="G345:AA345" si="198">ROUND(((G346+G347+G349+G348)/1000),5)</f>
        <v>1.6795500000000001</v>
      </c>
      <c r="H345" s="135">
        <f t="shared" si="198"/>
        <v>1.7217800000000001</v>
      </c>
      <c r="I345" s="135">
        <f t="shared" si="198"/>
        <v>1.8548199999999999</v>
      </c>
      <c r="J345" s="135">
        <f t="shared" si="198"/>
        <v>1.95156</v>
      </c>
      <c r="K345" s="135">
        <f t="shared" si="198"/>
        <v>2.14689</v>
      </c>
      <c r="L345" s="135">
        <f t="shared" si="198"/>
        <v>2.3094100000000002</v>
      </c>
      <c r="M345" s="135">
        <f t="shared" si="198"/>
        <v>2.3609</v>
      </c>
      <c r="N345" s="135">
        <f t="shared" si="198"/>
        <v>2.32159</v>
      </c>
      <c r="O345" s="135">
        <f t="shared" si="198"/>
        <v>2.66493</v>
      </c>
      <c r="P345" s="135">
        <f t="shared" si="198"/>
        <v>2.5332499999999998</v>
      </c>
      <c r="Q345" s="135">
        <f t="shared" si="198"/>
        <v>2.46719</v>
      </c>
      <c r="R345" s="135">
        <f t="shared" si="198"/>
        <v>2.5220699999999998</v>
      </c>
      <c r="S345" s="135">
        <f t="shared" si="198"/>
        <v>2.4150100000000001</v>
      </c>
      <c r="T345" s="135">
        <f t="shared" si="198"/>
        <v>2.3911699999999998</v>
      </c>
      <c r="U345" s="135">
        <f t="shared" si="198"/>
        <v>2.3000600000000002</v>
      </c>
      <c r="V345" s="135">
        <f t="shared" si="198"/>
        <v>2.3017300000000001</v>
      </c>
      <c r="W345" s="135">
        <f t="shared" si="198"/>
        <v>2.2942999999999998</v>
      </c>
      <c r="X345" s="135">
        <f t="shared" si="198"/>
        <v>2.36138</v>
      </c>
      <c r="Y345" s="135">
        <f t="shared" si="198"/>
        <v>2.16927</v>
      </c>
      <c r="Z345" s="135">
        <f t="shared" si="198"/>
        <v>2.0007000000000001</v>
      </c>
      <c r="AA345" s="135">
        <f t="shared" si="198"/>
        <v>1.8271500000000001</v>
      </c>
    </row>
    <row r="346" spans="1:27" ht="12.75" customHeight="1" outlineLevel="1" x14ac:dyDescent="0.3">
      <c r="A346" s="163" t="s">
        <v>1364</v>
      </c>
      <c r="B346" s="94" t="s">
        <v>238</v>
      </c>
      <c r="C346" s="70" t="s">
        <v>79</v>
      </c>
      <c r="D346" s="71">
        <v>1335.39</v>
      </c>
      <c r="E346" s="71">
        <v>1268.5</v>
      </c>
      <c r="F346" s="71">
        <v>1247.19</v>
      </c>
      <c r="G346" s="71">
        <v>1240.57</v>
      </c>
      <c r="H346" s="71">
        <v>1282.8</v>
      </c>
      <c r="I346" s="71">
        <v>1415.84</v>
      </c>
      <c r="J346" s="71">
        <v>1512.58</v>
      </c>
      <c r="K346" s="71">
        <v>1707.91</v>
      </c>
      <c r="L346" s="71">
        <v>1870.43</v>
      </c>
      <c r="M346" s="71">
        <v>1921.92</v>
      </c>
      <c r="N346" s="71">
        <v>1882.61</v>
      </c>
      <c r="O346" s="71">
        <v>2225.9499999999998</v>
      </c>
      <c r="P346" s="71">
        <v>2094.27</v>
      </c>
      <c r="Q346" s="71">
        <v>2028.21</v>
      </c>
      <c r="R346" s="71">
        <v>2083.09</v>
      </c>
      <c r="S346" s="71">
        <v>1976.03</v>
      </c>
      <c r="T346" s="71">
        <v>1952.19</v>
      </c>
      <c r="U346" s="71">
        <v>1861.08</v>
      </c>
      <c r="V346" s="71">
        <v>1862.75</v>
      </c>
      <c r="W346" s="71">
        <v>1855.32</v>
      </c>
      <c r="X346" s="71">
        <v>1922.4</v>
      </c>
      <c r="Y346" s="71">
        <v>1730.29</v>
      </c>
      <c r="Z346" s="71">
        <v>1561.72</v>
      </c>
      <c r="AA346" s="71">
        <v>1388.17</v>
      </c>
    </row>
    <row r="347" spans="1:27" ht="12.75" customHeight="1" outlineLevel="1" x14ac:dyDescent="0.3">
      <c r="A347" s="163" t="s">
        <v>1365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customHeight="1" outlineLevel="1" x14ac:dyDescent="0.3">
      <c r="A348" s="163" t="s">
        <v>1366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1367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>$D$11</f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x14ac:dyDescent="0.3">
      <c r="A350" s="162" t="s">
        <v>1368</v>
      </c>
      <c r="B350" s="54" t="str">
        <f>"06"&amp;"."&amp;$B$663&amp;"."&amp;$B$664</f>
        <v>06.03.2024</v>
      </c>
      <c r="C350" s="134" t="s">
        <v>76</v>
      </c>
      <c r="D350" s="135">
        <f>ROUND(((D351+D352+D354+D353)/1000),5)</f>
        <v>1.8312900000000001</v>
      </c>
      <c r="E350" s="135">
        <f>ROUND(((E351+E352+E354+E353)/1000),5)</f>
        <v>1.7181900000000001</v>
      </c>
      <c r="F350" s="135">
        <f>ROUND(((F351+F352+F354+F353)/1000),5)</f>
        <v>1.7011099999999999</v>
      </c>
      <c r="G350" s="135">
        <f t="shared" ref="G350:AA350" si="201">ROUND(((G351+G352+G354+G353)/1000),5)</f>
        <v>1.6970000000000001</v>
      </c>
      <c r="H350" s="135">
        <f t="shared" si="201"/>
        <v>1.76206</v>
      </c>
      <c r="I350" s="135">
        <f t="shared" si="201"/>
        <v>1.9047400000000001</v>
      </c>
      <c r="J350" s="135">
        <f t="shared" si="201"/>
        <v>2.0025400000000002</v>
      </c>
      <c r="K350" s="135">
        <f t="shared" si="201"/>
        <v>2.2939500000000002</v>
      </c>
      <c r="L350" s="135">
        <f t="shared" si="201"/>
        <v>2.3657300000000001</v>
      </c>
      <c r="M350" s="135">
        <f t="shared" si="201"/>
        <v>2.3811800000000001</v>
      </c>
      <c r="N350" s="135">
        <f t="shared" si="201"/>
        <v>2.34449</v>
      </c>
      <c r="O350" s="135">
        <f t="shared" si="201"/>
        <v>2.4477099999999998</v>
      </c>
      <c r="P350" s="135">
        <f t="shared" si="201"/>
        <v>2.4366300000000001</v>
      </c>
      <c r="Q350" s="135">
        <f t="shared" si="201"/>
        <v>2.4339499999999998</v>
      </c>
      <c r="R350" s="135">
        <f t="shared" si="201"/>
        <v>2.4129900000000002</v>
      </c>
      <c r="S350" s="135">
        <f t="shared" si="201"/>
        <v>2.3905500000000002</v>
      </c>
      <c r="T350" s="135">
        <f t="shared" si="201"/>
        <v>2.3796900000000001</v>
      </c>
      <c r="U350" s="135">
        <f t="shared" si="201"/>
        <v>2.3303600000000002</v>
      </c>
      <c r="V350" s="135">
        <f t="shared" si="201"/>
        <v>2.3715099999999998</v>
      </c>
      <c r="W350" s="135">
        <f t="shared" si="201"/>
        <v>2.37181</v>
      </c>
      <c r="X350" s="135">
        <f t="shared" si="201"/>
        <v>2.4272</v>
      </c>
      <c r="Y350" s="135">
        <f t="shared" si="201"/>
        <v>2.3208199999999999</v>
      </c>
      <c r="Z350" s="135">
        <f t="shared" si="201"/>
        <v>2.0506600000000001</v>
      </c>
      <c r="AA350" s="135">
        <f t="shared" si="201"/>
        <v>1.9127099999999999</v>
      </c>
    </row>
    <row r="351" spans="1:27" ht="12.75" customHeight="1" outlineLevel="1" x14ac:dyDescent="0.3">
      <c r="A351" s="163" t="s">
        <v>1369</v>
      </c>
      <c r="B351" s="94" t="s">
        <v>238</v>
      </c>
      <c r="C351" s="70" t="s">
        <v>79</v>
      </c>
      <c r="D351" s="71">
        <v>1392.31</v>
      </c>
      <c r="E351" s="71">
        <v>1279.21</v>
      </c>
      <c r="F351" s="71">
        <v>1262.1300000000001</v>
      </c>
      <c r="G351" s="71">
        <v>1258.02</v>
      </c>
      <c r="H351" s="71">
        <v>1323.08</v>
      </c>
      <c r="I351" s="71">
        <v>1465.76</v>
      </c>
      <c r="J351" s="71">
        <v>1563.56</v>
      </c>
      <c r="K351" s="71">
        <v>1854.97</v>
      </c>
      <c r="L351" s="71">
        <v>1926.75</v>
      </c>
      <c r="M351" s="71">
        <v>1942.2</v>
      </c>
      <c r="N351" s="71">
        <v>1905.51</v>
      </c>
      <c r="O351" s="71">
        <v>2008.73</v>
      </c>
      <c r="P351" s="71">
        <v>1997.65</v>
      </c>
      <c r="Q351" s="71">
        <v>1994.97</v>
      </c>
      <c r="R351" s="71">
        <v>1974.01</v>
      </c>
      <c r="S351" s="71">
        <v>1951.57</v>
      </c>
      <c r="T351" s="71">
        <v>1940.71</v>
      </c>
      <c r="U351" s="71">
        <v>1891.38</v>
      </c>
      <c r="V351" s="71">
        <v>1932.53</v>
      </c>
      <c r="W351" s="71">
        <v>1932.83</v>
      </c>
      <c r="X351" s="71">
        <v>1988.22</v>
      </c>
      <c r="Y351" s="71">
        <v>1881.84</v>
      </c>
      <c r="Z351" s="71">
        <v>1611.68</v>
      </c>
      <c r="AA351" s="71">
        <v>1473.73</v>
      </c>
    </row>
    <row r="352" spans="1:27" ht="12.75" customHeight="1" outlineLevel="1" x14ac:dyDescent="0.3">
      <c r="A352" s="163" t="s">
        <v>1370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customHeight="1" outlineLevel="1" x14ac:dyDescent="0.3">
      <c r="A353" s="163" t="s">
        <v>1371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1372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>$D$11</f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x14ac:dyDescent="0.3">
      <c r="A355" s="162" t="s">
        <v>1373</v>
      </c>
      <c r="B355" s="54" t="str">
        <f>"07"&amp;"."&amp;$B$663&amp;"."&amp;$B$664</f>
        <v>07.03.2024</v>
      </c>
      <c r="C355" s="134" t="s">
        <v>76</v>
      </c>
      <c r="D355" s="135">
        <f>ROUND(((D356+D357+D359+D358)/1000),5)</f>
        <v>1.70411</v>
      </c>
      <c r="E355" s="135">
        <f>ROUND(((E356+E357+E359+E358)/1000),5)</f>
        <v>1.6781600000000001</v>
      </c>
      <c r="F355" s="135">
        <f>ROUND(((F356+F357+F359+F358)/1000),5)</f>
        <v>1.64425</v>
      </c>
      <c r="G355" s="135">
        <f t="shared" ref="G355:AA355" si="204">ROUND(((G356+G357+G359+G358)/1000),5)</f>
        <v>1.6339600000000001</v>
      </c>
      <c r="H355" s="135">
        <f t="shared" si="204"/>
        <v>1.68032</v>
      </c>
      <c r="I355" s="135">
        <f t="shared" si="204"/>
        <v>1.82551</v>
      </c>
      <c r="J355" s="135">
        <f t="shared" si="204"/>
        <v>1.9420599999999999</v>
      </c>
      <c r="K355" s="135">
        <f t="shared" si="204"/>
        <v>2.2124299999999999</v>
      </c>
      <c r="L355" s="135">
        <f t="shared" si="204"/>
        <v>2.28599</v>
      </c>
      <c r="M355" s="135">
        <f t="shared" si="204"/>
        <v>2.29495</v>
      </c>
      <c r="N355" s="135">
        <f t="shared" si="204"/>
        <v>2.2946499999999999</v>
      </c>
      <c r="O355" s="135">
        <f t="shared" si="204"/>
        <v>2.3227199999999999</v>
      </c>
      <c r="P355" s="135">
        <f t="shared" si="204"/>
        <v>2.3780600000000001</v>
      </c>
      <c r="Q355" s="135">
        <f t="shared" si="204"/>
        <v>2.37791</v>
      </c>
      <c r="R355" s="135">
        <f t="shared" si="204"/>
        <v>2.3394400000000002</v>
      </c>
      <c r="S355" s="135">
        <f t="shared" si="204"/>
        <v>2.3170000000000002</v>
      </c>
      <c r="T355" s="135">
        <f t="shared" si="204"/>
        <v>2.32314</v>
      </c>
      <c r="U355" s="135">
        <f t="shared" si="204"/>
        <v>2.21468</v>
      </c>
      <c r="V355" s="135">
        <f t="shared" si="204"/>
        <v>2.2519900000000002</v>
      </c>
      <c r="W355" s="135">
        <f t="shared" si="204"/>
        <v>2.2697500000000002</v>
      </c>
      <c r="X355" s="135">
        <f t="shared" si="204"/>
        <v>2.2815099999999999</v>
      </c>
      <c r="Y355" s="135">
        <f t="shared" si="204"/>
        <v>2.2848899999999999</v>
      </c>
      <c r="Z355" s="135">
        <f t="shared" si="204"/>
        <v>2.0642999999999998</v>
      </c>
      <c r="AA355" s="135">
        <f t="shared" si="204"/>
        <v>1.9090100000000001</v>
      </c>
    </row>
    <row r="356" spans="1:27" ht="12.75" customHeight="1" outlineLevel="1" x14ac:dyDescent="0.3">
      <c r="A356" s="163" t="s">
        <v>1374</v>
      </c>
      <c r="B356" s="94" t="s">
        <v>238</v>
      </c>
      <c r="C356" s="70" t="s">
        <v>79</v>
      </c>
      <c r="D356" s="71">
        <v>1265.1300000000001</v>
      </c>
      <c r="E356" s="71">
        <v>1239.18</v>
      </c>
      <c r="F356" s="71">
        <v>1205.27</v>
      </c>
      <c r="G356" s="71">
        <v>1194.98</v>
      </c>
      <c r="H356" s="71">
        <v>1241.3399999999999</v>
      </c>
      <c r="I356" s="71">
        <v>1386.53</v>
      </c>
      <c r="J356" s="71">
        <v>1503.08</v>
      </c>
      <c r="K356" s="71">
        <v>1773.45</v>
      </c>
      <c r="L356" s="71">
        <v>1847.01</v>
      </c>
      <c r="M356" s="71">
        <v>1855.97</v>
      </c>
      <c r="N356" s="71">
        <v>1855.67</v>
      </c>
      <c r="O356" s="71">
        <v>1883.74</v>
      </c>
      <c r="P356" s="71">
        <v>1939.08</v>
      </c>
      <c r="Q356" s="71">
        <v>1938.93</v>
      </c>
      <c r="R356" s="71">
        <v>1900.46</v>
      </c>
      <c r="S356" s="71">
        <v>1878.02</v>
      </c>
      <c r="T356" s="71">
        <v>1884.16</v>
      </c>
      <c r="U356" s="71">
        <v>1775.7</v>
      </c>
      <c r="V356" s="71">
        <v>1813.01</v>
      </c>
      <c r="W356" s="71">
        <v>1830.77</v>
      </c>
      <c r="X356" s="71">
        <v>1842.53</v>
      </c>
      <c r="Y356" s="71">
        <v>1845.91</v>
      </c>
      <c r="Z356" s="71">
        <v>1625.32</v>
      </c>
      <c r="AA356" s="71">
        <v>1470.03</v>
      </c>
    </row>
    <row r="357" spans="1:27" ht="12.75" customHeight="1" outlineLevel="1" x14ac:dyDescent="0.3">
      <c r="A357" s="163" t="s">
        <v>1375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customHeight="1" outlineLevel="1" x14ac:dyDescent="0.3">
      <c r="A358" s="163" t="s">
        <v>1376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1377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>$D$11</f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x14ac:dyDescent="0.3">
      <c r="A360" s="162" t="s">
        <v>1378</v>
      </c>
      <c r="B360" s="54" t="str">
        <f>"08"&amp;"."&amp;$B$663&amp;"."&amp;$B$664</f>
        <v>08.03.2024</v>
      </c>
      <c r="C360" s="134" t="s">
        <v>76</v>
      </c>
      <c r="D360" s="135">
        <f>ROUND(((D361+D362+D364+D363)/1000),5)</f>
        <v>1.9033899999999999</v>
      </c>
      <c r="E360" s="135">
        <f>ROUND(((E361+E362+E364+E363)/1000),5)</f>
        <v>1.76654</v>
      </c>
      <c r="F360" s="135">
        <f>ROUND(((F361+F362+F364+F363)/1000),5)</f>
        <v>1.7037800000000001</v>
      </c>
      <c r="G360" s="135">
        <f t="shared" ref="G360:AA360" si="207">ROUND(((G361+G362+G364+G363)/1000),5)</f>
        <v>1.7018500000000001</v>
      </c>
      <c r="H360" s="135">
        <f t="shared" si="207"/>
        <v>1.70503</v>
      </c>
      <c r="I360" s="135">
        <f t="shared" si="207"/>
        <v>1.76369</v>
      </c>
      <c r="J360" s="135">
        <f t="shared" si="207"/>
        <v>1.79871</v>
      </c>
      <c r="K360" s="135">
        <f t="shared" si="207"/>
        <v>1.9157200000000001</v>
      </c>
      <c r="L360" s="135">
        <f t="shared" si="207"/>
        <v>2.1200600000000001</v>
      </c>
      <c r="M360" s="135">
        <f t="shared" si="207"/>
        <v>2.1688999999999998</v>
      </c>
      <c r="N360" s="135">
        <f t="shared" si="207"/>
        <v>2.21279</v>
      </c>
      <c r="O360" s="135">
        <f t="shared" si="207"/>
        <v>2.2220399999999998</v>
      </c>
      <c r="P360" s="135">
        <f t="shared" si="207"/>
        <v>2.2046700000000001</v>
      </c>
      <c r="Q360" s="135">
        <f t="shared" si="207"/>
        <v>2.18885</v>
      </c>
      <c r="R360" s="135">
        <f t="shared" si="207"/>
        <v>2.1533799999999998</v>
      </c>
      <c r="S360" s="135">
        <f t="shared" si="207"/>
        <v>2.1467700000000001</v>
      </c>
      <c r="T360" s="135">
        <f t="shared" si="207"/>
        <v>2.1491699999999998</v>
      </c>
      <c r="U360" s="135">
        <f t="shared" si="207"/>
        <v>2.1534399999999998</v>
      </c>
      <c r="V360" s="135">
        <f t="shared" si="207"/>
        <v>2.1630799999999999</v>
      </c>
      <c r="W360" s="135">
        <f t="shared" si="207"/>
        <v>2.1982200000000001</v>
      </c>
      <c r="X360" s="135">
        <f t="shared" si="207"/>
        <v>2.2496800000000001</v>
      </c>
      <c r="Y360" s="135">
        <f t="shared" si="207"/>
        <v>2.1824599999999998</v>
      </c>
      <c r="Z360" s="135">
        <f t="shared" si="207"/>
        <v>1.99516</v>
      </c>
      <c r="AA360" s="135">
        <f t="shared" si="207"/>
        <v>1.8887400000000001</v>
      </c>
    </row>
    <row r="361" spans="1:27" ht="12.75" customHeight="1" outlineLevel="1" x14ac:dyDescent="0.3">
      <c r="A361" s="163" t="s">
        <v>1379</v>
      </c>
      <c r="B361" s="94" t="s">
        <v>238</v>
      </c>
      <c r="C361" s="70" t="s">
        <v>79</v>
      </c>
      <c r="D361" s="71">
        <v>1464.41</v>
      </c>
      <c r="E361" s="71">
        <v>1327.56</v>
      </c>
      <c r="F361" s="71">
        <v>1264.8</v>
      </c>
      <c r="G361" s="71">
        <v>1262.8699999999999</v>
      </c>
      <c r="H361" s="71">
        <v>1266.05</v>
      </c>
      <c r="I361" s="71">
        <v>1324.71</v>
      </c>
      <c r="J361" s="71">
        <v>1359.73</v>
      </c>
      <c r="K361" s="71">
        <v>1476.74</v>
      </c>
      <c r="L361" s="71">
        <v>1681.08</v>
      </c>
      <c r="M361" s="71">
        <v>1729.92</v>
      </c>
      <c r="N361" s="71">
        <v>1773.81</v>
      </c>
      <c r="O361" s="71">
        <v>1783.06</v>
      </c>
      <c r="P361" s="71">
        <v>1765.69</v>
      </c>
      <c r="Q361" s="71">
        <v>1749.87</v>
      </c>
      <c r="R361" s="71">
        <v>1714.4</v>
      </c>
      <c r="S361" s="71">
        <v>1707.79</v>
      </c>
      <c r="T361" s="71">
        <v>1710.19</v>
      </c>
      <c r="U361" s="71">
        <v>1714.46</v>
      </c>
      <c r="V361" s="71">
        <v>1724.1</v>
      </c>
      <c r="W361" s="71">
        <v>1759.24</v>
      </c>
      <c r="X361" s="71">
        <v>1810.7</v>
      </c>
      <c r="Y361" s="71">
        <v>1743.48</v>
      </c>
      <c r="Z361" s="71">
        <v>1556.18</v>
      </c>
      <c r="AA361" s="71">
        <v>1449.76</v>
      </c>
    </row>
    <row r="362" spans="1:27" ht="12.75" customHeight="1" outlineLevel="1" x14ac:dyDescent="0.3">
      <c r="A362" s="163" t="s">
        <v>1380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customHeight="1" outlineLevel="1" x14ac:dyDescent="0.3">
      <c r="A363" s="163" t="s">
        <v>1381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1382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>$D$11</f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x14ac:dyDescent="0.3">
      <c r="A365" s="162" t="s">
        <v>1383</v>
      </c>
      <c r="B365" s="54" t="str">
        <f>"09"&amp;"."&amp;$B$663&amp;"."&amp;$B$664</f>
        <v>09.03.2024</v>
      </c>
      <c r="C365" s="134" t="s">
        <v>76</v>
      </c>
      <c r="D365" s="135">
        <f>ROUND(((D366+D367+D369+D368)/1000),5)</f>
        <v>1.9168000000000001</v>
      </c>
      <c r="E365" s="135">
        <f>ROUND(((E366+E367+E369+E368)/1000),5)</f>
        <v>1.7561800000000001</v>
      </c>
      <c r="F365" s="135">
        <f>ROUND(((F366+F367+F369+F368)/1000),5)</f>
        <v>1.70519</v>
      </c>
      <c r="G365" s="135">
        <f t="shared" ref="G365:AA365" si="210">ROUND(((G366+G367+G369+G368)/1000),5)</f>
        <v>1.6875199999999999</v>
      </c>
      <c r="H365" s="135">
        <f t="shared" si="210"/>
        <v>1.7048000000000001</v>
      </c>
      <c r="I365" s="135">
        <f t="shared" si="210"/>
        <v>1.7455700000000001</v>
      </c>
      <c r="J365" s="135">
        <f t="shared" si="210"/>
        <v>1.8411599999999999</v>
      </c>
      <c r="K365" s="135">
        <f t="shared" si="210"/>
        <v>1.9563600000000001</v>
      </c>
      <c r="L365" s="135">
        <f t="shared" si="210"/>
        <v>2.14907</v>
      </c>
      <c r="M365" s="135">
        <f t="shared" si="210"/>
        <v>2.2420800000000001</v>
      </c>
      <c r="N365" s="135">
        <f t="shared" si="210"/>
        <v>2.3102200000000002</v>
      </c>
      <c r="O365" s="135">
        <f t="shared" si="210"/>
        <v>2.3153700000000002</v>
      </c>
      <c r="P365" s="135">
        <f t="shared" si="210"/>
        <v>2.2943500000000001</v>
      </c>
      <c r="Q365" s="135">
        <f t="shared" si="210"/>
        <v>2.2777400000000001</v>
      </c>
      <c r="R365" s="135">
        <f t="shared" si="210"/>
        <v>2.23142</v>
      </c>
      <c r="S365" s="135">
        <f t="shared" si="210"/>
        <v>2.1988799999999999</v>
      </c>
      <c r="T365" s="135">
        <f t="shared" si="210"/>
        <v>2.2068300000000001</v>
      </c>
      <c r="U365" s="135">
        <f t="shared" si="210"/>
        <v>2.2233200000000002</v>
      </c>
      <c r="V365" s="135">
        <f t="shared" si="210"/>
        <v>2.28634</v>
      </c>
      <c r="W365" s="135">
        <f t="shared" si="210"/>
        <v>2.3164400000000001</v>
      </c>
      <c r="X365" s="135">
        <f t="shared" si="210"/>
        <v>2.3319399999999999</v>
      </c>
      <c r="Y365" s="135">
        <f t="shared" si="210"/>
        <v>2.2763300000000002</v>
      </c>
      <c r="Z365" s="135">
        <f t="shared" si="210"/>
        <v>2.0759400000000001</v>
      </c>
      <c r="AA365" s="135">
        <f t="shared" si="210"/>
        <v>1.9179600000000001</v>
      </c>
    </row>
    <row r="366" spans="1:27" ht="12.75" customHeight="1" outlineLevel="1" x14ac:dyDescent="0.3">
      <c r="A366" s="163" t="s">
        <v>1384</v>
      </c>
      <c r="B366" s="94" t="s">
        <v>238</v>
      </c>
      <c r="C366" s="70" t="s">
        <v>79</v>
      </c>
      <c r="D366" s="71">
        <v>1477.82</v>
      </c>
      <c r="E366" s="71">
        <v>1317.2</v>
      </c>
      <c r="F366" s="71">
        <v>1266.21</v>
      </c>
      <c r="G366" s="71">
        <v>1248.54</v>
      </c>
      <c r="H366" s="71">
        <v>1265.82</v>
      </c>
      <c r="I366" s="71">
        <v>1306.5899999999999</v>
      </c>
      <c r="J366" s="71">
        <v>1402.18</v>
      </c>
      <c r="K366" s="71">
        <v>1517.38</v>
      </c>
      <c r="L366" s="71">
        <v>1710.09</v>
      </c>
      <c r="M366" s="71">
        <v>1803.1</v>
      </c>
      <c r="N366" s="71">
        <v>1871.24</v>
      </c>
      <c r="O366" s="71">
        <v>1876.39</v>
      </c>
      <c r="P366" s="71">
        <v>1855.37</v>
      </c>
      <c r="Q366" s="71">
        <v>1838.76</v>
      </c>
      <c r="R366" s="71">
        <v>1792.44</v>
      </c>
      <c r="S366" s="71">
        <v>1759.9</v>
      </c>
      <c r="T366" s="71">
        <v>1767.85</v>
      </c>
      <c r="U366" s="71">
        <v>1784.34</v>
      </c>
      <c r="V366" s="71">
        <v>1847.36</v>
      </c>
      <c r="W366" s="71">
        <v>1877.46</v>
      </c>
      <c r="X366" s="71">
        <v>1892.96</v>
      </c>
      <c r="Y366" s="71">
        <v>1837.35</v>
      </c>
      <c r="Z366" s="71">
        <v>1636.96</v>
      </c>
      <c r="AA366" s="71">
        <v>1478.98</v>
      </c>
    </row>
    <row r="367" spans="1:27" ht="12.75" customHeight="1" outlineLevel="1" x14ac:dyDescent="0.3">
      <c r="A367" s="163" t="s">
        <v>1385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customHeight="1" outlineLevel="1" x14ac:dyDescent="0.3">
      <c r="A368" s="163" t="s">
        <v>1386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1387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>$D$11</f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x14ac:dyDescent="0.3">
      <c r="A370" s="162" t="s">
        <v>1388</v>
      </c>
      <c r="B370" s="54" t="str">
        <f>"10"&amp;"."&amp;$B$663&amp;"."&amp;$B$664</f>
        <v>10.03.2024</v>
      </c>
      <c r="C370" s="134" t="s">
        <v>76</v>
      </c>
      <c r="D370" s="135">
        <f>ROUND(((D371+D372+D374+D373)/1000),5)</f>
        <v>1.8040799999999999</v>
      </c>
      <c r="E370" s="135">
        <f>ROUND(((E371+E372+E374+E373)/1000),5)</f>
        <v>1.70536</v>
      </c>
      <c r="F370" s="135">
        <f>ROUND(((F371+F372+F374+F373)/1000),5)</f>
        <v>1.6878500000000001</v>
      </c>
      <c r="G370" s="135">
        <f t="shared" ref="G370:AA370" si="213">ROUND(((G371+G372+G374+G373)/1000),5)</f>
        <v>1.6740600000000001</v>
      </c>
      <c r="H370" s="135">
        <f t="shared" si="213"/>
        <v>1.6919599999999999</v>
      </c>
      <c r="I370" s="135">
        <f t="shared" si="213"/>
        <v>1.71092</v>
      </c>
      <c r="J370" s="135">
        <f t="shared" si="213"/>
        <v>1.73573</v>
      </c>
      <c r="K370" s="135">
        <f t="shared" si="213"/>
        <v>1.8963099999999999</v>
      </c>
      <c r="L370" s="135">
        <f t="shared" si="213"/>
        <v>2.1272899999999999</v>
      </c>
      <c r="M370" s="135">
        <f t="shared" si="213"/>
        <v>2.1939000000000002</v>
      </c>
      <c r="N370" s="135">
        <f t="shared" si="213"/>
        <v>2.26722</v>
      </c>
      <c r="O370" s="135">
        <f t="shared" si="213"/>
        <v>2.2704300000000002</v>
      </c>
      <c r="P370" s="135">
        <f t="shared" si="213"/>
        <v>2.25427</v>
      </c>
      <c r="Q370" s="135">
        <f t="shared" si="213"/>
        <v>2.2362600000000001</v>
      </c>
      <c r="R370" s="135">
        <f t="shared" si="213"/>
        <v>2.1836500000000001</v>
      </c>
      <c r="S370" s="135">
        <f t="shared" si="213"/>
        <v>2.1559499999999998</v>
      </c>
      <c r="T370" s="135">
        <f t="shared" si="213"/>
        <v>2.16005</v>
      </c>
      <c r="U370" s="135">
        <f t="shared" si="213"/>
        <v>2.1781199999999998</v>
      </c>
      <c r="V370" s="135">
        <f t="shared" si="213"/>
        <v>2.2544200000000001</v>
      </c>
      <c r="W370" s="135">
        <f t="shared" si="213"/>
        <v>2.3035199999999998</v>
      </c>
      <c r="X370" s="135">
        <f t="shared" si="213"/>
        <v>2.2925499999999999</v>
      </c>
      <c r="Y370" s="135">
        <f t="shared" si="213"/>
        <v>2.23454</v>
      </c>
      <c r="Z370" s="135">
        <f t="shared" si="213"/>
        <v>2.0203899999999999</v>
      </c>
      <c r="AA370" s="135">
        <f t="shared" si="213"/>
        <v>1.7636400000000001</v>
      </c>
    </row>
    <row r="371" spans="1:27" ht="12.75" customHeight="1" outlineLevel="1" x14ac:dyDescent="0.3">
      <c r="A371" s="163" t="s">
        <v>1389</v>
      </c>
      <c r="B371" s="94" t="s">
        <v>238</v>
      </c>
      <c r="C371" s="70" t="s">
        <v>79</v>
      </c>
      <c r="D371" s="71">
        <v>1365.1</v>
      </c>
      <c r="E371" s="71">
        <v>1266.3800000000001</v>
      </c>
      <c r="F371" s="71">
        <v>1248.8699999999999</v>
      </c>
      <c r="G371" s="71">
        <v>1235.08</v>
      </c>
      <c r="H371" s="71">
        <v>1252.98</v>
      </c>
      <c r="I371" s="71">
        <v>1271.94</v>
      </c>
      <c r="J371" s="71">
        <v>1296.75</v>
      </c>
      <c r="K371" s="71">
        <v>1457.33</v>
      </c>
      <c r="L371" s="71">
        <v>1688.31</v>
      </c>
      <c r="M371" s="71">
        <v>1754.92</v>
      </c>
      <c r="N371" s="71">
        <v>1828.24</v>
      </c>
      <c r="O371" s="71">
        <v>1831.45</v>
      </c>
      <c r="P371" s="71">
        <v>1815.29</v>
      </c>
      <c r="Q371" s="71">
        <v>1797.28</v>
      </c>
      <c r="R371" s="71">
        <v>1744.67</v>
      </c>
      <c r="S371" s="71">
        <v>1716.97</v>
      </c>
      <c r="T371" s="71">
        <v>1721.07</v>
      </c>
      <c r="U371" s="71">
        <v>1739.14</v>
      </c>
      <c r="V371" s="71">
        <v>1815.44</v>
      </c>
      <c r="W371" s="71">
        <v>1864.54</v>
      </c>
      <c r="X371" s="71">
        <v>1853.57</v>
      </c>
      <c r="Y371" s="71">
        <v>1795.56</v>
      </c>
      <c r="Z371" s="71">
        <v>1581.41</v>
      </c>
      <c r="AA371" s="71">
        <v>1324.66</v>
      </c>
    </row>
    <row r="372" spans="1:27" ht="12.75" customHeight="1" outlineLevel="1" x14ac:dyDescent="0.3">
      <c r="A372" s="163" t="s">
        <v>1390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customHeight="1" outlineLevel="1" x14ac:dyDescent="0.3">
      <c r="A373" s="163" t="s">
        <v>1391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1392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>$D$11</f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x14ac:dyDescent="0.3">
      <c r="A375" s="162" t="s">
        <v>1393</v>
      </c>
      <c r="B375" s="54" t="str">
        <f>"11"&amp;"."&amp;$B$663&amp;"."&amp;$B$664</f>
        <v>11.03.2024</v>
      </c>
      <c r="C375" s="134" t="s">
        <v>76</v>
      </c>
      <c r="D375" s="135">
        <f>ROUND(((D376+D377+D379+D378)/1000),5)</f>
        <v>1.70763</v>
      </c>
      <c r="E375" s="135">
        <f>ROUND(((E376+E377+E379+E378)/1000),5)</f>
        <v>1.68032</v>
      </c>
      <c r="F375" s="135">
        <f>ROUND(((F376+F377+F379+F378)/1000),5)</f>
        <v>1.63995</v>
      </c>
      <c r="G375" s="135">
        <f t="shared" ref="G375:AA375" si="216">ROUND(((G376+G377+G379+G378)/1000),5)</f>
        <v>1.6218600000000001</v>
      </c>
      <c r="H375" s="135">
        <f t="shared" si="216"/>
        <v>1.6626399999999999</v>
      </c>
      <c r="I375" s="135">
        <f t="shared" si="216"/>
        <v>1.7504</v>
      </c>
      <c r="J375" s="135">
        <f t="shared" si="216"/>
        <v>1.9259500000000001</v>
      </c>
      <c r="K375" s="135">
        <f t="shared" si="216"/>
        <v>2.1392600000000002</v>
      </c>
      <c r="L375" s="135">
        <f t="shared" si="216"/>
        <v>2.2646799999999998</v>
      </c>
      <c r="M375" s="135">
        <f t="shared" si="216"/>
        <v>2.3410899999999999</v>
      </c>
      <c r="N375" s="135">
        <f t="shared" si="216"/>
        <v>2.3275399999999999</v>
      </c>
      <c r="O375" s="135">
        <f t="shared" si="216"/>
        <v>2.3317199999999998</v>
      </c>
      <c r="P375" s="135">
        <f t="shared" si="216"/>
        <v>2.3159700000000001</v>
      </c>
      <c r="Q375" s="135">
        <f t="shared" si="216"/>
        <v>2.3032699999999999</v>
      </c>
      <c r="R375" s="135">
        <f t="shared" si="216"/>
        <v>2.2800099999999999</v>
      </c>
      <c r="S375" s="135">
        <f t="shared" si="216"/>
        <v>2.26004</v>
      </c>
      <c r="T375" s="135">
        <f t="shared" si="216"/>
        <v>2.2570700000000001</v>
      </c>
      <c r="U375" s="135">
        <f t="shared" si="216"/>
        <v>2.1883900000000001</v>
      </c>
      <c r="V375" s="135">
        <f t="shared" si="216"/>
        <v>2.2142499999999998</v>
      </c>
      <c r="W375" s="135">
        <f t="shared" si="216"/>
        <v>2.2398600000000002</v>
      </c>
      <c r="X375" s="135">
        <f t="shared" si="216"/>
        <v>2.2002600000000001</v>
      </c>
      <c r="Y375" s="135">
        <f t="shared" si="216"/>
        <v>2.1398199999999998</v>
      </c>
      <c r="Z375" s="135">
        <f t="shared" si="216"/>
        <v>1.93652</v>
      </c>
      <c r="AA375" s="135">
        <f t="shared" si="216"/>
        <v>1.69661</v>
      </c>
    </row>
    <row r="376" spans="1:27" ht="12.75" customHeight="1" outlineLevel="1" x14ac:dyDescent="0.3">
      <c r="A376" s="163" t="s">
        <v>1394</v>
      </c>
      <c r="B376" s="94" t="s">
        <v>238</v>
      </c>
      <c r="C376" s="70" t="s">
        <v>79</v>
      </c>
      <c r="D376" s="71">
        <v>1268.6500000000001</v>
      </c>
      <c r="E376" s="71">
        <v>1241.3399999999999</v>
      </c>
      <c r="F376" s="71">
        <v>1200.97</v>
      </c>
      <c r="G376" s="71">
        <v>1182.8800000000001</v>
      </c>
      <c r="H376" s="71">
        <v>1223.6600000000001</v>
      </c>
      <c r="I376" s="71">
        <v>1311.42</v>
      </c>
      <c r="J376" s="71">
        <v>1486.97</v>
      </c>
      <c r="K376" s="71">
        <v>1700.28</v>
      </c>
      <c r="L376" s="71">
        <v>1825.7</v>
      </c>
      <c r="M376" s="71">
        <v>1902.11</v>
      </c>
      <c r="N376" s="71">
        <v>1888.56</v>
      </c>
      <c r="O376" s="71">
        <v>1892.74</v>
      </c>
      <c r="P376" s="71">
        <v>1876.99</v>
      </c>
      <c r="Q376" s="71">
        <v>1864.29</v>
      </c>
      <c r="R376" s="71">
        <v>1841.03</v>
      </c>
      <c r="S376" s="71">
        <v>1821.06</v>
      </c>
      <c r="T376" s="71">
        <v>1818.09</v>
      </c>
      <c r="U376" s="71">
        <v>1749.41</v>
      </c>
      <c r="V376" s="71">
        <v>1775.27</v>
      </c>
      <c r="W376" s="71">
        <v>1800.88</v>
      </c>
      <c r="X376" s="71">
        <v>1761.28</v>
      </c>
      <c r="Y376" s="71">
        <v>1700.84</v>
      </c>
      <c r="Z376" s="71">
        <v>1497.54</v>
      </c>
      <c r="AA376" s="71">
        <v>1257.6300000000001</v>
      </c>
    </row>
    <row r="377" spans="1:27" ht="12.75" customHeight="1" outlineLevel="1" x14ac:dyDescent="0.3">
      <c r="A377" s="163" t="s">
        <v>1395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customHeight="1" outlineLevel="1" x14ac:dyDescent="0.3">
      <c r="A378" s="163" t="s">
        <v>1396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1397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>$D$11</f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x14ac:dyDescent="0.3">
      <c r="A380" s="162" t="s">
        <v>1398</v>
      </c>
      <c r="B380" s="54" t="str">
        <f>"12"&amp;"."&amp;$B$663&amp;"."&amp;$B$664</f>
        <v>12.03.2024</v>
      </c>
      <c r="C380" s="134" t="s">
        <v>76</v>
      </c>
      <c r="D380" s="135">
        <f>ROUND(((D381+D382+D384+D383)/1000),5)</f>
        <v>1.69665</v>
      </c>
      <c r="E380" s="135">
        <f>ROUND(((E381+E382+E384+E383)/1000),5)</f>
        <v>1.64655</v>
      </c>
      <c r="F380" s="135">
        <f>ROUND(((F381+F382+F384+F383)/1000),5)</f>
        <v>1.6089500000000001</v>
      </c>
      <c r="G380" s="135">
        <f t="shared" ref="G380:AA380" si="219">ROUND(((G381+G382+G384+G383)/1000),5)</f>
        <v>1.6062000000000001</v>
      </c>
      <c r="H380" s="135">
        <f t="shared" si="219"/>
        <v>1.6582399999999999</v>
      </c>
      <c r="I380" s="135">
        <f t="shared" si="219"/>
        <v>1.7552300000000001</v>
      </c>
      <c r="J380" s="135">
        <f t="shared" si="219"/>
        <v>1.9217299999999999</v>
      </c>
      <c r="K380" s="135">
        <f t="shared" si="219"/>
        <v>2.1469100000000001</v>
      </c>
      <c r="L380" s="135">
        <f t="shared" si="219"/>
        <v>2.2231000000000001</v>
      </c>
      <c r="M380" s="135">
        <f t="shared" si="219"/>
        <v>2.2787999999999999</v>
      </c>
      <c r="N380" s="135">
        <f t="shared" si="219"/>
        <v>2.27887</v>
      </c>
      <c r="O380" s="135">
        <f t="shared" si="219"/>
        <v>2.28565</v>
      </c>
      <c r="P380" s="135">
        <f t="shared" si="219"/>
        <v>2.2677900000000002</v>
      </c>
      <c r="Q380" s="135">
        <f t="shared" si="219"/>
        <v>2.2669999999999999</v>
      </c>
      <c r="R380" s="135">
        <f t="shared" si="219"/>
        <v>2.2440000000000002</v>
      </c>
      <c r="S380" s="135">
        <f t="shared" si="219"/>
        <v>2.2273900000000002</v>
      </c>
      <c r="T380" s="135">
        <f t="shared" si="219"/>
        <v>2.2233000000000001</v>
      </c>
      <c r="U380" s="135">
        <f t="shared" si="219"/>
        <v>2.17496</v>
      </c>
      <c r="V380" s="135">
        <f t="shared" si="219"/>
        <v>2.2202799999999998</v>
      </c>
      <c r="W380" s="135">
        <f t="shared" si="219"/>
        <v>2.2452299999999998</v>
      </c>
      <c r="X380" s="135">
        <f t="shared" si="219"/>
        <v>2.2397300000000002</v>
      </c>
      <c r="Y380" s="135">
        <f t="shared" si="219"/>
        <v>2.1510099999999999</v>
      </c>
      <c r="Z380" s="135">
        <f t="shared" si="219"/>
        <v>1.93956</v>
      </c>
      <c r="AA380" s="135">
        <f t="shared" si="219"/>
        <v>1.7580199999999999</v>
      </c>
    </row>
    <row r="381" spans="1:27" ht="12.75" customHeight="1" outlineLevel="1" x14ac:dyDescent="0.3">
      <c r="A381" s="163" t="s">
        <v>1399</v>
      </c>
      <c r="B381" s="94" t="s">
        <v>238</v>
      </c>
      <c r="C381" s="70" t="s">
        <v>79</v>
      </c>
      <c r="D381" s="71">
        <v>1257.67</v>
      </c>
      <c r="E381" s="71">
        <v>1207.57</v>
      </c>
      <c r="F381" s="71">
        <v>1169.97</v>
      </c>
      <c r="G381" s="71">
        <v>1167.22</v>
      </c>
      <c r="H381" s="71">
        <v>1219.26</v>
      </c>
      <c r="I381" s="71">
        <v>1316.25</v>
      </c>
      <c r="J381" s="71">
        <v>1482.75</v>
      </c>
      <c r="K381" s="71">
        <v>1707.93</v>
      </c>
      <c r="L381" s="71">
        <v>1784.12</v>
      </c>
      <c r="M381" s="71">
        <v>1839.82</v>
      </c>
      <c r="N381" s="71">
        <v>1839.89</v>
      </c>
      <c r="O381" s="71">
        <v>1846.67</v>
      </c>
      <c r="P381" s="71">
        <v>1828.81</v>
      </c>
      <c r="Q381" s="71">
        <v>1828.02</v>
      </c>
      <c r="R381" s="71">
        <v>1805.02</v>
      </c>
      <c r="S381" s="71">
        <v>1788.41</v>
      </c>
      <c r="T381" s="71">
        <v>1784.32</v>
      </c>
      <c r="U381" s="71">
        <v>1735.98</v>
      </c>
      <c r="V381" s="71">
        <v>1781.3</v>
      </c>
      <c r="W381" s="71">
        <v>1806.25</v>
      </c>
      <c r="X381" s="71">
        <v>1800.75</v>
      </c>
      <c r="Y381" s="71">
        <v>1712.03</v>
      </c>
      <c r="Z381" s="71">
        <v>1500.58</v>
      </c>
      <c r="AA381" s="71">
        <v>1319.04</v>
      </c>
    </row>
    <row r="382" spans="1:27" ht="12.75" customHeight="1" outlineLevel="1" x14ac:dyDescent="0.3">
      <c r="A382" s="163" t="s">
        <v>1400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customHeight="1" outlineLevel="1" x14ac:dyDescent="0.3">
      <c r="A383" s="163" t="s">
        <v>1401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1402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>$D$11</f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x14ac:dyDescent="0.3">
      <c r="A385" s="162" t="s">
        <v>1403</v>
      </c>
      <c r="B385" s="54" t="str">
        <f>"13"&amp;"."&amp;$B$663&amp;"."&amp;$B$664</f>
        <v>13.03.2024</v>
      </c>
      <c r="C385" s="134" t="s">
        <v>76</v>
      </c>
      <c r="D385" s="135">
        <f>ROUND(((D386+D387+D389+D388)/1000),5)</f>
        <v>1.6692499999999999</v>
      </c>
      <c r="E385" s="135">
        <f>ROUND(((E386+E387+E389+E388)/1000),5)</f>
        <v>1.63419</v>
      </c>
      <c r="F385" s="135">
        <f>ROUND(((F386+F387+F389+F388)/1000),5)</f>
        <v>1.6089</v>
      </c>
      <c r="G385" s="135">
        <f t="shared" ref="G385:AA385" si="222">ROUND(((G386+G387+G389+G388)/1000),5)</f>
        <v>1.60775</v>
      </c>
      <c r="H385" s="135">
        <f t="shared" si="222"/>
        <v>1.63273</v>
      </c>
      <c r="I385" s="135">
        <f t="shared" si="222"/>
        <v>1.73068</v>
      </c>
      <c r="J385" s="135">
        <f t="shared" si="222"/>
        <v>1.9109499999999999</v>
      </c>
      <c r="K385" s="135">
        <f t="shared" si="222"/>
        <v>2.1372</v>
      </c>
      <c r="L385" s="135">
        <f t="shared" si="222"/>
        <v>2.1728800000000001</v>
      </c>
      <c r="M385" s="135">
        <f t="shared" si="222"/>
        <v>2.3337599999999998</v>
      </c>
      <c r="N385" s="135">
        <f t="shared" si="222"/>
        <v>2.3231199999999999</v>
      </c>
      <c r="O385" s="135">
        <f t="shared" si="222"/>
        <v>2.2410999999999999</v>
      </c>
      <c r="P385" s="135">
        <f t="shared" si="222"/>
        <v>2.1940599999999999</v>
      </c>
      <c r="Q385" s="135">
        <f t="shared" si="222"/>
        <v>2.2347199999999998</v>
      </c>
      <c r="R385" s="135">
        <f t="shared" si="222"/>
        <v>2.21339</v>
      </c>
      <c r="S385" s="135">
        <f t="shared" si="222"/>
        <v>2.1895699999999998</v>
      </c>
      <c r="T385" s="135">
        <f t="shared" si="222"/>
        <v>2.16269</v>
      </c>
      <c r="U385" s="135">
        <f t="shared" si="222"/>
        <v>2.1607099999999999</v>
      </c>
      <c r="V385" s="135">
        <f t="shared" si="222"/>
        <v>2.1936200000000001</v>
      </c>
      <c r="W385" s="135">
        <f t="shared" si="222"/>
        <v>2.2519100000000001</v>
      </c>
      <c r="X385" s="135">
        <f t="shared" si="222"/>
        <v>2.2265600000000001</v>
      </c>
      <c r="Y385" s="135">
        <f t="shared" si="222"/>
        <v>2.1477900000000001</v>
      </c>
      <c r="Z385" s="135">
        <f t="shared" si="222"/>
        <v>1.93645</v>
      </c>
      <c r="AA385" s="135">
        <f t="shared" si="222"/>
        <v>1.7351300000000001</v>
      </c>
    </row>
    <row r="386" spans="1:27" ht="12.75" customHeight="1" outlineLevel="1" x14ac:dyDescent="0.3">
      <c r="A386" s="163" t="s">
        <v>1404</v>
      </c>
      <c r="B386" s="94" t="s">
        <v>238</v>
      </c>
      <c r="C386" s="70" t="s">
        <v>79</v>
      </c>
      <c r="D386" s="71">
        <v>1230.27</v>
      </c>
      <c r="E386" s="71">
        <v>1195.21</v>
      </c>
      <c r="F386" s="71">
        <v>1169.92</v>
      </c>
      <c r="G386" s="71">
        <v>1168.77</v>
      </c>
      <c r="H386" s="71">
        <v>1193.75</v>
      </c>
      <c r="I386" s="71">
        <v>1291.7</v>
      </c>
      <c r="J386" s="71">
        <v>1471.97</v>
      </c>
      <c r="K386" s="71">
        <v>1698.22</v>
      </c>
      <c r="L386" s="71">
        <v>1733.9</v>
      </c>
      <c r="M386" s="71">
        <v>1894.78</v>
      </c>
      <c r="N386" s="71">
        <v>1884.14</v>
      </c>
      <c r="O386" s="71">
        <v>1802.12</v>
      </c>
      <c r="P386" s="71">
        <v>1755.08</v>
      </c>
      <c r="Q386" s="71">
        <v>1795.74</v>
      </c>
      <c r="R386" s="71">
        <v>1774.41</v>
      </c>
      <c r="S386" s="71">
        <v>1750.59</v>
      </c>
      <c r="T386" s="71">
        <v>1723.71</v>
      </c>
      <c r="U386" s="71">
        <v>1721.73</v>
      </c>
      <c r="V386" s="71">
        <v>1754.64</v>
      </c>
      <c r="W386" s="71">
        <v>1812.93</v>
      </c>
      <c r="X386" s="71">
        <v>1787.58</v>
      </c>
      <c r="Y386" s="71">
        <v>1708.81</v>
      </c>
      <c r="Z386" s="71">
        <v>1497.47</v>
      </c>
      <c r="AA386" s="71">
        <v>1296.1500000000001</v>
      </c>
    </row>
    <row r="387" spans="1:27" ht="12.75" customHeight="1" outlineLevel="1" x14ac:dyDescent="0.3">
      <c r="A387" s="163" t="s">
        <v>1405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customHeight="1" outlineLevel="1" x14ac:dyDescent="0.3">
      <c r="A388" s="163" t="s">
        <v>1406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1407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>$D$11</f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x14ac:dyDescent="0.3">
      <c r="A390" s="162" t="s">
        <v>1408</v>
      </c>
      <c r="B390" s="54" t="str">
        <f>"14"&amp;"."&amp;$B$663&amp;"."&amp;$B$664</f>
        <v>14.03.2024</v>
      </c>
      <c r="C390" s="134" t="s">
        <v>76</v>
      </c>
      <c r="D390" s="135">
        <f>ROUND(((D391+D392+D394+D393)/1000),5)</f>
        <v>1.6988700000000001</v>
      </c>
      <c r="E390" s="135">
        <f>ROUND(((E391+E392+E394+E393)/1000),5)</f>
        <v>1.6210800000000001</v>
      </c>
      <c r="F390" s="135">
        <f>ROUND(((F391+F392+F394+F393)/1000),5)</f>
        <v>1.6072500000000001</v>
      </c>
      <c r="G390" s="135">
        <f t="shared" ref="G390:AA390" si="225">ROUND(((G391+G392+G394+G393)/1000),5)</f>
        <v>1.61</v>
      </c>
      <c r="H390" s="135">
        <f t="shared" si="225"/>
        <v>1.6533500000000001</v>
      </c>
      <c r="I390" s="135">
        <f t="shared" si="225"/>
        <v>1.7297800000000001</v>
      </c>
      <c r="J390" s="135">
        <f t="shared" si="225"/>
        <v>1.89554</v>
      </c>
      <c r="K390" s="135">
        <f t="shared" si="225"/>
        <v>2.1177800000000002</v>
      </c>
      <c r="L390" s="135">
        <f t="shared" si="225"/>
        <v>2.1875499999999999</v>
      </c>
      <c r="M390" s="135">
        <f t="shared" si="225"/>
        <v>2.2555000000000001</v>
      </c>
      <c r="N390" s="135">
        <f t="shared" si="225"/>
        <v>2.24335</v>
      </c>
      <c r="O390" s="135">
        <f t="shared" si="225"/>
        <v>2.2794599999999998</v>
      </c>
      <c r="P390" s="135">
        <f t="shared" si="225"/>
        <v>2.2545299999999999</v>
      </c>
      <c r="Q390" s="135">
        <f t="shared" si="225"/>
        <v>2.2448700000000001</v>
      </c>
      <c r="R390" s="135">
        <f t="shared" si="225"/>
        <v>2.2257400000000001</v>
      </c>
      <c r="S390" s="135">
        <f t="shared" si="225"/>
        <v>2.1999</v>
      </c>
      <c r="T390" s="135">
        <f t="shared" si="225"/>
        <v>2.1971699999999998</v>
      </c>
      <c r="U390" s="135">
        <f t="shared" si="225"/>
        <v>2.1568299999999998</v>
      </c>
      <c r="V390" s="135">
        <f t="shared" si="225"/>
        <v>2.2432099999999999</v>
      </c>
      <c r="W390" s="135">
        <f t="shared" si="225"/>
        <v>2.2746200000000001</v>
      </c>
      <c r="X390" s="135">
        <f t="shared" si="225"/>
        <v>2.23515</v>
      </c>
      <c r="Y390" s="135">
        <f t="shared" si="225"/>
        <v>2.1481400000000002</v>
      </c>
      <c r="Z390" s="135">
        <f t="shared" si="225"/>
        <v>1.9669700000000001</v>
      </c>
      <c r="AA390" s="135">
        <f t="shared" si="225"/>
        <v>1.8192299999999999</v>
      </c>
    </row>
    <row r="391" spans="1:27" ht="12.75" customHeight="1" outlineLevel="1" x14ac:dyDescent="0.3">
      <c r="A391" s="163" t="s">
        <v>1409</v>
      </c>
      <c r="B391" s="94" t="s">
        <v>238</v>
      </c>
      <c r="C391" s="70" t="s">
        <v>79</v>
      </c>
      <c r="D391" s="71">
        <v>1259.8900000000001</v>
      </c>
      <c r="E391" s="71">
        <v>1182.0999999999999</v>
      </c>
      <c r="F391" s="71">
        <v>1168.27</v>
      </c>
      <c r="G391" s="71">
        <v>1171.02</v>
      </c>
      <c r="H391" s="71">
        <v>1214.3699999999999</v>
      </c>
      <c r="I391" s="71">
        <v>1290.8</v>
      </c>
      <c r="J391" s="71">
        <v>1456.56</v>
      </c>
      <c r="K391" s="71">
        <v>1678.8</v>
      </c>
      <c r="L391" s="71">
        <v>1748.57</v>
      </c>
      <c r="M391" s="71">
        <v>1816.52</v>
      </c>
      <c r="N391" s="71">
        <v>1804.37</v>
      </c>
      <c r="O391" s="71">
        <v>1840.48</v>
      </c>
      <c r="P391" s="71">
        <v>1815.55</v>
      </c>
      <c r="Q391" s="71">
        <v>1805.89</v>
      </c>
      <c r="R391" s="71">
        <v>1786.76</v>
      </c>
      <c r="S391" s="71">
        <v>1760.92</v>
      </c>
      <c r="T391" s="71">
        <v>1758.19</v>
      </c>
      <c r="U391" s="71">
        <v>1717.85</v>
      </c>
      <c r="V391" s="71">
        <v>1804.23</v>
      </c>
      <c r="W391" s="71">
        <v>1835.64</v>
      </c>
      <c r="X391" s="71">
        <v>1796.17</v>
      </c>
      <c r="Y391" s="71">
        <v>1709.16</v>
      </c>
      <c r="Z391" s="71">
        <v>1527.99</v>
      </c>
      <c r="AA391" s="71">
        <v>1380.25</v>
      </c>
    </row>
    <row r="392" spans="1:27" ht="12.75" customHeight="1" outlineLevel="1" x14ac:dyDescent="0.3">
      <c r="A392" s="163" t="s">
        <v>1410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customHeight="1" outlineLevel="1" x14ac:dyDescent="0.3">
      <c r="A393" s="163" t="s">
        <v>1411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1412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>$D$11</f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x14ac:dyDescent="0.3">
      <c r="A395" s="162" t="s">
        <v>1413</v>
      </c>
      <c r="B395" s="54" t="str">
        <f>"15"&amp;"."&amp;$B$663&amp;"."&amp;$B$664</f>
        <v>15.03.2024</v>
      </c>
      <c r="C395" s="134" t="s">
        <v>76</v>
      </c>
      <c r="D395" s="135">
        <f>ROUND(((D396+D397+D399+D398)/1000),5)</f>
        <v>1.7051799999999999</v>
      </c>
      <c r="E395" s="135">
        <f>ROUND(((E396+E397+E399+E398)/1000),5)</f>
        <v>1.6445399999999999</v>
      </c>
      <c r="F395" s="135">
        <f>ROUND(((F396+F397+F399+F398)/1000),5)</f>
        <v>1.63209</v>
      </c>
      <c r="G395" s="135">
        <f t="shared" ref="G395:AA395" si="228">ROUND(((G396+G397+G399+G398)/1000),5)</f>
        <v>1.6321399999999999</v>
      </c>
      <c r="H395" s="135">
        <f t="shared" si="228"/>
        <v>1.6597500000000001</v>
      </c>
      <c r="I395" s="135">
        <f t="shared" si="228"/>
        <v>1.79775</v>
      </c>
      <c r="J395" s="135">
        <f t="shared" si="228"/>
        <v>1.9198599999999999</v>
      </c>
      <c r="K395" s="135">
        <f t="shared" si="228"/>
        <v>2.1343800000000002</v>
      </c>
      <c r="L395" s="135">
        <f t="shared" si="228"/>
        <v>2.2160500000000001</v>
      </c>
      <c r="M395" s="135">
        <f t="shared" si="228"/>
        <v>2.2554400000000001</v>
      </c>
      <c r="N395" s="135">
        <f t="shared" si="228"/>
        <v>2.2561</v>
      </c>
      <c r="O395" s="135">
        <f t="shared" si="228"/>
        <v>2.30369</v>
      </c>
      <c r="P395" s="135">
        <f t="shared" si="228"/>
        <v>2.2989299999999999</v>
      </c>
      <c r="Q395" s="135">
        <f t="shared" si="228"/>
        <v>2.2912400000000002</v>
      </c>
      <c r="R395" s="135">
        <f t="shared" si="228"/>
        <v>2.2749100000000002</v>
      </c>
      <c r="S395" s="135">
        <f t="shared" si="228"/>
        <v>2.2623600000000001</v>
      </c>
      <c r="T395" s="135">
        <f t="shared" si="228"/>
        <v>2.2628300000000001</v>
      </c>
      <c r="U395" s="135">
        <f t="shared" si="228"/>
        <v>2.1920199999999999</v>
      </c>
      <c r="V395" s="135">
        <f t="shared" si="228"/>
        <v>2.2523200000000001</v>
      </c>
      <c r="W395" s="135">
        <f t="shared" si="228"/>
        <v>2.3107600000000001</v>
      </c>
      <c r="X395" s="135">
        <f t="shared" si="228"/>
        <v>2.3055699999999999</v>
      </c>
      <c r="Y395" s="135">
        <f t="shared" si="228"/>
        <v>2.1941700000000002</v>
      </c>
      <c r="Z395" s="135">
        <f t="shared" si="228"/>
        <v>2.0034800000000001</v>
      </c>
      <c r="AA395" s="135">
        <f t="shared" si="228"/>
        <v>1.92571</v>
      </c>
    </row>
    <row r="396" spans="1:27" ht="12.75" customHeight="1" outlineLevel="1" x14ac:dyDescent="0.3">
      <c r="A396" s="163" t="s">
        <v>1414</v>
      </c>
      <c r="B396" s="94" t="s">
        <v>238</v>
      </c>
      <c r="C396" s="70" t="s">
        <v>79</v>
      </c>
      <c r="D396" s="71">
        <v>1266.2</v>
      </c>
      <c r="E396" s="71">
        <v>1205.56</v>
      </c>
      <c r="F396" s="71">
        <v>1193.1099999999999</v>
      </c>
      <c r="G396" s="71">
        <v>1193.1600000000001</v>
      </c>
      <c r="H396" s="71">
        <v>1220.77</v>
      </c>
      <c r="I396" s="71">
        <v>1358.77</v>
      </c>
      <c r="J396" s="71">
        <v>1480.88</v>
      </c>
      <c r="K396" s="71">
        <v>1695.4</v>
      </c>
      <c r="L396" s="71">
        <v>1777.07</v>
      </c>
      <c r="M396" s="71">
        <v>1816.46</v>
      </c>
      <c r="N396" s="71">
        <v>1817.12</v>
      </c>
      <c r="O396" s="71">
        <v>1864.71</v>
      </c>
      <c r="P396" s="71">
        <v>1859.95</v>
      </c>
      <c r="Q396" s="71">
        <v>1852.26</v>
      </c>
      <c r="R396" s="71">
        <v>1835.93</v>
      </c>
      <c r="S396" s="71">
        <v>1823.38</v>
      </c>
      <c r="T396" s="71">
        <v>1823.85</v>
      </c>
      <c r="U396" s="71">
        <v>1753.04</v>
      </c>
      <c r="V396" s="71">
        <v>1813.34</v>
      </c>
      <c r="W396" s="71">
        <v>1871.78</v>
      </c>
      <c r="X396" s="71">
        <v>1866.59</v>
      </c>
      <c r="Y396" s="71">
        <v>1755.19</v>
      </c>
      <c r="Z396" s="71">
        <v>1564.5</v>
      </c>
      <c r="AA396" s="71">
        <v>1486.73</v>
      </c>
    </row>
    <row r="397" spans="1:27" ht="12.75" customHeight="1" outlineLevel="1" x14ac:dyDescent="0.3">
      <c r="A397" s="163" t="s">
        <v>1415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customHeight="1" outlineLevel="1" x14ac:dyDescent="0.3">
      <c r="A398" s="163" t="s">
        <v>1416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1417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>$D$11</f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x14ac:dyDescent="0.3">
      <c r="A400" s="162" t="s">
        <v>1418</v>
      </c>
      <c r="B400" s="54" t="str">
        <f>"16"&amp;"."&amp;$B$663&amp;"."&amp;$B$664</f>
        <v>16.03.2024</v>
      </c>
      <c r="C400" s="134" t="s">
        <v>76</v>
      </c>
      <c r="D400" s="135">
        <f>ROUND(((D401+D402+D404+D403)/1000),5)</f>
        <v>1.9174199999999999</v>
      </c>
      <c r="E400" s="135">
        <f>ROUND(((E401+E402+E404+E403)/1000),5)</f>
        <v>1.7506999999999999</v>
      </c>
      <c r="F400" s="135">
        <f>ROUND(((F401+F402+F404+F403)/1000),5)</f>
        <v>1.7206900000000001</v>
      </c>
      <c r="G400" s="135">
        <f t="shared" ref="G400:AA400" si="231">ROUND(((G401+G402+G404+G403)/1000),5)</f>
        <v>1.69967</v>
      </c>
      <c r="H400" s="135">
        <f t="shared" si="231"/>
        <v>1.7005699999999999</v>
      </c>
      <c r="I400" s="135">
        <f t="shared" si="231"/>
        <v>1.82637</v>
      </c>
      <c r="J400" s="135">
        <f t="shared" si="231"/>
        <v>1.8767499999999999</v>
      </c>
      <c r="K400" s="135">
        <f t="shared" si="231"/>
        <v>1.9235500000000001</v>
      </c>
      <c r="L400" s="135">
        <f t="shared" si="231"/>
        <v>2.1673499999999999</v>
      </c>
      <c r="M400" s="135">
        <f t="shared" si="231"/>
        <v>2.2984599999999999</v>
      </c>
      <c r="N400" s="135">
        <f t="shared" si="231"/>
        <v>2.3675600000000001</v>
      </c>
      <c r="O400" s="135">
        <f t="shared" si="231"/>
        <v>2.3627699999999998</v>
      </c>
      <c r="P400" s="135">
        <f t="shared" si="231"/>
        <v>2.3311099999999998</v>
      </c>
      <c r="Q400" s="135">
        <f t="shared" si="231"/>
        <v>2.31596</v>
      </c>
      <c r="R400" s="135">
        <f t="shared" si="231"/>
        <v>2.2483200000000001</v>
      </c>
      <c r="S400" s="135">
        <f t="shared" si="231"/>
        <v>2.1886100000000002</v>
      </c>
      <c r="T400" s="135">
        <f t="shared" si="231"/>
        <v>2.19638</v>
      </c>
      <c r="U400" s="135">
        <f t="shared" si="231"/>
        <v>2.2472400000000001</v>
      </c>
      <c r="V400" s="135">
        <f t="shared" si="231"/>
        <v>2.3150499999999998</v>
      </c>
      <c r="W400" s="135">
        <f t="shared" si="231"/>
        <v>2.3239700000000001</v>
      </c>
      <c r="X400" s="135">
        <f t="shared" si="231"/>
        <v>2.2364199999999999</v>
      </c>
      <c r="Y400" s="135">
        <f t="shared" si="231"/>
        <v>2.1626599999999998</v>
      </c>
      <c r="Z400" s="135">
        <f t="shared" si="231"/>
        <v>1.9903500000000001</v>
      </c>
      <c r="AA400" s="135">
        <f t="shared" si="231"/>
        <v>1.9216800000000001</v>
      </c>
    </row>
    <row r="401" spans="1:27" ht="12.75" customHeight="1" outlineLevel="1" x14ac:dyDescent="0.3">
      <c r="A401" s="163" t="s">
        <v>1419</v>
      </c>
      <c r="B401" s="94" t="s">
        <v>238</v>
      </c>
      <c r="C401" s="70" t="s">
        <v>79</v>
      </c>
      <c r="D401" s="71">
        <v>1478.44</v>
      </c>
      <c r="E401" s="71">
        <v>1311.72</v>
      </c>
      <c r="F401" s="71">
        <v>1281.71</v>
      </c>
      <c r="G401" s="71">
        <v>1260.69</v>
      </c>
      <c r="H401" s="71">
        <v>1261.5899999999999</v>
      </c>
      <c r="I401" s="71">
        <v>1387.39</v>
      </c>
      <c r="J401" s="71">
        <v>1437.77</v>
      </c>
      <c r="K401" s="71">
        <v>1484.57</v>
      </c>
      <c r="L401" s="71">
        <v>1728.37</v>
      </c>
      <c r="M401" s="71">
        <v>1859.48</v>
      </c>
      <c r="N401" s="71">
        <v>1928.58</v>
      </c>
      <c r="O401" s="71">
        <v>1923.79</v>
      </c>
      <c r="P401" s="71">
        <v>1892.13</v>
      </c>
      <c r="Q401" s="71">
        <v>1876.98</v>
      </c>
      <c r="R401" s="71">
        <v>1809.34</v>
      </c>
      <c r="S401" s="71">
        <v>1749.63</v>
      </c>
      <c r="T401" s="71">
        <v>1757.4</v>
      </c>
      <c r="U401" s="71">
        <v>1808.26</v>
      </c>
      <c r="V401" s="71">
        <v>1876.07</v>
      </c>
      <c r="W401" s="71">
        <v>1884.99</v>
      </c>
      <c r="X401" s="71">
        <v>1797.44</v>
      </c>
      <c r="Y401" s="71">
        <v>1723.68</v>
      </c>
      <c r="Z401" s="71">
        <v>1551.37</v>
      </c>
      <c r="AA401" s="71">
        <v>1482.7</v>
      </c>
    </row>
    <row r="402" spans="1:27" ht="12.75" customHeight="1" outlineLevel="1" x14ac:dyDescent="0.3">
      <c r="A402" s="163" t="s">
        <v>1420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customHeight="1" outlineLevel="1" x14ac:dyDescent="0.3">
      <c r="A403" s="163" t="s">
        <v>1421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1422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>$D$11</f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x14ac:dyDescent="0.3">
      <c r="A405" s="162" t="s">
        <v>1423</v>
      </c>
      <c r="B405" s="54" t="str">
        <f>"17"&amp;"."&amp;$B$663&amp;"."&amp;$B$664</f>
        <v>17.03.2024</v>
      </c>
      <c r="C405" s="134" t="s">
        <v>76</v>
      </c>
      <c r="D405" s="135">
        <f>ROUND(((D406+D407+D409+D408)/1000),5)</f>
        <v>1.9193899999999999</v>
      </c>
      <c r="E405" s="135">
        <f>ROUND(((E406+E407+E409+E408)/1000),5)</f>
        <v>1.7453000000000001</v>
      </c>
      <c r="F405" s="135">
        <f>ROUND(((F406+F407+F409+F408)/1000),5)</f>
        <v>1.70488</v>
      </c>
      <c r="G405" s="135">
        <f t="shared" ref="G405:AA405" si="234">ROUND(((G406+G407+G409+G408)/1000),5)</f>
        <v>1.6746300000000001</v>
      </c>
      <c r="H405" s="135">
        <f t="shared" si="234"/>
        <v>1.67445</v>
      </c>
      <c r="I405" s="135">
        <f t="shared" si="234"/>
        <v>1.72665</v>
      </c>
      <c r="J405" s="135">
        <f t="shared" si="234"/>
        <v>1.80864</v>
      </c>
      <c r="K405" s="135">
        <f t="shared" si="234"/>
        <v>1.89622</v>
      </c>
      <c r="L405" s="135">
        <f t="shared" si="234"/>
        <v>1.97288</v>
      </c>
      <c r="M405" s="135">
        <f t="shared" si="234"/>
        <v>2.1643300000000001</v>
      </c>
      <c r="N405" s="135">
        <f t="shared" si="234"/>
        <v>2.1813600000000002</v>
      </c>
      <c r="O405" s="135">
        <f t="shared" si="234"/>
        <v>2.1872799999999999</v>
      </c>
      <c r="P405" s="135">
        <f t="shared" si="234"/>
        <v>2.1817700000000002</v>
      </c>
      <c r="Q405" s="135">
        <f t="shared" si="234"/>
        <v>2.1748599999999998</v>
      </c>
      <c r="R405" s="135">
        <f t="shared" si="234"/>
        <v>2.1755100000000001</v>
      </c>
      <c r="S405" s="135">
        <f t="shared" si="234"/>
        <v>2.17198</v>
      </c>
      <c r="T405" s="135">
        <f t="shared" si="234"/>
        <v>2.17238</v>
      </c>
      <c r="U405" s="135">
        <f t="shared" si="234"/>
        <v>2.1784300000000001</v>
      </c>
      <c r="V405" s="135">
        <f t="shared" si="234"/>
        <v>2.31928</v>
      </c>
      <c r="W405" s="135">
        <f t="shared" si="234"/>
        <v>2.4237500000000001</v>
      </c>
      <c r="X405" s="135">
        <f t="shared" si="234"/>
        <v>2.34606</v>
      </c>
      <c r="Y405" s="135">
        <f t="shared" si="234"/>
        <v>2.1671800000000001</v>
      </c>
      <c r="Z405" s="135">
        <f t="shared" si="234"/>
        <v>1.9752099999999999</v>
      </c>
      <c r="AA405" s="135">
        <f t="shared" si="234"/>
        <v>1.9242999999999999</v>
      </c>
    </row>
    <row r="406" spans="1:27" ht="12.75" customHeight="1" outlineLevel="1" x14ac:dyDescent="0.3">
      <c r="A406" s="163" t="s">
        <v>1424</v>
      </c>
      <c r="B406" s="94" t="s">
        <v>238</v>
      </c>
      <c r="C406" s="70" t="s">
        <v>79</v>
      </c>
      <c r="D406" s="71">
        <v>1480.41</v>
      </c>
      <c r="E406" s="71">
        <v>1306.32</v>
      </c>
      <c r="F406" s="71">
        <v>1265.9000000000001</v>
      </c>
      <c r="G406" s="71">
        <v>1235.6500000000001</v>
      </c>
      <c r="H406" s="71">
        <v>1235.47</v>
      </c>
      <c r="I406" s="71">
        <v>1287.67</v>
      </c>
      <c r="J406" s="71">
        <v>1369.66</v>
      </c>
      <c r="K406" s="71">
        <v>1457.24</v>
      </c>
      <c r="L406" s="71">
        <v>1533.9</v>
      </c>
      <c r="M406" s="71">
        <v>1725.35</v>
      </c>
      <c r="N406" s="71">
        <v>1742.38</v>
      </c>
      <c r="O406" s="71">
        <v>1748.3</v>
      </c>
      <c r="P406" s="71">
        <v>1742.79</v>
      </c>
      <c r="Q406" s="71">
        <v>1735.88</v>
      </c>
      <c r="R406" s="71">
        <v>1736.53</v>
      </c>
      <c r="S406" s="71">
        <v>1733</v>
      </c>
      <c r="T406" s="71">
        <v>1733.4</v>
      </c>
      <c r="U406" s="71">
        <v>1739.45</v>
      </c>
      <c r="V406" s="71">
        <v>1880.3</v>
      </c>
      <c r="W406" s="71">
        <v>1984.77</v>
      </c>
      <c r="X406" s="71">
        <v>1907.08</v>
      </c>
      <c r="Y406" s="71">
        <v>1728.2</v>
      </c>
      <c r="Z406" s="71">
        <v>1536.23</v>
      </c>
      <c r="AA406" s="71">
        <v>1485.32</v>
      </c>
    </row>
    <row r="407" spans="1:27" ht="12.75" customHeight="1" outlineLevel="1" x14ac:dyDescent="0.3">
      <c r="A407" s="163" t="s">
        <v>1425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customHeight="1" outlineLevel="1" x14ac:dyDescent="0.3">
      <c r="A408" s="163" t="s">
        <v>1426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1427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>$D$11</f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x14ac:dyDescent="0.3">
      <c r="A410" s="162" t="s">
        <v>1428</v>
      </c>
      <c r="B410" s="54" t="str">
        <f>"18"&amp;"."&amp;$B$663&amp;"."&amp;$B$664</f>
        <v>18.03.2024</v>
      </c>
      <c r="C410" s="134" t="s">
        <v>76</v>
      </c>
      <c r="D410" s="135">
        <f>ROUND(((D411+D412+D414+D413)/1000),5)</f>
        <v>1.86334</v>
      </c>
      <c r="E410" s="135">
        <f>ROUND(((E411+E412+E414+E413)/1000),5)</f>
        <v>1.7303500000000001</v>
      </c>
      <c r="F410" s="135">
        <f>ROUND(((F411+F412+F414+F413)/1000),5)</f>
        <v>1.6916599999999999</v>
      </c>
      <c r="G410" s="135">
        <f t="shared" ref="G410:AA410" si="237">ROUND(((G411+G412+G414+G413)/1000),5)</f>
        <v>1.6895199999999999</v>
      </c>
      <c r="H410" s="135">
        <f t="shared" si="237"/>
        <v>1.7291099999999999</v>
      </c>
      <c r="I410" s="135">
        <f t="shared" si="237"/>
        <v>1.83545</v>
      </c>
      <c r="J410" s="135">
        <f t="shared" si="237"/>
        <v>1.9204000000000001</v>
      </c>
      <c r="K410" s="135">
        <f t="shared" si="237"/>
        <v>2.2647699999999999</v>
      </c>
      <c r="L410" s="135">
        <f t="shared" si="237"/>
        <v>2.3762599999999998</v>
      </c>
      <c r="M410" s="135">
        <f t="shared" si="237"/>
        <v>2.4601899999999999</v>
      </c>
      <c r="N410" s="135">
        <f t="shared" si="237"/>
        <v>2.4695499999999999</v>
      </c>
      <c r="O410" s="135">
        <f t="shared" si="237"/>
        <v>2.5168200000000001</v>
      </c>
      <c r="P410" s="135">
        <f t="shared" si="237"/>
        <v>2.4680300000000002</v>
      </c>
      <c r="Q410" s="135">
        <f t="shared" si="237"/>
        <v>2.4695800000000001</v>
      </c>
      <c r="R410" s="135">
        <f t="shared" si="237"/>
        <v>2.4570599999999998</v>
      </c>
      <c r="S410" s="135">
        <f t="shared" si="237"/>
        <v>2.4174600000000002</v>
      </c>
      <c r="T410" s="135">
        <f t="shared" si="237"/>
        <v>2.40537</v>
      </c>
      <c r="U410" s="135">
        <f t="shared" si="237"/>
        <v>2.3024100000000001</v>
      </c>
      <c r="V410" s="135">
        <f t="shared" si="237"/>
        <v>2.3617300000000001</v>
      </c>
      <c r="W410" s="135">
        <f t="shared" si="237"/>
        <v>2.4307599999999998</v>
      </c>
      <c r="X410" s="135">
        <f t="shared" si="237"/>
        <v>2.3629899999999999</v>
      </c>
      <c r="Y410" s="135">
        <f t="shared" si="237"/>
        <v>2.2109100000000002</v>
      </c>
      <c r="Z410" s="135">
        <f t="shared" si="237"/>
        <v>1.98577</v>
      </c>
      <c r="AA410" s="135">
        <f t="shared" si="237"/>
        <v>1.87103</v>
      </c>
    </row>
    <row r="411" spans="1:27" ht="12.75" customHeight="1" outlineLevel="1" x14ac:dyDescent="0.3">
      <c r="A411" s="163" t="s">
        <v>1429</v>
      </c>
      <c r="B411" s="94" t="s">
        <v>238</v>
      </c>
      <c r="C411" s="70" t="s">
        <v>79</v>
      </c>
      <c r="D411" s="71">
        <v>1424.36</v>
      </c>
      <c r="E411" s="71">
        <v>1291.3699999999999</v>
      </c>
      <c r="F411" s="71">
        <v>1252.68</v>
      </c>
      <c r="G411" s="71">
        <v>1250.54</v>
      </c>
      <c r="H411" s="71">
        <v>1290.1300000000001</v>
      </c>
      <c r="I411" s="71">
        <v>1396.47</v>
      </c>
      <c r="J411" s="71">
        <v>1481.42</v>
      </c>
      <c r="K411" s="71">
        <v>1825.79</v>
      </c>
      <c r="L411" s="71">
        <v>1937.28</v>
      </c>
      <c r="M411" s="71">
        <v>2021.21</v>
      </c>
      <c r="N411" s="71">
        <v>2030.57</v>
      </c>
      <c r="O411" s="71">
        <v>2077.84</v>
      </c>
      <c r="P411" s="71">
        <v>2029.05</v>
      </c>
      <c r="Q411" s="71">
        <v>2030.6</v>
      </c>
      <c r="R411" s="71">
        <v>2018.08</v>
      </c>
      <c r="S411" s="71">
        <v>1978.48</v>
      </c>
      <c r="T411" s="71">
        <v>1966.39</v>
      </c>
      <c r="U411" s="71">
        <v>1863.43</v>
      </c>
      <c r="V411" s="71">
        <v>1922.75</v>
      </c>
      <c r="W411" s="71">
        <v>1991.78</v>
      </c>
      <c r="X411" s="71">
        <v>1924.01</v>
      </c>
      <c r="Y411" s="71">
        <v>1771.93</v>
      </c>
      <c r="Z411" s="71">
        <v>1546.79</v>
      </c>
      <c r="AA411" s="71">
        <v>1432.05</v>
      </c>
    </row>
    <row r="412" spans="1:27" ht="12.75" customHeight="1" outlineLevel="1" x14ac:dyDescent="0.3">
      <c r="A412" s="163" t="s">
        <v>1430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customHeight="1" outlineLevel="1" x14ac:dyDescent="0.3">
      <c r="A413" s="163" t="s">
        <v>1431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1432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>$D$11</f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x14ac:dyDescent="0.3">
      <c r="A415" s="162" t="s">
        <v>1433</v>
      </c>
      <c r="B415" s="54" t="str">
        <f>"19"&amp;"."&amp;$B$663&amp;"."&amp;$B$664</f>
        <v>19.03.2024</v>
      </c>
      <c r="C415" s="134" t="s">
        <v>76</v>
      </c>
      <c r="D415" s="135">
        <f>ROUND(((D416+D417+D419+D418)/1000),5)</f>
        <v>1.7300199999999999</v>
      </c>
      <c r="E415" s="135">
        <f>ROUND(((E416+E417+E419+E418)/1000),5)</f>
        <v>1.6653</v>
      </c>
      <c r="F415" s="135">
        <f>ROUND(((F416+F417+F419+F418)/1000),5)</f>
        <v>1.63825</v>
      </c>
      <c r="G415" s="135">
        <f t="shared" ref="G415:AA415" si="240">ROUND(((G416+G417+G419+G418)/1000),5)</f>
        <v>1.6329899999999999</v>
      </c>
      <c r="H415" s="135">
        <f t="shared" si="240"/>
        <v>1.66204</v>
      </c>
      <c r="I415" s="135">
        <f t="shared" si="240"/>
        <v>1.7571699999999999</v>
      </c>
      <c r="J415" s="135">
        <f t="shared" si="240"/>
        <v>1.8895900000000001</v>
      </c>
      <c r="K415" s="135">
        <f t="shared" si="240"/>
        <v>2.0339499999999999</v>
      </c>
      <c r="L415" s="135">
        <f t="shared" si="240"/>
        <v>2.2402899999999999</v>
      </c>
      <c r="M415" s="135">
        <f t="shared" si="240"/>
        <v>2.3550900000000001</v>
      </c>
      <c r="N415" s="135">
        <f t="shared" si="240"/>
        <v>2.3661099999999999</v>
      </c>
      <c r="O415" s="135">
        <f t="shared" si="240"/>
        <v>2.3890600000000002</v>
      </c>
      <c r="P415" s="135">
        <f t="shared" si="240"/>
        <v>2.3431500000000001</v>
      </c>
      <c r="Q415" s="135">
        <f t="shared" si="240"/>
        <v>2.3729900000000002</v>
      </c>
      <c r="R415" s="135">
        <f t="shared" si="240"/>
        <v>2.30436</v>
      </c>
      <c r="S415" s="135">
        <f t="shared" si="240"/>
        <v>2.2766999999999999</v>
      </c>
      <c r="T415" s="135">
        <f t="shared" si="240"/>
        <v>2.2275900000000002</v>
      </c>
      <c r="U415" s="135">
        <f t="shared" si="240"/>
        <v>2.1377100000000002</v>
      </c>
      <c r="V415" s="135">
        <f t="shared" si="240"/>
        <v>2.29528</v>
      </c>
      <c r="W415" s="135">
        <f t="shared" si="240"/>
        <v>2.40402</v>
      </c>
      <c r="X415" s="135">
        <f t="shared" si="240"/>
        <v>2.29644</v>
      </c>
      <c r="Y415" s="135">
        <f t="shared" si="240"/>
        <v>2.15211</v>
      </c>
      <c r="Z415" s="135">
        <f t="shared" si="240"/>
        <v>1.95421</v>
      </c>
      <c r="AA415" s="135">
        <f t="shared" si="240"/>
        <v>1.8076300000000001</v>
      </c>
    </row>
    <row r="416" spans="1:27" ht="12.75" customHeight="1" outlineLevel="1" x14ac:dyDescent="0.3">
      <c r="A416" s="163" t="s">
        <v>1434</v>
      </c>
      <c r="B416" s="94" t="s">
        <v>238</v>
      </c>
      <c r="C416" s="70" t="s">
        <v>79</v>
      </c>
      <c r="D416" s="71">
        <v>1291.04</v>
      </c>
      <c r="E416" s="71">
        <v>1226.32</v>
      </c>
      <c r="F416" s="71">
        <v>1199.27</v>
      </c>
      <c r="G416" s="71">
        <v>1194.01</v>
      </c>
      <c r="H416" s="71">
        <v>1223.06</v>
      </c>
      <c r="I416" s="71">
        <v>1318.19</v>
      </c>
      <c r="J416" s="71">
        <v>1450.61</v>
      </c>
      <c r="K416" s="71">
        <v>1594.97</v>
      </c>
      <c r="L416" s="71">
        <v>1801.31</v>
      </c>
      <c r="M416" s="71">
        <v>1916.11</v>
      </c>
      <c r="N416" s="71">
        <v>1927.13</v>
      </c>
      <c r="O416" s="71">
        <v>1950.08</v>
      </c>
      <c r="P416" s="71">
        <v>1904.17</v>
      </c>
      <c r="Q416" s="71">
        <v>1934.01</v>
      </c>
      <c r="R416" s="71">
        <v>1865.38</v>
      </c>
      <c r="S416" s="71">
        <v>1837.72</v>
      </c>
      <c r="T416" s="71">
        <v>1788.61</v>
      </c>
      <c r="U416" s="71">
        <v>1698.73</v>
      </c>
      <c r="V416" s="71">
        <v>1856.3</v>
      </c>
      <c r="W416" s="71">
        <v>1965.04</v>
      </c>
      <c r="X416" s="71">
        <v>1857.46</v>
      </c>
      <c r="Y416" s="71">
        <v>1713.13</v>
      </c>
      <c r="Z416" s="71">
        <v>1515.23</v>
      </c>
      <c r="AA416" s="71">
        <v>1368.65</v>
      </c>
    </row>
    <row r="417" spans="1:27" ht="12.75" customHeight="1" outlineLevel="1" x14ac:dyDescent="0.3">
      <c r="A417" s="163" t="s">
        <v>1435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customHeight="1" outlineLevel="1" x14ac:dyDescent="0.3">
      <c r="A418" s="163" t="s">
        <v>1436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1437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>$D$11</f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x14ac:dyDescent="0.3">
      <c r="A420" s="162" t="s">
        <v>1438</v>
      </c>
      <c r="B420" s="54" t="str">
        <f>"20"&amp;"."&amp;$B$663&amp;"."&amp;$B$664</f>
        <v>20.03.2024</v>
      </c>
      <c r="C420" s="134" t="s">
        <v>76</v>
      </c>
      <c r="D420" s="135">
        <f>ROUND(((D421+D422+D424+D423)/1000),5)</f>
        <v>1.71902</v>
      </c>
      <c r="E420" s="135">
        <f>ROUND(((E421+E422+E424+E423)/1000),5)</f>
        <v>1.6518299999999999</v>
      </c>
      <c r="F420" s="135">
        <f>ROUND(((F421+F422+F424+F423)/1000),5)</f>
        <v>1.6209</v>
      </c>
      <c r="G420" s="135">
        <f t="shared" ref="G420:AA420" si="243">ROUND(((G421+G422+G424+G423)/1000),5)</f>
        <v>1.6179399999999999</v>
      </c>
      <c r="H420" s="135">
        <f t="shared" si="243"/>
        <v>1.64951</v>
      </c>
      <c r="I420" s="135">
        <f t="shared" si="243"/>
        <v>1.7577199999999999</v>
      </c>
      <c r="J420" s="135">
        <f t="shared" si="243"/>
        <v>1.8912500000000001</v>
      </c>
      <c r="K420" s="135">
        <f t="shared" si="243"/>
        <v>1.9764299999999999</v>
      </c>
      <c r="L420" s="135">
        <f t="shared" si="243"/>
        <v>2.2193700000000001</v>
      </c>
      <c r="M420" s="135">
        <f t="shared" si="243"/>
        <v>2.3335300000000001</v>
      </c>
      <c r="N420" s="135">
        <f t="shared" si="243"/>
        <v>2.3604699999999998</v>
      </c>
      <c r="O420" s="135">
        <f t="shared" si="243"/>
        <v>2.3819400000000002</v>
      </c>
      <c r="P420" s="135">
        <f t="shared" si="243"/>
        <v>2.3475799999999998</v>
      </c>
      <c r="Q420" s="135">
        <f t="shared" si="243"/>
        <v>2.36144</v>
      </c>
      <c r="R420" s="135">
        <f t="shared" si="243"/>
        <v>2.3326199999999999</v>
      </c>
      <c r="S420" s="135">
        <f t="shared" si="243"/>
        <v>2.3090799999999998</v>
      </c>
      <c r="T420" s="135">
        <f t="shared" si="243"/>
        <v>2.2823600000000002</v>
      </c>
      <c r="U420" s="135">
        <f t="shared" si="243"/>
        <v>2.1974900000000002</v>
      </c>
      <c r="V420" s="135">
        <f t="shared" si="243"/>
        <v>2.2769400000000002</v>
      </c>
      <c r="W420" s="135">
        <f t="shared" si="243"/>
        <v>2.34606</v>
      </c>
      <c r="X420" s="135">
        <f t="shared" si="243"/>
        <v>2.2622499999999999</v>
      </c>
      <c r="Y420" s="135">
        <f t="shared" si="243"/>
        <v>2.1884700000000001</v>
      </c>
      <c r="Z420" s="135">
        <f t="shared" si="243"/>
        <v>1.9644299999999999</v>
      </c>
      <c r="AA420" s="135">
        <f t="shared" si="243"/>
        <v>1.88087</v>
      </c>
    </row>
    <row r="421" spans="1:27" ht="12.75" customHeight="1" outlineLevel="1" x14ac:dyDescent="0.3">
      <c r="A421" s="163" t="s">
        <v>1439</v>
      </c>
      <c r="B421" s="94" t="s">
        <v>238</v>
      </c>
      <c r="C421" s="70" t="s">
        <v>79</v>
      </c>
      <c r="D421" s="71">
        <v>1280.04</v>
      </c>
      <c r="E421" s="71">
        <v>1212.8499999999999</v>
      </c>
      <c r="F421" s="71">
        <v>1181.92</v>
      </c>
      <c r="G421" s="71">
        <v>1178.96</v>
      </c>
      <c r="H421" s="71">
        <v>1210.53</v>
      </c>
      <c r="I421" s="71">
        <v>1318.74</v>
      </c>
      <c r="J421" s="71">
        <v>1452.27</v>
      </c>
      <c r="K421" s="71">
        <v>1537.45</v>
      </c>
      <c r="L421" s="71">
        <v>1780.39</v>
      </c>
      <c r="M421" s="71">
        <v>1894.55</v>
      </c>
      <c r="N421" s="71">
        <v>1921.49</v>
      </c>
      <c r="O421" s="71">
        <v>1942.96</v>
      </c>
      <c r="P421" s="71">
        <v>1908.6</v>
      </c>
      <c r="Q421" s="71">
        <v>1922.46</v>
      </c>
      <c r="R421" s="71">
        <v>1893.64</v>
      </c>
      <c r="S421" s="71">
        <v>1870.1</v>
      </c>
      <c r="T421" s="71">
        <v>1843.38</v>
      </c>
      <c r="U421" s="71">
        <v>1758.51</v>
      </c>
      <c r="V421" s="71">
        <v>1837.96</v>
      </c>
      <c r="W421" s="71">
        <v>1907.08</v>
      </c>
      <c r="X421" s="71">
        <v>1823.27</v>
      </c>
      <c r="Y421" s="71">
        <v>1749.49</v>
      </c>
      <c r="Z421" s="71">
        <v>1525.45</v>
      </c>
      <c r="AA421" s="71">
        <v>1441.89</v>
      </c>
    </row>
    <row r="422" spans="1:27" ht="12.75" customHeight="1" outlineLevel="1" x14ac:dyDescent="0.3">
      <c r="A422" s="163" t="s">
        <v>1440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customHeight="1" outlineLevel="1" x14ac:dyDescent="0.3">
      <c r="A423" s="163" t="s">
        <v>1441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1442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>$D$11</f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x14ac:dyDescent="0.3">
      <c r="A425" s="162" t="s">
        <v>1443</v>
      </c>
      <c r="B425" s="54" t="str">
        <f>"21"&amp;"."&amp;$B$663&amp;"."&amp;$B$664</f>
        <v>21.03.2024</v>
      </c>
      <c r="C425" s="134" t="s">
        <v>76</v>
      </c>
      <c r="D425" s="135">
        <f>ROUND(((D426+D427+D429+D428)/1000),5)</f>
        <v>1.79793</v>
      </c>
      <c r="E425" s="135">
        <f>ROUND(((E426+E427+E429+E428)/1000),5)</f>
        <v>1.7061999999999999</v>
      </c>
      <c r="F425" s="135">
        <f>ROUND(((F426+F427+F429+F428)/1000),5)</f>
        <v>1.6690499999999999</v>
      </c>
      <c r="G425" s="135">
        <f t="shared" ref="G425:AA425" si="246">ROUND(((G426+G427+G429+G428)/1000),5)</f>
        <v>1.66591</v>
      </c>
      <c r="H425" s="135">
        <f t="shared" si="246"/>
        <v>1.6989799999999999</v>
      </c>
      <c r="I425" s="135">
        <f t="shared" si="246"/>
        <v>1.83517</v>
      </c>
      <c r="J425" s="135">
        <f t="shared" si="246"/>
        <v>1.9267399999999999</v>
      </c>
      <c r="K425" s="135">
        <f t="shared" si="246"/>
        <v>2.14107</v>
      </c>
      <c r="L425" s="135">
        <f t="shared" si="246"/>
        <v>2.2909700000000002</v>
      </c>
      <c r="M425" s="135">
        <f t="shared" si="246"/>
        <v>2.3692700000000002</v>
      </c>
      <c r="N425" s="135">
        <f t="shared" si="246"/>
        <v>2.3712800000000001</v>
      </c>
      <c r="O425" s="135">
        <f t="shared" si="246"/>
        <v>2.3756699999999999</v>
      </c>
      <c r="P425" s="135">
        <f t="shared" si="246"/>
        <v>2.3488600000000002</v>
      </c>
      <c r="Q425" s="135">
        <f t="shared" si="246"/>
        <v>2.3597100000000002</v>
      </c>
      <c r="R425" s="135">
        <f t="shared" si="246"/>
        <v>2.3349299999999999</v>
      </c>
      <c r="S425" s="135">
        <f t="shared" si="246"/>
        <v>2.3138200000000002</v>
      </c>
      <c r="T425" s="135">
        <f t="shared" si="246"/>
        <v>2.3061199999999999</v>
      </c>
      <c r="U425" s="135">
        <f t="shared" si="246"/>
        <v>2.2459600000000002</v>
      </c>
      <c r="V425" s="135">
        <f t="shared" si="246"/>
        <v>2.2913999999999999</v>
      </c>
      <c r="W425" s="135">
        <f t="shared" si="246"/>
        <v>2.3683000000000001</v>
      </c>
      <c r="X425" s="135">
        <f t="shared" si="246"/>
        <v>2.3295699999999999</v>
      </c>
      <c r="Y425" s="135">
        <f t="shared" si="246"/>
        <v>2.2945500000000001</v>
      </c>
      <c r="Z425" s="135">
        <f t="shared" si="246"/>
        <v>2.0335399999999999</v>
      </c>
      <c r="AA425" s="135">
        <f t="shared" si="246"/>
        <v>1.8992899999999999</v>
      </c>
    </row>
    <row r="426" spans="1:27" ht="12.75" customHeight="1" outlineLevel="1" x14ac:dyDescent="0.3">
      <c r="A426" s="163" t="s">
        <v>1444</v>
      </c>
      <c r="B426" s="94" t="s">
        <v>238</v>
      </c>
      <c r="C426" s="70" t="s">
        <v>79</v>
      </c>
      <c r="D426" s="71">
        <v>1358.95</v>
      </c>
      <c r="E426" s="71">
        <v>1267.22</v>
      </c>
      <c r="F426" s="71">
        <v>1230.07</v>
      </c>
      <c r="G426" s="71">
        <v>1226.93</v>
      </c>
      <c r="H426" s="71">
        <v>1260</v>
      </c>
      <c r="I426" s="71">
        <v>1396.19</v>
      </c>
      <c r="J426" s="71">
        <v>1487.76</v>
      </c>
      <c r="K426" s="71">
        <v>1702.09</v>
      </c>
      <c r="L426" s="71">
        <v>1851.99</v>
      </c>
      <c r="M426" s="71">
        <v>1930.29</v>
      </c>
      <c r="N426" s="71">
        <v>1932.3</v>
      </c>
      <c r="O426" s="71">
        <v>1936.69</v>
      </c>
      <c r="P426" s="71">
        <v>1909.88</v>
      </c>
      <c r="Q426" s="71">
        <v>1920.73</v>
      </c>
      <c r="R426" s="71">
        <v>1895.95</v>
      </c>
      <c r="S426" s="71">
        <v>1874.84</v>
      </c>
      <c r="T426" s="71">
        <v>1867.14</v>
      </c>
      <c r="U426" s="71">
        <v>1806.98</v>
      </c>
      <c r="V426" s="71">
        <v>1852.42</v>
      </c>
      <c r="W426" s="71">
        <v>1929.32</v>
      </c>
      <c r="X426" s="71">
        <v>1890.59</v>
      </c>
      <c r="Y426" s="71">
        <v>1855.57</v>
      </c>
      <c r="Z426" s="71">
        <v>1594.56</v>
      </c>
      <c r="AA426" s="71">
        <v>1460.31</v>
      </c>
    </row>
    <row r="427" spans="1:27" ht="12.75" customHeight="1" outlineLevel="1" x14ac:dyDescent="0.3">
      <c r="A427" s="163" t="s">
        <v>1445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customHeight="1" outlineLevel="1" x14ac:dyDescent="0.3">
      <c r="A428" s="163" t="s">
        <v>1446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1447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>$D$11</f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x14ac:dyDescent="0.3">
      <c r="A430" s="162" t="s">
        <v>1448</v>
      </c>
      <c r="B430" s="54" t="str">
        <f>"22"&amp;"."&amp;$B$663&amp;"."&amp;$B$664</f>
        <v>22.03.2024</v>
      </c>
      <c r="C430" s="134" t="s">
        <v>76</v>
      </c>
      <c r="D430" s="135">
        <f>ROUND(((D431+D432+D434+D433)/1000),5)</f>
        <v>1.7697799999999999</v>
      </c>
      <c r="E430" s="135">
        <f>ROUND(((E431+E432+E434+E433)/1000),5)</f>
        <v>1.6836500000000001</v>
      </c>
      <c r="F430" s="135">
        <f>ROUND(((F431+F432+F434+F433)/1000),5)</f>
        <v>1.66195</v>
      </c>
      <c r="G430" s="135">
        <f t="shared" ref="G430:AA430" si="249">ROUND(((G431+G432+G434+G433)/1000),5)</f>
        <v>1.64218</v>
      </c>
      <c r="H430" s="135">
        <f t="shared" si="249"/>
        <v>1.6868399999999999</v>
      </c>
      <c r="I430" s="135">
        <f t="shared" si="249"/>
        <v>1.81982</v>
      </c>
      <c r="J430" s="135">
        <f t="shared" si="249"/>
        <v>1.9212199999999999</v>
      </c>
      <c r="K430" s="135">
        <f t="shared" si="249"/>
        <v>2.22228</v>
      </c>
      <c r="L430" s="135">
        <f t="shared" si="249"/>
        <v>2.3144900000000002</v>
      </c>
      <c r="M430" s="135">
        <f t="shared" si="249"/>
        <v>2.37486</v>
      </c>
      <c r="N430" s="135">
        <f t="shared" si="249"/>
        <v>2.40863</v>
      </c>
      <c r="O430" s="135">
        <f t="shared" si="249"/>
        <v>2.4188200000000002</v>
      </c>
      <c r="P430" s="135">
        <f t="shared" si="249"/>
        <v>2.39777</v>
      </c>
      <c r="Q430" s="135">
        <f t="shared" si="249"/>
        <v>2.4039199999999998</v>
      </c>
      <c r="R430" s="135">
        <f t="shared" si="249"/>
        <v>2.3851900000000001</v>
      </c>
      <c r="S430" s="135">
        <f t="shared" si="249"/>
        <v>2.3694299999999999</v>
      </c>
      <c r="T430" s="135">
        <f t="shared" si="249"/>
        <v>2.3570700000000002</v>
      </c>
      <c r="U430" s="135">
        <f t="shared" si="249"/>
        <v>2.3046500000000001</v>
      </c>
      <c r="V430" s="135">
        <f t="shared" si="249"/>
        <v>2.3634599999999999</v>
      </c>
      <c r="W430" s="135">
        <f t="shared" si="249"/>
        <v>2.4337200000000001</v>
      </c>
      <c r="X430" s="135">
        <f t="shared" si="249"/>
        <v>2.3713099999999998</v>
      </c>
      <c r="Y430" s="135">
        <f t="shared" si="249"/>
        <v>2.2984900000000001</v>
      </c>
      <c r="Z430" s="135">
        <f t="shared" si="249"/>
        <v>2.1020599999999998</v>
      </c>
      <c r="AA430" s="135">
        <f t="shared" si="249"/>
        <v>1.9137599999999999</v>
      </c>
    </row>
    <row r="431" spans="1:27" ht="12.75" customHeight="1" outlineLevel="1" x14ac:dyDescent="0.3">
      <c r="A431" s="163" t="s">
        <v>1449</v>
      </c>
      <c r="B431" s="94" t="s">
        <v>238</v>
      </c>
      <c r="C431" s="70" t="s">
        <v>79</v>
      </c>
      <c r="D431" s="71">
        <v>1330.8</v>
      </c>
      <c r="E431" s="71">
        <v>1244.67</v>
      </c>
      <c r="F431" s="71">
        <v>1222.97</v>
      </c>
      <c r="G431" s="71">
        <v>1203.2</v>
      </c>
      <c r="H431" s="71">
        <v>1247.8599999999999</v>
      </c>
      <c r="I431" s="71">
        <v>1380.84</v>
      </c>
      <c r="J431" s="71">
        <v>1482.24</v>
      </c>
      <c r="K431" s="71">
        <v>1783.3</v>
      </c>
      <c r="L431" s="71">
        <v>1875.51</v>
      </c>
      <c r="M431" s="71">
        <v>1935.88</v>
      </c>
      <c r="N431" s="71">
        <v>1969.65</v>
      </c>
      <c r="O431" s="71">
        <v>1979.84</v>
      </c>
      <c r="P431" s="71">
        <v>1958.79</v>
      </c>
      <c r="Q431" s="71">
        <v>1964.94</v>
      </c>
      <c r="R431" s="71">
        <v>1946.21</v>
      </c>
      <c r="S431" s="71">
        <v>1930.45</v>
      </c>
      <c r="T431" s="71">
        <v>1918.09</v>
      </c>
      <c r="U431" s="71">
        <v>1865.67</v>
      </c>
      <c r="V431" s="71">
        <v>1924.48</v>
      </c>
      <c r="W431" s="71">
        <v>1994.74</v>
      </c>
      <c r="X431" s="71">
        <v>1932.33</v>
      </c>
      <c r="Y431" s="71">
        <v>1859.51</v>
      </c>
      <c r="Z431" s="71">
        <v>1663.08</v>
      </c>
      <c r="AA431" s="71">
        <v>1474.78</v>
      </c>
    </row>
    <row r="432" spans="1:27" ht="12.75" customHeight="1" outlineLevel="1" x14ac:dyDescent="0.3">
      <c r="A432" s="163" t="s">
        <v>1450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customHeight="1" outlineLevel="1" x14ac:dyDescent="0.3">
      <c r="A433" s="163" t="s">
        <v>1451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1452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>$D$11</f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x14ac:dyDescent="0.3">
      <c r="A435" s="162" t="s">
        <v>1453</v>
      </c>
      <c r="B435" s="54" t="str">
        <f>"23"&amp;"."&amp;$B$663&amp;"."&amp;$B$664</f>
        <v>23.03.2024</v>
      </c>
      <c r="C435" s="134" t="s">
        <v>76</v>
      </c>
      <c r="D435" s="135">
        <f>ROUND(((D436+D437+D439+D438)/1000),5)</f>
        <v>1.9923500000000001</v>
      </c>
      <c r="E435" s="135">
        <f>ROUND(((E436+E437+E439+E438)/1000),5)</f>
        <v>1.9106399999999999</v>
      </c>
      <c r="F435" s="135">
        <f>ROUND(((F436+F437+F439+F438)/1000),5)</f>
        <v>1.8522099999999999</v>
      </c>
      <c r="G435" s="135">
        <f t="shared" ref="G435:AA435" si="252">ROUND(((G436+G437+G439+G438)/1000),5)</f>
        <v>1.83788</v>
      </c>
      <c r="H435" s="135">
        <f t="shared" si="252"/>
        <v>1.8550800000000001</v>
      </c>
      <c r="I435" s="135">
        <f t="shared" si="252"/>
        <v>1.90113</v>
      </c>
      <c r="J435" s="135">
        <f t="shared" si="252"/>
        <v>1.9211100000000001</v>
      </c>
      <c r="K435" s="135">
        <f t="shared" si="252"/>
        <v>2.08792</v>
      </c>
      <c r="L435" s="135">
        <f t="shared" si="252"/>
        <v>2.3117000000000001</v>
      </c>
      <c r="M435" s="135">
        <f t="shared" si="252"/>
        <v>2.4310299999999998</v>
      </c>
      <c r="N435" s="135">
        <f t="shared" si="252"/>
        <v>2.5029699999999999</v>
      </c>
      <c r="O435" s="135">
        <f t="shared" si="252"/>
        <v>2.49512</v>
      </c>
      <c r="P435" s="135">
        <f t="shared" si="252"/>
        <v>2.4626800000000002</v>
      </c>
      <c r="Q435" s="135">
        <f t="shared" si="252"/>
        <v>2.4582999999999999</v>
      </c>
      <c r="R435" s="135">
        <f t="shared" si="252"/>
        <v>2.4213800000000001</v>
      </c>
      <c r="S435" s="135">
        <f t="shared" si="252"/>
        <v>2.3976099999999998</v>
      </c>
      <c r="T435" s="135">
        <f t="shared" si="252"/>
        <v>2.4029699999999998</v>
      </c>
      <c r="U435" s="135">
        <f t="shared" si="252"/>
        <v>2.3993699999999998</v>
      </c>
      <c r="V435" s="135">
        <f t="shared" si="252"/>
        <v>2.4449299999999998</v>
      </c>
      <c r="W435" s="135">
        <f t="shared" si="252"/>
        <v>2.57978</v>
      </c>
      <c r="X435" s="135">
        <f t="shared" si="252"/>
        <v>2.4959899999999999</v>
      </c>
      <c r="Y435" s="135">
        <f t="shared" si="252"/>
        <v>2.37731</v>
      </c>
      <c r="Z435" s="135">
        <f t="shared" si="252"/>
        <v>2.2012299999999998</v>
      </c>
      <c r="AA435" s="135">
        <f t="shared" si="252"/>
        <v>2.0326900000000001</v>
      </c>
    </row>
    <row r="436" spans="1:27" ht="12.75" customHeight="1" outlineLevel="1" x14ac:dyDescent="0.3">
      <c r="A436" s="163" t="s">
        <v>1454</v>
      </c>
      <c r="B436" s="94" t="s">
        <v>238</v>
      </c>
      <c r="C436" s="70" t="s">
        <v>79</v>
      </c>
      <c r="D436" s="71">
        <v>1553.37</v>
      </c>
      <c r="E436" s="71">
        <v>1471.66</v>
      </c>
      <c r="F436" s="71">
        <v>1413.23</v>
      </c>
      <c r="G436" s="71">
        <v>1398.9</v>
      </c>
      <c r="H436" s="71">
        <v>1416.1</v>
      </c>
      <c r="I436" s="71">
        <v>1462.15</v>
      </c>
      <c r="J436" s="71">
        <v>1482.13</v>
      </c>
      <c r="K436" s="71">
        <v>1648.94</v>
      </c>
      <c r="L436" s="71">
        <v>1872.72</v>
      </c>
      <c r="M436" s="71">
        <v>1992.05</v>
      </c>
      <c r="N436" s="71">
        <v>2063.9899999999998</v>
      </c>
      <c r="O436" s="71">
        <v>2056.14</v>
      </c>
      <c r="P436" s="71">
        <v>2023.7</v>
      </c>
      <c r="Q436" s="71">
        <v>2019.32</v>
      </c>
      <c r="R436" s="71">
        <v>1982.4</v>
      </c>
      <c r="S436" s="71">
        <v>1958.63</v>
      </c>
      <c r="T436" s="71">
        <v>1963.99</v>
      </c>
      <c r="U436" s="71">
        <v>1960.39</v>
      </c>
      <c r="V436" s="71">
        <v>2005.95</v>
      </c>
      <c r="W436" s="71">
        <v>2140.8000000000002</v>
      </c>
      <c r="X436" s="71">
        <v>2057.0100000000002</v>
      </c>
      <c r="Y436" s="71">
        <v>1938.33</v>
      </c>
      <c r="Z436" s="71">
        <v>1762.25</v>
      </c>
      <c r="AA436" s="71">
        <v>1593.71</v>
      </c>
    </row>
    <row r="437" spans="1:27" ht="12.75" customHeight="1" outlineLevel="1" x14ac:dyDescent="0.3">
      <c r="A437" s="163" t="s">
        <v>1455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customHeight="1" outlineLevel="1" x14ac:dyDescent="0.3">
      <c r="A438" s="163" t="s">
        <v>1456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1457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>$D$11</f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x14ac:dyDescent="0.3">
      <c r="A440" s="162" t="s">
        <v>1458</v>
      </c>
      <c r="B440" s="54" t="str">
        <f>"24"&amp;"."&amp;$B$663&amp;"."&amp;$B$664</f>
        <v>24.03.2024</v>
      </c>
      <c r="C440" s="134" t="s">
        <v>76</v>
      </c>
      <c r="D440" s="135">
        <f>ROUND(((D441+D442+D444+D443)/1000),5)</f>
        <v>1.88924</v>
      </c>
      <c r="E440" s="135">
        <f>ROUND(((E441+E442+E444+E443)/1000),5)</f>
        <v>1.72237</v>
      </c>
      <c r="F440" s="135">
        <f>ROUND(((F441+F442+F444+F443)/1000),5)</f>
        <v>1.6672899999999999</v>
      </c>
      <c r="G440" s="135">
        <f t="shared" ref="G440:AA440" si="255">ROUND(((G441+G442+G444+G443)/1000),5)</f>
        <v>1.6593599999999999</v>
      </c>
      <c r="H440" s="135">
        <f t="shared" si="255"/>
        <v>1.66008</v>
      </c>
      <c r="I440" s="135">
        <f t="shared" si="255"/>
        <v>1.67144</v>
      </c>
      <c r="J440" s="135">
        <f t="shared" si="255"/>
        <v>1.6939599999999999</v>
      </c>
      <c r="K440" s="135">
        <f t="shared" si="255"/>
        <v>1.8636299999999999</v>
      </c>
      <c r="L440" s="135">
        <f t="shared" si="255"/>
        <v>1.99962</v>
      </c>
      <c r="M440" s="135">
        <f t="shared" si="255"/>
        <v>2.1863000000000001</v>
      </c>
      <c r="N440" s="135">
        <f t="shared" si="255"/>
        <v>2.2269399999999999</v>
      </c>
      <c r="O440" s="135">
        <f t="shared" si="255"/>
        <v>2.2439900000000002</v>
      </c>
      <c r="P440" s="135">
        <f t="shared" si="255"/>
        <v>2.23359</v>
      </c>
      <c r="Q440" s="135">
        <f t="shared" si="255"/>
        <v>2.2317900000000002</v>
      </c>
      <c r="R440" s="135">
        <f t="shared" si="255"/>
        <v>2.2221600000000001</v>
      </c>
      <c r="S440" s="135">
        <f t="shared" si="255"/>
        <v>2.22221</v>
      </c>
      <c r="T440" s="135">
        <f t="shared" si="255"/>
        <v>2.2299000000000002</v>
      </c>
      <c r="U440" s="135">
        <f t="shared" si="255"/>
        <v>2.23983</v>
      </c>
      <c r="V440" s="135">
        <f t="shared" si="255"/>
        <v>2.2989600000000001</v>
      </c>
      <c r="W440" s="135">
        <f t="shared" si="255"/>
        <v>2.4331</v>
      </c>
      <c r="X440" s="135">
        <f t="shared" si="255"/>
        <v>2.3443200000000002</v>
      </c>
      <c r="Y440" s="135">
        <f t="shared" si="255"/>
        <v>2.2170299999999998</v>
      </c>
      <c r="Z440" s="135">
        <f t="shared" si="255"/>
        <v>2.0676999999999999</v>
      </c>
      <c r="AA440" s="135">
        <f t="shared" si="255"/>
        <v>1.9145799999999999</v>
      </c>
    </row>
    <row r="441" spans="1:27" ht="12.75" customHeight="1" outlineLevel="1" x14ac:dyDescent="0.3">
      <c r="A441" s="163" t="s">
        <v>1459</v>
      </c>
      <c r="B441" s="94" t="s">
        <v>238</v>
      </c>
      <c r="C441" s="70" t="s">
        <v>79</v>
      </c>
      <c r="D441" s="71">
        <v>1450.26</v>
      </c>
      <c r="E441" s="71">
        <v>1283.3900000000001</v>
      </c>
      <c r="F441" s="71">
        <v>1228.31</v>
      </c>
      <c r="G441" s="71">
        <v>1220.3800000000001</v>
      </c>
      <c r="H441" s="71">
        <v>1221.0999999999999</v>
      </c>
      <c r="I441" s="71">
        <v>1232.46</v>
      </c>
      <c r="J441" s="71">
        <v>1254.98</v>
      </c>
      <c r="K441" s="71">
        <v>1424.65</v>
      </c>
      <c r="L441" s="71">
        <v>1560.64</v>
      </c>
      <c r="M441" s="71">
        <v>1747.32</v>
      </c>
      <c r="N441" s="71">
        <v>1787.96</v>
      </c>
      <c r="O441" s="71">
        <v>1805.01</v>
      </c>
      <c r="P441" s="71">
        <v>1794.61</v>
      </c>
      <c r="Q441" s="71">
        <v>1792.81</v>
      </c>
      <c r="R441" s="71">
        <v>1783.18</v>
      </c>
      <c r="S441" s="71">
        <v>1783.23</v>
      </c>
      <c r="T441" s="71">
        <v>1790.92</v>
      </c>
      <c r="U441" s="71">
        <v>1800.85</v>
      </c>
      <c r="V441" s="71">
        <v>1859.98</v>
      </c>
      <c r="W441" s="71">
        <v>1994.12</v>
      </c>
      <c r="X441" s="71">
        <v>1905.34</v>
      </c>
      <c r="Y441" s="71">
        <v>1778.05</v>
      </c>
      <c r="Z441" s="71">
        <v>1628.72</v>
      </c>
      <c r="AA441" s="71">
        <v>1475.6</v>
      </c>
    </row>
    <row r="442" spans="1:27" ht="12.75" customHeight="1" outlineLevel="1" x14ac:dyDescent="0.3">
      <c r="A442" s="163" t="s">
        <v>1460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customHeight="1" outlineLevel="1" x14ac:dyDescent="0.3">
      <c r="A443" s="163" t="s">
        <v>1461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1462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>$D$11</f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ht="13.8" x14ac:dyDescent="0.3">
      <c r="A445" s="162" t="s">
        <v>1463</v>
      </c>
      <c r="B445" s="54" t="str">
        <f>"25"&amp;"."&amp;$B$663&amp;"."&amp;$B$664</f>
        <v>25.03.2024</v>
      </c>
      <c r="C445" s="134" t="s">
        <v>76</v>
      </c>
      <c r="D445" s="135">
        <f>ROUND(((D446+D447+D449+D448)/1000),5)</f>
        <v>1.91649</v>
      </c>
      <c r="E445" s="135">
        <f>ROUND(((E446+E447+E449+E448)/1000),5)</f>
        <v>1.77719</v>
      </c>
      <c r="F445" s="135">
        <f>ROUND(((F446+F447+F449+F448)/1000),5)</f>
        <v>1.7217100000000001</v>
      </c>
      <c r="G445" s="135">
        <f t="shared" ref="G445:AA445" si="258">ROUND(((G446+G447+G449+G448)/1000),5)</f>
        <v>1.7069000000000001</v>
      </c>
      <c r="H445" s="135">
        <f t="shared" si="258"/>
        <v>1.80724</v>
      </c>
      <c r="I445" s="135">
        <f t="shared" si="258"/>
        <v>1.9027700000000001</v>
      </c>
      <c r="J445" s="135">
        <f t="shared" si="258"/>
        <v>1.9774099999999999</v>
      </c>
      <c r="K445" s="135">
        <f t="shared" si="258"/>
        <v>2.2164199999999998</v>
      </c>
      <c r="L445" s="135">
        <f t="shared" si="258"/>
        <v>2.3859599999999999</v>
      </c>
      <c r="M445" s="135">
        <f t="shared" si="258"/>
        <v>2.45166</v>
      </c>
      <c r="N445" s="135">
        <f t="shared" si="258"/>
        <v>2.4624100000000002</v>
      </c>
      <c r="O445" s="135">
        <f t="shared" si="258"/>
        <v>2.4772500000000002</v>
      </c>
      <c r="P445" s="135">
        <f t="shared" si="258"/>
        <v>2.4685600000000001</v>
      </c>
      <c r="Q445" s="135">
        <f t="shared" si="258"/>
        <v>2.4741900000000001</v>
      </c>
      <c r="R445" s="135">
        <f t="shared" si="258"/>
        <v>2.4657200000000001</v>
      </c>
      <c r="S445" s="135">
        <f t="shared" si="258"/>
        <v>2.4618500000000001</v>
      </c>
      <c r="T445" s="135">
        <f t="shared" si="258"/>
        <v>2.45831</v>
      </c>
      <c r="U445" s="135">
        <f t="shared" si="258"/>
        <v>2.38252</v>
      </c>
      <c r="V445" s="135">
        <f t="shared" si="258"/>
        <v>2.4001299999999999</v>
      </c>
      <c r="W445" s="135">
        <f t="shared" si="258"/>
        <v>2.4617399999999998</v>
      </c>
      <c r="X445" s="135">
        <f t="shared" si="258"/>
        <v>2.4168699999999999</v>
      </c>
      <c r="Y445" s="135">
        <f t="shared" si="258"/>
        <v>2.3205900000000002</v>
      </c>
      <c r="Z445" s="135">
        <f t="shared" si="258"/>
        <v>2.0392000000000001</v>
      </c>
      <c r="AA445" s="135">
        <f t="shared" si="258"/>
        <v>1.9311199999999999</v>
      </c>
    </row>
    <row r="446" spans="1:27" ht="12.75" customHeight="1" outlineLevel="1" x14ac:dyDescent="0.3">
      <c r="A446" s="163" t="s">
        <v>1464</v>
      </c>
      <c r="B446" s="94" t="s">
        <v>238</v>
      </c>
      <c r="C446" s="70" t="s">
        <v>79</v>
      </c>
      <c r="D446" s="71">
        <v>1477.51</v>
      </c>
      <c r="E446" s="71">
        <v>1338.21</v>
      </c>
      <c r="F446" s="71">
        <v>1282.73</v>
      </c>
      <c r="G446" s="71">
        <v>1267.92</v>
      </c>
      <c r="H446" s="71">
        <v>1368.26</v>
      </c>
      <c r="I446" s="71">
        <v>1463.79</v>
      </c>
      <c r="J446" s="71">
        <v>1538.43</v>
      </c>
      <c r="K446" s="71">
        <v>1777.44</v>
      </c>
      <c r="L446" s="71">
        <v>1946.98</v>
      </c>
      <c r="M446" s="71">
        <v>2012.68</v>
      </c>
      <c r="N446" s="71">
        <v>2023.43</v>
      </c>
      <c r="O446" s="71">
        <v>2038.27</v>
      </c>
      <c r="P446" s="71">
        <v>2029.58</v>
      </c>
      <c r="Q446" s="71">
        <v>2035.21</v>
      </c>
      <c r="R446" s="71">
        <v>2026.74</v>
      </c>
      <c r="S446" s="71">
        <v>2022.87</v>
      </c>
      <c r="T446" s="71">
        <v>2019.33</v>
      </c>
      <c r="U446" s="71">
        <v>1943.54</v>
      </c>
      <c r="V446" s="71">
        <v>1961.15</v>
      </c>
      <c r="W446" s="71">
        <v>2022.76</v>
      </c>
      <c r="X446" s="71">
        <v>1977.89</v>
      </c>
      <c r="Y446" s="71">
        <v>1881.61</v>
      </c>
      <c r="Z446" s="71">
        <v>1600.22</v>
      </c>
      <c r="AA446" s="71">
        <v>1492.14</v>
      </c>
    </row>
    <row r="447" spans="1:27" ht="12.75" customHeight="1" outlineLevel="1" x14ac:dyDescent="0.3">
      <c r="A447" s="163" t="s">
        <v>1465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customHeight="1" outlineLevel="1" x14ac:dyDescent="0.3">
      <c r="A448" s="163" t="s">
        <v>1466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1467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>$D$11</f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ht="13.8" x14ac:dyDescent="0.3">
      <c r="A450" s="162" t="s">
        <v>1468</v>
      </c>
      <c r="B450" s="54" t="str">
        <f>"26"&amp;"."&amp;$B$663&amp;"."&amp;$B$664</f>
        <v>26.03.2024</v>
      </c>
      <c r="C450" s="134" t="s">
        <v>76</v>
      </c>
      <c r="D450" s="135">
        <f>ROUND(((D451+D452+D454+D453)/1000),5)</f>
        <v>1.83525</v>
      </c>
      <c r="E450" s="135">
        <f>ROUND(((E451+E452+E454+E453)/1000),5)</f>
        <v>1.73112</v>
      </c>
      <c r="F450" s="135">
        <f>ROUND(((F451+F452+F454+F453)/1000),5)</f>
        <v>1.6788400000000001</v>
      </c>
      <c r="G450" s="135">
        <f t="shared" ref="G450:AA450" si="261">ROUND(((G451+G452+G454+G453)/1000),5)</f>
        <v>1.67805</v>
      </c>
      <c r="H450" s="135">
        <f t="shared" si="261"/>
        <v>1.71773</v>
      </c>
      <c r="I450" s="135">
        <f t="shared" si="261"/>
        <v>1.86388</v>
      </c>
      <c r="J450" s="135">
        <f t="shared" si="261"/>
        <v>1.9697100000000001</v>
      </c>
      <c r="K450" s="135">
        <f t="shared" si="261"/>
        <v>2.2447599999999999</v>
      </c>
      <c r="L450" s="135">
        <f t="shared" si="261"/>
        <v>2.3323299999999998</v>
      </c>
      <c r="M450" s="135">
        <f t="shared" si="261"/>
        <v>2.3964699999999999</v>
      </c>
      <c r="N450" s="135">
        <f t="shared" si="261"/>
        <v>2.4260700000000002</v>
      </c>
      <c r="O450" s="135">
        <f t="shared" si="261"/>
        <v>2.4567299999999999</v>
      </c>
      <c r="P450" s="135">
        <f t="shared" si="261"/>
        <v>2.4239600000000001</v>
      </c>
      <c r="Q450" s="135">
        <f t="shared" si="261"/>
        <v>2.4258000000000002</v>
      </c>
      <c r="R450" s="135">
        <f t="shared" si="261"/>
        <v>2.4140000000000001</v>
      </c>
      <c r="S450" s="135">
        <f t="shared" si="261"/>
        <v>2.3899400000000002</v>
      </c>
      <c r="T450" s="135">
        <f t="shared" si="261"/>
        <v>2.3810600000000002</v>
      </c>
      <c r="U450" s="135">
        <f t="shared" si="261"/>
        <v>2.3334000000000001</v>
      </c>
      <c r="V450" s="135">
        <f t="shared" si="261"/>
        <v>2.3598300000000001</v>
      </c>
      <c r="W450" s="135">
        <f t="shared" si="261"/>
        <v>2.3903799999999999</v>
      </c>
      <c r="X450" s="135">
        <f t="shared" si="261"/>
        <v>2.3746</v>
      </c>
      <c r="Y450" s="135">
        <f t="shared" si="261"/>
        <v>2.28226</v>
      </c>
      <c r="Z450" s="135">
        <f t="shared" si="261"/>
        <v>2.0421</v>
      </c>
      <c r="AA450" s="135">
        <f t="shared" si="261"/>
        <v>1.92008</v>
      </c>
    </row>
    <row r="451" spans="1:27" ht="12.75" customHeight="1" outlineLevel="1" x14ac:dyDescent="0.3">
      <c r="A451" s="163" t="s">
        <v>1469</v>
      </c>
      <c r="B451" s="94" t="s">
        <v>238</v>
      </c>
      <c r="C451" s="70" t="s">
        <v>79</v>
      </c>
      <c r="D451" s="71">
        <v>1396.27</v>
      </c>
      <c r="E451" s="71">
        <v>1292.1400000000001</v>
      </c>
      <c r="F451" s="71">
        <v>1239.8599999999999</v>
      </c>
      <c r="G451" s="71">
        <v>1239.07</v>
      </c>
      <c r="H451" s="71">
        <v>1278.75</v>
      </c>
      <c r="I451" s="71">
        <v>1424.9</v>
      </c>
      <c r="J451" s="71">
        <v>1530.73</v>
      </c>
      <c r="K451" s="71">
        <v>1805.78</v>
      </c>
      <c r="L451" s="71">
        <v>1893.35</v>
      </c>
      <c r="M451" s="71">
        <v>1957.49</v>
      </c>
      <c r="N451" s="71">
        <v>1987.09</v>
      </c>
      <c r="O451" s="71">
        <v>2017.75</v>
      </c>
      <c r="P451" s="71">
        <v>1984.98</v>
      </c>
      <c r="Q451" s="71">
        <v>1986.82</v>
      </c>
      <c r="R451" s="71">
        <v>1975.02</v>
      </c>
      <c r="S451" s="71">
        <v>1950.96</v>
      </c>
      <c r="T451" s="71">
        <v>1942.08</v>
      </c>
      <c r="U451" s="71">
        <v>1894.42</v>
      </c>
      <c r="V451" s="71">
        <v>1920.85</v>
      </c>
      <c r="W451" s="71">
        <v>1951.4</v>
      </c>
      <c r="X451" s="71">
        <v>1935.62</v>
      </c>
      <c r="Y451" s="71">
        <v>1843.28</v>
      </c>
      <c r="Z451" s="71">
        <v>1603.12</v>
      </c>
      <c r="AA451" s="71">
        <v>1481.1</v>
      </c>
    </row>
    <row r="452" spans="1:27" ht="12.75" customHeight="1" outlineLevel="1" x14ac:dyDescent="0.3">
      <c r="A452" s="163" t="s">
        <v>1470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customHeight="1" outlineLevel="1" x14ac:dyDescent="0.3">
      <c r="A453" s="163" t="s">
        <v>1471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1472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>$D$11</f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ht="13.8" x14ac:dyDescent="0.3">
      <c r="A455" s="162" t="s">
        <v>1473</v>
      </c>
      <c r="B455" s="54" t="str">
        <f>"27"&amp;"."&amp;$B$663&amp;"."&amp;$B$664</f>
        <v>27.03.2024</v>
      </c>
      <c r="C455" s="134" t="s">
        <v>76</v>
      </c>
      <c r="D455" s="135">
        <f>ROUND(((D456+D457+D459+D458)/1000),5)</f>
        <v>1.7132499999999999</v>
      </c>
      <c r="E455" s="135">
        <f>ROUND(((E456+E457+E459+E458)/1000),5)</f>
        <v>1.68205</v>
      </c>
      <c r="F455" s="135">
        <f>ROUND(((F456+F457+F459+F458)/1000),5)</f>
        <v>1.6728799999999999</v>
      </c>
      <c r="G455" s="135">
        <f t="shared" ref="G455:AA455" si="264">ROUND(((G456+G457+G459+G458)/1000),5)</f>
        <v>1.6745300000000001</v>
      </c>
      <c r="H455" s="135">
        <f t="shared" si="264"/>
        <v>1.6793899999999999</v>
      </c>
      <c r="I455" s="135">
        <f t="shared" si="264"/>
        <v>1.7450399999999999</v>
      </c>
      <c r="J455" s="135">
        <f t="shared" si="264"/>
        <v>1.9558</v>
      </c>
      <c r="K455" s="135">
        <f t="shared" si="264"/>
        <v>2.2299899999999999</v>
      </c>
      <c r="L455" s="135">
        <f t="shared" si="264"/>
        <v>2.3569499999999999</v>
      </c>
      <c r="M455" s="135">
        <f t="shared" si="264"/>
        <v>2.4521899999999999</v>
      </c>
      <c r="N455" s="135">
        <f t="shared" si="264"/>
        <v>2.5095399999999999</v>
      </c>
      <c r="O455" s="135">
        <f t="shared" si="264"/>
        <v>2.5469499999999998</v>
      </c>
      <c r="P455" s="135">
        <f t="shared" si="264"/>
        <v>2.5324399999999998</v>
      </c>
      <c r="Q455" s="135">
        <f t="shared" si="264"/>
        <v>2.52671</v>
      </c>
      <c r="R455" s="135">
        <f t="shared" si="264"/>
        <v>2.4569700000000001</v>
      </c>
      <c r="S455" s="135">
        <f t="shared" si="264"/>
        <v>2.36673</v>
      </c>
      <c r="T455" s="135">
        <f t="shared" si="264"/>
        <v>2.33501</v>
      </c>
      <c r="U455" s="135">
        <f t="shared" si="264"/>
        <v>2.2631299999999999</v>
      </c>
      <c r="V455" s="135">
        <f t="shared" si="264"/>
        <v>2.30816</v>
      </c>
      <c r="W455" s="135">
        <f t="shared" si="264"/>
        <v>2.40232</v>
      </c>
      <c r="X455" s="135">
        <f t="shared" si="264"/>
        <v>2.3891300000000002</v>
      </c>
      <c r="Y455" s="135">
        <f t="shared" si="264"/>
        <v>2.29427</v>
      </c>
      <c r="Z455" s="135">
        <f t="shared" si="264"/>
        <v>2.06616</v>
      </c>
      <c r="AA455" s="135">
        <f t="shared" si="264"/>
        <v>1.9000699999999999</v>
      </c>
    </row>
    <row r="456" spans="1:27" ht="12.75" customHeight="1" outlineLevel="1" x14ac:dyDescent="0.3">
      <c r="A456" s="163" t="s">
        <v>1474</v>
      </c>
      <c r="B456" s="94" t="s">
        <v>238</v>
      </c>
      <c r="C456" s="70" t="s">
        <v>79</v>
      </c>
      <c r="D456" s="71">
        <v>1274.27</v>
      </c>
      <c r="E456" s="71">
        <v>1243.07</v>
      </c>
      <c r="F456" s="71">
        <v>1233.9000000000001</v>
      </c>
      <c r="G456" s="71">
        <v>1235.55</v>
      </c>
      <c r="H456" s="71">
        <v>1240.4100000000001</v>
      </c>
      <c r="I456" s="71">
        <v>1306.06</v>
      </c>
      <c r="J456" s="71">
        <v>1516.82</v>
      </c>
      <c r="K456" s="71">
        <v>1791.01</v>
      </c>
      <c r="L456" s="71">
        <v>1917.97</v>
      </c>
      <c r="M456" s="71">
        <v>2013.21</v>
      </c>
      <c r="N456" s="71">
        <v>2070.56</v>
      </c>
      <c r="O456" s="71">
        <v>2107.9699999999998</v>
      </c>
      <c r="P456" s="71">
        <v>2093.46</v>
      </c>
      <c r="Q456" s="71">
        <v>2087.73</v>
      </c>
      <c r="R456" s="71">
        <v>2017.99</v>
      </c>
      <c r="S456" s="71">
        <v>1927.75</v>
      </c>
      <c r="T456" s="71">
        <v>1896.03</v>
      </c>
      <c r="U456" s="71">
        <v>1824.15</v>
      </c>
      <c r="V456" s="71">
        <v>1869.18</v>
      </c>
      <c r="W456" s="71">
        <v>1963.34</v>
      </c>
      <c r="X456" s="71">
        <v>1950.15</v>
      </c>
      <c r="Y456" s="71">
        <v>1855.29</v>
      </c>
      <c r="Z456" s="71">
        <v>1627.18</v>
      </c>
      <c r="AA456" s="71">
        <v>1461.09</v>
      </c>
    </row>
    <row r="457" spans="1:27" ht="12.75" customHeight="1" outlineLevel="1" x14ac:dyDescent="0.3">
      <c r="A457" s="163" t="s">
        <v>1475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customHeight="1" outlineLevel="1" x14ac:dyDescent="0.3">
      <c r="A458" s="163" t="s">
        <v>1476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1477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>$D$11</f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ht="13.8" x14ac:dyDescent="0.3">
      <c r="A460" s="162" t="s">
        <v>1478</v>
      </c>
      <c r="B460" s="54" t="str">
        <f>"28"&amp;"."&amp;$B$663&amp;"."&amp;$B$664</f>
        <v>28.03.2024</v>
      </c>
      <c r="C460" s="134" t="s">
        <v>76</v>
      </c>
      <c r="D460" s="135">
        <f>ROUND(((D461+D462+D464+D463)/1000),5)</f>
        <v>1.7313099999999999</v>
      </c>
      <c r="E460" s="135">
        <f>ROUND(((E461+E462+E464+E463)/1000),5)</f>
        <v>1.6828099999999999</v>
      </c>
      <c r="F460" s="135">
        <f>ROUND(((F461+F462+F464+F463)/1000),5)</f>
        <v>1.67584</v>
      </c>
      <c r="G460" s="135">
        <f t="shared" ref="G460:AA460" si="267">ROUND(((G461+G462+G464+G463)/1000),5)</f>
        <v>1.67411</v>
      </c>
      <c r="H460" s="135">
        <f t="shared" si="267"/>
        <v>1.6811199999999999</v>
      </c>
      <c r="I460" s="135">
        <f t="shared" si="267"/>
        <v>1.8532599999999999</v>
      </c>
      <c r="J460" s="135">
        <f t="shared" si="267"/>
        <v>1.9829699999999999</v>
      </c>
      <c r="K460" s="135">
        <f t="shared" si="267"/>
        <v>2.2783099999999998</v>
      </c>
      <c r="L460" s="135">
        <f t="shared" si="267"/>
        <v>2.36775</v>
      </c>
      <c r="M460" s="135">
        <f t="shared" si="267"/>
        <v>2.4529100000000001</v>
      </c>
      <c r="N460" s="135">
        <f t="shared" si="267"/>
        <v>2.4411100000000001</v>
      </c>
      <c r="O460" s="135">
        <f t="shared" si="267"/>
        <v>2.45323</v>
      </c>
      <c r="P460" s="135">
        <f t="shared" si="267"/>
        <v>2.4525600000000001</v>
      </c>
      <c r="Q460" s="135">
        <f t="shared" si="267"/>
        <v>2.4472800000000001</v>
      </c>
      <c r="R460" s="135">
        <f t="shared" si="267"/>
        <v>2.4359600000000001</v>
      </c>
      <c r="S460" s="135">
        <f t="shared" si="267"/>
        <v>2.4088500000000002</v>
      </c>
      <c r="T460" s="135">
        <f t="shared" si="267"/>
        <v>2.3832499999999999</v>
      </c>
      <c r="U460" s="135">
        <f t="shared" si="267"/>
        <v>2.3320799999999999</v>
      </c>
      <c r="V460" s="135">
        <f t="shared" si="267"/>
        <v>2.3704499999999999</v>
      </c>
      <c r="W460" s="135">
        <f t="shared" si="267"/>
        <v>2.4624600000000001</v>
      </c>
      <c r="X460" s="135">
        <f t="shared" si="267"/>
        <v>2.4334500000000001</v>
      </c>
      <c r="Y460" s="135">
        <f t="shared" si="267"/>
        <v>2.34605</v>
      </c>
      <c r="Z460" s="135">
        <f t="shared" si="267"/>
        <v>2.1640100000000002</v>
      </c>
      <c r="AA460" s="135">
        <f t="shared" si="267"/>
        <v>1.9297</v>
      </c>
    </row>
    <row r="461" spans="1:27" ht="12.75" customHeight="1" outlineLevel="1" x14ac:dyDescent="0.3">
      <c r="A461" s="163" t="s">
        <v>1479</v>
      </c>
      <c r="B461" s="94" t="s">
        <v>238</v>
      </c>
      <c r="C461" s="70" t="s">
        <v>79</v>
      </c>
      <c r="D461" s="71">
        <v>1292.33</v>
      </c>
      <c r="E461" s="71">
        <v>1243.83</v>
      </c>
      <c r="F461" s="71">
        <v>1236.8599999999999</v>
      </c>
      <c r="G461" s="71">
        <v>1235.1300000000001</v>
      </c>
      <c r="H461" s="71">
        <v>1242.1400000000001</v>
      </c>
      <c r="I461" s="71">
        <v>1414.28</v>
      </c>
      <c r="J461" s="71">
        <v>1543.99</v>
      </c>
      <c r="K461" s="71">
        <v>1839.33</v>
      </c>
      <c r="L461" s="71">
        <v>1928.77</v>
      </c>
      <c r="M461" s="71">
        <v>2013.93</v>
      </c>
      <c r="N461" s="71">
        <v>2002.13</v>
      </c>
      <c r="O461" s="71">
        <v>2014.25</v>
      </c>
      <c r="P461" s="71">
        <v>2013.58</v>
      </c>
      <c r="Q461" s="71">
        <v>2008.3</v>
      </c>
      <c r="R461" s="71">
        <v>1996.98</v>
      </c>
      <c r="S461" s="71">
        <v>1969.87</v>
      </c>
      <c r="T461" s="71">
        <v>1944.27</v>
      </c>
      <c r="U461" s="71">
        <v>1893.1</v>
      </c>
      <c r="V461" s="71">
        <v>1931.47</v>
      </c>
      <c r="W461" s="71">
        <v>2023.48</v>
      </c>
      <c r="X461" s="71">
        <v>1994.47</v>
      </c>
      <c r="Y461" s="71">
        <v>1907.07</v>
      </c>
      <c r="Z461" s="71">
        <v>1725.03</v>
      </c>
      <c r="AA461" s="71">
        <v>1490.72</v>
      </c>
    </row>
    <row r="462" spans="1:27" ht="12.75" customHeight="1" outlineLevel="1" x14ac:dyDescent="0.3">
      <c r="A462" s="163" t="s">
        <v>1480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customHeight="1" outlineLevel="1" x14ac:dyDescent="0.3">
      <c r="A463" s="163" t="s">
        <v>1481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1482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>$D$11</f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ht="13.8" x14ac:dyDescent="0.3">
      <c r="A465" s="162" t="s">
        <v>1483</v>
      </c>
      <c r="B465" s="54" t="str">
        <f>"29"&amp;"."&amp;$B$663&amp;"."&amp;$B$664</f>
        <v>29.03.2024</v>
      </c>
      <c r="C465" s="134" t="s">
        <v>76</v>
      </c>
      <c r="D465" s="135">
        <f>ROUND(((D466+D467+D469+D468)/1000),5)</f>
        <v>1.85805</v>
      </c>
      <c r="E465" s="135">
        <f>ROUND(((E466+E467+E469+E468)/1000),5)</f>
        <v>1.7442</v>
      </c>
      <c r="F465" s="135">
        <f>ROUND(((F466+F467+F469+F468)/1000),5)</f>
        <v>1.7330300000000001</v>
      </c>
      <c r="G465" s="135">
        <f t="shared" ref="G465:AA465" si="270">ROUND(((G466+G467+G469+G468)/1000),5)</f>
        <v>1.7294799999999999</v>
      </c>
      <c r="H465" s="135">
        <f t="shared" si="270"/>
        <v>1.7413099999999999</v>
      </c>
      <c r="I465" s="135">
        <f t="shared" si="270"/>
        <v>1.85772</v>
      </c>
      <c r="J465" s="135">
        <f t="shared" si="270"/>
        <v>2.0015000000000001</v>
      </c>
      <c r="K465" s="135">
        <f t="shared" si="270"/>
        <v>2.29766</v>
      </c>
      <c r="L465" s="135">
        <f t="shared" si="270"/>
        <v>2.4344700000000001</v>
      </c>
      <c r="M465" s="135">
        <f t="shared" si="270"/>
        <v>2.4834000000000001</v>
      </c>
      <c r="N465" s="135">
        <f t="shared" si="270"/>
        <v>2.4904299999999999</v>
      </c>
      <c r="O465" s="135">
        <f t="shared" si="270"/>
        <v>2.5195500000000002</v>
      </c>
      <c r="P465" s="135">
        <f t="shared" si="270"/>
        <v>2.50657</v>
      </c>
      <c r="Q465" s="135">
        <f t="shared" si="270"/>
        <v>2.49437</v>
      </c>
      <c r="R465" s="135">
        <f t="shared" si="270"/>
        <v>2.4814600000000002</v>
      </c>
      <c r="S465" s="135">
        <f t="shared" si="270"/>
        <v>2.4734500000000001</v>
      </c>
      <c r="T465" s="135">
        <f t="shared" si="270"/>
        <v>2.44998</v>
      </c>
      <c r="U465" s="135">
        <f t="shared" si="270"/>
        <v>2.3975200000000001</v>
      </c>
      <c r="V465" s="135">
        <f t="shared" si="270"/>
        <v>2.4279600000000001</v>
      </c>
      <c r="W465" s="135">
        <f t="shared" si="270"/>
        <v>2.47228</v>
      </c>
      <c r="X465" s="135">
        <f t="shared" si="270"/>
        <v>2.4715500000000001</v>
      </c>
      <c r="Y465" s="135">
        <f t="shared" si="270"/>
        <v>2.4258899999999999</v>
      </c>
      <c r="Z465" s="135">
        <f t="shared" si="270"/>
        <v>2.2649499999999998</v>
      </c>
      <c r="AA465" s="135">
        <f t="shared" si="270"/>
        <v>1.9650399999999999</v>
      </c>
    </row>
    <row r="466" spans="1:27" ht="12.75" customHeight="1" outlineLevel="1" x14ac:dyDescent="0.3">
      <c r="A466" s="163" t="s">
        <v>1484</v>
      </c>
      <c r="B466" s="94" t="s">
        <v>238</v>
      </c>
      <c r="C466" s="70" t="s">
        <v>79</v>
      </c>
      <c r="D466" s="71">
        <v>1419.07</v>
      </c>
      <c r="E466" s="71">
        <v>1305.22</v>
      </c>
      <c r="F466" s="71">
        <v>1294.05</v>
      </c>
      <c r="G466" s="71">
        <v>1290.5</v>
      </c>
      <c r="H466" s="71">
        <v>1302.33</v>
      </c>
      <c r="I466" s="71">
        <v>1418.74</v>
      </c>
      <c r="J466" s="71">
        <v>1562.52</v>
      </c>
      <c r="K466" s="71">
        <v>1858.68</v>
      </c>
      <c r="L466" s="71">
        <v>1995.49</v>
      </c>
      <c r="M466" s="71">
        <v>2044.42</v>
      </c>
      <c r="N466" s="71">
        <v>2051.4499999999998</v>
      </c>
      <c r="O466" s="71">
        <v>2080.5700000000002</v>
      </c>
      <c r="P466" s="71">
        <v>2067.59</v>
      </c>
      <c r="Q466" s="71">
        <v>2055.39</v>
      </c>
      <c r="R466" s="71">
        <v>2042.48</v>
      </c>
      <c r="S466" s="71">
        <v>2034.47</v>
      </c>
      <c r="T466" s="71">
        <v>2011</v>
      </c>
      <c r="U466" s="71">
        <v>1958.54</v>
      </c>
      <c r="V466" s="71">
        <v>1988.98</v>
      </c>
      <c r="W466" s="71">
        <v>2033.3</v>
      </c>
      <c r="X466" s="71">
        <v>2032.57</v>
      </c>
      <c r="Y466" s="71">
        <v>1986.91</v>
      </c>
      <c r="Z466" s="71">
        <v>1825.97</v>
      </c>
      <c r="AA466" s="71">
        <v>1526.06</v>
      </c>
    </row>
    <row r="467" spans="1:27" ht="12.75" customHeight="1" outlineLevel="1" x14ac:dyDescent="0.3">
      <c r="A467" s="163" t="s">
        <v>1485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customHeight="1" outlineLevel="1" x14ac:dyDescent="0.3">
      <c r="A468" s="163" t="s">
        <v>1486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1487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>$D$11</f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ht="13.8" x14ac:dyDescent="0.3">
      <c r="A470" s="162" t="s">
        <v>1488</v>
      </c>
      <c r="B470" s="54" t="str">
        <f>"30"&amp;"."&amp;$B$663&amp;"."&amp;$B$664</f>
        <v>30.03.2024</v>
      </c>
      <c r="C470" s="134" t="s">
        <v>76</v>
      </c>
      <c r="D470" s="135">
        <f>ROUND(((D471+D472+D474+D473)/1000),5)</f>
        <v>1.94533</v>
      </c>
      <c r="E470" s="135">
        <f>ROUND(((E471+E472+E474+E473)/1000),5)</f>
        <v>1.87402</v>
      </c>
      <c r="F470" s="135">
        <f>ROUND(((F471+F472+F474+F473)/1000),5)</f>
        <v>1.8075600000000001</v>
      </c>
      <c r="G470" s="135">
        <f t="shared" ref="G470:AA470" si="273">ROUND(((G471+G472+G474+G473)/1000),5)</f>
        <v>1.7463900000000001</v>
      </c>
      <c r="H470" s="135">
        <f t="shared" si="273"/>
        <v>1.7983100000000001</v>
      </c>
      <c r="I470" s="135">
        <f t="shared" si="273"/>
        <v>1.86083</v>
      </c>
      <c r="J470" s="135">
        <f t="shared" si="273"/>
        <v>1.88489</v>
      </c>
      <c r="K470" s="135">
        <f t="shared" si="273"/>
        <v>1.96469</v>
      </c>
      <c r="L470" s="135">
        <f t="shared" si="273"/>
        <v>2.30199</v>
      </c>
      <c r="M470" s="135">
        <f t="shared" si="273"/>
        <v>2.4</v>
      </c>
      <c r="N470" s="135">
        <f t="shared" si="273"/>
        <v>2.4673600000000002</v>
      </c>
      <c r="O470" s="135">
        <f t="shared" si="273"/>
        <v>2.4877500000000001</v>
      </c>
      <c r="P470" s="135">
        <f t="shared" si="273"/>
        <v>2.4678100000000001</v>
      </c>
      <c r="Q470" s="135">
        <f t="shared" si="273"/>
        <v>2.4482200000000001</v>
      </c>
      <c r="R470" s="135">
        <f t="shared" si="273"/>
        <v>2.43127</v>
      </c>
      <c r="S470" s="135">
        <f t="shared" si="273"/>
        <v>2.4215599999999999</v>
      </c>
      <c r="T470" s="135">
        <f t="shared" si="273"/>
        <v>2.4143400000000002</v>
      </c>
      <c r="U470" s="135">
        <f t="shared" si="273"/>
        <v>2.4009</v>
      </c>
      <c r="V470" s="135">
        <f t="shared" si="273"/>
        <v>2.4420299999999999</v>
      </c>
      <c r="W470" s="135">
        <f t="shared" si="273"/>
        <v>2.48123</v>
      </c>
      <c r="X470" s="135">
        <f t="shared" si="273"/>
        <v>2.47688</v>
      </c>
      <c r="Y470" s="135">
        <f t="shared" si="273"/>
        <v>2.4313799999999999</v>
      </c>
      <c r="Z470" s="135">
        <f t="shared" si="273"/>
        <v>2.26525</v>
      </c>
      <c r="AA470" s="135">
        <f t="shared" si="273"/>
        <v>2.0041000000000002</v>
      </c>
    </row>
    <row r="471" spans="1:27" ht="12.75" customHeight="1" outlineLevel="1" x14ac:dyDescent="0.3">
      <c r="A471" s="163" t="s">
        <v>1489</v>
      </c>
      <c r="B471" s="94" t="s">
        <v>238</v>
      </c>
      <c r="C471" s="70" t="s">
        <v>79</v>
      </c>
      <c r="D471" s="71">
        <v>1506.35</v>
      </c>
      <c r="E471" s="71">
        <v>1435.04</v>
      </c>
      <c r="F471" s="71">
        <v>1368.58</v>
      </c>
      <c r="G471" s="71">
        <v>1307.4100000000001</v>
      </c>
      <c r="H471" s="71">
        <v>1359.33</v>
      </c>
      <c r="I471" s="71">
        <v>1421.85</v>
      </c>
      <c r="J471" s="71">
        <v>1445.91</v>
      </c>
      <c r="K471" s="71">
        <v>1525.71</v>
      </c>
      <c r="L471" s="71">
        <v>1863.01</v>
      </c>
      <c r="M471" s="71">
        <v>1961.02</v>
      </c>
      <c r="N471" s="71">
        <v>2028.38</v>
      </c>
      <c r="O471" s="71">
        <v>2048.77</v>
      </c>
      <c r="P471" s="71">
        <v>2028.83</v>
      </c>
      <c r="Q471" s="71">
        <v>2009.24</v>
      </c>
      <c r="R471" s="71">
        <v>1992.29</v>
      </c>
      <c r="S471" s="71">
        <v>1982.58</v>
      </c>
      <c r="T471" s="71">
        <v>1975.36</v>
      </c>
      <c r="U471" s="71">
        <v>1961.92</v>
      </c>
      <c r="V471" s="71">
        <v>2003.05</v>
      </c>
      <c r="W471" s="71">
        <v>2042.25</v>
      </c>
      <c r="X471" s="71">
        <v>2037.9</v>
      </c>
      <c r="Y471" s="71">
        <v>1992.4</v>
      </c>
      <c r="Z471" s="71">
        <v>1826.27</v>
      </c>
      <c r="AA471" s="71">
        <v>1565.12</v>
      </c>
    </row>
    <row r="472" spans="1:27" ht="12.75" customHeight="1" outlineLevel="1" x14ac:dyDescent="0.3">
      <c r="A472" s="163" t="s">
        <v>1490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customHeight="1" outlineLevel="1" x14ac:dyDescent="0.3">
      <c r="A473" s="163" t="s">
        <v>1491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1492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>$D$11</f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ht="13.8" x14ac:dyDescent="0.3">
      <c r="A475" s="162" t="s">
        <v>1493</v>
      </c>
      <c r="B475" s="54" t="str">
        <f>"31"&amp;"."&amp;$B$663&amp;"."&amp;$B$664</f>
        <v>31.03.2024</v>
      </c>
      <c r="C475" s="134" t="s">
        <v>76</v>
      </c>
      <c r="D475" s="135">
        <f>ROUND(((D476+D477+D479+D478)/1000),5)</f>
        <v>1.95784</v>
      </c>
      <c r="E475" s="135">
        <f>ROUND(((E476+E477+E479+E478)/1000),5)</f>
        <v>1.8673</v>
      </c>
      <c r="F475" s="135">
        <f>ROUND(((F476+F477+F479+F478)/1000),5)</f>
        <v>1.7757700000000001</v>
      </c>
      <c r="G475" s="135">
        <f t="shared" ref="G475:AA475" si="276">ROUND(((G476+G477+G479+G478)/1000),5)</f>
        <v>1.7671399999999999</v>
      </c>
      <c r="H475" s="135">
        <f t="shared" si="276"/>
        <v>1.79752</v>
      </c>
      <c r="I475" s="135">
        <f t="shared" si="276"/>
        <v>1.8541300000000001</v>
      </c>
      <c r="J475" s="135">
        <f t="shared" si="276"/>
        <v>1.8245100000000001</v>
      </c>
      <c r="K475" s="135">
        <f t="shared" si="276"/>
        <v>1.9194199999999999</v>
      </c>
      <c r="L475" s="135">
        <f t="shared" si="276"/>
        <v>2.0649899999999999</v>
      </c>
      <c r="M475" s="135">
        <f t="shared" si="276"/>
        <v>2.2423500000000001</v>
      </c>
      <c r="N475" s="135">
        <f t="shared" si="276"/>
        <v>2.28363</v>
      </c>
      <c r="O475" s="135">
        <f t="shared" si="276"/>
        <v>2.2919100000000001</v>
      </c>
      <c r="P475" s="135">
        <f t="shared" si="276"/>
        <v>2.2658399999999999</v>
      </c>
      <c r="Q475" s="135">
        <f t="shared" si="276"/>
        <v>2.2634400000000001</v>
      </c>
      <c r="R475" s="135">
        <f t="shared" si="276"/>
        <v>2.2639100000000001</v>
      </c>
      <c r="S475" s="135">
        <f t="shared" si="276"/>
        <v>2.24553</v>
      </c>
      <c r="T475" s="135">
        <f t="shared" si="276"/>
        <v>2.24532</v>
      </c>
      <c r="U475" s="135">
        <f t="shared" si="276"/>
        <v>2.3238400000000001</v>
      </c>
      <c r="V475" s="135">
        <f t="shared" si="276"/>
        <v>2.33948</v>
      </c>
      <c r="W475" s="135">
        <f t="shared" si="276"/>
        <v>2.4262299999999999</v>
      </c>
      <c r="X475" s="135">
        <f t="shared" si="276"/>
        <v>2.3914</v>
      </c>
      <c r="Y475" s="135">
        <f t="shared" si="276"/>
        <v>2.3253599999999999</v>
      </c>
      <c r="Z475" s="135">
        <f t="shared" si="276"/>
        <v>2.1103299999999998</v>
      </c>
      <c r="AA475" s="135">
        <f t="shared" si="276"/>
        <v>2.0061800000000001</v>
      </c>
    </row>
    <row r="476" spans="1:27" ht="12.75" customHeight="1" outlineLevel="1" x14ac:dyDescent="0.3">
      <c r="A476" s="163" t="s">
        <v>1494</v>
      </c>
      <c r="B476" s="94" t="s">
        <v>238</v>
      </c>
      <c r="C476" s="70" t="s">
        <v>79</v>
      </c>
      <c r="D476" s="71">
        <v>1518.86</v>
      </c>
      <c r="E476" s="71">
        <v>1428.32</v>
      </c>
      <c r="F476" s="71">
        <v>1336.79</v>
      </c>
      <c r="G476" s="71">
        <v>1328.16</v>
      </c>
      <c r="H476" s="71">
        <v>1358.54</v>
      </c>
      <c r="I476" s="71">
        <v>1415.15</v>
      </c>
      <c r="J476" s="71">
        <v>1385.53</v>
      </c>
      <c r="K476" s="71">
        <v>1480.44</v>
      </c>
      <c r="L476" s="71">
        <v>1626.01</v>
      </c>
      <c r="M476" s="71">
        <v>1803.37</v>
      </c>
      <c r="N476" s="71">
        <v>1844.65</v>
      </c>
      <c r="O476" s="71">
        <v>1852.93</v>
      </c>
      <c r="P476" s="71">
        <v>1826.86</v>
      </c>
      <c r="Q476" s="71">
        <v>1824.46</v>
      </c>
      <c r="R476" s="71">
        <v>1824.93</v>
      </c>
      <c r="S476" s="71">
        <v>1806.55</v>
      </c>
      <c r="T476" s="71">
        <v>1806.34</v>
      </c>
      <c r="U476" s="71">
        <v>1884.86</v>
      </c>
      <c r="V476" s="71">
        <v>1900.5</v>
      </c>
      <c r="W476" s="71">
        <v>1987.25</v>
      </c>
      <c r="X476" s="71">
        <v>1952.42</v>
      </c>
      <c r="Y476" s="71">
        <v>1886.38</v>
      </c>
      <c r="Z476" s="71">
        <v>1671.35</v>
      </c>
      <c r="AA476" s="71">
        <v>1567.2</v>
      </c>
    </row>
    <row r="477" spans="1:27" ht="12.75" customHeight="1" outlineLevel="1" x14ac:dyDescent="0.3">
      <c r="A477" s="163" t="s">
        <v>1495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customHeight="1" outlineLevel="1" x14ac:dyDescent="0.3">
      <c r="A478" s="163" t="s">
        <v>1496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1497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>$D$11</f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1498</v>
      </c>
      <c r="B484" s="54" t="str">
        <f>"01"&amp;"."&amp;$B$663&amp;"."&amp;$B$664</f>
        <v>01.03.2024</v>
      </c>
      <c r="C484" s="134" t="s">
        <v>76</v>
      </c>
      <c r="D484" s="135">
        <f>ROUND(((D485+D486+D488+D487)/1000),5)</f>
        <v>1.99522</v>
      </c>
      <c r="E484" s="135">
        <f>ROUND(((E485+E486+E488+E487)/1000),5)</f>
        <v>1.9298999999999999</v>
      </c>
      <c r="F484" s="135">
        <f>ROUND(((F485+F486+F488+F487)/1000),5)</f>
        <v>1.9221200000000001</v>
      </c>
      <c r="G484" s="135">
        <f t="shared" ref="G484:AA484" si="279">ROUND(((G485+G486+G488+G487)/1000),5)</f>
        <v>1.92578</v>
      </c>
      <c r="H484" s="135">
        <f t="shared" si="279"/>
        <v>1.97681</v>
      </c>
      <c r="I484" s="135">
        <f t="shared" si="279"/>
        <v>2.07037</v>
      </c>
      <c r="J484" s="135">
        <f t="shared" si="279"/>
        <v>2.1685300000000001</v>
      </c>
      <c r="K484" s="135">
        <f t="shared" si="279"/>
        <v>2.4763299999999999</v>
      </c>
      <c r="L484" s="135">
        <f t="shared" si="279"/>
        <v>2.62161</v>
      </c>
      <c r="M484" s="135">
        <f t="shared" si="279"/>
        <v>2.65679</v>
      </c>
      <c r="N484" s="135">
        <f t="shared" si="279"/>
        <v>2.66289</v>
      </c>
      <c r="O484" s="135">
        <f t="shared" si="279"/>
        <v>2.7139700000000002</v>
      </c>
      <c r="P484" s="135">
        <f t="shared" si="279"/>
        <v>2.6847400000000001</v>
      </c>
      <c r="Q484" s="135">
        <f t="shared" si="279"/>
        <v>2.6888700000000001</v>
      </c>
      <c r="R484" s="135">
        <f t="shared" si="279"/>
        <v>2.6738200000000001</v>
      </c>
      <c r="S484" s="135">
        <f t="shared" si="279"/>
        <v>2.6220300000000001</v>
      </c>
      <c r="T484" s="135">
        <f t="shared" si="279"/>
        <v>2.59782</v>
      </c>
      <c r="U484" s="135">
        <f t="shared" si="279"/>
        <v>2.59877</v>
      </c>
      <c r="V484" s="135">
        <f t="shared" si="279"/>
        <v>2.6285400000000001</v>
      </c>
      <c r="W484" s="135">
        <f t="shared" si="279"/>
        <v>2.7067899999999998</v>
      </c>
      <c r="X484" s="135">
        <f t="shared" si="279"/>
        <v>2.6566000000000001</v>
      </c>
      <c r="Y484" s="135">
        <f t="shared" si="279"/>
        <v>2.5474600000000001</v>
      </c>
      <c r="Z484" s="135">
        <f t="shared" si="279"/>
        <v>2.24899</v>
      </c>
      <c r="AA484" s="135">
        <f t="shared" si="279"/>
        <v>2.1290800000000001</v>
      </c>
    </row>
    <row r="485" spans="1:27" ht="12.75" customHeight="1" outlineLevel="1" x14ac:dyDescent="0.3">
      <c r="A485" s="163" t="s">
        <v>1499</v>
      </c>
      <c r="B485" s="94" t="s">
        <v>238</v>
      </c>
      <c r="C485" s="70" t="s">
        <v>79</v>
      </c>
      <c r="D485" s="71">
        <v>1339.09</v>
      </c>
      <c r="E485" s="71">
        <v>1273.77</v>
      </c>
      <c r="F485" s="71">
        <v>1265.99</v>
      </c>
      <c r="G485" s="71">
        <v>1269.6500000000001</v>
      </c>
      <c r="H485" s="71">
        <v>1320.68</v>
      </c>
      <c r="I485" s="71">
        <v>1414.24</v>
      </c>
      <c r="J485" s="71">
        <v>1512.4</v>
      </c>
      <c r="K485" s="71">
        <v>1820.2</v>
      </c>
      <c r="L485" s="71">
        <v>1965.48</v>
      </c>
      <c r="M485" s="71">
        <v>2000.66</v>
      </c>
      <c r="N485" s="71">
        <v>2006.76</v>
      </c>
      <c r="O485" s="71">
        <v>2057.84</v>
      </c>
      <c r="P485" s="71">
        <v>2028.61</v>
      </c>
      <c r="Q485" s="71">
        <v>2032.74</v>
      </c>
      <c r="R485" s="71">
        <v>2017.69</v>
      </c>
      <c r="S485" s="71">
        <v>1965.9</v>
      </c>
      <c r="T485" s="71">
        <v>1941.69</v>
      </c>
      <c r="U485" s="71">
        <v>1942.64</v>
      </c>
      <c r="V485" s="71">
        <v>1972.41</v>
      </c>
      <c r="W485" s="71">
        <v>2050.66</v>
      </c>
      <c r="X485" s="71">
        <v>2000.47</v>
      </c>
      <c r="Y485" s="71">
        <v>1891.33</v>
      </c>
      <c r="Z485" s="71">
        <v>1592.86</v>
      </c>
      <c r="AA485" s="71">
        <v>1472.95</v>
      </c>
    </row>
    <row r="486" spans="1:27" ht="12.75" customHeight="1" outlineLevel="1" x14ac:dyDescent="0.3">
      <c r="A486" s="163" t="s">
        <v>1500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customHeight="1" outlineLevel="1" x14ac:dyDescent="0.3">
      <c r="A487" s="163" t="s">
        <v>1501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1502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>$D$11</f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ht="13.8" x14ac:dyDescent="0.3">
      <c r="A489" s="162" t="s">
        <v>1503</v>
      </c>
      <c r="B489" s="54" t="str">
        <f>"02"&amp;"."&amp;$B$663&amp;"."&amp;$B$664</f>
        <v>02.03.2024</v>
      </c>
      <c r="C489" s="134" t="s">
        <v>76</v>
      </c>
      <c r="D489" s="135">
        <f>ROUND(((D490+D491+D493+D492)/1000),5)</f>
        <v>2.3401100000000001</v>
      </c>
      <c r="E489" s="135">
        <f>ROUND(((E490+E491+E493+E492)/1000),5)</f>
        <v>2.1721200000000001</v>
      </c>
      <c r="F489" s="135">
        <f>ROUND(((F490+F491+F493+F492)/1000),5)</f>
        <v>2.1377600000000001</v>
      </c>
      <c r="G489" s="135">
        <f t="shared" ref="G489:AA489" si="282">ROUND(((G490+G491+G493+G492)/1000),5)</f>
        <v>2.1290800000000001</v>
      </c>
      <c r="H489" s="135">
        <f t="shared" si="282"/>
        <v>2.1282199999999998</v>
      </c>
      <c r="I489" s="135">
        <f t="shared" si="282"/>
        <v>2.12845</v>
      </c>
      <c r="J489" s="135">
        <f t="shared" si="282"/>
        <v>2.1587399999999999</v>
      </c>
      <c r="K489" s="135">
        <f t="shared" si="282"/>
        <v>2.3418199999999998</v>
      </c>
      <c r="L489" s="135">
        <f t="shared" si="282"/>
        <v>2.5823100000000001</v>
      </c>
      <c r="M489" s="135">
        <f t="shared" si="282"/>
        <v>2.6641599999999999</v>
      </c>
      <c r="N489" s="135">
        <f t="shared" si="282"/>
        <v>2.6894300000000002</v>
      </c>
      <c r="O489" s="135">
        <f t="shared" si="282"/>
        <v>2.69638</v>
      </c>
      <c r="P489" s="135">
        <f t="shared" si="282"/>
        <v>2.6899899999999999</v>
      </c>
      <c r="Q489" s="135">
        <f t="shared" si="282"/>
        <v>2.6817199999999999</v>
      </c>
      <c r="R489" s="135">
        <f t="shared" si="282"/>
        <v>2.6742400000000002</v>
      </c>
      <c r="S489" s="135">
        <f t="shared" si="282"/>
        <v>2.6357499999999998</v>
      </c>
      <c r="T489" s="135">
        <f t="shared" si="282"/>
        <v>2.6484800000000002</v>
      </c>
      <c r="U489" s="135">
        <f t="shared" si="282"/>
        <v>2.6653500000000001</v>
      </c>
      <c r="V489" s="135">
        <f t="shared" si="282"/>
        <v>2.6883400000000002</v>
      </c>
      <c r="W489" s="135">
        <f t="shared" si="282"/>
        <v>2.7039599999999999</v>
      </c>
      <c r="X489" s="135">
        <f t="shared" si="282"/>
        <v>2.6960999999999999</v>
      </c>
      <c r="Y489" s="135">
        <f t="shared" si="282"/>
        <v>2.6277499999999998</v>
      </c>
      <c r="Z489" s="135">
        <f t="shared" si="282"/>
        <v>2.4270399999999999</v>
      </c>
      <c r="AA489" s="135">
        <f t="shared" si="282"/>
        <v>2.1595200000000001</v>
      </c>
    </row>
    <row r="490" spans="1:27" ht="12.75" customHeight="1" outlineLevel="1" x14ac:dyDescent="0.3">
      <c r="A490" s="163" t="s">
        <v>1504</v>
      </c>
      <c r="B490" s="94" t="s">
        <v>238</v>
      </c>
      <c r="C490" s="70" t="s">
        <v>79</v>
      </c>
      <c r="D490" s="71">
        <v>1683.98</v>
      </c>
      <c r="E490" s="71">
        <v>1515.99</v>
      </c>
      <c r="F490" s="71">
        <v>1481.63</v>
      </c>
      <c r="G490" s="71">
        <v>1472.95</v>
      </c>
      <c r="H490" s="71">
        <v>1472.09</v>
      </c>
      <c r="I490" s="71">
        <v>1472.32</v>
      </c>
      <c r="J490" s="71">
        <v>1502.61</v>
      </c>
      <c r="K490" s="71">
        <v>1685.69</v>
      </c>
      <c r="L490" s="71">
        <v>1926.18</v>
      </c>
      <c r="M490" s="71">
        <v>2008.03</v>
      </c>
      <c r="N490" s="71">
        <v>2033.3</v>
      </c>
      <c r="O490" s="71">
        <v>2040.25</v>
      </c>
      <c r="P490" s="71">
        <v>2033.86</v>
      </c>
      <c r="Q490" s="71">
        <v>2025.59</v>
      </c>
      <c r="R490" s="71">
        <v>2018.11</v>
      </c>
      <c r="S490" s="71">
        <v>1979.62</v>
      </c>
      <c r="T490" s="71">
        <v>1992.35</v>
      </c>
      <c r="U490" s="71">
        <v>2009.22</v>
      </c>
      <c r="V490" s="71">
        <v>2032.21</v>
      </c>
      <c r="W490" s="71">
        <v>2047.83</v>
      </c>
      <c r="X490" s="71">
        <v>2039.97</v>
      </c>
      <c r="Y490" s="71">
        <v>1971.62</v>
      </c>
      <c r="Z490" s="71">
        <v>1770.91</v>
      </c>
      <c r="AA490" s="71">
        <v>1503.39</v>
      </c>
    </row>
    <row r="491" spans="1:27" ht="12.75" customHeight="1" outlineLevel="1" x14ac:dyDescent="0.3">
      <c r="A491" s="163" t="s">
        <v>1505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customHeight="1" outlineLevel="1" x14ac:dyDescent="0.3">
      <c r="A492" s="163" t="s">
        <v>1506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1507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>$D$11</f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ht="13.8" x14ac:dyDescent="0.3">
      <c r="A494" s="162" t="s">
        <v>1508</v>
      </c>
      <c r="B494" s="54" t="str">
        <f>"03"&amp;"."&amp;$B$663&amp;"."&amp;$B$664</f>
        <v>03.03.2024</v>
      </c>
      <c r="C494" s="134" t="s">
        <v>76</v>
      </c>
      <c r="D494" s="135">
        <f>ROUND(((D495+D496+D498+D497)/1000),5)</f>
        <v>2.1708099999999999</v>
      </c>
      <c r="E494" s="135">
        <f>ROUND(((E495+E496+E498+E497)/1000),5)</f>
        <v>2.10589</v>
      </c>
      <c r="F494" s="135">
        <f>ROUND(((F495+F496+F498+F497)/1000),5)</f>
        <v>2.0090499999999998</v>
      </c>
      <c r="G494" s="135">
        <f t="shared" ref="G494:AA494" si="285">ROUND(((G495+G496+G498+G497)/1000),5)</f>
        <v>2.0038100000000001</v>
      </c>
      <c r="H494" s="135">
        <f t="shared" si="285"/>
        <v>2.02894</v>
      </c>
      <c r="I494" s="135">
        <f t="shared" si="285"/>
        <v>2.06616</v>
      </c>
      <c r="J494" s="135">
        <f t="shared" si="285"/>
        <v>2.0753200000000001</v>
      </c>
      <c r="K494" s="135">
        <f t="shared" si="285"/>
        <v>2.1247400000000001</v>
      </c>
      <c r="L494" s="135">
        <f t="shared" si="285"/>
        <v>2.3401200000000002</v>
      </c>
      <c r="M494" s="135">
        <f t="shared" si="285"/>
        <v>2.4580199999999999</v>
      </c>
      <c r="N494" s="135">
        <f t="shared" si="285"/>
        <v>2.5074100000000001</v>
      </c>
      <c r="O494" s="135">
        <f t="shared" si="285"/>
        <v>2.5051700000000001</v>
      </c>
      <c r="P494" s="135">
        <f t="shared" si="285"/>
        <v>2.4807000000000001</v>
      </c>
      <c r="Q494" s="135">
        <f t="shared" si="285"/>
        <v>2.4646499999999998</v>
      </c>
      <c r="R494" s="135">
        <f t="shared" si="285"/>
        <v>2.4603899999999999</v>
      </c>
      <c r="S494" s="135">
        <f t="shared" si="285"/>
        <v>2.42462</v>
      </c>
      <c r="T494" s="135">
        <f t="shared" si="285"/>
        <v>2.4551500000000002</v>
      </c>
      <c r="U494" s="135">
        <f t="shared" si="285"/>
        <v>2.4868899999999998</v>
      </c>
      <c r="V494" s="135">
        <f t="shared" si="285"/>
        <v>2.5933000000000002</v>
      </c>
      <c r="W494" s="135">
        <f t="shared" si="285"/>
        <v>2.5807600000000002</v>
      </c>
      <c r="X494" s="135">
        <f t="shared" si="285"/>
        <v>2.5528</v>
      </c>
      <c r="Y494" s="135">
        <f t="shared" si="285"/>
        <v>2.4357700000000002</v>
      </c>
      <c r="Z494" s="135">
        <f t="shared" si="285"/>
        <v>2.2587299999999999</v>
      </c>
      <c r="AA494" s="135">
        <f t="shared" si="285"/>
        <v>2.13009</v>
      </c>
    </row>
    <row r="495" spans="1:27" ht="12.75" customHeight="1" outlineLevel="1" x14ac:dyDescent="0.3">
      <c r="A495" s="163" t="s">
        <v>1509</v>
      </c>
      <c r="B495" s="94" t="s">
        <v>238</v>
      </c>
      <c r="C495" s="70" t="s">
        <v>79</v>
      </c>
      <c r="D495" s="71">
        <v>1514.68</v>
      </c>
      <c r="E495" s="71">
        <v>1449.76</v>
      </c>
      <c r="F495" s="71">
        <v>1352.92</v>
      </c>
      <c r="G495" s="71">
        <v>1347.68</v>
      </c>
      <c r="H495" s="71">
        <v>1372.81</v>
      </c>
      <c r="I495" s="71">
        <v>1410.03</v>
      </c>
      <c r="J495" s="71">
        <v>1419.19</v>
      </c>
      <c r="K495" s="71">
        <v>1468.61</v>
      </c>
      <c r="L495" s="71">
        <v>1683.99</v>
      </c>
      <c r="M495" s="71">
        <v>1801.89</v>
      </c>
      <c r="N495" s="71">
        <v>1851.28</v>
      </c>
      <c r="O495" s="71">
        <v>1849.04</v>
      </c>
      <c r="P495" s="71">
        <v>1824.57</v>
      </c>
      <c r="Q495" s="71">
        <v>1808.52</v>
      </c>
      <c r="R495" s="71">
        <v>1804.26</v>
      </c>
      <c r="S495" s="71">
        <v>1768.49</v>
      </c>
      <c r="T495" s="71">
        <v>1799.02</v>
      </c>
      <c r="U495" s="71">
        <v>1830.76</v>
      </c>
      <c r="V495" s="71">
        <v>1937.17</v>
      </c>
      <c r="W495" s="71">
        <v>1924.63</v>
      </c>
      <c r="X495" s="71">
        <v>1896.67</v>
      </c>
      <c r="Y495" s="71">
        <v>1779.64</v>
      </c>
      <c r="Z495" s="71">
        <v>1602.6</v>
      </c>
      <c r="AA495" s="71">
        <v>1473.96</v>
      </c>
    </row>
    <row r="496" spans="1:27" ht="12.75" customHeight="1" outlineLevel="1" x14ac:dyDescent="0.3">
      <c r="A496" s="163" t="s">
        <v>1510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customHeight="1" outlineLevel="1" x14ac:dyDescent="0.3">
      <c r="A497" s="163" t="s">
        <v>1511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1512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>$D$11</f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ht="13.8" x14ac:dyDescent="0.3">
      <c r="A499" s="162" t="s">
        <v>1513</v>
      </c>
      <c r="B499" s="54" t="str">
        <f>"04"&amp;"."&amp;$B$663&amp;"."&amp;$B$664</f>
        <v>04.03.2024</v>
      </c>
      <c r="C499" s="134" t="s">
        <v>76</v>
      </c>
      <c r="D499" s="135">
        <f>ROUND(((D500+D501+D503+D502)/1000),5)</f>
        <v>2.1133000000000002</v>
      </c>
      <c r="E499" s="135">
        <f>ROUND(((E500+E501+E503+E502)/1000),5)</f>
        <v>1.97698</v>
      </c>
      <c r="F499" s="135">
        <f>ROUND(((F500+F501+F503+F502)/1000),5)</f>
        <v>1.9292100000000001</v>
      </c>
      <c r="G499" s="135">
        <f t="shared" ref="G499:AA499" si="288">ROUND(((G500+G501+G503+G502)/1000),5)</f>
        <v>1.92299</v>
      </c>
      <c r="H499" s="135">
        <f t="shared" si="288"/>
        <v>1.9585699999999999</v>
      </c>
      <c r="I499" s="135">
        <f t="shared" si="288"/>
        <v>2.1097600000000001</v>
      </c>
      <c r="J499" s="135">
        <f t="shared" si="288"/>
        <v>2.1395499999999998</v>
      </c>
      <c r="K499" s="135">
        <f t="shared" si="288"/>
        <v>2.5093000000000001</v>
      </c>
      <c r="L499" s="135">
        <f t="shared" si="288"/>
        <v>2.6812100000000001</v>
      </c>
      <c r="M499" s="135">
        <f t="shared" si="288"/>
        <v>2.7702399999999998</v>
      </c>
      <c r="N499" s="135">
        <f t="shared" si="288"/>
        <v>2.78532</v>
      </c>
      <c r="O499" s="135">
        <f t="shared" si="288"/>
        <v>2.8303699999999998</v>
      </c>
      <c r="P499" s="135">
        <f t="shared" si="288"/>
        <v>2.79026</v>
      </c>
      <c r="Q499" s="135">
        <f t="shared" si="288"/>
        <v>2.7641499999999999</v>
      </c>
      <c r="R499" s="135">
        <f t="shared" si="288"/>
        <v>2.7202999999999999</v>
      </c>
      <c r="S499" s="135">
        <f t="shared" si="288"/>
        <v>2.66167</v>
      </c>
      <c r="T499" s="135">
        <f t="shared" si="288"/>
        <v>2.63713</v>
      </c>
      <c r="U499" s="135">
        <f t="shared" si="288"/>
        <v>2.6297299999999999</v>
      </c>
      <c r="V499" s="135">
        <f t="shared" si="288"/>
        <v>2.6715599999999999</v>
      </c>
      <c r="W499" s="135">
        <f t="shared" si="288"/>
        <v>2.7643200000000001</v>
      </c>
      <c r="X499" s="135">
        <f t="shared" si="288"/>
        <v>2.6648299999999998</v>
      </c>
      <c r="Y499" s="135">
        <f t="shared" si="288"/>
        <v>2.52501</v>
      </c>
      <c r="Z499" s="135">
        <f t="shared" si="288"/>
        <v>2.2469299999999999</v>
      </c>
      <c r="AA499" s="135">
        <f t="shared" si="288"/>
        <v>2.1347700000000001</v>
      </c>
    </row>
    <row r="500" spans="1:27" ht="12.75" customHeight="1" outlineLevel="1" x14ac:dyDescent="0.3">
      <c r="A500" s="163" t="s">
        <v>1514</v>
      </c>
      <c r="B500" s="94" t="s">
        <v>238</v>
      </c>
      <c r="C500" s="70" t="s">
        <v>79</v>
      </c>
      <c r="D500" s="71">
        <v>1457.17</v>
      </c>
      <c r="E500" s="71">
        <v>1320.85</v>
      </c>
      <c r="F500" s="71">
        <v>1273.08</v>
      </c>
      <c r="G500" s="71">
        <v>1266.8599999999999</v>
      </c>
      <c r="H500" s="71">
        <v>1302.44</v>
      </c>
      <c r="I500" s="71">
        <v>1453.63</v>
      </c>
      <c r="J500" s="71">
        <v>1483.42</v>
      </c>
      <c r="K500" s="71">
        <v>1853.17</v>
      </c>
      <c r="L500" s="71">
        <v>2025.08</v>
      </c>
      <c r="M500" s="71">
        <v>2114.11</v>
      </c>
      <c r="N500" s="71">
        <v>2129.19</v>
      </c>
      <c r="O500" s="71">
        <v>2174.2399999999998</v>
      </c>
      <c r="P500" s="71">
        <v>2134.13</v>
      </c>
      <c r="Q500" s="71">
        <v>2108.02</v>
      </c>
      <c r="R500" s="71">
        <v>2064.17</v>
      </c>
      <c r="S500" s="71">
        <v>2005.54</v>
      </c>
      <c r="T500" s="71">
        <v>1981</v>
      </c>
      <c r="U500" s="71">
        <v>1973.6</v>
      </c>
      <c r="V500" s="71">
        <v>2015.43</v>
      </c>
      <c r="W500" s="71">
        <v>2108.19</v>
      </c>
      <c r="X500" s="71">
        <v>2008.7</v>
      </c>
      <c r="Y500" s="71">
        <v>1868.88</v>
      </c>
      <c r="Z500" s="71">
        <v>1590.8</v>
      </c>
      <c r="AA500" s="71">
        <v>1478.64</v>
      </c>
    </row>
    <row r="501" spans="1:27" ht="12.75" customHeight="1" outlineLevel="1" x14ac:dyDescent="0.3">
      <c r="A501" s="163" t="s">
        <v>1515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customHeight="1" outlineLevel="1" x14ac:dyDescent="0.3">
      <c r="A502" s="163" t="s">
        <v>1516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1517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>$D$11</f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ht="13.8" x14ac:dyDescent="0.3">
      <c r="A504" s="162" t="s">
        <v>1518</v>
      </c>
      <c r="B504" s="54" t="str">
        <f>"05"&amp;"."&amp;$B$663&amp;"."&amp;$B$664</f>
        <v>05.03.2024</v>
      </c>
      <c r="C504" s="134" t="s">
        <v>76</v>
      </c>
      <c r="D504" s="135">
        <f>ROUND(((D505+D506+D508+D507)/1000),5)</f>
        <v>1.99152</v>
      </c>
      <c r="E504" s="135">
        <f>ROUND(((E505+E506+E508+E507)/1000),5)</f>
        <v>1.9246300000000001</v>
      </c>
      <c r="F504" s="135">
        <f>ROUND(((F505+F506+F508+F507)/1000),5)</f>
        <v>1.9033199999999999</v>
      </c>
      <c r="G504" s="135">
        <f t="shared" ref="G504:AA504" si="291">ROUND(((G505+G506+G508+G507)/1000),5)</f>
        <v>1.8967000000000001</v>
      </c>
      <c r="H504" s="135">
        <f t="shared" si="291"/>
        <v>1.93893</v>
      </c>
      <c r="I504" s="135">
        <f t="shared" si="291"/>
        <v>2.0719699999999999</v>
      </c>
      <c r="J504" s="135">
        <f t="shared" si="291"/>
        <v>2.1687099999999999</v>
      </c>
      <c r="K504" s="135">
        <f t="shared" si="291"/>
        <v>2.3640400000000001</v>
      </c>
      <c r="L504" s="135">
        <f t="shared" si="291"/>
        <v>2.5265599999999999</v>
      </c>
      <c r="M504" s="135">
        <f t="shared" si="291"/>
        <v>2.5780500000000002</v>
      </c>
      <c r="N504" s="135">
        <f t="shared" si="291"/>
        <v>2.5387400000000002</v>
      </c>
      <c r="O504" s="135">
        <f t="shared" si="291"/>
        <v>2.8820800000000002</v>
      </c>
      <c r="P504" s="135">
        <f t="shared" si="291"/>
        <v>2.7504</v>
      </c>
      <c r="Q504" s="135">
        <f t="shared" si="291"/>
        <v>2.6843400000000002</v>
      </c>
      <c r="R504" s="135">
        <f t="shared" si="291"/>
        <v>2.73922</v>
      </c>
      <c r="S504" s="135">
        <f t="shared" si="291"/>
        <v>2.6321599999999998</v>
      </c>
      <c r="T504" s="135">
        <f t="shared" si="291"/>
        <v>2.60832</v>
      </c>
      <c r="U504" s="135">
        <f t="shared" si="291"/>
        <v>2.5172099999999999</v>
      </c>
      <c r="V504" s="135">
        <f t="shared" si="291"/>
        <v>2.5188799999999998</v>
      </c>
      <c r="W504" s="135">
        <f t="shared" si="291"/>
        <v>2.51145</v>
      </c>
      <c r="X504" s="135">
        <f t="shared" si="291"/>
        <v>2.5785300000000002</v>
      </c>
      <c r="Y504" s="135">
        <f t="shared" si="291"/>
        <v>2.3864200000000002</v>
      </c>
      <c r="Z504" s="135">
        <f t="shared" si="291"/>
        <v>2.2178499999999999</v>
      </c>
      <c r="AA504" s="135">
        <f t="shared" si="291"/>
        <v>2.0442999999999998</v>
      </c>
    </row>
    <row r="505" spans="1:27" ht="12.75" customHeight="1" outlineLevel="1" x14ac:dyDescent="0.3">
      <c r="A505" s="163" t="s">
        <v>1519</v>
      </c>
      <c r="B505" s="94" t="s">
        <v>238</v>
      </c>
      <c r="C505" s="70" t="s">
        <v>79</v>
      </c>
      <c r="D505" s="71">
        <v>1335.39</v>
      </c>
      <c r="E505" s="71">
        <v>1268.5</v>
      </c>
      <c r="F505" s="71">
        <v>1247.19</v>
      </c>
      <c r="G505" s="71">
        <v>1240.57</v>
      </c>
      <c r="H505" s="71">
        <v>1282.8</v>
      </c>
      <c r="I505" s="71">
        <v>1415.84</v>
      </c>
      <c r="J505" s="71">
        <v>1512.58</v>
      </c>
      <c r="K505" s="71">
        <v>1707.91</v>
      </c>
      <c r="L505" s="71">
        <v>1870.43</v>
      </c>
      <c r="M505" s="71">
        <v>1921.92</v>
      </c>
      <c r="N505" s="71">
        <v>1882.61</v>
      </c>
      <c r="O505" s="71">
        <v>2225.9499999999998</v>
      </c>
      <c r="P505" s="71">
        <v>2094.27</v>
      </c>
      <c r="Q505" s="71">
        <v>2028.21</v>
      </c>
      <c r="R505" s="71">
        <v>2083.09</v>
      </c>
      <c r="S505" s="71">
        <v>1976.03</v>
      </c>
      <c r="T505" s="71">
        <v>1952.19</v>
      </c>
      <c r="U505" s="71">
        <v>1861.08</v>
      </c>
      <c r="V505" s="71">
        <v>1862.75</v>
      </c>
      <c r="W505" s="71">
        <v>1855.32</v>
      </c>
      <c r="X505" s="71">
        <v>1922.4</v>
      </c>
      <c r="Y505" s="71">
        <v>1730.29</v>
      </c>
      <c r="Z505" s="71">
        <v>1561.72</v>
      </c>
      <c r="AA505" s="71">
        <v>1388.17</v>
      </c>
    </row>
    <row r="506" spans="1:27" ht="12.75" customHeight="1" outlineLevel="1" x14ac:dyDescent="0.3">
      <c r="A506" s="163" t="s">
        <v>1520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customHeight="1" outlineLevel="1" x14ac:dyDescent="0.3">
      <c r="A507" s="163" t="s">
        <v>1521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1522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>$D$11</f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ht="13.8" x14ac:dyDescent="0.3">
      <c r="A509" s="162" t="s">
        <v>1523</v>
      </c>
      <c r="B509" s="54" t="str">
        <f>"06"&amp;"."&amp;$B$663&amp;"."&amp;$B$664</f>
        <v>06.03.2024</v>
      </c>
      <c r="C509" s="134" t="s">
        <v>76</v>
      </c>
      <c r="D509" s="135">
        <f>ROUND(((D510+D511+D513+D512)/1000),5)</f>
        <v>2.0484399999999998</v>
      </c>
      <c r="E509" s="135">
        <f>ROUND(((E510+E511+E513+E512)/1000),5)</f>
        <v>1.9353400000000001</v>
      </c>
      <c r="F509" s="135">
        <f>ROUND(((F510+F511+F513+F512)/1000),5)</f>
        <v>1.9182600000000001</v>
      </c>
      <c r="G509" s="135">
        <f t="shared" ref="G509:AA509" si="294">ROUND(((G510+G511+G513+G512)/1000),5)</f>
        <v>1.91415</v>
      </c>
      <c r="H509" s="135">
        <f t="shared" si="294"/>
        <v>1.9792099999999999</v>
      </c>
      <c r="I509" s="135">
        <f t="shared" si="294"/>
        <v>2.1218900000000001</v>
      </c>
      <c r="J509" s="135">
        <f t="shared" si="294"/>
        <v>2.2196899999999999</v>
      </c>
      <c r="K509" s="135">
        <f t="shared" si="294"/>
        <v>2.5110999999999999</v>
      </c>
      <c r="L509" s="135">
        <f t="shared" si="294"/>
        <v>2.5828799999999998</v>
      </c>
      <c r="M509" s="135">
        <f t="shared" si="294"/>
        <v>2.5983299999999998</v>
      </c>
      <c r="N509" s="135">
        <f t="shared" si="294"/>
        <v>2.5616400000000001</v>
      </c>
      <c r="O509" s="135">
        <f t="shared" si="294"/>
        <v>2.66486</v>
      </c>
      <c r="P509" s="135">
        <f t="shared" si="294"/>
        <v>2.6537799999999998</v>
      </c>
      <c r="Q509" s="135">
        <f t="shared" si="294"/>
        <v>2.6511</v>
      </c>
      <c r="R509" s="135">
        <f t="shared" si="294"/>
        <v>2.6301399999999999</v>
      </c>
      <c r="S509" s="135">
        <f t="shared" si="294"/>
        <v>2.6076999999999999</v>
      </c>
      <c r="T509" s="135">
        <f t="shared" si="294"/>
        <v>2.5968399999999998</v>
      </c>
      <c r="U509" s="135">
        <f t="shared" si="294"/>
        <v>2.5475099999999999</v>
      </c>
      <c r="V509" s="135">
        <f t="shared" si="294"/>
        <v>2.58866</v>
      </c>
      <c r="W509" s="135">
        <f t="shared" si="294"/>
        <v>2.5889600000000002</v>
      </c>
      <c r="X509" s="135">
        <f t="shared" si="294"/>
        <v>2.6443500000000002</v>
      </c>
      <c r="Y509" s="135">
        <f t="shared" si="294"/>
        <v>2.5379700000000001</v>
      </c>
      <c r="Z509" s="135">
        <f t="shared" si="294"/>
        <v>2.2678099999999999</v>
      </c>
      <c r="AA509" s="135">
        <f t="shared" si="294"/>
        <v>2.1298599999999999</v>
      </c>
    </row>
    <row r="510" spans="1:27" ht="12.75" customHeight="1" outlineLevel="1" x14ac:dyDescent="0.3">
      <c r="A510" s="163" t="s">
        <v>1524</v>
      </c>
      <c r="B510" s="94" t="s">
        <v>238</v>
      </c>
      <c r="C510" s="70" t="s">
        <v>79</v>
      </c>
      <c r="D510" s="71">
        <v>1392.31</v>
      </c>
      <c r="E510" s="71">
        <v>1279.21</v>
      </c>
      <c r="F510" s="71">
        <v>1262.1300000000001</v>
      </c>
      <c r="G510" s="71">
        <v>1258.02</v>
      </c>
      <c r="H510" s="71">
        <v>1323.08</v>
      </c>
      <c r="I510" s="71">
        <v>1465.76</v>
      </c>
      <c r="J510" s="71">
        <v>1563.56</v>
      </c>
      <c r="K510" s="71">
        <v>1854.97</v>
      </c>
      <c r="L510" s="71">
        <v>1926.75</v>
      </c>
      <c r="M510" s="71">
        <v>1942.2</v>
      </c>
      <c r="N510" s="71">
        <v>1905.51</v>
      </c>
      <c r="O510" s="71">
        <v>2008.73</v>
      </c>
      <c r="P510" s="71">
        <v>1997.65</v>
      </c>
      <c r="Q510" s="71">
        <v>1994.97</v>
      </c>
      <c r="R510" s="71">
        <v>1974.01</v>
      </c>
      <c r="S510" s="71">
        <v>1951.57</v>
      </c>
      <c r="T510" s="71">
        <v>1940.71</v>
      </c>
      <c r="U510" s="71">
        <v>1891.38</v>
      </c>
      <c r="V510" s="71">
        <v>1932.53</v>
      </c>
      <c r="W510" s="71">
        <v>1932.83</v>
      </c>
      <c r="X510" s="71">
        <v>1988.22</v>
      </c>
      <c r="Y510" s="71">
        <v>1881.84</v>
      </c>
      <c r="Z510" s="71">
        <v>1611.68</v>
      </c>
      <c r="AA510" s="71">
        <v>1473.73</v>
      </c>
    </row>
    <row r="511" spans="1:27" ht="12.75" customHeight="1" outlineLevel="1" x14ac:dyDescent="0.3">
      <c r="A511" s="163" t="s">
        <v>1525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customHeight="1" outlineLevel="1" x14ac:dyDescent="0.3">
      <c r="A512" s="163" t="s">
        <v>1526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1527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>$D$11</f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ht="13.8" x14ac:dyDescent="0.3">
      <c r="A514" s="162" t="s">
        <v>1528</v>
      </c>
      <c r="B514" s="54" t="str">
        <f>"07"&amp;"."&amp;$B$663&amp;"."&amp;$B$664</f>
        <v>07.03.2024</v>
      </c>
      <c r="C514" s="134" t="s">
        <v>76</v>
      </c>
      <c r="D514" s="135">
        <f>ROUND(((D515+D516+D518+D517)/1000),5)</f>
        <v>1.92126</v>
      </c>
      <c r="E514" s="135">
        <f>ROUND(((E515+E516+E518+E517)/1000),5)</f>
        <v>1.8953100000000001</v>
      </c>
      <c r="F514" s="135">
        <f>ROUND(((F515+F516+F518+F517)/1000),5)</f>
        <v>1.8613999999999999</v>
      </c>
      <c r="G514" s="135">
        <f t="shared" ref="G514:AA514" si="297">ROUND(((G515+G516+G518+G517)/1000),5)</f>
        <v>1.85111</v>
      </c>
      <c r="H514" s="135">
        <f t="shared" si="297"/>
        <v>1.89747</v>
      </c>
      <c r="I514" s="135">
        <f t="shared" si="297"/>
        <v>2.0426600000000001</v>
      </c>
      <c r="J514" s="135">
        <f t="shared" si="297"/>
        <v>2.1592099999999999</v>
      </c>
      <c r="K514" s="135">
        <f t="shared" si="297"/>
        <v>2.4295800000000001</v>
      </c>
      <c r="L514" s="135">
        <f t="shared" si="297"/>
        <v>2.5031400000000001</v>
      </c>
      <c r="M514" s="135">
        <f t="shared" si="297"/>
        <v>2.5121000000000002</v>
      </c>
      <c r="N514" s="135">
        <f t="shared" si="297"/>
        <v>2.5118</v>
      </c>
      <c r="O514" s="135">
        <f t="shared" si="297"/>
        <v>2.5398700000000001</v>
      </c>
      <c r="P514" s="135">
        <f t="shared" si="297"/>
        <v>2.5952099999999998</v>
      </c>
      <c r="Q514" s="135">
        <f t="shared" si="297"/>
        <v>2.5950600000000001</v>
      </c>
      <c r="R514" s="135">
        <f t="shared" si="297"/>
        <v>2.5565899999999999</v>
      </c>
      <c r="S514" s="135">
        <f t="shared" si="297"/>
        <v>2.5341499999999999</v>
      </c>
      <c r="T514" s="135">
        <f t="shared" si="297"/>
        <v>2.5402900000000002</v>
      </c>
      <c r="U514" s="135">
        <f t="shared" si="297"/>
        <v>2.4318300000000002</v>
      </c>
      <c r="V514" s="135">
        <f t="shared" si="297"/>
        <v>2.4691399999999999</v>
      </c>
      <c r="W514" s="135">
        <f t="shared" si="297"/>
        <v>2.4868999999999999</v>
      </c>
      <c r="X514" s="135">
        <f t="shared" si="297"/>
        <v>2.4986600000000001</v>
      </c>
      <c r="Y514" s="135">
        <f t="shared" si="297"/>
        <v>2.50204</v>
      </c>
      <c r="Z514" s="135">
        <f t="shared" si="297"/>
        <v>2.28145</v>
      </c>
      <c r="AA514" s="135">
        <f t="shared" si="297"/>
        <v>2.12616</v>
      </c>
    </row>
    <row r="515" spans="1:27" ht="12.75" customHeight="1" outlineLevel="1" x14ac:dyDescent="0.3">
      <c r="A515" s="163" t="s">
        <v>1529</v>
      </c>
      <c r="B515" s="94" t="s">
        <v>238</v>
      </c>
      <c r="C515" s="70" t="s">
        <v>79</v>
      </c>
      <c r="D515" s="71">
        <v>1265.1300000000001</v>
      </c>
      <c r="E515" s="71">
        <v>1239.18</v>
      </c>
      <c r="F515" s="71">
        <v>1205.27</v>
      </c>
      <c r="G515" s="71">
        <v>1194.98</v>
      </c>
      <c r="H515" s="71">
        <v>1241.3399999999999</v>
      </c>
      <c r="I515" s="71">
        <v>1386.53</v>
      </c>
      <c r="J515" s="71">
        <v>1503.08</v>
      </c>
      <c r="K515" s="71">
        <v>1773.45</v>
      </c>
      <c r="L515" s="71">
        <v>1847.01</v>
      </c>
      <c r="M515" s="71">
        <v>1855.97</v>
      </c>
      <c r="N515" s="71">
        <v>1855.67</v>
      </c>
      <c r="O515" s="71">
        <v>1883.74</v>
      </c>
      <c r="P515" s="71">
        <v>1939.08</v>
      </c>
      <c r="Q515" s="71">
        <v>1938.93</v>
      </c>
      <c r="R515" s="71">
        <v>1900.46</v>
      </c>
      <c r="S515" s="71">
        <v>1878.02</v>
      </c>
      <c r="T515" s="71">
        <v>1884.16</v>
      </c>
      <c r="U515" s="71">
        <v>1775.7</v>
      </c>
      <c r="V515" s="71">
        <v>1813.01</v>
      </c>
      <c r="W515" s="71">
        <v>1830.77</v>
      </c>
      <c r="X515" s="71">
        <v>1842.53</v>
      </c>
      <c r="Y515" s="71">
        <v>1845.91</v>
      </c>
      <c r="Z515" s="71">
        <v>1625.32</v>
      </c>
      <c r="AA515" s="71">
        <v>1470.03</v>
      </c>
    </row>
    <row r="516" spans="1:27" ht="12.75" customHeight="1" outlineLevel="1" x14ac:dyDescent="0.3">
      <c r="A516" s="163" t="s">
        <v>1530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customHeight="1" outlineLevel="1" x14ac:dyDescent="0.3">
      <c r="A517" s="163" t="s">
        <v>1531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1532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>$D$11</f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ht="13.8" x14ac:dyDescent="0.3">
      <c r="A519" s="162" t="s">
        <v>1533</v>
      </c>
      <c r="B519" s="54" t="str">
        <f>"08"&amp;"."&amp;$B$663&amp;"."&amp;$B$664</f>
        <v>08.03.2024</v>
      </c>
      <c r="C519" s="134" t="s">
        <v>76</v>
      </c>
      <c r="D519" s="135">
        <f>ROUND(((D520+D521+D523+D522)/1000),5)</f>
        <v>2.1205400000000001</v>
      </c>
      <c r="E519" s="135">
        <f>ROUND(((E520+E521+E523+E522)/1000),5)</f>
        <v>1.98369</v>
      </c>
      <c r="F519" s="135">
        <f>ROUND(((F520+F521+F523+F522)/1000),5)</f>
        <v>1.92093</v>
      </c>
      <c r="G519" s="135">
        <f t="shared" ref="G519:AA519" si="300">ROUND(((G520+G521+G523+G522)/1000),5)</f>
        <v>1.919</v>
      </c>
      <c r="H519" s="135">
        <f t="shared" si="300"/>
        <v>1.92218</v>
      </c>
      <c r="I519" s="135">
        <f t="shared" si="300"/>
        <v>1.9808399999999999</v>
      </c>
      <c r="J519" s="135">
        <f t="shared" si="300"/>
        <v>2.01586</v>
      </c>
      <c r="K519" s="135">
        <f t="shared" si="300"/>
        <v>2.13287</v>
      </c>
      <c r="L519" s="135">
        <f t="shared" si="300"/>
        <v>2.3372099999999998</v>
      </c>
      <c r="M519" s="135">
        <f t="shared" si="300"/>
        <v>2.38605</v>
      </c>
      <c r="N519" s="135">
        <f t="shared" si="300"/>
        <v>2.4299400000000002</v>
      </c>
      <c r="O519" s="135">
        <f t="shared" si="300"/>
        <v>2.43919</v>
      </c>
      <c r="P519" s="135">
        <f t="shared" si="300"/>
        <v>2.4218199999999999</v>
      </c>
      <c r="Q519" s="135">
        <f t="shared" si="300"/>
        <v>2.4060000000000001</v>
      </c>
      <c r="R519" s="135">
        <f t="shared" si="300"/>
        <v>2.37053</v>
      </c>
      <c r="S519" s="135">
        <f t="shared" si="300"/>
        <v>2.3639199999999998</v>
      </c>
      <c r="T519" s="135">
        <f t="shared" si="300"/>
        <v>2.36632</v>
      </c>
      <c r="U519" s="135">
        <f t="shared" si="300"/>
        <v>2.37059</v>
      </c>
      <c r="V519" s="135">
        <f t="shared" si="300"/>
        <v>2.3802300000000001</v>
      </c>
      <c r="W519" s="135">
        <f t="shared" si="300"/>
        <v>2.4153699999999998</v>
      </c>
      <c r="X519" s="135">
        <f t="shared" si="300"/>
        <v>2.4668299999999999</v>
      </c>
      <c r="Y519" s="135">
        <f t="shared" si="300"/>
        <v>2.39961</v>
      </c>
      <c r="Z519" s="135">
        <f t="shared" si="300"/>
        <v>2.21231</v>
      </c>
      <c r="AA519" s="135">
        <f t="shared" si="300"/>
        <v>2.10589</v>
      </c>
    </row>
    <row r="520" spans="1:27" ht="12.75" customHeight="1" outlineLevel="1" x14ac:dyDescent="0.3">
      <c r="A520" s="163" t="s">
        <v>1534</v>
      </c>
      <c r="B520" s="94" t="s">
        <v>238</v>
      </c>
      <c r="C520" s="70" t="s">
        <v>79</v>
      </c>
      <c r="D520" s="71">
        <v>1464.41</v>
      </c>
      <c r="E520" s="71">
        <v>1327.56</v>
      </c>
      <c r="F520" s="71">
        <v>1264.8</v>
      </c>
      <c r="G520" s="71">
        <v>1262.8699999999999</v>
      </c>
      <c r="H520" s="71">
        <v>1266.05</v>
      </c>
      <c r="I520" s="71">
        <v>1324.71</v>
      </c>
      <c r="J520" s="71">
        <v>1359.73</v>
      </c>
      <c r="K520" s="71">
        <v>1476.74</v>
      </c>
      <c r="L520" s="71">
        <v>1681.08</v>
      </c>
      <c r="M520" s="71">
        <v>1729.92</v>
      </c>
      <c r="N520" s="71">
        <v>1773.81</v>
      </c>
      <c r="O520" s="71">
        <v>1783.06</v>
      </c>
      <c r="P520" s="71">
        <v>1765.69</v>
      </c>
      <c r="Q520" s="71">
        <v>1749.87</v>
      </c>
      <c r="R520" s="71">
        <v>1714.4</v>
      </c>
      <c r="S520" s="71">
        <v>1707.79</v>
      </c>
      <c r="T520" s="71">
        <v>1710.19</v>
      </c>
      <c r="U520" s="71">
        <v>1714.46</v>
      </c>
      <c r="V520" s="71">
        <v>1724.1</v>
      </c>
      <c r="W520" s="71">
        <v>1759.24</v>
      </c>
      <c r="X520" s="71">
        <v>1810.7</v>
      </c>
      <c r="Y520" s="71">
        <v>1743.48</v>
      </c>
      <c r="Z520" s="71">
        <v>1556.18</v>
      </c>
      <c r="AA520" s="71">
        <v>1449.76</v>
      </c>
    </row>
    <row r="521" spans="1:27" ht="12.75" customHeight="1" outlineLevel="1" x14ac:dyDescent="0.3">
      <c r="A521" s="163" t="s">
        <v>1535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customHeight="1" outlineLevel="1" x14ac:dyDescent="0.3">
      <c r="A522" s="163" t="s">
        <v>1536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1537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>$D$11</f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ht="13.8" x14ac:dyDescent="0.3">
      <c r="A524" s="162" t="s">
        <v>1538</v>
      </c>
      <c r="B524" s="54" t="str">
        <f>"09"&amp;"."&amp;$B$663&amp;"."&amp;$B$664</f>
        <v>09.03.2024</v>
      </c>
      <c r="C524" s="134" t="s">
        <v>76</v>
      </c>
      <c r="D524" s="135">
        <f>ROUND(((D525+D526+D528+D527)/1000),5)</f>
        <v>2.13395</v>
      </c>
      <c r="E524" s="135">
        <f>ROUND(((E525+E526+E528+E527)/1000),5)</f>
        <v>1.97333</v>
      </c>
      <c r="F524" s="135">
        <f>ROUND(((F525+F526+F528+F527)/1000),5)</f>
        <v>1.9223399999999999</v>
      </c>
      <c r="G524" s="135">
        <f t="shared" ref="G524:AA524" si="303">ROUND(((G525+G526+G528+G527)/1000),5)</f>
        <v>1.9046700000000001</v>
      </c>
      <c r="H524" s="135">
        <f t="shared" si="303"/>
        <v>1.92195</v>
      </c>
      <c r="I524" s="135">
        <f t="shared" si="303"/>
        <v>1.96272</v>
      </c>
      <c r="J524" s="135">
        <f t="shared" si="303"/>
        <v>2.0583100000000001</v>
      </c>
      <c r="K524" s="135">
        <f t="shared" si="303"/>
        <v>2.1735099999999998</v>
      </c>
      <c r="L524" s="135">
        <f t="shared" si="303"/>
        <v>2.3662200000000002</v>
      </c>
      <c r="M524" s="135">
        <f t="shared" si="303"/>
        <v>2.4592299999999998</v>
      </c>
      <c r="N524" s="135">
        <f t="shared" si="303"/>
        <v>2.5273699999999999</v>
      </c>
      <c r="O524" s="135">
        <f t="shared" si="303"/>
        <v>2.5325199999999999</v>
      </c>
      <c r="P524" s="135">
        <f t="shared" si="303"/>
        <v>2.5114999999999998</v>
      </c>
      <c r="Q524" s="135">
        <f t="shared" si="303"/>
        <v>2.4948899999999998</v>
      </c>
      <c r="R524" s="135">
        <f t="shared" si="303"/>
        <v>2.4485700000000001</v>
      </c>
      <c r="S524" s="135">
        <f t="shared" si="303"/>
        <v>2.4160300000000001</v>
      </c>
      <c r="T524" s="135">
        <f t="shared" si="303"/>
        <v>2.4239799999999998</v>
      </c>
      <c r="U524" s="135">
        <f t="shared" si="303"/>
        <v>2.4404699999999999</v>
      </c>
      <c r="V524" s="135">
        <f t="shared" si="303"/>
        <v>2.5034900000000002</v>
      </c>
      <c r="W524" s="135">
        <f t="shared" si="303"/>
        <v>2.5335899999999998</v>
      </c>
      <c r="X524" s="135">
        <f t="shared" si="303"/>
        <v>2.5490900000000001</v>
      </c>
      <c r="Y524" s="135">
        <f t="shared" si="303"/>
        <v>2.4934799999999999</v>
      </c>
      <c r="Z524" s="135">
        <f t="shared" si="303"/>
        <v>2.2930899999999999</v>
      </c>
      <c r="AA524" s="135">
        <f t="shared" si="303"/>
        <v>2.1351100000000001</v>
      </c>
    </row>
    <row r="525" spans="1:27" ht="12.75" customHeight="1" outlineLevel="1" x14ac:dyDescent="0.3">
      <c r="A525" s="163" t="s">
        <v>1539</v>
      </c>
      <c r="B525" s="94" t="s">
        <v>238</v>
      </c>
      <c r="C525" s="70" t="s">
        <v>79</v>
      </c>
      <c r="D525" s="71">
        <v>1477.82</v>
      </c>
      <c r="E525" s="71">
        <v>1317.2</v>
      </c>
      <c r="F525" s="71">
        <v>1266.21</v>
      </c>
      <c r="G525" s="71">
        <v>1248.54</v>
      </c>
      <c r="H525" s="71">
        <v>1265.82</v>
      </c>
      <c r="I525" s="71">
        <v>1306.5899999999999</v>
      </c>
      <c r="J525" s="71">
        <v>1402.18</v>
      </c>
      <c r="K525" s="71">
        <v>1517.38</v>
      </c>
      <c r="L525" s="71">
        <v>1710.09</v>
      </c>
      <c r="M525" s="71">
        <v>1803.1</v>
      </c>
      <c r="N525" s="71">
        <v>1871.24</v>
      </c>
      <c r="O525" s="71">
        <v>1876.39</v>
      </c>
      <c r="P525" s="71">
        <v>1855.37</v>
      </c>
      <c r="Q525" s="71">
        <v>1838.76</v>
      </c>
      <c r="R525" s="71">
        <v>1792.44</v>
      </c>
      <c r="S525" s="71">
        <v>1759.9</v>
      </c>
      <c r="T525" s="71">
        <v>1767.85</v>
      </c>
      <c r="U525" s="71">
        <v>1784.34</v>
      </c>
      <c r="V525" s="71">
        <v>1847.36</v>
      </c>
      <c r="W525" s="71">
        <v>1877.46</v>
      </c>
      <c r="X525" s="71">
        <v>1892.96</v>
      </c>
      <c r="Y525" s="71">
        <v>1837.35</v>
      </c>
      <c r="Z525" s="71">
        <v>1636.96</v>
      </c>
      <c r="AA525" s="71">
        <v>1478.98</v>
      </c>
    </row>
    <row r="526" spans="1:27" ht="12.75" customHeight="1" outlineLevel="1" x14ac:dyDescent="0.3">
      <c r="A526" s="163" t="s">
        <v>1540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customHeight="1" outlineLevel="1" x14ac:dyDescent="0.3">
      <c r="A527" s="163" t="s">
        <v>1541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1542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>$D$11</f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ht="13.8" x14ac:dyDescent="0.3">
      <c r="A529" s="162" t="s">
        <v>1543</v>
      </c>
      <c r="B529" s="54" t="str">
        <f>"10"&amp;"."&amp;$B$663&amp;"."&amp;$B$664</f>
        <v>10.03.2024</v>
      </c>
      <c r="C529" s="134" t="s">
        <v>76</v>
      </c>
      <c r="D529" s="135">
        <f>ROUND(((D530+D531+D533+D532)/1000),5)</f>
        <v>2.0212300000000001</v>
      </c>
      <c r="E529" s="135">
        <f>ROUND(((E530+E531+E533+E532)/1000),5)</f>
        <v>1.9225099999999999</v>
      </c>
      <c r="F529" s="135">
        <f>ROUND(((F530+F531+F533+F532)/1000),5)</f>
        <v>1.905</v>
      </c>
      <c r="G529" s="135">
        <f t="shared" ref="G529:AA529" si="306">ROUND(((G530+G531+G533+G532)/1000),5)</f>
        <v>1.8912100000000001</v>
      </c>
      <c r="H529" s="135">
        <f t="shared" si="306"/>
        <v>1.9091100000000001</v>
      </c>
      <c r="I529" s="135">
        <f t="shared" si="306"/>
        <v>1.92807</v>
      </c>
      <c r="J529" s="135">
        <f t="shared" si="306"/>
        <v>1.9528799999999999</v>
      </c>
      <c r="K529" s="135">
        <f t="shared" si="306"/>
        <v>2.1134599999999999</v>
      </c>
      <c r="L529" s="135">
        <f t="shared" si="306"/>
        <v>2.3444400000000001</v>
      </c>
      <c r="M529" s="135">
        <f t="shared" si="306"/>
        <v>2.4110499999999999</v>
      </c>
      <c r="N529" s="135">
        <f t="shared" si="306"/>
        <v>2.4843700000000002</v>
      </c>
      <c r="O529" s="135">
        <f t="shared" si="306"/>
        <v>2.4875799999999999</v>
      </c>
      <c r="P529" s="135">
        <f t="shared" si="306"/>
        <v>2.4714200000000002</v>
      </c>
      <c r="Q529" s="135">
        <f t="shared" si="306"/>
        <v>2.4534099999999999</v>
      </c>
      <c r="R529" s="135">
        <f t="shared" si="306"/>
        <v>2.4007999999999998</v>
      </c>
      <c r="S529" s="135">
        <f t="shared" si="306"/>
        <v>2.3731</v>
      </c>
      <c r="T529" s="135">
        <f t="shared" si="306"/>
        <v>2.3772000000000002</v>
      </c>
      <c r="U529" s="135">
        <f t="shared" si="306"/>
        <v>2.39527</v>
      </c>
      <c r="V529" s="135">
        <f t="shared" si="306"/>
        <v>2.4715699999999998</v>
      </c>
      <c r="W529" s="135">
        <f t="shared" si="306"/>
        <v>2.52067</v>
      </c>
      <c r="X529" s="135">
        <f t="shared" si="306"/>
        <v>2.5097</v>
      </c>
      <c r="Y529" s="135">
        <f t="shared" si="306"/>
        <v>2.4516900000000001</v>
      </c>
      <c r="Z529" s="135">
        <f t="shared" si="306"/>
        <v>2.2375400000000001</v>
      </c>
      <c r="AA529" s="135">
        <f t="shared" si="306"/>
        <v>1.9807900000000001</v>
      </c>
    </row>
    <row r="530" spans="1:27" ht="12.75" customHeight="1" outlineLevel="1" x14ac:dyDescent="0.3">
      <c r="A530" s="163" t="s">
        <v>1544</v>
      </c>
      <c r="B530" s="94" t="s">
        <v>238</v>
      </c>
      <c r="C530" s="70" t="s">
        <v>79</v>
      </c>
      <c r="D530" s="71">
        <v>1365.1</v>
      </c>
      <c r="E530" s="71">
        <v>1266.3800000000001</v>
      </c>
      <c r="F530" s="71">
        <v>1248.8699999999999</v>
      </c>
      <c r="G530" s="71">
        <v>1235.08</v>
      </c>
      <c r="H530" s="71">
        <v>1252.98</v>
      </c>
      <c r="I530" s="71">
        <v>1271.94</v>
      </c>
      <c r="J530" s="71">
        <v>1296.75</v>
      </c>
      <c r="K530" s="71">
        <v>1457.33</v>
      </c>
      <c r="L530" s="71">
        <v>1688.31</v>
      </c>
      <c r="M530" s="71">
        <v>1754.92</v>
      </c>
      <c r="N530" s="71">
        <v>1828.24</v>
      </c>
      <c r="O530" s="71">
        <v>1831.45</v>
      </c>
      <c r="P530" s="71">
        <v>1815.29</v>
      </c>
      <c r="Q530" s="71">
        <v>1797.28</v>
      </c>
      <c r="R530" s="71">
        <v>1744.67</v>
      </c>
      <c r="S530" s="71">
        <v>1716.97</v>
      </c>
      <c r="T530" s="71">
        <v>1721.07</v>
      </c>
      <c r="U530" s="71">
        <v>1739.14</v>
      </c>
      <c r="V530" s="71">
        <v>1815.44</v>
      </c>
      <c r="W530" s="71">
        <v>1864.54</v>
      </c>
      <c r="X530" s="71">
        <v>1853.57</v>
      </c>
      <c r="Y530" s="71">
        <v>1795.56</v>
      </c>
      <c r="Z530" s="71">
        <v>1581.41</v>
      </c>
      <c r="AA530" s="71">
        <v>1324.66</v>
      </c>
    </row>
    <row r="531" spans="1:27" ht="12.75" customHeight="1" outlineLevel="1" x14ac:dyDescent="0.3">
      <c r="A531" s="163" t="s">
        <v>1545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customHeight="1" outlineLevel="1" x14ac:dyDescent="0.3">
      <c r="A532" s="163" t="s">
        <v>1546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1547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>$D$11</f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ht="13.8" x14ac:dyDescent="0.3">
      <c r="A534" s="162" t="s">
        <v>1548</v>
      </c>
      <c r="B534" s="54" t="str">
        <f>"11"&amp;"."&amp;$B$663&amp;"."&amp;$B$664</f>
        <v>11.03.2024</v>
      </c>
      <c r="C534" s="134" t="s">
        <v>76</v>
      </c>
      <c r="D534" s="135">
        <f>ROUND(((D535+D536+D538+D537)/1000),5)</f>
        <v>1.9247799999999999</v>
      </c>
      <c r="E534" s="135">
        <f>ROUND(((E535+E536+E538+E537)/1000),5)</f>
        <v>1.89747</v>
      </c>
      <c r="F534" s="135">
        <f>ROUND(((F535+F536+F538+F537)/1000),5)</f>
        <v>1.8571</v>
      </c>
      <c r="G534" s="135">
        <f t="shared" ref="G534:AA534" si="309">ROUND(((G535+G536+G538+G537)/1000),5)</f>
        <v>1.83901</v>
      </c>
      <c r="H534" s="135">
        <f t="shared" si="309"/>
        <v>1.8797900000000001</v>
      </c>
      <c r="I534" s="135">
        <f t="shared" si="309"/>
        <v>1.9675499999999999</v>
      </c>
      <c r="J534" s="135">
        <f t="shared" si="309"/>
        <v>2.1431</v>
      </c>
      <c r="K534" s="135">
        <f t="shared" si="309"/>
        <v>2.3564099999999999</v>
      </c>
      <c r="L534" s="135">
        <f t="shared" si="309"/>
        <v>2.48183</v>
      </c>
      <c r="M534" s="135">
        <f t="shared" si="309"/>
        <v>2.5582400000000001</v>
      </c>
      <c r="N534" s="135">
        <f t="shared" si="309"/>
        <v>2.5446900000000001</v>
      </c>
      <c r="O534" s="135">
        <f t="shared" si="309"/>
        <v>2.54887</v>
      </c>
      <c r="P534" s="135">
        <f t="shared" si="309"/>
        <v>2.5331199999999998</v>
      </c>
      <c r="Q534" s="135">
        <f t="shared" si="309"/>
        <v>2.5204200000000001</v>
      </c>
      <c r="R534" s="135">
        <f t="shared" si="309"/>
        <v>2.49716</v>
      </c>
      <c r="S534" s="135">
        <f t="shared" si="309"/>
        <v>2.4771899999999998</v>
      </c>
      <c r="T534" s="135">
        <f t="shared" si="309"/>
        <v>2.4742199999999999</v>
      </c>
      <c r="U534" s="135">
        <f t="shared" si="309"/>
        <v>2.4055399999999998</v>
      </c>
      <c r="V534" s="135">
        <f t="shared" si="309"/>
        <v>2.4314</v>
      </c>
      <c r="W534" s="135">
        <f t="shared" si="309"/>
        <v>2.4570099999999999</v>
      </c>
      <c r="X534" s="135">
        <f t="shared" si="309"/>
        <v>2.4174099999999998</v>
      </c>
      <c r="Y534" s="135">
        <f t="shared" si="309"/>
        <v>2.35697</v>
      </c>
      <c r="Z534" s="135">
        <f t="shared" si="309"/>
        <v>2.15367</v>
      </c>
      <c r="AA534" s="135">
        <f t="shared" si="309"/>
        <v>1.9137599999999999</v>
      </c>
    </row>
    <row r="535" spans="1:27" ht="12.75" customHeight="1" outlineLevel="1" x14ac:dyDescent="0.3">
      <c r="A535" s="163" t="s">
        <v>1549</v>
      </c>
      <c r="B535" s="94" t="s">
        <v>238</v>
      </c>
      <c r="C535" s="70" t="s">
        <v>79</v>
      </c>
      <c r="D535" s="71">
        <v>1268.6500000000001</v>
      </c>
      <c r="E535" s="71">
        <v>1241.3399999999999</v>
      </c>
      <c r="F535" s="71">
        <v>1200.97</v>
      </c>
      <c r="G535" s="71">
        <v>1182.8800000000001</v>
      </c>
      <c r="H535" s="71">
        <v>1223.6600000000001</v>
      </c>
      <c r="I535" s="71">
        <v>1311.42</v>
      </c>
      <c r="J535" s="71">
        <v>1486.97</v>
      </c>
      <c r="K535" s="71">
        <v>1700.28</v>
      </c>
      <c r="L535" s="71">
        <v>1825.7</v>
      </c>
      <c r="M535" s="71">
        <v>1902.11</v>
      </c>
      <c r="N535" s="71">
        <v>1888.56</v>
      </c>
      <c r="O535" s="71">
        <v>1892.74</v>
      </c>
      <c r="P535" s="71">
        <v>1876.99</v>
      </c>
      <c r="Q535" s="71">
        <v>1864.29</v>
      </c>
      <c r="R535" s="71">
        <v>1841.03</v>
      </c>
      <c r="S535" s="71">
        <v>1821.06</v>
      </c>
      <c r="T535" s="71">
        <v>1818.09</v>
      </c>
      <c r="U535" s="71">
        <v>1749.41</v>
      </c>
      <c r="V535" s="71">
        <v>1775.27</v>
      </c>
      <c r="W535" s="71">
        <v>1800.88</v>
      </c>
      <c r="X535" s="71">
        <v>1761.28</v>
      </c>
      <c r="Y535" s="71">
        <v>1700.84</v>
      </c>
      <c r="Z535" s="71">
        <v>1497.54</v>
      </c>
      <c r="AA535" s="71">
        <v>1257.6300000000001</v>
      </c>
    </row>
    <row r="536" spans="1:27" ht="12.75" customHeight="1" outlineLevel="1" x14ac:dyDescent="0.3">
      <c r="A536" s="163" t="s">
        <v>1550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customHeight="1" outlineLevel="1" x14ac:dyDescent="0.3">
      <c r="A537" s="163" t="s">
        <v>1551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1552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>$D$11</f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ht="13.8" x14ac:dyDescent="0.3">
      <c r="A539" s="162" t="s">
        <v>1553</v>
      </c>
      <c r="B539" s="54" t="str">
        <f>"12"&amp;"."&amp;$B$663&amp;"."&amp;$B$664</f>
        <v>12.03.2024</v>
      </c>
      <c r="C539" s="134" t="s">
        <v>76</v>
      </c>
      <c r="D539" s="135">
        <f>ROUND(((D540+D541+D543+D542)/1000),5)</f>
        <v>1.9137999999999999</v>
      </c>
      <c r="E539" s="135">
        <f>ROUND(((E540+E541+E543+E542)/1000),5)</f>
        <v>1.8636999999999999</v>
      </c>
      <c r="F539" s="135">
        <f>ROUND(((F540+F541+F543+F542)/1000),5)</f>
        <v>1.8261000000000001</v>
      </c>
      <c r="G539" s="135">
        <f t="shared" ref="G539:AA539" si="312">ROUND(((G540+G541+G543+G542)/1000),5)</f>
        <v>1.82335</v>
      </c>
      <c r="H539" s="135">
        <f t="shared" si="312"/>
        <v>1.8753899999999999</v>
      </c>
      <c r="I539" s="135">
        <f t="shared" si="312"/>
        <v>1.97238</v>
      </c>
      <c r="J539" s="135">
        <f t="shared" si="312"/>
        <v>2.1388799999999999</v>
      </c>
      <c r="K539" s="135">
        <f t="shared" si="312"/>
        <v>2.3640599999999998</v>
      </c>
      <c r="L539" s="135">
        <f t="shared" si="312"/>
        <v>2.4402499999999998</v>
      </c>
      <c r="M539" s="135">
        <f t="shared" si="312"/>
        <v>2.4959500000000001</v>
      </c>
      <c r="N539" s="135">
        <f t="shared" si="312"/>
        <v>2.4960200000000001</v>
      </c>
      <c r="O539" s="135">
        <f t="shared" si="312"/>
        <v>2.5028000000000001</v>
      </c>
      <c r="P539" s="135">
        <f t="shared" si="312"/>
        <v>2.4849399999999999</v>
      </c>
      <c r="Q539" s="135">
        <f t="shared" si="312"/>
        <v>2.4841500000000001</v>
      </c>
      <c r="R539" s="135">
        <f t="shared" si="312"/>
        <v>2.4611499999999999</v>
      </c>
      <c r="S539" s="135">
        <f t="shared" si="312"/>
        <v>2.4445399999999999</v>
      </c>
      <c r="T539" s="135">
        <f t="shared" si="312"/>
        <v>2.4404499999999998</v>
      </c>
      <c r="U539" s="135">
        <f t="shared" si="312"/>
        <v>2.3921100000000002</v>
      </c>
      <c r="V539" s="135">
        <f t="shared" si="312"/>
        <v>2.43743</v>
      </c>
      <c r="W539" s="135">
        <f t="shared" si="312"/>
        <v>2.46238</v>
      </c>
      <c r="X539" s="135">
        <f t="shared" si="312"/>
        <v>2.45688</v>
      </c>
      <c r="Y539" s="135">
        <f t="shared" si="312"/>
        <v>2.36816</v>
      </c>
      <c r="Z539" s="135">
        <f t="shared" si="312"/>
        <v>2.1567099999999999</v>
      </c>
      <c r="AA539" s="135">
        <f t="shared" si="312"/>
        <v>1.9751700000000001</v>
      </c>
    </row>
    <row r="540" spans="1:27" ht="12.75" customHeight="1" outlineLevel="1" x14ac:dyDescent="0.3">
      <c r="A540" s="163" t="s">
        <v>1554</v>
      </c>
      <c r="B540" s="94" t="s">
        <v>238</v>
      </c>
      <c r="C540" s="70" t="s">
        <v>79</v>
      </c>
      <c r="D540" s="71">
        <v>1257.67</v>
      </c>
      <c r="E540" s="71">
        <v>1207.57</v>
      </c>
      <c r="F540" s="71">
        <v>1169.97</v>
      </c>
      <c r="G540" s="71">
        <v>1167.22</v>
      </c>
      <c r="H540" s="71">
        <v>1219.26</v>
      </c>
      <c r="I540" s="71">
        <v>1316.25</v>
      </c>
      <c r="J540" s="71">
        <v>1482.75</v>
      </c>
      <c r="K540" s="71">
        <v>1707.93</v>
      </c>
      <c r="L540" s="71">
        <v>1784.12</v>
      </c>
      <c r="M540" s="71">
        <v>1839.82</v>
      </c>
      <c r="N540" s="71">
        <v>1839.89</v>
      </c>
      <c r="O540" s="71">
        <v>1846.67</v>
      </c>
      <c r="P540" s="71">
        <v>1828.81</v>
      </c>
      <c r="Q540" s="71">
        <v>1828.02</v>
      </c>
      <c r="R540" s="71">
        <v>1805.02</v>
      </c>
      <c r="S540" s="71">
        <v>1788.41</v>
      </c>
      <c r="T540" s="71">
        <v>1784.32</v>
      </c>
      <c r="U540" s="71">
        <v>1735.98</v>
      </c>
      <c r="V540" s="71">
        <v>1781.3</v>
      </c>
      <c r="W540" s="71">
        <v>1806.25</v>
      </c>
      <c r="X540" s="71">
        <v>1800.75</v>
      </c>
      <c r="Y540" s="71">
        <v>1712.03</v>
      </c>
      <c r="Z540" s="71">
        <v>1500.58</v>
      </c>
      <c r="AA540" s="71">
        <v>1319.04</v>
      </c>
    </row>
    <row r="541" spans="1:27" ht="12.75" customHeight="1" outlineLevel="1" x14ac:dyDescent="0.3">
      <c r="A541" s="163" t="s">
        <v>1555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customHeight="1" outlineLevel="1" x14ac:dyDescent="0.3">
      <c r="A542" s="163" t="s">
        <v>1556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1557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>$D$11</f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ht="13.8" x14ac:dyDescent="0.3">
      <c r="A544" s="162" t="s">
        <v>1558</v>
      </c>
      <c r="B544" s="54" t="str">
        <f>"13"&amp;"."&amp;$B$663&amp;"."&amp;$B$664</f>
        <v>13.03.2024</v>
      </c>
      <c r="C544" s="134" t="s">
        <v>76</v>
      </c>
      <c r="D544" s="135">
        <f>ROUND(((D545+D546+D548+D547)/1000),5)</f>
        <v>1.8864000000000001</v>
      </c>
      <c r="E544" s="135">
        <f>ROUND(((E545+E546+E548+E547)/1000),5)</f>
        <v>1.85134</v>
      </c>
      <c r="F544" s="135">
        <f>ROUND(((F545+F546+F548+F547)/1000),5)</f>
        <v>1.82605</v>
      </c>
      <c r="G544" s="135">
        <f t="shared" ref="G544:AA544" si="315">ROUND(((G545+G546+G548+G547)/1000),5)</f>
        <v>1.8249</v>
      </c>
      <c r="H544" s="135">
        <f t="shared" si="315"/>
        <v>1.84988</v>
      </c>
      <c r="I544" s="135">
        <f t="shared" si="315"/>
        <v>1.94783</v>
      </c>
      <c r="J544" s="135">
        <f t="shared" si="315"/>
        <v>2.1280999999999999</v>
      </c>
      <c r="K544" s="135">
        <f t="shared" si="315"/>
        <v>2.3543500000000002</v>
      </c>
      <c r="L544" s="135">
        <f t="shared" si="315"/>
        <v>2.3900299999999999</v>
      </c>
      <c r="M544" s="135">
        <f t="shared" si="315"/>
        <v>2.55091</v>
      </c>
      <c r="N544" s="135">
        <f t="shared" si="315"/>
        <v>2.54027</v>
      </c>
      <c r="O544" s="135">
        <f t="shared" si="315"/>
        <v>2.45825</v>
      </c>
      <c r="P544" s="135">
        <f t="shared" si="315"/>
        <v>2.4112100000000001</v>
      </c>
      <c r="Q544" s="135">
        <f t="shared" si="315"/>
        <v>2.45187</v>
      </c>
      <c r="R544" s="135">
        <f t="shared" si="315"/>
        <v>2.4305400000000001</v>
      </c>
      <c r="S544" s="135">
        <f t="shared" si="315"/>
        <v>2.40672</v>
      </c>
      <c r="T544" s="135">
        <f t="shared" si="315"/>
        <v>2.3798400000000002</v>
      </c>
      <c r="U544" s="135">
        <f t="shared" si="315"/>
        <v>2.3778600000000001</v>
      </c>
      <c r="V544" s="135">
        <f t="shared" si="315"/>
        <v>2.4107699999999999</v>
      </c>
      <c r="W544" s="135">
        <f t="shared" si="315"/>
        <v>2.4690599999999998</v>
      </c>
      <c r="X544" s="135">
        <f t="shared" si="315"/>
        <v>2.4437099999999998</v>
      </c>
      <c r="Y544" s="135">
        <f t="shared" si="315"/>
        <v>2.3649399999999998</v>
      </c>
      <c r="Z544" s="135">
        <f t="shared" si="315"/>
        <v>2.1536</v>
      </c>
      <c r="AA544" s="135">
        <f t="shared" si="315"/>
        <v>1.95228</v>
      </c>
    </row>
    <row r="545" spans="1:27" ht="12.75" customHeight="1" outlineLevel="1" x14ac:dyDescent="0.3">
      <c r="A545" s="163" t="s">
        <v>1559</v>
      </c>
      <c r="B545" s="94" t="s">
        <v>238</v>
      </c>
      <c r="C545" s="70" t="s">
        <v>79</v>
      </c>
      <c r="D545" s="71">
        <v>1230.27</v>
      </c>
      <c r="E545" s="71">
        <v>1195.21</v>
      </c>
      <c r="F545" s="71">
        <v>1169.92</v>
      </c>
      <c r="G545" s="71">
        <v>1168.77</v>
      </c>
      <c r="H545" s="71">
        <v>1193.75</v>
      </c>
      <c r="I545" s="71">
        <v>1291.7</v>
      </c>
      <c r="J545" s="71">
        <v>1471.97</v>
      </c>
      <c r="K545" s="71">
        <v>1698.22</v>
      </c>
      <c r="L545" s="71">
        <v>1733.9</v>
      </c>
      <c r="M545" s="71">
        <v>1894.78</v>
      </c>
      <c r="N545" s="71">
        <v>1884.14</v>
      </c>
      <c r="O545" s="71">
        <v>1802.12</v>
      </c>
      <c r="P545" s="71">
        <v>1755.08</v>
      </c>
      <c r="Q545" s="71">
        <v>1795.74</v>
      </c>
      <c r="R545" s="71">
        <v>1774.41</v>
      </c>
      <c r="S545" s="71">
        <v>1750.59</v>
      </c>
      <c r="T545" s="71">
        <v>1723.71</v>
      </c>
      <c r="U545" s="71">
        <v>1721.73</v>
      </c>
      <c r="V545" s="71">
        <v>1754.64</v>
      </c>
      <c r="W545" s="71">
        <v>1812.93</v>
      </c>
      <c r="X545" s="71">
        <v>1787.58</v>
      </c>
      <c r="Y545" s="71">
        <v>1708.81</v>
      </c>
      <c r="Z545" s="71">
        <v>1497.47</v>
      </c>
      <c r="AA545" s="71">
        <v>1296.1500000000001</v>
      </c>
    </row>
    <row r="546" spans="1:27" ht="12.75" customHeight="1" outlineLevel="1" x14ac:dyDescent="0.3">
      <c r="A546" s="163" t="s">
        <v>1560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customHeight="1" outlineLevel="1" x14ac:dyDescent="0.3">
      <c r="A547" s="163" t="s">
        <v>1561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1562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>$D$11</f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ht="13.8" x14ac:dyDescent="0.3">
      <c r="A549" s="162" t="s">
        <v>1563</v>
      </c>
      <c r="B549" s="54" t="str">
        <f>"14"&amp;"."&amp;$B$663&amp;"."&amp;$B$664</f>
        <v>14.03.2024</v>
      </c>
      <c r="C549" s="134" t="s">
        <v>76</v>
      </c>
      <c r="D549" s="135">
        <f>ROUND(((D550+D551+D553+D552)/1000),5)</f>
        <v>1.9160200000000001</v>
      </c>
      <c r="E549" s="135">
        <f>ROUND(((E550+E551+E553+E552)/1000),5)</f>
        <v>1.83823</v>
      </c>
      <c r="F549" s="135">
        <f>ROUND(((F550+F551+F553+F552)/1000),5)</f>
        <v>1.8244</v>
      </c>
      <c r="G549" s="135">
        <f t="shared" ref="G549:AA549" si="318">ROUND(((G550+G551+G553+G552)/1000),5)</f>
        <v>1.8271500000000001</v>
      </c>
      <c r="H549" s="135">
        <f t="shared" si="318"/>
        <v>1.8705000000000001</v>
      </c>
      <c r="I549" s="135">
        <f t="shared" si="318"/>
        <v>1.94693</v>
      </c>
      <c r="J549" s="135">
        <f t="shared" si="318"/>
        <v>2.1126900000000002</v>
      </c>
      <c r="K549" s="135">
        <f t="shared" si="318"/>
        <v>2.3349299999999999</v>
      </c>
      <c r="L549" s="135">
        <f t="shared" si="318"/>
        <v>2.4047000000000001</v>
      </c>
      <c r="M549" s="135">
        <f t="shared" si="318"/>
        <v>2.4726499999999998</v>
      </c>
      <c r="N549" s="135">
        <f t="shared" si="318"/>
        <v>2.4605000000000001</v>
      </c>
      <c r="O549" s="135">
        <f t="shared" si="318"/>
        <v>2.49661</v>
      </c>
      <c r="P549" s="135">
        <f t="shared" si="318"/>
        <v>2.4716800000000001</v>
      </c>
      <c r="Q549" s="135">
        <f t="shared" si="318"/>
        <v>2.4620199999999999</v>
      </c>
      <c r="R549" s="135">
        <f t="shared" si="318"/>
        <v>2.4428899999999998</v>
      </c>
      <c r="S549" s="135">
        <f t="shared" si="318"/>
        <v>2.4170500000000001</v>
      </c>
      <c r="T549" s="135">
        <f t="shared" si="318"/>
        <v>2.41432</v>
      </c>
      <c r="U549" s="135">
        <f t="shared" si="318"/>
        <v>2.37398</v>
      </c>
      <c r="V549" s="135">
        <f t="shared" si="318"/>
        <v>2.4603600000000001</v>
      </c>
      <c r="W549" s="135">
        <f t="shared" si="318"/>
        <v>2.4917699999999998</v>
      </c>
      <c r="X549" s="135">
        <f t="shared" si="318"/>
        <v>2.4523000000000001</v>
      </c>
      <c r="Y549" s="135">
        <f t="shared" si="318"/>
        <v>2.3652899999999999</v>
      </c>
      <c r="Z549" s="135">
        <f t="shared" si="318"/>
        <v>2.1841200000000001</v>
      </c>
      <c r="AA549" s="135">
        <f t="shared" si="318"/>
        <v>2.0363799999999999</v>
      </c>
    </row>
    <row r="550" spans="1:27" ht="12.75" customHeight="1" outlineLevel="1" x14ac:dyDescent="0.3">
      <c r="A550" s="163" t="s">
        <v>1564</v>
      </c>
      <c r="B550" s="94" t="s">
        <v>238</v>
      </c>
      <c r="C550" s="70" t="s">
        <v>79</v>
      </c>
      <c r="D550" s="71">
        <v>1259.8900000000001</v>
      </c>
      <c r="E550" s="71">
        <v>1182.0999999999999</v>
      </c>
      <c r="F550" s="71">
        <v>1168.27</v>
      </c>
      <c r="G550" s="71">
        <v>1171.02</v>
      </c>
      <c r="H550" s="71">
        <v>1214.3699999999999</v>
      </c>
      <c r="I550" s="71">
        <v>1290.8</v>
      </c>
      <c r="J550" s="71">
        <v>1456.56</v>
      </c>
      <c r="K550" s="71">
        <v>1678.8</v>
      </c>
      <c r="L550" s="71">
        <v>1748.57</v>
      </c>
      <c r="M550" s="71">
        <v>1816.52</v>
      </c>
      <c r="N550" s="71">
        <v>1804.37</v>
      </c>
      <c r="O550" s="71">
        <v>1840.48</v>
      </c>
      <c r="P550" s="71">
        <v>1815.55</v>
      </c>
      <c r="Q550" s="71">
        <v>1805.89</v>
      </c>
      <c r="R550" s="71">
        <v>1786.76</v>
      </c>
      <c r="S550" s="71">
        <v>1760.92</v>
      </c>
      <c r="T550" s="71">
        <v>1758.19</v>
      </c>
      <c r="U550" s="71">
        <v>1717.85</v>
      </c>
      <c r="V550" s="71">
        <v>1804.23</v>
      </c>
      <c r="W550" s="71">
        <v>1835.64</v>
      </c>
      <c r="X550" s="71">
        <v>1796.17</v>
      </c>
      <c r="Y550" s="71">
        <v>1709.16</v>
      </c>
      <c r="Z550" s="71">
        <v>1527.99</v>
      </c>
      <c r="AA550" s="71">
        <v>1380.25</v>
      </c>
    </row>
    <row r="551" spans="1:27" ht="12.75" customHeight="1" outlineLevel="1" x14ac:dyDescent="0.3">
      <c r="A551" s="163" t="s">
        <v>1565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customHeight="1" outlineLevel="1" x14ac:dyDescent="0.3">
      <c r="A552" s="163" t="s">
        <v>1566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1567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>$D$11</f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ht="13.8" x14ac:dyDescent="0.3">
      <c r="A554" s="162" t="s">
        <v>1568</v>
      </c>
      <c r="B554" s="54" t="str">
        <f>"15"&amp;"."&amp;$B$663&amp;"."&amp;$B$664</f>
        <v>15.03.2024</v>
      </c>
      <c r="C554" s="134" t="s">
        <v>76</v>
      </c>
      <c r="D554" s="135">
        <f>ROUND(((D555+D556+D558+D557)/1000),5)</f>
        <v>1.9223300000000001</v>
      </c>
      <c r="E554" s="135">
        <f>ROUND(((E555+E556+E558+E557)/1000),5)</f>
        <v>1.8616900000000001</v>
      </c>
      <c r="F554" s="135">
        <f>ROUND(((F555+F556+F558+F557)/1000),5)</f>
        <v>1.84924</v>
      </c>
      <c r="G554" s="135">
        <f t="shared" ref="G554:AA554" si="321">ROUND(((G555+G556+G558+G557)/1000),5)</f>
        <v>1.8492900000000001</v>
      </c>
      <c r="H554" s="135">
        <f t="shared" si="321"/>
        <v>1.8769</v>
      </c>
      <c r="I554" s="135">
        <f t="shared" si="321"/>
        <v>2.0148999999999999</v>
      </c>
      <c r="J554" s="135">
        <f t="shared" si="321"/>
        <v>2.1370100000000001</v>
      </c>
      <c r="K554" s="135">
        <f t="shared" si="321"/>
        <v>2.3515299999999999</v>
      </c>
      <c r="L554" s="135">
        <f t="shared" si="321"/>
        <v>2.4331999999999998</v>
      </c>
      <c r="M554" s="135">
        <f t="shared" si="321"/>
        <v>2.4725899999999998</v>
      </c>
      <c r="N554" s="135">
        <f t="shared" si="321"/>
        <v>2.4732500000000002</v>
      </c>
      <c r="O554" s="135">
        <f t="shared" si="321"/>
        <v>2.5208400000000002</v>
      </c>
      <c r="P554" s="135">
        <f t="shared" si="321"/>
        <v>2.5160800000000001</v>
      </c>
      <c r="Q554" s="135">
        <f t="shared" si="321"/>
        <v>2.5083899999999999</v>
      </c>
      <c r="R554" s="135">
        <f t="shared" si="321"/>
        <v>2.4920599999999999</v>
      </c>
      <c r="S554" s="135">
        <f t="shared" si="321"/>
        <v>2.4795099999999999</v>
      </c>
      <c r="T554" s="135">
        <f t="shared" si="321"/>
        <v>2.4799799999999999</v>
      </c>
      <c r="U554" s="135">
        <f t="shared" si="321"/>
        <v>2.40917</v>
      </c>
      <c r="V554" s="135">
        <f t="shared" si="321"/>
        <v>2.4694699999999998</v>
      </c>
      <c r="W554" s="135">
        <f t="shared" si="321"/>
        <v>2.5279099999999999</v>
      </c>
      <c r="X554" s="135">
        <f t="shared" si="321"/>
        <v>2.5227200000000001</v>
      </c>
      <c r="Y554" s="135">
        <f t="shared" si="321"/>
        <v>2.4113199999999999</v>
      </c>
      <c r="Z554" s="135">
        <f t="shared" si="321"/>
        <v>2.2206299999999999</v>
      </c>
      <c r="AA554" s="135">
        <f t="shared" si="321"/>
        <v>2.1428600000000002</v>
      </c>
    </row>
    <row r="555" spans="1:27" ht="12.75" customHeight="1" outlineLevel="1" x14ac:dyDescent="0.3">
      <c r="A555" s="163" t="s">
        <v>1569</v>
      </c>
      <c r="B555" s="94" t="s">
        <v>238</v>
      </c>
      <c r="C555" s="70" t="s">
        <v>79</v>
      </c>
      <c r="D555" s="71">
        <v>1266.2</v>
      </c>
      <c r="E555" s="71">
        <v>1205.56</v>
      </c>
      <c r="F555" s="71">
        <v>1193.1099999999999</v>
      </c>
      <c r="G555" s="71">
        <v>1193.1600000000001</v>
      </c>
      <c r="H555" s="71">
        <v>1220.77</v>
      </c>
      <c r="I555" s="71">
        <v>1358.77</v>
      </c>
      <c r="J555" s="71">
        <v>1480.88</v>
      </c>
      <c r="K555" s="71">
        <v>1695.4</v>
      </c>
      <c r="L555" s="71">
        <v>1777.07</v>
      </c>
      <c r="M555" s="71">
        <v>1816.46</v>
      </c>
      <c r="N555" s="71">
        <v>1817.12</v>
      </c>
      <c r="O555" s="71">
        <v>1864.71</v>
      </c>
      <c r="P555" s="71">
        <v>1859.95</v>
      </c>
      <c r="Q555" s="71">
        <v>1852.26</v>
      </c>
      <c r="R555" s="71">
        <v>1835.93</v>
      </c>
      <c r="S555" s="71">
        <v>1823.38</v>
      </c>
      <c r="T555" s="71">
        <v>1823.85</v>
      </c>
      <c r="U555" s="71">
        <v>1753.04</v>
      </c>
      <c r="V555" s="71">
        <v>1813.34</v>
      </c>
      <c r="W555" s="71">
        <v>1871.78</v>
      </c>
      <c r="X555" s="71">
        <v>1866.59</v>
      </c>
      <c r="Y555" s="71">
        <v>1755.19</v>
      </c>
      <c r="Z555" s="71">
        <v>1564.5</v>
      </c>
      <c r="AA555" s="71">
        <v>1486.73</v>
      </c>
    </row>
    <row r="556" spans="1:27" ht="12.75" customHeight="1" outlineLevel="1" x14ac:dyDescent="0.3">
      <c r="A556" s="163" t="s">
        <v>1570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customHeight="1" outlineLevel="1" x14ac:dyDescent="0.3">
      <c r="A557" s="163" t="s">
        <v>1571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1572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>$D$11</f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ht="13.8" x14ac:dyDescent="0.3">
      <c r="A559" s="162" t="s">
        <v>1573</v>
      </c>
      <c r="B559" s="54" t="str">
        <f>"16"&amp;"."&amp;$B$663&amp;"."&amp;$B$664</f>
        <v>16.03.2024</v>
      </c>
      <c r="C559" s="134" t="s">
        <v>76</v>
      </c>
      <c r="D559" s="135">
        <f>ROUND(((D560+D561+D563+D562)/1000),5)</f>
        <v>2.1345700000000001</v>
      </c>
      <c r="E559" s="135">
        <f>ROUND(((E560+E561+E563+E562)/1000),5)</f>
        <v>1.9678500000000001</v>
      </c>
      <c r="F559" s="135">
        <f>ROUND(((F560+F561+F563+F562)/1000),5)</f>
        <v>1.93784</v>
      </c>
      <c r="G559" s="135">
        <f t="shared" ref="G559:AA559" si="324">ROUND(((G560+G561+G563+G562)/1000),5)</f>
        <v>1.91682</v>
      </c>
      <c r="H559" s="135">
        <f t="shared" si="324"/>
        <v>1.9177200000000001</v>
      </c>
      <c r="I559" s="135">
        <f t="shared" si="324"/>
        <v>2.04352</v>
      </c>
      <c r="J559" s="135">
        <f t="shared" si="324"/>
        <v>2.0939000000000001</v>
      </c>
      <c r="K559" s="135">
        <f t="shared" si="324"/>
        <v>2.1406999999999998</v>
      </c>
      <c r="L559" s="135">
        <f t="shared" si="324"/>
        <v>2.3845000000000001</v>
      </c>
      <c r="M559" s="135">
        <f t="shared" si="324"/>
        <v>2.5156100000000001</v>
      </c>
      <c r="N559" s="135">
        <f t="shared" si="324"/>
        <v>2.5847099999999998</v>
      </c>
      <c r="O559" s="135">
        <f t="shared" si="324"/>
        <v>2.57992</v>
      </c>
      <c r="P559" s="135">
        <f t="shared" si="324"/>
        <v>2.54826</v>
      </c>
      <c r="Q559" s="135">
        <f t="shared" si="324"/>
        <v>2.5331100000000002</v>
      </c>
      <c r="R559" s="135">
        <f t="shared" si="324"/>
        <v>2.4654699999999998</v>
      </c>
      <c r="S559" s="135">
        <f t="shared" si="324"/>
        <v>2.4057599999999999</v>
      </c>
      <c r="T559" s="135">
        <f t="shared" si="324"/>
        <v>2.4135300000000002</v>
      </c>
      <c r="U559" s="135">
        <f t="shared" si="324"/>
        <v>2.4643899999999999</v>
      </c>
      <c r="V559" s="135">
        <f t="shared" si="324"/>
        <v>2.5322</v>
      </c>
      <c r="W559" s="135">
        <f t="shared" si="324"/>
        <v>2.5411199999999998</v>
      </c>
      <c r="X559" s="135">
        <f t="shared" si="324"/>
        <v>2.45357</v>
      </c>
      <c r="Y559" s="135">
        <f t="shared" si="324"/>
        <v>2.37981</v>
      </c>
      <c r="Z559" s="135">
        <f t="shared" si="324"/>
        <v>2.2075</v>
      </c>
      <c r="AA559" s="135">
        <f t="shared" si="324"/>
        <v>2.13883</v>
      </c>
    </row>
    <row r="560" spans="1:27" ht="12.75" customHeight="1" outlineLevel="1" x14ac:dyDescent="0.3">
      <c r="A560" s="163" t="s">
        <v>1574</v>
      </c>
      <c r="B560" s="94" t="s">
        <v>238</v>
      </c>
      <c r="C560" s="70" t="s">
        <v>79</v>
      </c>
      <c r="D560" s="71">
        <v>1478.44</v>
      </c>
      <c r="E560" s="71">
        <v>1311.72</v>
      </c>
      <c r="F560" s="71">
        <v>1281.71</v>
      </c>
      <c r="G560" s="71">
        <v>1260.69</v>
      </c>
      <c r="H560" s="71">
        <v>1261.5899999999999</v>
      </c>
      <c r="I560" s="71">
        <v>1387.39</v>
      </c>
      <c r="J560" s="71">
        <v>1437.77</v>
      </c>
      <c r="K560" s="71">
        <v>1484.57</v>
      </c>
      <c r="L560" s="71">
        <v>1728.37</v>
      </c>
      <c r="M560" s="71">
        <v>1859.48</v>
      </c>
      <c r="N560" s="71">
        <v>1928.58</v>
      </c>
      <c r="O560" s="71">
        <v>1923.79</v>
      </c>
      <c r="P560" s="71">
        <v>1892.13</v>
      </c>
      <c r="Q560" s="71">
        <v>1876.98</v>
      </c>
      <c r="R560" s="71">
        <v>1809.34</v>
      </c>
      <c r="S560" s="71">
        <v>1749.63</v>
      </c>
      <c r="T560" s="71">
        <v>1757.4</v>
      </c>
      <c r="U560" s="71">
        <v>1808.26</v>
      </c>
      <c r="V560" s="71">
        <v>1876.07</v>
      </c>
      <c r="W560" s="71">
        <v>1884.99</v>
      </c>
      <c r="X560" s="71">
        <v>1797.44</v>
      </c>
      <c r="Y560" s="71">
        <v>1723.68</v>
      </c>
      <c r="Z560" s="71">
        <v>1551.37</v>
      </c>
      <c r="AA560" s="71">
        <v>1482.7</v>
      </c>
    </row>
    <row r="561" spans="1:27" ht="12.75" customHeight="1" outlineLevel="1" x14ac:dyDescent="0.3">
      <c r="A561" s="163" t="s">
        <v>1575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customHeight="1" outlineLevel="1" x14ac:dyDescent="0.3">
      <c r="A562" s="163" t="s">
        <v>1576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1577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>$D$11</f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ht="13.8" x14ac:dyDescent="0.3">
      <c r="A564" s="162" t="s">
        <v>1578</v>
      </c>
      <c r="B564" s="54" t="str">
        <f>"17"&amp;"."&amp;$B$663&amp;"."&amp;$B$664</f>
        <v>17.03.2024</v>
      </c>
      <c r="C564" s="134" t="s">
        <v>76</v>
      </c>
      <c r="D564" s="135">
        <f>ROUND(((D565+D566+D568+D567)/1000),5)</f>
        <v>2.1365400000000001</v>
      </c>
      <c r="E564" s="135">
        <f>ROUND(((E565+E566+E568+E567)/1000),5)</f>
        <v>1.96245</v>
      </c>
      <c r="F564" s="135">
        <f>ROUND(((F565+F566+F568+F567)/1000),5)</f>
        <v>1.9220299999999999</v>
      </c>
      <c r="G564" s="135">
        <f t="shared" ref="G564:AA564" si="327">ROUND(((G565+G566+G568+G567)/1000),5)</f>
        <v>1.89178</v>
      </c>
      <c r="H564" s="135">
        <f t="shared" si="327"/>
        <v>1.8915999999999999</v>
      </c>
      <c r="I564" s="135">
        <f t="shared" si="327"/>
        <v>1.9438</v>
      </c>
      <c r="J564" s="135">
        <f t="shared" si="327"/>
        <v>2.0257900000000002</v>
      </c>
      <c r="K564" s="135">
        <f t="shared" si="327"/>
        <v>2.1133700000000002</v>
      </c>
      <c r="L564" s="135">
        <f t="shared" si="327"/>
        <v>2.1900300000000001</v>
      </c>
      <c r="M564" s="135">
        <f t="shared" si="327"/>
        <v>2.3814799999999998</v>
      </c>
      <c r="N564" s="135">
        <f t="shared" si="327"/>
        <v>2.3985099999999999</v>
      </c>
      <c r="O564" s="135">
        <f t="shared" si="327"/>
        <v>2.4044300000000001</v>
      </c>
      <c r="P564" s="135">
        <f t="shared" si="327"/>
        <v>2.3989199999999999</v>
      </c>
      <c r="Q564" s="135">
        <f t="shared" si="327"/>
        <v>2.39201</v>
      </c>
      <c r="R564" s="135">
        <f t="shared" si="327"/>
        <v>2.3926599999999998</v>
      </c>
      <c r="S564" s="135">
        <f t="shared" si="327"/>
        <v>2.3891300000000002</v>
      </c>
      <c r="T564" s="135">
        <f t="shared" si="327"/>
        <v>2.3895300000000002</v>
      </c>
      <c r="U564" s="135">
        <f t="shared" si="327"/>
        <v>2.3955799999999998</v>
      </c>
      <c r="V564" s="135">
        <f t="shared" si="327"/>
        <v>2.5364300000000002</v>
      </c>
      <c r="W564" s="135">
        <f t="shared" si="327"/>
        <v>2.6408999999999998</v>
      </c>
      <c r="X564" s="135">
        <f t="shared" si="327"/>
        <v>2.5632100000000002</v>
      </c>
      <c r="Y564" s="135">
        <f t="shared" si="327"/>
        <v>2.3843299999999998</v>
      </c>
      <c r="Z564" s="135">
        <f t="shared" si="327"/>
        <v>2.1923599999999999</v>
      </c>
      <c r="AA564" s="135">
        <f t="shared" si="327"/>
        <v>2.1414499999999999</v>
      </c>
    </row>
    <row r="565" spans="1:27" ht="12.75" customHeight="1" outlineLevel="1" x14ac:dyDescent="0.3">
      <c r="A565" s="163" t="s">
        <v>1579</v>
      </c>
      <c r="B565" s="94" t="s">
        <v>238</v>
      </c>
      <c r="C565" s="70" t="s">
        <v>79</v>
      </c>
      <c r="D565" s="71">
        <v>1480.41</v>
      </c>
      <c r="E565" s="71">
        <v>1306.32</v>
      </c>
      <c r="F565" s="71">
        <v>1265.9000000000001</v>
      </c>
      <c r="G565" s="71">
        <v>1235.6500000000001</v>
      </c>
      <c r="H565" s="71">
        <v>1235.47</v>
      </c>
      <c r="I565" s="71">
        <v>1287.67</v>
      </c>
      <c r="J565" s="71">
        <v>1369.66</v>
      </c>
      <c r="K565" s="71">
        <v>1457.24</v>
      </c>
      <c r="L565" s="71">
        <v>1533.9</v>
      </c>
      <c r="M565" s="71">
        <v>1725.35</v>
      </c>
      <c r="N565" s="71">
        <v>1742.38</v>
      </c>
      <c r="O565" s="71">
        <v>1748.3</v>
      </c>
      <c r="P565" s="71">
        <v>1742.79</v>
      </c>
      <c r="Q565" s="71">
        <v>1735.88</v>
      </c>
      <c r="R565" s="71">
        <v>1736.53</v>
      </c>
      <c r="S565" s="71">
        <v>1733</v>
      </c>
      <c r="T565" s="71">
        <v>1733.4</v>
      </c>
      <c r="U565" s="71">
        <v>1739.45</v>
      </c>
      <c r="V565" s="71">
        <v>1880.3</v>
      </c>
      <c r="W565" s="71">
        <v>1984.77</v>
      </c>
      <c r="X565" s="71">
        <v>1907.08</v>
      </c>
      <c r="Y565" s="71">
        <v>1728.2</v>
      </c>
      <c r="Z565" s="71">
        <v>1536.23</v>
      </c>
      <c r="AA565" s="71">
        <v>1485.32</v>
      </c>
    </row>
    <row r="566" spans="1:27" ht="12.75" customHeight="1" outlineLevel="1" x14ac:dyDescent="0.3">
      <c r="A566" s="163" t="s">
        <v>1580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customHeight="1" outlineLevel="1" x14ac:dyDescent="0.3">
      <c r="A567" s="163" t="s">
        <v>1581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1582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>$D$11</f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ht="13.8" x14ac:dyDescent="0.3">
      <c r="A569" s="162" t="s">
        <v>1583</v>
      </c>
      <c r="B569" s="54" t="str">
        <f>"18"&amp;"."&amp;$B$663&amp;"."&amp;$B$664</f>
        <v>18.03.2024</v>
      </c>
      <c r="C569" s="134" t="s">
        <v>76</v>
      </c>
      <c r="D569" s="135">
        <f>ROUND(((D570+D571+D573+D572)/1000),5)</f>
        <v>2.0804900000000002</v>
      </c>
      <c r="E569" s="135">
        <f>ROUND(((E570+E571+E573+E572)/1000),5)</f>
        <v>1.9475</v>
      </c>
      <c r="F569" s="135">
        <f>ROUND(((F570+F571+F573+F572)/1000),5)</f>
        <v>1.9088099999999999</v>
      </c>
      <c r="G569" s="135">
        <f t="shared" ref="G569:AA569" si="330">ROUND(((G570+G571+G573+G572)/1000),5)</f>
        <v>1.9066700000000001</v>
      </c>
      <c r="H569" s="135">
        <f t="shared" si="330"/>
        <v>1.9462600000000001</v>
      </c>
      <c r="I569" s="135">
        <f t="shared" si="330"/>
        <v>2.0526</v>
      </c>
      <c r="J569" s="135">
        <f t="shared" si="330"/>
        <v>2.1375500000000001</v>
      </c>
      <c r="K569" s="135">
        <f t="shared" si="330"/>
        <v>2.4819200000000001</v>
      </c>
      <c r="L569" s="135">
        <f t="shared" si="330"/>
        <v>2.59341</v>
      </c>
      <c r="M569" s="135">
        <f t="shared" si="330"/>
        <v>2.6773400000000001</v>
      </c>
      <c r="N569" s="135">
        <f t="shared" si="330"/>
        <v>2.6867000000000001</v>
      </c>
      <c r="O569" s="135">
        <f t="shared" si="330"/>
        <v>2.7339699999999998</v>
      </c>
      <c r="P569" s="135">
        <f t="shared" si="330"/>
        <v>2.6851799999999999</v>
      </c>
      <c r="Q569" s="135">
        <f t="shared" si="330"/>
        <v>2.6867299999999998</v>
      </c>
      <c r="R569" s="135">
        <f t="shared" si="330"/>
        <v>2.67421</v>
      </c>
      <c r="S569" s="135">
        <f t="shared" si="330"/>
        <v>2.6346099999999999</v>
      </c>
      <c r="T569" s="135">
        <f t="shared" si="330"/>
        <v>2.6225200000000002</v>
      </c>
      <c r="U569" s="135">
        <f t="shared" si="330"/>
        <v>2.5195599999999998</v>
      </c>
      <c r="V569" s="135">
        <f t="shared" si="330"/>
        <v>2.5788799999999998</v>
      </c>
      <c r="W569" s="135">
        <f t="shared" si="330"/>
        <v>2.64791</v>
      </c>
      <c r="X569" s="135">
        <f t="shared" si="330"/>
        <v>2.5801400000000001</v>
      </c>
      <c r="Y569" s="135">
        <f t="shared" si="330"/>
        <v>2.4280599999999999</v>
      </c>
      <c r="Z569" s="135">
        <f t="shared" si="330"/>
        <v>2.2029200000000002</v>
      </c>
      <c r="AA569" s="135">
        <f t="shared" si="330"/>
        <v>2.0881799999999999</v>
      </c>
    </row>
    <row r="570" spans="1:27" ht="12.75" customHeight="1" outlineLevel="1" x14ac:dyDescent="0.3">
      <c r="A570" s="163" t="s">
        <v>1584</v>
      </c>
      <c r="B570" s="94" t="s">
        <v>238</v>
      </c>
      <c r="C570" s="70" t="s">
        <v>79</v>
      </c>
      <c r="D570" s="71">
        <v>1424.36</v>
      </c>
      <c r="E570" s="71">
        <v>1291.3699999999999</v>
      </c>
      <c r="F570" s="71">
        <v>1252.68</v>
      </c>
      <c r="G570" s="71">
        <v>1250.54</v>
      </c>
      <c r="H570" s="71">
        <v>1290.1300000000001</v>
      </c>
      <c r="I570" s="71">
        <v>1396.47</v>
      </c>
      <c r="J570" s="71">
        <v>1481.42</v>
      </c>
      <c r="K570" s="71">
        <v>1825.79</v>
      </c>
      <c r="L570" s="71">
        <v>1937.28</v>
      </c>
      <c r="M570" s="71">
        <v>2021.21</v>
      </c>
      <c r="N570" s="71">
        <v>2030.57</v>
      </c>
      <c r="O570" s="71">
        <v>2077.84</v>
      </c>
      <c r="P570" s="71">
        <v>2029.05</v>
      </c>
      <c r="Q570" s="71">
        <v>2030.6</v>
      </c>
      <c r="R570" s="71">
        <v>2018.08</v>
      </c>
      <c r="S570" s="71">
        <v>1978.48</v>
      </c>
      <c r="T570" s="71">
        <v>1966.39</v>
      </c>
      <c r="U570" s="71">
        <v>1863.43</v>
      </c>
      <c r="V570" s="71">
        <v>1922.75</v>
      </c>
      <c r="W570" s="71">
        <v>1991.78</v>
      </c>
      <c r="X570" s="71">
        <v>1924.01</v>
      </c>
      <c r="Y570" s="71">
        <v>1771.93</v>
      </c>
      <c r="Z570" s="71">
        <v>1546.79</v>
      </c>
      <c r="AA570" s="71">
        <v>1432.05</v>
      </c>
    </row>
    <row r="571" spans="1:27" ht="12.75" customHeight="1" outlineLevel="1" x14ac:dyDescent="0.3">
      <c r="A571" s="163" t="s">
        <v>1585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customHeight="1" outlineLevel="1" x14ac:dyDescent="0.3">
      <c r="A572" s="163" t="s">
        <v>1586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1587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>$D$11</f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ht="13.8" x14ac:dyDescent="0.3">
      <c r="A574" s="162" t="s">
        <v>1588</v>
      </c>
      <c r="B574" s="54" t="str">
        <f>"19"&amp;"."&amp;$B$663&amp;"."&amp;$B$664</f>
        <v>19.03.2024</v>
      </c>
      <c r="C574" s="134" t="s">
        <v>76</v>
      </c>
      <c r="D574" s="135">
        <f>ROUND(((D575+D576+D578+D577)/1000),5)</f>
        <v>1.9471700000000001</v>
      </c>
      <c r="E574" s="135">
        <f>ROUND(((E575+E576+E578+E577)/1000),5)</f>
        <v>1.88245</v>
      </c>
      <c r="F574" s="135">
        <f>ROUND(((F575+F576+F578+F577)/1000),5)</f>
        <v>1.8553999999999999</v>
      </c>
      <c r="G574" s="135">
        <f t="shared" ref="G574:AA574" si="333">ROUND(((G575+G576+G578+G577)/1000),5)</f>
        <v>1.8501399999999999</v>
      </c>
      <c r="H574" s="135">
        <f t="shared" si="333"/>
        <v>1.8791899999999999</v>
      </c>
      <c r="I574" s="135">
        <f t="shared" si="333"/>
        <v>1.9743200000000001</v>
      </c>
      <c r="J574" s="135">
        <f t="shared" si="333"/>
        <v>2.1067399999999998</v>
      </c>
      <c r="K574" s="135">
        <f t="shared" si="333"/>
        <v>2.2511000000000001</v>
      </c>
      <c r="L574" s="135">
        <f t="shared" si="333"/>
        <v>2.4574400000000001</v>
      </c>
      <c r="M574" s="135">
        <f t="shared" si="333"/>
        <v>2.5722399999999999</v>
      </c>
      <c r="N574" s="135">
        <f t="shared" si="333"/>
        <v>2.5832600000000001</v>
      </c>
      <c r="O574" s="135">
        <f t="shared" si="333"/>
        <v>2.6062099999999999</v>
      </c>
      <c r="P574" s="135">
        <f t="shared" si="333"/>
        <v>2.5602999999999998</v>
      </c>
      <c r="Q574" s="135">
        <f t="shared" si="333"/>
        <v>2.5901399999999999</v>
      </c>
      <c r="R574" s="135">
        <f t="shared" si="333"/>
        <v>2.5215100000000001</v>
      </c>
      <c r="S574" s="135">
        <f t="shared" si="333"/>
        <v>2.4938500000000001</v>
      </c>
      <c r="T574" s="135">
        <f t="shared" si="333"/>
        <v>2.4447399999999999</v>
      </c>
      <c r="U574" s="135">
        <f t="shared" si="333"/>
        <v>2.35486</v>
      </c>
      <c r="V574" s="135">
        <f t="shared" si="333"/>
        <v>2.5124300000000002</v>
      </c>
      <c r="W574" s="135">
        <f t="shared" si="333"/>
        <v>2.6211700000000002</v>
      </c>
      <c r="X574" s="135">
        <f t="shared" si="333"/>
        <v>2.5135900000000002</v>
      </c>
      <c r="Y574" s="135">
        <f t="shared" si="333"/>
        <v>2.3692600000000001</v>
      </c>
      <c r="Z574" s="135">
        <f t="shared" si="333"/>
        <v>2.17136</v>
      </c>
      <c r="AA574" s="135">
        <f t="shared" si="333"/>
        <v>2.0247799999999998</v>
      </c>
    </row>
    <row r="575" spans="1:27" ht="12.75" customHeight="1" outlineLevel="1" x14ac:dyDescent="0.3">
      <c r="A575" s="163" t="s">
        <v>1589</v>
      </c>
      <c r="B575" s="94" t="s">
        <v>238</v>
      </c>
      <c r="C575" s="70" t="s">
        <v>79</v>
      </c>
      <c r="D575" s="71">
        <v>1291.04</v>
      </c>
      <c r="E575" s="71">
        <v>1226.32</v>
      </c>
      <c r="F575" s="71">
        <v>1199.27</v>
      </c>
      <c r="G575" s="71">
        <v>1194.01</v>
      </c>
      <c r="H575" s="71">
        <v>1223.06</v>
      </c>
      <c r="I575" s="71">
        <v>1318.19</v>
      </c>
      <c r="J575" s="71">
        <v>1450.61</v>
      </c>
      <c r="K575" s="71">
        <v>1594.97</v>
      </c>
      <c r="L575" s="71">
        <v>1801.31</v>
      </c>
      <c r="M575" s="71">
        <v>1916.11</v>
      </c>
      <c r="N575" s="71">
        <v>1927.13</v>
      </c>
      <c r="O575" s="71">
        <v>1950.08</v>
      </c>
      <c r="P575" s="71">
        <v>1904.17</v>
      </c>
      <c r="Q575" s="71">
        <v>1934.01</v>
      </c>
      <c r="R575" s="71">
        <v>1865.38</v>
      </c>
      <c r="S575" s="71">
        <v>1837.72</v>
      </c>
      <c r="T575" s="71">
        <v>1788.61</v>
      </c>
      <c r="U575" s="71">
        <v>1698.73</v>
      </c>
      <c r="V575" s="71">
        <v>1856.3</v>
      </c>
      <c r="W575" s="71">
        <v>1965.04</v>
      </c>
      <c r="X575" s="71">
        <v>1857.46</v>
      </c>
      <c r="Y575" s="71">
        <v>1713.13</v>
      </c>
      <c r="Z575" s="71">
        <v>1515.23</v>
      </c>
      <c r="AA575" s="71">
        <v>1368.65</v>
      </c>
    </row>
    <row r="576" spans="1:27" ht="12.75" customHeight="1" outlineLevel="1" x14ac:dyDescent="0.3">
      <c r="A576" s="163" t="s">
        <v>1590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customHeight="1" outlineLevel="1" x14ac:dyDescent="0.3">
      <c r="A577" s="163" t="s">
        <v>1591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1592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>$D$11</f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ht="13.8" x14ac:dyDescent="0.3">
      <c r="A579" s="162" t="s">
        <v>1593</v>
      </c>
      <c r="B579" s="54" t="str">
        <f>"20"&amp;"."&amp;$B$663&amp;"."&amp;$B$664</f>
        <v>20.03.2024</v>
      </c>
      <c r="C579" s="134" t="s">
        <v>76</v>
      </c>
      <c r="D579" s="135">
        <f>ROUND(((D580+D581+D583+D582)/1000),5)</f>
        <v>1.9361699999999999</v>
      </c>
      <c r="E579" s="135">
        <f>ROUND(((E580+E581+E583+E582)/1000),5)</f>
        <v>1.8689800000000001</v>
      </c>
      <c r="F579" s="135">
        <f>ROUND(((F580+F581+F583+F582)/1000),5)</f>
        <v>1.83805</v>
      </c>
      <c r="G579" s="135">
        <f t="shared" ref="G579:AA579" si="336">ROUND(((G580+G581+G583+G582)/1000),5)</f>
        <v>1.8350900000000001</v>
      </c>
      <c r="H579" s="135">
        <f t="shared" si="336"/>
        <v>1.86666</v>
      </c>
      <c r="I579" s="135">
        <f t="shared" si="336"/>
        <v>1.9748699999999999</v>
      </c>
      <c r="J579" s="135">
        <f t="shared" si="336"/>
        <v>2.1084000000000001</v>
      </c>
      <c r="K579" s="135">
        <f t="shared" si="336"/>
        <v>2.1935799999999999</v>
      </c>
      <c r="L579" s="135">
        <f t="shared" si="336"/>
        <v>2.4365199999999998</v>
      </c>
      <c r="M579" s="135">
        <f t="shared" si="336"/>
        <v>2.5506799999999998</v>
      </c>
      <c r="N579" s="135">
        <f t="shared" si="336"/>
        <v>2.57762</v>
      </c>
      <c r="O579" s="135">
        <f t="shared" si="336"/>
        <v>2.5990899999999999</v>
      </c>
      <c r="P579" s="135">
        <f t="shared" si="336"/>
        <v>2.56473</v>
      </c>
      <c r="Q579" s="135">
        <f t="shared" si="336"/>
        <v>2.5785900000000002</v>
      </c>
      <c r="R579" s="135">
        <f t="shared" si="336"/>
        <v>2.5497700000000001</v>
      </c>
      <c r="S579" s="135">
        <f t="shared" si="336"/>
        <v>2.52623</v>
      </c>
      <c r="T579" s="135">
        <f t="shared" si="336"/>
        <v>2.4995099999999999</v>
      </c>
      <c r="U579" s="135">
        <f t="shared" si="336"/>
        <v>2.4146399999999999</v>
      </c>
      <c r="V579" s="135">
        <f t="shared" si="336"/>
        <v>2.4940899999999999</v>
      </c>
      <c r="W579" s="135">
        <f t="shared" si="336"/>
        <v>2.5632100000000002</v>
      </c>
      <c r="X579" s="135">
        <f t="shared" si="336"/>
        <v>2.4794</v>
      </c>
      <c r="Y579" s="135">
        <f t="shared" si="336"/>
        <v>2.4056199999999999</v>
      </c>
      <c r="Z579" s="135">
        <f t="shared" si="336"/>
        <v>2.1815799999999999</v>
      </c>
      <c r="AA579" s="135">
        <f t="shared" si="336"/>
        <v>2.09802</v>
      </c>
    </row>
    <row r="580" spans="1:27" ht="12.75" customHeight="1" outlineLevel="1" x14ac:dyDescent="0.3">
      <c r="A580" s="163" t="s">
        <v>1594</v>
      </c>
      <c r="B580" s="94" t="s">
        <v>238</v>
      </c>
      <c r="C580" s="70" t="s">
        <v>79</v>
      </c>
      <c r="D580" s="71">
        <v>1280.04</v>
      </c>
      <c r="E580" s="71">
        <v>1212.8499999999999</v>
      </c>
      <c r="F580" s="71">
        <v>1181.92</v>
      </c>
      <c r="G580" s="71">
        <v>1178.96</v>
      </c>
      <c r="H580" s="71">
        <v>1210.53</v>
      </c>
      <c r="I580" s="71">
        <v>1318.74</v>
      </c>
      <c r="J580" s="71">
        <v>1452.27</v>
      </c>
      <c r="K580" s="71">
        <v>1537.45</v>
      </c>
      <c r="L580" s="71">
        <v>1780.39</v>
      </c>
      <c r="M580" s="71">
        <v>1894.55</v>
      </c>
      <c r="N580" s="71">
        <v>1921.49</v>
      </c>
      <c r="O580" s="71">
        <v>1942.96</v>
      </c>
      <c r="P580" s="71">
        <v>1908.6</v>
      </c>
      <c r="Q580" s="71">
        <v>1922.46</v>
      </c>
      <c r="R580" s="71">
        <v>1893.64</v>
      </c>
      <c r="S580" s="71">
        <v>1870.1</v>
      </c>
      <c r="T580" s="71">
        <v>1843.38</v>
      </c>
      <c r="U580" s="71">
        <v>1758.51</v>
      </c>
      <c r="V580" s="71">
        <v>1837.96</v>
      </c>
      <c r="W580" s="71">
        <v>1907.08</v>
      </c>
      <c r="X580" s="71">
        <v>1823.27</v>
      </c>
      <c r="Y580" s="71">
        <v>1749.49</v>
      </c>
      <c r="Z580" s="71">
        <v>1525.45</v>
      </c>
      <c r="AA580" s="71">
        <v>1441.89</v>
      </c>
    </row>
    <row r="581" spans="1:27" ht="12.75" customHeight="1" outlineLevel="1" x14ac:dyDescent="0.3">
      <c r="A581" s="163" t="s">
        <v>1595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customHeight="1" outlineLevel="1" x14ac:dyDescent="0.3">
      <c r="A582" s="163" t="s">
        <v>1596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1597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>$D$11</f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ht="13.8" x14ac:dyDescent="0.3">
      <c r="A584" s="162" t="s">
        <v>1598</v>
      </c>
      <c r="B584" s="54" t="str">
        <f>"21"&amp;"."&amp;$B$663&amp;"."&amp;$B$664</f>
        <v>21.03.2024</v>
      </c>
      <c r="C584" s="134" t="s">
        <v>76</v>
      </c>
      <c r="D584" s="135">
        <f>ROUND(((D585+D586+D588+D587)/1000),5)</f>
        <v>2.0150800000000002</v>
      </c>
      <c r="E584" s="135">
        <f>ROUND(((E585+E586+E588+E587)/1000),5)</f>
        <v>1.9233499999999999</v>
      </c>
      <c r="F584" s="135">
        <f>ROUND(((F585+F586+F588+F587)/1000),5)</f>
        <v>1.8862000000000001</v>
      </c>
      <c r="G584" s="135">
        <f t="shared" ref="G584:AA584" si="339">ROUND(((G585+G586+G588+G587)/1000),5)</f>
        <v>1.88306</v>
      </c>
      <c r="H584" s="135">
        <f t="shared" si="339"/>
        <v>1.9161300000000001</v>
      </c>
      <c r="I584" s="135">
        <f t="shared" si="339"/>
        <v>2.0523199999999999</v>
      </c>
      <c r="J584" s="135">
        <f t="shared" si="339"/>
        <v>2.1438899999999999</v>
      </c>
      <c r="K584" s="135">
        <f t="shared" si="339"/>
        <v>2.3582200000000002</v>
      </c>
      <c r="L584" s="135">
        <f t="shared" si="339"/>
        <v>2.5081199999999999</v>
      </c>
      <c r="M584" s="135">
        <f t="shared" si="339"/>
        <v>2.5864199999999999</v>
      </c>
      <c r="N584" s="135">
        <f t="shared" si="339"/>
        <v>2.5884299999999998</v>
      </c>
      <c r="O584" s="135">
        <f t="shared" si="339"/>
        <v>2.5928200000000001</v>
      </c>
      <c r="P584" s="135">
        <f t="shared" si="339"/>
        <v>2.5660099999999999</v>
      </c>
      <c r="Q584" s="135">
        <f t="shared" si="339"/>
        <v>2.5768599999999999</v>
      </c>
      <c r="R584" s="135">
        <f t="shared" si="339"/>
        <v>2.5520800000000001</v>
      </c>
      <c r="S584" s="135">
        <f t="shared" si="339"/>
        <v>2.5309699999999999</v>
      </c>
      <c r="T584" s="135">
        <f t="shared" si="339"/>
        <v>2.5232700000000001</v>
      </c>
      <c r="U584" s="135">
        <f t="shared" si="339"/>
        <v>2.4631099999999999</v>
      </c>
      <c r="V584" s="135">
        <f t="shared" si="339"/>
        <v>2.5085500000000001</v>
      </c>
      <c r="W584" s="135">
        <f t="shared" si="339"/>
        <v>2.5854499999999998</v>
      </c>
      <c r="X584" s="135">
        <f t="shared" si="339"/>
        <v>2.5467200000000001</v>
      </c>
      <c r="Y584" s="135">
        <f t="shared" si="339"/>
        <v>2.5116999999999998</v>
      </c>
      <c r="Z584" s="135">
        <f t="shared" si="339"/>
        <v>2.2506900000000001</v>
      </c>
      <c r="AA584" s="135">
        <f t="shared" si="339"/>
        <v>2.1164399999999999</v>
      </c>
    </row>
    <row r="585" spans="1:27" ht="12.75" customHeight="1" outlineLevel="1" x14ac:dyDescent="0.3">
      <c r="A585" s="163" t="s">
        <v>1599</v>
      </c>
      <c r="B585" s="94" t="s">
        <v>238</v>
      </c>
      <c r="C585" s="70" t="s">
        <v>79</v>
      </c>
      <c r="D585" s="71">
        <v>1358.95</v>
      </c>
      <c r="E585" s="71">
        <v>1267.22</v>
      </c>
      <c r="F585" s="71">
        <v>1230.07</v>
      </c>
      <c r="G585" s="71">
        <v>1226.93</v>
      </c>
      <c r="H585" s="71">
        <v>1260</v>
      </c>
      <c r="I585" s="71">
        <v>1396.19</v>
      </c>
      <c r="J585" s="71">
        <v>1487.76</v>
      </c>
      <c r="K585" s="71">
        <v>1702.09</v>
      </c>
      <c r="L585" s="71">
        <v>1851.99</v>
      </c>
      <c r="M585" s="71">
        <v>1930.29</v>
      </c>
      <c r="N585" s="71">
        <v>1932.3</v>
      </c>
      <c r="O585" s="71">
        <v>1936.69</v>
      </c>
      <c r="P585" s="71">
        <v>1909.88</v>
      </c>
      <c r="Q585" s="71">
        <v>1920.73</v>
      </c>
      <c r="R585" s="71">
        <v>1895.95</v>
      </c>
      <c r="S585" s="71">
        <v>1874.84</v>
      </c>
      <c r="T585" s="71">
        <v>1867.14</v>
      </c>
      <c r="U585" s="71">
        <v>1806.98</v>
      </c>
      <c r="V585" s="71">
        <v>1852.42</v>
      </c>
      <c r="W585" s="71">
        <v>1929.32</v>
      </c>
      <c r="X585" s="71">
        <v>1890.59</v>
      </c>
      <c r="Y585" s="71">
        <v>1855.57</v>
      </c>
      <c r="Z585" s="71">
        <v>1594.56</v>
      </c>
      <c r="AA585" s="71">
        <v>1460.31</v>
      </c>
    </row>
    <row r="586" spans="1:27" ht="12.75" customHeight="1" outlineLevel="1" x14ac:dyDescent="0.3">
      <c r="A586" s="163" t="s">
        <v>1600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customHeight="1" outlineLevel="1" x14ac:dyDescent="0.3">
      <c r="A587" s="163" t="s">
        <v>1601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1602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>$D$11</f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ht="13.8" x14ac:dyDescent="0.3">
      <c r="A589" s="162" t="s">
        <v>1603</v>
      </c>
      <c r="B589" s="54" t="str">
        <f>"22"&amp;"."&amp;$B$663&amp;"."&amp;$B$664</f>
        <v>22.03.2024</v>
      </c>
      <c r="C589" s="134" t="s">
        <v>76</v>
      </c>
      <c r="D589" s="135">
        <f>ROUND(((D590+D591+D593+D592)/1000),5)</f>
        <v>1.9869300000000001</v>
      </c>
      <c r="E589" s="135">
        <f>ROUND(((E590+E591+E593+E592)/1000),5)</f>
        <v>1.9008</v>
      </c>
      <c r="F589" s="135">
        <f>ROUND(((F590+F591+F593+F592)/1000),5)</f>
        <v>1.8791</v>
      </c>
      <c r="G589" s="135">
        <f t="shared" ref="G589:AA589" si="342">ROUND(((G590+G591+G593+G592)/1000),5)</f>
        <v>1.8593299999999999</v>
      </c>
      <c r="H589" s="135">
        <f t="shared" si="342"/>
        <v>1.9039900000000001</v>
      </c>
      <c r="I589" s="135">
        <f t="shared" si="342"/>
        <v>2.0369700000000002</v>
      </c>
      <c r="J589" s="135">
        <f t="shared" si="342"/>
        <v>2.1383700000000001</v>
      </c>
      <c r="K589" s="135">
        <f t="shared" si="342"/>
        <v>2.4394300000000002</v>
      </c>
      <c r="L589" s="135">
        <f t="shared" si="342"/>
        <v>2.5316399999999999</v>
      </c>
      <c r="M589" s="135">
        <f t="shared" si="342"/>
        <v>2.5920100000000001</v>
      </c>
      <c r="N589" s="135">
        <f t="shared" si="342"/>
        <v>2.6257799999999998</v>
      </c>
      <c r="O589" s="135">
        <f t="shared" si="342"/>
        <v>2.6359699999999999</v>
      </c>
      <c r="P589" s="135">
        <f t="shared" si="342"/>
        <v>2.6149200000000001</v>
      </c>
      <c r="Q589" s="135">
        <f t="shared" si="342"/>
        <v>2.62107</v>
      </c>
      <c r="R589" s="135">
        <f t="shared" si="342"/>
        <v>2.6023399999999999</v>
      </c>
      <c r="S589" s="135">
        <f t="shared" si="342"/>
        <v>2.5865800000000001</v>
      </c>
      <c r="T589" s="135">
        <f t="shared" si="342"/>
        <v>2.57422</v>
      </c>
      <c r="U589" s="135">
        <f t="shared" si="342"/>
        <v>2.5217999999999998</v>
      </c>
      <c r="V589" s="135">
        <f t="shared" si="342"/>
        <v>2.5806100000000001</v>
      </c>
      <c r="W589" s="135">
        <f t="shared" si="342"/>
        <v>2.6508699999999998</v>
      </c>
      <c r="X589" s="135">
        <f t="shared" si="342"/>
        <v>2.58846</v>
      </c>
      <c r="Y589" s="135">
        <f t="shared" si="342"/>
        <v>2.5156399999999999</v>
      </c>
      <c r="Z589" s="135">
        <f t="shared" si="342"/>
        <v>2.31921</v>
      </c>
      <c r="AA589" s="135">
        <f t="shared" si="342"/>
        <v>2.1309100000000001</v>
      </c>
    </row>
    <row r="590" spans="1:27" ht="12.75" customHeight="1" outlineLevel="1" x14ac:dyDescent="0.3">
      <c r="A590" s="163" t="s">
        <v>1604</v>
      </c>
      <c r="B590" s="94" t="s">
        <v>238</v>
      </c>
      <c r="C590" s="70" t="s">
        <v>79</v>
      </c>
      <c r="D590" s="71">
        <v>1330.8</v>
      </c>
      <c r="E590" s="71">
        <v>1244.67</v>
      </c>
      <c r="F590" s="71">
        <v>1222.97</v>
      </c>
      <c r="G590" s="71">
        <v>1203.2</v>
      </c>
      <c r="H590" s="71">
        <v>1247.8599999999999</v>
      </c>
      <c r="I590" s="71">
        <v>1380.84</v>
      </c>
      <c r="J590" s="71">
        <v>1482.24</v>
      </c>
      <c r="K590" s="71">
        <v>1783.3</v>
      </c>
      <c r="L590" s="71">
        <v>1875.51</v>
      </c>
      <c r="M590" s="71">
        <v>1935.88</v>
      </c>
      <c r="N590" s="71">
        <v>1969.65</v>
      </c>
      <c r="O590" s="71">
        <v>1979.84</v>
      </c>
      <c r="P590" s="71">
        <v>1958.79</v>
      </c>
      <c r="Q590" s="71">
        <v>1964.94</v>
      </c>
      <c r="R590" s="71">
        <v>1946.21</v>
      </c>
      <c r="S590" s="71">
        <v>1930.45</v>
      </c>
      <c r="T590" s="71">
        <v>1918.09</v>
      </c>
      <c r="U590" s="71">
        <v>1865.67</v>
      </c>
      <c r="V590" s="71">
        <v>1924.48</v>
      </c>
      <c r="W590" s="71">
        <v>1994.74</v>
      </c>
      <c r="X590" s="71">
        <v>1932.33</v>
      </c>
      <c r="Y590" s="71">
        <v>1859.51</v>
      </c>
      <c r="Z590" s="71">
        <v>1663.08</v>
      </c>
      <c r="AA590" s="71">
        <v>1474.78</v>
      </c>
    </row>
    <row r="591" spans="1:27" ht="12.75" customHeight="1" outlineLevel="1" x14ac:dyDescent="0.3">
      <c r="A591" s="163" t="s">
        <v>1605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customHeight="1" outlineLevel="1" x14ac:dyDescent="0.3">
      <c r="A592" s="163" t="s">
        <v>1606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1607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>$D$11</f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ht="13.8" x14ac:dyDescent="0.3">
      <c r="A594" s="162" t="s">
        <v>1608</v>
      </c>
      <c r="B594" s="54" t="str">
        <f>"23"&amp;"."&amp;$B$663&amp;"."&amp;$B$664</f>
        <v>23.03.2024</v>
      </c>
      <c r="C594" s="134" t="s">
        <v>76</v>
      </c>
      <c r="D594" s="135">
        <f>ROUND(((D595+D596+D598+D597)/1000),5)</f>
        <v>2.2094999999999998</v>
      </c>
      <c r="E594" s="135">
        <f>ROUND(((E595+E596+E598+E597)/1000),5)</f>
        <v>2.1277900000000001</v>
      </c>
      <c r="F594" s="135">
        <f>ROUND(((F595+F596+F598+F597)/1000),5)</f>
        <v>2.0693600000000001</v>
      </c>
      <c r="G594" s="135">
        <f t="shared" ref="G594:AA594" si="345">ROUND(((G595+G596+G598+G597)/1000),5)</f>
        <v>2.0550299999999999</v>
      </c>
      <c r="H594" s="135">
        <f t="shared" si="345"/>
        <v>2.0722299999999998</v>
      </c>
      <c r="I594" s="135">
        <f t="shared" si="345"/>
        <v>2.1182799999999999</v>
      </c>
      <c r="J594" s="135">
        <f t="shared" si="345"/>
        <v>2.1382599999999998</v>
      </c>
      <c r="K594" s="135">
        <f t="shared" si="345"/>
        <v>2.3050700000000002</v>
      </c>
      <c r="L594" s="135">
        <f t="shared" si="345"/>
        <v>2.5288499999999998</v>
      </c>
      <c r="M594" s="135">
        <f t="shared" si="345"/>
        <v>2.64818</v>
      </c>
      <c r="N594" s="135">
        <f t="shared" si="345"/>
        <v>2.7201200000000001</v>
      </c>
      <c r="O594" s="135">
        <f t="shared" si="345"/>
        <v>2.7122700000000002</v>
      </c>
      <c r="P594" s="135">
        <f t="shared" si="345"/>
        <v>2.6798299999999999</v>
      </c>
      <c r="Q594" s="135">
        <f t="shared" si="345"/>
        <v>2.6754500000000001</v>
      </c>
      <c r="R594" s="135">
        <f t="shared" si="345"/>
        <v>2.6385299999999998</v>
      </c>
      <c r="S594" s="135">
        <f t="shared" si="345"/>
        <v>2.61476</v>
      </c>
      <c r="T594" s="135">
        <f t="shared" si="345"/>
        <v>2.62012</v>
      </c>
      <c r="U594" s="135">
        <f t="shared" si="345"/>
        <v>2.61652</v>
      </c>
      <c r="V594" s="135">
        <f t="shared" si="345"/>
        <v>2.66208</v>
      </c>
      <c r="W594" s="135">
        <f t="shared" si="345"/>
        <v>2.7969300000000001</v>
      </c>
      <c r="X594" s="135">
        <f t="shared" si="345"/>
        <v>2.7131400000000001</v>
      </c>
      <c r="Y594" s="135">
        <f t="shared" si="345"/>
        <v>2.5944600000000002</v>
      </c>
      <c r="Z594" s="135">
        <f t="shared" si="345"/>
        <v>2.41838</v>
      </c>
      <c r="AA594" s="135">
        <f t="shared" si="345"/>
        <v>2.2498399999999998</v>
      </c>
    </row>
    <row r="595" spans="1:27" ht="12.75" customHeight="1" outlineLevel="1" x14ac:dyDescent="0.3">
      <c r="A595" s="163" t="s">
        <v>1609</v>
      </c>
      <c r="B595" s="94" t="s">
        <v>238</v>
      </c>
      <c r="C595" s="70" t="s">
        <v>79</v>
      </c>
      <c r="D595" s="71">
        <v>1553.37</v>
      </c>
      <c r="E595" s="71">
        <v>1471.66</v>
      </c>
      <c r="F595" s="71">
        <v>1413.23</v>
      </c>
      <c r="G595" s="71">
        <v>1398.9</v>
      </c>
      <c r="H595" s="71">
        <v>1416.1</v>
      </c>
      <c r="I595" s="71">
        <v>1462.15</v>
      </c>
      <c r="J595" s="71">
        <v>1482.13</v>
      </c>
      <c r="K595" s="71">
        <v>1648.94</v>
      </c>
      <c r="L595" s="71">
        <v>1872.72</v>
      </c>
      <c r="M595" s="71">
        <v>1992.05</v>
      </c>
      <c r="N595" s="71">
        <v>2063.9899999999998</v>
      </c>
      <c r="O595" s="71">
        <v>2056.14</v>
      </c>
      <c r="P595" s="71">
        <v>2023.7</v>
      </c>
      <c r="Q595" s="71">
        <v>2019.32</v>
      </c>
      <c r="R595" s="71">
        <v>1982.4</v>
      </c>
      <c r="S595" s="71">
        <v>1958.63</v>
      </c>
      <c r="T595" s="71">
        <v>1963.99</v>
      </c>
      <c r="U595" s="71">
        <v>1960.39</v>
      </c>
      <c r="V595" s="71">
        <v>2005.95</v>
      </c>
      <c r="W595" s="71">
        <v>2140.8000000000002</v>
      </c>
      <c r="X595" s="71">
        <v>2057.0100000000002</v>
      </c>
      <c r="Y595" s="71">
        <v>1938.33</v>
      </c>
      <c r="Z595" s="71">
        <v>1762.25</v>
      </c>
      <c r="AA595" s="71">
        <v>1593.71</v>
      </c>
    </row>
    <row r="596" spans="1:27" ht="12.75" customHeight="1" outlineLevel="1" x14ac:dyDescent="0.3">
      <c r="A596" s="163" t="s">
        <v>1610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customHeight="1" outlineLevel="1" x14ac:dyDescent="0.3">
      <c r="A597" s="163" t="s">
        <v>1611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1612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>$D$11</f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ht="13.8" x14ac:dyDescent="0.3">
      <c r="A599" s="162" t="s">
        <v>1613</v>
      </c>
      <c r="B599" s="54" t="str">
        <f>"24"&amp;"."&amp;$B$663&amp;"."&amp;$B$664</f>
        <v>24.03.2024</v>
      </c>
      <c r="C599" s="134" t="s">
        <v>76</v>
      </c>
      <c r="D599" s="135">
        <f>ROUND(((D600+D601+D603+D602)/1000),5)</f>
        <v>2.1063900000000002</v>
      </c>
      <c r="E599" s="135">
        <f>ROUND(((E600+E601+E603+E602)/1000),5)</f>
        <v>1.9395199999999999</v>
      </c>
      <c r="F599" s="135">
        <f>ROUND(((F600+F601+F603+F602)/1000),5)</f>
        <v>1.8844399999999999</v>
      </c>
      <c r="G599" s="135">
        <f t="shared" ref="G599:AA599" si="348">ROUND(((G600+G601+G603+G602)/1000),5)</f>
        <v>1.8765099999999999</v>
      </c>
      <c r="H599" s="135">
        <f t="shared" si="348"/>
        <v>1.87723</v>
      </c>
      <c r="I599" s="135">
        <f t="shared" si="348"/>
        <v>1.88859</v>
      </c>
      <c r="J599" s="135">
        <f t="shared" si="348"/>
        <v>1.9111100000000001</v>
      </c>
      <c r="K599" s="135">
        <f t="shared" si="348"/>
        <v>2.0807799999999999</v>
      </c>
      <c r="L599" s="135">
        <f t="shared" si="348"/>
        <v>2.2167699999999999</v>
      </c>
      <c r="M599" s="135">
        <f t="shared" si="348"/>
        <v>2.4034499999999999</v>
      </c>
      <c r="N599" s="135">
        <f t="shared" si="348"/>
        <v>2.4440900000000001</v>
      </c>
      <c r="O599" s="135">
        <f t="shared" si="348"/>
        <v>2.4611399999999999</v>
      </c>
      <c r="P599" s="135">
        <f t="shared" si="348"/>
        <v>2.4507400000000001</v>
      </c>
      <c r="Q599" s="135">
        <f t="shared" si="348"/>
        <v>2.4489399999999999</v>
      </c>
      <c r="R599" s="135">
        <f t="shared" si="348"/>
        <v>2.4393099999999999</v>
      </c>
      <c r="S599" s="135">
        <f t="shared" si="348"/>
        <v>2.4393600000000002</v>
      </c>
      <c r="T599" s="135">
        <f t="shared" si="348"/>
        <v>2.4470499999999999</v>
      </c>
      <c r="U599" s="135">
        <f t="shared" si="348"/>
        <v>2.4569800000000002</v>
      </c>
      <c r="V599" s="135">
        <f t="shared" si="348"/>
        <v>2.5161099999999998</v>
      </c>
      <c r="W599" s="135">
        <f t="shared" si="348"/>
        <v>2.6502500000000002</v>
      </c>
      <c r="X599" s="135">
        <f t="shared" si="348"/>
        <v>2.5614699999999999</v>
      </c>
      <c r="Y599" s="135">
        <f t="shared" si="348"/>
        <v>2.43418</v>
      </c>
      <c r="Z599" s="135">
        <f t="shared" si="348"/>
        <v>2.28485</v>
      </c>
      <c r="AA599" s="135">
        <f t="shared" si="348"/>
        <v>2.1317300000000001</v>
      </c>
    </row>
    <row r="600" spans="1:27" ht="12.75" customHeight="1" outlineLevel="1" x14ac:dyDescent="0.3">
      <c r="A600" s="163" t="s">
        <v>1614</v>
      </c>
      <c r="B600" s="94" t="s">
        <v>238</v>
      </c>
      <c r="C600" s="70" t="s">
        <v>79</v>
      </c>
      <c r="D600" s="71">
        <v>1450.26</v>
      </c>
      <c r="E600" s="71">
        <v>1283.3900000000001</v>
      </c>
      <c r="F600" s="71">
        <v>1228.31</v>
      </c>
      <c r="G600" s="71">
        <v>1220.3800000000001</v>
      </c>
      <c r="H600" s="71">
        <v>1221.0999999999999</v>
      </c>
      <c r="I600" s="71">
        <v>1232.46</v>
      </c>
      <c r="J600" s="71">
        <v>1254.98</v>
      </c>
      <c r="K600" s="71">
        <v>1424.65</v>
      </c>
      <c r="L600" s="71">
        <v>1560.64</v>
      </c>
      <c r="M600" s="71">
        <v>1747.32</v>
      </c>
      <c r="N600" s="71">
        <v>1787.96</v>
      </c>
      <c r="O600" s="71">
        <v>1805.01</v>
      </c>
      <c r="P600" s="71">
        <v>1794.61</v>
      </c>
      <c r="Q600" s="71">
        <v>1792.81</v>
      </c>
      <c r="R600" s="71">
        <v>1783.18</v>
      </c>
      <c r="S600" s="71">
        <v>1783.23</v>
      </c>
      <c r="T600" s="71">
        <v>1790.92</v>
      </c>
      <c r="U600" s="71">
        <v>1800.85</v>
      </c>
      <c r="V600" s="71">
        <v>1859.98</v>
      </c>
      <c r="W600" s="71">
        <v>1994.12</v>
      </c>
      <c r="X600" s="71">
        <v>1905.34</v>
      </c>
      <c r="Y600" s="71">
        <v>1778.05</v>
      </c>
      <c r="Z600" s="71">
        <v>1628.72</v>
      </c>
      <c r="AA600" s="71">
        <v>1475.6</v>
      </c>
    </row>
    <row r="601" spans="1:27" ht="12.75" customHeight="1" outlineLevel="1" x14ac:dyDescent="0.3">
      <c r="A601" s="163" t="s">
        <v>1615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customHeight="1" outlineLevel="1" x14ac:dyDescent="0.3">
      <c r="A602" s="163" t="s">
        <v>1616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1617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>$D$11</f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ht="13.8" x14ac:dyDescent="0.3">
      <c r="A604" s="162" t="s">
        <v>1618</v>
      </c>
      <c r="B604" s="54" t="str">
        <f>"25"&amp;"."&amp;$B$663&amp;"."&amp;$B$664</f>
        <v>25.03.2024</v>
      </c>
      <c r="C604" s="134" t="s">
        <v>76</v>
      </c>
      <c r="D604" s="135">
        <f>ROUND(((D605+D606+D608+D607)/1000),5)</f>
        <v>2.1336400000000002</v>
      </c>
      <c r="E604" s="135">
        <f>ROUND(((E605+E606+E608+E607)/1000),5)</f>
        <v>1.99434</v>
      </c>
      <c r="F604" s="135">
        <f>ROUND(((F605+F606+F608+F607)/1000),5)</f>
        <v>1.93886</v>
      </c>
      <c r="G604" s="135">
        <f t="shared" ref="G604:AA604" si="351">ROUND(((G605+G606+G608+G607)/1000),5)</f>
        <v>1.92405</v>
      </c>
      <c r="H604" s="135">
        <f t="shared" si="351"/>
        <v>2.0243899999999999</v>
      </c>
      <c r="I604" s="135">
        <f t="shared" si="351"/>
        <v>2.11992</v>
      </c>
      <c r="J604" s="135">
        <f t="shared" si="351"/>
        <v>2.1945600000000001</v>
      </c>
      <c r="K604" s="135">
        <f t="shared" si="351"/>
        <v>2.43357</v>
      </c>
      <c r="L604" s="135">
        <f t="shared" si="351"/>
        <v>2.60311</v>
      </c>
      <c r="M604" s="135">
        <f t="shared" si="351"/>
        <v>2.6688100000000001</v>
      </c>
      <c r="N604" s="135">
        <f t="shared" si="351"/>
        <v>2.6795599999999999</v>
      </c>
      <c r="O604" s="135">
        <f t="shared" si="351"/>
        <v>2.6943999999999999</v>
      </c>
      <c r="P604" s="135">
        <f t="shared" si="351"/>
        <v>2.6857099999999998</v>
      </c>
      <c r="Q604" s="135">
        <f t="shared" si="351"/>
        <v>2.6913399999999998</v>
      </c>
      <c r="R604" s="135">
        <f t="shared" si="351"/>
        <v>2.6828699999999999</v>
      </c>
      <c r="S604" s="135">
        <f t="shared" si="351"/>
        <v>2.6789999999999998</v>
      </c>
      <c r="T604" s="135">
        <f t="shared" si="351"/>
        <v>2.6754600000000002</v>
      </c>
      <c r="U604" s="135">
        <f t="shared" si="351"/>
        <v>2.5996700000000001</v>
      </c>
      <c r="V604" s="135">
        <f t="shared" si="351"/>
        <v>2.6172800000000001</v>
      </c>
      <c r="W604" s="135">
        <f t="shared" si="351"/>
        <v>2.67889</v>
      </c>
      <c r="X604" s="135">
        <f t="shared" si="351"/>
        <v>2.63402</v>
      </c>
      <c r="Y604" s="135">
        <f t="shared" si="351"/>
        <v>2.5377399999999999</v>
      </c>
      <c r="Z604" s="135">
        <f t="shared" si="351"/>
        <v>2.2563499999999999</v>
      </c>
      <c r="AA604" s="135">
        <f t="shared" si="351"/>
        <v>2.1482700000000001</v>
      </c>
    </row>
    <row r="605" spans="1:27" ht="12.75" customHeight="1" outlineLevel="1" x14ac:dyDescent="0.3">
      <c r="A605" s="163" t="s">
        <v>1619</v>
      </c>
      <c r="B605" s="94" t="s">
        <v>238</v>
      </c>
      <c r="C605" s="70" t="s">
        <v>79</v>
      </c>
      <c r="D605" s="71">
        <v>1477.51</v>
      </c>
      <c r="E605" s="71">
        <v>1338.21</v>
      </c>
      <c r="F605" s="71">
        <v>1282.73</v>
      </c>
      <c r="G605" s="71">
        <v>1267.92</v>
      </c>
      <c r="H605" s="71">
        <v>1368.26</v>
      </c>
      <c r="I605" s="71">
        <v>1463.79</v>
      </c>
      <c r="J605" s="71">
        <v>1538.43</v>
      </c>
      <c r="K605" s="71">
        <v>1777.44</v>
      </c>
      <c r="L605" s="71">
        <v>1946.98</v>
      </c>
      <c r="M605" s="71">
        <v>2012.68</v>
      </c>
      <c r="N605" s="71">
        <v>2023.43</v>
      </c>
      <c r="O605" s="71">
        <v>2038.27</v>
      </c>
      <c r="P605" s="71">
        <v>2029.58</v>
      </c>
      <c r="Q605" s="71">
        <v>2035.21</v>
      </c>
      <c r="R605" s="71">
        <v>2026.74</v>
      </c>
      <c r="S605" s="71">
        <v>2022.87</v>
      </c>
      <c r="T605" s="71">
        <v>2019.33</v>
      </c>
      <c r="U605" s="71">
        <v>1943.54</v>
      </c>
      <c r="V605" s="71">
        <v>1961.15</v>
      </c>
      <c r="W605" s="71">
        <v>2022.76</v>
      </c>
      <c r="X605" s="71">
        <v>1977.89</v>
      </c>
      <c r="Y605" s="71">
        <v>1881.61</v>
      </c>
      <c r="Z605" s="71">
        <v>1600.22</v>
      </c>
      <c r="AA605" s="71">
        <v>1492.14</v>
      </c>
    </row>
    <row r="606" spans="1:27" ht="12.75" customHeight="1" outlineLevel="1" x14ac:dyDescent="0.3">
      <c r="A606" s="163" t="s">
        <v>1620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customHeight="1" outlineLevel="1" x14ac:dyDescent="0.3">
      <c r="A607" s="163" t="s">
        <v>1621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1622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>$D$11</f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ht="13.8" x14ac:dyDescent="0.3">
      <c r="A609" s="162" t="s">
        <v>1623</v>
      </c>
      <c r="B609" s="54" t="str">
        <f>"26"&amp;"."&amp;$B$663&amp;"."&amp;$B$664</f>
        <v>26.03.2024</v>
      </c>
      <c r="C609" s="134" t="s">
        <v>76</v>
      </c>
      <c r="D609" s="135">
        <f>ROUND(((D610+D611+D613+D612)/1000),5)</f>
        <v>2.0524</v>
      </c>
      <c r="E609" s="135">
        <f>ROUND(((E610+E611+E613+E612)/1000),5)</f>
        <v>1.9482699999999999</v>
      </c>
      <c r="F609" s="135">
        <f>ROUND(((F610+F611+F613+F612)/1000),5)</f>
        <v>1.8959900000000001</v>
      </c>
      <c r="G609" s="135">
        <f t="shared" ref="G609:AA609" si="354">ROUND(((G610+G611+G613+G612)/1000),5)</f>
        <v>1.8952</v>
      </c>
      <c r="H609" s="135">
        <f t="shared" si="354"/>
        <v>1.9348799999999999</v>
      </c>
      <c r="I609" s="135">
        <f t="shared" si="354"/>
        <v>2.0810300000000002</v>
      </c>
      <c r="J609" s="135">
        <f t="shared" si="354"/>
        <v>2.1868599999999998</v>
      </c>
      <c r="K609" s="135">
        <f t="shared" si="354"/>
        <v>2.46191</v>
      </c>
      <c r="L609" s="135">
        <f t="shared" si="354"/>
        <v>2.54948</v>
      </c>
      <c r="M609" s="135">
        <f t="shared" si="354"/>
        <v>2.6136200000000001</v>
      </c>
      <c r="N609" s="135">
        <f t="shared" si="354"/>
        <v>2.6432199999999999</v>
      </c>
      <c r="O609" s="135">
        <f t="shared" si="354"/>
        <v>2.67388</v>
      </c>
      <c r="P609" s="135">
        <f t="shared" si="354"/>
        <v>2.6411099999999998</v>
      </c>
      <c r="Q609" s="135">
        <f t="shared" si="354"/>
        <v>2.6429499999999999</v>
      </c>
      <c r="R609" s="135">
        <f t="shared" si="354"/>
        <v>2.6311499999999999</v>
      </c>
      <c r="S609" s="135">
        <f t="shared" si="354"/>
        <v>2.6070899999999999</v>
      </c>
      <c r="T609" s="135">
        <f t="shared" si="354"/>
        <v>2.5982099999999999</v>
      </c>
      <c r="U609" s="135">
        <f t="shared" si="354"/>
        <v>2.5505499999999999</v>
      </c>
      <c r="V609" s="135">
        <f t="shared" si="354"/>
        <v>2.5769799999999998</v>
      </c>
      <c r="W609" s="135">
        <f t="shared" si="354"/>
        <v>2.6075300000000001</v>
      </c>
      <c r="X609" s="135">
        <f t="shared" si="354"/>
        <v>2.5917500000000002</v>
      </c>
      <c r="Y609" s="135">
        <f t="shared" si="354"/>
        <v>2.4994100000000001</v>
      </c>
      <c r="Z609" s="135">
        <f t="shared" si="354"/>
        <v>2.2592500000000002</v>
      </c>
      <c r="AA609" s="135">
        <f t="shared" si="354"/>
        <v>2.1372300000000002</v>
      </c>
    </row>
    <row r="610" spans="1:27" ht="12.75" customHeight="1" outlineLevel="1" x14ac:dyDescent="0.3">
      <c r="A610" s="163" t="s">
        <v>1624</v>
      </c>
      <c r="B610" s="94" t="s">
        <v>238</v>
      </c>
      <c r="C610" s="70" t="s">
        <v>79</v>
      </c>
      <c r="D610" s="71">
        <v>1396.27</v>
      </c>
      <c r="E610" s="71">
        <v>1292.1400000000001</v>
      </c>
      <c r="F610" s="71">
        <v>1239.8599999999999</v>
      </c>
      <c r="G610" s="71">
        <v>1239.07</v>
      </c>
      <c r="H610" s="71">
        <v>1278.75</v>
      </c>
      <c r="I610" s="71">
        <v>1424.9</v>
      </c>
      <c r="J610" s="71">
        <v>1530.73</v>
      </c>
      <c r="K610" s="71">
        <v>1805.78</v>
      </c>
      <c r="L610" s="71">
        <v>1893.35</v>
      </c>
      <c r="M610" s="71">
        <v>1957.49</v>
      </c>
      <c r="N610" s="71">
        <v>1987.09</v>
      </c>
      <c r="O610" s="71">
        <v>2017.75</v>
      </c>
      <c r="P610" s="71">
        <v>1984.98</v>
      </c>
      <c r="Q610" s="71">
        <v>1986.82</v>
      </c>
      <c r="R610" s="71">
        <v>1975.02</v>
      </c>
      <c r="S610" s="71">
        <v>1950.96</v>
      </c>
      <c r="T610" s="71">
        <v>1942.08</v>
      </c>
      <c r="U610" s="71">
        <v>1894.42</v>
      </c>
      <c r="V610" s="71">
        <v>1920.85</v>
      </c>
      <c r="W610" s="71">
        <v>1951.4</v>
      </c>
      <c r="X610" s="71">
        <v>1935.62</v>
      </c>
      <c r="Y610" s="71">
        <v>1843.28</v>
      </c>
      <c r="Z610" s="71">
        <v>1603.12</v>
      </c>
      <c r="AA610" s="71">
        <v>1481.1</v>
      </c>
    </row>
    <row r="611" spans="1:27" ht="12.75" customHeight="1" outlineLevel="1" x14ac:dyDescent="0.3">
      <c r="A611" s="163" t="s">
        <v>1625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customHeight="1" outlineLevel="1" x14ac:dyDescent="0.3">
      <c r="A612" s="163" t="s">
        <v>1626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1627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>$D$11</f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ht="13.8" x14ac:dyDescent="0.3">
      <c r="A614" s="162" t="s">
        <v>1628</v>
      </c>
      <c r="B614" s="54" t="str">
        <f>"27"&amp;"."&amp;$B$663&amp;"."&amp;$B$664</f>
        <v>27.03.2024</v>
      </c>
      <c r="C614" s="134" t="s">
        <v>76</v>
      </c>
      <c r="D614" s="135">
        <f>ROUND(((D615+D616+D618+D617)/1000),5)</f>
        <v>1.9303999999999999</v>
      </c>
      <c r="E614" s="135">
        <f>ROUND(((E615+E616+E618+E617)/1000),5)</f>
        <v>1.8992</v>
      </c>
      <c r="F614" s="135">
        <f>ROUND(((F615+F616+F618+F617)/1000),5)</f>
        <v>1.8900300000000001</v>
      </c>
      <c r="G614" s="135">
        <f t="shared" ref="G614:AA614" si="357">ROUND(((G615+G616+G618+G617)/1000),5)</f>
        <v>1.89168</v>
      </c>
      <c r="H614" s="135">
        <f t="shared" si="357"/>
        <v>1.8965399999999999</v>
      </c>
      <c r="I614" s="135">
        <f t="shared" si="357"/>
        <v>1.9621900000000001</v>
      </c>
      <c r="J614" s="135">
        <f t="shared" si="357"/>
        <v>2.1729500000000002</v>
      </c>
      <c r="K614" s="135">
        <f t="shared" si="357"/>
        <v>2.4471400000000001</v>
      </c>
      <c r="L614" s="135">
        <f t="shared" si="357"/>
        <v>2.5741000000000001</v>
      </c>
      <c r="M614" s="135">
        <f t="shared" si="357"/>
        <v>2.66934</v>
      </c>
      <c r="N614" s="135">
        <f t="shared" si="357"/>
        <v>2.7266900000000001</v>
      </c>
      <c r="O614" s="135">
        <f t="shared" si="357"/>
        <v>2.7641</v>
      </c>
      <c r="P614" s="135">
        <f t="shared" si="357"/>
        <v>2.74959</v>
      </c>
      <c r="Q614" s="135">
        <f t="shared" si="357"/>
        <v>2.7438600000000002</v>
      </c>
      <c r="R614" s="135">
        <f t="shared" si="357"/>
        <v>2.6741199999999998</v>
      </c>
      <c r="S614" s="135">
        <f t="shared" si="357"/>
        <v>2.5838800000000002</v>
      </c>
      <c r="T614" s="135">
        <f t="shared" si="357"/>
        <v>2.5521600000000002</v>
      </c>
      <c r="U614" s="135">
        <f t="shared" si="357"/>
        <v>2.48028</v>
      </c>
      <c r="V614" s="135">
        <f t="shared" si="357"/>
        <v>2.5253100000000002</v>
      </c>
      <c r="W614" s="135">
        <f t="shared" si="357"/>
        <v>2.6194700000000002</v>
      </c>
      <c r="X614" s="135">
        <f t="shared" si="357"/>
        <v>2.6062799999999999</v>
      </c>
      <c r="Y614" s="135">
        <f t="shared" si="357"/>
        <v>2.5114200000000002</v>
      </c>
      <c r="Z614" s="135">
        <f t="shared" si="357"/>
        <v>2.2833100000000002</v>
      </c>
      <c r="AA614" s="135">
        <f t="shared" si="357"/>
        <v>2.1172200000000001</v>
      </c>
    </row>
    <row r="615" spans="1:27" ht="12.75" customHeight="1" outlineLevel="1" x14ac:dyDescent="0.3">
      <c r="A615" s="163" t="s">
        <v>1629</v>
      </c>
      <c r="B615" s="94" t="s">
        <v>238</v>
      </c>
      <c r="C615" s="70" t="s">
        <v>79</v>
      </c>
      <c r="D615" s="71">
        <v>1274.27</v>
      </c>
      <c r="E615" s="71">
        <v>1243.07</v>
      </c>
      <c r="F615" s="71">
        <v>1233.9000000000001</v>
      </c>
      <c r="G615" s="71">
        <v>1235.55</v>
      </c>
      <c r="H615" s="71">
        <v>1240.4100000000001</v>
      </c>
      <c r="I615" s="71">
        <v>1306.06</v>
      </c>
      <c r="J615" s="71">
        <v>1516.82</v>
      </c>
      <c r="K615" s="71">
        <v>1791.01</v>
      </c>
      <c r="L615" s="71">
        <v>1917.97</v>
      </c>
      <c r="M615" s="71">
        <v>2013.21</v>
      </c>
      <c r="N615" s="71">
        <v>2070.56</v>
      </c>
      <c r="O615" s="71">
        <v>2107.9699999999998</v>
      </c>
      <c r="P615" s="71">
        <v>2093.46</v>
      </c>
      <c r="Q615" s="71">
        <v>2087.73</v>
      </c>
      <c r="R615" s="71">
        <v>2017.99</v>
      </c>
      <c r="S615" s="71">
        <v>1927.75</v>
      </c>
      <c r="T615" s="71">
        <v>1896.03</v>
      </c>
      <c r="U615" s="71">
        <v>1824.15</v>
      </c>
      <c r="V615" s="71">
        <v>1869.18</v>
      </c>
      <c r="W615" s="71">
        <v>1963.34</v>
      </c>
      <c r="X615" s="71">
        <v>1950.15</v>
      </c>
      <c r="Y615" s="71">
        <v>1855.29</v>
      </c>
      <c r="Z615" s="71">
        <v>1627.18</v>
      </c>
      <c r="AA615" s="71">
        <v>1461.09</v>
      </c>
    </row>
    <row r="616" spans="1:27" ht="12.75" customHeight="1" outlineLevel="1" x14ac:dyDescent="0.3">
      <c r="A616" s="163" t="s">
        <v>1630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customHeight="1" outlineLevel="1" x14ac:dyDescent="0.3">
      <c r="A617" s="163" t="s">
        <v>1631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1632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>$D$11</f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ht="13.8" x14ac:dyDescent="0.3">
      <c r="A619" s="162" t="s">
        <v>1633</v>
      </c>
      <c r="B619" s="54" t="str">
        <f>"28"&amp;"."&amp;$B$663&amp;"."&amp;$B$664</f>
        <v>28.03.2024</v>
      </c>
      <c r="C619" s="134" t="s">
        <v>76</v>
      </c>
      <c r="D619" s="135">
        <f>ROUND(((D620+D621+D623+D622)/1000),5)</f>
        <v>1.9484600000000001</v>
      </c>
      <c r="E619" s="135">
        <f>ROUND(((E620+E621+E623+E622)/1000),5)</f>
        <v>1.8999600000000001</v>
      </c>
      <c r="F619" s="135">
        <f>ROUND(((F620+F621+F623+F622)/1000),5)</f>
        <v>1.89299</v>
      </c>
      <c r="G619" s="135">
        <f t="shared" ref="G619:AA619" si="360">ROUND(((G620+G621+G623+G622)/1000),5)</f>
        <v>1.8912599999999999</v>
      </c>
      <c r="H619" s="135">
        <f t="shared" si="360"/>
        <v>1.8982699999999999</v>
      </c>
      <c r="I619" s="135">
        <f t="shared" si="360"/>
        <v>2.0704099999999999</v>
      </c>
      <c r="J619" s="135">
        <f t="shared" si="360"/>
        <v>2.2001200000000001</v>
      </c>
      <c r="K619" s="135">
        <f t="shared" si="360"/>
        <v>2.49546</v>
      </c>
      <c r="L619" s="135">
        <f t="shared" si="360"/>
        <v>2.5849000000000002</v>
      </c>
      <c r="M619" s="135">
        <f t="shared" si="360"/>
        <v>2.6700599999999999</v>
      </c>
      <c r="N619" s="135">
        <f t="shared" si="360"/>
        <v>2.6582599999999998</v>
      </c>
      <c r="O619" s="135">
        <f t="shared" si="360"/>
        <v>2.6703800000000002</v>
      </c>
      <c r="P619" s="135">
        <f t="shared" si="360"/>
        <v>2.6697099999999998</v>
      </c>
      <c r="Q619" s="135">
        <f t="shared" si="360"/>
        <v>2.6644299999999999</v>
      </c>
      <c r="R619" s="135">
        <f t="shared" si="360"/>
        <v>2.6531099999999999</v>
      </c>
      <c r="S619" s="135">
        <f t="shared" si="360"/>
        <v>2.6259999999999999</v>
      </c>
      <c r="T619" s="135">
        <f t="shared" si="360"/>
        <v>2.6004</v>
      </c>
      <c r="U619" s="135">
        <f t="shared" si="360"/>
        <v>2.5492300000000001</v>
      </c>
      <c r="V619" s="135">
        <f t="shared" si="360"/>
        <v>2.5876000000000001</v>
      </c>
      <c r="W619" s="135">
        <f t="shared" si="360"/>
        <v>2.6796099999999998</v>
      </c>
      <c r="X619" s="135">
        <f t="shared" si="360"/>
        <v>2.6505999999999998</v>
      </c>
      <c r="Y619" s="135">
        <f t="shared" si="360"/>
        <v>2.5632000000000001</v>
      </c>
      <c r="Z619" s="135">
        <f t="shared" si="360"/>
        <v>2.3811599999999999</v>
      </c>
      <c r="AA619" s="135">
        <f t="shared" si="360"/>
        <v>2.1468500000000001</v>
      </c>
    </row>
    <row r="620" spans="1:27" ht="12.75" customHeight="1" outlineLevel="1" x14ac:dyDescent="0.3">
      <c r="A620" s="163" t="s">
        <v>1634</v>
      </c>
      <c r="B620" s="94" t="s">
        <v>238</v>
      </c>
      <c r="C620" s="70" t="s">
        <v>79</v>
      </c>
      <c r="D620" s="71">
        <v>1292.33</v>
      </c>
      <c r="E620" s="71">
        <v>1243.83</v>
      </c>
      <c r="F620" s="71">
        <v>1236.8599999999999</v>
      </c>
      <c r="G620" s="71">
        <v>1235.1300000000001</v>
      </c>
      <c r="H620" s="71">
        <v>1242.1400000000001</v>
      </c>
      <c r="I620" s="71">
        <v>1414.28</v>
      </c>
      <c r="J620" s="71">
        <v>1543.99</v>
      </c>
      <c r="K620" s="71">
        <v>1839.33</v>
      </c>
      <c r="L620" s="71">
        <v>1928.77</v>
      </c>
      <c r="M620" s="71">
        <v>2013.93</v>
      </c>
      <c r="N620" s="71">
        <v>2002.13</v>
      </c>
      <c r="O620" s="71">
        <v>2014.25</v>
      </c>
      <c r="P620" s="71">
        <v>2013.58</v>
      </c>
      <c r="Q620" s="71">
        <v>2008.3</v>
      </c>
      <c r="R620" s="71">
        <v>1996.98</v>
      </c>
      <c r="S620" s="71">
        <v>1969.87</v>
      </c>
      <c r="T620" s="71">
        <v>1944.27</v>
      </c>
      <c r="U620" s="71">
        <v>1893.1</v>
      </c>
      <c r="V620" s="71">
        <v>1931.47</v>
      </c>
      <c r="W620" s="71">
        <v>2023.48</v>
      </c>
      <c r="X620" s="71">
        <v>1994.47</v>
      </c>
      <c r="Y620" s="71">
        <v>1907.07</v>
      </c>
      <c r="Z620" s="71">
        <v>1725.03</v>
      </c>
      <c r="AA620" s="71">
        <v>1490.72</v>
      </c>
    </row>
    <row r="621" spans="1:27" ht="12.75" customHeight="1" outlineLevel="1" x14ac:dyDescent="0.3">
      <c r="A621" s="163" t="s">
        <v>1635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customHeight="1" outlineLevel="1" x14ac:dyDescent="0.3">
      <c r="A622" s="163" t="s">
        <v>1636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1637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>$D$11</f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ht="13.8" x14ac:dyDescent="0.3">
      <c r="A624" s="162" t="s">
        <v>1638</v>
      </c>
      <c r="B624" s="54" t="str">
        <f>"29"&amp;"."&amp;$B$663&amp;"."&amp;$B$664</f>
        <v>29.03.2024</v>
      </c>
      <c r="C624" s="134" t="s">
        <v>76</v>
      </c>
      <c r="D624" s="135">
        <f>ROUND(((D625+D626+D628+D627)/1000),5)</f>
        <v>2.0752000000000002</v>
      </c>
      <c r="E624" s="135">
        <f>ROUND(((E625+E626+E628+E627)/1000),5)</f>
        <v>1.9613499999999999</v>
      </c>
      <c r="F624" s="135">
        <f>ROUND(((F625+F626+F628+F627)/1000),5)</f>
        <v>1.95018</v>
      </c>
      <c r="G624" s="135">
        <f t="shared" ref="G624:AA624" si="363">ROUND(((G625+G626+G628+G627)/1000),5)</f>
        <v>1.9466300000000001</v>
      </c>
      <c r="H624" s="135">
        <f t="shared" si="363"/>
        <v>1.9584600000000001</v>
      </c>
      <c r="I624" s="135">
        <f t="shared" si="363"/>
        <v>2.0748700000000002</v>
      </c>
      <c r="J624" s="135">
        <f t="shared" si="363"/>
        <v>2.2186499999999998</v>
      </c>
      <c r="K624" s="135">
        <f t="shared" si="363"/>
        <v>2.5148100000000002</v>
      </c>
      <c r="L624" s="135">
        <f t="shared" si="363"/>
        <v>2.6516199999999999</v>
      </c>
      <c r="M624" s="135">
        <f t="shared" si="363"/>
        <v>2.7005499999999998</v>
      </c>
      <c r="N624" s="135">
        <f t="shared" si="363"/>
        <v>2.7075800000000001</v>
      </c>
      <c r="O624" s="135">
        <f t="shared" si="363"/>
        <v>2.7366999999999999</v>
      </c>
      <c r="P624" s="135">
        <f t="shared" si="363"/>
        <v>2.7237200000000001</v>
      </c>
      <c r="Q624" s="135">
        <f t="shared" si="363"/>
        <v>2.7115200000000002</v>
      </c>
      <c r="R624" s="135">
        <f t="shared" si="363"/>
        <v>2.69861</v>
      </c>
      <c r="S624" s="135">
        <f t="shared" si="363"/>
        <v>2.6905999999999999</v>
      </c>
      <c r="T624" s="135">
        <f t="shared" si="363"/>
        <v>2.6671299999999998</v>
      </c>
      <c r="U624" s="135">
        <f t="shared" si="363"/>
        <v>2.6146699999999998</v>
      </c>
      <c r="V624" s="135">
        <f t="shared" si="363"/>
        <v>2.6451099999999999</v>
      </c>
      <c r="W624" s="135">
        <f t="shared" si="363"/>
        <v>2.6894300000000002</v>
      </c>
      <c r="X624" s="135">
        <f t="shared" si="363"/>
        <v>2.6886999999999999</v>
      </c>
      <c r="Y624" s="135">
        <f t="shared" si="363"/>
        <v>2.6430400000000001</v>
      </c>
      <c r="Z624" s="135">
        <f t="shared" si="363"/>
        <v>2.4821</v>
      </c>
      <c r="AA624" s="135">
        <f t="shared" si="363"/>
        <v>2.1821899999999999</v>
      </c>
    </row>
    <row r="625" spans="1:27" ht="12.75" customHeight="1" outlineLevel="1" x14ac:dyDescent="0.3">
      <c r="A625" s="163" t="s">
        <v>1639</v>
      </c>
      <c r="B625" s="94" t="s">
        <v>238</v>
      </c>
      <c r="C625" s="70" t="s">
        <v>79</v>
      </c>
      <c r="D625" s="71">
        <v>1419.07</v>
      </c>
      <c r="E625" s="71">
        <v>1305.22</v>
      </c>
      <c r="F625" s="71">
        <v>1294.05</v>
      </c>
      <c r="G625" s="71">
        <v>1290.5</v>
      </c>
      <c r="H625" s="71">
        <v>1302.33</v>
      </c>
      <c r="I625" s="71">
        <v>1418.74</v>
      </c>
      <c r="J625" s="71">
        <v>1562.52</v>
      </c>
      <c r="K625" s="71">
        <v>1858.68</v>
      </c>
      <c r="L625" s="71">
        <v>1995.49</v>
      </c>
      <c r="M625" s="71">
        <v>2044.42</v>
      </c>
      <c r="N625" s="71">
        <v>2051.4499999999998</v>
      </c>
      <c r="O625" s="71">
        <v>2080.5700000000002</v>
      </c>
      <c r="P625" s="71">
        <v>2067.59</v>
      </c>
      <c r="Q625" s="71">
        <v>2055.39</v>
      </c>
      <c r="R625" s="71">
        <v>2042.48</v>
      </c>
      <c r="S625" s="71">
        <v>2034.47</v>
      </c>
      <c r="T625" s="71">
        <v>2011</v>
      </c>
      <c r="U625" s="71">
        <v>1958.54</v>
      </c>
      <c r="V625" s="71">
        <v>1988.98</v>
      </c>
      <c r="W625" s="71">
        <v>2033.3</v>
      </c>
      <c r="X625" s="71">
        <v>2032.57</v>
      </c>
      <c r="Y625" s="71">
        <v>1986.91</v>
      </c>
      <c r="Z625" s="71">
        <v>1825.97</v>
      </c>
      <c r="AA625" s="71">
        <v>1526.06</v>
      </c>
    </row>
    <row r="626" spans="1:27" ht="12.75" customHeight="1" outlineLevel="1" x14ac:dyDescent="0.3">
      <c r="A626" s="163" t="s">
        <v>1640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customHeight="1" outlineLevel="1" x14ac:dyDescent="0.3">
      <c r="A627" s="163" t="s">
        <v>1641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1642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>$D$11</f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ht="13.8" x14ac:dyDescent="0.3">
      <c r="A629" s="162" t="s">
        <v>1643</v>
      </c>
      <c r="B629" s="54" t="str">
        <f>"30"&amp;"."&amp;$B$663&amp;"."&amp;$B$664</f>
        <v>30.03.2024</v>
      </c>
      <c r="C629" s="134" t="s">
        <v>76</v>
      </c>
      <c r="D629" s="135">
        <f>ROUND(((D630+D631+D633+D632)/1000),5)</f>
        <v>2.16248</v>
      </c>
      <c r="E629" s="135">
        <f>ROUND(((E630+E631+E633+E632)/1000),5)</f>
        <v>2.09117</v>
      </c>
      <c r="F629" s="135">
        <f>ROUND(((F630+F631+F633+F632)/1000),5)</f>
        <v>2.0247099999999998</v>
      </c>
      <c r="G629" s="135">
        <f t="shared" ref="G629:AA629" si="366">ROUND(((G630+G631+G633+G632)/1000),5)</f>
        <v>1.9635400000000001</v>
      </c>
      <c r="H629" s="135">
        <f t="shared" si="366"/>
        <v>2.01546</v>
      </c>
      <c r="I629" s="135">
        <f t="shared" si="366"/>
        <v>2.0779800000000002</v>
      </c>
      <c r="J629" s="135">
        <f t="shared" si="366"/>
        <v>2.1020400000000001</v>
      </c>
      <c r="K629" s="135">
        <f t="shared" si="366"/>
        <v>2.1818399999999998</v>
      </c>
      <c r="L629" s="135">
        <f t="shared" si="366"/>
        <v>2.5191400000000002</v>
      </c>
      <c r="M629" s="135">
        <f t="shared" si="366"/>
        <v>2.6171500000000001</v>
      </c>
      <c r="N629" s="135">
        <f t="shared" si="366"/>
        <v>2.68451</v>
      </c>
      <c r="O629" s="135">
        <f t="shared" si="366"/>
        <v>2.7048999999999999</v>
      </c>
      <c r="P629" s="135">
        <f t="shared" si="366"/>
        <v>2.6849599999999998</v>
      </c>
      <c r="Q629" s="135">
        <f t="shared" si="366"/>
        <v>2.6653699999999998</v>
      </c>
      <c r="R629" s="135">
        <f t="shared" si="366"/>
        <v>2.6484200000000002</v>
      </c>
      <c r="S629" s="135">
        <f t="shared" si="366"/>
        <v>2.6387100000000001</v>
      </c>
      <c r="T629" s="135">
        <f t="shared" si="366"/>
        <v>2.6314899999999999</v>
      </c>
      <c r="U629" s="135">
        <f t="shared" si="366"/>
        <v>2.6180500000000002</v>
      </c>
      <c r="V629" s="135">
        <f t="shared" si="366"/>
        <v>2.6591800000000001</v>
      </c>
      <c r="W629" s="135">
        <f t="shared" si="366"/>
        <v>2.6983799999999998</v>
      </c>
      <c r="X629" s="135">
        <f t="shared" si="366"/>
        <v>2.6940300000000001</v>
      </c>
      <c r="Y629" s="135">
        <f t="shared" si="366"/>
        <v>2.6485300000000001</v>
      </c>
      <c r="Z629" s="135">
        <f t="shared" si="366"/>
        <v>2.4824000000000002</v>
      </c>
      <c r="AA629" s="135">
        <f t="shared" si="366"/>
        <v>2.2212499999999999</v>
      </c>
    </row>
    <row r="630" spans="1:27" ht="12.75" customHeight="1" outlineLevel="1" x14ac:dyDescent="0.3">
      <c r="A630" s="163" t="s">
        <v>1644</v>
      </c>
      <c r="B630" s="94" t="s">
        <v>238</v>
      </c>
      <c r="C630" s="70" t="s">
        <v>79</v>
      </c>
      <c r="D630" s="71">
        <v>1506.35</v>
      </c>
      <c r="E630" s="71">
        <v>1435.04</v>
      </c>
      <c r="F630" s="71">
        <v>1368.58</v>
      </c>
      <c r="G630" s="71">
        <v>1307.4100000000001</v>
      </c>
      <c r="H630" s="71">
        <v>1359.33</v>
      </c>
      <c r="I630" s="71">
        <v>1421.85</v>
      </c>
      <c r="J630" s="71">
        <v>1445.91</v>
      </c>
      <c r="K630" s="71">
        <v>1525.71</v>
      </c>
      <c r="L630" s="71">
        <v>1863.01</v>
      </c>
      <c r="M630" s="71">
        <v>1961.02</v>
      </c>
      <c r="N630" s="71">
        <v>2028.38</v>
      </c>
      <c r="O630" s="71">
        <v>2048.77</v>
      </c>
      <c r="P630" s="71">
        <v>2028.83</v>
      </c>
      <c r="Q630" s="71">
        <v>2009.24</v>
      </c>
      <c r="R630" s="71">
        <v>1992.29</v>
      </c>
      <c r="S630" s="71">
        <v>1982.58</v>
      </c>
      <c r="T630" s="71">
        <v>1975.36</v>
      </c>
      <c r="U630" s="71">
        <v>1961.92</v>
      </c>
      <c r="V630" s="71">
        <v>2003.05</v>
      </c>
      <c r="W630" s="71">
        <v>2042.25</v>
      </c>
      <c r="X630" s="71">
        <v>2037.9</v>
      </c>
      <c r="Y630" s="71">
        <v>1992.4</v>
      </c>
      <c r="Z630" s="71">
        <v>1826.27</v>
      </c>
      <c r="AA630" s="71">
        <v>1565.12</v>
      </c>
    </row>
    <row r="631" spans="1:27" ht="12.75" customHeight="1" outlineLevel="1" x14ac:dyDescent="0.3">
      <c r="A631" s="163" t="s">
        <v>1645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customHeight="1" outlineLevel="1" x14ac:dyDescent="0.3">
      <c r="A632" s="163" t="s">
        <v>1646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1647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>$D$11</f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ht="13.8" x14ac:dyDescent="0.3">
      <c r="A634" s="162" t="s">
        <v>1648</v>
      </c>
      <c r="B634" s="54" t="str">
        <f>"31"&amp;"."&amp;$B$663&amp;"."&amp;$B$664</f>
        <v>31.03.2024</v>
      </c>
      <c r="C634" s="134" t="s">
        <v>76</v>
      </c>
      <c r="D634" s="135">
        <f>ROUND(((D635+D636+D638+D637)/1000),5)</f>
        <v>2.1749900000000002</v>
      </c>
      <c r="E634" s="135">
        <f>ROUND(((E635+E636+E638+E637)/1000),5)</f>
        <v>2.0844499999999999</v>
      </c>
      <c r="F634" s="135">
        <f>ROUND(((F635+F636+F638+F637)/1000),5)</f>
        <v>1.99292</v>
      </c>
      <c r="G634" s="135">
        <f t="shared" ref="G634:AA634" si="369">ROUND(((G635+G636+G638+G637)/1000),5)</f>
        <v>1.9842900000000001</v>
      </c>
      <c r="H634" s="135">
        <f t="shared" si="369"/>
        <v>2.0146700000000002</v>
      </c>
      <c r="I634" s="135">
        <f t="shared" si="369"/>
        <v>2.0712799999999998</v>
      </c>
      <c r="J634" s="135">
        <f t="shared" si="369"/>
        <v>2.0416599999999998</v>
      </c>
      <c r="K634" s="135">
        <f t="shared" si="369"/>
        <v>2.1365699999999999</v>
      </c>
      <c r="L634" s="135">
        <f t="shared" si="369"/>
        <v>2.2821400000000001</v>
      </c>
      <c r="M634" s="135">
        <f t="shared" si="369"/>
        <v>2.4594999999999998</v>
      </c>
      <c r="N634" s="135">
        <f t="shared" si="369"/>
        <v>2.5007799999999998</v>
      </c>
      <c r="O634" s="135">
        <f t="shared" si="369"/>
        <v>2.5090599999999998</v>
      </c>
      <c r="P634" s="135">
        <f t="shared" si="369"/>
        <v>2.48299</v>
      </c>
      <c r="Q634" s="135">
        <f t="shared" si="369"/>
        <v>2.4805899999999999</v>
      </c>
      <c r="R634" s="135">
        <f t="shared" si="369"/>
        <v>2.4810599999999998</v>
      </c>
      <c r="S634" s="135">
        <f t="shared" si="369"/>
        <v>2.4626800000000002</v>
      </c>
      <c r="T634" s="135">
        <f t="shared" si="369"/>
        <v>2.4624700000000002</v>
      </c>
      <c r="U634" s="135">
        <f t="shared" si="369"/>
        <v>2.5409899999999999</v>
      </c>
      <c r="V634" s="135">
        <f t="shared" si="369"/>
        <v>2.5566300000000002</v>
      </c>
      <c r="W634" s="135">
        <f t="shared" si="369"/>
        <v>2.6433800000000001</v>
      </c>
      <c r="X634" s="135">
        <f t="shared" si="369"/>
        <v>2.6085500000000001</v>
      </c>
      <c r="Y634" s="135">
        <f t="shared" si="369"/>
        <v>2.54251</v>
      </c>
      <c r="Z634" s="135">
        <f t="shared" si="369"/>
        <v>2.32748</v>
      </c>
      <c r="AA634" s="135">
        <f t="shared" si="369"/>
        <v>2.2233299999999998</v>
      </c>
    </row>
    <row r="635" spans="1:27" ht="12.75" customHeight="1" outlineLevel="1" x14ac:dyDescent="0.3">
      <c r="A635" s="163" t="s">
        <v>1649</v>
      </c>
      <c r="B635" s="94" t="s">
        <v>238</v>
      </c>
      <c r="C635" s="70" t="s">
        <v>79</v>
      </c>
      <c r="D635" s="71">
        <v>1518.86</v>
      </c>
      <c r="E635" s="71">
        <v>1428.32</v>
      </c>
      <c r="F635" s="71">
        <v>1336.79</v>
      </c>
      <c r="G635" s="71">
        <v>1328.16</v>
      </c>
      <c r="H635" s="71">
        <v>1358.54</v>
      </c>
      <c r="I635" s="71">
        <v>1415.15</v>
      </c>
      <c r="J635" s="71">
        <v>1385.53</v>
      </c>
      <c r="K635" s="71">
        <v>1480.44</v>
      </c>
      <c r="L635" s="71">
        <v>1626.01</v>
      </c>
      <c r="M635" s="71">
        <v>1803.37</v>
      </c>
      <c r="N635" s="71">
        <v>1844.65</v>
      </c>
      <c r="O635" s="71">
        <v>1852.93</v>
      </c>
      <c r="P635" s="71">
        <v>1826.86</v>
      </c>
      <c r="Q635" s="71">
        <v>1824.46</v>
      </c>
      <c r="R635" s="71">
        <v>1824.93</v>
      </c>
      <c r="S635" s="71">
        <v>1806.55</v>
      </c>
      <c r="T635" s="71">
        <v>1806.34</v>
      </c>
      <c r="U635" s="71">
        <v>1884.86</v>
      </c>
      <c r="V635" s="71">
        <v>1900.5</v>
      </c>
      <c r="W635" s="71">
        <v>1987.25</v>
      </c>
      <c r="X635" s="71">
        <v>1952.42</v>
      </c>
      <c r="Y635" s="71">
        <v>1886.38</v>
      </c>
      <c r="Z635" s="71">
        <v>1671.35</v>
      </c>
      <c r="AA635" s="71">
        <v>1567.2</v>
      </c>
    </row>
    <row r="636" spans="1:27" ht="12.75" customHeight="1" outlineLevel="1" x14ac:dyDescent="0.3">
      <c r="A636" s="163" t="s">
        <v>1650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customHeight="1" outlineLevel="1" x14ac:dyDescent="0.3">
      <c r="A637" s="163" t="s">
        <v>1651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1652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>$D$11</f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ht="13.8" x14ac:dyDescent="0.3">
      <c r="B639" s="165"/>
    </row>
    <row r="640" spans="1:27" ht="13.8" x14ac:dyDescent="0.3">
      <c r="B640" s="165"/>
    </row>
    <row r="641" spans="1:27" ht="13.8" x14ac:dyDescent="0.3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3">
      <c r="A642" s="168" t="s">
        <v>1653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t="13.8" hidden="1" x14ac:dyDescent="0.3">
      <c r="A643" s="172"/>
      <c r="B643" s="173"/>
      <c r="C643" s="174"/>
      <c r="D643" s="175"/>
      <c r="E643" s="175"/>
      <c r="F643" s="175"/>
      <c r="G643" s="175"/>
    </row>
    <row r="644" spans="1:27" ht="12.75" customHeight="1" x14ac:dyDescent="0.3">
      <c r="A644" s="176" t="s">
        <v>1654</v>
      </c>
      <c r="B644" s="177" t="s">
        <v>868</v>
      </c>
      <c r="C644" s="178" t="s">
        <v>864</v>
      </c>
      <c r="D644" s="175">
        <v>866785.27</v>
      </c>
      <c r="E644" s="175">
        <f>$D644</f>
        <v>866785.27</v>
      </c>
      <c r="F644" s="175">
        <f>$D644</f>
        <v>866785.27</v>
      </c>
      <c r="G644" s="175">
        <f>$D644</f>
        <v>866785.27</v>
      </c>
    </row>
    <row r="645" spans="1:27" ht="12.75" customHeight="1" x14ac:dyDescent="0.3">
      <c r="A645" s="176" t="s">
        <v>1655</v>
      </c>
      <c r="B645" s="177" t="s">
        <v>90</v>
      </c>
      <c r="C645" s="178" t="s">
        <v>864</v>
      </c>
      <c r="D645" s="175">
        <v>571820.46</v>
      </c>
      <c r="E645" s="175">
        <v>1008357.15</v>
      </c>
      <c r="F645" s="175">
        <v>1092208.6499999999</v>
      </c>
      <c r="G645" s="175">
        <v>1355806.62</v>
      </c>
    </row>
    <row r="648" spans="1:27" ht="12.75" customHeight="1" x14ac:dyDescent="0.3">
      <c r="A648" s="179" t="s">
        <v>84</v>
      </c>
      <c r="B648" s="179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3">
      <c r="A649" s="180" t="s">
        <v>3163</v>
      </c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5">
      <c r="A651" s="83"/>
      <c r="B651" s="84"/>
    </row>
    <row r="652" spans="1:27" x14ac:dyDescent="0.25">
      <c r="A652" s="83"/>
      <c r="B652" s="85"/>
    </row>
    <row r="663" spans="2:2" ht="13.8" hidden="1" x14ac:dyDescent="0.3">
      <c r="B663" s="181" t="s">
        <v>3164</v>
      </c>
    </row>
    <row r="664" spans="2:2" ht="13.8" hidden="1" x14ac:dyDescent="0.3">
      <c r="B664" s="182" t="s">
        <v>3165</v>
      </c>
    </row>
  </sheetData>
  <autoFilter ref="B7:C578" xr:uid="{00000000-0001-0000-0A00-000000000000}"/>
  <mergeCells count="12">
    <mergeCell ref="A641:AA641"/>
    <mergeCell ref="A642:A643"/>
    <mergeCell ref="B642:B643"/>
    <mergeCell ref="C642:C643"/>
    <mergeCell ref="A648:B648"/>
    <mergeCell ref="A649:O649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9D2A5-4D1E-4721-84B0-AFB737F80498}">
  <sheetPr>
    <tabColor theme="5" tint="0.59999389629810485"/>
    <pageSetUpPr fitToPage="1"/>
  </sheetPr>
  <dimension ref="A1:AA664"/>
  <sheetViews>
    <sheetView view="pageBreakPreview" topLeftCell="O1" zoomScale="75" zoomScaleNormal="100" zoomScaleSheetLayoutView="75" workbookViewId="0">
      <pane ySplit="4" topLeftCell="A608" activePane="bottomLeft" state="frozen"/>
      <selection activeCell="N17" sqref="N17"/>
      <selection pane="bottomLeft"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ht="12.75" customHeight="1" x14ac:dyDescent="0.25">
      <c r="A1" s="151" t="s">
        <v>1032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3">
      <c r="A4" s="154" t="s">
        <v>1031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1033</v>
      </c>
      <c r="B7" s="54" t="str">
        <f>"01"&amp;"."&amp;$B$663&amp;"."&amp;$B$664</f>
        <v>01.03.2024</v>
      </c>
      <c r="C7" s="134" t="s">
        <v>76</v>
      </c>
      <c r="D7" s="135">
        <f>ROUND(((D8+D9+D11+D10)/1000),5)</f>
        <v>1.4991300000000001</v>
      </c>
      <c r="E7" s="135">
        <f>ROUND(((E8+E9+E11+E10)/1000),5)</f>
        <v>1.43381</v>
      </c>
      <c r="F7" s="135">
        <f>ROUND(((F8+F9+F11+F10)/1000),5)</f>
        <v>1.4260299999999999</v>
      </c>
      <c r="G7" s="135">
        <f t="shared" ref="G7:AA7" si="0">ROUND(((G8+G9+G11+G10)/1000),5)</f>
        <v>1.4296899999999999</v>
      </c>
      <c r="H7" s="135">
        <f t="shared" si="0"/>
        <v>1.48072</v>
      </c>
      <c r="I7" s="135">
        <f t="shared" si="0"/>
        <v>1.5742799999999999</v>
      </c>
      <c r="J7" s="135">
        <f t="shared" si="0"/>
        <v>1.6724399999999999</v>
      </c>
      <c r="K7" s="135">
        <f t="shared" si="0"/>
        <v>1.98024</v>
      </c>
      <c r="L7" s="135">
        <f t="shared" si="0"/>
        <v>2.1255199999999999</v>
      </c>
      <c r="M7" s="135">
        <f t="shared" si="0"/>
        <v>2.1606999999999998</v>
      </c>
      <c r="N7" s="135">
        <f t="shared" si="0"/>
        <v>2.1667999999999998</v>
      </c>
      <c r="O7" s="135">
        <f t="shared" si="0"/>
        <v>2.2178800000000001</v>
      </c>
      <c r="P7" s="135">
        <f t="shared" si="0"/>
        <v>2.18865</v>
      </c>
      <c r="Q7" s="135">
        <f t="shared" si="0"/>
        <v>2.19278</v>
      </c>
      <c r="R7" s="135">
        <f t="shared" si="0"/>
        <v>2.1777299999999999</v>
      </c>
      <c r="S7" s="135">
        <f t="shared" si="0"/>
        <v>2.1259399999999999</v>
      </c>
      <c r="T7" s="135">
        <f t="shared" si="0"/>
        <v>2.1017299999999999</v>
      </c>
      <c r="U7" s="135">
        <f t="shared" si="0"/>
        <v>2.1026799999999999</v>
      </c>
      <c r="V7" s="135">
        <f t="shared" si="0"/>
        <v>2.13245</v>
      </c>
      <c r="W7" s="135">
        <f t="shared" si="0"/>
        <v>2.2107000000000001</v>
      </c>
      <c r="X7" s="135">
        <f t="shared" si="0"/>
        <v>2.1605099999999999</v>
      </c>
      <c r="Y7" s="135">
        <f t="shared" si="0"/>
        <v>2.0513699999999999</v>
      </c>
      <c r="Z7" s="135">
        <f t="shared" si="0"/>
        <v>1.7528999999999999</v>
      </c>
      <c r="AA7" s="135">
        <f t="shared" si="0"/>
        <v>1.6329899999999999</v>
      </c>
    </row>
    <row r="8" spans="1:27" ht="12.75" customHeight="1" outlineLevel="1" x14ac:dyDescent="0.3">
      <c r="A8" s="163" t="s">
        <v>1034</v>
      </c>
      <c r="B8" s="94" t="s">
        <v>238</v>
      </c>
      <c r="C8" s="70" t="s">
        <v>79</v>
      </c>
      <c r="D8" s="71">
        <v>1339.09</v>
      </c>
      <c r="E8" s="71">
        <v>1273.77</v>
      </c>
      <c r="F8" s="71">
        <v>1265.99</v>
      </c>
      <c r="G8" s="71">
        <v>1269.6500000000001</v>
      </c>
      <c r="H8" s="71">
        <v>1320.68</v>
      </c>
      <c r="I8" s="71">
        <v>1414.24</v>
      </c>
      <c r="J8" s="71">
        <v>1512.4</v>
      </c>
      <c r="K8" s="71">
        <v>1820.2</v>
      </c>
      <c r="L8" s="71">
        <v>1965.48</v>
      </c>
      <c r="M8" s="71">
        <v>2000.66</v>
      </c>
      <c r="N8" s="71">
        <v>2006.76</v>
      </c>
      <c r="O8" s="71">
        <v>2057.84</v>
      </c>
      <c r="P8" s="71">
        <v>2028.61</v>
      </c>
      <c r="Q8" s="71">
        <v>2032.74</v>
      </c>
      <c r="R8" s="71">
        <v>2017.69</v>
      </c>
      <c r="S8" s="71">
        <v>1965.9</v>
      </c>
      <c r="T8" s="71">
        <v>1941.69</v>
      </c>
      <c r="U8" s="71">
        <v>1942.64</v>
      </c>
      <c r="V8" s="71">
        <v>1972.41</v>
      </c>
      <c r="W8" s="71">
        <v>2050.66</v>
      </c>
      <c r="X8" s="71">
        <v>2000.47</v>
      </c>
      <c r="Y8" s="71">
        <v>1891.33</v>
      </c>
      <c r="Z8" s="71">
        <v>1592.86</v>
      </c>
      <c r="AA8" s="71">
        <v>1472.95</v>
      </c>
    </row>
    <row r="9" spans="1:27" ht="12.75" customHeight="1" outlineLevel="1" x14ac:dyDescent="0.3">
      <c r="A9" s="163" t="s">
        <v>1035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customHeight="1" outlineLevel="1" x14ac:dyDescent="0.3">
      <c r="A10" s="163" t="s">
        <v>1036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1037</v>
      </c>
      <c r="B11" s="94" t="s">
        <v>81</v>
      </c>
      <c r="C11" s="70" t="s">
        <v>79</v>
      </c>
      <c r="D11" s="71">
        <v>88.27</v>
      </c>
      <c r="E11" s="71">
        <f>$D$11</f>
        <v>88.27</v>
      </c>
      <c r="F11" s="71">
        <f t="shared" ref="F11:AA11" si="2">$D$11</f>
        <v>88.27</v>
      </c>
      <c r="G11" s="71">
        <f t="shared" si="2"/>
        <v>88.27</v>
      </c>
      <c r="H11" s="71">
        <f t="shared" si="2"/>
        <v>88.27</v>
      </c>
      <c r="I11" s="71">
        <f t="shared" si="2"/>
        <v>88.27</v>
      </c>
      <c r="J11" s="71">
        <f t="shared" si="2"/>
        <v>88.27</v>
      </c>
      <c r="K11" s="71">
        <f t="shared" si="2"/>
        <v>88.27</v>
      </c>
      <c r="L11" s="71">
        <f t="shared" si="2"/>
        <v>88.27</v>
      </c>
      <c r="M11" s="71">
        <f t="shared" si="2"/>
        <v>88.27</v>
      </c>
      <c r="N11" s="71">
        <f t="shared" si="2"/>
        <v>88.27</v>
      </c>
      <c r="O11" s="71">
        <f t="shared" si="2"/>
        <v>88.27</v>
      </c>
      <c r="P11" s="71">
        <f t="shared" si="2"/>
        <v>88.27</v>
      </c>
      <c r="Q11" s="71">
        <f t="shared" si="2"/>
        <v>88.27</v>
      </c>
      <c r="R11" s="71">
        <f t="shared" si="2"/>
        <v>88.27</v>
      </c>
      <c r="S11" s="71">
        <f t="shared" si="2"/>
        <v>88.27</v>
      </c>
      <c r="T11" s="71">
        <f t="shared" si="2"/>
        <v>88.27</v>
      </c>
      <c r="U11" s="71">
        <f t="shared" si="2"/>
        <v>88.27</v>
      </c>
      <c r="V11" s="71">
        <f t="shared" si="2"/>
        <v>88.27</v>
      </c>
      <c r="W11" s="71">
        <f t="shared" si="2"/>
        <v>88.27</v>
      </c>
      <c r="X11" s="71">
        <f t="shared" si="2"/>
        <v>88.27</v>
      </c>
      <c r="Y11" s="71">
        <f t="shared" si="2"/>
        <v>88.27</v>
      </c>
      <c r="Z11" s="71">
        <f t="shared" si="2"/>
        <v>88.27</v>
      </c>
      <c r="AA11" s="71">
        <f t="shared" si="2"/>
        <v>88.27</v>
      </c>
    </row>
    <row r="12" spans="1:27" ht="13.8" x14ac:dyDescent="0.3">
      <c r="A12" s="162" t="s">
        <v>1038</v>
      </c>
      <c r="B12" s="54" t="str">
        <f>"02"&amp;"."&amp;$B$663&amp;"."&amp;$B$664</f>
        <v>02.03.2024</v>
      </c>
      <c r="C12" s="134" t="s">
        <v>76</v>
      </c>
      <c r="D12" s="135">
        <f>ROUND(((D13+D14+D16+D15)/1000),5)</f>
        <v>1.84402</v>
      </c>
      <c r="E12" s="135">
        <f>ROUND(((E13+E14+E16+E15)/1000),5)</f>
        <v>1.6760299999999999</v>
      </c>
      <c r="F12" s="135">
        <f>ROUND(((F13+F14+F16+F15)/1000),5)</f>
        <v>1.64167</v>
      </c>
      <c r="G12" s="135">
        <f t="shared" ref="G12:AA12" si="3">ROUND(((G13+G14+G16+G15)/1000),5)</f>
        <v>1.6329899999999999</v>
      </c>
      <c r="H12" s="135">
        <f t="shared" si="3"/>
        <v>1.6321300000000001</v>
      </c>
      <c r="I12" s="135">
        <f t="shared" si="3"/>
        <v>1.63236</v>
      </c>
      <c r="J12" s="135">
        <f t="shared" si="3"/>
        <v>1.66265</v>
      </c>
      <c r="K12" s="135">
        <f t="shared" si="3"/>
        <v>1.8457300000000001</v>
      </c>
      <c r="L12" s="135">
        <f t="shared" si="3"/>
        <v>2.08622</v>
      </c>
      <c r="M12" s="135">
        <f t="shared" si="3"/>
        <v>2.1680700000000002</v>
      </c>
      <c r="N12" s="135">
        <f t="shared" si="3"/>
        <v>2.1933400000000001</v>
      </c>
      <c r="O12" s="135">
        <f t="shared" si="3"/>
        <v>2.2002899999999999</v>
      </c>
      <c r="P12" s="135">
        <f t="shared" si="3"/>
        <v>2.1939000000000002</v>
      </c>
      <c r="Q12" s="135">
        <f t="shared" si="3"/>
        <v>2.1856300000000002</v>
      </c>
      <c r="R12" s="135">
        <f t="shared" si="3"/>
        <v>2.17815</v>
      </c>
      <c r="S12" s="135">
        <f t="shared" si="3"/>
        <v>2.1396600000000001</v>
      </c>
      <c r="T12" s="135">
        <f t="shared" si="3"/>
        <v>2.15239</v>
      </c>
      <c r="U12" s="135">
        <f t="shared" si="3"/>
        <v>2.16926</v>
      </c>
      <c r="V12" s="135">
        <f t="shared" si="3"/>
        <v>2.19225</v>
      </c>
      <c r="W12" s="135">
        <f t="shared" si="3"/>
        <v>2.2078700000000002</v>
      </c>
      <c r="X12" s="135">
        <f t="shared" si="3"/>
        <v>2.2000099999999998</v>
      </c>
      <c r="Y12" s="135">
        <f t="shared" si="3"/>
        <v>2.1316600000000001</v>
      </c>
      <c r="Z12" s="135">
        <f t="shared" si="3"/>
        <v>1.9309499999999999</v>
      </c>
      <c r="AA12" s="135">
        <f t="shared" si="3"/>
        <v>1.66343</v>
      </c>
    </row>
    <row r="13" spans="1:27" ht="12.75" customHeight="1" outlineLevel="1" x14ac:dyDescent="0.3">
      <c r="A13" s="163" t="s">
        <v>1039</v>
      </c>
      <c r="B13" s="94" t="s">
        <v>238</v>
      </c>
      <c r="C13" s="70" t="s">
        <v>79</v>
      </c>
      <c r="D13" s="71">
        <v>1683.98</v>
      </c>
      <c r="E13" s="71">
        <v>1515.99</v>
      </c>
      <c r="F13" s="71">
        <v>1481.63</v>
      </c>
      <c r="G13" s="71">
        <v>1472.95</v>
      </c>
      <c r="H13" s="71">
        <v>1472.09</v>
      </c>
      <c r="I13" s="71">
        <v>1472.32</v>
      </c>
      <c r="J13" s="71">
        <v>1502.61</v>
      </c>
      <c r="K13" s="71">
        <v>1685.69</v>
      </c>
      <c r="L13" s="71">
        <v>1926.18</v>
      </c>
      <c r="M13" s="71">
        <v>2008.03</v>
      </c>
      <c r="N13" s="71">
        <v>2033.3</v>
      </c>
      <c r="O13" s="71">
        <v>2040.25</v>
      </c>
      <c r="P13" s="71">
        <v>2033.86</v>
      </c>
      <c r="Q13" s="71">
        <v>2025.59</v>
      </c>
      <c r="R13" s="71">
        <v>2018.11</v>
      </c>
      <c r="S13" s="71">
        <v>1979.62</v>
      </c>
      <c r="T13" s="71">
        <v>1992.35</v>
      </c>
      <c r="U13" s="71">
        <v>2009.22</v>
      </c>
      <c r="V13" s="71">
        <v>2032.21</v>
      </c>
      <c r="W13" s="71">
        <v>2047.83</v>
      </c>
      <c r="X13" s="71">
        <v>2039.97</v>
      </c>
      <c r="Y13" s="71">
        <v>1971.62</v>
      </c>
      <c r="Z13" s="71">
        <v>1770.91</v>
      </c>
      <c r="AA13" s="71">
        <v>1503.39</v>
      </c>
    </row>
    <row r="14" spans="1:27" ht="12.75" customHeight="1" outlineLevel="1" x14ac:dyDescent="0.3">
      <c r="A14" s="163" t="s">
        <v>1040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customHeight="1" outlineLevel="1" x14ac:dyDescent="0.3">
      <c r="A15" s="163" t="s">
        <v>1041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1042</v>
      </c>
      <c r="B16" s="94" t="s">
        <v>81</v>
      </c>
      <c r="C16" s="70" t="s">
        <v>79</v>
      </c>
      <c r="D16" s="71">
        <f>$D$11</f>
        <v>88.27</v>
      </c>
      <c r="E16" s="71">
        <f t="shared" ref="E16:AA16" si="5">$D$11</f>
        <v>88.27</v>
      </c>
      <c r="F16" s="71">
        <f t="shared" si="5"/>
        <v>88.27</v>
      </c>
      <c r="G16" s="71">
        <f t="shared" si="5"/>
        <v>88.27</v>
      </c>
      <c r="H16" s="71">
        <f t="shared" si="5"/>
        <v>88.27</v>
      </c>
      <c r="I16" s="71">
        <f t="shared" si="5"/>
        <v>88.27</v>
      </c>
      <c r="J16" s="71">
        <f t="shared" si="5"/>
        <v>88.27</v>
      </c>
      <c r="K16" s="71">
        <f t="shared" si="5"/>
        <v>88.27</v>
      </c>
      <c r="L16" s="71">
        <f t="shared" si="5"/>
        <v>88.27</v>
      </c>
      <c r="M16" s="71">
        <f t="shared" si="5"/>
        <v>88.27</v>
      </c>
      <c r="N16" s="71">
        <f t="shared" si="5"/>
        <v>88.27</v>
      </c>
      <c r="O16" s="71">
        <f t="shared" si="5"/>
        <v>88.27</v>
      </c>
      <c r="P16" s="71">
        <f t="shared" si="5"/>
        <v>88.27</v>
      </c>
      <c r="Q16" s="71">
        <f t="shared" si="5"/>
        <v>88.27</v>
      </c>
      <c r="R16" s="71">
        <f t="shared" si="5"/>
        <v>88.27</v>
      </c>
      <c r="S16" s="71">
        <f t="shared" si="5"/>
        <v>88.27</v>
      </c>
      <c r="T16" s="71">
        <f t="shared" si="5"/>
        <v>88.27</v>
      </c>
      <c r="U16" s="71">
        <f t="shared" si="5"/>
        <v>88.27</v>
      </c>
      <c r="V16" s="71">
        <f t="shared" si="5"/>
        <v>88.27</v>
      </c>
      <c r="W16" s="71">
        <f t="shared" si="5"/>
        <v>88.27</v>
      </c>
      <c r="X16" s="71">
        <f t="shared" si="5"/>
        <v>88.27</v>
      </c>
      <c r="Y16" s="71">
        <f t="shared" si="5"/>
        <v>88.27</v>
      </c>
      <c r="Z16" s="71">
        <f t="shared" si="5"/>
        <v>88.27</v>
      </c>
      <c r="AA16" s="71">
        <f t="shared" si="5"/>
        <v>88.27</v>
      </c>
    </row>
    <row r="17" spans="1:27" ht="12.75" customHeight="1" x14ac:dyDescent="0.3">
      <c r="A17" s="162" t="s">
        <v>1043</v>
      </c>
      <c r="B17" s="54" t="str">
        <f>"03"&amp;"."&amp;$B$663&amp;"."&amp;$B$664</f>
        <v>03.03.2024</v>
      </c>
      <c r="C17" s="134" t="s">
        <v>76</v>
      </c>
      <c r="D17" s="135">
        <f>ROUND(((D18+D19+D21+D20)/1000),5)</f>
        <v>1.67472</v>
      </c>
      <c r="E17" s="135">
        <f>ROUND(((E18+E19+E21+E20)/1000),5)</f>
        <v>1.6097999999999999</v>
      </c>
      <c r="F17" s="135">
        <f>ROUND(((F18+F19+F21+F20)/1000),5)</f>
        <v>1.5129600000000001</v>
      </c>
      <c r="G17" s="135">
        <f t="shared" ref="G17:AA17" si="6">ROUND(((G18+G19+G21+G20)/1000),5)</f>
        <v>1.5077199999999999</v>
      </c>
      <c r="H17" s="135">
        <f t="shared" si="6"/>
        <v>1.53285</v>
      </c>
      <c r="I17" s="135">
        <f t="shared" si="6"/>
        <v>1.5700700000000001</v>
      </c>
      <c r="J17" s="135">
        <f t="shared" si="6"/>
        <v>1.5792299999999999</v>
      </c>
      <c r="K17" s="135">
        <f t="shared" si="6"/>
        <v>1.6286499999999999</v>
      </c>
      <c r="L17" s="135">
        <f t="shared" si="6"/>
        <v>1.8440300000000001</v>
      </c>
      <c r="M17" s="135">
        <f t="shared" si="6"/>
        <v>1.96193</v>
      </c>
      <c r="N17" s="135">
        <f t="shared" si="6"/>
        <v>2.01132</v>
      </c>
      <c r="O17" s="135">
        <f t="shared" si="6"/>
        <v>2.00908</v>
      </c>
      <c r="P17" s="135">
        <f t="shared" si="6"/>
        <v>1.98461</v>
      </c>
      <c r="Q17" s="135">
        <f t="shared" si="6"/>
        <v>1.9685600000000001</v>
      </c>
      <c r="R17" s="135">
        <f t="shared" si="6"/>
        <v>1.9642999999999999</v>
      </c>
      <c r="S17" s="135">
        <f t="shared" si="6"/>
        <v>1.9285300000000001</v>
      </c>
      <c r="T17" s="135">
        <f t="shared" si="6"/>
        <v>1.95906</v>
      </c>
      <c r="U17" s="135">
        <f t="shared" si="6"/>
        <v>1.9907999999999999</v>
      </c>
      <c r="V17" s="135">
        <f t="shared" si="6"/>
        <v>2.09721</v>
      </c>
      <c r="W17" s="135">
        <f t="shared" si="6"/>
        <v>2.08467</v>
      </c>
      <c r="X17" s="135">
        <f t="shared" si="6"/>
        <v>2.0567099999999998</v>
      </c>
      <c r="Y17" s="135">
        <f t="shared" si="6"/>
        <v>1.9396800000000001</v>
      </c>
      <c r="Z17" s="135">
        <f t="shared" si="6"/>
        <v>1.76264</v>
      </c>
      <c r="AA17" s="135">
        <f t="shared" si="6"/>
        <v>1.6339999999999999</v>
      </c>
    </row>
    <row r="18" spans="1:27" ht="12.75" customHeight="1" outlineLevel="1" x14ac:dyDescent="0.3">
      <c r="A18" s="163" t="s">
        <v>1044</v>
      </c>
      <c r="B18" s="94" t="s">
        <v>238</v>
      </c>
      <c r="C18" s="70" t="s">
        <v>79</v>
      </c>
      <c r="D18" s="71">
        <v>1514.68</v>
      </c>
      <c r="E18" s="71">
        <v>1449.76</v>
      </c>
      <c r="F18" s="71">
        <v>1352.92</v>
      </c>
      <c r="G18" s="71">
        <v>1347.68</v>
      </c>
      <c r="H18" s="71">
        <v>1372.81</v>
      </c>
      <c r="I18" s="71">
        <v>1410.03</v>
      </c>
      <c r="J18" s="71">
        <v>1419.19</v>
      </c>
      <c r="K18" s="71">
        <v>1468.61</v>
      </c>
      <c r="L18" s="71">
        <v>1683.99</v>
      </c>
      <c r="M18" s="71">
        <v>1801.89</v>
      </c>
      <c r="N18" s="71">
        <v>1851.28</v>
      </c>
      <c r="O18" s="71">
        <v>1849.04</v>
      </c>
      <c r="P18" s="71">
        <v>1824.57</v>
      </c>
      <c r="Q18" s="71">
        <v>1808.52</v>
      </c>
      <c r="R18" s="71">
        <v>1804.26</v>
      </c>
      <c r="S18" s="71">
        <v>1768.49</v>
      </c>
      <c r="T18" s="71">
        <v>1799.02</v>
      </c>
      <c r="U18" s="71">
        <v>1830.76</v>
      </c>
      <c r="V18" s="71">
        <v>1937.17</v>
      </c>
      <c r="W18" s="71">
        <v>1924.63</v>
      </c>
      <c r="X18" s="71">
        <v>1896.67</v>
      </c>
      <c r="Y18" s="71">
        <v>1779.64</v>
      </c>
      <c r="Z18" s="71">
        <v>1602.6</v>
      </c>
      <c r="AA18" s="71">
        <v>1473.96</v>
      </c>
    </row>
    <row r="19" spans="1:27" ht="12.75" customHeight="1" outlineLevel="1" x14ac:dyDescent="0.3">
      <c r="A19" s="163" t="s">
        <v>1045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customHeight="1" outlineLevel="1" x14ac:dyDescent="0.3">
      <c r="A20" s="163" t="s">
        <v>1046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1047</v>
      </c>
      <c r="B21" s="94" t="s">
        <v>81</v>
      </c>
      <c r="C21" s="70" t="s">
        <v>79</v>
      </c>
      <c r="D21" s="71">
        <f>$D$11</f>
        <v>88.27</v>
      </c>
      <c r="E21" s="71">
        <f t="shared" ref="E21:AA21" si="8">$D$11</f>
        <v>88.27</v>
      </c>
      <c r="F21" s="71">
        <f t="shared" si="8"/>
        <v>88.27</v>
      </c>
      <c r="G21" s="71">
        <f t="shared" si="8"/>
        <v>88.27</v>
      </c>
      <c r="H21" s="71">
        <f t="shared" si="8"/>
        <v>88.27</v>
      </c>
      <c r="I21" s="71">
        <f t="shared" si="8"/>
        <v>88.27</v>
      </c>
      <c r="J21" s="71">
        <f t="shared" si="8"/>
        <v>88.27</v>
      </c>
      <c r="K21" s="71">
        <f t="shared" si="8"/>
        <v>88.27</v>
      </c>
      <c r="L21" s="71">
        <f t="shared" si="8"/>
        <v>88.27</v>
      </c>
      <c r="M21" s="71">
        <f t="shared" si="8"/>
        <v>88.27</v>
      </c>
      <c r="N21" s="71">
        <f t="shared" si="8"/>
        <v>88.27</v>
      </c>
      <c r="O21" s="71">
        <f t="shared" si="8"/>
        <v>88.27</v>
      </c>
      <c r="P21" s="71">
        <f t="shared" si="8"/>
        <v>88.27</v>
      </c>
      <c r="Q21" s="71">
        <f t="shared" si="8"/>
        <v>88.27</v>
      </c>
      <c r="R21" s="71">
        <f t="shared" si="8"/>
        <v>88.27</v>
      </c>
      <c r="S21" s="71">
        <f t="shared" si="8"/>
        <v>88.27</v>
      </c>
      <c r="T21" s="71">
        <f t="shared" si="8"/>
        <v>88.27</v>
      </c>
      <c r="U21" s="71">
        <f t="shared" si="8"/>
        <v>88.27</v>
      </c>
      <c r="V21" s="71">
        <f t="shared" si="8"/>
        <v>88.27</v>
      </c>
      <c r="W21" s="71">
        <f t="shared" si="8"/>
        <v>88.27</v>
      </c>
      <c r="X21" s="71">
        <f t="shared" si="8"/>
        <v>88.27</v>
      </c>
      <c r="Y21" s="71">
        <f t="shared" si="8"/>
        <v>88.27</v>
      </c>
      <c r="Z21" s="71">
        <f t="shared" si="8"/>
        <v>88.27</v>
      </c>
      <c r="AA21" s="71">
        <f t="shared" si="8"/>
        <v>88.27</v>
      </c>
    </row>
    <row r="22" spans="1:27" ht="12.75" customHeight="1" x14ac:dyDescent="0.3">
      <c r="A22" s="162" t="s">
        <v>1048</v>
      </c>
      <c r="B22" s="54" t="str">
        <f>"04"&amp;"."&amp;$B$663&amp;"."&amp;$B$664</f>
        <v>04.03.2024</v>
      </c>
      <c r="C22" s="134" t="s">
        <v>76</v>
      </c>
      <c r="D22" s="135">
        <f>ROUND(((D23+D24+D26+D25)/1000),5)</f>
        <v>1.61721</v>
      </c>
      <c r="E22" s="135">
        <f>ROUND(((E23+E24+E26+E25)/1000),5)</f>
        <v>1.48089</v>
      </c>
      <c r="F22" s="135">
        <f>ROUND(((F23+F24+F26+F25)/1000),5)</f>
        <v>1.4331199999999999</v>
      </c>
      <c r="G22" s="135">
        <f t="shared" ref="G22:AA22" si="9">ROUND(((G23+G24+G26+G25)/1000),5)</f>
        <v>1.4269000000000001</v>
      </c>
      <c r="H22" s="135">
        <f t="shared" si="9"/>
        <v>1.46248</v>
      </c>
      <c r="I22" s="135">
        <f t="shared" si="9"/>
        <v>1.6136699999999999</v>
      </c>
      <c r="J22" s="135">
        <f t="shared" si="9"/>
        <v>1.6434599999999999</v>
      </c>
      <c r="K22" s="135">
        <f t="shared" si="9"/>
        <v>2.0132099999999999</v>
      </c>
      <c r="L22" s="135">
        <f t="shared" si="9"/>
        <v>2.18512</v>
      </c>
      <c r="M22" s="135">
        <f t="shared" si="9"/>
        <v>2.2741500000000001</v>
      </c>
      <c r="N22" s="135">
        <f t="shared" si="9"/>
        <v>2.2892299999999999</v>
      </c>
      <c r="O22" s="135">
        <f t="shared" si="9"/>
        <v>2.3342800000000001</v>
      </c>
      <c r="P22" s="135">
        <f t="shared" si="9"/>
        <v>2.2941699999999998</v>
      </c>
      <c r="Q22" s="135">
        <f t="shared" si="9"/>
        <v>2.2680600000000002</v>
      </c>
      <c r="R22" s="135">
        <f t="shared" si="9"/>
        <v>2.2242099999999998</v>
      </c>
      <c r="S22" s="135">
        <f t="shared" si="9"/>
        <v>2.1655799999999998</v>
      </c>
      <c r="T22" s="135">
        <f t="shared" si="9"/>
        <v>2.1410399999999998</v>
      </c>
      <c r="U22" s="135">
        <f t="shared" si="9"/>
        <v>2.1336400000000002</v>
      </c>
      <c r="V22" s="135">
        <f t="shared" si="9"/>
        <v>2.1754699999999998</v>
      </c>
      <c r="W22" s="135">
        <f t="shared" si="9"/>
        <v>2.26823</v>
      </c>
      <c r="X22" s="135">
        <f t="shared" si="9"/>
        <v>2.1687400000000001</v>
      </c>
      <c r="Y22" s="135">
        <f t="shared" si="9"/>
        <v>2.0289199999999998</v>
      </c>
      <c r="Z22" s="135">
        <f t="shared" si="9"/>
        <v>1.75084</v>
      </c>
      <c r="AA22" s="135">
        <f t="shared" si="9"/>
        <v>1.6386799999999999</v>
      </c>
    </row>
    <row r="23" spans="1:27" ht="12.75" customHeight="1" outlineLevel="1" x14ac:dyDescent="0.3">
      <c r="A23" s="163" t="s">
        <v>1049</v>
      </c>
      <c r="B23" s="94" t="s">
        <v>238</v>
      </c>
      <c r="C23" s="70" t="s">
        <v>79</v>
      </c>
      <c r="D23" s="71">
        <v>1457.17</v>
      </c>
      <c r="E23" s="71">
        <v>1320.85</v>
      </c>
      <c r="F23" s="71">
        <v>1273.08</v>
      </c>
      <c r="G23" s="71">
        <v>1266.8599999999999</v>
      </c>
      <c r="H23" s="71">
        <v>1302.44</v>
      </c>
      <c r="I23" s="71">
        <v>1453.63</v>
      </c>
      <c r="J23" s="71">
        <v>1483.42</v>
      </c>
      <c r="K23" s="71">
        <v>1853.17</v>
      </c>
      <c r="L23" s="71">
        <v>2025.08</v>
      </c>
      <c r="M23" s="71">
        <v>2114.11</v>
      </c>
      <c r="N23" s="71">
        <v>2129.19</v>
      </c>
      <c r="O23" s="71">
        <v>2174.2399999999998</v>
      </c>
      <c r="P23" s="71">
        <v>2134.13</v>
      </c>
      <c r="Q23" s="71">
        <v>2108.02</v>
      </c>
      <c r="R23" s="71">
        <v>2064.17</v>
      </c>
      <c r="S23" s="71">
        <v>2005.54</v>
      </c>
      <c r="T23" s="71">
        <v>1981</v>
      </c>
      <c r="U23" s="71">
        <v>1973.6</v>
      </c>
      <c r="V23" s="71">
        <v>2015.43</v>
      </c>
      <c r="W23" s="71">
        <v>2108.19</v>
      </c>
      <c r="X23" s="71">
        <v>2008.7</v>
      </c>
      <c r="Y23" s="71">
        <v>1868.88</v>
      </c>
      <c r="Z23" s="71">
        <v>1590.8</v>
      </c>
      <c r="AA23" s="71">
        <v>1478.64</v>
      </c>
    </row>
    <row r="24" spans="1:27" ht="12.75" customHeight="1" outlineLevel="1" x14ac:dyDescent="0.3">
      <c r="A24" s="163" t="s">
        <v>1050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customHeight="1" outlineLevel="1" x14ac:dyDescent="0.3">
      <c r="A25" s="163" t="s">
        <v>1051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1052</v>
      </c>
      <c r="B26" s="94" t="s">
        <v>81</v>
      </c>
      <c r="C26" s="70" t="s">
        <v>79</v>
      </c>
      <c r="D26" s="71">
        <f>$D$11</f>
        <v>88.27</v>
      </c>
      <c r="E26" s="71">
        <f t="shared" ref="E26:AA26" si="11">$D$11</f>
        <v>88.27</v>
      </c>
      <c r="F26" s="71">
        <f t="shared" si="11"/>
        <v>88.27</v>
      </c>
      <c r="G26" s="71">
        <f t="shared" si="11"/>
        <v>88.27</v>
      </c>
      <c r="H26" s="71">
        <f t="shared" si="11"/>
        <v>88.27</v>
      </c>
      <c r="I26" s="71">
        <f t="shared" si="11"/>
        <v>88.27</v>
      </c>
      <c r="J26" s="71">
        <f t="shared" si="11"/>
        <v>88.27</v>
      </c>
      <c r="K26" s="71">
        <f t="shared" si="11"/>
        <v>88.27</v>
      </c>
      <c r="L26" s="71">
        <f t="shared" si="11"/>
        <v>88.27</v>
      </c>
      <c r="M26" s="71">
        <f t="shared" si="11"/>
        <v>88.27</v>
      </c>
      <c r="N26" s="71">
        <f t="shared" si="11"/>
        <v>88.27</v>
      </c>
      <c r="O26" s="71">
        <f t="shared" si="11"/>
        <v>88.27</v>
      </c>
      <c r="P26" s="71">
        <f t="shared" si="11"/>
        <v>88.27</v>
      </c>
      <c r="Q26" s="71">
        <f t="shared" si="11"/>
        <v>88.27</v>
      </c>
      <c r="R26" s="71">
        <f t="shared" si="11"/>
        <v>88.27</v>
      </c>
      <c r="S26" s="71">
        <f t="shared" si="11"/>
        <v>88.27</v>
      </c>
      <c r="T26" s="71">
        <f t="shared" si="11"/>
        <v>88.27</v>
      </c>
      <c r="U26" s="71">
        <f t="shared" si="11"/>
        <v>88.27</v>
      </c>
      <c r="V26" s="71">
        <f t="shared" si="11"/>
        <v>88.27</v>
      </c>
      <c r="W26" s="71">
        <f t="shared" si="11"/>
        <v>88.27</v>
      </c>
      <c r="X26" s="71">
        <f t="shared" si="11"/>
        <v>88.27</v>
      </c>
      <c r="Y26" s="71">
        <f t="shared" si="11"/>
        <v>88.27</v>
      </c>
      <c r="Z26" s="71">
        <f t="shared" si="11"/>
        <v>88.27</v>
      </c>
      <c r="AA26" s="71">
        <f t="shared" si="11"/>
        <v>88.27</v>
      </c>
    </row>
    <row r="27" spans="1:27" ht="12.75" customHeight="1" x14ac:dyDescent="0.3">
      <c r="A27" s="162" t="s">
        <v>1053</v>
      </c>
      <c r="B27" s="54" t="str">
        <f>"05"&amp;"."&amp;$B$663&amp;"."&amp;$B$664</f>
        <v>05.03.2024</v>
      </c>
      <c r="C27" s="134" t="s">
        <v>76</v>
      </c>
      <c r="D27" s="135">
        <f>ROUND(((D28+D29+D31+D30)/1000),5)</f>
        <v>1.49543</v>
      </c>
      <c r="E27" s="135">
        <f>ROUND(((E28+E29+E31+E30)/1000),5)</f>
        <v>1.4285399999999999</v>
      </c>
      <c r="F27" s="135">
        <f>ROUND(((F28+F29+F31+F30)/1000),5)</f>
        <v>1.40723</v>
      </c>
      <c r="G27" s="135">
        <f t="shared" ref="G27:AA27" si="12">ROUND(((G28+G29+G31+G30)/1000),5)</f>
        <v>1.4006099999999999</v>
      </c>
      <c r="H27" s="135">
        <f t="shared" si="12"/>
        <v>1.4428399999999999</v>
      </c>
      <c r="I27" s="135">
        <f t="shared" si="12"/>
        <v>1.5758799999999999</v>
      </c>
      <c r="J27" s="135">
        <f t="shared" si="12"/>
        <v>1.67262</v>
      </c>
      <c r="K27" s="135">
        <f t="shared" si="12"/>
        <v>1.86795</v>
      </c>
      <c r="L27" s="135">
        <f t="shared" si="12"/>
        <v>2.0304700000000002</v>
      </c>
      <c r="M27" s="135">
        <f t="shared" si="12"/>
        <v>2.08196</v>
      </c>
      <c r="N27" s="135">
        <f t="shared" si="12"/>
        <v>2.0426500000000001</v>
      </c>
      <c r="O27" s="135">
        <f t="shared" si="12"/>
        <v>2.3859900000000001</v>
      </c>
      <c r="P27" s="135">
        <f t="shared" si="12"/>
        <v>2.2543099999999998</v>
      </c>
      <c r="Q27" s="135">
        <f t="shared" si="12"/>
        <v>2.18825</v>
      </c>
      <c r="R27" s="135">
        <f t="shared" si="12"/>
        <v>2.2431299999999998</v>
      </c>
      <c r="S27" s="135">
        <f t="shared" si="12"/>
        <v>2.1360700000000001</v>
      </c>
      <c r="T27" s="135">
        <f t="shared" si="12"/>
        <v>2.1122299999999998</v>
      </c>
      <c r="U27" s="135">
        <f t="shared" si="12"/>
        <v>2.0211199999999998</v>
      </c>
      <c r="V27" s="135">
        <f t="shared" si="12"/>
        <v>2.0227900000000001</v>
      </c>
      <c r="W27" s="135">
        <f t="shared" si="12"/>
        <v>2.0153599999999998</v>
      </c>
      <c r="X27" s="135">
        <f t="shared" si="12"/>
        <v>2.0824400000000001</v>
      </c>
      <c r="Y27" s="135">
        <f t="shared" si="12"/>
        <v>1.8903300000000001</v>
      </c>
      <c r="Z27" s="135">
        <f t="shared" si="12"/>
        <v>1.72176</v>
      </c>
      <c r="AA27" s="135">
        <f t="shared" si="12"/>
        <v>1.5482100000000001</v>
      </c>
    </row>
    <row r="28" spans="1:27" ht="12.75" customHeight="1" outlineLevel="1" x14ac:dyDescent="0.3">
      <c r="A28" s="163" t="s">
        <v>1054</v>
      </c>
      <c r="B28" s="94" t="s">
        <v>238</v>
      </c>
      <c r="C28" s="70" t="s">
        <v>79</v>
      </c>
      <c r="D28" s="71">
        <v>1335.39</v>
      </c>
      <c r="E28" s="71">
        <v>1268.5</v>
      </c>
      <c r="F28" s="71">
        <v>1247.19</v>
      </c>
      <c r="G28" s="71">
        <v>1240.57</v>
      </c>
      <c r="H28" s="71">
        <v>1282.8</v>
      </c>
      <c r="I28" s="71">
        <v>1415.84</v>
      </c>
      <c r="J28" s="71">
        <v>1512.58</v>
      </c>
      <c r="K28" s="71">
        <v>1707.91</v>
      </c>
      <c r="L28" s="71">
        <v>1870.43</v>
      </c>
      <c r="M28" s="71">
        <v>1921.92</v>
      </c>
      <c r="N28" s="71">
        <v>1882.61</v>
      </c>
      <c r="O28" s="71">
        <v>2225.9499999999998</v>
      </c>
      <c r="P28" s="71">
        <v>2094.27</v>
      </c>
      <c r="Q28" s="71">
        <v>2028.21</v>
      </c>
      <c r="R28" s="71">
        <v>2083.09</v>
      </c>
      <c r="S28" s="71">
        <v>1976.03</v>
      </c>
      <c r="T28" s="71">
        <v>1952.19</v>
      </c>
      <c r="U28" s="71">
        <v>1861.08</v>
      </c>
      <c r="V28" s="71">
        <v>1862.75</v>
      </c>
      <c r="W28" s="71">
        <v>1855.32</v>
      </c>
      <c r="X28" s="71">
        <v>1922.4</v>
      </c>
      <c r="Y28" s="71">
        <v>1730.29</v>
      </c>
      <c r="Z28" s="71">
        <v>1561.72</v>
      </c>
      <c r="AA28" s="71">
        <v>1388.17</v>
      </c>
    </row>
    <row r="29" spans="1:27" ht="12.75" customHeight="1" outlineLevel="1" x14ac:dyDescent="0.3">
      <c r="A29" s="163" t="s">
        <v>1055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customHeight="1" outlineLevel="1" x14ac:dyDescent="0.3">
      <c r="A30" s="163" t="s">
        <v>1056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1057</v>
      </c>
      <c r="B31" s="94" t="s">
        <v>81</v>
      </c>
      <c r="C31" s="70" t="s">
        <v>79</v>
      </c>
      <c r="D31" s="71">
        <f>$D$11</f>
        <v>88.27</v>
      </c>
      <c r="E31" s="71">
        <f t="shared" ref="E31:AA31" si="14">$D$11</f>
        <v>88.27</v>
      </c>
      <c r="F31" s="71">
        <f t="shared" si="14"/>
        <v>88.27</v>
      </c>
      <c r="G31" s="71">
        <f t="shared" si="14"/>
        <v>88.27</v>
      </c>
      <c r="H31" s="71">
        <f t="shared" si="14"/>
        <v>88.27</v>
      </c>
      <c r="I31" s="71">
        <f t="shared" si="14"/>
        <v>88.27</v>
      </c>
      <c r="J31" s="71">
        <f t="shared" si="14"/>
        <v>88.27</v>
      </c>
      <c r="K31" s="71">
        <f t="shared" si="14"/>
        <v>88.27</v>
      </c>
      <c r="L31" s="71">
        <f t="shared" si="14"/>
        <v>88.27</v>
      </c>
      <c r="M31" s="71">
        <f t="shared" si="14"/>
        <v>88.27</v>
      </c>
      <c r="N31" s="71">
        <f t="shared" si="14"/>
        <v>88.27</v>
      </c>
      <c r="O31" s="71">
        <f t="shared" si="14"/>
        <v>88.27</v>
      </c>
      <c r="P31" s="71">
        <f t="shared" si="14"/>
        <v>88.27</v>
      </c>
      <c r="Q31" s="71">
        <f t="shared" si="14"/>
        <v>88.27</v>
      </c>
      <c r="R31" s="71">
        <f t="shared" si="14"/>
        <v>88.27</v>
      </c>
      <c r="S31" s="71">
        <f t="shared" si="14"/>
        <v>88.27</v>
      </c>
      <c r="T31" s="71">
        <f t="shared" si="14"/>
        <v>88.27</v>
      </c>
      <c r="U31" s="71">
        <f t="shared" si="14"/>
        <v>88.27</v>
      </c>
      <c r="V31" s="71">
        <f t="shared" si="14"/>
        <v>88.27</v>
      </c>
      <c r="W31" s="71">
        <f t="shared" si="14"/>
        <v>88.27</v>
      </c>
      <c r="X31" s="71">
        <f t="shared" si="14"/>
        <v>88.27</v>
      </c>
      <c r="Y31" s="71">
        <f t="shared" si="14"/>
        <v>88.27</v>
      </c>
      <c r="Z31" s="71">
        <f t="shared" si="14"/>
        <v>88.27</v>
      </c>
      <c r="AA31" s="71">
        <f t="shared" si="14"/>
        <v>88.27</v>
      </c>
    </row>
    <row r="32" spans="1:27" ht="12.75" customHeight="1" x14ac:dyDescent="0.3">
      <c r="A32" s="162" t="s">
        <v>1058</v>
      </c>
      <c r="B32" s="54" t="str">
        <f>"06"&amp;"."&amp;$B$663&amp;"."&amp;$B$664</f>
        <v>06.03.2024</v>
      </c>
      <c r="C32" s="134" t="s">
        <v>76</v>
      </c>
      <c r="D32" s="135">
        <f>ROUND(((D33+D34+D36+D35)/1000),5)</f>
        <v>1.5523499999999999</v>
      </c>
      <c r="E32" s="135">
        <f>ROUND(((E33+E34+E36+E35)/1000),5)</f>
        <v>1.4392499999999999</v>
      </c>
      <c r="F32" s="135">
        <f>ROUND(((F33+F34+F36+F35)/1000),5)</f>
        <v>1.4221699999999999</v>
      </c>
      <c r="G32" s="135">
        <f t="shared" ref="G32:AA32" si="15">ROUND(((G33+G34+G36+G35)/1000),5)</f>
        <v>1.4180600000000001</v>
      </c>
      <c r="H32" s="135">
        <f t="shared" si="15"/>
        <v>1.48312</v>
      </c>
      <c r="I32" s="135">
        <f t="shared" si="15"/>
        <v>1.6257999999999999</v>
      </c>
      <c r="J32" s="135">
        <f t="shared" si="15"/>
        <v>1.7236</v>
      </c>
      <c r="K32" s="135">
        <f t="shared" si="15"/>
        <v>2.0150100000000002</v>
      </c>
      <c r="L32" s="135">
        <f t="shared" si="15"/>
        <v>2.0867900000000001</v>
      </c>
      <c r="M32" s="135">
        <f t="shared" si="15"/>
        <v>2.1022400000000001</v>
      </c>
      <c r="N32" s="135">
        <f t="shared" si="15"/>
        <v>2.06555</v>
      </c>
      <c r="O32" s="135">
        <f t="shared" si="15"/>
        <v>2.1687699999999999</v>
      </c>
      <c r="P32" s="135">
        <f t="shared" si="15"/>
        <v>2.1576900000000001</v>
      </c>
      <c r="Q32" s="135">
        <f t="shared" si="15"/>
        <v>2.1550099999999999</v>
      </c>
      <c r="R32" s="135">
        <f t="shared" si="15"/>
        <v>2.1340499999999998</v>
      </c>
      <c r="S32" s="135">
        <f t="shared" si="15"/>
        <v>2.1116100000000002</v>
      </c>
      <c r="T32" s="135">
        <f t="shared" si="15"/>
        <v>2.1007500000000001</v>
      </c>
      <c r="U32" s="135">
        <f t="shared" si="15"/>
        <v>2.0514199999999998</v>
      </c>
      <c r="V32" s="135">
        <f t="shared" si="15"/>
        <v>2.0925699999999998</v>
      </c>
      <c r="W32" s="135">
        <f t="shared" si="15"/>
        <v>2.09287</v>
      </c>
      <c r="X32" s="135">
        <f t="shared" si="15"/>
        <v>2.1482600000000001</v>
      </c>
      <c r="Y32" s="135">
        <f t="shared" si="15"/>
        <v>2.0418799999999999</v>
      </c>
      <c r="Z32" s="135">
        <f t="shared" si="15"/>
        <v>1.77172</v>
      </c>
      <c r="AA32" s="135">
        <f t="shared" si="15"/>
        <v>1.6337699999999999</v>
      </c>
    </row>
    <row r="33" spans="1:27" ht="12.75" customHeight="1" outlineLevel="1" x14ac:dyDescent="0.3">
      <c r="A33" s="163" t="s">
        <v>1059</v>
      </c>
      <c r="B33" s="94" t="s">
        <v>238</v>
      </c>
      <c r="C33" s="70" t="s">
        <v>79</v>
      </c>
      <c r="D33" s="71">
        <v>1392.31</v>
      </c>
      <c r="E33" s="71">
        <v>1279.21</v>
      </c>
      <c r="F33" s="71">
        <v>1262.1300000000001</v>
      </c>
      <c r="G33" s="71">
        <v>1258.02</v>
      </c>
      <c r="H33" s="71">
        <v>1323.08</v>
      </c>
      <c r="I33" s="71">
        <v>1465.76</v>
      </c>
      <c r="J33" s="71">
        <v>1563.56</v>
      </c>
      <c r="K33" s="71">
        <v>1854.97</v>
      </c>
      <c r="L33" s="71">
        <v>1926.75</v>
      </c>
      <c r="M33" s="71">
        <v>1942.2</v>
      </c>
      <c r="N33" s="71">
        <v>1905.51</v>
      </c>
      <c r="O33" s="71">
        <v>2008.73</v>
      </c>
      <c r="P33" s="71">
        <v>1997.65</v>
      </c>
      <c r="Q33" s="71">
        <v>1994.97</v>
      </c>
      <c r="R33" s="71">
        <v>1974.01</v>
      </c>
      <c r="S33" s="71">
        <v>1951.57</v>
      </c>
      <c r="T33" s="71">
        <v>1940.71</v>
      </c>
      <c r="U33" s="71">
        <v>1891.38</v>
      </c>
      <c r="V33" s="71">
        <v>1932.53</v>
      </c>
      <c r="W33" s="71">
        <v>1932.83</v>
      </c>
      <c r="X33" s="71">
        <v>1988.22</v>
      </c>
      <c r="Y33" s="71">
        <v>1881.84</v>
      </c>
      <c r="Z33" s="71">
        <v>1611.68</v>
      </c>
      <c r="AA33" s="71">
        <v>1473.73</v>
      </c>
    </row>
    <row r="34" spans="1:27" ht="12.75" customHeight="1" outlineLevel="1" x14ac:dyDescent="0.3">
      <c r="A34" s="163" t="s">
        <v>1060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customHeight="1" outlineLevel="1" x14ac:dyDescent="0.3">
      <c r="A35" s="163" t="s">
        <v>1061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1062</v>
      </c>
      <c r="B36" s="94" t="s">
        <v>81</v>
      </c>
      <c r="C36" s="70" t="s">
        <v>79</v>
      </c>
      <c r="D36" s="71">
        <f>$D$11</f>
        <v>88.27</v>
      </c>
      <c r="E36" s="71">
        <f t="shared" ref="E36:AA36" si="17">$D$11</f>
        <v>88.27</v>
      </c>
      <c r="F36" s="71">
        <f t="shared" si="17"/>
        <v>88.27</v>
      </c>
      <c r="G36" s="71">
        <f t="shared" si="17"/>
        <v>88.27</v>
      </c>
      <c r="H36" s="71">
        <f t="shared" si="17"/>
        <v>88.27</v>
      </c>
      <c r="I36" s="71">
        <f t="shared" si="17"/>
        <v>88.27</v>
      </c>
      <c r="J36" s="71">
        <f t="shared" si="17"/>
        <v>88.27</v>
      </c>
      <c r="K36" s="71">
        <f t="shared" si="17"/>
        <v>88.27</v>
      </c>
      <c r="L36" s="71">
        <f t="shared" si="17"/>
        <v>88.27</v>
      </c>
      <c r="M36" s="71">
        <f t="shared" si="17"/>
        <v>88.27</v>
      </c>
      <c r="N36" s="71">
        <f t="shared" si="17"/>
        <v>88.27</v>
      </c>
      <c r="O36" s="71">
        <f t="shared" si="17"/>
        <v>88.27</v>
      </c>
      <c r="P36" s="71">
        <f t="shared" si="17"/>
        <v>88.27</v>
      </c>
      <c r="Q36" s="71">
        <f t="shared" si="17"/>
        <v>88.27</v>
      </c>
      <c r="R36" s="71">
        <f t="shared" si="17"/>
        <v>88.27</v>
      </c>
      <c r="S36" s="71">
        <f t="shared" si="17"/>
        <v>88.27</v>
      </c>
      <c r="T36" s="71">
        <f t="shared" si="17"/>
        <v>88.27</v>
      </c>
      <c r="U36" s="71">
        <f t="shared" si="17"/>
        <v>88.27</v>
      </c>
      <c r="V36" s="71">
        <f t="shared" si="17"/>
        <v>88.27</v>
      </c>
      <c r="W36" s="71">
        <f t="shared" si="17"/>
        <v>88.27</v>
      </c>
      <c r="X36" s="71">
        <f t="shared" si="17"/>
        <v>88.27</v>
      </c>
      <c r="Y36" s="71">
        <f t="shared" si="17"/>
        <v>88.27</v>
      </c>
      <c r="Z36" s="71">
        <f t="shared" si="17"/>
        <v>88.27</v>
      </c>
      <c r="AA36" s="71">
        <f t="shared" si="17"/>
        <v>88.27</v>
      </c>
    </row>
    <row r="37" spans="1:27" ht="12.75" customHeight="1" x14ac:dyDescent="0.3">
      <c r="A37" s="162" t="s">
        <v>1063</v>
      </c>
      <c r="B37" s="54" t="str">
        <f>"07"&amp;"."&amp;$B$663&amp;"."&amp;$B$664</f>
        <v>07.03.2024</v>
      </c>
      <c r="C37" s="134" t="s">
        <v>76</v>
      </c>
      <c r="D37" s="135">
        <f>ROUND(((D38+D39+D41+D40)/1000),5)</f>
        <v>1.42517</v>
      </c>
      <c r="E37" s="135">
        <f>ROUND(((E38+E39+E41+E40)/1000),5)</f>
        <v>1.3992199999999999</v>
      </c>
      <c r="F37" s="135">
        <f>ROUND(((F38+F39+F41+F40)/1000),5)</f>
        <v>1.36531</v>
      </c>
      <c r="G37" s="135">
        <f t="shared" ref="G37:AA37" si="18">ROUND(((G38+G39+G41+G40)/1000),5)</f>
        <v>1.3550199999999999</v>
      </c>
      <c r="H37" s="135">
        <f t="shared" si="18"/>
        <v>1.4013800000000001</v>
      </c>
      <c r="I37" s="135">
        <f t="shared" si="18"/>
        <v>1.54657</v>
      </c>
      <c r="J37" s="135">
        <f t="shared" si="18"/>
        <v>1.6631199999999999</v>
      </c>
      <c r="K37" s="135">
        <f t="shared" si="18"/>
        <v>1.9334899999999999</v>
      </c>
      <c r="L37" s="135">
        <f t="shared" si="18"/>
        <v>2.00705</v>
      </c>
      <c r="M37" s="135">
        <f t="shared" si="18"/>
        <v>2.0160100000000001</v>
      </c>
      <c r="N37" s="135">
        <f t="shared" si="18"/>
        <v>2.0157099999999999</v>
      </c>
      <c r="O37" s="135">
        <f t="shared" si="18"/>
        <v>2.0437799999999999</v>
      </c>
      <c r="P37" s="135">
        <f t="shared" si="18"/>
        <v>2.0991200000000001</v>
      </c>
      <c r="Q37" s="135">
        <f t="shared" si="18"/>
        <v>2.09897</v>
      </c>
      <c r="R37" s="135">
        <f t="shared" si="18"/>
        <v>2.0605000000000002</v>
      </c>
      <c r="S37" s="135">
        <f t="shared" si="18"/>
        <v>2.0380600000000002</v>
      </c>
      <c r="T37" s="135">
        <f t="shared" si="18"/>
        <v>2.0442</v>
      </c>
      <c r="U37" s="135">
        <f t="shared" si="18"/>
        <v>1.93574</v>
      </c>
      <c r="V37" s="135">
        <f t="shared" si="18"/>
        <v>1.97305</v>
      </c>
      <c r="W37" s="135">
        <f t="shared" si="18"/>
        <v>1.99081</v>
      </c>
      <c r="X37" s="135">
        <f t="shared" si="18"/>
        <v>2.00257</v>
      </c>
      <c r="Y37" s="135">
        <f t="shared" si="18"/>
        <v>2.0059499999999999</v>
      </c>
      <c r="Z37" s="135">
        <f t="shared" si="18"/>
        <v>1.7853600000000001</v>
      </c>
      <c r="AA37" s="135">
        <f t="shared" si="18"/>
        <v>1.6300699999999999</v>
      </c>
    </row>
    <row r="38" spans="1:27" ht="12.75" customHeight="1" outlineLevel="1" x14ac:dyDescent="0.3">
      <c r="A38" s="163" t="s">
        <v>1064</v>
      </c>
      <c r="B38" s="94" t="s">
        <v>238</v>
      </c>
      <c r="C38" s="70" t="s">
        <v>79</v>
      </c>
      <c r="D38" s="71">
        <v>1265.1300000000001</v>
      </c>
      <c r="E38" s="71">
        <v>1239.18</v>
      </c>
      <c r="F38" s="71">
        <v>1205.27</v>
      </c>
      <c r="G38" s="71">
        <v>1194.98</v>
      </c>
      <c r="H38" s="71">
        <v>1241.3399999999999</v>
      </c>
      <c r="I38" s="71">
        <v>1386.53</v>
      </c>
      <c r="J38" s="71">
        <v>1503.08</v>
      </c>
      <c r="K38" s="71">
        <v>1773.45</v>
      </c>
      <c r="L38" s="71">
        <v>1847.01</v>
      </c>
      <c r="M38" s="71">
        <v>1855.97</v>
      </c>
      <c r="N38" s="71">
        <v>1855.67</v>
      </c>
      <c r="O38" s="71">
        <v>1883.74</v>
      </c>
      <c r="P38" s="71">
        <v>1939.08</v>
      </c>
      <c r="Q38" s="71">
        <v>1938.93</v>
      </c>
      <c r="R38" s="71">
        <v>1900.46</v>
      </c>
      <c r="S38" s="71">
        <v>1878.02</v>
      </c>
      <c r="T38" s="71">
        <v>1884.16</v>
      </c>
      <c r="U38" s="71">
        <v>1775.7</v>
      </c>
      <c r="V38" s="71">
        <v>1813.01</v>
      </c>
      <c r="W38" s="71">
        <v>1830.77</v>
      </c>
      <c r="X38" s="71">
        <v>1842.53</v>
      </c>
      <c r="Y38" s="71">
        <v>1845.91</v>
      </c>
      <c r="Z38" s="71">
        <v>1625.32</v>
      </c>
      <c r="AA38" s="71">
        <v>1470.03</v>
      </c>
    </row>
    <row r="39" spans="1:27" ht="12.75" customHeight="1" outlineLevel="1" x14ac:dyDescent="0.3">
      <c r="A39" s="163" t="s">
        <v>1065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customHeight="1" outlineLevel="1" x14ac:dyDescent="0.3">
      <c r="A40" s="163" t="s">
        <v>1066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1067</v>
      </c>
      <c r="B41" s="94" t="s">
        <v>81</v>
      </c>
      <c r="C41" s="70" t="s">
        <v>79</v>
      </c>
      <c r="D41" s="71">
        <f>$D$11</f>
        <v>88.27</v>
      </c>
      <c r="E41" s="71">
        <f t="shared" ref="E41:AA41" si="20">$D$11</f>
        <v>88.27</v>
      </c>
      <c r="F41" s="71">
        <f t="shared" si="20"/>
        <v>88.27</v>
      </c>
      <c r="G41" s="71">
        <f t="shared" si="20"/>
        <v>88.27</v>
      </c>
      <c r="H41" s="71">
        <f t="shared" si="20"/>
        <v>88.27</v>
      </c>
      <c r="I41" s="71">
        <f t="shared" si="20"/>
        <v>88.27</v>
      </c>
      <c r="J41" s="71">
        <f t="shared" si="20"/>
        <v>88.27</v>
      </c>
      <c r="K41" s="71">
        <f t="shared" si="20"/>
        <v>88.27</v>
      </c>
      <c r="L41" s="71">
        <f t="shared" si="20"/>
        <v>88.27</v>
      </c>
      <c r="M41" s="71">
        <f t="shared" si="20"/>
        <v>88.27</v>
      </c>
      <c r="N41" s="71">
        <f t="shared" si="20"/>
        <v>88.27</v>
      </c>
      <c r="O41" s="71">
        <f t="shared" si="20"/>
        <v>88.27</v>
      </c>
      <c r="P41" s="71">
        <f t="shared" si="20"/>
        <v>88.27</v>
      </c>
      <c r="Q41" s="71">
        <f t="shared" si="20"/>
        <v>88.27</v>
      </c>
      <c r="R41" s="71">
        <f t="shared" si="20"/>
        <v>88.27</v>
      </c>
      <c r="S41" s="71">
        <f t="shared" si="20"/>
        <v>88.27</v>
      </c>
      <c r="T41" s="71">
        <f t="shared" si="20"/>
        <v>88.27</v>
      </c>
      <c r="U41" s="71">
        <f t="shared" si="20"/>
        <v>88.27</v>
      </c>
      <c r="V41" s="71">
        <f t="shared" si="20"/>
        <v>88.27</v>
      </c>
      <c r="W41" s="71">
        <f t="shared" si="20"/>
        <v>88.27</v>
      </c>
      <c r="X41" s="71">
        <f t="shared" si="20"/>
        <v>88.27</v>
      </c>
      <c r="Y41" s="71">
        <f t="shared" si="20"/>
        <v>88.27</v>
      </c>
      <c r="Z41" s="71">
        <f t="shared" si="20"/>
        <v>88.27</v>
      </c>
      <c r="AA41" s="71">
        <f t="shared" si="20"/>
        <v>88.27</v>
      </c>
    </row>
    <row r="42" spans="1:27" ht="12.75" customHeight="1" x14ac:dyDescent="0.3">
      <c r="A42" s="162" t="s">
        <v>1068</v>
      </c>
      <c r="B42" s="54" t="str">
        <f>"08"&amp;"."&amp;$B$663&amp;"."&amp;$B$664</f>
        <v>08.03.2024</v>
      </c>
      <c r="C42" s="134" t="s">
        <v>76</v>
      </c>
      <c r="D42" s="135">
        <f>ROUND(((D43+D44+D46+D45)/1000),5)</f>
        <v>1.6244499999999999</v>
      </c>
      <c r="E42" s="135">
        <f>ROUND(((E43+E44+E46+E45)/1000),5)</f>
        <v>1.4876</v>
      </c>
      <c r="F42" s="135">
        <f>ROUND(((F43+F44+F46+F45)/1000),5)</f>
        <v>1.4248400000000001</v>
      </c>
      <c r="G42" s="135">
        <f t="shared" ref="G42:AA42" si="21">ROUND(((G43+G44+G46+G45)/1000),5)</f>
        <v>1.4229099999999999</v>
      </c>
      <c r="H42" s="135">
        <f t="shared" si="21"/>
        <v>1.4260900000000001</v>
      </c>
      <c r="I42" s="135">
        <f t="shared" si="21"/>
        <v>1.48475</v>
      </c>
      <c r="J42" s="135">
        <f t="shared" si="21"/>
        <v>1.5197700000000001</v>
      </c>
      <c r="K42" s="135">
        <f t="shared" si="21"/>
        <v>1.6367799999999999</v>
      </c>
      <c r="L42" s="135">
        <f t="shared" si="21"/>
        <v>1.8411200000000001</v>
      </c>
      <c r="M42" s="135">
        <f t="shared" si="21"/>
        <v>1.8899600000000001</v>
      </c>
      <c r="N42" s="135">
        <f t="shared" si="21"/>
        <v>1.9338500000000001</v>
      </c>
      <c r="O42" s="135">
        <f t="shared" si="21"/>
        <v>1.9431</v>
      </c>
      <c r="P42" s="135">
        <f t="shared" si="21"/>
        <v>1.9257299999999999</v>
      </c>
      <c r="Q42" s="135">
        <f t="shared" si="21"/>
        <v>1.90991</v>
      </c>
      <c r="R42" s="135">
        <f t="shared" si="21"/>
        <v>1.8744400000000001</v>
      </c>
      <c r="S42" s="135">
        <f t="shared" si="21"/>
        <v>1.8678300000000001</v>
      </c>
      <c r="T42" s="135">
        <f t="shared" si="21"/>
        <v>1.8702300000000001</v>
      </c>
      <c r="U42" s="135">
        <f t="shared" si="21"/>
        <v>1.8745000000000001</v>
      </c>
      <c r="V42" s="135">
        <f t="shared" si="21"/>
        <v>1.8841399999999999</v>
      </c>
      <c r="W42" s="135">
        <f t="shared" si="21"/>
        <v>1.9192800000000001</v>
      </c>
      <c r="X42" s="135">
        <f t="shared" si="21"/>
        <v>1.9707399999999999</v>
      </c>
      <c r="Y42" s="135">
        <f t="shared" si="21"/>
        <v>1.9035200000000001</v>
      </c>
      <c r="Z42" s="135">
        <f t="shared" si="21"/>
        <v>1.7162200000000001</v>
      </c>
      <c r="AA42" s="135">
        <f t="shared" si="21"/>
        <v>1.6097999999999999</v>
      </c>
    </row>
    <row r="43" spans="1:27" ht="12.75" customHeight="1" outlineLevel="1" x14ac:dyDescent="0.3">
      <c r="A43" s="163" t="s">
        <v>1069</v>
      </c>
      <c r="B43" s="94" t="s">
        <v>238</v>
      </c>
      <c r="C43" s="70" t="s">
        <v>79</v>
      </c>
      <c r="D43" s="71">
        <v>1464.41</v>
      </c>
      <c r="E43" s="71">
        <v>1327.56</v>
      </c>
      <c r="F43" s="71">
        <v>1264.8</v>
      </c>
      <c r="G43" s="71">
        <v>1262.8699999999999</v>
      </c>
      <c r="H43" s="71">
        <v>1266.05</v>
      </c>
      <c r="I43" s="71">
        <v>1324.71</v>
      </c>
      <c r="J43" s="71">
        <v>1359.73</v>
      </c>
      <c r="K43" s="71">
        <v>1476.74</v>
      </c>
      <c r="L43" s="71">
        <v>1681.08</v>
      </c>
      <c r="M43" s="71">
        <v>1729.92</v>
      </c>
      <c r="N43" s="71">
        <v>1773.81</v>
      </c>
      <c r="O43" s="71">
        <v>1783.06</v>
      </c>
      <c r="P43" s="71">
        <v>1765.69</v>
      </c>
      <c r="Q43" s="71">
        <v>1749.87</v>
      </c>
      <c r="R43" s="71">
        <v>1714.4</v>
      </c>
      <c r="S43" s="71">
        <v>1707.79</v>
      </c>
      <c r="T43" s="71">
        <v>1710.19</v>
      </c>
      <c r="U43" s="71">
        <v>1714.46</v>
      </c>
      <c r="V43" s="71">
        <v>1724.1</v>
      </c>
      <c r="W43" s="71">
        <v>1759.24</v>
      </c>
      <c r="X43" s="71">
        <v>1810.7</v>
      </c>
      <c r="Y43" s="71">
        <v>1743.48</v>
      </c>
      <c r="Z43" s="71">
        <v>1556.18</v>
      </c>
      <c r="AA43" s="71">
        <v>1449.76</v>
      </c>
    </row>
    <row r="44" spans="1:27" ht="12.75" customHeight="1" outlineLevel="1" x14ac:dyDescent="0.3">
      <c r="A44" s="163" t="s">
        <v>1070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customHeight="1" outlineLevel="1" x14ac:dyDescent="0.3">
      <c r="A45" s="163" t="s">
        <v>1071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1072</v>
      </c>
      <c r="B46" s="94" t="s">
        <v>81</v>
      </c>
      <c r="C46" s="70" t="s">
        <v>79</v>
      </c>
      <c r="D46" s="71">
        <f>$D$11</f>
        <v>88.27</v>
      </c>
      <c r="E46" s="71">
        <f t="shared" ref="E46:AA46" si="23">$D$11</f>
        <v>88.27</v>
      </c>
      <c r="F46" s="71">
        <f t="shared" si="23"/>
        <v>88.27</v>
      </c>
      <c r="G46" s="71">
        <f t="shared" si="23"/>
        <v>88.27</v>
      </c>
      <c r="H46" s="71">
        <f t="shared" si="23"/>
        <v>88.27</v>
      </c>
      <c r="I46" s="71">
        <f t="shared" si="23"/>
        <v>88.27</v>
      </c>
      <c r="J46" s="71">
        <f t="shared" si="23"/>
        <v>88.27</v>
      </c>
      <c r="K46" s="71">
        <f t="shared" si="23"/>
        <v>88.27</v>
      </c>
      <c r="L46" s="71">
        <f t="shared" si="23"/>
        <v>88.27</v>
      </c>
      <c r="M46" s="71">
        <f t="shared" si="23"/>
        <v>88.27</v>
      </c>
      <c r="N46" s="71">
        <f t="shared" si="23"/>
        <v>88.27</v>
      </c>
      <c r="O46" s="71">
        <f t="shared" si="23"/>
        <v>88.27</v>
      </c>
      <c r="P46" s="71">
        <f t="shared" si="23"/>
        <v>88.27</v>
      </c>
      <c r="Q46" s="71">
        <f t="shared" si="23"/>
        <v>88.27</v>
      </c>
      <c r="R46" s="71">
        <f t="shared" si="23"/>
        <v>88.27</v>
      </c>
      <c r="S46" s="71">
        <f t="shared" si="23"/>
        <v>88.27</v>
      </c>
      <c r="T46" s="71">
        <f t="shared" si="23"/>
        <v>88.27</v>
      </c>
      <c r="U46" s="71">
        <f t="shared" si="23"/>
        <v>88.27</v>
      </c>
      <c r="V46" s="71">
        <f t="shared" si="23"/>
        <v>88.27</v>
      </c>
      <c r="W46" s="71">
        <f t="shared" si="23"/>
        <v>88.27</v>
      </c>
      <c r="X46" s="71">
        <f t="shared" si="23"/>
        <v>88.27</v>
      </c>
      <c r="Y46" s="71">
        <f t="shared" si="23"/>
        <v>88.27</v>
      </c>
      <c r="Z46" s="71">
        <f t="shared" si="23"/>
        <v>88.27</v>
      </c>
      <c r="AA46" s="71">
        <f t="shared" si="23"/>
        <v>88.27</v>
      </c>
    </row>
    <row r="47" spans="1:27" ht="12.75" customHeight="1" x14ac:dyDescent="0.3">
      <c r="A47" s="162" t="s">
        <v>1073</v>
      </c>
      <c r="B47" s="54" t="str">
        <f>"09"&amp;"."&amp;$B$663&amp;"."&amp;$B$664</f>
        <v>09.03.2024</v>
      </c>
      <c r="C47" s="134" t="s">
        <v>76</v>
      </c>
      <c r="D47" s="135">
        <f>ROUND(((D48+D49+D51+D50)/1000),5)</f>
        <v>1.6378600000000001</v>
      </c>
      <c r="E47" s="135">
        <f>ROUND(((E48+E49+E51+E50)/1000),5)</f>
        <v>1.4772400000000001</v>
      </c>
      <c r="F47" s="135">
        <f>ROUND(((F48+F49+F51+F50)/1000),5)</f>
        <v>1.42625</v>
      </c>
      <c r="G47" s="135">
        <f t="shared" ref="G47:AA47" si="24">ROUND(((G48+G49+G51+G50)/1000),5)</f>
        <v>1.4085799999999999</v>
      </c>
      <c r="H47" s="135">
        <f t="shared" si="24"/>
        <v>1.4258599999999999</v>
      </c>
      <c r="I47" s="135">
        <f t="shared" si="24"/>
        <v>1.4666300000000001</v>
      </c>
      <c r="J47" s="135">
        <f t="shared" si="24"/>
        <v>1.5622199999999999</v>
      </c>
      <c r="K47" s="135">
        <f t="shared" si="24"/>
        <v>1.6774199999999999</v>
      </c>
      <c r="L47" s="135">
        <f t="shared" si="24"/>
        <v>1.8701300000000001</v>
      </c>
      <c r="M47" s="135">
        <f t="shared" si="24"/>
        <v>1.9631400000000001</v>
      </c>
      <c r="N47" s="135">
        <f t="shared" si="24"/>
        <v>2.0312800000000002</v>
      </c>
      <c r="O47" s="135">
        <f t="shared" si="24"/>
        <v>2.0364300000000002</v>
      </c>
      <c r="P47" s="135">
        <f t="shared" si="24"/>
        <v>2.0154100000000001</v>
      </c>
      <c r="Q47" s="135">
        <f t="shared" si="24"/>
        <v>1.9987999999999999</v>
      </c>
      <c r="R47" s="135">
        <f t="shared" si="24"/>
        <v>1.95248</v>
      </c>
      <c r="S47" s="135">
        <f t="shared" si="24"/>
        <v>1.91994</v>
      </c>
      <c r="T47" s="135">
        <f t="shared" si="24"/>
        <v>1.9278900000000001</v>
      </c>
      <c r="U47" s="135">
        <f t="shared" si="24"/>
        <v>1.94438</v>
      </c>
      <c r="V47" s="135">
        <f t="shared" si="24"/>
        <v>2.0074000000000001</v>
      </c>
      <c r="W47" s="135">
        <f t="shared" si="24"/>
        <v>2.0375000000000001</v>
      </c>
      <c r="X47" s="135">
        <f t="shared" si="24"/>
        <v>2.0529999999999999</v>
      </c>
      <c r="Y47" s="135">
        <f t="shared" si="24"/>
        <v>1.99739</v>
      </c>
      <c r="Z47" s="135">
        <f t="shared" si="24"/>
        <v>1.7969999999999999</v>
      </c>
      <c r="AA47" s="135">
        <f t="shared" si="24"/>
        <v>1.6390199999999999</v>
      </c>
    </row>
    <row r="48" spans="1:27" ht="12.75" customHeight="1" outlineLevel="1" x14ac:dyDescent="0.3">
      <c r="A48" s="163" t="s">
        <v>1074</v>
      </c>
      <c r="B48" s="94" t="s">
        <v>238</v>
      </c>
      <c r="C48" s="70" t="s">
        <v>79</v>
      </c>
      <c r="D48" s="71">
        <v>1477.82</v>
      </c>
      <c r="E48" s="71">
        <v>1317.2</v>
      </c>
      <c r="F48" s="71">
        <v>1266.21</v>
      </c>
      <c r="G48" s="71">
        <v>1248.54</v>
      </c>
      <c r="H48" s="71">
        <v>1265.82</v>
      </c>
      <c r="I48" s="71">
        <v>1306.5899999999999</v>
      </c>
      <c r="J48" s="71">
        <v>1402.18</v>
      </c>
      <c r="K48" s="71">
        <v>1517.38</v>
      </c>
      <c r="L48" s="71">
        <v>1710.09</v>
      </c>
      <c r="M48" s="71">
        <v>1803.1</v>
      </c>
      <c r="N48" s="71">
        <v>1871.24</v>
      </c>
      <c r="O48" s="71">
        <v>1876.39</v>
      </c>
      <c r="P48" s="71">
        <v>1855.37</v>
      </c>
      <c r="Q48" s="71">
        <v>1838.76</v>
      </c>
      <c r="R48" s="71">
        <v>1792.44</v>
      </c>
      <c r="S48" s="71">
        <v>1759.9</v>
      </c>
      <c r="T48" s="71">
        <v>1767.85</v>
      </c>
      <c r="U48" s="71">
        <v>1784.34</v>
      </c>
      <c r="V48" s="71">
        <v>1847.36</v>
      </c>
      <c r="W48" s="71">
        <v>1877.46</v>
      </c>
      <c r="X48" s="71">
        <v>1892.96</v>
      </c>
      <c r="Y48" s="71">
        <v>1837.35</v>
      </c>
      <c r="Z48" s="71">
        <v>1636.96</v>
      </c>
      <c r="AA48" s="71">
        <v>1478.98</v>
      </c>
    </row>
    <row r="49" spans="1:27" ht="12.75" customHeight="1" outlineLevel="1" x14ac:dyDescent="0.3">
      <c r="A49" s="163" t="s">
        <v>1075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customHeight="1" outlineLevel="1" x14ac:dyDescent="0.3">
      <c r="A50" s="163" t="s">
        <v>1076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1077</v>
      </c>
      <c r="B51" s="94" t="s">
        <v>81</v>
      </c>
      <c r="C51" s="70" t="s">
        <v>79</v>
      </c>
      <c r="D51" s="71">
        <f>$D$11</f>
        <v>88.27</v>
      </c>
      <c r="E51" s="71">
        <f t="shared" ref="E51:AA51" si="26">$D$11</f>
        <v>88.27</v>
      </c>
      <c r="F51" s="71">
        <f t="shared" si="26"/>
        <v>88.27</v>
      </c>
      <c r="G51" s="71">
        <f t="shared" si="26"/>
        <v>88.27</v>
      </c>
      <c r="H51" s="71">
        <f t="shared" si="26"/>
        <v>88.27</v>
      </c>
      <c r="I51" s="71">
        <f t="shared" si="26"/>
        <v>88.27</v>
      </c>
      <c r="J51" s="71">
        <f t="shared" si="26"/>
        <v>88.27</v>
      </c>
      <c r="K51" s="71">
        <f t="shared" si="26"/>
        <v>88.27</v>
      </c>
      <c r="L51" s="71">
        <f t="shared" si="26"/>
        <v>88.27</v>
      </c>
      <c r="M51" s="71">
        <f t="shared" si="26"/>
        <v>88.27</v>
      </c>
      <c r="N51" s="71">
        <f t="shared" si="26"/>
        <v>88.27</v>
      </c>
      <c r="O51" s="71">
        <f t="shared" si="26"/>
        <v>88.27</v>
      </c>
      <c r="P51" s="71">
        <f t="shared" si="26"/>
        <v>88.27</v>
      </c>
      <c r="Q51" s="71">
        <f t="shared" si="26"/>
        <v>88.27</v>
      </c>
      <c r="R51" s="71">
        <f t="shared" si="26"/>
        <v>88.27</v>
      </c>
      <c r="S51" s="71">
        <f t="shared" si="26"/>
        <v>88.27</v>
      </c>
      <c r="T51" s="71">
        <f t="shared" si="26"/>
        <v>88.27</v>
      </c>
      <c r="U51" s="71">
        <f t="shared" si="26"/>
        <v>88.27</v>
      </c>
      <c r="V51" s="71">
        <f t="shared" si="26"/>
        <v>88.27</v>
      </c>
      <c r="W51" s="71">
        <f t="shared" si="26"/>
        <v>88.27</v>
      </c>
      <c r="X51" s="71">
        <f t="shared" si="26"/>
        <v>88.27</v>
      </c>
      <c r="Y51" s="71">
        <f t="shared" si="26"/>
        <v>88.27</v>
      </c>
      <c r="Z51" s="71">
        <f t="shared" si="26"/>
        <v>88.27</v>
      </c>
      <c r="AA51" s="71">
        <f t="shared" si="26"/>
        <v>88.27</v>
      </c>
    </row>
    <row r="52" spans="1:27" ht="12.75" customHeight="1" x14ac:dyDescent="0.3">
      <c r="A52" s="162" t="s">
        <v>1078</v>
      </c>
      <c r="B52" s="54" t="str">
        <f>"10"&amp;"."&amp;$B$663&amp;"."&amp;$B$664</f>
        <v>10.03.2024</v>
      </c>
      <c r="C52" s="134" t="s">
        <v>76</v>
      </c>
      <c r="D52" s="135">
        <f>ROUND(((D53+D54+D56+D55)/1000),5)</f>
        <v>1.5251399999999999</v>
      </c>
      <c r="E52" s="135">
        <f>ROUND(((E53+E54+E56+E55)/1000),5)</f>
        <v>1.42642</v>
      </c>
      <c r="F52" s="135">
        <f>ROUND(((F53+F54+F56+F55)/1000),5)</f>
        <v>1.4089100000000001</v>
      </c>
      <c r="G52" s="135">
        <f t="shared" ref="G52:AA52" si="27">ROUND(((G53+G54+G56+G55)/1000),5)</f>
        <v>1.3951199999999999</v>
      </c>
      <c r="H52" s="135">
        <f t="shared" si="27"/>
        <v>1.4130199999999999</v>
      </c>
      <c r="I52" s="135">
        <f t="shared" si="27"/>
        <v>1.43198</v>
      </c>
      <c r="J52" s="135">
        <f t="shared" si="27"/>
        <v>1.45679</v>
      </c>
      <c r="K52" s="135">
        <f t="shared" si="27"/>
        <v>1.61737</v>
      </c>
      <c r="L52" s="135">
        <f t="shared" si="27"/>
        <v>1.8483499999999999</v>
      </c>
      <c r="M52" s="135">
        <f t="shared" si="27"/>
        <v>1.91496</v>
      </c>
      <c r="N52" s="135">
        <f t="shared" si="27"/>
        <v>1.98828</v>
      </c>
      <c r="O52" s="135">
        <f t="shared" si="27"/>
        <v>1.99149</v>
      </c>
      <c r="P52" s="135">
        <f t="shared" si="27"/>
        <v>1.97533</v>
      </c>
      <c r="Q52" s="135">
        <f t="shared" si="27"/>
        <v>1.9573199999999999</v>
      </c>
      <c r="R52" s="135">
        <f t="shared" si="27"/>
        <v>1.9047099999999999</v>
      </c>
      <c r="S52" s="135">
        <f t="shared" si="27"/>
        <v>1.8770100000000001</v>
      </c>
      <c r="T52" s="135">
        <f t="shared" si="27"/>
        <v>1.8811100000000001</v>
      </c>
      <c r="U52" s="135">
        <f t="shared" si="27"/>
        <v>1.8991800000000001</v>
      </c>
      <c r="V52" s="135">
        <f t="shared" si="27"/>
        <v>1.9754799999999999</v>
      </c>
      <c r="W52" s="135">
        <f t="shared" si="27"/>
        <v>2.0245799999999998</v>
      </c>
      <c r="X52" s="135">
        <f t="shared" si="27"/>
        <v>2.0136099999999999</v>
      </c>
      <c r="Y52" s="135">
        <f t="shared" si="27"/>
        <v>1.9556</v>
      </c>
      <c r="Z52" s="135">
        <f t="shared" si="27"/>
        <v>1.7414499999999999</v>
      </c>
      <c r="AA52" s="135">
        <f t="shared" si="27"/>
        <v>1.4846999999999999</v>
      </c>
    </row>
    <row r="53" spans="1:27" ht="12.75" customHeight="1" outlineLevel="1" x14ac:dyDescent="0.3">
      <c r="A53" s="163" t="s">
        <v>1079</v>
      </c>
      <c r="B53" s="94" t="s">
        <v>238</v>
      </c>
      <c r="C53" s="70" t="s">
        <v>79</v>
      </c>
      <c r="D53" s="71">
        <v>1365.1</v>
      </c>
      <c r="E53" s="71">
        <v>1266.3800000000001</v>
      </c>
      <c r="F53" s="71">
        <v>1248.8699999999999</v>
      </c>
      <c r="G53" s="71">
        <v>1235.08</v>
      </c>
      <c r="H53" s="71">
        <v>1252.98</v>
      </c>
      <c r="I53" s="71">
        <v>1271.94</v>
      </c>
      <c r="J53" s="71">
        <v>1296.75</v>
      </c>
      <c r="K53" s="71">
        <v>1457.33</v>
      </c>
      <c r="L53" s="71">
        <v>1688.31</v>
      </c>
      <c r="M53" s="71">
        <v>1754.92</v>
      </c>
      <c r="N53" s="71">
        <v>1828.24</v>
      </c>
      <c r="O53" s="71">
        <v>1831.45</v>
      </c>
      <c r="P53" s="71">
        <v>1815.29</v>
      </c>
      <c r="Q53" s="71">
        <v>1797.28</v>
      </c>
      <c r="R53" s="71">
        <v>1744.67</v>
      </c>
      <c r="S53" s="71">
        <v>1716.97</v>
      </c>
      <c r="T53" s="71">
        <v>1721.07</v>
      </c>
      <c r="U53" s="71">
        <v>1739.14</v>
      </c>
      <c r="V53" s="71">
        <v>1815.44</v>
      </c>
      <c r="W53" s="71">
        <v>1864.54</v>
      </c>
      <c r="X53" s="71">
        <v>1853.57</v>
      </c>
      <c r="Y53" s="71">
        <v>1795.56</v>
      </c>
      <c r="Z53" s="71">
        <v>1581.41</v>
      </c>
      <c r="AA53" s="71">
        <v>1324.66</v>
      </c>
    </row>
    <row r="54" spans="1:27" ht="12.75" customHeight="1" outlineLevel="1" x14ac:dyDescent="0.3">
      <c r="A54" s="163" t="s">
        <v>1080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customHeight="1" outlineLevel="1" x14ac:dyDescent="0.3">
      <c r="A55" s="163" t="s">
        <v>1081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1082</v>
      </c>
      <c r="B56" s="94" t="s">
        <v>81</v>
      </c>
      <c r="C56" s="70" t="s">
        <v>79</v>
      </c>
      <c r="D56" s="71">
        <f>$D$11</f>
        <v>88.27</v>
      </c>
      <c r="E56" s="71">
        <f t="shared" ref="E56:AA56" si="29">$D$11</f>
        <v>88.27</v>
      </c>
      <c r="F56" s="71">
        <f t="shared" si="29"/>
        <v>88.27</v>
      </c>
      <c r="G56" s="71">
        <f t="shared" si="29"/>
        <v>88.27</v>
      </c>
      <c r="H56" s="71">
        <f t="shared" si="29"/>
        <v>88.27</v>
      </c>
      <c r="I56" s="71">
        <f t="shared" si="29"/>
        <v>88.27</v>
      </c>
      <c r="J56" s="71">
        <f t="shared" si="29"/>
        <v>88.27</v>
      </c>
      <c r="K56" s="71">
        <f t="shared" si="29"/>
        <v>88.27</v>
      </c>
      <c r="L56" s="71">
        <f t="shared" si="29"/>
        <v>88.27</v>
      </c>
      <c r="M56" s="71">
        <f t="shared" si="29"/>
        <v>88.27</v>
      </c>
      <c r="N56" s="71">
        <f t="shared" si="29"/>
        <v>88.27</v>
      </c>
      <c r="O56" s="71">
        <f t="shared" si="29"/>
        <v>88.27</v>
      </c>
      <c r="P56" s="71">
        <f t="shared" si="29"/>
        <v>88.27</v>
      </c>
      <c r="Q56" s="71">
        <f t="shared" si="29"/>
        <v>88.27</v>
      </c>
      <c r="R56" s="71">
        <f t="shared" si="29"/>
        <v>88.27</v>
      </c>
      <c r="S56" s="71">
        <f t="shared" si="29"/>
        <v>88.27</v>
      </c>
      <c r="T56" s="71">
        <f t="shared" si="29"/>
        <v>88.27</v>
      </c>
      <c r="U56" s="71">
        <f t="shared" si="29"/>
        <v>88.27</v>
      </c>
      <c r="V56" s="71">
        <f t="shared" si="29"/>
        <v>88.27</v>
      </c>
      <c r="W56" s="71">
        <f t="shared" si="29"/>
        <v>88.27</v>
      </c>
      <c r="X56" s="71">
        <f t="shared" si="29"/>
        <v>88.27</v>
      </c>
      <c r="Y56" s="71">
        <f t="shared" si="29"/>
        <v>88.27</v>
      </c>
      <c r="Z56" s="71">
        <f t="shared" si="29"/>
        <v>88.27</v>
      </c>
      <c r="AA56" s="71">
        <f t="shared" si="29"/>
        <v>88.27</v>
      </c>
    </row>
    <row r="57" spans="1:27" ht="12.75" customHeight="1" x14ac:dyDescent="0.3">
      <c r="A57" s="162" t="s">
        <v>1083</v>
      </c>
      <c r="B57" s="54" t="str">
        <f>"11"&amp;"."&amp;$B$663&amp;"."&amp;$B$664</f>
        <v>11.03.2024</v>
      </c>
      <c r="C57" s="134" t="s">
        <v>76</v>
      </c>
      <c r="D57" s="135">
        <f>ROUND(((D58+D59+D61+D60)/1000),5)</f>
        <v>1.42869</v>
      </c>
      <c r="E57" s="135">
        <f>ROUND(((E58+E59+E61+E60)/1000),5)</f>
        <v>1.4013800000000001</v>
      </c>
      <c r="F57" s="135">
        <f>ROUND(((F58+F59+F61+F60)/1000),5)</f>
        <v>1.3610100000000001</v>
      </c>
      <c r="G57" s="135">
        <f t="shared" ref="G57:AA57" si="30">ROUND(((G58+G59+G61+G60)/1000),5)</f>
        <v>1.3429199999999999</v>
      </c>
      <c r="H57" s="135">
        <f t="shared" si="30"/>
        <v>1.3836999999999999</v>
      </c>
      <c r="I57" s="135">
        <f t="shared" si="30"/>
        <v>1.47146</v>
      </c>
      <c r="J57" s="135">
        <f t="shared" si="30"/>
        <v>1.6470100000000001</v>
      </c>
      <c r="K57" s="135">
        <f t="shared" si="30"/>
        <v>1.86032</v>
      </c>
      <c r="L57" s="135">
        <f t="shared" si="30"/>
        <v>1.9857400000000001</v>
      </c>
      <c r="M57" s="135">
        <f t="shared" si="30"/>
        <v>2.0621499999999999</v>
      </c>
      <c r="N57" s="135">
        <f t="shared" si="30"/>
        <v>2.0486</v>
      </c>
      <c r="O57" s="135">
        <f t="shared" si="30"/>
        <v>2.0527799999999998</v>
      </c>
      <c r="P57" s="135">
        <f t="shared" si="30"/>
        <v>2.0370300000000001</v>
      </c>
      <c r="Q57" s="135">
        <f t="shared" si="30"/>
        <v>2.02433</v>
      </c>
      <c r="R57" s="135">
        <f t="shared" si="30"/>
        <v>2.0010699999999999</v>
      </c>
      <c r="S57" s="135">
        <f t="shared" si="30"/>
        <v>1.9811000000000001</v>
      </c>
      <c r="T57" s="135">
        <f t="shared" si="30"/>
        <v>1.9781299999999999</v>
      </c>
      <c r="U57" s="135">
        <f t="shared" si="30"/>
        <v>1.9094500000000001</v>
      </c>
      <c r="V57" s="135">
        <f t="shared" si="30"/>
        <v>1.9353100000000001</v>
      </c>
      <c r="W57" s="135">
        <f t="shared" si="30"/>
        <v>1.96092</v>
      </c>
      <c r="X57" s="135">
        <f t="shared" si="30"/>
        <v>1.9213199999999999</v>
      </c>
      <c r="Y57" s="135">
        <f t="shared" si="30"/>
        <v>1.8608800000000001</v>
      </c>
      <c r="Z57" s="135">
        <f t="shared" si="30"/>
        <v>1.6575800000000001</v>
      </c>
      <c r="AA57" s="135">
        <f t="shared" si="30"/>
        <v>1.41767</v>
      </c>
    </row>
    <row r="58" spans="1:27" ht="12.75" customHeight="1" outlineLevel="1" x14ac:dyDescent="0.3">
      <c r="A58" s="163" t="s">
        <v>1084</v>
      </c>
      <c r="B58" s="94" t="s">
        <v>238</v>
      </c>
      <c r="C58" s="70" t="s">
        <v>79</v>
      </c>
      <c r="D58" s="71">
        <v>1268.6500000000001</v>
      </c>
      <c r="E58" s="71">
        <v>1241.3399999999999</v>
      </c>
      <c r="F58" s="71">
        <v>1200.97</v>
      </c>
      <c r="G58" s="71">
        <v>1182.8800000000001</v>
      </c>
      <c r="H58" s="71">
        <v>1223.6600000000001</v>
      </c>
      <c r="I58" s="71">
        <v>1311.42</v>
      </c>
      <c r="J58" s="71">
        <v>1486.97</v>
      </c>
      <c r="K58" s="71">
        <v>1700.28</v>
      </c>
      <c r="L58" s="71">
        <v>1825.7</v>
      </c>
      <c r="M58" s="71">
        <v>1902.11</v>
      </c>
      <c r="N58" s="71">
        <v>1888.56</v>
      </c>
      <c r="O58" s="71">
        <v>1892.74</v>
      </c>
      <c r="P58" s="71">
        <v>1876.99</v>
      </c>
      <c r="Q58" s="71">
        <v>1864.29</v>
      </c>
      <c r="R58" s="71">
        <v>1841.03</v>
      </c>
      <c r="S58" s="71">
        <v>1821.06</v>
      </c>
      <c r="T58" s="71">
        <v>1818.09</v>
      </c>
      <c r="U58" s="71">
        <v>1749.41</v>
      </c>
      <c r="V58" s="71">
        <v>1775.27</v>
      </c>
      <c r="W58" s="71">
        <v>1800.88</v>
      </c>
      <c r="X58" s="71">
        <v>1761.28</v>
      </c>
      <c r="Y58" s="71">
        <v>1700.84</v>
      </c>
      <c r="Z58" s="71">
        <v>1497.54</v>
      </c>
      <c r="AA58" s="71">
        <v>1257.6300000000001</v>
      </c>
    </row>
    <row r="59" spans="1:27" ht="12.75" customHeight="1" outlineLevel="1" x14ac:dyDescent="0.3">
      <c r="A59" s="163" t="s">
        <v>1085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customHeight="1" outlineLevel="1" x14ac:dyDescent="0.3">
      <c r="A60" s="163" t="s">
        <v>1086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1087</v>
      </c>
      <c r="B61" s="94" t="s">
        <v>81</v>
      </c>
      <c r="C61" s="70" t="s">
        <v>79</v>
      </c>
      <c r="D61" s="71">
        <f>$D$11</f>
        <v>88.27</v>
      </c>
      <c r="E61" s="71">
        <f t="shared" ref="E61:AA61" si="32">$D$11</f>
        <v>88.27</v>
      </c>
      <c r="F61" s="71">
        <f t="shared" si="32"/>
        <v>88.27</v>
      </c>
      <c r="G61" s="71">
        <f t="shared" si="32"/>
        <v>88.27</v>
      </c>
      <c r="H61" s="71">
        <f t="shared" si="32"/>
        <v>88.27</v>
      </c>
      <c r="I61" s="71">
        <f t="shared" si="32"/>
        <v>88.27</v>
      </c>
      <c r="J61" s="71">
        <f t="shared" si="32"/>
        <v>88.27</v>
      </c>
      <c r="K61" s="71">
        <f t="shared" si="32"/>
        <v>88.27</v>
      </c>
      <c r="L61" s="71">
        <f t="shared" si="32"/>
        <v>88.27</v>
      </c>
      <c r="M61" s="71">
        <f t="shared" si="32"/>
        <v>88.27</v>
      </c>
      <c r="N61" s="71">
        <f t="shared" si="32"/>
        <v>88.27</v>
      </c>
      <c r="O61" s="71">
        <f t="shared" si="32"/>
        <v>88.27</v>
      </c>
      <c r="P61" s="71">
        <f t="shared" si="32"/>
        <v>88.27</v>
      </c>
      <c r="Q61" s="71">
        <f t="shared" si="32"/>
        <v>88.27</v>
      </c>
      <c r="R61" s="71">
        <f t="shared" si="32"/>
        <v>88.27</v>
      </c>
      <c r="S61" s="71">
        <f t="shared" si="32"/>
        <v>88.27</v>
      </c>
      <c r="T61" s="71">
        <f t="shared" si="32"/>
        <v>88.27</v>
      </c>
      <c r="U61" s="71">
        <f t="shared" si="32"/>
        <v>88.27</v>
      </c>
      <c r="V61" s="71">
        <f t="shared" si="32"/>
        <v>88.27</v>
      </c>
      <c r="W61" s="71">
        <f t="shared" si="32"/>
        <v>88.27</v>
      </c>
      <c r="X61" s="71">
        <f t="shared" si="32"/>
        <v>88.27</v>
      </c>
      <c r="Y61" s="71">
        <f t="shared" si="32"/>
        <v>88.27</v>
      </c>
      <c r="Z61" s="71">
        <f t="shared" si="32"/>
        <v>88.27</v>
      </c>
      <c r="AA61" s="71">
        <f t="shared" si="32"/>
        <v>88.27</v>
      </c>
    </row>
    <row r="62" spans="1:27" ht="12.75" customHeight="1" x14ac:dyDescent="0.3">
      <c r="A62" s="162" t="s">
        <v>1088</v>
      </c>
      <c r="B62" s="54" t="str">
        <f>"12"&amp;"."&amp;$B$663&amp;"."&amp;$B$664</f>
        <v>12.03.2024</v>
      </c>
      <c r="C62" s="134" t="s">
        <v>76</v>
      </c>
      <c r="D62" s="135">
        <f>ROUND(((D63+D64+D66+D65)/1000),5)</f>
        <v>1.41771</v>
      </c>
      <c r="E62" s="135">
        <f>ROUND(((E63+E64+E66+E65)/1000),5)</f>
        <v>1.36761</v>
      </c>
      <c r="F62" s="135">
        <f>ROUND(((F63+F64+F66+F65)/1000),5)</f>
        <v>1.3300099999999999</v>
      </c>
      <c r="G62" s="135">
        <f t="shared" ref="G62:AA62" si="33">ROUND(((G63+G64+G66+G65)/1000),5)</f>
        <v>1.3272600000000001</v>
      </c>
      <c r="H62" s="135">
        <f t="shared" si="33"/>
        <v>1.3793</v>
      </c>
      <c r="I62" s="135">
        <f t="shared" si="33"/>
        <v>1.4762900000000001</v>
      </c>
      <c r="J62" s="135">
        <f t="shared" si="33"/>
        <v>1.64279</v>
      </c>
      <c r="K62" s="135">
        <f t="shared" si="33"/>
        <v>1.8679699999999999</v>
      </c>
      <c r="L62" s="135">
        <f t="shared" si="33"/>
        <v>1.9441600000000001</v>
      </c>
      <c r="M62" s="135">
        <f t="shared" si="33"/>
        <v>1.99986</v>
      </c>
      <c r="N62" s="135">
        <f t="shared" si="33"/>
        <v>1.99993</v>
      </c>
      <c r="O62" s="135">
        <f t="shared" si="33"/>
        <v>2.00671</v>
      </c>
      <c r="P62" s="135">
        <f t="shared" si="33"/>
        <v>1.98885</v>
      </c>
      <c r="Q62" s="135">
        <f t="shared" si="33"/>
        <v>1.9880599999999999</v>
      </c>
      <c r="R62" s="135">
        <f t="shared" si="33"/>
        <v>1.96506</v>
      </c>
      <c r="S62" s="135">
        <f t="shared" si="33"/>
        <v>1.94845</v>
      </c>
      <c r="T62" s="135">
        <f t="shared" si="33"/>
        <v>1.9443600000000001</v>
      </c>
      <c r="U62" s="135">
        <f t="shared" si="33"/>
        <v>1.89602</v>
      </c>
      <c r="V62" s="135">
        <f t="shared" si="33"/>
        <v>1.9413400000000001</v>
      </c>
      <c r="W62" s="135">
        <f t="shared" si="33"/>
        <v>1.9662900000000001</v>
      </c>
      <c r="X62" s="135">
        <f t="shared" si="33"/>
        <v>1.96079</v>
      </c>
      <c r="Y62" s="135">
        <f t="shared" si="33"/>
        <v>1.8720699999999999</v>
      </c>
      <c r="Z62" s="135">
        <f t="shared" si="33"/>
        <v>1.66062</v>
      </c>
      <c r="AA62" s="135">
        <f t="shared" si="33"/>
        <v>1.47908</v>
      </c>
    </row>
    <row r="63" spans="1:27" ht="12.75" customHeight="1" outlineLevel="1" x14ac:dyDescent="0.3">
      <c r="A63" s="163" t="s">
        <v>1089</v>
      </c>
      <c r="B63" s="94" t="s">
        <v>238</v>
      </c>
      <c r="C63" s="70" t="s">
        <v>79</v>
      </c>
      <c r="D63" s="71">
        <v>1257.67</v>
      </c>
      <c r="E63" s="71">
        <v>1207.57</v>
      </c>
      <c r="F63" s="71">
        <v>1169.97</v>
      </c>
      <c r="G63" s="71">
        <v>1167.22</v>
      </c>
      <c r="H63" s="71">
        <v>1219.26</v>
      </c>
      <c r="I63" s="71">
        <v>1316.25</v>
      </c>
      <c r="J63" s="71">
        <v>1482.75</v>
      </c>
      <c r="K63" s="71">
        <v>1707.93</v>
      </c>
      <c r="L63" s="71">
        <v>1784.12</v>
      </c>
      <c r="M63" s="71">
        <v>1839.82</v>
      </c>
      <c r="N63" s="71">
        <v>1839.89</v>
      </c>
      <c r="O63" s="71">
        <v>1846.67</v>
      </c>
      <c r="P63" s="71">
        <v>1828.81</v>
      </c>
      <c r="Q63" s="71">
        <v>1828.02</v>
      </c>
      <c r="R63" s="71">
        <v>1805.02</v>
      </c>
      <c r="S63" s="71">
        <v>1788.41</v>
      </c>
      <c r="T63" s="71">
        <v>1784.32</v>
      </c>
      <c r="U63" s="71">
        <v>1735.98</v>
      </c>
      <c r="V63" s="71">
        <v>1781.3</v>
      </c>
      <c r="W63" s="71">
        <v>1806.25</v>
      </c>
      <c r="X63" s="71">
        <v>1800.75</v>
      </c>
      <c r="Y63" s="71">
        <v>1712.03</v>
      </c>
      <c r="Z63" s="71">
        <v>1500.58</v>
      </c>
      <c r="AA63" s="71">
        <v>1319.04</v>
      </c>
    </row>
    <row r="64" spans="1:27" ht="12.75" customHeight="1" outlineLevel="1" x14ac:dyDescent="0.3">
      <c r="A64" s="163" t="s">
        <v>1090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customHeight="1" outlineLevel="1" x14ac:dyDescent="0.3">
      <c r="A65" s="163" t="s">
        <v>1091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1092</v>
      </c>
      <c r="B66" s="94" t="s">
        <v>81</v>
      </c>
      <c r="C66" s="70" t="s">
        <v>79</v>
      </c>
      <c r="D66" s="71">
        <f>$D$11</f>
        <v>88.27</v>
      </c>
      <c r="E66" s="71">
        <f t="shared" ref="E66:AA66" si="35">$D$11</f>
        <v>88.27</v>
      </c>
      <c r="F66" s="71">
        <f t="shared" si="35"/>
        <v>88.27</v>
      </c>
      <c r="G66" s="71">
        <f t="shared" si="35"/>
        <v>88.27</v>
      </c>
      <c r="H66" s="71">
        <f t="shared" si="35"/>
        <v>88.27</v>
      </c>
      <c r="I66" s="71">
        <f t="shared" si="35"/>
        <v>88.27</v>
      </c>
      <c r="J66" s="71">
        <f t="shared" si="35"/>
        <v>88.27</v>
      </c>
      <c r="K66" s="71">
        <f t="shared" si="35"/>
        <v>88.27</v>
      </c>
      <c r="L66" s="71">
        <f t="shared" si="35"/>
        <v>88.27</v>
      </c>
      <c r="M66" s="71">
        <f t="shared" si="35"/>
        <v>88.27</v>
      </c>
      <c r="N66" s="71">
        <f t="shared" si="35"/>
        <v>88.27</v>
      </c>
      <c r="O66" s="71">
        <f t="shared" si="35"/>
        <v>88.27</v>
      </c>
      <c r="P66" s="71">
        <f t="shared" si="35"/>
        <v>88.27</v>
      </c>
      <c r="Q66" s="71">
        <f t="shared" si="35"/>
        <v>88.27</v>
      </c>
      <c r="R66" s="71">
        <f t="shared" si="35"/>
        <v>88.27</v>
      </c>
      <c r="S66" s="71">
        <f t="shared" si="35"/>
        <v>88.27</v>
      </c>
      <c r="T66" s="71">
        <f t="shared" si="35"/>
        <v>88.27</v>
      </c>
      <c r="U66" s="71">
        <f t="shared" si="35"/>
        <v>88.27</v>
      </c>
      <c r="V66" s="71">
        <f t="shared" si="35"/>
        <v>88.27</v>
      </c>
      <c r="W66" s="71">
        <f t="shared" si="35"/>
        <v>88.27</v>
      </c>
      <c r="X66" s="71">
        <f t="shared" si="35"/>
        <v>88.27</v>
      </c>
      <c r="Y66" s="71">
        <f t="shared" si="35"/>
        <v>88.27</v>
      </c>
      <c r="Z66" s="71">
        <f t="shared" si="35"/>
        <v>88.27</v>
      </c>
      <c r="AA66" s="71">
        <f t="shared" si="35"/>
        <v>88.27</v>
      </c>
    </row>
    <row r="67" spans="1:27" ht="12.75" customHeight="1" x14ac:dyDescent="0.3">
      <c r="A67" s="162" t="s">
        <v>1093</v>
      </c>
      <c r="B67" s="54" t="str">
        <f>"13"&amp;"."&amp;$B$663&amp;"."&amp;$B$664</f>
        <v>13.03.2024</v>
      </c>
      <c r="C67" s="134" t="s">
        <v>76</v>
      </c>
      <c r="D67" s="135">
        <f>ROUND(((D68+D69+D71+D70)/1000),5)</f>
        <v>1.3903099999999999</v>
      </c>
      <c r="E67" s="135">
        <f>ROUND(((E68+E69+E71+E70)/1000),5)</f>
        <v>1.3552500000000001</v>
      </c>
      <c r="F67" s="135">
        <f>ROUND(((F68+F69+F71+F70)/1000),5)</f>
        <v>1.32996</v>
      </c>
      <c r="G67" s="135">
        <f t="shared" ref="G67:AA67" si="36">ROUND(((G68+G69+G71+G70)/1000),5)</f>
        <v>1.32881</v>
      </c>
      <c r="H67" s="135">
        <f t="shared" si="36"/>
        <v>1.35379</v>
      </c>
      <c r="I67" s="135">
        <f t="shared" si="36"/>
        <v>1.45174</v>
      </c>
      <c r="J67" s="135">
        <f t="shared" si="36"/>
        <v>1.63201</v>
      </c>
      <c r="K67" s="135">
        <f t="shared" si="36"/>
        <v>1.85826</v>
      </c>
      <c r="L67" s="135">
        <f t="shared" si="36"/>
        <v>1.89394</v>
      </c>
      <c r="M67" s="135">
        <f t="shared" si="36"/>
        <v>2.0548199999999999</v>
      </c>
      <c r="N67" s="135">
        <f t="shared" si="36"/>
        <v>2.0441799999999999</v>
      </c>
      <c r="O67" s="135">
        <f t="shared" si="36"/>
        <v>1.9621599999999999</v>
      </c>
      <c r="P67" s="135">
        <f t="shared" si="36"/>
        <v>1.9151199999999999</v>
      </c>
      <c r="Q67" s="135">
        <f t="shared" si="36"/>
        <v>1.9557800000000001</v>
      </c>
      <c r="R67" s="135">
        <f t="shared" si="36"/>
        <v>1.93445</v>
      </c>
      <c r="S67" s="135">
        <f t="shared" si="36"/>
        <v>1.9106300000000001</v>
      </c>
      <c r="T67" s="135">
        <f t="shared" si="36"/>
        <v>1.88375</v>
      </c>
      <c r="U67" s="135">
        <f t="shared" si="36"/>
        <v>1.8817699999999999</v>
      </c>
      <c r="V67" s="135">
        <f t="shared" si="36"/>
        <v>1.9146799999999999</v>
      </c>
      <c r="W67" s="135">
        <f t="shared" si="36"/>
        <v>1.9729699999999999</v>
      </c>
      <c r="X67" s="135">
        <f t="shared" si="36"/>
        <v>1.9476199999999999</v>
      </c>
      <c r="Y67" s="135">
        <f t="shared" si="36"/>
        <v>1.8688499999999999</v>
      </c>
      <c r="Z67" s="135">
        <f t="shared" si="36"/>
        <v>1.65751</v>
      </c>
      <c r="AA67" s="135">
        <f t="shared" si="36"/>
        <v>1.4561900000000001</v>
      </c>
    </row>
    <row r="68" spans="1:27" ht="12.75" customHeight="1" outlineLevel="1" x14ac:dyDescent="0.3">
      <c r="A68" s="163" t="s">
        <v>1094</v>
      </c>
      <c r="B68" s="94" t="s">
        <v>238</v>
      </c>
      <c r="C68" s="70" t="s">
        <v>79</v>
      </c>
      <c r="D68" s="71">
        <v>1230.27</v>
      </c>
      <c r="E68" s="71">
        <v>1195.21</v>
      </c>
      <c r="F68" s="71">
        <v>1169.92</v>
      </c>
      <c r="G68" s="71">
        <v>1168.77</v>
      </c>
      <c r="H68" s="71">
        <v>1193.75</v>
      </c>
      <c r="I68" s="71">
        <v>1291.7</v>
      </c>
      <c r="J68" s="71">
        <v>1471.97</v>
      </c>
      <c r="K68" s="71">
        <v>1698.22</v>
      </c>
      <c r="L68" s="71">
        <v>1733.9</v>
      </c>
      <c r="M68" s="71">
        <v>1894.78</v>
      </c>
      <c r="N68" s="71">
        <v>1884.14</v>
      </c>
      <c r="O68" s="71">
        <v>1802.12</v>
      </c>
      <c r="P68" s="71">
        <v>1755.08</v>
      </c>
      <c r="Q68" s="71">
        <v>1795.74</v>
      </c>
      <c r="R68" s="71">
        <v>1774.41</v>
      </c>
      <c r="S68" s="71">
        <v>1750.59</v>
      </c>
      <c r="T68" s="71">
        <v>1723.71</v>
      </c>
      <c r="U68" s="71">
        <v>1721.73</v>
      </c>
      <c r="V68" s="71">
        <v>1754.64</v>
      </c>
      <c r="W68" s="71">
        <v>1812.93</v>
      </c>
      <c r="X68" s="71">
        <v>1787.58</v>
      </c>
      <c r="Y68" s="71">
        <v>1708.81</v>
      </c>
      <c r="Z68" s="71">
        <v>1497.47</v>
      </c>
      <c r="AA68" s="71">
        <v>1296.1500000000001</v>
      </c>
    </row>
    <row r="69" spans="1:27" ht="12.75" customHeight="1" outlineLevel="1" x14ac:dyDescent="0.3">
      <c r="A69" s="163" t="s">
        <v>1095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customHeight="1" outlineLevel="1" x14ac:dyDescent="0.3">
      <c r="A70" s="163" t="s">
        <v>1096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1097</v>
      </c>
      <c r="B71" s="94" t="s">
        <v>81</v>
      </c>
      <c r="C71" s="70" t="s">
        <v>79</v>
      </c>
      <c r="D71" s="71">
        <f>$D$11</f>
        <v>88.27</v>
      </c>
      <c r="E71" s="71">
        <f t="shared" ref="E71:AA71" si="38">$D$11</f>
        <v>88.27</v>
      </c>
      <c r="F71" s="71">
        <f t="shared" si="38"/>
        <v>88.27</v>
      </c>
      <c r="G71" s="71">
        <f t="shared" si="38"/>
        <v>88.27</v>
      </c>
      <c r="H71" s="71">
        <f t="shared" si="38"/>
        <v>88.27</v>
      </c>
      <c r="I71" s="71">
        <f t="shared" si="38"/>
        <v>88.27</v>
      </c>
      <c r="J71" s="71">
        <f t="shared" si="38"/>
        <v>88.27</v>
      </c>
      <c r="K71" s="71">
        <f t="shared" si="38"/>
        <v>88.27</v>
      </c>
      <c r="L71" s="71">
        <f t="shared" si="38"/>
        <v>88.27</v>
      </c>
      <c r="M71" s="71">
        <f t="shared" si="38"/>
        <v>88.27</v>
      </c>
      <c r="N71" s="71">
        <f t="shared" si="38"/>
        <v>88.27</v>
      </c>
      <c r="O71" s="71">
        <f t="shared" si="38"/>
        <v>88.27</v>
      </c>
      <c r="P71" s="71">
        <f t="shared" si="38"/>
        <v>88.27</v>
      </c>
      <c r="Q71" s="71">
        <f t="shared" si="38"/>
        <v>88.27</v>
      </c>
      <c r="R71" s="71">
        <f t="shared" si="38"/>
        <v>88.27</v>
      </c>
      <c r="S71" s="71">
        <f t="shared" si="38"/>
        <v>88.27</v>
      </c>
      <c r="T71" s="71">
        <f t="shared" si="38"/>
        <v>88.27</v>
      </c>
      <c r="U71" s="71">
        <f t="shared" si="38"/>
        <v>88.27</v>
      </c>
      <c r="V71" s="71">
        <f t="shared" si="38"/>
        <v>88.27</v>
      </c>
      <c r="W71" s="71">
        <f t="shared" si="38"/>
        <v>88.27</v>
      </c>
      <c r="X71" s="71">
        <f t="shared" si="38"/>
        <v>88.27</v>
      </c>
      <c r="Y71" s="71">
        <f t="shared" si="38"/>
        <v>88.27</v>
      </c>
      <c r="Z71" s="71">
        <f t="shared" si="38"/>
        <v>88.27</v>
      </c>
      <c r="AA71" s="71">
        <f t="shared" si="38"/>
        <v>88.27</v>
      </c>
    </row>
    <row r="72" spans="1:27" ht="12.75" customHeight="1" x14ac:dyDescent="0.3">
      <c r="A72" s="162" t="s">
        <v>1098</v>
      </c>
      <c r="B72" s="54" t="str">
        <f>"14"&amp;"."&amp;$B$663&amp;"."&amp;$B$664</f>
        <v>14.03.2024</v>
      </c>
      <c r="C72" s="134" t="s">
        <v>76</v>
      </c>
      <c r="D72" s="135">
        <f>ROUND(((D73+D74+D76+D75)/1000),5)</f>
        <v>1.4199299999999999</v>
      </c>
      <c r="E72" s="135">
        <f>ROUND(((E73+E74+E76+E75)/1000),5)</f>
        <v>1.3421400000000001</v>
      </c>
      <c r="F72" s="135">
        <f>ROUND(((F73+F74+F76+F75)/1000),5)</f>
        <v>1.3283100000000001</v>
      </c>
      <c r="G72" s="135">
        <f t="shared" ref="G72:AA72" si="39">ROUND(((G73+G74+G76+G75)/1000),5)</f>
        <v>1.3310599999999999</v>
      </c>
      <c r="H72" s="135">
        <f t="shared" si="39"/>
        <v>1.3744099999999999</v>
      </c>
      <c r="I72" s="135">
        <f t="shared" si="39"/>
        <v>1.4508399999999999</v>
      </c>
      <c r="J72" s="135">
        <f t="shared" si="39"/>
        <v>1.6166</v>
      </c>
      <c r="K72" s="135">
        <f t="shared" si="39"/>
        <v>1.83884</v>
      </c>
      <c r="L72" s="135">
        <f t="shared" si="39"/>
        <v>1.9086099999999999</v>
      </c>
      <c r="M72" s="135">
        <f t="shared" si="39"/>
        <v>1.9765600000000001</v>
      </c>
      <c r="N72" s="135">
        <f t="shared" si="39"/>
        <v>1.96441</v>
      </c>
      <c r="O72" s="135">
        <f t="shared" si="39"/>
        <v>2.0005199999999999</v>
      </c>
      <c r="P72" s="135">
        <f t="shared" si="39"/>
        <v>1.97559</v>
      </c>
      <c r="Q72" s="135">
        <f t="shared" si="39"/>
        <v>1.96593</v>
      </c>
      <c r="R72" s="135">
        <f t="shared" si="39"/>
        <v>1.9468000000000001</v>
      </c>
      <c r="S72" s="135">
        <f t="shared" si="39"/>
        <v>1.92096</v>
      </c>
      <c r="T72" s="135">
        <f t="shared" si="39"/>
        <v>1.9182300000000001</v>
      </c>
      <c r="U72" s="135">
        <f t="shared" si="39"/>
        <v>1.8778900000000001</v>
      </c>
      <c r="V72" s="135">
        <f t="shared" si="39"/>
        <v>1.96427</v>
      </c>
      <c r="W72" s="135">
        <f t="shared" si="39"/>
        <v>1.9956799999999999</v>
      </c>
      <c r="X72" s="135">
        <f t="shared" si="39"/>
        <v>1.95621</v>
      </c>
      <c r="Y72" s="135">
        <f t="shared" si="39"/>
        <v>1.8692</v>
      </c>
      <c r="Z72" s="135">
        <f t="shared" si="39"/>
        <v>1.6880299999999999</v>
      </c>
      <c r="AA72" s="135">
        <f t="shared" si="39"/>
        <v>1.5402899999999999</v>
      </c>
    </row>
    <row r="73" spans="1:27" ht="12.75" customHeight="1" outlineLevel="1" x14ac:dyDescent="0.3">
      <c r="A73" s="163" t="s">
        <v>1099</v>
      </c>
      <c r="B73" s="94" t="s">
        <v>238</v>
      </c>
      <c r="C73" s="70" t="s">
        <v>79</v>
      </c>
      <c r="D73" s="71">
        <v>1259.8900000000001</v>
      </c>
      <c r="E73" s="71">
        <v>1182.0999999999999</v>
      </c>
      <c r="F73" s="71">
        <v>1168.27</v>
      </c>
      <c r="G73" s="71">
        <v>1171.02</v>
      </c>
      <c r="H73" s="71">
        <v>1214.3699999999999</v>
      </c>
      <c r="I73" s="71">
        <v>1290.8</v>
      </c>
      <c r="J73" s="71">
        <v>1456.56</v>
      </c>
      <c r="K73" s="71">
        <v>1678.8</v>
      </c>
      <c r="L73" s="71">
        <v>1748.57</v>
      </c>
      <c r="M73" s="71">
        <v>1816.52</v>
      </c>
      <c r="N73" s="71">
        <v>1804.37</v>
      </c>
      <c r="O73" s="71">
        <v>1840.48</v>
      </c>
      <c r="P73" s="71">
        <v>1815.55</v>
      </c>
      <c r="Q73" s="71">
        <v>1805.89</v>
      </c>
      <c r="R73" s="71">
        <v>1786.76</v>
      </c>
      <c r="S73" s="71">
        <v>1760.92</v>
      </c>
      <c r="T73" s="71">
        <v>1758.19</v>
      </c>
      <c r="U73" s="71">
        <v>1717.85</v>
      </c>
      <c r="V73" s="71">
        <v>1804.23</v>
      </c>
      <c r="W73" s="71">
        <v>1835.64</v>
      </c>
      <c r="X73" s="71">
        <v>1796.17</v>
      </c>
      <c r="Y73" s="71">
        <v>1709.16</v>
      </c>
      <c r="Z73" s="71">
        <v>1527.99</v>
      </c>
      <c r="AA73" s="71">
        <v>1380.25</v>
      </c>
    </row>
    <row r="74" spans="1:27" ht="12.75" customHeight="1" outlineLevel="1" x14ac:dyDescent="0.3">
      <c r="A74" s="163" t="s">
        <v>1100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customHeight="1" outlineLevel="1" x14ac:dyDescent="0.3">
      <c r="A75" s="163" t="s">
        <v>1101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1102</v>
      </c>
      <c r="B76" s="94" t="s">
        <v>81</v>
      </c>
      <c r="C76" s="70" t="s">
        <v>79</v>
      </c>
      <c r="D76" s="71">
        <f>$D$11</f>
        <v>88.27</v>
      </c>
      <c r="E76" s="71">
        <f t="shared" ref="E76:AA76" si="41">$D$11</f>
        <v>88.27</v>
      </c>
      <c r="F76" s="71">
        <f t="shared" si="41"/>
        <v>88.27</v>
      </c>
      <c r="G76" s="71">
        <f t="shared" si="41"/>
        <v>88.27</v>
      </c>
      <c r="H76" s="71">
        <f t="shared" si="41"/>
        <v>88.27</v>
      </c>
      <c r="I76" s="71">
        <f t="shared" si="41"/>
        <v>88.27</v>
      </c>
      <c r="J76" s="71">
        <f t="shared" si="41"/>
        <v>88.27</v>
      </c>
      <c r="K76" s="71">
        <f t="shared" si="41"/>
        <v>88.27</v>
      </c>
      <c r="L76" s="71">
        <f t="shared" si="41"/>
        <v>88.27</v>
      </c>
      <c r="M76" s="71">
        <f t="shared" si="41"/>
        <v>88.27</v>
      </c>
      <c r="N76" s="71">
        <f t="shared" si="41"/>
        <v>88.27</v>
      </c>
      <c r="O76" s="71">
        <f t="shared" si="41"/>
        <v>88.27</v>
      </c>
      <c r="P76" s="71">
        <f t="shared" si="41"/>
        <v>88.27</v>
      </c>
      <c r="Q76" s="71">
        <f t="shared" si="41"/>
        <v>88.27</v>
      </c>
      <c r="R76" s="71">
        <f t="shared" si="41"/>
        <v>88.27</v>
      </c>
      <c r="S76" s="71">
        <f t="shared" si="41"/>
        <v>88.27</v>
      </c>
      <c r="T76" s="71">
        <f t="shared" si="41"/>
        <v>88.27</v>
      </c>
      <c r="U76" s="71">
        <f t="shared" si="41"/>
        <v>88.27</v>
      </c>
      <c r="V76" s="71">
        <f t="shared" si="41"/>
        <v>88.27</v>
      </c>
      <c r="W76" s="71">
        <f t="shared" si="41"/>
        <v>88.27</v>
      </c>
      <c r="X76" s="71">
        <f t="shared" si="41"/>
        <v>88.27</v>
      </c>
      <c r="Y76" s="71">
        <f t="shared" si="41"/>
        <v>88.27</v>
      </c>
      <c r="Z76" s="71">
        <f t="shared" si="41"/>
        <v>88.27</v>
      </c>
      <c r="AA76" s="71">
        <f t="shared" si="41"/>
        <v>88.27</v>
      </c>
    </row>
    <row r="77" spans="1:27" ht="12.75" customHeight="1" x14ac:dyDescent="0.3">
      <c r="A77" s="162" t="s">
        <v>1103</v>
      </c>
      <c r="B77" s="54" t="str">
        <f>"15"&amp;"."&amp;$B$663&amp;"."&amp;$B$664</f>
        <v>15.03.2024</v>
      </c>
      <c r="C77" s="134" t="s">
        <v>76</v>
      </c>
      <c r="D77" s="135">
        <f>ROUND(((D78+D79+D81+D80)/1000),5)</f>
        <v>1.42624</v>
      </c>
      <c r="E77" s="135">
        <f>ROUND(((E78+E79+E81+E80)/1000),5)</f>
        <v>1.3655999999999999</v>
      </c>
      <c r="F77" s="135">
        <f>ROUND(((F78+F79+F81+F80)/1000),5)</f>
        <v>1.3531500000000001</v>
      </c>
      <c r="G77" s="135">
        <f t="shared" ref="G77:AA77" si="42">ROUND(((G78+G79+G81+G80)/1000),5)</f>
        <v>1.3532</v>
      </c>
      <c r="H77" s="135">
        <f t="shared" si="42"/>
        <v>1.3808100000000001</v>
      </c>
      <c r="I77" s="135">
        <f t="shared" si="42"/>
        <v>1.51881</v>
      </c>
      <c r="J77" s="135">
        <f t="shared" si="42"/>
        <v>1.6409199999999999</v>
      </c>
      <c r="K77" s="135">
        <f t="shared" si="42"/>
        <v>1.85544</v>
      </c>
      <c r="L77" s="135">
        <f t="shared" si="42"/>
        <v>1.9371100000000001</v>
      </c>
      <c r="M77" s="135">
        <f t="shared" si="42"/>
        <v>1.9764999999999999</v>
      </c>
      <c r="N77" s="135">
        <f t="shared" si="42"/>
        <v>1.97716</v>
      </c>
      <c r="O77" s="135">
        <f t="shared" si="42"/>
        <v>2.02475</v>
      </c>
      <c r="P77" s="135">
        <f t="shared" si="42"/>
        <v>2.01999</v>
      </c>
      <c r="Q77" s="135">
        <f t="shared" si="42"/>
        <v>2.0123000000000002</v>
      </c>
      <c r="R77" s="135">
        <f t="shared" si="42"/>
        <v>1.99597</v>
      </c>
      <c r="S77" s="135">
        <f t="shared" si="42"/>
        <v>1.98342</v>
      </c>
      <c r="T77" s="135">
        <f t="shared" si="42"/>
        <v>1.9838899999999999</v>
      </c>
      <c r="U77" s="135">
        <f t="shared" si="42"/>
        <v>1.9130799999999999</v>
      </c>
      <c r="V77" s="135">
        <f t="shared" si="42"/>
        <v>1.9733799999999999</v>
      </c>
      <c r="W77" s="135">
        <f t="shared" si="42"/>
        <v>2.0318200000000002</v>
      </c>
      <c r="X77" s="135">
        <f t="shared" si="42"/>
        <v>2.0266299999999999</v>
      </c>
      <c r="Y77" s="135">
        <f t="shared" si="42"/>
        <v>1.91523</v>
      </c>
      <c r="Z77" s="135">
        <f t="shared" si="42"/>
        <v>1.72454</v>
      </c>
      <c r="AA77" s="135">
        <f t="shared" si="42"/>
        <v>1.6467700000000001</v>
      </c>
    </row>
    <row r="78" spans="1:27" ht="12.75" customHeight="1" outlineLevel="1" x14ac:dyDescent="0.3">
      <c r="A78" s="163" t="s">
        <v>1104</v>
      </c>
      <c r="B78" s="94" t="s">
        <v>238</v>
      </c>
      <c r="C78" s="70" t="s">
        <v>79</v>
      </c>
      <c r="D78" s="71">
        <v>1266.2</v>
      </c>
      <c r="E78" s="71">
        <v>1205.56</v>
      </c>
      <c r="F78" s="71">
        <v>1193.1099999999999</v>
      </c>
      <c r="G78" s="71">
        <v>1193.1600000000001</v>
      </c>
      <c r="H78" s="71">
        <v>1220.77</v>
      </c>
      <c r="I78" s="71">
        <v>1358.77</v>
      </c>
      <c r="J78" s="71">
        <v>1480.88</v>
      </c>
      <c r="K78" s="71">
        <v>1695.4</v>
      </c>
      <c r="L78" s="71">
        <v>1777.07</v>
      </c>
      <c r="M78" s="71">
        <v>1816.46</v>
      </c>
      <c r="N78" s="71">
        <v>1817.12</v>
      </c>
      <c r="O78" s="71">
        <v>1864.71</v>
      </c>
      <c r="P78" s="71">
        <v>1859.95</v>
      </c>
      <c r="Q78" s="71">
        <v>1852.26</v>
      </c>
      <c r="R78" s="71">
        <v>1835.93</v>
      </c>
      <c r="S78" s="71">
        <v>1823.38</v>
      </c>
      <c r="T78" s="71">
        <v>1823.85</v>
      </c>
      <c r="U78" s="71">
        <v>1753.04</v>
      </c>
      <c r="V78" s="71">
        <v>1813.34</v>
      </c>
      <c r="W78" s="71">
        <v>1871.78</v>
      </c>
      <c r="X78" s="71">
        <v>1866.59</v>
      </c>
      <c r="Y78" s="71">
        <v>1755.19</v>
      </c>
      <c r="Z78" s="71">
        <v>1564.5</v>
      </c>
      <c r="AA78" s="71">
        <v>1486.73</v>
      </c>
    </row>
    <row r="79" spans="1:27" ht="12.75" customHeight="1" outlineLevel="1" x14ac:dyDescent="0.3">
      <c r="A79" s="163" t="s">
        <v>1105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customHeight="1" outlineLevel="1" x14ac:dyDescent="0.3">
      <c r="A80" s="163" t="s">
        <v>1106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1107</v>
      </c>
      <c r="B81" s="94" t="s">
        <v>81</v>
      </c>
      <c r="C81" s="70" t="s">
        <v>79</v>
      </c>
      <c r="D81" s="71">
        <f>$D$11</f>
        <v>88.27</v>
      </c>
      <c r="E81" s="71">
        <f t="shared" ref="E81:AA81" si="44">$D$11</f>
        <v>88.27</v>
      </c>
      <c r="F81" s="71">
        <f t="shared" si="44"/>
        <v>88.27</v>
      </c>
      <c r="G81" s="71">
        <f t="shared" si="44"/>
        <v>88.27</v>
      </c>
      <c r="H81" s="71">
        <f t="shared" si="44"/>
        <v>88.27</v>
      </c>
      <c r="I81" s="71">
        <f t="shared" si="44"/>
        <v>88.27</v>
      </c>
      <c r="J81" s="71">
        <f t="shared" si="44"/>
        <v>88.27</v>
      </c>
      <c r="K81" s="71">
        <f t="shared" si="44"/>
        <v>88.27</v>
      </c>
      <c r="L81" s="71">
        <f t="shared" si="44"/>
        <v>88.27</v>
      </c>
      <c r="M81" s="71">
        <f t="shared" si="44"/>
        <v>88.27</v>
      </c>
      <c r="N81" s="71">
        <f t="shared" si="44"/>
        <v>88.27</v>
      </c>
      <c r="O81" s="71">
        <f t="shared" si="44"/>
        <v>88.27</v>
      </c>
      <c r="P81" s="71">
        <f t="shared" si="44"/>
        <v>88.27</v>
      </c>
      <c r="Q81" s="71">
        <f t="shared" si="44"/>
        <v>88.27</v>
      </c>
      <c r="R81" s="71">
        <f t="shared" si="44"/>
        <v>88.27</v>
      </c>
      <c r="S81" s="71">
        <f t="shared" si="44"/>
        <v>88.27</v>
      </c>
      <c r="T81" s="71">
        <f t="shared" si="44"/>
        <v>88.27</v>
      </c>
      <c r="U81" s="71">
        <f t="shared" si="44"/>
        <v>88.27</v>
      </c>
      <c r="V81" s="71">
        <f t="shared" si="44"/>
        <v>88.27</v>
      </c>
      <c r="W81" s="71">
        <f t="shared" si="44"/>
        <v>88.27</v>
      </c>
      <c r="X81" s="71">
        <f t="shared" si="44"/>
        <v>88.27</v>
      </c>
      <c r="Y81" s="71">
        <f t="shared" si="44"/>
        <v>88.27</v>
      </c>
      <c r="Z81" s="71">
        <f t="shared" si="44"/>
        <v>88.27</v>
      </c>
      <c r="AA81" s="71">
        <f t="shared" si="44"/>
        <v>88.27</v>
      </c>
    </row>
    <row r="82" spans="1:27" ht="12.75" customHeight="1" x14ac:dyDescent="0.3">
      <c r="A82" s="162" t="s">
        <v>1108</v>
      </c>
      <c r="B82" s="54" t="str">
        <f>"16"&amp;"."&amp;$B$663&amp;"."&amp;$B$664</f>
        <v>16.03.2024</v>
      </c>
      <c r="C82" s="134" t="s">
        <v>76</v>
      </c>
      <c r="D82" s="135">
        <f>ROUND(((D83+D84+D86+D85)/1000),5)</f>
        <v>1.6384799999999999</v>
      </c>
      <c r="E82" s="135">
        <f>ROUND(((E83+E84+E86+E85)/1000),5)</f>
        <v>1.47176</v>
      </c>
      <c r="F82" s="135">
        <f>ROUND(((F83+F84+F86+F85)/1000),5)</f>
        <v>1.4417500000000001</v>
      </c>
      <c r="G82" s="135">
        <f t="shared" ref="G82:AA82" si="45">ROUND(((G83+G84+G86+G85)/1000),5)</f>
        <v>1.42073</v>
      </c>
      <c r="H82" s="135">
        <f t="shared" si="45"/>
        <v>1.4216299999999999</v>
      </c>
      <c r="I82" s="135">
        <f t="shared" si="45"/>
        <v>1.5474300000000001</v>
      </c>
      <c r="J82" s="135">
        <f t="shared" si="45"/>
        <v>1.59781</v>
      </c>
      <c r="K82" s="135">
        <f t="shared" si="45"/>
        <v>1.6446099999999999</v>
      </c>
      <c r="L82" s="135">
        <f t="shared" si="45"/>
        <v>1.8884099999999999</v>
      </c>
      <c r="M82" s="135">
        <f t="shared" si="45"/>
        <v>2.01952</v>
      </c>
      <c r="N82" s="135">
        <f t="shared" si="45"/>
        <v>2.0886200000000001</v>
      </c>
      <c r="O82" s="135">
        <f t="shared" si="45"/>
        <v>2.0838299999999998</v>
      </c>
      <c r="P82" s="135">
        <f t="shared" si="45"/>
        <v>2.0521699999999998</v>
      </c>
      <c r="Q82" s="135">
        <f t="shared" si="45"/>
        <v>2.0370200000000001</v>
      </c>
      <c r="R82" s="135">
        <f t="shared" si="45"/>
        <v>1.9693799999999999</v>
      </c>
      <c r="S82" s="135">
        <f t="shared" si="45"/>
        <v>1.90967</v>
      </c>
      <c r="T82" s="135">
        <f t="shared" si="45"/>
        <v>1.91744</v>
      </c>
      <c r="U82" s="135">
        <f t="shared" si="45"/>
        <v>1.9682999999999999</v>
      </c>
      <c r="V82" s="135">
        <f t="shared" si="45"/>
        <v>2.0361099999999999</v>
      </c>
      <c r="W82" s="135">
        <f t="shared" si="45"/>
        <v>2.0450300000000001</v>
      </c>
      <c r="X82" s="135">
        <f t="shared" si="45"/>
        <v>1.9574800000000001</v>
      </c>
      <c r="Y82" s="135">
        <f t="shared" si="45"/>
        <v>1.8837200000000001</v>
      </c>
      <c r="Z82" s="135">
        <f t="shared" si="45"/>
        <v>1.7114100000000001</v>
      </c>
      <c r="AA82" s="135">
        <f t="shared" si="45"/>
        <v>1.6427400000000001</v>
      </c>
    </row>
    <row r="83" spans="1:27" ht="12.75" customHeight="1" outlineLevel="1" x14ac:dyDescent="0.3">
      <c r="A83" s="163" t="s">
        <v>1109</v>
      </c>
      <c r="B83" s="94" t="s">
        <v>238</v>
      </c>
      <c r="C83" s="70" t="s">
        <v>79</v>
      </c>
      <c r="D83" s="71">
        <v>1478.44</v>
      </c>
      <c r="E83" s="71">
        <v>1311.72</v>
      </c>
      <c r="F83" s="71">
        <v>1281.71</v>
      </c>
      <c r="G83" s="71">
        <v>1260.69</v>
      </c>
      <c r="H83" s="71">
        <v>1261.5899999999999</v>
      </c>
      <c r="I83" s="71">
        <v>1387.39</v>
      </c>
      <c r="J83" s="71">
        <v>1437.77</v>
      </c>
      <c r="K83" s="71">
        <v>1484.57</v>
      </c>
      <c r="L83" s="71">
        <v>1728.37</v>
      </c>
      <c r="M83" s="71">
        <v>1859.48</v>
      </c>
      <c r="N83" s="71">
        <v>1928.58</v>
      </c>
      <c r="O83" s="71">
        <v>1923.79</v>
      </c>
      <c r="P83" s="71">
        <v>1892.13</v>
      </c>
      <c r="Q83" s="71">
        <v>1876.98</v>
      </c>
      <c r="R83" s="71">
        <v>1809.34</v>
      </c>
      <c r="S83" s="71">
        <v>1749.63</v>
      </c>
      <c r="T83" s="71">
        <v>1757.4</v>
      </c>
      <c r="U83" s="71">
        <v>1808.26</v>
      </c>
      <c r="V83" s="71">
        <v>1876.07</v>
      </c>
      <c r="W83" s="71">
        <v>1884.99</v>
      </c>
      <c r="X83" s="71">
        <v>1797.44</v>
      </c>
      <c r="Y83" s="71">
        <v>1723.68</v>
      </c>
      <c r="Z83" s="71">
        <v>1551.37</v>
      </c>
      <c r="AA83" s="71">
        <v>1482.7</v>
      </c>
    </row>
    <row r="84" spans="1:27" ht="12.75" customHeight="1" outlineLevel="1" x14ac:dyDescent="0.3">
      <c r="A84" s="163" t="s">
        <v>1110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customHeight="1" outlineLevel="1" x14ac:dyDescent="0.3">
      <c r="A85" s="163" t="s">
        <v>1111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1112</v>
      </c>
      <c r="B86" s="94" t="s">
        <v>81</v>
      </c>
      <c r="C86" s="70" t="s">
        <v>79</v>
      </c>
      <c r="D86" s="71">
        <f>$D$11</f>
        <v>88.27</v>
      </c>
      <c r="E86" s="71">
        <f t="shared" ref="E86:AA86" si="47">$D$11</f>
        <v>88.27</v>
      </c>
      <c r="F86" s="71">
        <f t="shared" si="47"/>
        <v>88.27</v>
      </c>
      <c r="G86" s="71">
        <f t="shared" si="47"/>
        <v>88.27</v>
      </c>
      <c r="H86" s="71">
        <f t="shared" si="47"/>
        <v>88.27</v>
      </c>
      <c r="I86" s="71">
        <f t="shared" si="47"/>
        <v>88.27</v>
      </c>
      <c r="J86" s="71">
        <f t="shared" si="47"/>
        <v>88.27</v>
      </c>
      <c r="K86" s="71">
        <f t="shared" si="47"/>
        <v>88.27</v>
      </c>
      <c r="L86" s="71">
        <f t="shared" si="47"/>
        <v>88.27</v>
      </c>
      <c r="M86" s="71">
        <f t="shared" si="47"/>
        <v>88.27</v>
      </c>
      <c r="N86" s="71">
        <f t="shared" si="47"/>
        <v>88.27</v>
      </c>
      <c r="O86" s="71">
        <f t="shared" si="47"/>
        <v>88.27</v>
      </c>
      <c r="P86" s="71">
        <f t="shared" si="47"/>
        <v>88.27</v>
      </c>
      <c r="Q86" s="71">
        <f t="shared" si="47"/>
        <v>88.27</v>
      </c>
      <c r="R86" s="71">
        <f t="shared" si="47"/>
        <v>88.27</v>
      </c>
      <c r="S86" s="71">
        <f t="shared" si="47"/>
        <v>88.27</v>
      </c>
      <c r="T86" s="71">
        <f t="shared" si="47"/>
        <v>88.27</v>
      </c>
      <c r="U86" s="71">
        <f t="shared" si="47"/>
        <v>88.27</v>
      </c>
      <c r="V86" s="71">
        <f t="shared" si="47"/>
        <v>88.27</v>
      </c>
      <c r="W86" s="71">
        <f t="shared" si="47"/>
        <v>88.27</v>
      </c>
      <c r="X86" s="71">
        <f t="shared" si="47"/>
        <v>88.27</v>
      </c>
      <c r="Y86" s="71">
        <f t="shared" si="47"/>
        <v>88.27</v>
      </c>
      <c r="Z86" s="71">
        <f t="shared" si="47"/>
        <v>88.27</v>
      </c>
      <c r="AA86" s="71">
        <f t="shared" si="47"/>
        <v>88.27</v>
      </c>
    </row>
    <row r="87" spans="1:27" ht="12.75" customHeight="1" x14ac:dyDescent="0.3">
      <c r="A87" s="162" t="s">
        <v>1113</v>
      </c>
      <c r="B87" s="54" t="str">
        <f>"17"&amp;"."&amp;$B$663&amp;"."&amp;$B$664</f>
        <v>17.03.2024</v>
      </c>
      <c r="C87" s="134" t="s">
        <v>76</v>
      </c>
      <c r="D87" s="135">
        <f>ROUND(((D88+D89+D91+D90)/1000),5)</f>
        <v>1.64045</v>
      </c>
      <c r="E87" s="135">
        <f>ROUND(((E88+E89+E91+E90)/1000),5)</f>
        <v>1.4663600000000001</v>
      </c>
      <c r="F87" s="135">
        <f>ROUND(((F88+F89+F91+F90)/1000),5)</f>
        <v>1.42594</v>
      </c>
      <c r="G87" s="135">
        <f t="shared" ref="G87:AA87" si="48">ROUND(((G88+G89+G91+G90)/1000),5)</f>
        <v>1.3956900000000001</v>
      </c>
      <c r="H87" s="135">
        <f t="shared" si="48"/>
        <v>1.39551</v>
      </c>
      <c r="I87" s="135">
        <f t="shared" si="48"/>
        <v>1.4477100000000001</v>
      </c>
      <c r="J87" s="135">
        <f t="shared" si="48"/>
        <v>1.5297000000000001</v>
      </c>
      <c r="K87" s="135">
        <f t="shared" si="48"/>
        <v>1.6172800000000001</v>
      </c>
      <c r="L87" s="135">
        <f t="shared" si="48"/>
        <v>1.69394</v>
      </c>
      <c r="M87" s="135">
        <f t="shared" si="48"/>
        <v>1.8853899999999999</v>
      </c>
      <c r="N87" s="135">
        <f t="shared" si="48"/>
        <v>1.90242</v>
      </c>
      <c r="O87" s="135">
        <f t="shared" si="48"/>
        <v>1.9083399999999999</v>
      </c>
      <c r="P87" s="135">
        <f t="shared" si="48"/>
        <v>1.90283</v>
      </c>
      <c r="Q87" s="135">
        <f t="shared" si="48"/>
        <v>1.89592</v>
      </c>
      <c r="R87" s="135">
        <f t="shared" si="48"/>
        <v>1.8965700000000001</v>
      </c>
      <c r="S87" s="135">
        <f t="shared" si="48"/>
        <v>1.8930400000000001</v>
      </c>
      <c r="T87" s="135">
        <f t="shared" si="48"/>
        <v>1.89344</v>
      </c>
      <c r="U87" s="135">
        <f t="shared" si="48"/>
        <v>1.8994899999999999</v>
      </c>
      <c r="V87" s="135">
        <f t="shared" si="48"/>
        <v>2.04034</v>
      </c>
      <c r="W87" s="135">
        <f t="shared" si="48"/>
        <v>2.1448100000000001</v>
      </c>
      <c r="X87" s="135">
        <f t="shared" si="48"/>
        <v>2.0671200000000001</v>
      </c>
      <c r="Y87" s="135">
        <f t="shared" si="48"/>
        <v>1.8882399999999999</v>
      </c>
      <c r="Z87" s="135">
        <f t="shared" si="48"/>
        <v>1.6962699999999999</v>
      </c>
      <c r="AA87" s="135">
        <f t="shared" si="48"/>
        <v>1.6453599999999999</v>
      </c>
    </row>
    <row r="88" spans="1:27" ht="12.75" customHeight="1" outlineLevel="1" x14ac:dyDescent="0.3">
      <c r="A88" s="163" t="s">
        <v>1114</v>
      </c>
      <c r="B88" s="94" t="s">
        <v>238</v>
      </c>
      <c r="C88" s="70" t="s">
        <v>79</v>
      </c>
      <c r="D88" s="71">
        <v>1480.41</v>
      </c>
      <c r="E88" s="71">
        <v>1306.32</v>
      </c>
      <c r="F88" s="71">
        <v>1265.9000000000001</v>
      </c>
      <c r="G88" s="71">
        <v>1235.6500000000001</v>
      </c>
      <c r="H88" s="71">
        <v>1235.47</v>
      </c>
      <c r="I88" s="71">
        <v>1287.67</v>
      </c>
      <c r="J88" s="71">
        <v>1369.66</v>
      </c>
      <c r="K88" s="71">
        <v>1457.24</v>
      </c>
      <c r="L88" s="71">
        <v>1533.9</v>
      </c>
      <c r="M88" s="71">
        <v>1725.35</v>
      </c>
      <c r="N88" s="71">
        <v>1742.38</v>
      </c>
      <c r="O88" s="71">
        <v>1748.3</v>
      </c>
      <c r="P88" s="71">
        <v>1742.79</v>
      </c>
      <c r="Q88" s="71">
        <v>1735.88</v>
      </c>
      <c r="R88" s="71">
        <v>1736.53</v>
      </c>
      <c r="S88" s="71">
        <v>1733</v>
      </c>
      <c r="T88" s="71">
        <v>1733.4</v>
      </c>
      <c r="U88" s="71">
        <v>1739.45</v>
      </c>
      <c r="V88" s="71">
        <v>1880.3</v>
      </c>
      <c r="W88" s="71">
        <v>1984.77</v>
      </c>
      <c r="X88" s="71">
        <v>1907.08</v>
      </c>
      <c r="Y88" s="71">
        <v>1728.2</v>
      </c>
      <c r="Z88" s="71">
        <v>1536.23</v>
      </c>
      <c r="AA88" s="71">
        <v>1485.32</v>
      </c>
    </row>
    <row r="89" spans="1:27" ht="12.75" customHeight="1" outlineLevel="1" x14ac:dyDescent="0.3">
      <c r="A89" s="163" t="s">
        <v>1115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customHeight="1" outlineLevel="1" x14ac:dyDescent="0.3">
      <c r="A90" s="163" t="s">
        <v>1116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1117</v>
      </c>
      <c r="B91" s="94" t="s">
        <v>81</v>
      </c>
      <c r="C91" s="70" t="s">
        <v>79</v>
      </c>
      <c r="D91" s="71">
        <f>$D$11</f>
        <v>88.27</v>
      </c>
      <c r="E91" s="71">
        <f t="shared" ref="E91:AA91" si="50">$D$11</f>
        <v>88.27</v>
      </c>
      <c r="F91" s="71">
        <f t="shared" si="50"/>
        <v>88.27</v>
      </c>
      <c r="G91" s="71">
        <f t="shared" si="50"/>
        <v>88.27</v>
      </c>
      <c r="H91" s="71">
        <f t="shared" si="50"/>
        <v>88.27</v>
      </c>
      <c r="I91" s="71">
        <f t="shared" si="50"/>
        <v>88.27</v>
      </c>
      <c r="J91" s="71">
        <f t="shared" si="50"/>
        <v>88.27</v>
      </c>
      <c r="K91" s="71">
        <f t="shared" si="50"/>
        <v>88.27</v>
      </c>
      <c r="L91" s="71">
        <f t="shared" si="50"/>
        <v>88.27</v>
      </c>
      <c r="M91" s="71">
        <f t="shared" si="50"/>
        <v>88.27</v>
      </c>
      <c r="N91" s="71">
        <f t="shared" si="50"/>
        <v>88.27</v>
      </c>
      <c r="O91" s="71">
        <f t="shared" si="50"/>
        <v>88.27</v>
      </c>
      <c r="P91" s="71">
        <f t="shared" si="50"/>
        <v>88.27</v>
      </c>
      <c r="Q91" s="71">
        <f t="shared" si="50"/>
        <v>88.27</v>
      </c>
      <c r="R91" s="71">
        <f t="shared" si="50"/>
        <v>88.27</v>
      </c>
      <c r="S91" s="71">
        <f t="shared" si="50"/>
        <v>88.27</v>
      </c>
      <c r="T91" s="71">
        <f t="shared" si="50"/>
        <v>88.27</v>
      </c>
      <c r="U91" s="71">
        <f t="shared" si="50"/>
        <v>88.27</v>
      </c>
      <c r="V91" s="71">
        <f t="shared" si="50"/>
        <v>88.27</v>
      </c>
      <c r="W91" s="71">
        <f t="shared" si="50"/>
        <v>88.27</v>
      </c>
      <c r="X91" s="71">
        <f t="shared" si="50"/>
        <v>88.27</v>
      </c>
      <c r="Y91" s="71">
        <f t="shared" si="50"/>
        <v>88.27</v>
      </c>
      <c r="Z91" s="71">
        <f t="shared" si="50"/>
        <v>88.27</v>
      </c>
      <c r="AA91" s="71">
        <f t="shared" si="50"/>
        <v>88.27</v>
      </c>
    </row>
    <row r="92" spans="1:27" ht="12.75" customHeight="1" x14ac:dyDescent="0.3">
      <c r="A92" s="162" t="s">
        <v>1118</v>
      </c>
      <c r="B92" s="54" t="str">
        <f>"18"&amp;"."&amp;$B$663&amp;"."&amp;$B$664</f>
        <v>18.03.2024</v>
      </c>
      <c r="C92" s="134" t="s">
        <v>76</v>
      </c>
      <c r="D92" s="135">
        <f>ROUND(((D93+D94+D96+D95)/1000),5)</f>
        <v>1.5844</v>
      </c>
      <c r="E92" s="135">
        <f>ROUND(((E93+E94+E96+E95)/1000),5)</f>
        <v>1.4514100000000001</v>
      </c>
      <c r="F92" s="135">
        <f>ROUND(((F93+F94+F96+F95)/1000),5)</f>
        <v>1.41272</v>
      </c>
      <c r="G92" s="135">
        <f t="shared" ref="G92:AA92" si="51">ROUND(((G93+G94+G96+G95)/1000),5)</f>
        <v>1.4105799999999999</v>
      </c>
      <c r="H92" s="135">
        <f t="shared" si="51"/>
        <v>1.45017</v>
      </c>
      <c r="I92" s="135">
        <f t="shared" si="51"/>
        <v>1.5565100000000001</v>
      </c>
      <c r="J92" s="135">
        <f t="shared" si="51"/>
        <v>1.6414599999999999</v>
      </c>
      <c r="K92" s="135">
        <f t="shared" si="51"/>
        <v>1.98583</v>
      </c>
      <c r="L92" s="135">
        <f t="shared" si="51"/>
        <v>2.0973199999999999</v>
      </c>
      <c r="M92" s="135">
        <f t="shared" si="51"/>
        <v>2.1812499999999999</v>
      </c>
      <c r="N92" s="135">
        <f t="shared" si="51"/>
        <v>2.1906099999999999</v>
      </c>
      <c r="O92" s="135">
        <f t="shared" si="51"/>
        <v>2.2378800000000001</v>
      </c>
      <c r="P92" s="135">
        <f t="shared" si="51"/>
        <v>2.1890900000000002</v>
      </c>
      <c r="Q92" s="135">
        <f t="shared" si="51"/>
        <v>2.1906400000000001</v>
      </c>
      <c r="R92" s="135">
        <f t="shared" si="51"/>
        <v>2.1781199999999998</v>
      </c>
      <c r="S92" s="135">
        <f t="shared" si="51"/>
        <v>2.1385200000000002</v>
      </c>
      <c r="T92" s="135">
        <f t="shared" si="51"/>
        <v>2.12643</v>
      </c>
      <c r="U92" s="135">
        <f t="shared" si="51"/>
        <v>2.0234700000000001</v>
      </c>
      <c r="V92" s="135">
        <f t="shared" si="51"/>
        <v>2.0827900000000001</v>
      </c>
      <c r="W92" s="135">
        <f t="shared" si="51"/>
        <v>2.1518199999999998</v>
      </c>
      <c r="X92" s="135">
        <f t="shared" si="51"/>
        <v>2.08405</v>
      </c>
      <c r="Y92" s="135">
        <f t="shared" si="51"/>
        <v>1.93197</v>
      </c>
      <c r="Z92" s="135">
        <f t="shared" si="51"/>
        <v>1.7068300000000001</v>
      </c>
      <c r="AA92" s="135">
        <f t="shared" si="51"/>
        <v>1.59209</v>
      </c>
    </row>
    <row r="93" spans="1:27" ht="12.75" customHeight="1" outlineLevel="1" x14ac:dyDescent="0.3">
      <c r="A93" s="163" t="s">
        <v>1119</v>
      </c>
      <c r="B93" s="94" t="s">
        <v>238</v>
      </c>
      <c r="C93" s="70" t="s">
        <v>79</v>
      </c>
      <c r="D93" s="71">
        <v>1424.36</v>
      </c>
      <c r="E93" s="71">
        <v>1291.3699999999999</v>
      </c>
      <c r="F93" s="71">
        <v>1252.68</v>
      </c>
      <c r="G93" s="71">
        <v>1250.54</v>
      </c>
      <c r="H93" s="71">
        <v>1290.1300000000001</v>
      </c>
      <c r="I93" s="71">
        <v>1396.47</v>
      </c>
      <c r="J93" s="71">
        <v>1481.42</v>
      </c>
      <c r="K93" s="71">
        <v>1825.79</v>
      </c>
      <c r="L93" s="71">
        <v>1937.28</v>
      </c>
      <c r="M93" s="71">
        <v>2021.21</v>
      </c>
      <c r="N93" s="71">
        <v>2030.57</v>
      </c>
      <c r="O93" s="71">
        <v>2077.84</v>
      </c>
      <c r="P93" s="71">
        <v>2029.05</v>
      </c>
      <c r="Q93" s="71">
        <v>2030.6</v>
      </c>
      <c r="R93" s="71">
        <v>2018.08</v>
      </c>
      <c r="S93" s="71">
        <v>1978.48</v>
      </c>
      <c r="T93" s="71">
        <v>1966.39</v>
      </c>
      <c r="U93" s="71">
        <v>1863.43</v>
      </c>
      <c r="V93" s="71">
        <v>1922.75</v>
      </c>
      <c r="W93" s="71">
        <v>1991.78</v>
      </c>
      <c r="X93" s="71">
        <v>1924.01</v>
      </c>
      <c r="Y93" s="71">
        <v>1771.93</v>
      </c>
      <c r="Z93" s="71">
        <v>1546.79</v>
      </c>
      <c r="AA93" s="71">
        <v>1432.05</v>
      </c>
    </row>
    <row r="94" spans="1:27" ht="12.75" customHeight="1" outlineLevel="1" x14ac:dyDescent="0.3">
      <c r="A94" s="163" t="s">
        <v>1120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customHeight="1" outlineLevel="1" x14ac:dyDescent="0.3">
      <c r="A95" s="163" t="s">
        <v>1121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1122</v>
      </c>
      <c r="B96" s="94" t="s">
        <v>81</v>
      </c>
      <c r="C96" s="70" t="s">
        <v>79</v>
      </c>
      <c r="D96" s="71">
        <f>$D$11</f>
        <v>88.27</v>
      </c>
      <c r="E96" s="71">
        <f t="shared" ref="E96:AA96" si="53">$D$11</f>
        <v>88.27</v>
      </c>
      <c r="F96" s="71">
        <f t="shared" si="53"/>
        <v>88.27</v>
      </c>
      <c r="G96" s="71">
        <f t="shared" si="53"/>
        <v>88.27</v>
      </c>
      <c r="H96" s="71">
        <f t="shared" si="53"/>
        <v>88.27</v>
      </c>
      <c r="I96" s="71">
        <f t="shared" si="53"/>
        <v>88.27</v>
      </c>
      <c r="J96" s="71">
        <f t="shared" si="53"/>
        <v>88.27</v>
      </c>
      <c r="K96" s="71">
        <f t="shared" si="53"/>
        <v>88.27</v>
      </c>
      <c r="L96" s="71">
        <f t="shared" si="53"/>
        <v>88.27</v>
      </c>
      <c r="M96" s="71">
        <f t="shared" si="53"/>
        <v>88.27</v>
      </c>
      <c r="N96" s="71">
        <f t="shared" si="53"/>
        <v>88.27</v>
      </c>
      <c r="O96" s="71">
        <f t="shared" si="53"/>
        <v>88.27</v>
      </c>
      <c r="P96" s="71">
        <f t="shared" si="53"/>
        <v>88.27</v>
      </c>
      <c r="Q96" s="71">
        <f t="shared" si="53"/>
        <v>88.27</v>
      </c>
      <c r="R96" s="71">
        <f t="shared" si="53"/>
        <v>88.27</v>
      </c>
      <c r="S96" s="71">
        <f t="shared" si="53"/>
        <v>88.27</v>
      </c>
      <c r="T96" s="71">
        <f t="shared" si="53"/>
        <v>88.27</v>
      </c>
      <c r="U96" s="71">
        <f t="shared" si="53"/>
        <v>88.27</v>
      </c>
      <c r="V96" s="71">
        <f t="shared" si="53"/>
        <v>88.27</v>
      </c>
      <c r="W96" s="71">
        <f t="shared" si="53"/>
        <v>88.27</v>
      </c>
      <c r="X96" s="71">
        <f t="shared" si="53"/>
        <v>88.27</v>
      </c>
      <c r="Y96" s="71">
        <f t="shared" si="53"/>
        <v>88.27</v>
      </c>
      <c r="Z96" s="71">
        <f t="shared" si="53"/>
        <v>88.27</v>
      </c>
      <c r="AA96" s="71">
        <f t="shared" si="53"/>
        <v>88.27</v>
      </c>
    </row>
    <row r="97" spans="1:27" ht="12.75" customHeight="1" x14ac:dyDescent="0.3">
      <c r="A97" s="162" t="s">
        <v>1123</v>
      </c>
      <c r="B97" s="54" t="str">
        <f>"19"&amp;"."&amp;$B$663&amp;"."&amp;$B$664</f>
        <v>19.03.2024</v>
      </c>
      <c r="C97" s="134" t="s">
        <v>76</v>
      </c>
      <c r="D97" s="135">
        <f>ROUND(((D98+D99+D101+D100)/1000),5)</f>
        <v>1.4510799999999999</v>
      </c>
      <c r="E97" s="135">
        <f>ROUND(((E98+E99+E101+E100)/1000),5)</f>
        <v>1.38636</v>
      </c>
      <c r="F97" s="135">
        <f>ROUND(((F98+F99+F101+F100)/1000),5)</f>
        <v>1.35931</v>
      </c>
      <c r="G97" s="135">
        <f t="shared" ref="G97:AA97" si="54">ROUND(((G98+G99+G101+G100)/1000),5)</f>
        <v>1.35405</v>
      </c>
      <c r="H97" s="135">
        <f t="shared" si="54"/>
        <v>1.3831</v>
      </c>
      <c r="I97" s="135">
        <f t="shared" si="54"/>
        <v>1.4782299999999999</v>
      </c>
      <c r="J97" s="135">
        <f t="shared" si="54"/>
        <v>1.6106499999999999</v>
      </c>
      <c r="K97" s="135">
        <f t="shared" si="54"/>
        <v>1.75501</v>
      </c>
      <c r="L97" s="135">
        <f t="shared" si="54"/>
        <v>1.9613499999999999</v>
      </c>
      <c r="M97" s="135">
        <f t="shared" si="54"/>
        <v>2.0761500000000002</v>
      </c>
      <c r="N97" s="135">
        <f t="shared" si="54"/>
        <v>2.08717</v>
      </c>
      <c r="O97" s="135">
        <f t="shared" si="54"/>
        <v>2.1101200000000002</v>
      </c>
      <c r="P97" s="135">
        <f t="shared" si="54"/>
        <v>2.0642100000000001</v>
      </c>
      <c r="Q97" s="135">
        <f t="shared" si="54"/>
        <v>2.0940500000000002</v>
      </c>
      <c r="R97" s="135">
        <f t="shared" si="54"/>
        <v>2.02542</v>
      </c>
      <c r="S97" s="135">
        <f t="shared" si="54"/>
        <v>1.99776</v>
      </c>
      <c r="T97" s="135">
        <f t="shared" si="54"/>
        <v>1.94865</v>
      </c>
      <c r="U97" s="135">
        <f t="shared" si="54"/>
        <v>1.85877</v>
      </c>
      <c r="V97" s="135">
        <f t="shared" si="54"/>
        <v>2.01634</v>
      </c>
      <c r="W97" s="135">
        <f t="shared" si="54"/>
        <v>2.1250800000000001</v>
      </c>
      <c r="X97" s="135">
        <f t="shared" si="54"/>
        <v>2.0175000000000001</v>
      </c>
      <c r="Y97" s="135">
        <f t="shared" si="54"/>
        <v>1.87317</v>
      </c>
      <c r="Z97" s="135">
        <f t="shared" si="54"/>
        <v>1.67527</v>
      </c>
      <c r="AA97" s="135">
        <f t="shared" si="54"/>
        <v>1.5286900000000001</v>
      </c>
    </row>
    <row r="98" spans="1:27" ht="12.75" customHeight="1" outlineLevel="1" x14ac:dyDescent="0.3">
      <c r="A98" s="163" t="s">
        <v>1124</v>
      </c>
      <c r="B98" s="94" t="s">
        <v>238</v>
      </c>
      <c r="C98" s="70" t="s">
        <v>79</v>
      </c>
      <c r="D98" s="71">
        <v>1291.04</v>
      </c>
      <c r="E98" s="71">
        <v>1226.32</v>
      </c>
      <c r="F98" s="71">
        <v>1199.27</v>
      </c>
      <c r="G98" s="71">
        <v>1194.01</v>
      </c>
      <c r="H98" s="71">
        <v>1223.06</v>
      </c>
      <c r="I98" s="71">
        <v>1318.19</v>
      </c>
      <c r="J98" s="71">
        <v>1450.61</v>
      </c>
      <c r="K98" s="71">
        <v>1594.97</v>
      </c>
      <c r="L98" s="71">
        <v>1801.31</v>
      </c>
      <c r="M98" s="71">
        <v>1916.11</v>
      </c>
      <c r="N98" s="71">
        <v>1927.13</v>
      </c>
      <c r="O98" s="71">
        <v>1950.08</v>
      </c>
      <c r="P98" s="71">
        <v>1904.17</v>
      </c>
      <c r="Q98" s="71">
        <v>1934.01</v>
      </c>
      <c r="R98" s="71">
        <v>1865.38</v>
      </c>
      <c r="S98" s="71">
        <v>1837.72</v>
      </c>
      <c r="T98" s="71">
        <v>1788.61</v>
      </c>
      <c r="U98" s="71">
        <v>1698.73</v>
      </c>
      <c r="V98" s="71">
        <v>1856.3</v>
      </c>
      <c r="W98" s="71">
        <v>1965.04</v>
      </c>
      <c r="X98" s="71">
        <v>1857.46</v>
      </c>
      <c r="Y98" s="71">
        <v>1713.13</v>
      </c>
      <c r="Z98" s="71">
        <v>1515.23</v>
      </c>
      <c r="AA98" s="71">
        <v>1368.65</v>
      </c>
    </row>
    <row r="99" spans="1:27" ht="12.75" customHeight="1" outlineLevel="1" x14ac:dyDescent="0.3">
      <c r="A99" s="163" t="s">
        <v>1125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customHeight="1" outlineLevel="1" x14ac:dyDescent="0.3">
      <c r="A100" s="163" t="s">
        <v>1126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1127</v>
      </c>
      <c r="B101" s="94" t="s">
        <v>81</v>
      </c>
      <c r="C101" s="70" t="s">
        <v>79</v>
      </c>
      <c r="D101" s="71">
        <f>$D$11</f>
        <v>88.27</v>
      </c>
      <c r="E101" s="71">
        <f t="shared" ref="E101:AA101" si="56">$D$11</f>
        <v>88.27</v>
      </c>
      <c r="F101" s="71">
        <f t="shared" si="56"/>
        <v>88.27</v>
      </c>
      <c r="G101" s="71">
        <f t="shared" si="56"/>
        <v>88.27</v>
      </c>
      <c r="H101" s="71">
        <f t="shared" si="56"/>
        <v>88.27</v>
      </c>
      <c r="I101" s="71">
        <f t="shared" si="56"/>
        <v>88.27</v>
      </c>
      <c r="J101" s="71">
        <f t="shared" si="56"/>
        <v>88.27</v>
      </c>
      <c r="K101" s="71">
        <f t="shared" si="56"/>
        <v>88.27</v>
      </c>
      <c r="L101" s="71">
        <f t="shared" si="56"/>
        <v>88.27</v>
      </c>
      <c r="M101" s="71">
        <f t="shared" si="56"/>
        <v>88.27</v>
      </c>
      <c r="N101" s="71">
        <f t="shared" si="56"/>
        <v>88.27</v>
      </c>
      <c r="O101" s="71">
        <f t="shared" si="56"/>
        <v>88.27</v>
      </c>
      <c r="P101" s="71">
        <f t="shared" si="56"/>
        <v>88.27</v>
      </c>
      <c r="Q101" s="71">
        <f t="shared" si="56"/>
        <v>88.27</v>
      </c>
      <c r="R101" s="71">
        <f t="shared" si="56"/>
        <v>88.27</v>
      </c>
      <c r="S101" s="71">
        <f t="shared" si="56"/>
        <v>88.27</v>
      </c>
      <c r="T101" s="71">
        <f t="shared" si="56"/>
        <v>88.27</v>
      </c>
      <c r="U101" s="71">
        <f t="shared" si="56"/>
        <v>88.27</v>
      </c>
      <c r="V101" s="71">
        <f t="shared" si="56"/>
        <v>88.27</v>
      </c>
      <c r="W101" s="71">
        <f t="shared" si="56"/>
        <v>88.27</v>
      </c>
      <c r="X101" s="71">
        <f t="shared" si="56"/>
        <v>88.27</v>
      </c>
      <c r="Y101" s="71">
        <f t="shared" si="56"/>
        <v>88.27</v>
      </c>
      <c r="Z101" s="71">
        <f t="shared" si="56"/>
        <v>88.27</v>
      </c>
      <c r="AA101" s="71">
        <f t="shared" si="56"/>
        <v>88.27</v>
      </c>
    </row>
    <row r="102" spans="1:27" ht="12.75" customHeight="1" x14ac:dyDescent="0.3">
      <c r="A102" s="162" t="s">
        <v>1128</v>
      </c>
      <c r="B102" s="54" t="str">
        <f>"20"&amp;"."&amp;$B$663&amp;"."&amp;$B$664</f>
        <v>20.03.2024</v>
      </c>
      <c r="C102" s="134" t="s">
        <v>76</v>
      </c>
      <c r="D102" s="135">
        <f>ROUND(((D103+D104+D106+D105)/1000),5)</f>
        <v>1.44008</v>
      </c>
      <c r="E102" s="135">
        <f>ROUND(((E103+E104+E106+E105)/1000),5)</f>
        <v>1.3728899999999999</v>
      </c>
      <c r="F102" s="135">
        <f>ROUND(((F103+F104+F106+F105)/1000),5)</f>
        <v>1.34196</v>
      </c>
      <c r="G102" s="135">
        <f t="shared" ref="G102:AA102" si="57">ROUND(((G103+G104+G106+G105)/1000),5)</f>
        <v>1.339</v>
      </c>
      <c r="H102" s="135">
        <f t="shared" si="57"/>
        <v>1.3705700000000001</v>
      </c>
      <c r="I102" s="135">
        <f t="shared" si="57"/>
        <v>1.47878</v>
      </c>
      <c r="J102" s="135">
        <f t="shared" si="57"/>
        <v>1.6123099999999999</v>
      </c>
      <c r="K102" s="135">
        <f t="shared" si="57"/>
        <v>1.6974899999999999</v>
      </c>
      <c r="L102" s="135">
        <f t="shared" si="57"/>
        <v>1.9404300000000001</v>
      </c>
      <c r="M102" s="135">
        <f t="shared" si="57"/>
        <v>2.0545900000000001</v>
      </c>
      <c r="N102" s="135">
        <f t="shared" si="57"/>
        <v>2.0815299999999999</v>
      </c>
      <c r="O102" s="135">
        <f t="shared" si="57"/>
        <v>2.1030000000000002</v>
      </c>
      <c r="P102" s="135">
        <f t="shared" si="57"/>
        <v>2.0686399999999998</v>
      </c>
      <c r="Q102" s="135">
        <f t="shared" si="57"/>
        <v>2.0825</v>
      </c>
      <c r="R102" s="135">
        <f t="shared" si="57"/>
        <v>2.0536799999999999</v>
      </c>
      <c r="S102" s="135">
        <f t="shared" si="57"/>
        <v>2.0301399999999998</v>
      </c>
      <c r="T102" s="135">
        <f t="shared" si="57"/>
        <v>2.0034200000000002</v>
      </c>
      <c r="U102" s="135">
        <f t="shared" si="57"/>
        <v>1.91855</v>
      </c>
      <c r="V102" s="135">
        <f t="shared" si="57"/>
        <v>1.998</v>
      </c>
      <c r="W102" s="135">
        <f t="shared" si="57"/>
        <v>2.0671200000000001</v>
      </c>
      <c r="X102" s="135">
        <f t="shared" si="57"/>
        <v>1.9833099999999999</v>
      </c>
      <c r="Y102" s="135">
        <f t="shared" si="57"/>
        <v>1.9095299999999999</v>
      </c>
      <c r="Z102" s="135">
        <f t="shared" si="57"/>
        <v>1.6854899999999999</v>
      </c>
      <c r="AA102" s="135">
        <f t="shared" si="57"/>
        <v>1.6019300000000001</v>
      </c>
    </row>
    <row r="103" spans="1:27" ht="12.75" customHeight="1" outlineLevel="1" x14ac:dyDescent="0.3">
      <c r="A103" s="163" t="s">
        <v>1129</v>
      </c>
      <c r="B103" s="94" t="s">
        <v>238</v>
      </c>
      <c r="C103" s="70" t="s">
        <v>79</v>
      </c>
      <c r="D103" s="71">
        <v>1280.04</v>
      </c>
      <c r="E103" s="71">
        <v>1212.8499999999999</v>
      </c>
      <c r="F103" s="71">
        <v>1181.92</v>
      </c>
      <c r="G103" s="71">
        <v>1178.96</v>
      </c>
      <c r="H103" s="71">
        <v>1210.53</v>
      </c>
      <c r="I103" s="71">
        <v>1318.74</v>
      </c>
      <c r="J103" s="71">
        <v>1452.27</v>
      </c>
      <c r="K103" s="71">
        <v>1537.45</v>
      </c>
      <c r="L103" s="71">
        <v>1780.39</v>
      </c>
      <c r="M103" s="71">
        <v>1894.55</v>
      </c>
      <c r="N103" s="71">
        <v>1921.49</v>
      </c>
      <c r="O103" s="71">
        <v>1942.96</v>
      </c>
      <c r="P103" s="71">
        <v>1908.6</v>
      </c>
      <c r="Q103" s="71">
        <v>1922.46</v>
      </c>
      <c r="R103" s="71">
        <v>1893.64</v>
      </c>
      <c r="S103" s="71">
        <v>1870.1</v>
      </c>
      <c r="T103" s="71">
        <v>1843.38</v>
      </c>
      <c r="U103" s="71">
        <v>1758.51</v>
      </c>
      <c r="V103" s="71">
        <v>1837.96</v>
      </c>
      <c r="W103" s="71">
        <v>1907.08</v>
      </c>
      <c r="X103" s="71">
        <v>1823.27</v>
      </c>
      <c r="Y103" s="71">
        <v>1749.49</v>
      </c>
      <c r="Z103" s="71">
        <v>1525.45</v>
      </c>
      <c r="AA103" s="71">
        <v>1441.89</v>
      </c>
    </row>
    <row r="104" spans="1:27" ht="12.75" customHeight="1" outlineLevel="1" x14ac:dyDescent="0.3">
      <c r="A104" s="163" t="s">
        <v>1130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customHeight="1" outlineLevel="1" x14ac:dyDescent="0.3">
      <c r="A105" s="163" t="s">
        <v>1131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1132</v>
      </c>
      <c r="B106" s="94" t="s">
        <v>81</v>
      </c>
      <c r="C106" s="70" t="s">
        <v>79</v>
      </c>
      <c r="D106" s="71">
        <f>$D$11</f>
        <v>88.27</v>
      </c>
      <c r="E106" s="71">
        <f t="shared" ref="E106:AA106" si="59">$D$11</f>
        <v>88.27</v>
      </c>
      <c r="F106" s="71">
        <f t="shared" si="59"/>
        <v>88.27</v>
      </c>
      <c r="G106" s="71">
        <f t="shared" si="59"/>
        <v>88.27</v>
      </c>
      <c r="H106" s="71">
        <f t="shared" si="59"/>
        <v>88.27</v>
      </c>
      <c r="I106" s="71">
        <f t="shared" si="59"/>
        <v>88.27</v>
      </c>
      <c r="J106" s="71">
        <f t="shared" si="59"/>
        <v>88.27</v>
      </c>
      <c r="K106" s="71">
        <f t="shared" si="59"/>
        <v>88.27</v>
      </c>
      <c r="L106" s="71">
        <f t="shared" si="59"/>
        <v>88.27</v>
      </c>
      <c r="M106" s="71">
        <f t="shared" si="59"/>
        <v>88.27</v>
      </c>
      <c r="N106" s="71">
        <f t="shared" si="59"/>
        <v>88.27</v>
      </c>
      <c r="O106" s="71">
        <f t="shared" si="59"/>
        <v>88.27</v>
      </c>
      <c r="P106" s="71">
        <f t="shared" si="59"/>
        <v>88.27</v>
      </c>
      <c r="Q106" s="71">
        <f t="shared" si="59"/>
        <v>88.27</v>
      </c>
      <c r="R106" s="71">
        <f t="shared" si="59"/>
        <v>88.27</v>
      </c>
      <c r="S106" s="71">
        <f t="shared" si="59"/>
        <v>88.27</v>
      </c>
      <c r="T106" s="71">
        <f t="shared" si="59"/>
        <v>88.27</v>
      </c>
      <c r="U106" s="71">
        <f t="shared" si="59"/>
        <v>88.27</v>
      </c>
      <c r="V106" s="71">
        <f t="shared" si="59"/>
        <v>88.27</v>
      </c>
      <c r="W106" s="71">
        <f t="shared" si="59"/>
        <v>88.27</v>
      </c>
      <c r="X106" s="71">
        <f t="shared" si="59"/>
        <v>88.27</v>
      </c>
      <c r="Y106" s="71">
        <f t="shared" si="59"/>
        <v>88.27</v>
      </c>
      <c r="Z106" s="71">
        <f t="shared" si="59"/>
        <v>88.27</v>
      </c>
      <c r="AA106" s="71">
        <f t="shared" si="59"/>
        <v>88.27</v>
      </c>
    </row>
    <row r="107" spans="1:27" ht="12.75" customHeight="1" x14ac:dyDescent="0.3">
      <c r="A107" s="162" t="s">
        <v>1133</v>
      </c>
      <c r="B107" s="54" t="str">
        <f>"21"&amp;"."&amp;$B$663&amp;"."&amp;$B$664</f>
        <v>21.03.2024</v>
      </c>
      <c r="C107" s="134" t="s">
        <v>76</v>
      </c>
      <c r="D107" s="135">
        <f>ROUND(((D108+D109+D111+D110)/1000),5)</f>
        <v>1.5189900000000001</v>
      </c>
      <c r="E107" s="135">
        <f>ROUND(((E108+E109+E111+E110)/1000),5)</f>
        <v>1.42726</v>
      </c>
      <c r="F107" s="135">
        <f>ROUND(((F108+F109+F111+F110)/1000),5)</f>
        <v>1.39011</v>
      </c>
      <c r="G107" s="135">
        <f t="shared" ref="G107:AA107" si="60">ROUND(((G108+G109+G111+G110)/1000),5)</f>
        <v>1.38697</v>
      </c>
      <c r="H107" s="135">
        <f t="shared" si="60"/>
        <v>1.42004</v>
      </c>
      <c r="I107" s="135">
        <f t="shared" si="60"/>
        <v>1.55623</v>
      </c>
      <c r="J107" s="135">
        <f t="shared" si="60"/>
        <v>1.6477999999999999</v>
      </c>
      <c r="K107" s="135">
        <f t="shared" si="60"/>
        <v>1.8621300000000001</v>
      </c>
      <c r="L107" s="135">
        <f t="shared" si="60"/>
        <v>2.0120300000000002</v>
      </c>
      <c r="M107" s="135">
        <f t="shared" si="60"/>
        <v>2.0903299999999998</v>
      </c>
      <c r="N107" s="135">
        <f t="shared" si="60"/>
        <v>2.0923400000000001</v>
      </c>
      <c r="O107" s="135">
        <f t="shared" si="60"/>
        <v>2.09673</v>
      </c>
      <c r="P107" s="135">
        <f t="shared" si="60"/>
        <v>2.0699200000000002</v>
      </c>
      <c r="Q107" s="135">
        <f t="shared" si="60"/>
        <v>2.0807699999999998</v>
      </c>
      <c r="R107" s="135">
        <f t="shared" si="60"/>
        <v>2.05599</v>
      </c>
      <c r="S107" s="135">
        <f t="shared" si="60"/>
        <v>2.0348799999999998</v>
      </c>
      <c r="T107" s="135">
        <f t="shared" si="60"/>
        <v>2.02718</v>
      </c>
      <c r="U107" s="135">
        <f t="shared" si="60"/>
        <v>1.96702</v>
      </c>
      <c r="V107" s="135">
        <f t="shared" si="60"/>
        <v>2.0124599999999999</v>
      </c>
      <c r="W107" s="135">
        <f t="shared" si="60"/>
        <v>2.0893600000000001</v>
      </c>
      <c r="X107" s="135">
        <f t="shared" si="60"/>
        <v>2.05063</v>
      </c>
      <c r="Y107" s="135">
        <f t="shared" si="60"/>
        <v>2.0156100000000001</v>
      </c>
      <c r="Z107" s="135">
        <f t="shared" si="60"/>
        <v>1.7545999999999999</v>
      </c>
      <c r="AA107" s="135">
        <f t="shared" si="60"/>
        <v>1.62035</v>
      </c>
    </row>
    <row r="108" spans="1:27" ht="12.75" customHeight="1" outlineLevel="1" x14ac:dyDescent="0.3">
      <c r="A108" s="163" t="s">
        <v>1134</v>
      </c>
      <c r="B108" s="94" t="s">
        <v>238</v>
      </c>
      <c r="C108" s="70" t="s">
        <v>79</v>
      </c>
      <c r="D108" s="71">
        <v>1358.95</v>
      </c>
      <c r="E108" s="71">
        <v>1267.22</v>
      </c>
      <c r="F108" s="71">
        <v>1230.07</v>
      </c>
      <c r="G108" s="71">
        <v>1226.93</v>
      </c>
      <c r="H108" s="71">
        <v>1260</v>
      </c>
      <c r="I108" s="71">
        <v>1396.19</v>
      </c>
      <c r="J108" s="71">
        <v>1487.76</v>
      </c>
      <c r="K108" s="71">
        <v>1702.09</v>
      </c>
      <c r="L108" s="71">
        <v>1851.99</v>
      </c>
      <c r="M108" s="71">
        <v>1930.29</v>
      </c>
      <c r="N108" s="71">
        <v>1932.3</v>
      </c>
      <c r="O108" s="71">
        <v>1936.69</v>
      </c>
      <c r="P108" s="71">
        <v>1909.88</v>
      </c>
      <c r="Q108" s="71">
        <v>1920.73</v>
      </c>
      <c r="R108" s="71">
        <v>1895.95</v>
      </c>
      <c r="S108" s="71">
        <v>1874.84</v>
      </c>
      <c r="T108" s="71">
        <v>1867.14</v>
      </c>
      <c r="U108" s="71">
        <v>1806.98</v>
      </c>
      <c r="V108" s="71">
        <v>1852.42</v>
      </c>
      <c r="W108" s="71">
        <v>1929.32</v>
      </c>
      <c r="X108" s="71">
        <v>1890.59</v>
      </c>
      <c r="Y108" s="71">
        <v>1855.57</v>
      </c>
      <c r="Z108" s="71">
        <v>1594.56</v>
      </c>
      <c r="AA108" s="71">
        <v>1460.31</v>
      </c>
    </row>
    <row r="109" spans="1:27" ht="12.75" customHeight="1" outlineLevel="1" x14ac:dyDescent="0.3">
      <c r="A109" s="163" t="s">
        <v>1135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customHeight="1" outlineLevel="1" x14ac:dyDescent="0.3">
      <c r="A110" s="163" t="s">
        <v>1136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1137</v>
      </c>
      <c r="B111" s="94" t="s">
        <v>81</v>
      </c>
      <c r="C111" s="70" t="s">
        <v>79</v>
      </c>
      <c r="D111" s="71">
        <f>$D$11</f>
        <v>88.27</v>
      </c>
      <c r="E111" s="71">
        <f t="shared" ref="E111:AA111" si="62">$D$11</f>
        <v>88.27</v>
      </c>
      <c r="F111" s="71">
        <f t="shared" si="62"/>
        <v>88.27</v>
      </c>
      <c r="G111" s="71">
        <f t="shared" si="62"/>
        <v>88.27</v>
      </c>
      <c r="H111" s="71">
        <f t="shared" si="62"/>
        <v>88.27</v>
      </c>
      <c r="I111" s="71">
        <f t="shared" si="62"/>
        <v>88.27</v>
      </c>
      <c r="J111" s="71">
        <f t="shared" si="62"/>
        <v>88.27</v>
      </c>
      <c r="K111" s="71">
        <f t="shared" si="62"/>
        <v>88.27</v>
      </c>
      <c r="L111" s="71">
        <f t="shared" si="62"/>
        <v>88.27</v>
      </c>
      <c r="M111" s="71">
        <f t="shared" si="62"/>
        <v>88.27</v>
      </c>
      <c r="N111" s="71">
        <f t="shared" si="62"/>
        <v>88.27</v>
      </c>
      <c r="O111" s="71">
        <f t="shared" si="62"/>
        <v>88.27</v>
      </c>
      <c r="P111" s="71">
        <f t="shared" si="62"/>
        <v>88.27</v>
      </c>
      <c r="Q111" s="71">
        <f t="shared" si="62"/>
        <v>88.27</v>
      </c>
      <c r="R111" s="71">
        <f t="shared" si="62"/>
        <v>88.27</v>
      </c>
      <c r="S111" s="71">
        <f t="shared" si="62"/>
        <v>88.27</v>
      </c>
      <c r="T111" s="71">
        <f t="shared" si="62"/>
        <v>88.27</v>
      </c>
      <c r="U111" s="71">
        <f t="shared" si="62"/>
        <v>88.27</v>
      </c>
      <c r="V111" s="71">
        <f t="shared" si="62"/>
        <v>88.27</v>
      </c>
      <c r="W111" s="71">
        <f t="shared" si="62"/>
        <v>88.27</v>
      </c>
      <c r="X111" s="71">
        <f t="shared" si="62"/>
        <v>88.27</v>
      </c>
      <c r="Y111" s="71">
        <f t="shared" si="62"/>
        <v>88.27</v>
      </c>
      <c r="Z111" s="71">
        <f t="shared" si="62"/>
        <v>88.27</v>
      </c>
      <c r="AA111" s="71">
        <f t="shared" si="62"/>
        <v>88.27</v>
      </c>
    </row>
    <row r="112" spans="1:27" ht="12.75" customHeight="1" x14ac:dyDescent="0.3">
      <c r="A112" s="162" t="s">
        <v>1138</v>
      </c>
      <c r="B112" s="54" t="str">
        <f>"22"&amp;"."&amp;$B$663&amp;"."&amp;$B$664</f>
        <v>22.03.2024</v>
      </c>
      <c r="C112" s="134" t="s">
        <v>76</v>
      </c>
      <c r="D112" s="135">
        <f>ROUND(((D113+D114+D116+D115)/1000),5)</f>
        <v>1.4908399999999999</v>
      </c>
      <c r="E112" s="135">
        <f>ROUND(((E113+E114+E116+E115)/1000),5)</f>
        <v>1.4047099999999999</v>
      </c>
      <c r="F112" s="135">
        <f>ROUND(((F113+F114+F116+F115)/1000),5)</f>
        <v>1.3830100000000001</v>
      </c>
      <c r="G112" s="135">
        <f t="shared" ref="G112:AA112" si="63">ROUND(((G113+G114+G116+G115)/1000),5)</f>
        <v>1.36324</v>
      </c>
      <c r="H112" s="135">
        <f t="shared" si="63"/>
        <v>1.4078999999999999</v>
      </c>
      <c r="I112" s="135">
        <f t="shared" si="63"/>
        <v>1.54088</v>
      </c>
      <c r="J112" s="135">
        <f t="shared" si="63"/>
        <v>1.64228</v>
      </c>
      <c r="K112" s="135">
        <f t="shared" si="63"/>
        <v>1.9433400000000001</v>
      </c>
      <c r="L112" s="135">
        <f t="shared" si="63"/>
        <v>2.0355500000000002</v>
      </c>
      <c r="M112" s="135">
        <f t="shared" si="63"/>
        <v>2.09592</v>
      </c>
      <c r="N112" s="135">
        <f t="shared" si="63"/>
        <v>2.1296900000000001</v>
      </c>
      <c r="O112" s="135">
        <f t="shared" si="63"/>
        <v>2.1398799999999998</v>
      </c>
      <c r="P112" s="135">
        <f t="shared" si="63"/>
        <v>2.11883</v>
      </c>
      <c r="Q112" s="135">
        <f t="shared" si="63"/>
        <v>2.1249799999999999</v>
      </c>
      <c r="R112" s="135">
        <f t="shared" si="63"/>
        <v>2.1062500000000002</v>
      </c>
      <c r="S112" s="135">
        <f t="shared" si="63"/>
        <v>2.09049</v>
      </c>
      <c r="T112" s="135">
        <f t="shared" si="63"/>
        <v>2.0781299999999998</v>
      </c>
      <c r="U112" s="135">
        <f t="shared" si="63"/>
        <v>2.0257100000000001</v>
      </c>
      <c r="V112" s="135">
        <f t="shared" si="63"/>
        <v>2.0845199999999999</v>
      </c>
      <c r="W112" s="135">
        <f t="shared" si="63"/>
        <v>2.1547800000000001</v>
      </c>
      <c r="X112" s="135">
        <f t="shared" si="63"/>
        <v>2.0923699999999998</v>
      </c>
      <c r="Y112" s="135">
        <f t="shared" si="63"/>
        <v>2.0195500000000002</v>
      </c>
      <c r="Z112" s="135">
        <f t="shared" si="63"/>
        <v>1.8231200000000001</v>
      </c>
      <c r="AA112" s="135">
        <f t="shared" si="63"/>
        <v>1.6348199999999999</v>
      </c>
    </row>
    <row r="113" spans="1:27" ht="12.75" customHeight="1" outlineLevel="1" x14ac:dyDescent="0.3">
      <c r="A113" s="163" t="s">
        <v>1139</v>
      </c>
      <c r="B113" s="94" t="s">
        <v>238</v>
      </c>
      <c r="C113" s="70" t="s">
        <v>79</v>
      </c>
      <c r="D113" s="71">
        <v>1330.8</v>
      </c>
      <c r="E113" s="71">
        <v>1244.67</v>
      </c>
      <c r="F113" s="71">
        <v>1222.97</v>
      </c>
      <c r="G113" s="71">
        <v>1203.2</v>
      </c>
      <c r="H113" s="71">
        <v>1247.8599999999999</v>
      </c>
      <c r="I113" s="71">
        <v>1380.84</v>
      </c>
      <c r="J113" s="71">
        <v>1482.24</v>
      </c>
      <c r="K113" s="71">
        <v>1783.3</v>
      </c>
      <c r="L113" s="71">
        <v>1875.51</v>
      </c>
      <c r="M113" s="71">
        <v>1935.88</v>
      </c>
      <c r="N113" s="71">
        <v>1969.65</v>
      </c>
      <c r="O113" s="71">
        <v>1979.84</v>
      </c>
      <c r="P113" s="71">
        <v>1958.79</v>
      </c>
      <c r="Q113" s="71">
        <v>1964.94</v>
      </c>
      <c r="R113" s="71">
        <v>1946.21</v>
      </c>
      <c r="S113" s="71">
        <v>1930.45</v>
      </c>
      <c r="T113" s="71">
        <v>1918.09</v>
      </c>
      <c r="U113" s="71">
        <v>1865.67</v>
      </c>
      <c r="V113" s="71">
        <v>1924.48</v>
      </c>
      <c r="W113" s="71">
        <v>1994.74</v>
      </c>
      <c r="X113" s="71">
        <v>1932.33</v>
      </c>
      <c r="Y113" s="71">
        <v>1859.51</v>
      </c>
      <c r="Z113" s="71">
        <v>1663.08</v>
      </c>
      <c r="AA113" s="71">
        <v>1474.78</v>
      </c>
    </row>
    <row r="114" spans="1:27" ht="12.75" customHeight="1" outlineLevel="1" x14ac:dyDescent="0.3">
      <c r="A114" s="163" t="s">
        <v>1140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customHeight="1" outlineLevel="1" x14ac:dyDescent="0.3">
      <c r="A115" s="163" t="s">
        <v>1141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1142</v>
      </c>
      <c r="B116" s="94" t="s">
        <v>81</v>
      </c>
      <c r="C116" s="70" t="s">
        <v>79</v>
      </c>
      <c r="D116" s="71">
        <f>$D$11</f>
        <v>88.27</v>
      </c>
      <c r="E116" s="71">
        <f t="shared" ref="E116:AA116" si="65">$D$11</f>
        <v>88.27</v>
      </c>
      <c r="F116" s="71">
        <f t="shared" si="65"/>
        <v>88.27</v>
      </c>
      <c r="G116" s="71">
        <f t="shared" si="65"/>
        <v>88.27</v>
      </c>
      <c r="H116" s="71">
        <f t="shared" si="65"/>
        <v>88.27</v>
      </c>
      <c r="I116" s="71">
        <f t="shared" si="65"/>
        <v>88.27</v>
      </c>
      <c r="J116" s="71">
        <f t="shared" si="65"/>
        <v>88.27</v>
      </c>
      <c r="K116" s="71">
        <f t="shared" si="65"/>
        <v>88.27</v>
      </c>
      <c r="L116" s="71">
        <f t="shared" si="65"/>
        <v>88.27</v>
      </c>
      <c r="M116" s="71">
        <f t="shared" si="65"/>
        <v>88.27</v>
      </c>
      <c r="N116" s="71">
        <f t="shared" si="65"/>
        <v>88.27</v>
      </c>
      <c r="O116" s="71">
        <f t="shared" si="65"/>
        <v>88.27</v>
      </c>
      <c r="P116" s="71">
        <f t="shared" si="65"/>
        <v>88.27</v>
      </c>
      <c r="Q116" s="71">
        <f t="shared" si="65"/>
        <v>88.27</v>
      </c>
      <c r="R116" s="71">
        <f t="shared" si="65"/>
        <v>88.27</v>
      </c>
      <c r="S116" s="71">
        <f t="shared" si="65"/>
        <v>88.27</v>
      </c>
      <c r="T116" s="71">
        <f t="shared" si="65"/>
        <v>88.27</v>
      </c>
      <c r="U116" s="71">
        <f t="shared" si="65"/>
        <v>88.27</v>
      </c>
      <c r="V116" s="71">
        <f t="shared" si="65"/>
        <v>88.27</v>
      </c>
      <c r="W116" s="71">
        <f t="shared" si="65"/>
        <v>88.27</v>
      </c>
      <c r="X116" s="71">
        <f t="shared" si="65"/>
        <v>88.27</v>
      </c>
      <c r="Y116" s="71">
        <f t="shared" si="65"/>
        <v>88.27</v>
      </c>
      <c r="Z116" s="71">
        <f t="shared" si="65"/>
        <v>88.27</v>
      </c>
      <c r="AA116" s="71">
        <f t="shared" si="65"/>
        <v>88.27</v>
      </c>
    </row>
    <row r="117" spans="1:27" ht="12.75" customHeight="1" x14ac:dyDescent="0.3">
      <c r="A117" s="162" t="s">
        <v>1143</v>
      </c>
      <c r="B117" s="54" t="str">
        <f>"23"&amp;"."&amp;$B$663&amp;"."&amp;$B$664</f>
        <v>23.03.2024</v>
      </c>
      <c r="C117" s="134" t="s">
        <v>76</v>
      </c>
      <c r="D117" s="135">
        <f>ROUND(((D118+D119+D121+D120)/1000),5)</f>
        <v>1.7134100000000001</v>
      </c>
      <c r="E117" s="135">
        <f>ROUND(((E118+E119+E121+E120)/1000),5)</f>
        <v>1.6316999999999999</v>
      </c>
      <c r="F117" s="135">
        <f>ROUND(((F118+F119+F121+F120)/1000),5)</f>
        <v>1.5732699999999999</v>
      </c>
      <c r="G117" s="135">
        <f t="shared" ref="G117:AA117" si="66">ROUND(((G118+G119+G121+G120)/1000),5)</f>
        <v>1.55894</v>
      </c>
      <c r="H117" s="135">
        <f t="shared" si="66"/>
        <v>1.5761400000000001</v>
      </c>
      <c r="I117" s="135">
        <f t="shared" si="66"/>
        <v>1.62219</v>
      </c>
      <c r="J117" s="135">
        <f t="shared" si="66"/>
        <v>1.6421699999999999</v>
      </c>
      <c r="K117" s="135">
        <f t="shared" si="66"/>
        <v>1.80898</v>
      </c>
      <c r="L117" s="135">
        <f t="shared" si="66"/>
        <v>2.0327600000000001</v>
      </c>
      <c r="M117" s="135">
        <f t="shared" si="66"/>
        <v>2.1520899999999998</v>
      </c>
      <c r="N117" s="135">
        <f t="shared" si="66"/>
        <v>2.22403</v>
      </c>
      <c r="O117" s="135">
        <f t="shared" si="66"/>
        <v>2.21618</v>
      </c>
      <c r="P117" s="135">
        <f t="shared" si="66"/>
        <v>2.1837399999999998</v>
      </c>
      <c r="Q117" s="135">
        <f t="shared" si="66"/>
        <v>2.17936</v>
      </c>
      <c r="R117" s="135">
        <f t="shared" si="66"/>
        <v>2.1424400000000001</v>
      </c>
      <c r="S117" s="135">
        <f t="shared" si="66"/>
        <v>2.1186699999999998</v>
      </c>
      <c r="T117" s="135">
        <f t="shared" si="66"/>
        <v>2.1240299999999999</v>
      </c>
      <c r="U117" s="135">
        <f t="shared" si="66"/>
        <v>2.1204299999999998</v>
      </c>
      <c r="V117" s="135">
        <f t="shared" si="66"/>
        <v>2.1659899999999999</v>
      </c>
      <c r="W117" s="135">
        <f t="shared" si="66"/>
        <v>2.30084</v>
      </c>
      <c r="X117" s="135">
        <f t="shared" si="66"/>
        <v>2.21705</v>
      </c>
      <c r="Y117" s="135">
        <f t="shared" si="66"/>
        <v>2.0983700000000001</v>
      </c>
      <c r="Z117" s="135">
        <f t="shared" si="66"/>
        <v>1.9222900000000001</v>
      </c>
      <c r="AA117" s="135">
        <f t="shared" si="66"/>
        <v>1.7537499999999999</v>
      </c>
    </row>
    <row r="118" spans="1:27" ht="12.75" customHeight="1" outlineLevel="1" x14ac:dyDescent="0.3">
      <c r="A118" s="163" t="s">
        <v>1144</v>
      </c>
      <c r="B118" s="94" t="s">
        <v>238</v>
      </c>
      <c r="C118" s="70" t="s">
        <v>79</v>
      </c>
      <c r="D118" s="71">
        <v>1553.37</v>
      </c>
      <c r="E118" s="71">
        <v>1471.66</v>
      </c>
      <c r="F118" s="71">
        <v>1413.23</v>
      </c>
      <c r="G118" s="71">
        <v>1398.9</v>
      </c>
      <c r="H118" s="71">
        <v>1416.1</v>
      </c>
      <c r="I118" s="71">
        <v>1462.15</v>
      </c>
      <c r="J118" s="71">
        <v>1482.13</v>
      </c>
      <c r="K118" s="71">
        <v>1648.94</v>
      </c>
      <c r="L118" s="71">
        <v>1872.72</v>
      </c>
      <c r="M118" s="71">
        <v>1992.05</v>
      </c>
      <c r="N118" s="71">
        <v>2063.9899999999998</v>
      </c>
      <c r="O118" s="71">
        <v>2056.14</v>
      </c>
      <c r="P118" s="71">
        <v>2023.7</v>
      </c>
      <c r="Q118" s="71">
        <v>2019.32</v>
      </c>
      <c r="R118" s="71">
        <v>1982.4</v>
      </c>
      <c r="S118" s="71">
        <v>1958.63</v>
      </c>
      <c r="T118" s="71">
        <v>1963.99</v>
      </c>
      <c r="U118" s="71">
        <v>1960.39</v>
      </c>
      <c r="V118" s="71">
        <v>2005.95</v>
      </c>
      <c r="W118" s="71">
        <v>2140.8000000000002</v>
      </c>
      <c r="X118" s="71">
        <v>2057.0100000000002</v>
      </c>
      <c r="Y118" s="71">
        <v>1938.33</v>
      </c>
      <c r="Z118" s="71">
        <v>1762.25</v>
      </c>
      <c r="AA118" s="71">
        <v>1593.71</v>
      </c>
    </row>
    <row r="119" spans="1:27" ht="12.75" customHeight="1" outlineLevel="1" x14ac:dyDescent="0.3">
      <c r="A119" s="163" t="s">
        <v>1145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customHeight="1" outlineLevel="1" x14ac:dyDescent="0.3">
      <c r="A120" s="163" t="s">
        <v>1146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1147</v>
      </c>
      <c r="B121" s="94" t="s">
        <v>81</v>
      </c>
      <c r="C121" s="70" t="s">
        <v>79</v>
      </c>
      <c r="D121" s="71">
        <f>$D$11</f>
        <v>88.27</v>
      </c>
      <c r="E121" s="71">
        <f t="shared" ref="E121:AA121" si="68">$D$11</f>
        <v>88.27</v>
      </c>
      <c r="F121" s="71">
        <f t="shared" si="68"/>
        <v>88.27</v>
      </c>
      <c r="G121" s="71">
        <f t="shared" si="68"/>
        <v>88.27</v>
      </c>
      <c r="H121" s="71">
        <f t="shared" si="68"/>
        <v>88.27</v>
      </c>
      <c r="I121" s="71">
        <f t="shared" si="68"/>
        <v>88.27</v>
      </c>
      <c r="J121" s="71">
        <f t="shared" si="68"/>
        <v>88.27</v>
      </c>
      <c r="K121" s="71">
        <f t="shared" si="68"/>
        <v>88.27</v>
      </c>
      <c r="L121" s="71">
        <f t="shared" si="68"/>
        <v>88.27</v>
      </c>
      <c r="M121" s="71">
        <f t="shared" si="68"/>
        <v>88.27</v>
      </c>
      <c r="N121" s="71">
        <f t="shared" si="68"/>
        <v>88.27</v>
      </c>
      <c r="O121" s="71">
        <f t="shared" si="68"/>
        <v>88.27</v>
      </c>
      <c r="P121" s="71">
        <f t="shared" si="68"/>
        <v>88.27</v>
      </c>
      <c r="Q121" s="71">
        <f t="shared" si="68"/>
        <v>88.27</v>
      </c>
      <c r="R121" s="71">
        <f t="shared" si="68"/>
        <v>88.27</v>
      </c>
      <c r="S121" s="71">
        <f t="shared" si="68"/>
        <v>88.27</v>
      </c>
      <c r="T121" s="71">
        <f t="shared" si="68"/>
        <v>88.27</v>
      </c>
      <c r="U121" s="71">
        <f t="shared" si="68"/>
        <v>88.27</v>
      </c>
      <c r="V121" s="71">
        <f t="shared" si="68"/>
        <v>88.27</v>
      </c>
      <c r="W121" s="71">
        <f t="shared" si="68"/>
        <v>88.27</v>
      </c>
      <c r="X121" s="71">
        <f t="shared" si="68"/>
        <v>88.27</v>
      </c>
      <c r="Y121" s="71">
        <f t="shared" si="68"/>
        <v>88.27</v>
      </c>
      <c r="Z121" s="71">
        <f t="shared" si="68"/>
        <v>88.27</v>
      </c>
      <c r="AA121" s="71">
        <f t="shared" si="68"/>
        <v>88.27</v>
      </c>
    </row>
    <row r="122" spans="1:27" ht="12.75" customHeight="1" x14ac:dyDescent="0.3">
      <c r="A122" s="162" t="s">
        <v>1148</v>
      </c>
      <c r="B122" s="54" t="str">
        <f>"24"&amp;"."&amp;$B$663&amp;"."&amp;$B$664</f>
        <v>24.03.2024</v>
      </c>
      <c r="C122" s="134" t="s">
        <v>76</v>
      </c>
      <c r="D122" s="135">
        <f>ROUND(((D123+D124+D126+D125)/1000),5)</f>
        <v>1.6103000000000001</v>
      </c>
      <c r="E122" s="135">
        <f>ROUND(((E123+E124+E126+E125)/1000),5)</f>
        <v>1.44343</v>
      </c>
      <c r="F122" s="135">
        <f>ROUND(((F123+F124+F126+F125)/1000),5)</f>
        <v>1.38835</v>
      </c>
      <c r="G122" s="135">
        <f t="shared" ref="G122:AA122" si="69">ROUND(((G123+G124+G126+G125)/1000),5)</f>
        <v>1.38042</v>
      </c>
      <c r="H122" s="135">
        <f t="shared" si="69"/>
        <v>1.38114</v>
      </c>
      <c r="I122" s="135">
        <f t="shared" si="69"/>
        <v>1.3925000000000001</v>
      </c>
      <c r="J122" s="135">
        <f t="shared" si="69"/>
        <v>1.4150199999999999</v>
      </c>
      <c r="K122" s="135">
        <f t="shared" si="69"/>
        <v>1.5846899999999999</v>
      </c>
      <c r="L122" s="135">
        <f t="shared" si="69"/>
        <v>1.72068</v>
      </c>
      <c r="M122" s="135">
        <f t="shared" si="69"/>
        <v>1.9073599999999999</v>
      </c>
      <c r="N122" s="135">
        <f t="shared" si="69"/>
        <v>1.948</v>
      </c>
      <c r="O122" s="135">
        <f t="shared" si="69"/>
        <v>1.96505</v>
      </c>
      <c r="P122" s="135">
        <f t="shared" si="69"/>
        <v>1.95465</v>
      </c>
      <c r="Q122" s="135">
        <f t="shared" si="69"/>
        <v>1.95285</v>
      </c>
      <c r="R122" s="135">
        <f t="shared" si="69"/>
        <v>1.9432199999999999</v>
      </c>
      <c r="S122" s="135">
        <f t="shared" si="69"/>
        <v>1.9432700000000001</v>
      </c>
      <c r="T122" s="135">
        <f t="shared" si="69"/>
        <v>1.95096</v>
      </c>
      <c r="U122" s="135">
        <f t="shared" si="69"/>
        <v>1.96089</v>
      </c>
      <c r="V122" s="135">
        <f t="shared" si="69"/>
        <v>2.0200200000000001</v>
      </c>
      <c r="W122" s="135">
        <f t="shared" si="69"/>
        <v>2.1541600000000001</v>
      </c>
      <c r="X122" s="135">
        <f t="shared" si="69"/>
        <v>2.0653800000000002</v>
      </c>
      <c r="Y122" s="135">
        <f t="shared" si="69"/>
        <v>1.9380900000000001</v>
      </c>
      <c r="Z122" s="135">
        <f t="shared" si="69"/>
        <v>1.7887599999999999</v>
      </c>
      <c r="AA122" s="135">
        <f t="shared" si="69"/>
        <v>1.63564</v>
      </c>
    </row>
    <row r="123" spans="1:27" ht="12.75" customHeight="1" outlineLevel="1" x14ac:dyDescent="0.3">
      <c r="A123" s="163" t="s">
        <v>1149</v>
      </c>
      <c r="B123" s="94" t="s">
        <v>238</v>
      </c>
      <c r="C123" s="70" t="s">
        <v>79</v>
      </c>
      <c r="D123" s="71">
        <v>1450.26</v>
      </c>
      <c r="E123" s="71">
        <v>1283.3900000000001</v>
      </c>
      <c r="F123" s="71">
        <v>1228.31</v>
      </c>
      <c r="G123" s="71">
        <v>1220.3800000000001</v>
      </c>
      <c r="H123" s="71">
        <v>1221.0999999999999</v>
      </c>
      <c r="I123" s="71">
        <v>1232.46</v>
      </c>
      <c r="J123" s="71">
        <v>1254.98</v>
      </c>
      <c r="K123" s="71">
        <v>1424.65</v>
      </c>
      <c r="L123" s="71">
        <v>1560.64</v>
      </c>
      <c r="M123" s="71">
        <v>1747.32</v>
      </c>
      <c r="N123" s="71">
        <v>1787.96</v>
      </c>
      <c r="O123" s="71">
        <v>1805.01</v>
      </c>
      <c r="P123" s="71">
        <v>1794.61</v>
      </c>
      <c r="Q123" s="71">
        <v>1792.81</v>
      </c>
      <c r="R123" s="71">
        <v>1783.18</v>
      </c>
      <c r="S123" s="71">
        <v>1783.23</v>
      </c>
      <c r="T123" s="71">
        <v>1790.92</v>
      </c>
      <c r="U123" s="71">
        <v>1800.85</v>
      </c>
      <c r="V123" s="71">
        <v>1859.98</v>
      </c>
      <c r="W123" s="71">
        <v>1994.12</v>
      </c>
      <c r="X123" s="71">
        <v>1905.34</v>
      </c>
      <c r="Y123" s="71">
        <v>1778.05</v>
      </c>
      <c r="Z123" s="71">
        <v>1628.72</v>
      </c>
      <c r="AA123" s="71">
        <v>1475.6</v>
      </c>
    </row>
    <row r="124" spans="1:27" ht="12.75" customHeight="1" outlineLevel="1" x14ac:dyDescent="0.3">
      <c r="A124" s="163" t="s">
        <v>1150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customHeight="1" outlineLevel="1" x14ac:dyDescent="0.3">
      <c r="A125" s="163" t="s">
        <v>1151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1152</v>
      </c>
      <c r="B126" s="94" t="s">
        <v>81</v>
      </c>
      <c r="C126" s="70" t="s">
        <v>79</v>
      </c>
      <c r="D126" s="71">
        <f>$D$11</f>
        <v>88.27</v>
      </c>
      <c r="E126" s="71">
        <f t="shared" ref="E126:AA126" si="71">$D$11</f>
        <v>88.27</v>
      </c>
      <c r="F126" s="71">
        <f t="shared" si="71"/>
        <v>88.27</v>
      </c>
      <c r="G126" s="71">
        <f t="shared" si="71"/>
        <v>88.27</v>
      </c>
      <c r="H126" s="71">
        <f t="shared" si="71"/>
        <v>88.27</v>
      </c>
      <c r="I126" s="71">
        <f t="shared" si="71"/>
        <v>88.27</v>
      </c>
      <c r="J126" s="71">
        <f t="shared" si="71"/>
        <v>88.27</v>
      </c>
      <c r="K126" s="71">
        <f t="shared" si="71"/>
        <v>88.27</v>
      </c>
      <c r="L126" s="71">
        <f t="shared" si="71"/>
        <v>88.27</v>
      </c>
      <c r="M126" s="71">
        <f t="shared" si="71"/>
        <v>88.27</v>
      </c>
      <c r="N126" s="71">
        <f t="shared" si="71"/>
        <v>88.27</v>
      </c>
      <c r="O126" s="71">
        <f t="shared" si="71"/>
        <v>88.27</v>
      </c>
      <c r="P126" s="71">
        <f t="shared" si="71"/>
        <v>88.27</v>
      </c>
      <c r="Q126" s="71">
        <f t="shared" si="71"/>
        <v>88.27</v>
      </c>
      <c r="R126" s="71">
        <f t="shared" si="71"/>
        <v>88.27</v>
      </c>
      <c r="S126" s="71">
        <f t="shared" si="71"/>
        <v>88.27</v>
      </c>
      <c r="T126" s="71">
        <f t="shared" si="71"/>
        <v>88.27</v>
      </c>
      <c r="U126" s="71">
        <f t="shared" si="71"/>
        <v>88.27</v>
      </c>
      <c r="V126" s="71">
        <f t="shared" si="71"/>
        <v>88.27</v>
      </c>
      <c r="W126" s="71">
        <f t="shared" si="71"/>
        <v>88.27</v>
      </c>
      <c r="X126" s="71">
        <f t="shared" si="71"/>
        <v>88.27</v>
      </c>
      <c r="Y126" s="71">
        <f t="shared" si="71"/>
        <v>88.27</v>
      </c>
      <c r="Z126" s="71">
        <f t="shared" si="71"/>
        <v>88.27</v>
      </c>
      <c r="AA126" s="71">
        <f t="shared" si="71"/>
        <v>88.27</v>
      </c>
    </row>
    <row r="127" spans="1:27" ht="12.75" customHeight="1" x14ac:dyDescent="0.3">
      <c r="A127" s="162" t="s">
        <v>1153</v>
      </c>
      <c r="B127" s="54" t="str">
        <f>"25"&amp;"."&amp;$B$663&amp;"."&amp;$B$664</f>
        <v>25.03.2024</v>
      </c>
      <c r="C127" s="134" t="s">
        <v>76</v>
      </c>
      <c r="D127" s="135">
        <f>ROUND(((D128+D129+D131+D130)/1000),5)</f>
        <v>1.6375500000000001</v>
      </c>
      <c r="E127" s="135">
        <f>ROUND(((E128+E129+E131+E130)/1000),5)</f>
        <v>1.4982500000000001</v>
      </c>
      <c r="F127" s="135">
        <f>ROUND(((F128+F129+F131+F130)/1000),5)</f>
        <v>1.4427700000000001</v>
      </c>
      <c r="G127" s="135">
        <f t="shared" ref="G127:AA127" si="72">ROUND(((G128+G129+G131+G130)/1000),5)</f>
        <v>1.4279599999999999</v>
      </c>
      <c r="H127" s="135">
        <f t="shared" si="72"/>
        <v>1.5283</v>
      </c>
      <c r="I127" s="135">
        <f t="shared" si="72"/>
        <v>1.6238300000000001</v>
      </c>
      <c r="J127" s="135">
        <f t="shared" si="72"/>
        <v>1.6984699999999999</v>
      </c>
      <c r="K127" s="135">
        <f t="shared" si="72"/>
        <v>1.9374800000000001</v>
      </c>
      <c r="L127" s="135">
        <f t="shared" si="72"/>
        <v>2.1070199999999999</v>
      </c>
      <c r="M127" s="135">
        <f t="shared" si="72"/>
        <v>2.17272</v>
      </c>
      <c r="N127" s="135">
        <f t="shared" si="72"/>
        <v>2.1834699999999998</v>
      </c>
      <c r="O127" s="135">
        <f t="shared" si="72"/>
        <v>2.1983100000000002</v>
      </c>
      <c r="P127" s="135">
        <f t="shared" si="72"/>
        <v>2.1896200000000001</v>
      </c>
      <c r="Q127" s="135">
        <f t="shared" si="72"/>
        <v>2.1952500000000001</v>
      </c>
      <c r="R127" s="135">
        <f t="shared" si="72"/>
        <v>2.1867800000000002</v>
      </c>
      <c r="S127" s="135">
        <f t="shared" si="72"/>
        <v>2.1829100000000001</v>
      </c>
      <c r="T127" s="135">
        <f t="shared" si="72"/>
        <v>2.17937</v>
      </c>
      <c r="U127" s="135">
        <f t="shared" si="72"/>
        <v>2.10358</v>
      </c>
      <c r="V127" s="135">
        <f t="shared" si="72"/>
        <v>2.1211899999999999</v>
      </c>
      <c r="W127" s="135">
        <f t="shared" si="72"/>
        <v>2.1827999999999999</v>
      </c>
      <c r="X127" s="135">
        <f t="shared" si="72"/>
        <v>2.1379299999999999</v>
      </c>
      <c r="Y127" s="135">
        <f t="shared" si="72"/>
        <v>2.0416500000000002</v>
      </c>
      <c r="Z127" s="135">
        <f t="shared" si="72"/>
        <v>1.7602599999999999</v>
      </c>
      <c r="AA127" s="135">
        <f t="shared" si="72"/>
        <v>1.65218</v>
      </c>
    </row>
    <row r="128" spans="1:27" ht="12.75" customHeight="1" outlineLevel="1" x14ac:dyDescent="0.3">
      <c r="A128" s="163" t="s">
        <v>1154</v>
      </c>
      <c r="B128" s="94" t="s">
        <v>238</v>
      </c>
      <c r="C128" s="70" t="s">
        <v>79</v>
      </c>
      <c r="D128" s="71">
        <v>1477.51</v>
      </c>
      <c r="E128" s="71">
        <v>1338.21</v>
      </c>
      <c r="F128" s="71">
        <v>1282.73</v>
      </c>
      <c r="G128" s="71">
        <v>1267.92</v>
      </c>
      <c r="H128" s="71">
        <v>1368.26</v>
      </c>
      <c r="I128" s="71">
        <v>1463.79</v>
      </c>
      <c r="J128" s="71">
        <v>1538.43</v>
      </c>
      <c r="K128" s="71">
        <v>1777.44</v>
      </c>
      <c r="L128" s="71">
        <v>1946.98</v>
      </c>
      <c r="M128" s="71">
        <v>2012.68</v>
      </c>
      <c r="N128" s="71">
        <v>2023.43</v>
      </c>
      <c r="O128" s="71">
        <v>2038.27</v>
      </c>
      <c r="P128" s="71">
        <v>2029.58</v>
      </c>
      <c r="Q128" s="71">
        <v>2035.21</v>
      </c>
      <c r="R128" s="71">
        <v>2026.74</v>
      </c>
      <c r="S128" s="71">
        <v>2022.87</v>
      </c>
      <c r="T128" s="71">
        <v>2019.33</v>
      </c>
      <c r="U128" s="71">
        <v>1943.54</v>
      </c>
      <c r="V128" s="71">
        <v>1961.15</v>
      </c>
      <c r="W128" s="71">
        <v>2022.76</v>
      </c>
      <c r="X128" s="71">
        <v>1977.89</v>
      </c>
      <c r="Y128" s="71">
        <v>1881.61</v>
      </c>
      <c r="Z128" s="71">
        <v>1600.22</v>
      </c>
      <c r="AA128" s="71">
        <v>1492.14</v>
      </c>
    </row>
    <row r="129" spans="1:27" ht="12.75" customHeight="1" outlineLevel="1" x14ac:dyDescent="0.3">
      <c r="A129" s="163" t="s">
        <v>1155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customHeight="1" outlineLevel="1" x14ac:dyDescent="0.3">
      <c r="A130" s="163" t="s">
        <v>1156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1157</v>
      </c>
      <c r="B131" s="94" t="s">
        <v>81</v>
      </c>
      <c r="C131" s="70" t="s">
        <v>79</v>
      </c>
      <c r="D131" s="71">
        <f>$D$11</f>
        <v>88.27</v>
      </c>
      <c r="E131" s="71">
        <f t="shared" ref="E131:AA131" si="74">$D$11</f>
        <v>88.27</v>
      </c>
      <c r="F131" s="71">
        <f t="shared" si="74"/>
        <v>88.27</v>
      </c>
      <c r="G131" s="71">
        <f t="shared" si="74"/>
        <v>88.27</v>
      </c>
      <c r="H131" s="71">
        <f t="shared" si="74"/>
        <v>88.27</v>
      </c>
      <c r="I131" s="71">
        <f t="shared" si="74"/>
        <v>88.27</v>
      </c>
      <c r="J131" s="71">
        <f t="shared" si="74"/>
        <v>88.27</v>
      </c>
      <c r="K131" s="71">
        <f t="shared" si="74"/>
        <v>88.27</v>
      </c>
      <c r="L131" s="71">
        <f t="shared" si="74"/>
        <v>88.27</v>
      </c>
      <c r="M131" s="71">
        <f t="shared" si="74"/>
        <v>88.27</v>
      </c>
      <c r="N131" s="71">
        <f t="shared" si="74"/>
        <v>88.27</v>
      </c>
      <c r="O131" s="71">
        <f t="shared" si="74"/>
        <v>88.27</v>
      </c>
      <c r="P131" s="71">
        <f t="shared" si="74"/>
        <v>88.27</v>
      </c>
      <c r="Q131" s="71">
        <f t="shared" si="74"/>
        <v>88.27</v>
      </c>
      <c r="R131" s="71">
        <f t="shared" si="74"/>
        <v>88.27</v>
      </c>
      <c r="S131" s="71">
        <f t="shared" si="74"/>
        <v>88.27</v>
      </c>
      <c r="T131" s="71">
        <f t="shared" si="74"/>
        <v>88.27</v>
      </c>
      <c r="U131" s="71">
        <f t="shared" si="74"/>
        <v>88.27</v>
      </c>
      <c r="V131" s="71">
        <f t="shared" si="74"/>
        <v>88.27</v>
      </c>
      <c r="W131" s="71">
        <f t="shared" si="74"/>
        <v>88.27</v>
      </c>
      <c r="X131" s="71">
        <f t="shared" si="74"/>
        <v>88.27</v>
      </c>
      <c r="Y131" s="71">
        <f t="shared" si="74"/>
        <v>88.27</v>
      </c>
      <c r="Z131" s="71">
        <f t="shared" si="74"/>
        <v>88.27</v>
      </c>
      <c r="AA131" s="71">
        <f t="shared" si="74"/>
        <v>88.27</v>
      </c>
    </row>
    <row r="132" spans="1:27" ht="12.75" customHeight="1" x14ac:dyDescent="0.3">
      <c r="A132" s="162" t="s">
        <v>1158</v>
      </c>
      <c r="B132" s="54" t="str">
        <f>"26"&amp;"."&amp;$B$663&amp;"."&amp;$B$664</f>
        <v>26.03.2024</v>
      </c>
      <c r="C132" s="134" t="s">
        <v>76</v>
      </c>
      <c r="D132" s="135">
        <f>ROUND(((D133+D134+D136+D135)/1000),5)</f>
        <v>1.5563100000000001</v>
      </c>
      <c r="E132" s="135">
        <f>ROUND(((E133+E134+E136+E135)/1000),5)</f>
        <v>1.45218</v>
      </c>
      <c r="F132" s="135">
        <f>ROUND(((F133+F134+F136+F135)/1000),5)</f>
        <v>1.3998999999999999</v>
      </c>
      <c r="G132" s="135">
        <f t="shared" ref="G132:AA132" si="75">ROUND(((G133+G134+G136+G135)/1000),5)</f>
        <v>1.3991100000000001</v>
      </c>
      <c r="H132" s="135">
        <f t="shared" si="75"/>
        <v>1.43879</v>
      </c>
      <c r="I132" s="135">
        <f t="shared" si="75"/>
        <v>1.58494</v>
      </c>
      <c r="J132" s="135">
        <f t="shared" si="75"/>
        <v>1.6907700000000001</v>
      </c>
      <c r="K132" s="135">
        <f t="shared" si="75"/>
        <v>1.9658199999999999</v>
      </c>
      <c r="L132" s="135">
        <f t="shared" si="75"/>
        <v>2.0533899999999998</v>
      </c>
      <c r="M132" s="135">
        <f t="shared" si="75"/>
        <v>2.1175299999999999</v>
      </c>
      <c r="N132" s="135">
        <f t="shared" si="75"/>
        <v>2.1471300000000002</v>
      </c>
      <c r="O132" s="135">
        <f t="shared" si="75"/>
        <v>2.1777899999999999</v>
      </c>
      <c r="P132" s="135">
        <f t="shared" si="75"/>
        <v>2.1450200000000001</v>
      </c>
      <c r="Q132" s="135">
        <f t="shared" si="75"/>
        <v>2.1468600000000002</v>
      </c>
      <c r="R132" s="135">
        <f t="shared" si="75"/>
        <v>2.1350600000000002</v>
      </c>
      <c r="S132" s="135">
        <f t="shared" si="75"/>
        <v>2.1110000000000002</v>
      </c>
      <c r="T132" s="135">
        <f t="shared" si="75"/>
        <v>2.1021200000000002</v>
      </c>
      <c r="U132" s="135">
        <f t="shared" si="75"/>
        <v>2.0544600000000002</v>
      </c>
      <c r="V132" s="135">
        <f t="shared" si="75"/>
        <v>2.0808900000000001</v>
      </c>
      <c r="W132" s="135">
        <f t="shared" si="75"/>
        <v>2.11144</v>
      </c>
      <c r="X132" s="135">
        <f t="shared" si="75"/>
        <v>2.0956600000000001</v>
      </c>
      <c r="Y132" s="135">
        <f t="shared" si="75"/>
        <v>2.00332</v>
      </c>
      <c r="Z132" s="135">
        <f t="shared" si="75"/>
        <v>1.7631600000000001</v>
      </c>
      <c r="AA132" s="135">
        <f t="shared" si="75"/>
        <v>1.64114</v>
      </c>
    </row>
    <row r="133" spans="1:27" ht="12.75" customHeight="1" outlineLevel="1" x14ac:dyDescent="0.3">
      <c r="A133" s="163" t="s">
        <v>1159</v>
      </c>
      <c r="B133" s="94" t="s">
        <v>238</v>
      </c>
      <c r="C133" s="70" t="s">
        <v>79</v>
      </c>
      <c r="D133" s="71">
        <v>1396.27</v>
      </c>
      <c r="E133" s="71">
        <v>1292.1400000000001</v>
      </c>
      <c r="F133" s="71">
        <v>1239.8599999999999</v>
      </c>
      <c r="G133" s="71">
        <v>1239.07</v>
      </c>
      <c r="H133" s="71">
        <v>1278.75</v>
      </c>
      <c r="I133" s="71">
        <v>1424.9</v>
      </c>
      <c r="J133" s="71">
        <v>1530.73</v>
      </c>
      <c r="K133" s="71">
        <v>1805.78</v>
      </c>
      <c r="L133" s="71">
        <v>1893.35</v>
      </c>
      <c r="M133" s="71">
        <v>1957.49</v>
      </c>
      <c r="N133" s="71">
        <v>1987.09</v>
      </c>
      <c r="O133" s="71">
        <v>2017.75</v>
      </c>
      <c r="P133" s="71">
        <v>1984.98</v>
      </c>
      <c r="Q133" s="71">
        <v>1986.82</v>
      </c>
      <c r="R133" s="71">
        <v>1975.02</v>
      </c>
      <c r="S133" s="71">
        <v>1950.96</v>
      </c>
      <c r="T133" s="71">
        <v>1942.08</v>
      </c>
      <c r="U133" s="71">
        <v>1894.42</v>
      </c>
      <c r="V133" s="71">
        <v>1920.85</v>
      </c>
      <c r="W133" s="71">
        <v>1951.4</v>
      </c>
      <c r="X133" s="71">
        <v>1935.62</v>
      </c>
      <c r="Y133" s="71">
        <v>1843.28</v>
      </c>
      <c r="Z133" s="71">
        <v>1603.12</v>
      </c>
      <c r="AA133" s="71">
        <v>1481.1</v>
      </c>
    </row>
    <row r="134" spans="1:27" ht="12.75" customHeight="1" outlineLevel="1" x14ac:dyDescent="0.3">
      <c r="A134" s="163" t="s">
        <v>1160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customHeight="1" outlineLevel="1" x14ac:dyDescent="0.3">
      <c r="A135" s="163" t="s">
        <v>1161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1162</v>
      </c>
      <c r="B136" s="94" t="s">
        <v>81</v>
      </c>
      <c r="C136" s="70" t="s">
        <v>79</v>
      </c>
      <c r="D136" s="71">
        <f>$D$11</f>
        <v>88.27</v>
      </c>
      <c r="E136" s="71">
        <f t="shared" ref="E136:AA136" si="77">$D$11</f>
        <v>88.27</v>
      </c>
      <c r="F136" s="71">
        <f t="shared" si="77"/>
        <v>88.27</v>
      </c>
      <c r="G136" s="71">
        <f t="shared" si="77"/>
        <v>88.27</v>
      </c>
      <c r="H136" s="71">
        <f t="shared" si="77"/>
        <v>88.27</v>
      </c>
      <c r="I136" s="71">
        <f t="shared" si="77"/>
        <v>88.27</v>
      </c>
      <c r="J136" s="71">
        <f t="shared" si="77"/>
        <v>88.27</v>
      </c>
      <c r="K136" s="71">
        <f t="shared" si="77"/>
        <v>88.27</v>
      </c>
      <c r="L136" s="71">
        <f t="shared" si="77"/>
        <v>88.27</v>
      </c>
      <c r="M136" s="71">
        <f t="shared" si="77"/>
        <v>88.27</v>
      </c>
      <c r="N136" s="71">
        <f t="shared" si="77"/>
        <v>88.27</v>
      </c>
      <c r="O136" s="71">
        <f t="shared" si="77"/>
        <v>88.27</v>
      </c>
      <c r="P136" s="71">
        <f t="shared" si="77"/>
        <v>88.27</v>
      </c>
      <c r="Q136" s="71">
        <f t="shared" si="77"/>
        <v>88.27</v>
      </c>
      <c r="R136" s="71">
        <f t="shared" si="77"/>
        <v>88.27</v>
      </c>
      <c r="S136" s="71">
        <f t="shared" si="77"/>
        <v>88.27</v>
      </c>
      <c r="T136" s="71">
        <f t="shared" si="77"/>
        <v>88.27</v>
      </c>
      <c r="U136" s="71">
        <f t="shared" si="77"/>
        <v>88.27</v>
      </c>
      <c r="V136" s="71">
        <f t="shared" si="77"/>
        <v>88.27</v>
      </c>
      <c r="W136" s="71">
        <f t="shared" si="77"/>
        <v>88.27</v>
      </c>
      <c r="X136" s="71">
        <f t="shared" si="77"/>
        <v>88.27</v>
      </c>
      <c r="Y136" s="71">
        <f t="shared" si="77"/>
        <v>88.27</v>
      </c>
      <c r="Z136" s="71">
        <f t="shared" si="77"/>
        <v>88.27</v>
      </c>
      <c r="AA136" s="71">
        <f t="shared" si="77"/>
        <v>88.27</v>
      </c>
    </row>
    <row r="137" spans="1:27" ht="12.75" customHeight="1" x14ac:dyDescent="0.3">
      <c r="A137" s="162" t="s">
        <v>1163</v>
      </c>
      <c r="B137" s="54" t="str">
        <f>"27"&amp;"."&amp;$B$663&amp;"."&amp;$B$664</f>
        <v>27.03.2024</v>
      </c>
      <c r="C137" s="134" t="s">
        <v>76</v>
      </c>
      <c r="D137" s="135">
        <f>ROUND(((D138+D139+D141+D140)/1000),5)</f>
        <v>1.43431</v>
      </c>
      <c r="E137" s="135">
        <f>ROUND(((E138+E139+E141+E140)/1000),5)</f>
        <v>1.4031100000000001</v>
      </c>
      <c r="F137" s="135">
        <f>ROUND(((F138+F139+F141+F140)/1000),5)</f>
        <v>1.39394</v>
      </c>
      <c r="G137" s="135">
        <f t="shared" ref="G137:AA137" si="78">ROUND(((G138+G139+G141+G140)/1000),5)</f>
        <v>1.3955900000000001</v>
      </c>
      <c r="H137" s="135">
        <f t="shared" si="78"/>
        <v>1.40045</v>
      </c>
      <c r="I137" s="135">
        <f t="shared" si="78"/>
        <v>1.4661</v>
      </c>
      <c r="J137" s="135">
        <f t="shared" si="78"/>
        <v>1.67686</v>
      </c>
      <c r="K137" s="135">
        <f t="shared" si="78"/>
        <v>1.95105</v>
      </c>
      <c r="L137" s="135">
        <f t="shared" si="78"/>
        <v>2.0780099999999999</v>
      </c>
      <c r="M137" s="135">
        <f t="shared" si="78"/>
        <v>2.1732499999999999</v>
      </c>
      <c r="N137" s="135">
        <f t="shared" si="78"/>
        <v>2.2305999999999999</v>
      </c>
      <c r="O137" s="135">
        <f t="shared" si="78"/>
        <v>2.2680099999999999</v>
      </c>
      <c r="P137" s="135">
        <f t="shared" si="78"/>
        <v>2.2534999999999998</v>
      </c>
      <c r="Q137" s="135">
        <f t="shared" si="78"/>
        <v>2.24777</v>
      </c>
      <c r="R137" s="135">
        <f t="shared" si="78"/>
        <v>2.1780300000000001</v>
      </c>
      <c r="S137" s="135">
        <f t="shared" si="78"/>
        <v>2.08779</v>
      </c>
      <c r="T137" s="135">
        <f t="shared" si="78"/>
        <v>2.0560700000000001</v>
      </c>
      <c r="U137" s="135">
        <f t="shared" si="78"/>
        <v>1.9841899999999999</v>
      </c>
      <c r="V137" s="135">
        <f t="shared" si="78"/>
        <v>2.02922</v>
      </c>
      <c r="W137" s="135">
        <f t="shared" si="78"/>
        <v>2.12338</v>
      </c>
      <c r="X137" s="135">
        <f t="shared" si="78"/>
        <v>2.1101899999999998</v>
      </c>
      <c r="Y137" s="135">
        <f t="shared" si="78"/>
        <v>2.0153300000000001</v>
      </c>
      <c r="Z137" s="135">
        <f t="shared" si="78"/>
        <v>1.78722</v>
      </c>
      <c r="AA137" s="135">
        <f t="shared" si="78"/>
        <v>1.62113</v>
      </c>
    </row>
    <row r="138" spans="1:27" ht="12.75" customHeight="1" outlineLevel="1" x14ac:dyDescent="0.3">
      <c r="A138" s="163" t="s">
        <v>1164</v>
      </c>
      <c r="B138" s="94" t="s">
        <v>238</v>
      </c>
      <c r="C138" s="70" t="s">
        <v>79</v>
      </c>
      <c r="D138" s="71">
        <v>1274.27</v>
      </c>
      <c r="E138" s="71">
        <v>1243.07</v>
      </c>
      <c r="F138" s="71">
        <v>1233.9000000000001</v>
      </c>
      <c r="G138" s="71">
        <v>1235.55</v>
      </c>
      <c r="H138" s="71">
        <v>1240.4100000000001</v>
      </c>
      <c r="I138" s="71">
        <v>1306.06</v>
      </c>
      <c r="J138" s="71">
        <v>1516.82</v>
      </c>
      <c r="K138" s="71">
        <v>1791.01</v>
      </c>
      <c r="L138" s="71">
        <v>1917.97</v>
      </c>
      <c r="M138" s="71">
        <v>2013.21</v>
      </c>
      <c r="N138" s="71">
        <v>2070.56</v>
      </c>
      <c r="O138" s="71">
        <v>2107.9699999999998</v>
      </c>
      <c r="P138" s="71">
        <v>2093.46</v>
      </c>
      <c r="Q138" s="71">
        <v>2087.73</v>
      </c>
      <c r="R138" s="71">
        <v>2017.99</v>
      </c>
      <c r="S138" s="71">
        <v>1927.75</v>
      </c>
      <c r="T138" s="71">
        <v>1896.03</v>
      </c>
      <c r="U138" s="71">
        <v>1824.15</v>
      </c>
      <c r="V138" s="71">
        <v>1869.18</v>
      </c>
      <c r="W138" s="71">
        <v>1963.34</v>
      </c>
      <c r="X138" s="71">
        <v>1950.15</v>
      </c>
      <c r="Y138" s="71">
        <v>1855.29</v>
      </c>
      <c r="Z138" s="71">
        <v>1627.18</v>
      </c>
      <c r="AA138" s="71">
        <v>1461.09</v>
      </c>
    </row>
    <row r="139" spans="1:27" ht="12.75" customHeight="1" outlineLevel="1" x14ac:dyDescent="0.3">
      <c r="A139" s="163" t="s">
        <v>1165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customHeight="1" outlineLevel="1" x14ac:dyDescent="0.3">
      <c r="A140" s="163" t="s">
        <v>1166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1167</v>
      </c>
      <c r="B141" s="94" t="s">
        <v>81</v>
      </c>
      <c r="C141" s="70" t="s">
        <v>79</v>
      </c>
      <c r="D141" s="71">
        <f>$D$11</f>
        <v>88.27</v>
      </c>
      <c r="E141" s="71">
        <f t="shared" ref="E141:AA141" si="80">$D$11</f>
        <v>88.27</v>
      </c>
      <c r="F141" s="71">
        <f t="shared" si="80"/>
        <v>88.27</v>
      </c>
      <c r="G141" s="71">
        <f t="shared" si="80"/>
        <v>88.27</v>
      </c>
      <c r="H141" s="71">
        <f t="shared" si="80"/>
        <v>88.27</v>
      </c>
      <c r="I141" s="71">
        <f t="shared" si="80"/>
        <v>88.27</v>
      </c>
      <c r="J141" s="71">
        <f t="shared" si="80"/>
        <v>88.27</v>
      </c>
      <c r="K141" s="71">
        <f t="shared" si="80"/>
        <v>88.27</v>
      </c>
      <c r="L141" s="71">
        <f t="shared" si="80"/>
        <v>88.27</v>
      </c>
      <c r="M141" s="71">
        <f t="shared" si="80"/>
        <v>88.27</v>
      </c>
      <c r="N141" s="71">
        <f t="shared" si="80"/>
        <v>88.27</v>
      </c>
      <c r="O141" s="71">
        <f t="shared" si="80"/>
        <v>88.27</v>
      </c>
      <c r="P141" s="71">
        <f t="shared" si="80"/>
        <v>88.27</v>
      </c>
      <c r="Q141" s="71">
        <f t="shared" si="80"/>
        <v>88.27</v>
      </c>
      <c r="R141" s="71">
        <f t="shared" si="80"/>
        <v>88.27</v>
      </c>
      <c r="S141" s="71">
        <f t="shared" si="80"/>
        <v>88.27</v>
      </c>
      <c r="T141" s="71">
        <f t="shared" si="80"/>
        <v>88.27</v>
      </c>
      <c r="U141" s="71">
        <f t="shared" si="80"/>
        <v>88.27</v>
      </c>
      <c r="V141" s="71">
        <f t="shared" si="80"/>
        <v>88.27</v>
      </c>
      <c r="W141" s="71">
        <f t="shared" si="80"/>
        <v>88.27</v>
      </c>
      <c r="X141" s="71">
        <f t="shared" si="80"/>
        <v>88.27</v>
      </c>
      <c r="Y141" s="71">
        <f t="shared" si="80"/>
        <v>88.27</v>
      </c>
      <c r="Z141" s="71">
        <f t="shared" si="80"/>
        <v>88.27</v>
      </c>
      <c r="AA141" s="71">
        <f t="shared" si="80"/>
        <v>88.27</v>
      </c>
    </row>
    <row r="142" spans="1:27" ht="12.75" customHeight="1" x14ac:dyDescent="0.3">
      <c r="A142" s="162" t="s">
        <v>1168</v>
      </c>
      <c r="B142" s="54" t="str">
        <f>"28"&amp;"."&amp;$B$663&amp;"."&amp;$B$664</f>
        <v>28.03.2024</v>
      </c>
      <c r="C142" s="134" t="s">
        <v>76</v>
      </c>
      <c r="D142" s="135">
        <f>ROUND(((D143+D144+D146+D145)/1000),5)</f>
        <v>1.4523699999999999</v>
      </c>
      <c r="E142" s="135">
        <f>ROUND(((E143+E144+E146+E145)/1000),5)</f>
        <v>1.40387</v>
      </c>
      <c r="F142" s="135">
        <f>ROUND(((F143+F144+F146+F145)/1000),5)</f>
        <v>1.3969</v>
      </c>
      <c r="G142" s="135">
        <f t="shared" ref="G142:AA142" si="81">ROUND(((G143+G144+G146+G145)/1000),5)</f>
        <v>1.39517</v>
      </c>
      <c r="H142" s="135">
        <f t="shared" si="81"/>
        <v>1.40218</v>
      </c>
      <c r="I142" s="135">
        <f t="shared" si="81"/>
        <v>1.5743199999999999</v>
      </c>
      <c r="J142" s="135">
        <f t="shared" si="81"/>
        <v>1.7040299999999999</v>
      </c>
      <c r="K142" s="135">
        <f t="shared" si="81"/>
        <v>1.9993700000000001</v>
      </c>
      <c r="L142" s="135">
        <f t="shared" si="81"/>
        <v>2.0888100000000001</v>
      </c>
      <c r="M142" s="135">
        <f t="shared" si="81"/>
        <v>2.1739700000000002</v>
      </c>
      <c r="N142" s="135">
        <f t="shared" si="81"/>
        <v>2.1621700000000001</v>
      </c>
      <c r="O142" s="135">
        <f t="shared" si="81"/>
        <v>2.1742900000000001</v>
      </c>
      <c r="P142" s="135">
        <f t="shared" si="81"/>
        <v>2.1736200000000001</v>
      </c>
      <c r="Q142" s="135">
        <f t="shared" si="81"/>
        <v>2.1683400000000002</v>
      </c>
      <c r="R142" s="135">
        <f t="shared" si="81"/>
        <v>2.1570200000000002</v>
      </c>
      <c r="S142" s="135">
        <f t="shared" si="81"/>
        <v>2.1299100000000002</v>
      </c>
      <c r="T142" s="135">
        <f t="shared" si="81"/>
        <v>2.1043099999999999</v>
      </c>
      <c r="U142" s="135">
        <f t="shared" si="81"/>
        <v>2.05314</v>
      </c>
      <c r="V142" s="135">
        <f t="shared" si="81"/>
        <v>2.09151</v>
      </c>
      <c r="W142" s="135">
        <f t="shared" si="81"/>
        <v>2.1835200000000001</v>
      </c>
      <c r="X142" s="135">
        <f t="shared" si="81"/>
        <v>2.1545100000000001</v>
      </c>
      <c r="Y142" s="135">
        <f t="shared" si="81"/>
        <v>2.06711</v>
      </c>
      <c r="Z142" s="135">
        <f t="shared" si="81"/>
        <v>1.88507</v>
      </c>
      <c r="AA142" s="135">
        <f t="shared" si="81"/>
        <v>1.65076</v>
      </c>
    </row>
    <row r="143" spans="1:27" ht="12.75" customHeight="1" outlineLevel="1" x14ac:dyDescent="0.3">
      <c r="A143" s="163" t="s">
        <v>1169</v>
      </c>
      <c r="B143" s="94" t="s">
        <v>238</v>
      </c>
      <c r="C143" s="70" t="s">
        <v>79</v>
      </c>
      <c r="D143" s="71">
        <v>1292.33</v>
      </c>
      <c r="E143" s="71">
        <v>1243.83</v>
      </c>
      <c r="F143" s="71">
        <v>1236.8599999999999</v>
      </c>
      <c r="G143" s="71">
        <v>1235.1300000000001</v>
      </c>
      <c r="H143" s="71">
        <v>1242.1400000000001</v>
      </c>
      <c r="I143" s="71">
        <v>1414.28</v>
      </c>
      <c r="J143" s="71">
        <v>1543.99</v>
      </c>
      <c r="K143" s="71">
        <v>1839.33</v>
      </c>
      <c r="L143" s="71">
        <v>1928.77</v>
      </c>
      <c r="M143" s="71">
        <v>2013.93</v>
      </c>
      <c r="N143" s="71">
        <v>2002.13</v>
      </c>
      <c r="O143" s="71">
        <v>2014.25</v>
      </c>
      <c r="P143" s="71">
        <v>2013.58</v>
      </c>
      <c r="Q143" s="71">
        <v>2008.3</v>
      </c>
      <c r="R143" s="71">
        <v>1996.98</v>
      </c>
      <c r="S143" s="71">
        <v>1969.87</v>
      </c>
      <c r="T143" s="71">
        <v>1944.27</v>
      </c>
      <c r="U143" s="71">
        <v>1893.1</v>
      </c>
      <c r="V143" s="71">
        <v>1931.47</v>
      </c>
      <c r="W143" s="71">
        <v>2023.48</v>
      </c>
      <c r="X143" s="71">
        <v>1994.47</v>
      </c>
      <c r="Y143" s="71">
        <v>1907.07</v>
      </c>
      <c r="Z143" s="71">
        <v>1725.03</v>
      </c>
      <c r="AA143" s="71">
        <v>1490.72</v>
      </c>
    </row>
    <row r="144" spans="1:27" ht="12.75" customHeight="1" outlineLevel="1" x14ac:dyDescent="0.3">
      <c r="A144" s="163" t="s">
        <v>1170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customHeight="1" outlineLevel="1" x14ac:dyDescent="0.3">
      <c r="A145" s="163" t="s">
        <v>1171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1172</v>
      </c>
      <c r="B146" s="94" t="s">
        <v>81</v>
      </c>
      <c r="C146" s="70" t="s">
        <v>79</v>
      </c>
      <c r="D146" s="71">
        <f>$D$11</f>
        <v>88.27</v>
      </c>
      <c r="E146" s="71">
        <f t="shared" ref="E146:AA146" si="83">$D$11</f>
        <v>88.27</v>
      </c>
      <c r="F146" s="71">
        <f t="shared" si="83"/>
        <v>88.27</v>
      </c>
      <c r="G146" s="71">
        <f t="shared" si="83"/>
        <v>88.27</v>
      </c>
      <c r="H146" s="71">
        <f t="shared" si="83"/>
        <v>88.27</v>
      </c>
      <c r="I146" s="71">
        <f t="shared" si="83"/>
        <v>88.27</v>
      </c>
      <c r="J146" s="71">
        <f t="shared" si="83"/>
        <v>88.27</v>
      </c>
      <c r="K146" s="71">
        <f t="shared" si="83"/>
        <v>88.27</v>
      </c>
      <c r="L146" s="71">
        <f t="shared" si="83"/>
        <v>88.27</v>
      </c>
      <c r="M146" s="71">
        <f t="shared" si="83"/>
        <v>88.27</v>
      </c>
      <c r="N146" s="71">
        <f t="shared" si="83"/>
        <v>88.27</v>
      </c>
      <c r="O146" s="71">
        <f t="shared" si="83"/>
        <v>88.27</v>
      </c>
      <c r="P146" s="71">
        <f t="shared" si="83"/>
        <v>88.27</v>
      </c>
      <c r="Q146" s="71">
        <f t="shared" si="83"/>
        <v>88.27</v>
      </c>
      <c r="R146" s="71">
        <f t="shared" si="83"/>
        <v>88.27</v>
      </c>
      <c r="S146" s="71">
        <f t="shared" si="83"/>
        <v>88.27</v>
      </c>
      <c r="T146" s="71">
        <f t="shared" si="83"/>
        <v>88.27</v>
      </c>
      <c r="U146" s="71">
        <f t="shared" si="83"/>
        <v>88.27</v>
      </c>
      <c r="V146" s="71">
        <f t="shared" si="83"/>
        <v>88.27</v>
      </c>
      <c r="W146" s="71">
        <f t="shared" si="83"/>
        <v>88.27</v>
      </c>
      <c r="X146" s="71">
        <f t="shared" si="83"/>
        <v>88.27</v>
      </c>
      <c r="Y146" s="71">
        <f t="shared" si="83"/>
        <v>88.27</v>
      </c>
      <c r="Z146" s="71">
        <f t="shared" si="83"/>
        <v>88.27</v>
      </c>
      <c r="AA146" s="71">
        <f t="shared" si="83"/>
        <v>88.27</v>
      </c>
    </row>
    <row r="147" spans="1:27" ht="12.75" customHeight="1" x14ac:dyDescent="0.3">
      <c r="A147" s="162" t="s">
        <v>1173</v>
      </c>
      <c r="B147" s="54" t="str">
        <f>"29"&amp;"."&amp;$B$663&amp;"."&amp;$B$664</f>
        <v>29.03.2024</v>
      </c>
      <c r="C147" s="134" t="s">
        <v>76</v>
      </c>
      <c r="D147" s="135">
        <f>ROUND(((D148+D149+D151+D150)/1000),5)</f>
        <v>1.57911</v>
      </c>
      <c r="E147" s="135">
        <f>ROUND(((E148+E149+E151+E150)/1000),5)</f>
        <v>1.46526</v>
      </c>
      <c r="F147" s="135">
        <f>ROUND(((F148+F149+F151+F150)/1000),5)</f>
        <v>1.4540900000000001</v>
      </c>
      <c r="G147" s="135">
        <f t="shared" ref="G147:AA147" si="84">ROUND(((G148+G149+G151+G150)/1000),5)</f>
        <v>1.4505399999999999</v>
      </c>
      <c r="H147" s="135">
        <f t="shared" si="84"/>
        <v>1.4623699999999999</v>
      </c>
      <c r="I147" s="135">
        <f t="shared" si="84"/>
        <v>1.5787800000000001</v>
      </c>
      <c r="J147" s="135">
        <f t="shared" si="84"/>
        <v>1.7225600000000001</v>
      </c>
      <c r="K147" s="135">
        <f t="shared" si="84"/>
        <v>2.0187200000000001</v>
      </c>
      <c r="L147" s="135">
        <f t="shared" si="84"/>
        <v>2.1555300000000002</v>
      </c>
      <c r="M147" s="135">
        <f t="shared" si="84"/>
        <v>2.2044600000000001</v>
      </c>
      <c r="N147" s="135">
        <f t="shared" si="84"/>
        <v>2.21149</v>
      </c>
      <c r="O147" s="135">
        <f t="shared" si="84"/>
        <v>2.2406100000000002</v>
      </c>
      <c r="P147" s="135">
        <f t="shared" si="84"/>
        <v>2.22763</v>
      </c>
      <c r="Q147" s="135">
        <f t="shared" si="84"/>
        <v>2.21543</v>
      </c>
      <c r="R147" s="135">
        <f t="shared" si="84"/>
        <v>2.2025199999999998</v>
      </c>
      <c r="S147" s="135">
        <f t="shared" si="84"/>
        <v>2.1945100000000002</v>
      </c>
      <c r="T147" s="135">
        <f t="shared" si="84"/>
        <v>2.1710400000000001</v>
      </c>
      <c r="U147" s="135">
        <f t="shared" si="84"/>
        <v>2.1185800000000001</v>
      </c>
      <c r="V147" s="135">
        <f t="shared" si="84"/>
        <v>2.1490200000000002</v>
      </c>
      <c r="W147" s="135">
        <f t="shared" si="84"/>
        <v>2.1933400000000001</v>
      </c>
      <c r="X147" s="135">
        <f t="shared" si="84"/>
        <v>2.1926100000000002</v>
      </c>
      <c r="Y147" s="135">
        <f t="shared" si="84"/>
        <v>2.1469499999999999</v>
      </c>
      <c r="Z147" s="135">
        <f t="shared" si="84"/>
        <v>1.9860100000000001</v>
      </c>
      <c r="AA147" s="135">
        <f t="shared" si="84"/>
        <v>1.6860999999999999</v>
      </c>
    </row>
    <row r="148" spans="1:27" ht="12.75" customHeight="1" outlineLevel="1" x14ac:dyDescent="0.3">
      <c r="A148" s="163" t="s">
        <v>1174</v>
      </c>
      <c r="B148" s="94" t="s">
        <v>238</v>
      </c>
      <c r="C148" s="70" t="s">
        <v>79</v>
      </c>
      <c r="D148" s="71">
        <v>1419.07</v>
      </c>
      <c r="E148" s="71">
        <v>1305.22</v>
      </c>
      <c r="F148" s="71">
        <v>1294.05</v>
      </c>
      <c r="G148" s="71">
        <v>1290.5</v>
      </c>
      <c r="H148" s="71">
        <v>1302.33</v>
      </c>
      <c r="I148" s="71">
        <v>1418.74</v>
      </c>
      <c r="J148" s="71">
        <v>1562.52</v>
      </c>
      <c r="K148" s="71">
        <v>1858.68</v>
      </c>
      <c r="L148" s="71">
        <v>1995.49</v>
      </c>
      <c r="M148" s="71">
        <v>2044.42</v>
      </c>
      <c r="N148" s="71">
        <v>2051.4499999999998</v>
      </c>
      <c r="O148" s="71">
        <v>2080.5700000000002</v>
      </c>
      <c r="P148" s="71">
        <v>2067.59</v>
      </c>
      <c r="Q148" s="71">
        <v>2055.39</v>
      </c>
      <c r="R148" s="71">
        <v>2042.48</v>
      </c>
      <c r="S148" s="71">
        <v>2034.47</v>
      </c>
      <c r="T148" s="71">
        <v>2011</v>
      </c>
      <c r="U148" s="71">
        <v>1958.54</v>
      </c>
      <c r="V148" s="71">
        <v>1988.98</v>
      </c>
      <c r="W148" s="71">
        <v>2033.3</v>
      </c>
      <c r="X148" s="71">
        <v>2032.57</v>
      </c>
      <c r="Y148" s="71">
        <v>1986.91</v>
      </c>
      <c r="Z148" s="71">
        <v>1825.97</v>
      </c>
      <c r="AA148" s="71">
        <v>1526.06</v>
      </c>
    </row>
    <row r="149" spans="1:27" ht="12.75" customHeight="1" outlineLevel="1" x14ac:dyDescent="0.3">
      <c r="A149" s="163" t="s">
        <v>1175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customHeight="1" outlineLevel="1" x14ac:dyDescent="0.3">
      <c r="A150" s="163" t="s">
        <v>1176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1177</v>
      </c>
      <c r="B151" s="94" t="s">
        <v>81</v>
      </c>
      <c r="C151" s="70" t="s">
        <v>79</v>
      </c>
      <c r="D151" s="71">
        <f>$D$11</f>
        <v>88.27</v>
      </c>
      <c r="E151" s="71">
        <f t="shared" ref="E151:AA151" si="86">$D$11</f>
        <v>88.27</v>
      </c>
      <c r="F151" s="71">
        <f t="shared" si="86"/>
        <v>88.27</v>
      </c>
      <c r="G151" s="71">
        <f t="shared" si="86"/>
        <v>88.27</v>
      </c>
      <c r="H151" s="71">
        <f t="shared" si="86"/>
        <v>88.27</v>
      </c>
      <c r="I151" s="71">
        <f t="shared" si="86"/>
        <v>88.27</v>
      </c>
      <c r="J151" s="71">
        <f t="shared" si="86"/>
        <v>88.27</v>
      </c>
      <c r="K151" s="71">
        <f t="shared" si="86"/>
        <v>88.27</v>
      </c>
      <c r="L151" s="71">
        <f t="shared" si="86"/>
        <v>88.27</v>
      </c>
      <c r="M151" s="71">
        <f t="shared" si="86"/>
        <v>88.27</v>
      </c>
      <c r="N151" s="71">
        <f t="shared" si="86"/>
        <v>88.27</v>
      </c>
      <c r="O151" s="71">
        <f t="shared" si="86"/>
        <v>88.27</v>
      </c>
      <c r="P151" s="71">
        <f t="shared" si="86"/>
        <v>88.27</v>
      </c>
      <c r="Q151" s="71">
        <f t="shared" si="86"/>
        <v>88.27</v>
      </c>
      <c r="R151" s="71">
        <f t="shared" si="86"/>
        <v>88.27</v>
      </c>
      <c r="S151" s="71">
        <f t="shared" si="86"/>
        <v>88.27</v>
      </c>
      <c r="T151" s="71">
        <f t="shared" si="86"/>
        <v>88.27</v>
      </c>
      <c r="U151" s="71">
        <f t="shared" si="86"/>
        <v>88.27</v>
      </c>
      <c r="V151" s="71">
        <f t="shared" si="86"/>
        <v>88.27</v>
      </c>
      <c r="W151" s="71">
        <f t="shared" si="86"/>
        <v>88.27</v>
      </c>
      <c r="X151" s="71">
        <f t="shared" si="86"/>
        <v>88.27</v>
      </c>
      <c r="Y151" s="71">
        <f t="shared" si="86"/>
        <v>88.27</v>
      </c>
      <c r="Z151" s="71">
        <f t="shared" si="86"/>
        <v>88.27</v>
      </c>
      <c r="AA151" s="71">
        <f t="shared" si="86"/>
        <v>88.27</v>
      </c>
    </row>
    <row r="152" spans="1:27" ht="12.75" customHeight="1" x14ac:dyDescent="0.3">
      <c r="A152" s="162" t="s">
        <v>1178</v>
      </c>
      <c r="B152" s="54" t="str">
        <f>"30"&amp;"."&amp;$B$663&amp;"."&amp;$B$664</f>
        <v>30.03.2024</v>
      </c>
      <c r="C152" s="134" t="s">
        <v>76</v>
      </c>
      <c r="D152" s="135">
        <f>ROUND(((D153+D154+D156+D155)/1000),5)</f>
        <v>1.66639</v>
      </c>
      <c r="E152" s="135">
        <f>ROUND(((E153+E154+E156+E155)/1000),5)</f>
        <v>1.5950800000000001</v>
      </c>
      <c r="F152" s="135">
        <f>ROUND(((F153+F154+F156+F155)/1000),5)</f>
        <v>1.5286200000000001</v>
      </c>
      <c r="G152" s="135">
        <f t="shared" ref="G152:AA152" si="87">ROUND(((G153+G154+G156+G155)/1000),5)</f>
        <v>1.4674499999999999</v>
      </c>
      <c r="H152" s="135">
        <f t="shared" si="87"/>
        <v>1.5193700000000001</v>
      </c>
      <c r="I152" s="135">
        <f t="shared" si="87"/>
        <v>1.58189</v>
      </c>
      <c r="J152" s="135">
        <f t="shared" si="87"/>
        <v>1.60595</v>
      </c>
      <c r="K152" s="135">
        <f t="shared" si="87"/>
        <v>1.6857500000000001</v>
      </c>
      <c r="L152" s="135">
        <f t="shared" si="87"/>
        <v>2.02305</v>
      </c>
      <c r="M152" s="135">
        <f t="shared" si="87"/>
        <v>2.1210599999999999</v>
      </c>
      <c r="N152" s="135">
        <f t="shared" si="87"/>
        <v>2.1884199999999998</v>
      </c>
      <c r="O152" s="135">
        <f t="shared" si="87"/>
        <v>2.2088100000000002</v>
      </c>
      <c r="P152" s="135">
        <f t="shared" si="87"/>
        <v>2.1888700000000001</v>
      </c>
      <c r="Q152" s="135">
        <f t="shared" si="87"/>
        <v>2.1692800000000001</v>
      </c>
      <c r="R152" s="135">
        <f t="shared" si="87"/>
        <v>2.1523300000000001</v>
      </c>
      <c r="S152" s="135">
        <f t="shared" si="87"/>
        <v>2.14262</v>
      </c>
      <c r="T152" s="135">
        <f t="shared" si="87"/>
        <v>2.1354000000000002</v>
      </c>
      <c r="U152" s="135">
        <f t="shared" si="87"/>
        <v>2.1219600000000001</v>
      </c>
      <c r="V152" s="135">
        <f t="shared" si="87"/>
        <v>2.16309</v>
      </c>
      <c r="W152" s="135">
        <f t="shared" si="87"/>
        <v>2.2022900000000001</v>
      </c>
      <c r="X152" s="135">
        <f t="shared" si="87"/>
        <v>2.19794</v>
      </c>
      <c r="Y152" s="135">
        <f t="shared" si="87"/>
        <v>2.1524399999999999</v>
      </c>
      <c r="Z152" s="135">
        <f t="shared" si="87"/>
        <v>1.98631</v>
      </c>
      <c r="AA152" s="135">
        <f t="shared" si="87"/>
        <v>1.72516</v>
      </c>
    </row>
    <row r="153" spans="1:27" ht="12.75" customHeight="1" outlineLevel="1" x14ac:dyDescent="0.3">
      <c r="A153" s="163" t="s">
        <v>1179</v>
      </c>
      <c r="B153" s="94" t="s">
        <v>238</v>
      </c>
      <c r="C153" s="70" t="s">
        <v>79</v>
      </c>
      <c r="D153" s="71">
        <v>1506.35</v>
      </c>
      <c r="E153" s="71">
        <v>1435.04</v>
      </c>
      <c r="F153" s="71">
        <v>1368.58</v>
      </c>
      <c r="G153" s="71">
        <v>1307.4100000000001</v>
      </c>
      <c r="H153" s="71">
        <v>1359.33</v>
      </c>
      <c r="I153" s="71">
        <v>1421.85</v>
      </c>
      <c r="J153" s="71">
        <v>1445.91</v>
      </c>
      <c r="K153" s="71">
        <v>1525.71</v>
      </c>
      <c r="L153" s="71">
        <v>1863.01</v>
      </c>
      <c r="M153" s="71">
        <v>1961.02</v>
      </c>
      <c r="N153" s="71">
        <v>2028.38</v>
      </c>
      <c r="O153" s="71">
        <v>2048.77</v>
      </c>
      <c r="P153" s="71">
        <v>2028.83</v>
      </c>
      <c r="Q153" s="71">
        <v>2009.24</v>
      </c>
      <c r="R153" s="71">
        <v>1992.29</v>
      </c>
      <c r="S153" s="71">
        <v>1982.58</v>
      </c>
      <c r="T153" s="71">
        <v>1975.36</v>
      </c>
      <c r="U153" s="71">
        <v>1961.92</v>
      </c>
      <c r="V153" s="71">
        <v>2003.05</v>
      </c>
      <c r="W153" s="71">
        <v>2042.25</v>
      </c>
      <c r="X153" s="71">
        <v>2037.9</v>
      </c>
      <c r="Y153" s="71">
        <v>1992.4</v>
      </c>
      <c r="Z153" s="71">
        <v>1826.27</v>
      </c>
      <c r="AA153" s="71">
        <v>1565.12</v>
      </c>
    </row>
    <row r="154" spans="1:27" ht="12.75" customHeight="1" outlineLevel="1" x14ac:dyDescent="0.3">
      <c r="A154" s="163" t="s">
        <v>1180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customHeight="1" outlineLevel="1" x14ac:dyDescent="0.3">
      <c r="A155" s="163" t="s">
        <v>1181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1182</v>
      </c>
      <c r="B156" s="94" t="s">
        <v>81</v>
      </c>
      <c r="C156" s="70" t="s">
        <v>79</v>
      </c>
      <c r="D156" s="71">
        <f>$D$11</f>
        <v>88.27</v>
      </c>
      <c r="E156" s="71">
        <f t="shared" ref="E156:AA156" si="89">$D$11</f>
        <v>88.27</v>
      </c>
      <c r="F156" s="71">
        <f t="shared" si="89"/>
        <v>88.27</v>
      </c>
      <c r="G156" s="71">
        <f t="shared" si="89"/>
        <v>88.27</v>
      </c>
      <c r="H156" s="71">
        <f t="shared" si="89"/>
        <v>88.27</v>
      </c>
      <c r="I156" s="71">
        <f t="shared" si="89"/>
        <v>88.27</v>
      </c>
      <c r="J156" s="71">
        <f t="shared" si="89"/>
        <v>88.27</v>
      </c>
      <c r="K156" s="71">
        <f t="shared" si="89"/>
        <v>88.27</v>
      </c>
      <c r="L156" s="71">
        <f t="shared" si="89"/>
        <v>88.27</v>
      </c>
      <c r="M156" s="71">
        <f t="shared" si="89"/>
        <v>88.27</v>
      </c>
      <c r="N156" s="71">
        <f t="shared" si="89"/>
        <v>88.27</v>
      </c>
      <c r="O156" s="71">
        <f t="shared" si="89"/>
        <v>88.27</v>
      </c>
      <c r="P156" s="71">
        <f t="shared" si="89"/>
        <v>88.27</v>
      </c>
      <c r="Q156" s="71">
        <f t="shared" si="89"/>
        <v>88.27</v>
      </c>
      <c r="R156" s="71">
        <f t="shared" si="89"/>
        <v>88.27</v>
      </c>
      <c r="S156" s="71">
        <f t="shared" si="89"/>
        <v>88.27</v>
      </c>
      <c r="T156" s="71">
        <f t="shared" si="89"/>
        <v>88.27</v>
      </c>
      <c r="U156" s="71">
        <f t="shared" si="89"/>
        <v>88.27</v>
      </c>
      <c r="V156" s="71">
        <f t="shared" si="89"/>
        <v>88.27</v>
      </c>
      <c r="W156" s="71">
        <f t="shared" si="89"/>
        <v>88.27</v>
      </c>
      <c r="X156" s="71">
        <f t="shared" si="89"/>
        <v>88.27</v>
      </c>
      <c r="Y156" s="71">
        <f t="shared" si="89"/>
        <v>88.27</v>
      </c>
      <c r="Z156" s="71">
        <f t="shared" si="89"/>
        <v>88.27</v>
      </c>
      <c r="AA156" s="71">
        <f t="shared" si="89"/>
        <v>88.27</v>
      </c>
    </row>
    <row r="157" spans="1:27" ht="12.75" customHeight="1" x14ac:dyDescent="0.3">
      <c r="A157" s="162" t="s">
        <v>1183</v>
      </c>
      <c r="B157" s="54" t="str">
        <f>"31"&amp;"."&amp;$B$663&amp;"."&amp;$B$664</f>
        <v>31.03.2024</v>
      </c>
      <c r="C157" s="134" t="s">
        <v>76</v>
      </c>
      <c r="D157" s="135">
        <f>ROUND(((D158+D159+D161+D160)/1000),5)</f>
        <v>1.6789000000000001</v>
      </c>
      <c r="E157" s="135">
        <f>ROUND(((E158+E159+E161+E160)/1000),5)</f>
        <v>1.58836</v>
      </c>
      <c r="F157" s="135">
        <f>ROUND(((F158+F159+F161+F160)/1000),5)</f>
        <v>1.4968300000000001</v>
      </c>
      <c r="G157" s="135">
        <f t="shared" ref="G157:AA157" si="90">ROUND(((G158+G159+G161+G160)/1000),5)</f>
        <v>1.4882</v>
      </c>
      <c r="H157" s="135">
        <f t="shared" si="90"/>
        <v>1.51858</v>
      </c>
      <c r="I157" s="135">
        <f t="shared" si="90"/>
        <v>1.5751900000000001</v>
      </c>
      <c r="J157" s="135">
        <f t="shared" si="90"/>
        <v>1.5455700000000001</v>
      </c>
      <c r="K157" s="135">
        <f t="shared" si="90"/>
        <v>1.6404799999999999</v>
      </c>
      <c r="L157" s="135">
        <f t="shared" si="90"/>
        <v>1.7860499999999999</v>
      </c>
      <c r="M157" s="135">
        <f t="shared" si="90"/>
        <v>1.9634100000000001</v>
      </c>
      <c r="N157" s="135">
        <f t="shared" si="90"/>
        <v>2.0046900000000001</v>
      </c>
      <c r="O157" s="135">
        <f t="shared" si="90"/>
        <v>2.0129700000000001</v>
      </c>
      <c r="P157" s="135">
        <f t="shared" si="90"/>
        <v>1.9869000000000001</v>
      </c>
      <c r="Q157" s="135">
        <f t="shared" si="90"/>
        <v>1.9844999999999999</v>
      </c>
      <c r="R157" s="135">
        <f t="shared" si="90"/>
        <v>1.9849699999999999</v>
      </c>
      <c r="S157" s="135">
        <f t="shared" si="90"/>
        <v>1.9665900000000001</v>
      </c>
      <c r="T157" s="135">
        <f t="shared" si="90"/>
        <v>1.96638</v>
      </c>
      <c r="U157" s="135">
        <f t="shared" si="90"/>
        <v>2.0449000000000002</v>
      </c>
      <c r="V157" s="135">
        <f t="shared" si="90"/>
        <v>2.06054</v>
      </c>
      <c r="W157" s="135">
        <f t="shared" si="90"/>
        <v>2.1472899999999999</v>
      </c>
      <c r="X157" s="135">
        <f t="shared" si="90"/>
        <v>2.11246</v>
      </c>
      <c r="Y157" s="135">
        <f t="shared" si="90"/>
        <v>2.0464199999999999</v>
      </c>
      <c r="Z157" s="135">
        <f t="shared" si="90"/>
        <v>1.8313900000000001</v>
      </c>
      <c r="AA157" s="135">
        <f t="shared" si="90"/>
        <v>1.7272400000000001</v>
      </c>
    </row>
    <row r="158" spans="1:27" ht="12.75" customHeight="1" outlineLevel="1" x14ac:dyDescent="0.3">
      <c r="A158" s="163" t="s">
        <v>1184</v>
      </c>
      <c r="B158" s="94" t="s">
        <v>238</v>
      </c>
      <c r="C158" s="70" t="s">
        <v>79</v>
      </c>
      <c r="D158" s="71">
        <v>1518.86</v>
      </c>
      <c r="E158" s="71">
        <v>1428.32</v>
      </c>
      <c r="F158" s="71">
        <v>1336.79</v>
      </c>
      <c r="G158" s="71">
        <v>1328.16</v>
      </c>
      <c r="H158" s="71">
        <v>1358.54</v>
      </c>
      <c r="I158" s="71">
        <v>1415.15</v>
      </c>
      <c r="J158" s="71">
        <v>1385.53</v>
      </c>
      <c r="K158" s="71">
        <v>1480.44</v>
      </c>
      <c r="L158" s="71">
        <v>1626.01</v>
      </c>
      <c r="M158" s="71">
        <v>1803.37</v>
      </c>
      <c r="N158" s="71">
        <v>1844.65</v>
      </c>
      <c r="O158" s="71">
        <v>1852.93</v>
      </c>
      <c r="P158" s="71">
        <v>1826.86</v>
      </c>
      <c r="Q158" s="71">
        <v>1824.46</v>
      </c>
      <c r="R158" s="71">
        <v>1824.93</v>
      </c>
      <c r="S158" s="71">
        <v>1806.55</v>
      </c>
      <c r="T158" s="71">
        <v>1806.34</v>
      </c>
      <c r="U158" s="71">
        <v>1884.86</v>
      </c>
      <c r="V158" s="71">
        <v>1900.5</v>
      </c>
      <c r="W158" s="71">
        <v>1987.25</v>
      </c>
      <c r="X158" s="71">
        <v>1952.42</v>
      </c>
      <c r="Y158" s="71">
        <v>1886.38</v>
      </c>
      <c r="Z158" s="71">
        <v>1671.35</v>
      </c>
      <c r="AA158" s="71">
        <v>1567.2</v>
      </c>
    </row>
    <row r="159" spans="1:27" ht="12.75" customHeight="1" outlineLevel="1" x14ac:dyDescent="0.3">
      <c r="A159" s="163" t="s">
        <v>1185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customHeight="1" outlineLevel="1" x14ac:dyDescent="0.3">
      <c r="A160" s="163" t="s">
        <v>1186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1187</v>
      </c>
      <c r="B161" s="94" t="s">
        <v>81</v>
      </c>
      <c r="C161" s="70" t="s">
        <v>79</v>
      </c>
      <c r="D161" s="71">
        <f>$D$11</f>
        <v>88.27</v>
      </c>
      <c r="E161" s="71">
        <f t="shared" ref="E161:AA161" si="92">$D$11</f>
        <v>88.27</v>
      </c>
      <c r="F161" s="71">
        <f t="shared" si="92"/>
        <v>88.27</v>
      </c>
      <c r="G161" s="71">
        <f t="shared" si="92"/>
        <v>88.27</v>
      </c>
      <c r="H161" s="71">
        <f t="shared" si="92"/>
        <v>88.27</v>
      </c>
      <c r="I161" s="71">
        <f t="shared" si="92"/>
        <v>88.27</v>
      </c>
      <c r="J161" s="71">
        <f t="shared" si="92"/>
        <v>88.27</v>
      </c>
      <c r="K161" s="71">
        <f t="shared" si="92"/>
        <v>88.27</v>
      </c>
      <c r="L161" s="71">
        <f t="shared" si="92"/>
        <v>88.27</v>
      </c>
      <c r="M161" s="71">
        <f t="shared" si="92"/>
        <v>88.27</v>
      </c>
      <c r="N161" s="71">
        <f t="shared" si="92"/>
        <v>88.27</v>
      </c>
      <c r="O161" s="71">
        <f t="shared" si="92"/>
        <v>88.27</v>
      </c>
      <c r="P161" s="71">
        <f t="shared" si="92"/>
        <v>88.27</v>
      </c>
      <c r="Q161" s="71">
        <f t="shared" si="92"/>
        <v>88.27</v>
      </c>
      <c r="R161" s="71">
        <f t="shared" si="92"/>
        <v>88.27</v>
      </c>
      <c r="S161" s="71">
        <f t="shared" si="92"/>
        <v>88.27</v>
      </c>
      <c r="T161" s="71">
        <f t="shared" si="92"/>
        <v>88.27</v>
      </c>
      <c r="U161" s="71">
        <f t="shared" si="92"/>
        <v>88.27</v>
      </c>
      <c r="V161" s="71">
        <f t="shared" si="92"/>
        <v>88.27</v>
      </c>
      <c r="W161" s="71">
        <f t="shared" si="92"/>
        <v>88.27</v>
      </c>
      <c r="X161" s="71">
        <f t="shared" si="92"/>
        <v>88.27</v>
      </c>
      <c r="Y161" s="71">
        <f t="shared" si="92"/>
        <v>88.27</v>
      </c>
      <c r="Z161" s="71">
        <f t="shared" si="92"/>
        <v>88.27</v>
      </c>
      <c r="AA161" s="71">
        <f t="shared" si="92"/>
        <v>88.27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1188</v>
      </c>
      <c r="B166" s="54" t="str">
        <f>"01"&amp;"."&amp;$B$663&amp;"."&amp;$B$664</f>
        <v>01.03.2024</v>
      </c>
      <c r="C166" s="134" t="s">
        <v>76</v>
      </c>
      <c r="D166" s="135">
        <f>ROUND(((D167+D168+D170+D169)/1000),5)</f>
        <v>1.5460700000000001</v>
      </c>
      <c r="E166" s="135">
        <f>ROUND(((E167+E168+E170+E169)/1000),5)</f>
        <v>1.48075</v>
      </c>
      <c r="F166" s="135">
        <f>ROUND(((F167+F168+F170+F169)/1000),5)</f>
        <v>1.4729699999999999</v>
      </c>
      <c r="G166" s="135">
        <f t="shared" ref="G166:AA166" si="93">ROUND(((G167+G168+G170+G169)/1000),5)</f>
        <v>1.4766300000000001</v>
      </c>
      <c r="H166" s="135">
        <f t="shared" si="93"/>
        <v>1.52766</v>
      </c>
      <c r="I166" s="135">
        <f t="shared" si="93"/>
        <v>1.6212200000000001</v>
      </c>
      <c r="J166" s="135">
        <f t="shared" si="93"/>
        <v>1.7193799999999999</v>
      </c>
      <c r="K166" s="135">
        <f t="shared" si="93"/>
        <v>2.02718</v>
      </c>
      <c r="L166" s="135">
        <f t="shared" si="93"/>
        <v>2.1724600000000001</v>
      </c>
      <c r="M166" s="135">
        <f t="shared" si="93"/>
        <v>2.20764</v>
      </c>
      <c r="N166" s="135">
        <f t="shared" si="93"/>
        <v>2.21374</v>
      </c>
      <c r="O166" s="135">
        <f t="shared" si="93"/>
        <v>2.2648199999999998</v>
      </c>
      <c r="P166" s="135">
        <f t="shared" si="93"/>
        <v>2.2355900000000002</v>
      </c>
      <c r="Q166" s="135">
        <f t="shared" si="93"/>
        <v>2.2397200000000002</v>
      </c>
      <c r="R166" s="135">
        <f t="shared" si="93"/>
        <v>2.2246700000000001</v>
      </c>
      <c r="S166" s="135">
        <f t="shared" si="93"/>
        <v>2.1728800000000001</v>
      </c>
      <c r="T166" s="135">
        <f t="shared" si="93"/>
        <v>2.1486700000000001</v>
      </c>
      <c r="U166" s="135">
        <f t="shared" si="93"/>
        <v>2.1496200000000001</v>
      </c>
      <c r="V166" s="135">
        <f t="shared" si="93"/>
        <v>2.1793900000000002</v>
      </c>
      <c r="W166" s="135">
        <f t="shared" si="93"/>
        <v>2.2576399999999999</v>
      </c>
      <c r="X166" s="135">
        <f t="shared" si="93"/>
        <v>2.2074500000000001</v>
      </c>
      <c r="Y166" s="135">
        <f t="shared" si="93"/>
        <v>2.0983100000000001</v>
      </c>
      <c r="Z166" s="135">
        <f t="shared" si="93"/>
        <v>1.7998400000000001</v>
      </c>
      <c r="AA166" s="135">
        <f t="shared" si="93"/>
        <v>1.6799299999999999</v>
      </c>
    </row>
    <row r="167" spans="1:27" ht="12.75" customHeight="1" outlineLevel="1" x14ac:dyDescent="0.3">
      <c r="A167" s="163" t="s">
        <v>1189</v>
      </c>
      <c r="B167" s="94" t="s">
        <v>238</v>
      </c>
      <c r="C167" s="70" t="s">
        <v>79</v>
      </c>
      <c r="D167" s="71">
        <v>1339.09</v>
      </c>
      <c r="E167" s="71">
        <v>1273.77</v>
      </c>
      <c r="F167" s="71">
        <v>1265.99</v>
      </c>
      <c r="G167" s="71">
        <v>1269.6500000000001</v>
      </c>
      <c r="H167" s="71">
        <v>1320.68</v>
      </c>
      <c r="I167" s="71">
        <v>1414.24</v>
      </c>
      <c r="J167" s="71">
        <v>1512.4</v>
      </c>
      <c r="K167" s="71">
        <v>1820.2</v>
      </c>
      <c r="L167" s="71">
        <v>1965.48</v>
      </c>
      <c r="M167" s="71">
        <v>2000.66</v>
      </c>
      <c r="N167" s="71">
        <v>2006.76</v>
      </c>
      <c r="O167" s="71">
        <v>2057.84</v>
      </c>
      <c r="P167" s="71">
        <v>2028.61</v>
      </c>
      <c r="Q167" s="71">
        <v>2032.74</v>
      </c>
      <c r="R167" s="71">
        <v>2017.69</v>
      </c>
      <c r="S167" s="71">
        <v>1965.9</v>
      </c>
      <c r="T167" s="71">
        <v>1941.69</v>
      </c>
      <c r="U167" s="71">
        <v>1942.64</v>
      </c>
      <c r="V167" s="71">
        <v>1972.41</v>
      </c>
      <c r="W167" s="71">
        <v>2050.66</v>
      </c>
      <c r="X167" s="71">
        <v>2000.47</v>
      </c>
      <c r="Y167" s="71">
        <v>1891.33</v>
      </c>
      <c r="Z167" s="71">
        <v>1592.86</v>
      </c>
      <c r="AA167" s="71">
        <v>1472.95</v>
      </c>
    </row>
    <row r="168" spans="1:27" ht="12.75" customHeight="1" outlineLevel="1" x14ac:dyDescent="0.3">
      <c r="A168" s="163" t="s">
        <v>1190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customHeight="1" outlineLevel="1" x14ac:dyDescent="0.3">
      <c r="A169" s="163" t="s">
        <v>1191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1192</v>
      </c>
      <c r="B170" s="94" t="s">
        <v>81</v>
      </c>
      <c r="C170" s="70" t="s">
        <v>79</v>
      </c>
      <c r="D170" s="71">
        <f>$D$11</f>
        <v>88.27</v>
      </c>
      <c r="E170" s="71">
        <f t="shared" ref="E170:AA170" si="95">$D$11</f>
        <v>88.27</v>
      </c>
      <c r="F170" s="71">
        <f t="shared" si="95"/>
        <v>88.27</v>
      </c>
      <c r="G170" s="71">
        <f t="shared" si="95"/>
        <v>88.27</v>
      </c>
      <c r="H170" s="71">
        <f t="shared" si="95"/>
        <v>88.27</v>
      </c>
      <c r="I170" s="71">
        <f t="shared" si="95"/>
        <v>88.27</v>
      </c>
      <c r="J170" s="71">
        <f t="shared" si="95"/>
        <v>88.27</v>
      </c>
      <c r="K170" s="71">
        <f t="shared" si="95"/>
        <v>88.27</v>
      </c>
      <c r="L170" s="71">
        <f t="shared" si="95"/>
        <v>88.27</v>
      </c>
      <c r="M170" s="71">
        <f t="shared" si="95"/>
        <v>88.27</v>
      </c>
      <c r="N170" s="71">
        <f t="shared" si="95"/>
        <v>88.27</v>
      </c>
      <c r="O170" s="71">
        <f t="shared" si="95"/>
        <v>88.27</v>
      </c>
      <c r="P170" s="71">
        <f t="shared" si="95"/>
        <v>88.27</v>
      </c>
      <c r="Q170" s="71">
        <f t="shared" si="95"/>
        <v>88.27</v>
      </c>
      <c r="R170" s="71">
        <f t="shared" si="95"/>
        <v>88.27</v>
      </c>
      <c r="S170" s="71">
        <f t="shared" si="95"/>
        <v>88.27</v>
      </c>
      <c r="T170" s="71">
        <f t="shared" si="95"/>
        <v>88.27</v>
      </c>
      <c r="U170" s="71">
        <f t="shared" si="95"/>
        <v>88.27</v>
      </c>
      <c r="V170" s="71">
        <f t="shared" si="95"/>
        <v>88.27</v>
      </c>
      <c r="W170" s="71">
        <f t="shared" si="95"/>
        <v>88.27</v>
      </c>
      <c r="X170" s="71">
        <f t="shared" si="95"/>
        <v>88.27</v>
      </c>
      <c r="Y170" s="71">
        <f t="shared" si="95"/>
        <v>88.27</v>
      </c>
      <c r="Z170" s="71">
        <f t="shared" si="95"/>
        <v>88.27</v>
      </c>
      <c r="AA170" s="71">
        <f t="shared" si="95"/>
        <v>88.27</v>
      </c>
    </row>
    <row r="171" spans="1:27" ht="13.8" x14ac:dyDescent="0.3">
      <c r="A171" s="162" t="s">
        <v>1193</v>
      </c>
      <c r="B171" s="54" t="str">
        <f>"02"&amp;"."&amp;$B$663&amp;"."&amp;$B$664</f>
        <v>02.03.2024</v>
      </c>
      <c r="C171" s="134" t="s">
        <v>76</v>
      </c>
      <c r="D171" s="135">
        <f>ROUND(((D172+D173+D175+D174)/1000),5)</f>
        <v>1.89096</v>
      </c>
      <c r="E171" s="135">
        <f>ROUND(((E172+E173+E175+E174)/1000),5)</f>
        <v>1.7229699999999999</v>
      </c>
      <c r="F171" s="135">
        <f>ROUND(((F172+F173+F175+F174)/1000),5)</f>
        <v>1.6886099999999999</v>
      </c>
      <c r="G171" s="135">
        <f t="shared" ref="G171:AA171" si="96">ROUND(((G172+G173+G175+G174)/1000),5)</f>
        <v>1.6799299999999999</v>
      </c>
      <c r="H171" s="135">
        <f t="shared" si="96"/>
        <v>1.6790700000000001</v>
      </c>
      <c r="I171" s="135">
        <f t="shared" si="96"/>
        <v>1.6793</v>
      </c>
      <c r="J171" s="135">
        <f t="shared" si="96"/>
        <v>1.7095899999999999</v>
      </c>
      <c r="K171" s="135">
        <f t="shared" si="96"/>
        <v>1.8926700000000001</v>
      </c>
      <c r="L171" s="135">
        <f t="shared" si="96"/>
        <v>2.1331600000000002</v>
      </c>
      <c r="M171" s="135">
        <f t="shared" si="96"/>
        <v>2.2150099999999999</v>
      </c>
      <c r="N171" s="135">
        <f t="shared" si="96"/>
        <v>2.2402799999999998</v>
      </c>
      <c r="O171" s="135">
        <f t="shared" si="96"/>
        <v>2.2472300000000001</v>
      </c>
      <c r="P171" s="135">
        <f t="shared" si="96"/>
        <v>2.2408399999999999</v>
      </c>
      <c r="Q171" s="135">
        <f t="shared" si="96"/>
        <v>2.2325699999999999</v>
      </c>
      <c r="R171" s="135">
        <f t="shared" si="96"/>
        <v>2.2250899999999998</v>
      </c>
      <c r="S171" s="135">
        <f t="shared" si="96"/>
        <v>2.1865999999999999</v>
      </c>
      <c r="T171" s="135">
        <f t="shared" si="96"/>
        <v>2.1993299999999998</v>
      </c>
      <c r="U171" s="135">
        <f t="shared" si="96"/>
        <v>2.2162000000000002</v>
      </c>
      <c r="V171" s="135">
        <f t="shared" si="96"/>
        <v>2.2391899999999998</v>
      </c>
      <c r="W171" s="135">
        <f t="shared" si="96"/>
        <v>2.25481</v>
      </c>
      <c r="X171" s="135">
        <f t="shared" si="96"/>
        <v>2.24695</v>
      </c>
      <c r="Y171" s="135">
        <f t="shared" si="96"/>
        <v>2.1785999999999999</v>
      </c>
      <c r="Z171" s="135">
        <f t="shared" si="96"/>
        <v>1.9778899999999999</v>
      </c>
      <c r="AA171" s="135">
        <f t="shared" si="96"/>
        <v>1.7103699999999999</v>
      </c>
    </row>
    <row r="172" spans="1:27" ht="12.75" customHeight="1" outlineLevel="1" x14ac:dyDescent="0.3">
      <c r="A172" s="163" t="s">
        <v>1194</v>
      </c>
      <c r="B172" s="94" t="s">
        <v>238</v>
      </c>
      <c r="C172" s="70" t="s">
        <v>79</v>
      </c>
      <c r="D172" s="71">
        <v>1683.98</v>
      </c>
      <c r="E172" s="71">
        <v>1515.99</v>
      </c>
      <c r="F172" s="71">
        <v>1481.63</v>
      </c>
      <c r="G172" s="71">
        <v>1472.95</v>
      </c>
      <c r="H172" s="71">
        <v>1472.09</v>
      </c>
      <c r="I172" s="71">
        <v>1472.32</v>
      </c>
      <c r="J172" s="71">
        <v>1502.61</v>
      </c>
      <c r="K172" s="71">
        <v>1685.69</v>
      </c>
      <c r="L172" s="71">
        <v>1926.18</v>
      </c>
      <c r="M172" s="71">
        <v>2008.03</v>
      </c>
      <c r="N172" s="71">
        <v>2033.3</v>
      </c>
      <c r="O172" s="71">
        <v>2040.25</v>
      </c>
      <c r="P172" s="71">
        <v>2033.86</v>
      </c>
      <c r="Q172" s="71">
        <v>2025.59</v>
      </c>
      <c r="R172" s="71">
        <v>2018.11</v>
      </c>
      <c r="S172" s="71">
        <v>1979.62</v>
      </c>
      <c r="T172" s="71">
        <v>1992.35</v>
      </c>
      <c r="U172" s="71">
        <v>2009.22</v>
      </c>
      <c r="V172" s="71">
        <v>2032.21</v>
      </c>
      <c r="W172" s="71">
        <v>2047.83</v>
      </c>
      <c r="X172" s="71">
        <v>2039.97</v>
      </c>
      <c r="Y172" s="71">
        <v>1971.62</v>
      </c>
      <c r="Z172" s="71">
        <v>1770.91</v>
      </c>
      <c r="AA172" s="71">
        <v>1503.39</v>
      </c>
    </row>
    <row r="173" spans="1:27" ht="12.75" customHeight="1" outlineLevel="1" x14ac:dyDescent="0.3">
      <c r="A173" s="163" t="s">
        <v>1195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customHeight="1" outlineLevel="1" x14ac:dyDescent="0.3">
      <c r="A174" s="163" t="s">
        <v>1196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1197</v>
      </c>
      <c r="B175" s="94" t="s">
        <v>81</v>
      </c>
      <c r="C175" s="70" t="s">
        <v>79</v>
      </c>
      <c r="D175" s="71">
        <f>$D$11</f>
        <v>88.27</v>
      </c>
      <c r="E175" s="71">
        <f t="shared" ref="E175:AA175" si="98">$D$11</f>
        <v>88.27</v>
      </c>
      <c r="F175" s="71">
        <f t="shared" si="98"/>
        <v>88.27</v>
      </c>
      <c r="G175" s="71">
        <f t="shared" si="98"/>
        <v>88.27</v>
      </c>
      <c r="H175" s="71">
        <f t="shared" si="98"/>
        <v>88.27</v>
      </c>
      <c r="I175" s="71">
        <f t="shared" si="98"/>
        <v>88.27</v>
      </c>
      <c r="J175" s="71">
        <f t="shared" si="98"/>
        <v>88.27</v>
      </c>
      <c r="K175" s="71">
        <f t="shared" si="98"/>
        <v>88.27</v>
      </c>
      <c r="L175" s="71">
        <f t="shared" si="98"/>
        <v>88.27</v>
      </c>
      <c r="M175" s="71">
        <f t="shared" si="98"/>
        <v>88.27</v>
      </c>
      <c r="N175" s="71">
        <f t="shared" si="98"/>
        <v>88.27</v>
      </c>
      <c r="O175" s="71">
        <f t="shared" si="98"/>
        <v>88.27</v>
      </c>
      <c r="P175" s="71">
        <f t="shared" si="98"/>
        <v>88.27</v>
      </c>
      <c r="Q175" s="71">
        <f t="shared" si="98"/>
        <v>88.27</v>
      </c>
      <c r="R175" s="71">
        <f t="shared" si="98"/>
        <v>88.27</v>
      </c>
      <c r="S175" s="71">
        <f t="shared" si="98"/>
        <v>88.27</v>
      </c>
      <c r="T175" s="71">
        <f t="shared" si="98"/>
        <v>88.27</v>
      </c>
      <c r="U175" s="71">
        <f t="shared" si="98"/>
        <v>88.27</v>
      </c>
      <c r="V175" s="71">
        <f t="shared" si="98"/>
        <v>88.27</v>
      </c>
      <c r="W175" s="71">
        <f t="shared" si="98"/>
        <v>88.27</v>
      </c>
      <c r="X175" s="71">
        <f t="shared" si="98"/>
        <v>88.27</v>
      </c>
      <c r="Y175" s="71">
        <f t="shared" si="98"/>
        <v>88.27</v>
      </c>
      <c r="Z175" s="71">
        <f t="shared" si="98"/>
        <v>88.27</v>
      </c>
      <c r="AA175" s="71">
        <f t="shared" si="98"/>
        <v>88.27</v>
      </c>
    </row>
    <row r="176" spans="1:27" ht="12.75" customHeight="1" x14ac:dyDescent="0.3">
      <c r="A176" s="162" t="s">
        <v>1198</v>
      </c>
      <c r="B176" s="54" t="str">
        <f>"03"&amp;"."&amp;$B$663&amp;"."&amp;$B$664</f>
        <v>03.03.2024</v>
      </c>
      <c r="C176" s="134" t="s">
        <v>76</v>
      </c>
      <c r="D176" s="135">
        <f>ROUND(((D177+D178+D180+D179)/1000),5)</f>
        <v>1.72166</v>
      </c>
      <c r="E176" s="135">
        <f>ROUND(((E177+E178+E180+E179)/1000),5)</f>
        <v>1.6567400000000001</v>
      </c>
      <c r="F176" s="135">
        <f>ROUND(((F177+F178+F180+F179)/1000),5)</f>
        <v>1.5599000000000001</v>
      </c>
      <c r="G176" s="135">
        <f t="shared" ref="G176:AA176" si="99">ROUND(((G177+G178+G180+G179)/1000),5)</f>
        <v>1.5546599999999999</v>
      </c>
      <c r="H176" s="135">
        <f t="shared" si="99"/>
        <v>1.57979</v>
      </c>
      <c r="I176" s="135">
        <f t="shared" si="99"/>
        <v>1.6170100000000001</v>
      </c>
      <c r="J176" s="135">
        <f t="shared" si="99"/>
        <v>1.6261699999999999</v>
      </c>
      <c r="K176" s="135">
        <f t="shared" si="99"/>
        <v>1.6755899999999999</v>
      </c>
      <c r="L176" s="135">
        <f t="shared" si="99"/>
        <v>1.89097</v>
      </c>
      <c r="M176" s="135">
        <f t="shared" si="99"/>
        <v>2.0088699999999999</v>
      </c>
      <c r="N176" s="135">
        <f t="shared" si="99"/>
        <v>2.0582600000000002</v>
      </c>
      <c r="O176" s="135">
        <f t="shared" si="99"/>
        <v>2.0560200000000002</v>
      </c>
      <c r="P176" s="135">
        <f t="shared" si="99"/>
        <v>2.0315500000000002</v>
      </c>
      <c r="Q176" s="135">
        <f t="shared" si="99"/>
        <v>2.0154999999999998</v>
      </c>
      <c r="R176" s="135">
        <f t="shared" si="99"/>
        <v>2.0112399999999999</v>
      </c>
      <c r="S176" s="135">
        <f t="shared" si="99"/>
        <v>1.9754700000000001</v>
      </c>
      <c r="T176" s="135">
        <f t="shared" si="99"/>
        <v>2.0059999999999998</v>
      </c>
      <c r="U176" s="135">
        <f t="shared" si="99"/>
        <v>2.0377399999999999</v>
      </c>
      <c r="V176" s="135">
        <f t="shared" si="99"/>
        <v>2.1441499999999998</v>
      </c>
      <c r="W176" s="135">
        <f t="shared" si="99"/>
        <v>2.1316099999999998</v>
      </c>
      <c r="X176" s="135">
        <f t="shared" si="99"/>
        <v>2.10365</v>
      </c>
      <c r="Y176" s="135">
        <f t="shared" si="99"/>
        <v>1.9866200000000001</v>
      </c>
      <c r="Z176" s="135">
        <f t="shared" si="99"/>
        <v>1.80958</v>
      </c>
      <c r="AA176" s="135">
        <f t="shared" si="99"/>
        <v>1.6809400000000001</v>
      </c>
    </row>
    <row r="177" spans="1:27" ht="12.75" customHeight="1" outlineLevel="1" x14ac:dyDescent="0.3">
      <c r="A177" s="163" t="s">
        <v>1199</v>
      </c>
      <c r="B177" s="94" t="s">
        <v>238</v>
      </c>
      <c r="C177" s="70" t="s">
        <v>79</v>
      </c>
      <c r="D177" s="71">
        <v>1514.68</v>
      </c>
      <c r="E177" s="71">
        <v>1449.76</v>
      </c>
      <c r="F177" s="71">
        <v>1352.92</v>
      </c>
      <c r="G177" s="71">
        <v>1347.68</v>
      </c>
      <c r="H177" s="71">
        <v>1372.81</v>
      </c>
      <c r="I177" s="71">
        <v>1410.03</v>
      </c>
      <c r="J177" s="71">
        <v>1419.19</v>
      </c>
      <c r="K177" s="71">
        <v>1468.61</v>
      </c>
      <c r="L177" s="71">
        <v>1683.99</v>
      </c>
      <c r="M177" s="71">
        <v>1801.89</v>
      </c>
      <c r="N177" s="71">
        <v>1851.28</v>
      </c>
      <c r="O177" s="71">
        <v>1849.04</v>
      </c>
      <c r="P177" s="71">
        <v>1824.57</v>
      </c>
      <c r="Q177" s="71">
        <v>1808.52</v>
      </c>
      <c r="R177" s="71">
        <v>1804.26</v>
      </c>
      <c r="S177" s="71">
        <v>1768.49</v>
      </c>
      <c r="T177" s="71">
        <v>1799.02</v>
      </c>
      <c r="U177" s="71">
        <v>1830.76</v>
      </c>
      <c r="V177" s="71">
        <v>1937.17</v>
      </c>
      <c r="W177" s="71">
        <v>1924.63</v>
      </c>
      <c r="X177" s="71">
        <v>1896.67</v>
      </c>
      <c r="Y177" s="71">
        <v>1779.64</v>
      </c>
      <c r="Z177" s="71">
        <v>1602.6</v>
      </c>
      <c r="AA177" s="71">
        <v>1473.96</v>
      </c>
    </row>
    <row r="178" spans="1:27" ht="12.75" customHeight="1" outlineLevel="1" x14ac:dyDescent="0.3">
      <c r="A178" s="163" t="s">
        <v>1200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customHeight="1" outlineLevel="1" x14ac:dyDescent="0.3">
      <c r="A179" s="163" t="s">
        <v>1201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1202</v>
      </c>
      <c r="B180" s="94" t="s">
        <v>81</v>
      </c>
      <c r="C180" s="70" t="s">
        <v>79</v>
      </c>
      <c r="D180" s="71">
        <f>$D$11</f>
        <v>88.27</v>
      </c>
      <c r="E180" s="71">
        <f t="shared" ref="E180:AA180" si="101">$D$11</f>
        <v>88.27</v>
      </c>
      <c r="F180" s="71">
        <f t="shared" si="101"/>
        <v>88.27</v>
      </c>
      <c r="G180" s="71">
        <f t="shared" si="101"/>
        <v>88.27</v>
      </c>
      <c r="H180" s="71">
        <f t="shared" si="101"/>
        <v>88.27</v>
      </c>
      <c r="I180" s="71">
        <f t="shared" si="101"/>
        <v>88.27</v>
      </c>
      <c r="J180" s="71">
        <f t="shared" si="101"/>
        <v>88.27</v>
      </c>
      <c r="K180" s="71">
        <f t="shared" si="101"/>
        <v>88.27</v>
      </c>
      <c r="L180" s="71">
        <f t="shared" si="101"/>
        <v>88.27</v>
      </c>
      <c r="M180" s="71">
        <f t="shared" si="101"/>
        <v>88.27</v>
      </c>
      <c r="N180" s="71">
        <f t="shared" si="101"/>
        <v>88.27</v>
      </c>
      <c r="O180" s="71">
        <f t="shared" si="101"/>
        <v>88.27</v>
      </c>
      <c r="P180" s="71">
        <f t="shared" si="101"/>
        <v>88.27</v>
      </c>
      <c r="Q180" s="71">
        <f t="shared" si="101"/>
        <v>88.27</v>
      </c>
      <c r="R180" s="71">
        <f t="shared" si="101"/>
        <v>88.27</v>
      </c>
      <c r="S180" s="71">
        <f t="shared" si="101"/>
        <v>88.27</v>
      </c>
      <c r="T180" s="71">
        <f t="shared" si="101"/>
        <v>88.27</v>
      </c>
      <c r="U180" s="71">
        <f t="shared" si="101"/>
        <v>88.27</v>
      </c>
      <c r="V180" s="71">
        <f t="shared" si="101"/>
        <v>88.27</v>
      </c>
      <c r="W180" s="71">
        <f t="shared" si="101"/>
        <v>88.27</v>
      </c>
      <c r="X180" s="71">
        <f t="shared" si="101"/>
        <v>88.27</v>
      </c>
      <c r="Y180" s="71">
        <f t="shared" si="101"/>
        <v>88.27</v>
      </c>
      <c r="Z180" s="71">
        <f t="shared" si="101"/>
        <v>88.27</v>
      </c>
      <c r="AA180" s="71">
        <f t="shared" si="101"/>
        <v>88.27</v>
      </c>
    </row>
    <row r="181" spans="1:27" ht="12.75" customHeight="1" x14ac:dyDescent="0.3">
      <c r="A181" s="162" t="s">
        <v>1203</v>
      </c>
      <c r="B181" s="54" t="str">
        <f>"04"&amp;"."&amp;$B$663&amp;"."&amp;$B$664</f>
        <v>04.03.2024</v>
      </c>
      <c r="C181" s="134" t="s">
        <v>76</v>
      </c>
      <c r="D181" s="135">
        <f>ROUND(((D182+D183+D185+D184)/1000),5)</f>
        <v>1.66415</v>
      </c>
      <c r="E181" s="135">
        <f>ROUND(((E182+E183+E185+E184)/1000),5)</f>
        <v>1.52783</v>
      </c>
      <c r="F181" s="135">
        <f>ROUND(((F182+F183+F185+F184)/1000),5)</f>
        <v>1.4800599999999999</v>
      </c>
      <c r="G181" s="135">
        <f t="shared" ref="G181:AA181" si="102">ROUND(((G182+G183+G185+G184)/1000),5)</f>
        <v>1.47384</v>
      </c>
      <c r="H181" s="135">
        <f t="shared" si="102"/>
        <v>1.50942</v>
      </c>
      <c r="I181" s="135">
        <f t="shared" si="102"/>
        <v>1.6606099999999999</v>
      </c>
      <c r="J181" s="135">
        <f t="shared" si="102"/>
        <v>1.6903999999999999</v>
      </c>
      <c r="K181" s="135">
        <f t="shared" si="102"/>
        <v>2.0601500000000001</v>
      </c>
      <c r="L181" s="135">
        <f t="shared" si="102"/>
        <v>2.2320600000000002</v>
      </c>
      <c r="M181" s="135">
        <f t="shared" si="102"/>
        <v>2.3210899999999999</v>
      </c>
      <c r="N181" s="135">
        <f t="shared" si="102"/>
        <v>2.3361700000000001</v>
      </c>
      <c r="O181" s="135">
        <f t="shared" si="102"/>
        <v>2.3812199999999999</v>
      </c>
      <c r="P181" s="135">
        <f t="shared" si="102"/>
        <v>2.34111</v>
      </c>
      <c r="Q181" s="135">
        <f t="shared" si="102"/>
        <v>2.3149999999999999</v>
      </c>
      <c r="R181" s="135">
        <f t="shared" si="102"/>
        <v>2.27115</v>
      </c>
      <c r="S181" s="135">
        <f t="shared" si="102"/>
        <v>2.21252</v>
      </c>
      <c r="T181" s="135">
        <f t="shared" si="102"/>
        <v>2.18798</v>
      </c>
      <c r="U181" s="135">
        <f t="shared" si="102"/>
        <v>2.18058</v>
      </c>
      <c r="V181" s="135">
        <f t="shared" si="102"/>
        <v>2.22241</v>
      </c>
      <c r="W181" s="135">
        <f t="shared" si="102"/>
        <v>2.3151700000000002</v>
      </c>
      <c r="X181" s="135">
        <f t="shared" si="102"/>
        <v>2.2156799999999999</v>
      </c>
      <c r="Y181" s="135">
        <f t="shared" si="102"/>
        <v>2.07586</v>
      </c>
      <c r="Z181" s="135">
        <f t="shared" si="102"/>
        <v>1.7977799999999999</v>
      </c>
      <c r="AA181" s="135">
        <f t="shared" si="102"/>
        <v>1.6856199999999999</v>
      </c>
    </row>
    <row r="182" spans="1:27" ht="12.75" customHeight="1" outlineLevel="1" x14ac:dyDescent="0.3">
      <c r="A182" s="163" t="s">
        <v>1204</v>
      </c>
      <c r="B182" s="94" t="s">
        <v>238</v>
      </c>
      <c r="C182" s="70" t="s">
        <v>79</v>
      </c>
      <c r="D182" s="71">
        <v>1457.17</v>
      </c>
      <c r="E182" s="71">
        <v>1320.85</v>
      </c>
      <c r="F182" s="71">
        <v>1273.08</v>
      </c>
      <c r="G182" s="71">
        <v>1266.8599999999999</v>
      </c>
      <c r="H182" s="71">
        <v>1302.44</v>
      </c>
      <c r="I182" s="71">
        <v>1453.63</v>
      </c>
      <c r="J182" s="71">
        <v>1483.42</v>
      </c>
      <c r="K182" s="71">
        <v>1853.17</v>
      </c>
      <c r="L182" s="71">
        <v>2025.08</v>
      </c>
      <c r="M182" s="71">
        <v>2114.11</v>
      </c>
      <c r="N182" s="71">
        <v>2129.19</v>
      </c>
      <c r="O182" s="71">
        <v>2174.2399999999998</v>
      </c>
      <c r="P182" s="71">
        <v>2134.13</v>
      </c>
      <c r="Q182" s="71">
        <v>2108.02</v>
      </c>
      <c r="R182" s="71">
        <v>2064.17</v>
      </c>
      <c r="S182" s="71">
        <v>2005.54</v>
      </c>
      <c r="T182" s="71">
        <v>1981</v>
      </c>
      <c r="U182" s="71">
        <v>1973.6</v>
      </c>
      <c r="V182" s="71">
        <v>2015.43</v>
      </c>
      <c r="W182" s="71">
        <v>2108.19</v>
      </c>
      <c r="X182" s="71">
        <v>2008.7</v>
      </c>
      <c r="Y182" s="71">
        <v>1868.88</v>
      </c>
      <c r="Z182" s="71">
        <v>1590.8</v>
      </c>
      <c r="AA182" s="71">
        <v>1478.64</v>
      </c>
    </row>
    <row r="183" spans="1:27" ht="12.75" customHeight="1" outlineLevel="1" x14ac:dyDescent="0.3">
      <c r="A183" s="163" t="s">
        <v>1205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customHeight="1" outlineLevel="1" x14ac:dyDescent="0.3">
      <c r="A184" s="163" t="s">
        <v>1206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1207</v>
      </c>
      <c r="B185" s="94" t="s">
        <v>81</v>
      </c>
      <c r="C185" s="70" t="s">
        <v>79</v>
      </c>
      <c r="D185" s="71">
        <f>$D$11</f>
        <v>88.27</v>
      </c>
      <c r="E185" s="71">
        <f t="shared" ref="E185:AA185" si="104">$D$11</f>
        <v>88.27</v>
      </c>
      <c r="F185" s="71">
        <f t="shared" si="104"/>
        <v>88.27</v>
      </c>
      <c r="G185" s="71">
        <f t="shared" si="104"/>
        <v>88.27</v>
      </c>
      <c r="H185" s="71">
        <f t="shared" si="104"/>
        <v>88.27</v>
      </c>
      <c r="I185" s="71">
        <f t="shared" si="104"/>
        <v>88.27</v>
      </c>
      <c r="J185" s="71">
        <f t="shared" si="104"/>
        <v>88.27</v>
      </c>
      <c r="K185" s="71">
        <f t="shared" si="104"/>
        <v>88.27</v>
      </c>
      <c r="L185" s="71">
        <f t="shared" si="104"/>
        <v>88.27</v>
      </c>
      <c r="M185" s="71">
        <f t="shared" si="104"/>
        <v>88.27</v>
      </c>
      <c r="N185" s="71">
        <f t="shared" si="104"/>
        <v>88.27</v>
      </c>
      <c r="O185" s="71">
        <f t="shared" si="104"/>
        <v>88.27</v>
      </c>
      <c r="P185" s="71">
        <f t="shared" si="104"/>
        <v>88.27</v>
      </c>
      <c r="Q185" s="71">
        <f t="shared" si="104"/>
        <v>88.27</v>
      </c>
      <c r="R185" s="71">
        <f t="shared" si="104"/>
        <v>88.27</v>
      </c>
      <c r="S185" s="71">
        <f t="shared" si="104"/>
        <v>88.27</v>
      </c>
      <c r="T185" s="71">
        <f t="shared" si="104"/>
        <v>88.27</v>
      </c>
      <c r="U185" s="71">
        <f t="shared" si="104"/>
        <v>88.27</v>
      </c>
      <c r="V185" s="71">
        <f t="shared" si="104"/>
        <v>88.27</v>
      </c>
      <c r="W185" s="71">
        <f t="shared" si="104"/>
        <v>88.27</v>
      </c>
      <c r="X185" s="71">
        <f t="shared" si="104"/>
        <v>88.27</v>
      </c>
      <c r="Y185" s="71">
        <f t="shared" si="104"/>
        <v>88.27</v>
      </c>
      <c r="Z185" s="71">
        <f t="shared" si="104"/>
        <v>88.27</v>
      </c>
      <c r="AA185" s="71">
        <f t="shared" si="104"/>
        <v>88.27</v>
      </c>
    </row>
    <row r="186" spans="1:27" ht="12.75" customHeight="1" x14ac:dyDescent="0.3">
      <c r="A186" s="162" t="s">
        <v>1208</v>
      </c>
      <c r="B186" s="54" t="str">
        <f>"05"&amp;"."&amp;$B$663&amp;"."&amp;$B$664</f>
        <v>05.03.2024</v>
      </c>
      <c r="C186" s="134" t="s">
        <v>76</v>
      </c>
      <c r="D186" s="135">
        <f>ROUND(((D187+D188+D190+D189)/1000),5)</f>
        <v>1.54237</v>
      </c>
      <c r="E186" s="135">
        <f>ROUND(((E187+E188+E190+E189)/1000),5)</f>
        <v>1.4754799999999999</v>
      </c>
      <c r="F186" s="135">
        <f>ROUND(((F187+F188+F190+F189)/1000),5)</f>
        <v>1.45417</v>
      </c>
      <c r="G186" s="135">
        <f t="shared" ref="G186:AA186" si="105">ROUND(((G187+G188+G190+G189)/1000),5)</f>
        <v>1.4475499999999999</v>
      </c>
      <c r="H186" s="135">
        <f t="shared" si="105"/>
        <v>1.4897800000000001</v>
      </c>
      <c r="I186" s="135">
        <f t="shared" si="105"/>
        <v>1.6228199999999999</v>
      </c>
      <c r="J186" s="135">
        <f t="shared" si="105"/>
        <v>1.71956</v>
      </c>
      <c r="K186" s="135">
        <f t="shared" si="105"/>
        <v>1.91489</v>
      </c>
      <c r="L186" s="135">
        <f t="shared" si="105"/>
        <v>2.07741</v>
      </c>
      <c r="M186" s="135">
        <f t="shared" si="105"/>
        <v>2.1288999999999998</v>
      </c>
      <c r="N186" s="135">
        <f t="shared" si="105"/>
        <v>2.0895899999999998</v>
      </c>
      <c r="O186" s="135">
        <f t="shared" si="105"/>
        <v>2.4329299999999998</v>
      </c>
      <c r="P186" s="135">
        <f t="shared" si="105"/>
        <v>2.30125</v>
      </c>
      <c r="Q186" s="135">
        <f t="shared" si="105"/>
        <v>2.2351899999999998</v>
      </c>
      <c r="R186" s="135">
        <f t="shared" si="105"/>
        <v>2.2900700000000001</v>
      </c>
      <c r="S186" s="135">
        <f t="shared" si="105"/>
        <v>2.1830099999999999</v>
      </c>
      <c r="T186" s="135">
        <f t="shared" si="105"/>
        <v>2.15917</v>
      </c>
      <c r="U186" s="135">
        <f t="shared" si="105"/>
        <v>2.06806</v>
      </c>
      <c r="V186" s="135">
        <f t="shared" si="105"/>
        <v>2.0697299999999998</v>
      </c>
      <c r="W186" s="135">
        <f t="shared" si="105"/>
        <v>2.0623</v>
      </c>
      <c r="X186" s="135">
        <f t="shared" si="105"/>
        <v>2.1293799999999998</v>
      </c>
      <c r="Y186" s="135">
        <f t="shared" si="105"/>
        <v>1.93727</v>
      </c>
      <c r="Z186" s="135">
        <f t="shared" si="105"/>
        <v>1.7686999999999999</v>
      </c>
      <c r="AA186" s="135">
        <f t="shared" si="105"/>
        <v>1.5951500000000001</v>
      </c>
    </row>
    <row r="187" spans="1:27" ht="12.75" customHeight="1" outlineLevel="1" x14ac:dyDescent="0.3">
      <c r="A187" s="163" t="s">
        <v>1209</v>
      </c>
      <c r="B187" s="94" t="s">
        <v>238</v>
      </c>
      <c r="C187" s="70" t="s">
        <v>79</v>
      </c>
      <c r="D187" s="71">
        <v>1335.39</v>
      </c>
      <c r="E187" s="71">
        <v>1268.5</v>
      </c>
      <c r="F187" s="71">
        <v>1247.19</v>
      </c>
      <c r="G187" s="71">
        <v>1240.57</v>
      </c>
      <c r="H187" s="71">
        <v>1282.8</v>
      </c>
      <c r="I187" s="71">
        <v>1415.84</v>
      </c>
      <c r="J187" s="71">
        <v>1512.58</v>
      </c>
      <c r="K187" s="71">
        <v>1707.91</v>
      </c>
      <c r="L187" s="71">
        <v>1870.43</v>
      </c>
      <c r="M187" s="71">
        <v>1921.92</v>
      </c>
      <c r="N187" s="71">
        <v>1882.61</v>
      </c>
      <c r="O187" s="71">
        <v>2225.9499999999998</v>
      </c>
      <c r="P187" s="71">
        <v>2094.27</v>
      </c>
      <c r="Q187" s="71">
        <v>2028.21</v>
      </c>
      <c r="R187" s="71">
        <v>2083.09</v>
      </c>
      <c r="S187" s="71">
        <v>1976.03</v>
      </c>
      <c r="T187" s="71">
        <v>1952.19</v>
      </c>
      <c r="U187" s="71">
        <v>1861.08</v>
      </c>
      <c r="V187" s="71">
        <v>1862.75</v>
      </c>
      <c r="W187" s="71">
        <v>1855.32</v>
      </c>
      <c r="X187" s="71">
        <v>1922.4</v>
      </c>
      <c r="Y187" s="71">
        <v>1730.29</v>
      </c>
      <c r="Z187" s="71">
        <v>1561.72</v>
      </c>
      <c r="AA187" s="71">
        <v>1388.17</v>
      </c>
    </row>
    <row r="188" spans="1:27" ht="12.75" customHeight="1" outlineLevel="1" x14ac:dyDescent="0.3">
      <c r="A188" s="163" t="s">
        <v>1210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customHeight="1" outlineLevel="1" x14ac:dyDescent="0.3">
      <c r="A189" s="163" t="s">
        <v>1211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1212</v>
      </c>
      <c r="B190" s="94" t="s">
        <v>81</v>
      </c>
      <c r="C190" s="70" t="s">
        <v>79</v>
      </c>
      <c r="D190" s="71">
        <f>$D$11</f>
        <v>88.27</v>
      </c>
      <c r="E190" s="71">
        <f t="shared" ref="E190:AA190" si="107">$D$11</f>
        <v>88.27</v>
      </c>
      <c r="F190" s="71">
        <f t="shared" si="107"/>
        <v>88.27</v>
      </c>
      <c r="G190" s="71">
        <f t="shared" si="107"/>
        <v>88.27</v>
      </c>
      <c r="H190" s="71">
        <f t="shared" si="107"/>
        <v>88.27</v>
      </c>
      <c r="I190" s="71">
        <f t="shared" si="107"/>
        <v>88.27</v>
      </c>
      <c r="J190" s="71">
        <f t="shared" si="107"/>
        <v>88.27</v>
      </c>
      <c r="K190" s="71">
        <f t="shared" si="107"/>
        <v>88.27</v>
      </c>
      <c r="L190" s="71">
        <f t="shared" si="107"/>
        <v>88.27</v>
      </c>
      <c r="M190" s="71">
        <f t="shared" si="107"/>
        <v>88.27</v>
      </c>
      <c r="N190" s="71">
        <f t="shared" si="107"/>
        <v>88.27</v>
      </c>
      <c r="O190" s="71">
        <f t="shared" si="107"/>
        <v>88.27</v>
      </c>
      <c r="P190" s="71">
        <f t="shared" si="107"/>
        <v>88.27</v>
      </c>
      <c r="Q190" s="71">
        <f t="shared" si="107"/>
        <v>88.27</v>
      </c>
      <c r="R190" s="71">
        <f t="shared" si="107"/>
        <v>88.27</v>
      </c>
      <c r="S190" s="71">
        <f t="shared" si="107"/>
        <v>88.27</v>
      </c>
      <c r="T190" s="71">
        <f t="shared" si="107"/>
        <v>88.27</v>
      </c>
      <c r="U190" s="71">
        <f t="shared" si="107"/>
        <v>88.27</v>
      </c>
      <c r="V190" s="71">
        <f t="shared" si="107"/>
        <v>88.27</v>
      </c>
      <c r="W190" s="71">
        <f t="shared" si="107"/>
        <v>88.27</v>
      </c>
      <c r="X190" s="71">
        <f t="shared" si="107"/>
        <v>88.27</v>
      </c>
      <c r="Y190" s="71">
        <f t="shared" si="107"/>
        <v>88.27</v>
      </c>
      <c r="Z190" s="71">
        <f t="shared" si="107"/>
        <v>88.27</v>
      </c>
      <c r="AA190" s="71">
        <f t="shared" si="107"/>
        <v>88.27</v>
      </c>
    </row>
    <row r="191" spans="1:27" ht="12.75" customHeight="1" x14ac:dyDescent="0.3">
      <c r="A191" s="162" t="s">
        <v>1213</v>
      </c>
      <c r="B191" s="54" t="str">
        <f>"06"&amp;"."&amp;$B$663&amp;"."&amp;$B$664</f>
        <v>06.03.2024</v>
      </c>
      <c r="C191" s="134" t="s">
        <v>76</v>
      </c>
      <c r="D191" s="135">
        <f>ROUND(((D192+D193+D195+D194)/1000),5)</f>
        <v>1.5992900000000001</v>
      </c>
      <c r="E191" s="135">
        <f>ROUND(((E192+E193+E195+E194)/1000),5)</f>
        <v>1.4861899999999999</v>
      </c>
      <c r="F191" s="135">
        <f>ROUND(((F192+F193+F195+F194)/1000),5)</f>
        <v>1.4691099999999999</v>
      </c>
      <c r="G191" s="135">
        <f t="shared" ref="G191:AA191" si="108">ROUND(((G192+G193+G195+G194)/1000),5)</f>
        <v>1.4650000000000001</v>
      </c>
      <c r="H191" s="135">
        <f t="shared" si="108"/>
        <v>1.53006</v>
      </c>
      <c r="I191" s="135">
        <f t="shared" si="108"/>
        <v>1.6727399999999999</v>
      </c>
      <c r="J191" s="135">
        <f t="shared" si="108"/>
        <v>1.77054</v>
      </c>
      <c r="K191" s="135">
        <f t="shared" si="108"/>
        <v>2.0619499999999999</v>
      </c>
      <c r="L191" s="135">
        <f t="shared" si="108"/>
        <v>2.1337299999999999</v>
      </c>
      <c r="M191" s="135">
        <f t="shared" si="108"/>
        <v>2.1491799999999999</v>
      </c>
      <c r="N191" s="135">
        <f t="shared" si="108"/>
        <v>2.1124900000000002</v>
      </c>
      <c r="O191" s="135">
        <f t="shared" si="108"/>
        <v>2.2157100000000001</v>
      </c>
      <c r="P191" s="135">
        <f t="shared" si="108"/>
        <v>2.2046299999999999</v>
      </c>
      <c r="Q191" s="135">
        <f t="shared" si="108"/>
        <v>2.2019500000000001</v>
      </c>
      <c r="R191" s="135">
        <f t="shared" si="108"/>
        <v>2.18099</v>
      </c>
      <c r="S191" s="135">
        <f t="shared" si="108"/>
        <v>2.15855</v>
      </c>
      <c r="T191" s="135">
        <f t="shared" si="108"/>
        <v>2.1476899999999999</v>
      </c>
      <c r="U191" s="135">
        <f t="shared" si="108"/>
        <v>2.09836</v>
      </c>
      <c r="V191" s="135">
        <f t="shared" si="108"/>
        <v>2.13951</v>
      </c>
      <c r="W191" s="135">
        <f t="shared" si="108"/>
        <v>2.1398100000000002</v>
      </c>
      <c r="X191" s="135">
        <f t="shared" si="108"/>
        <v>2.1951999999999998</v>
      </c>
      <c r="Y191" s="135">
        <f t="shared" si="108"/>
        <v>2.0888200000000001</v>
      </c>
      <c r="Z191" s="135">
        <f t="shared" si="108"/>
        <v>1.8186599999999999</v>
      </c>
      <c r="AA191" s="135">
        <f t="shared" si="108"/>
        <v>1.6807099999999999</v>
      </c>
    </row>
    <row r="192" spans="1:27" ht="12.75" customHeight="1" outlineLevel="1" x14ac:dyDescent="0.3">
      <c r="A192" s="163" t="s">
        <v>1214</v>
      </c>
      <c r="B192" s="94" t="s">
        <v>238</v>
      </c>
      <c r="C192" s="70" t="s">
        <v>79</v>
      </c>
      <c r="D192" s="71">
        <v>1392.31</v>
      </c>
      <c r="E192" s="71">
        <v>1279.21</v>
      </c>
      <c r="F192" s="71">
        <v>1262.1300000000001</v>
      </c>
      <c r="G192" s="71">
        <v>1258.02</v>
      </c>
      <c r="H192" s="71">
        <v>1323.08</v>
      </c>
      <c r="I192" s="71">
        <v>1465.76</v>
      </c>
      <c r="J192" s="71">
        <v>1563.56</v>
      </c>
      <c r="K192" s="71">
        <v>1854.97</v>
      </c>
      <c r="L192" s="71">
        <v>1926.75</v>
      </c>
      <c r="M192" s="71">
        <v>1942.2</v>
      </c>
      <c r="N192" s="71">
        <v>1905.51</v>
      </c>
      <c r="O192" s="71">
        <v>2008.73</v>
      </c>
      <c r="P192" s="71">
        <v>1997.65</v>
      </c>
      <c r="Q192" s="71">
        <v>1994.97</v>
      </c>
      <c r="R192" s="71">
        <v>1974.01</v>
      </c>
      <c r="S192" s="71">
        <v>1951.57</v>
      </c>
      <c r="T192" s="71">
        <v>1940.71</v>
      </c>
      <c r="U192" s="71">
        <v>1891.38</v>
      </c>
      <c r="V192" s="71">
        <v>1932.53</v>
      </c>
      <c r="W192" s="71">
        <v>1932.83</v>
      </c>
      <c r="X192" s="71">
        <v>1988.22</v>
      </c>
      <c r="Y192" s="71">
        <v>1881.84</v>
      </c>
      <c r="Z192" s="71">
        <v>1611.68</v>
      </c>
      <c r="AA192" s="71">
        <v>1473.73</v>
      </c>
    </row>
    <row r="193" spans="1:27" ht="12.75" customHeight="1" outlineLevel="1" x14ac:dyDescent="0.3">
      <c r="A193" s="163" t="s">
        <v>1215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customHeight="1" outlineLevel="1" x14ac:dyDescent="0.3">
      <c r="A194" s="163" t="s">
        <v>1216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1217</v>
      </c>
      <c r="B195" s="94" t="s">
        <v>81</v>
      </c>
      <c r="C195" s="70" t="s">
        <v>79</v>
      </c>
      <c r="D195" s="71">
        <f>$D$11</f>
        <v>88.27</v>
      </c>
      <c r="E195" s="71">
        <f t="shared" ref="E195:AA195" si="110">$D$11</f>
        <v>88.27</v>
      </c>
      <c r="F195" s="71">
        <f t="shared" si="110"/>
        <v>88.27</v>
      </c>
      <c r="G195" s="71">
        <f t="shared" si="110"/>
        <v>88.27</v>
      </c>
      <c r="H195" s="71">
        <f t="shared" si="110"/>
        <v>88.27</v>
      </c>
      <c r="I195" s="71">
        <f t="shared" si="110"/>
        <v>88.27</v>
      </c>
      <c r="J195" s="71">
        <f t="shared" si="110"/>
        <v>88.27</v>
      </c>
      <c r="K195" s="71">
        <f t="shared" si="110"/>
        <v>88.27</v>
      </c>
      <c r="L195" s="71">
        <f t="shared" si="110"/>
        <v>88.27</v>
      </c>
      <c r="M195" s="71">
        <f t="shared" si="110"/>
        <v>88.27</v>
      </c>
      <c r="N195" s="71">
        <f t="shared" si="110"/>
        <v>88.27</v>
      </c>
      <c r="O195" s="71">
        <f t="shared" si="110"/>
        <v>88.27</v>
      </c>
      <c r="P195" s="71">
        <f t="shared" si="110"/>
        <v>88.27</v>
      </c>
      <c r="Q195" s="71">
        <f t="shared" si="110"/>
        <v>88.27</v>
      </c>
      <c r="R195" s="71">
        <f t="shared" si="110"/>
        <v>88.27</v>
      </c>
      <c r="S195" s="71">
        <f t="shared" si="110"/>
        <v>88.27</v>
      </c>
      <c r="T195" s="71">
        <f t="shared" si="110"/>
        <v>88.27</v>
      </c>
      <c r="U195" s="71">
        <f t="shared" si="110"/>
        <v>88.27</v>
      </c>
      <c r="V195" s="71">
        <f t="shared" si="110"/>
        <v>88.27</v>
      </c>
      <c r="W195" s="71">
        <f t="shared" si="110"/>
        <v>88.27</v>
      </c>
      <c r="X195" s="71">
        <f t="shared" si="110"/>
        <v>88.27</v>
      </c>
      <c r="Y195" s="71">
        <f t="shared" si="110"/>
        <v>88.27</v>
      </c>
      <c r="Z195" s="71">
        <f t="shared" si="110"/>
        <v>88.27</v>
      </c>
      <c r="AA195" s="71">
        <f t="shared" si="110"/>
        <v>88.27</v>
      </c>
    </row>
    <row r="196" spans="1:27" ht="12.75" customHeight="1" x14ac:dyDescent="0.3">
      <c r="A196" s="162" t="s">
        <v>1218</v>
      </c>
      <c r="B196" s="54" t="str">
        <f>"07"&amp;"."&amp;$B$663&amp;"."&amp;$B$664</f>
        <v>07.03.2024</v>
      </c>
      <c r="C196" s="134" t="s">
        <v>76</v>
      </c>
      <c r="D196" s="135">
        <f>ROUND(((D197+D198+D200+D199)/1000),5)</f>
        <v>1.47211</v>
      </c>
      <c r="E196" s="135">
        <f>ROUND(((E197+E198+E200+E199)/1000),5)</f>
        <v>1.4461599999999999</v>
      </c>
      <c r="F196" s="135">
        <f>ROUND(((F197+F198+F200+F199)/1000),5)</f>
        <v>1.41225</v>
      </c>
      <c r="G196" s="135">
        <f t="shared" ref="G196:AA196" si="111">ROUND(((G197+G198+G200+G199)/1000),5)</f>
        <v>1.4019600000000001</v>
      </c>
      <c r="H196" s="135">
        <f t="shared" si="111"/>
        <v>1.4483200000000001</v>
      </c>
      <c r="I196" s="135">
        <f t="shared" si="111"/>
        <v>1.59351</v>
      </c>
      <c r="J196" s="135">
        <f t="shared" si="111"/>
        <v>1.7100599999999999</v>
      </c>
      <c r="K196" s="135">
        <f t="shared" si="111"/>
        <v>1.9804299999999999</v>
      </c>
      <c r="L196" s="135">
        <f t="shared" si="111"/>
        <v>2.0539900000000002</v>
      </c>
      <c r="M196" s="135">
        <f t="shared" si="111"/>
        <v>2.0629499999999998</v>
      </c>
      <c r="N196" s="135">
        <f t="shared" si="111"/>
        <v>2.0626500000000001</v>
      </c>
      <c r="O196" s="135">
        <f t="shared" si="111"/>
        <v>2.0907200000000001</v>
      </c>
      <c r="P196" s="135">
        <f t="shared" si="111"/>
        <v>2.1460599999999999</v>
      </c>
      <c r="Q196" s="135">
        <f t="shared" si="111"/>
        <v>2.1459100000000002</v>
      </c>
      <c r="R196" s="135">
        <f t="shared" si="111"/>
        <v>2.10744</v>
      </c>
      <c r="S196" s="135">
        <f t="shared" si="111"/>
        <v>2.085</v>
      </c>
      <c r="T196" s="135">
        <f t="shared" si="111"/>
        <v>2.0911400000000002</v>
      </c>
      <c r="U196" s="135">
        <f t="shared" si="111"/>
        <v>1.98268</v>
      </c>
      <c r="V196" s="135">
        <f t="shared" si="111"/>
        <v>2.01999</v>
      </c>
      <c r="W196" s="135">
        <f t="shared" si="111"/>
        <v>2.03775</v>
      </c>
      <c r="X196" s="135">
        <f t="shared" si="111"/>
        <v>2.0495100000000002</v>
      </c>
      <c r="Y196" s="135">
        <f t="shared" si="111"/>
        <v>2.0528900000000001</v>
      </c>
      <c r="Z196" s="135">
        <f t="shared" si="111"/>
        <v>1.8323</v>
      </c>
      <c r="AA196" s="135">
        <f t="shared" si="111"/>
        <v>1.6770099999999999</v>
      </c>
    </row>
    <row r="197" spans="1:27" ht="12.75" customHeight="1" outlineLevel="1" x14ac:dyDescent="0.3">
      <c r="A197" s="163" t="s">
        <v>1219</v>
      </c>
      <c r="B197" s="94" t="s">
        <v>238</v>
      </c>
      <c r="C197" s="70" t="s">
        <v>79</v>
      </c>
      <c r="D197" s="71">
        <v>1265.1300000000001</v>
      </c>
      <c r="E197" s="71">
        <v>1239.18</v>
      </c>
      <c r="F197" s="71">
        <v>1205.27</v>
      </c>
      <c r="G197" s="71">
        <v>1194.98</v>
      </c>
      <c r="H197" s="71">
        <v>1241.3399999999999</v>
      </c>
      <c r="I197" s="71">
        <v>1386.53</v>
      </c>
      <c r="J197" s="71">
        <v>1503.08</v>
      </c>
      <c r="K197" s="71">
        <v>1773.45</v>
      </c>
      <c r="L197" s="71">
        <v>1847.01</v>
      </c>
      <c r="M197" s="71">
        <v>1855.97</v>
      </c>
      <c r="N197" s="71">
        <v>1855.67</v>
      </c>
      <c r="O197" s="71">
        <v>1883.74</v>
      </c>
      <c r="P197" s="71">
        <v>1939.08</v>
      </c>
      <c r="Q197" s="71">
        <v>1938.93</v>
      </c>
      <c r="R197" s="71">
        <v>1900.46</v>
      </c>
      <c r="S197" s="71">
        <v>1878.02</v>
      </c>
      <c r="T197" s="71">
        <v>1884.16</v>
      </c>
      <c r="U197" s="71">
        <v>1775.7</v>
      </c>
      <c r="V197" s="71">
        <v>1813.01</v>
      </c>
      <c r="W197" s="71">
        <v>1830.77</v>
      </c>
      <c r="X197" s="71">
        <v>1842.53</v>
      </c>
      <c r="Y197" s="71">
        <v>1845.91</v>
      </c>
      <c r="Z197" s="71">
        <v>1625.32</v>
      </c>
      <c r="AA197" s="71">
        <v>1470.03</v>
      </c>
    </row>
    <row r="198" spans="1:27" ht="12.75" customHeight="1" outlineLevel="1" x14ac:dyDescent="0.3">
      <c r="A198" s="163" t="s">
        <v>1220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customHeight="1" outlineLevel="1" x14ac:dyDescent="0.3">
      <c r="A199" s="163" t="s">
        <v>1221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1222</v>
      </c>
      <c r="B200" s="94" t="s">
        <v>81</v>
      </c>
      <c r="C200" s="70" t="s">
        <v>79</v>
      </c>
      <c r="D200" s="71">
        <f>$D$11</f>
        <v>88.27</v>
      </c>
      <c r="E200" s="71">
        <f t="shared" ref="E200:AA200" si="113">$D$11</f>
        <v>88.27</v>
      </c>
      <c r="F200" s="71">
        <f t="shared" si="113"/>
        <v>88.27</v>
      </c>
      <c r="G200" s="71">
        <f t="shared" si="113"/>
        <v>88.27</v>
      </c>
      <c r="H200" s="71">
        <f t="shared" si="113"/>
        <v>88.27</v>
      </c>
      <c r="I200" s="71">
        <f t="shared" si="113"/>
        <v>88.27</v>
      </c>
      <c r="J200" s="71">
        <f t="shared" si="113"/>
        <v>88.27</v>
      </c>
      <c r="K200" s="71">
        <f t="shared" si="113"/>
        <v>88.27</v>
      </c>
      <c r="L200" s="71">
        <f t="shared" si="113"/>
        <v>88.27</v>
      </c>
      <c r="M200" s="71">
        <f t="shared" si="113"/>
        <v>88.27</v>
      </c>
      <c r="N200" s="71">
        <f t="shared" si="113"/>
        <v>88.27</v>
      </c>
      <c r="O200" s="71">
        <f t="shared" si="113"/>
        <v>88.27</v>
      </c>
      <c r="P200" s="71">
        <f t="shared" si="113"/>
        <v>88.27</v>
      </c>
      <c r="Q200" s="71">
        <f t="shared" si="113"/>
        <v>88.27</v>
      </c>
      <c r="R200" s="71">
        <f t="shared" si="113"/>
        <v>88.27</v>
      </c>
      <c r="S200" s="71">
        <f t="shared" si="113"/>
        <v>88.27</v>
      </c>
      <c r="T200" s="71">
        <f t="shared" si="113"/>
        <v>88.27</v>
      </c>
      <c r="U200" s="71">
        <f t="shared" si="113"/>
        <v>88.27</v>
      </c>
      <c r="V200" s="71">
        <f t="shared" si="113"/>
        <v>88.27</v>
      </c>
      <c r="W200" s="71">
        <f t="shared" si="113"/>
        <v>88.27</v>
      </c>
      <c r="X200" s="71">
        <f t="shared" si="113"/>
        <v>88.27</v>
      </c>
      <c r="Y200" s="71">
        <f t="shared" si="113"/>
        <v>88.27</v>
      </c>
      <c r="Z200" s="71">
        <f t="shared" si="113"/>
        <v>88.27</v>
      </c>
      <c r="AA200" s="71">
        <f t="shared" si="113"/>
        <v>88.27</v>
      </c>
    </row>
    <row r="201" spans="1:27" ht="12.75" customHeight="1" x14ac:dyDescent="0.3">
      <c r="A201" s="162" t="s">
        <v>1223</v>
      </c>
      <c r="B201" s="54" t="str">
        <f>"08"&amp;"."&amp;$B$663&amp;"."&amp;$B$664</f>
        <v>08.03.2024</v>
      </c>
      <c r="C201" s="134" t="s">
        <v>76</v>
      </c>
      <c r="D201" s="135">
        <f>ROUND(((D202+D203+D205+D204)/1000),5)</f>
        <v>1.6713899999999999</v>
      </c>
      <c r="E201" s="135">
        <f>ROUND(((E202+E203+E205+E204)/1000),5)</f>
        <v>1.53454</v>
      </c>
      <c r="F201" s="135">
        <f>ROUND(((F202+F203+F205+F204)/1000),5)</f>
        <v>1.4717800000000001</v>
      </c>
      <c r="G201" s="135">
        <f t="shared" ref="G201:AA201" si="114">ROUND(((G202+G203+G205+G204)/1000),5)</f>
        <v>1.4698500000000001</v>
      </c>
      <c r="H201" s="135">
        <f t="shared" si="114"/>
        <v>1.4730300000000001</v>
      </c>
      <c r="I201" s="135">
        <f t="shared" si="114"/>
        <v>1.53169</v>
      </c>
      <c r="J201" s="135">
        <f t="shared" si="114"/>
        <v>1.56671</v>
      </c>
      <c r="K201" s="135">
        <f t="shared" si="114"/>
        <v>1.6837200000000001</v>
      </c>
      <c r="L201" s="135">
        <f t="shared" si="114"/>
        <v>1.8880600000000001</v>
      </c>
      <c r="M201" s="135">
        <f t="shared" si="114"/>
        <v>1.9369000000000001</v>
      </c>
      <c r="N201" s="135">
        <f t="shared" si="114"/>
        <v>1.9807900000000001</v>
      </c>
      <c r="O201" s="135">
        <f t="shared" si="114"/>
        <v>1.99004</v>
      </c>
      <c r="P201" s="135">
        <f t="shared" si="114"/>
        <v>1.9726699999999999</v>
      </c>
      <c r="Q201" s="135">
        <f t="shared" si="114"/>
        <v>1.95685</v>
      </c>
      <c r="R201" s="135">
        <f t="shared" si="114"/>
        <v>1.9213800000000001</v>
      </c>
      <c r="S201" s="135">
        <f t="shared" si="114"/>
        <v>1.9147700000000001</v>
      </c>
      <c r="T201" s="135">
        <f t="shared" si="114"/>
        <v>1.91717</v>
      </c>
      <c r="U201" s="135">
        <f t="shared" si="114"/>
        <v>1.92144</v>
      </c>
      <c r="V201" s="135">
        <f t="shared" si="114"/>
        <v>1.9310799999999999</v>
      </c>
      <c r="W201" s="135">
        <f t="shared" si="114"/>
        <v>1.9662200000000001</v>
      </c>
      <c r="X201" s="135">
        <f t="shared" si="114"/>
        <v>2.0176799999999999</v>
      </c>
      <c r="Y201" s="135">
        <f t="shared" si="114"/>
        <v>1.9504600000000001</v>
      </c>
      <c r="Z201" s="135">
        <f t="shared" si="114"/>
        <v>1.7631600000000001</v>
      </c>
      <c r="AA201" s="135">
        <f t="shared" si="114"/>
        <v>1.6567400000000001</v>
      </c>
    </row>
    <row r="202" spans="1:27" ht="12.75" customHeight="1" outlineLevel="1" x14ac:dyDescent="0.3">
      <c r="A202" s="163" t="s">
        <v>1224</v>
      </c>
      <c r="B202" s="94" t="s">
        <v>238</v>
      </c>
      <c r="C202" s="70" t="s">
        <v>79</v>
      </c>
      <c r="D202" s="71">
        <v>1464.41</v>
      </c>
      <c r="E202" s="71">
        <v>1327.56</v>
      </c>
      <c r="F202" s="71">
        <v>1264.8</v>
      </c>
      <c r="G202" s="71">
        <v>1262.8699999999999</v>
      </c>
      <c r="H202" s="71">
        <v>1266.05</v>
      </c>
      <c r="I202" s="71">
        <v>1324.71</v>
      </c>
      <c r="J202" s="71">
        <v>1359.73</v>
      </c>
      <c r="K202" s="71">
        <v>1476.74</v>
      </c>
      <c r="L202" s="71">
        <v>1681.08</v>
      </c>
      <c r="M202" s="71">
        <v>1729.92</v>
      </c>
      <c r="N202" s="71">
        <v>1773.81</v>
      </c>
      <c r="O202" s="71">
        <v>1783.06</v>
      </c>
      <c r="P202" s="71">
        <v>1765.69</v>
      </c>
      <c r="Q202" s="71">
        <v>1749.87</v>
      </c>
      <c r="R202" s="71">
        <v>1714.4</v>
      </c>
      <c r="S202" s="71">
        <v>1707.79</v>
      </c>
      <c r="T202" s="71">
        <v>1710.19</v>
      </c>
      <c r="U202" s="71">
        <v>1714.46</v>
      </c>
      <c r="V202" s="71">
        <v>1724.1</v>
      </c>
      <c r="W202" s="71">
        <v>1759.24</v>
      </c>
      <c r="X202" s="71">
        <v>1810.7</v>
      </c>
      <c r="Y202" s="71">
        <v>1743.48</v>
      </c>
      <c r="Z202" s="71">
        <v>1556.18</v>
      </c>
      <c r="AA202" s="71">
        <v>1449.76</v>
      </c>
    </row>
    <row r="203" spans="1:27" ht="12.75" customHeight="1" outlineLevel="1" x14ac:dyDescent="0.3">
      <c r="A203" s="163" t="s">
        <v>1225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customHeight="1" outlineLevel="1" x14ac:dyDescent="0.3">
      <c r="A204" s="163" t="s">
        <v>1226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1227</v>
      </c>
      <c r="B205" s="94" t="s">
        <v>81</v>
      </c>
      <c r="C205" s="70" t="s">
        <v>79</v>
      </c>
      <c r="D205" s="71">
        <f>$D$11</f>
        <v>88.27</v>
      </c>
      <c r="E205" s="71">
        <f t="shared" ref="E205:AA205" si="116">$D$11</f>
        <v>88.27</v>
      </c>
      <c r="F205" s="71">
        <f t="shared" si="116"/>
        <v>88.27</v>
      </c>
      <c r="G205" s="71">
        <f t="shared" si="116"/>
        <v>88.27</v>
      </c>
      <c r="H205" s="71">
        <f t="shared" si="116"/>
        <v>88.27</v>
      </c>
      <c r="I205" s="71">
        <f t="shared" si="116"/>
        <v>88.27</v>
      </c>
      <c r="J205" s="71">
        <f t="shared" si="116"/>
        <v>88.27</v>
      </c>
      <c r="K205" s="71">
        <f t="shared" si="116"/>
        <v>88.27</v>
      </c>
      <c r="L205" s="71">
        <f t="shared" si="116"/>
        <v>88.27</v>
      </c>
      <c r="M205" s="71">
        <f t="shared" si="116"/>
        <v>88.27</v>
      </c>
      <c r="N205" s="71">
        <f t="shared" si="116"/>
        <v>88.27</v>
      </c>
      <c r="O205" s="71">
        <f t="shared" si="116"/>
        <v>88.27</v>
      </c>
      <c r="P205" s="71">
        <f t="shared" si="116"/>
        <v>88.27</v>
      </c>
      <c r="Q205" s="71">
        <f t="shared" si="116"/>
        <v>88.27</v>
      </c>
      <c r="R205" s="71">
        <f t="shared" si="116"/>
        <v>88.27</v>
      </c>
      <c r="S205" s="71">
        <f t="shared" si="116"/>
        <v>88.27</v>
      </c>
      <c r="T205" s="71">
        <f t="shared" si="116"/>
        <v>88.27</v>
      </c>
      <c r="U205" s="71">
        <f t="shared" si="116"/>
        <v>88.27</v>
      </c>
      <c r="V205" s="71">
        <f t="shared" si="116"/>
        <v>88.27</v>
      </c>
      <c r="W205" s="71">
        <f t="shared" si="116"/>
        <v>88.27</v>
      </c>
      <c r="X205" s="71">
        <f t="shared" si="116"/>
        <v>88.27</v>
      </c>
      <c r="Y205" s="71">
        <f t="shared" si="116"/>
        <v>88.27</v>
      </c>
      <c r="Z205" s="71">
        <f t="shared" si="116"/>
        <v>88.27</v>
      </c>
      <c r="AA205" s="71">
        <f t="shared" si="116"/>
        <v>88.27</v>
      </c>
    </row>
    <row r="206" spans="1:27" ht="12.75" customHeight="1" x14ac:dyDescent="0.3">
      <c r="A206" s="162" t="s">
        <v>1228</v>
      </c>
      <c r="B206" s="54" t="str">
        <f>"09"&amp;"."&amp;$B$663&amp;"."&amp;$B$664</f>
        <v>09.03.2024</v>
      </c>
      <c r="C206" s="134" t="s">
        <v>76</v>
      </c>
      <c r="D206" s="135">
        <f>ROUND(((D207+D208+D210+D209)/1000),5)</f>
        <v>1.6848000000000001</v>
      </c>
      <c r="E206" s="135">
        <f>ROUND(((E207+E208+E210+E209)/1000),5)</f>
        <v>1.5241800000000001</v>
      </c>
      <c r="F206" s="135">
        <f>ROUND(((F207+F208+F210+F209)/1000),5)</f>
        <v>1.47319</v>
      </c>
      <c r="G206" s="135">
        <f t="shared" ref="G206:AA206" si="117">ROUND(((G207+G208+G210+G209)/1000),5)</f>
        <v>1.4555199999999999</v>
      </c>
      <c r="H206" s="135">
        <f t="shared" si="117"/>
        <v>1.4728000000000001</v>
      </c>
      <c r="I206" s="135">
        <f t="shared" si="117"/>
        <v>1.5135700000000001</v>
      </c>
      <c r="J206" s="135">
        <f t="shared" si="117"/>
        <v>1.6091599999999999</v>
      </c>
      <c r="K206" s="135">
        <f t="shared" si="117"/>
        <v>1.7243599999999999</v>
      </c>
      <c r="L206" s="135">
        <f t="shared" si="117"/>
        <v>1.9170700000000001</v>
      </c>
      <c r="M206" s="135">
        <f t="shared" si="117"/>
        <v>2.0100799999999999</v>
      </c>
      <c r="N206" s="135">
        <f t="shared" si="117"/>
        <v>2.07822</v>
      </c>
      <c r="O206" s="135">
        <f t="shared" si="117"/>
        <v>2.0833699999999999</v>
      </c>
      <c r="P206" s="135">
        <f t="shared" si="117"/>
        <v>2.0623499999999999</v>
      </c>
      <c r="Q206" s="135">
        <f t="shared" si="117"/>
        <v>2.0457399999999999</v>
      </c>
      <c r="R206" s="135">
        <f t="shared" si="117"/>
        <v>1.99942</v>
      </c>
      <c r="S206" s="135">
        <f t="shared" si="117"/>
        <v>1.96688</v>
      </c>
      <c r="T206" s="135">
        <f t="shared" si="117"/>
        <v>1.9748300000000001</v>
      </c>
      <c r="U206" s="135">
        <f t="shared" si="117"/>
        <v>1.99132</v>
      </c>
      <c r="V206" s="135">
        <f t="shared" si="117"/>
        <v>2.0543399999999998</v>
      </c>
      <c r="W206" s="135">
        <f t="shared" si="117"/>
        <v>2.0844399999999998</v>
      </c>
      <c r="X206" s="135">
        <f t="shared" si="117"/>
        <v>2.0999400000000001</v>
      </c>
      <c r="Y206" s="135">
        <f t="shared" si="117"/>
        <v>2.04433</v>
      </c>
      <c r="Z206" s="135">
        <f t="shared" si="117"/>
        <v>1.8439399999999999</v>
      </c>
      <c r="AA206" s="135">
        <f t="shared" si="117"/>
        <v>1.6859599999999999</v>
      </c>
    </row>
    <row r="207" spans="1:27" ht="12.75" customHeight="1" outlineLevel="1" x14ac:dyDescent="0.3">
      <c r="A207" s="163" t="s">
        <v>1229</v>
      </c>
      <c r="B207" s="94" t="s">
        <v>238</v>
      </c>
      <c r="C207" s="70" t="s">
        <v>79</v>
      </c>
      <c r="D207" s="71">
        <v>1477.82</v>
      </c>
      <c r="E207" s="71">
        <v>1317.2</v>
      </c>
      <c r="F207" s="71">
        <v>1266.21</v>
      </c>
      <c r="G207" s="71">
        <v>1248.54</v>
      </c>
      <c r="H207" s="71">
        <v>1265.82</v>
      </c>
      <c r="I207" s="71">
        <v>1306.5899999999999</v>
      </c>
      <c r="J207" s="71">
        <v>1402.18</v>
      </c>
      <c r="K207" s="71">
        <v>1517.38</v>
      </c>
      <c r="L207" s="71">
        <v>1710.09</v>
      </c>
      <c r="M207" s="71">
        <v>1803.1</v>
      </c>
      <c r="N207" s="71">
        <v>1871.24</v>
      </c>
      <c r="O207" s="71">
        <v>1876.39</v>
      </c>
      <c r="P207" s="71">
        <v>1855.37</v>
      </c>
      <c r="Q207" s="71">
        <v>1838.76</v>
      </c>
      <c r="R207" s="71">
        <v>1792.44</v>
      </c>
      <c r="S207" s="71">
        <v>1759.9</v>
      </c>
      <c r="T207" s="71">
        <v>1767.85</v>
      </c>
      <c r="U207" s="71">
        <v>1784.34</v>
      </c>
      <c r="V207" s="71">
        <v>1847.36</v>
      </c>
      <c r="W207" s="71">
        <v>1877.46</v>
      </c>
      <c r="X207" s="71">
        <v>1892.96</v>
      </c>
      <c r="Y207" s="71">
        <v>1837.35</v>
      </c>
      <c r="Z207" s="71">
        <v>1636.96</v>
      </c>
      <c r="AA207" s="71">
        <v>1478.98</v>
      </c>
    </row>
    <row r="208" spans="1:27" ht="12.75" customHeight="1" outlineLevel="1" x14ac:dyDescent="0.3">
      <c r="A208" s="163" t="s">
        <v>1230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customHeight="1" outlineLevel="1" x14ac:dyDescent="0.3">
      <c r="A209" s="163" t="s">
        <v>1231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1232</v>
      </c>
      <c r="B210" s="94" t="s">
        <v>81</v>
      </c>
      <c r="C210" s="70" t="s">
        <v>79</v>
      </c>
      <c r="D210" s="71">
        <f>$D$11</f>
        <v>88.27</v>
      </c>
      <c r="E210" s="71">
        <f t="shared" ref="E210:AA210" si="119">$D$11</f>
        <v>88.27</v>
      </c>
      <c r="F210" s="71">
        <f t="shared" si="119"/>
        <v>88.27</v>
      </c>
      <c r="G210" s="71">
        <f t="shared" si="119"/>
        <v>88.27</v>
      </c>
      <c r="H210" s="71">
        <f t="shared" si="119"/>
        <v>88.27</v>
      </c>
      <c r="I210" s="71">
        <f t="shared" si="119"/>
        <v>88.27</v>
      </c>
      <c r="J210" s="71">
        <f t="shared" si="119"/>
        <v>88.27</v>
      </c>
      <c r="K210" s="71">
        <f t="shared" si="119"/>
        <v>88.27</v>
      </c>
      <c r="L210" s="71">
        <f t="shared" si="119"/>
        <v>88.27</v>
      </c>
      <c r="M210" s="71">
        <f t="shared" si="119"/>
        <v>88.27</v>
      </c>
      <c r="N210" s="71">
        <f t="shared" si="119"/>
        <v>88.27</v>
      </c>
      <c r="O210" s="71">
        <f t="shared" si="119"/>
        <v>88.27</v>
      </c>
      <c r="P210" s="71">
        <f t="shared" si="119"/>
        <v>88.27</v>
      </c>
      <c r="Q210" s="71">
        <f t="shared" si="119"/>
        <v>88.27</v>
      </c>
      <c r="R210" s="71">
        <f t="shared" si="119"/>
        <v>88.27</v>
      </c>
      <c r="S210" s="71">
        <f t="shared" si="119"/>
        <v>88.27</v>
      </c>
      <c r="T210" s="71">
        <f t="shared" si="119"/>
        <v>88.27</v>
      </c>
      <c r="U210" s="71">
        <f t="shared" si="119"/>
        <v>88.27</v>
      </c>
      <c r="V210" s="71">
        <f t="shared" si="119"/>
        <v>88.27</v>
      </c>
      <c r="W210" s="71">
        <f t="shared" si="119"/>
        <v>88.27</v>
      </c>
      <c r="X210" s="71">
        <f t="shared" si="119"/>
        <v>88.27</v>
      </c>
      <c r="Y210" s="71">
        <f t="shared" si="119"/>
        <v>88.27</v>
      </c>
      <c r="Z210" s="71">
        <f t="shared" si="119"/>
        <v>88.27</v>
      </c>
      <c r="AA210" s="71">
        <f t="shared" si="119"/>
        <v>88.27</v>
      </c>
    </row>
    <row r="211" spans="1:27" ht="12.75" customHeight="1" x14ac:dyDescent="0.3">
      <c r="A211" s="162" t="s">
        <v>1233</v>
      </c>
      <c r="B211" s="54" t="str">
        <f>"10"&amp;"."&amp;$B$663&amp;"."&amp;$B$664</f>
        <v>10.03.2024</v>
      </c>
      <c r="C211" s="134" t="s">
        <v>76</v>
      </c>
      <c r="D211" s="135">
        <f>ROUND(((D212+D213+D215+D214)/1000),5)</f>
        <v>1.5720799999999999</v>
      </c>
      <c r="E211" s="135">
        <f>ROUND(((E212+E213+E215+E214)/1000),5)</f>
        <v>1.47336</v>
      </c>
      <c r="F211" s="135">
        <f>ROUND(((F212+F213+F215+F214)/1000),5)</f>
        <v>1.4558500000000001</v>
      </c>
      <c r="G211" s="135">
        <f t="shared" ref="G211:AA211" si="120">ROUND(((G212+G213+G215+G214)/1000),5)</f>
        <v>1.4420599999999999</v>
      </c>
      <c r="H211" s="135">
        <f t="shared" si="120"/>
        <v>1.4599599999999999</v>
      </c>
      <c r="I211" s="135">
        <f t="shared" si="120"/>
        <v>1.47892</v>
      </c>
      <c r="J211" s="135">
        <f t="shared" si="120"/>
        <v>1.50373</v>
      </c>
      <c r="K211" s="135">
        <f t="shared" si="120"/>
        <v>1.66431</v>
      </c>
      <c r="L211" s="135">
        <f t="shared" si="120"/>
        <v>1.8952899999999999</v>
      </c>
      <c r="M211" s="135">
        <f t="shared" si="120"/>
        <v>1.9619</v>
      </c>
      <c r="N211" s="135">
        <f t="shared" si="120"/>
        <v>2.0352199999999998</v>
      </c>
      <c r="O211" s="135">
        <f t="shared" si="120"/>
        <v>2.03843</v>
      </c>
      <c r="P211" s="135">
        <f t="shared" si="120"/>
        <v>2.0222699999999998</v>
      </c>
      <c r="Q211" s="135">
        <f t="shared" si="120"/>
        <v>2.0042599999999999</v>
      </c>
      <c r="R211" s="135">
        <f t="shared" si="120"/>
        <v>1.9516500000000001</v>
      </c>
      <c r="S211" s="135">
        <f t="shared" si="120"/>
        <v>1.92395</v>
      </c>
      <c r="T211" s="135">
        <f t="shared" si="120"/>
        <v>1.92805</v>
      </c>
      <c r="U211" s="135">
        <f t="shared" si="120"/>
        <v>1.9461200000000001</v>
      </c>
      <c r="V211" s="135">
        <f t="shared" si="120"/>
        <v>2.0224199999999999</v>
      </c>
      <c r="W211" s="135">
        <f t="shared" si="120"/>
        <v>2.07152</v>
      </c>
      <c r="X211" s="135">
        <f t="shared" si="120"/>
        <v>2.0605500000000001</v>
      </c>
      <c r="Y211" s="135">
        <f t="shared" si="120"/>
        <v>2.0025400000000002</v>
      </c>
      <c r="Z211" s="135">
        <f t="shared" si="120"/>
        <v>1.7883899999999999</v>
      </c>
      <c r="AA211" s="135">
        <f t="shared" si="120"/>
        <v>1.5316399999999999</v>
      </c>
    </row>
    <row r="212" spans="1:27" ht="12.75" customHeight="1" outlineLevel="1" x14ac:dyDescent="0.3">
      <c r="A212" s="163" t="s">
        <v>1234</v>
      </c>
      <c r="B212" s="94" t="s">
        <v>238</v>
      </c>
      <c r="C212" s="70" t="s">
        <v>79</v>
      </c>
      <c r="D212" s="71">
        <v>1365.1</v>
      </c>
      <c r="E212" s="71">
        <v>1266.3800000000001</v>
      </c>
      <c r="F212" s="71">
        <v>1248.8699999999999</v>
      </c>
      <c r="G212" s="71">
        <v>1235.08</v>
      </c>
      <c r="H212" s="71">
        <v>1252.98</v>
      </c>
      <c r="I212" s="71">
        <v>1271.94</v>
      </c>
      <c r="J212" s="71">
        <v>1296.75</v>
      </c>
      <c r="K212" s="71">
        <v>1457.33</v>
      </c>
      <c r="L212" s="71">
        <v>1688.31</v>
      </c>
      <c r="M212" s="71">
        <v>1754.92</v>
      </c>
      <c r="N212" s="71">
        <v>1828.24</v>
      </c>
      <c r="O212" s="71">
        <v>1831.45</v>
      </c>
      <c r="P212" s="71">
        <v>1815.29</v>
      </c>
      <c r="Q212" s="71">
        <v>1797.28</v>
      </c>
      <c r="R212" s="71">
        <v>1744.67</v>
      </c>
      <c r="S212" s="71">
        <v>1716.97</v>
      </c>
      <c r="T212" s="71">
        <v>1721.07</v>
      </c>
      <c r="U212" s="71">
        <v>1739.14</v>
      </c>
      <c r="V212" s="71">
        <v>1815.44</v>
      </c>
      <c r="W212" s="71">
        <v>1864.54</v>
      </c>
      <c r="X212" s="71">
        <v>1853.57</v>
      </c>
      <c r="Y212" s="71">
        <v>1795.56</v>
      </c>
      <c r="Z212" s="71">
        <v>1581.41</v>
      </c>
      <c r="AA212" s="71">
        <v>1324.66</v>
      </c>
    </row>
    <row r="213" spans="1:27" ht="12.75" customHeight="1" outlineLevel="1" x14ac:dyDescent="0.3">
      <c r="A213" s="163" t="s">
        <v>1235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customHeight="1" outlineLevel="1" x14ac:dyDescent="0.3">
      <c r="A214" s="163" t="s">
        <v>1236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1237</v>
      </c>
      <c r="B215" s="94" t="s">
        <v>81</v>
      </c>
      <c r="C215" s="70" t="s">
        <v>79</v>
      </c>
      <c r="D215" s="71">
        <f>$D$11</f>
        <v>88.27</v>
      </c>
      <c r="E215" s="71">
        <f t="shared" ref="E215:AA215" si="122">$D$11</f>
        <v>88.27</v>
      </c>
      <c r="F215" s="71">
        <f t="shared" si="122"/>
        <v>88.27</v>
      </c>
      <c r="G215" s="71">
        <f t="shared" si="122"/>
        <v>88.27</v>
      </c>
      <c r="H215" s="71">
        <f t="shared" si="122"/>
        <v>88.27</v>
      </c>
      <c r="I215" s="71">
        <f t="shared" si="122"/>
        <v>88.27</v>
      </c>
      <c r="J215" s="71">
        <f t="shared" si="122"/>
        <v>88.27</v>
      </c>
      <c r="K215" s="71">
        <f t="shared" si="122"/>
        <v>88.27</v>
      </c>
      <c r="L215" s="71">
        <f t="shared" si="122"/>
        <v>88.27</v>
      </c>
      <c r="M215" s="71">
        <f t="shared" si="122"/>
        <v>88.27</v>
      </c>
      <c r="N215" s="71">
        <f t="shared" si="122"/>
        <v>88.27</v>
      </c>
      <c r="O215" s="71">
        <f t="shared" si="122"/>
        <v>88.27</v>
      </c>
      <c r="P215" s="71">
        <f t="shared" si="122"/>
        <v>88.27</v>
      </c>
      <c r="Q215" s="71">
        <f t="shared" si="122"/>
        <v>88.27</v>
      </c>
      <c r="R215" s="71">
        <f t="shared" si="122"/>
        <v>88.27</v>
      </c>
      <c r="S215" s="71">
        <f t="shared" si="122"/>
        <v>88.27</v>
      </c>
      <c r="T215" s="71">
        <f t="shared" si="122"/>
        <v>88.27</v>
      </c>
      <c r="U215" s="71">
        <f t="shared" si="122"/>
        <v>88.27</v>
      </c>
      <c r="V215" s="71">
        <f t="shared" si="122"/>
        <v>88.27</v>
      </c>
      <c r="W215" s="71">
        <f t="shared" si="122"/>
        <v>88.27</v>
      </c>
      <c r="X215" s="71">
        <f t="shared" si="122"/>
        <v>88.27</v>
      </c>
      <c r="Y215" s="71">
        <f t="shared" si="122"/>
        <v>88.27</v>
      </c>
      <c r="Z215" s="71">
        <f t="shared" si="122"/>
        <v>88.27</v>
      </c>
      <c r="AA215" s="71">
        <f t="shared" si="122"/>
        <v>88.27</v>
      </c>
    </row>
    <row r="216" spans="1:27" ht="12.75" customHeight="1" x14ac:dyDescent="0.3">
      <c r="A216" s="162" t="s">
        <v>1238</v>
      </c>
      <c r="B216" s="54" t="str">
        <f>"11"&amp;"."&amp;$B$663&amp;"."&amp;$B$664</f>
        <v>11.03.2024</v>
      </c>
      <c r="C216" s="134" t="s">
        <v>76</v>
      </c>
      <c r="D216" s="135">
        <f>ROUND(((D217+D218+D220+D219)/1000),5)</f>
        <v>1.47563</v>
      </c>
      <c r="E216" s="135">
        <f>ROUND(((E217+E218+E220+E219)/1000),5)</f>
        <v>1.4483200000000001</v>
      </c>
      <c r="F216" s="135">
        <f>ROUND(((F217+F218+F220+F219)/1000),5)</f>
        <v>1.40795</v>
      </c>
      <c r="G216" s="135">
        <f t="shared" ref="G216:AA216" si="123">ROUND(((G217+G218+G220+G219)/1000),5)</f>
        <v>1.3898600000000001</v>
      </c>
      <c r="H216" s="135">
        <f t="shared" si="123"/>
        <v>1.4306399999999999</v>
      </c>
      <c r="I216" s="135">
        <f t="shared" si="123"/>
        <v>1.5184</v>
      </c>
      <c r="J216" s="135">
        <f t="shared" si="123"/>
        <v>1.6939500000000001</v>
      </c>
      <c r="K216" s="135">
        <f t="shared" si="123"/>
        <v>1.90726</v>
      </c>
      <c r="L216" s="135">
        <f t="shared" si="123"/>
        <v>2.03268</v>
      </c>
      <c r="M216" s="135">
        <f t="shared" si="123"/>
        <v>2.1090900000000001</v>
      </c>
      <c r="N216" s="135">
        <f t="shared" si="123"/>
        <v>2.0955400000000002</v>
      </c>
      <c r="O216" s="135">
        <f t="shared" si="123"/>
        <v>2.09972</v>
      </c>
      <c r="P216" s="135">
        <f t="shared" si="123"/>
        <v>2.0839699999999999</v>
      </c>
      <c r="Q216" s="135">
        <f t="shared" si="123"/>
        <v>2.0712700000000002</v>
      </c>
      <c r="R216" s="135">
        <f t="shared" si="123"/>
        <v>2.0480100000000001</v>
      </c>
      <c r="S216" s="135">
        <f t="shared" si="123"/>
        <v>2.0280399999999998</v>
      </c>
      <c r="T216" s="135">
        <f t="shared" si="123"/>
        <v>2.0250699999999999</v>
      </c>
      <c r="U216" s="135">
        <f t="shared" si="123"/>
        <v>1.9563900000000001</v>
      </c>
      <c r="V216" s="135">
        <f t="shared" si="123"/>
        <v>1.9822500000000001</v>
      </c>
      <c r="W216" s="135">
        <f t="shared" si="123"/>
        <v>2.00786</v>
      </c>
      <c r="X216" s="135">
        <f t="shared" si="123"/>
        <v>1.9682599999999999</v>
      </c>
      <c r="Y216" s="135">
        <f t="shared" si="123"/>
        <v>1.9078200000000001</v>
      </c>
      <c r="Z216" s="135">
        <f t="shared" si="123"/>
        <v>1.70452</v>
      </c>
      <c r="AA216" s="135">
        <f t="shared" si="123"/>
        <v>1.46461</v>
      </c>
    </row>
    <row r="217" spans="1:27" ht="12.75" customHeight="1" outlineLevel="1" x14ac:dyDescent="0.3">
      <c r="A217" s="163" t="s">
        <v>1239</v>
      </c>
      <c r="B217" s="94" t="s">
        <v>238</v>
      </c>
      <c r="C217" s="70" t="s">
        <v>79</v>
      </c>
      <c r="D217" s="71">
        <v>1268.6500000000001</v>
      </c>
      <c r="E217" s="71">
        <v>1241.3399999999999</v>
      </c>
      <c r="F217" s="71">
        <v>1200.97</v>
      </c>
      <c r="G217" s="71">
        <v>1182.8800000000001</v>
      </c>
      <c r="H217" s="71">
        <v>1223.6600000000001</v>
      </c>
      <c r="I217" s="71">
        <v>1311.42</v>
      </c>
      <c r="J217" s="71">
        <v>1486.97</v>
      </c>
      <c r="K217" s="71">
        <v>1700.28</v>
      </c>
      <c r="L217" s="71">
        <v>1825.7</v>
      </c>
      <c r="M217" s="71">
        <v>1902.11</v>
      </c>
      <c r="N217" s="71">
        <v>1888.56</v>
      </c>
      <c r="O217" s="71">
        <v>1892.74</v>
      </c>
      <c r="P217" s="71">
        <v>1876.99</v>
      </c>
      <c r="Q217" s="71">
        <v>1864.29</v>
      </c>
      <c r="R217" s="71">
        <v>1841.03</v>
      </c>
      <c r="S217" s="71">
        <v>1821.06</v>
      </c>
      <c r="T217" s="71">
        <v>1818.09</v>
      </c>
      <c r="U217" s="71">
        <v>1749.41</v>
      </c>
      <c r="V217" s="71">
        <v>1775.27</v>
      </c>
      <c r="W217" s="71">
        <v>1800.88</v>
      </c>
      <c r="X217" s="71">
        <v>1761.28</v>
      </c>
      <c r="Y217" s="71">
        <v>1700.84</v>
      </c>
      <c r="Z217" s="71">
        <v>1497.54</v>
      </c>
      <c r="AA217" s="71">
        <v>1257.6300000000001</v>
      </c>
    </row>
    <row r="218" spans="1:27" ht="12.75" customHeight="1" outlineLevel="1" x14ac:dyDescent="0.3">
      <c r="A218" s="163" t="s">
        <v>1240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customHeight="1" outlineLevel="1" x14ac:dyDescent="0.3">
      <c r="A219" s="163" t="s">
        <v>1241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1242</v>
      </c>
      <c r="B220" s="94" t="s">
        <v>81</v>
      </c>
      <c r="C220" s="70" t="s">
        <v>79</v>
      </c>
      <c r="D220" s="71">
        <f>$D$11</f>
        <v>88.27</v>
      </c>
      <c r="E220" s="71">
        <f t="shared" ref="E220:AA220" si="125">$D$11</f>
        <v>88.27</v>
      </c>
      <c r="F220" s="71">
        <f t="shared" si="125"/>
        <v>88.27</v>
      </c>
      <c r="G220" s="71">
        <f t="shared" si="125"/>
        <v>88.27</v>
      </c>
      <c r="H220" s="71">
        <f t="shared" si="125"/>
        <v>88.27</v>
      </c>
      <c r="I220" s="71">
        <f t="shared" si="125"/>
        <v>88.27</v>
      </c>
      <c r="J220" s="71">
        <f t="shared" si="125"/>
        <v>88.27</v>
      </c>
      <c r="K220" s="71">
        <f t="shared" si="125"/>
        <v>88.27</v>
      </c>
      <c r="L220" s="71">
        <f t="shared" si="125"/>
        <v>88.27</v>
      </c>
      <c r="M220" s="71">
        <f t="shared" si="125"/>
        <v>88.27</v>
      </c>
      <c r="N220" s="71">
        <f t="shared" si="125"/>
        <v>88.27</v>
      </c>
      <c r="O220" s="71">
        <f t="shared" si="125"/>
        <v>88.27</v>
      </c>
      <c r="P220" s="71">
        <f t="shared" si="125"/>
        <v>88.27</v>
      </c>
      <c r="Q220" s="71">
        <f t="shared" si="125"/>
        <v>88.27</v>
      </c>
      <c r="R220" s="71">
        <f t="shared" si="125"/>
        <v>88.27</v>
      </c>
      <c r="S220" s="71">
        <f t="shared" si="125"/>
        <v>88.27</v>
      </c>
      <c r="T220" s="71">
        <f t="shared" si="125"/>
        <v>88.27</v>
      </c>
      <c r="U220" s="71">
        <f t="shared" si="125"/>
        <v>88.27</v>
      </c>
      <c r="V220" s="71">
        <f t="shared" si="125"/>
        <v>88.27</v>
      </c>
      <c r="W220" s="71">
        <f t="shared" si="125"/>
        <v>88.27</v>
      </c>
      <c r="X220" s="71">
        <f t="shared" si="125"/>
        <v>88.27</v>
      </c>
      <c r="Y220" s="71">
        <f t="shared" si="125"/>
        <v>88.27</v>
      </c>
      <c r="Z220" s="71">
        <f t="shared" si="125"/>
        <v>88.27</v>
      </c>
      <c r="AA220" s="71">
        <f t="shared" si="125"/>
        <v>88.27</v>
      </c>
    </row>
    <row r="221" spans="1:27" ht="12.75" customHeight="1" x14ac:dyDescent="0.3">
      <c r="A221" s="162" t="s">
        <v>1243</v>
      </c>
      <c r="B221" s="54" t="str">
        <f>"12"&amp;"."&amp;$B$663&amp;"."&amp;$B$664</f>
        <v>12.03.2024</v>
      </c>
      <c r="C221" s="134" t="s">
        <v>76</v>
      </c>
      <c r="D221" s="135">
        <f>ROUND(((D222+D223+D225+D224)/1000),5)</f>
        <v>1.46465</v>
      </c>
      <c r="E221" s="135">
        <f>ROUND(((E222+E223+E225+E224)/1000),5)</f>
        <v>1.41455</v>
      </c>
      <c r="F221" s="135">
        <f>ROUND(((F222+F223+F225+F224)/1000),5)</f>
        <v>1.3769499999999999</v>
      </c>
      <c r="G221" s="135">
        <f t="shared" ref="G221:AA221" si="126">ROUND(((G222+G223+G225+G224)/1000),5)</f>
        <v>1.3742000000000001</v>
      </c>
      <c r="H221" s="135">
        <f t="shared" si="126"/>
        <v>1.42624</v>
      </c>
      <c r="I221" s="135">
        <f t="shared" si="126"/>
        <v>1.5232300000000001</v>
      </c>
      <c r="J221" s="135">
        <f t="shared" si="126"/>
        <v>1.68973</v>
      </c>
      <c r="K221" s="135">
        <f t="shared" si="126"/>
        <v>1.9149099999999999</v>
      </c>
      <c r="L221" s="135">
        <f t="shared" si="126"/>
        <v>1.9911000000000001</v>
      </c>
      <c r="M221" s="135">
        <f t="shared" si="126"/>
        <v>2.0468000000000002</v>
      </c>
      <c r="N221" s="135">
        <f t="shared" si="126"/>
        <v>2.0468700000000002</v>
      </c>
      <c r="O221" s="135">
        <f t="shared" si="126"/>
        <v>2.0536500000000002</v>
      </c>
      <c r="P221" s="135">
        <f t="shared" si="126"/>
        <v>2.03579</v>
      </c>
      <c r="Q221" s="135">
        <f t="shared" si="126"/>
        <v>2.0350000000000001</v>
      </c>
      <c r="R221" s="135">
        <f t="shared" si="126"/>
        <v>2.012</v>
      </c>
      <c r="S221" s="135">
        <f t="shared" si="126"/>
        <v>1.99539</v>
      </c>
      <c r="T221" s="135">
        <f t="shared" si="126"/>
        <v>1.9913000000000001</v>
      </c>
      <c r="U221" s="135">
        <f t="shared" si="126"/>
        <v>1.94296</v>
      </c>
      <c r="V221" s="135">
        <f t="shared" si="126"/>
        <v>1.98828</v>
      </c>
      <c r="W221" s="135">
        <f t="shared" si="126"/>
        <v>2.0132300000000001</v>
      </c>
      <c r="X221" s="135">
        <f t="shared" si="126"/>
        <v>2.00773</v>
      </c>
      <c r="Y221" s="135">
        <f t="shared" si="126"/>
        <v>1.9190100000000001</v>
      </c>
      <c r="Z221" s="135">
        <f t="shared" si="126"/>
        <v>1.70756</v>
      </c>
      <c r="AA221" s="135">
        <f t="shared" si="126"/>
        <v>1.5260199999999999</v>
      </c>
    </row>
    <row r="222" spans="1:27" ht="12.75" customHeight="1" outlineLevel="1" x14ac:dyDescent="0.3">
      <c r="A222" s="163" t="s">
        <v>1244</v>
      </c>
      <c r="B222" s="94" t="s">
        <v>238</v>
      </c>
      <c r="C222" s="70" t="s">
        <v>79</v>
      </c>
      <c r="D222" s="71">
        <v>1257.67</v>
      </c>
      <c r="E222" s="71">
        <v>1207.57</v>
      </c>
      <c r="F222" s="71">
        <v>1169.97</v>
      </c>
      <c r="G222" s="71">
        <v>1167.22</v>
      </c>
      <c r="H222" s="71">
        <v>1219.26</v>
      </c>
      <c r="I222" s="71">
        <v>1316.25</v>
      </c>
      <c r="J222" s="71">
        <v>1482.75</v>
      </c>
      <c r="K222" s="71">
        <v>1707.93</v>
      </c>
      <c r="L222" s="71">
        <v>1784.12</v>
      </c>
      <c r="M222" s="71">
        <v>1839.82</v>
      </c>
      <c r="N222" s="71">
        <v>1839.89</v>
      </c>
      <c r="O222" s="71">
        <v>1846.67</v>
      </c>
      <c r="P222" s="71">
        <v>1828.81</v>
      </c>
      <c r="Q222" s="71">
        <v>1828.02</v>
      </c>
      <c r="R222" s="71">
        <v>1805.02</v>
      </c>
      <c r="S222" s="71">
        <v>1788.41</v>
      </c>
      <c r="T222" s="71">
        <v>1784.32</v>
      </c>
      <c r="U222" s="71">
        <v>1735.98</v>
      </c>
      <c r="V222" s="71">
        <v>1781.3</v>
      </c>
      <c r="W222" s="71">
        <v>1806.25</v>
      </c>
      <c r="X222" s="71">
        <v>1800.75</v>
      </c>
      <c r="Y222" s="71">
        <v>1712.03</v>
      </c>
      <c r="Z222" s="71">
        <v>1500.58</v>
      </c>
      <c r="AA222" s="71">
        <v>1319.04</v>
      </c>
    </row>
    <row r="223" spans="1:27" ht="12.75" customHeight="1" outlineLevel="1" x14ac:dyDescent="0.3">
      <c r="A223" s="163" t="s">
        <v>1245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customHeight="1" outlineLevel="1" x14ac:dyDescent="0.3">
      <c r="A224" s="163" t="s">
        <v>1246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1247</v>
      </c>
      <c r="B225" s="94" t="s">
        <v>81</v>
      </c>
      <c r="C225" s="70" t="s">
        <v>79</v>
      </c>
      <c r="D225" s="71">
        <f>$D$11</f>
        <v>88.27</v>
      </c>
      <c r="E225" s="71">
        <f t="shared" ref="E225:AA225" si="128">$D$11</f>
        <v>88.27</v>
      </c>
      <c r="F225" s="71">
        <f t="shared" si="128"/>
        <v>88.27</v>
      </c>
      <c r="G225" s="71">
        <f t="shared" si="128"/>
        <v>88.27</v>
      </c>
      <c r="H225" s="71">
        <f t="shared" si="128"/>
        <v>88.27</v>
      </c>
      <c r="I225" s="71">
        <f t="shared" si="128"/>
        <v>88.27</v>
      </c>
      <c r="J225" s="71">
        <f t="shared" si="128"/>
        <v>88.27</v>
      </c>
      <c r="K225" s="71">
        <f t="shared" si="128"/>
        <v>88.27</v>
      </c>
      <c r="L225" s="71">
        <f t="shared" si="128"/>
        <v>88.27</v>
      </c>
      <c r="M225" s="71">
        <f t="shared" si="128"/>
        <v>88.27</v>
      </c>
      <c r="N225" s="71">
        <f t="shared" si="128"/>
        <v>88.27</v>
      </c>
      <c r="O225" s="71">
        <f t="shared" si="128"/>
        <v>88.27</v>
      </c>
      <c r="P225" s="71">
        <f t="shared" si="128"/>
        <v>88.27</v>
      </c>
      <c r="Q225" s="71">
        <f t="shared" si="128"/>
        <v>88.27</v>
      </c>
      <c r="R225" s="71">
        <f t="shared" si="128"/>
        <v>88.27</v>
      </c>
      <c r="S225" s="71">
        <f t="shared" si="128"/>
        <v>88.27</v>
      </c>
      <c r="T225" s="71">
        <f t="shared" si="128"/>
        <v>88.27</v>
      </c>
      <c r="U225" s="71">
        <f t="shared" si="128"/>
        <v>88.27</v>
      </c>
      <c r="V225" s="71">
        <f t="shared" si="128"/>
        <v>88.27</v>
      </c>
      <c r="W225" s="71">
        <f t="shared" si="128"/>
        <v>88.27</v>
      </c>
      <c r="X225" s="71">
        <f t="shared" si="128"/>
        <v>88.27</v>
      </c>
      <c r="Y225" s="71">
        <f t="shared" si="128"/>
        <v>88.27</v>
      </c>
      <c r="Z225" s="71">
        <f t="shared" si="128"/>
        <v>88.27</v>
      </c>
      <c r="AA225" s="71">
        <f t="shared" si="128"/>
        <v>88.27</v>
      </c>
    </row>
    <row r="226" spans="1:27" ht="12.75" customHeight="1" x14ac:dyDescent="0.3">
      <c r="A226" s="162" t="s">
        <v>1248</v>
      </c>
      <c r="B226" s="54" t="str">
        <f>"13"&amp;"."&amp;$B$663&amp;"."&amp;$B$664</f>
        <v>13.03.2024</v>
      </c>
      <c r="C226" s="134" t="s">
        <v>76</v>
      </c>
      <c r="D226" s="135">
        <f>ROUND(((D227+D228+D230+D229)/1000),5)</f>
        <v>1.4372499999999999</v>
      </c>
      <c r="E226" s="135">
        <f>ROUND(((E227+E228+E230+E229)/1000),5)</f>
        <v>1.40219</v>
      </c>
      <c r="F226" s="135">
        <f>ROUND(((F227+F228+F230+F229)/1000),5)</f>
        <v>1.3769</v>
      </c>
      <c r="G226" s="135">
        <f t="shared" ref="G226:AA226" si="129">ROUND(((G227+G228+G230+G229)/1000),5)</f>
        <v>1.37575</v>
      </c>
      <c r="H226" s="135">
        <f t="shared" si="129"/>
        <v>1.40073</v>
      </c>
      <c r="I226" s="135">
        <f t="shared" si="129"/>
        <v>1.49868</v>
      </c>
      <c r="J226" s="135">
        <f t="shared" si="129"/>
        <v>1.6789499999999999</v>
      </c>
      <c r="K226" s="135">
        <f t="shared" si="129"/>
        <v>1.9052</v>
      </c>
      <c r="L226" s="135">
        <f t="shared" si="129"/>
        <v>1.9408799999999999</v>
      </c>
      <c r="M226" s="135">
        <f t="shared" si="129"/>
        <v>2.1017600000000001</v>
      </c>
      <c r="N226" s="135">
        <f t="shared" si="129"/>
        <v>2.0911200000000001</v>
      </c>
      <c r="O226" s="135">
        <f t="shared" si="129"/>
        <v>2.0091000000000001</v>
      </c>
      <c r="P226" s="135">
        <f t="shared" si="129"/>
        <v>1.9620599999999999</v>
      </c>
      <c r="Q226" s="135">
        <f t="shared" si="129"/>
        <v>2.0027200000000001</v>
      </c>
      <c r="R226" s="135">
        <f t="shared" si="129"/>
        <v>1.98139</v>
      </c>
      <c r="S226" s="135">
        <f t="shared" si="129"/>
        <v>1.95757</v>
      </c>
      <c r="T226" s="135">
        <f t="shared" si="129"/>
        <v>1.93069</v>
      </c>
      <c r="U226" s="135">
        <f t="shared" si="129"/>
        <v>1.9287099999999999</v>
      </c>
      <c r="V226" s="135">
        <f t="shared" si="129"/>
        <v>1.9616199999999999</v>
      </c>
      <c r="W226" s="135">
        <f t="shared" si="129"/>
        <v>2.0199099999999999</v>
      </c>
      <c r="X226" s="135">
        <f t="shared" si="129"/>
        <v>1.9945600000000001</v>
      </c>
      <c r="Y226" s="135">
        <f t="shared" si="129"/>
        <v>1.9157900000000001</v>
      </c>
      <c r="Z226" s="135">
        <f t="shared" si="129"/>
        <v>1.70445</v>
      </c>
      <c r="AA226" s="135">
        <f t="shared" si="129"/>
        <v>1.5031300000000001</v>
      </c>
    </row>
    <row r="227" spans="1:27" ht="12.75" customHeight="1" outlineLevel="1" x14ac:dyDescent="0.3">
      <c r="A227" s="163" t="s">
        <v>1249</v>
      </c>
      <c r="B227" s="94" t="s">
        <v>238</v>
      </c>
      <c r="C227" s="70" t="s">
        <v>79</v>
      </c>
      <c r="D227" s="71">
        <v>1230.27</v>
      </c>
      <c r="E227" s="71">
        <v>1195.21</v>
      </c>
      <c r="F227" s="71">
        <v>1169.92</v>
      </c>
      <c r="G227" s="71">
        <v>1168.77</v>
      </c>
      <c r="H227" s="71">
        <v>1193.75</v>
      </c>
      <c r="I227" s="71">
        <v>1291.7</v>
      </c>
      <c r="J227" s="71">
        <v>1471.97</v>
      </c>
      <c r="K227" s="71">
        <v>1698.22</v>
      </c>
      <c r="L227" s="71">
        <v>1733.9</v>
      </c>
      <c r="M227" s="71">
        <v>1894.78</v>
      </c>
      <c r="N227" s="71">
        <v>1884.14</v>
      </c>
      <c r="O227" s="71">
        <v>1802.12</v>
      </c>
      <c r="P227" s="71">
        <v>1755.08</v>
      </c>
      <c r="Q227" s="71">
        <v>1795.74</v>
      </c>
      <c r="R227" s="71">
        <v>1774.41</v>
      </c>
      <c r="S227" s="71">
        <v>1750.59</v>
      </c>
      <c r="T227" s="71">
        <v>1723.71</v>
      </c>
      <c r="U227" s="71">
        <v>1721.73</v>
      </c>
      <c r="V227" s="71">
        <v>1754.64</v>
      </c>
      <c r="W227" s="71">
        <v>1812.93</v>
      </c>
      <c r="X227" s="71">
        <v>1787.58</v>
      </c>
      <c r="Y227" s="71">
        <v>1708.81</v>
      </c>
      <c r="Z227" s="71">
        <v>1497.47</v>
      </c>
      <c r="AA227" s="71">
        <v>1296.1500000000001</v>
      </c>
    </row>
    <row r="228" spans="1:27" ht="12.75" customHeight="1" outlineLevel="1" x14ac:dyDescent="0.3">
      <c r="A228" s="163" t="s">
        <v>1250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customHeight="1" outlineLevel="1" x14ac:dyDescent="0.3">
      <c r="A229" s="163" t="s">
        <v>1251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1252</v>
      </c>
      <c r="B230" s="94" t="s">
        <v>81</v>
      </c>
      <c r="C230" s="70" t="s">
        <v>79</v>
      </c>
      <c r="D230" s="71">
        <f>$D$11</f>
        <v>88.27</v>
      </c>
      <c r="E230" s="71">
        <f t="shared" ref="E230:AA230" si="131">$D$11</f>
        <v>88.27</v>
      </c>
      <c r="F230" s="71">
        <f t="shared" si="131"/>
        <v>88.27</v>
      </c>
      <c r="G230" s="71">
        <f t="shared" si="131"/>
        <v>88.27</v>
      </c>
      <c r="H230" s="71">
        <f t="shared" si="131"/>
        <v>88.27</v>
      </c>
      <c r="I230" s="71">
        <f t="shared" si="131"/>
        <v>88.27</v>
      </c>
      <c r="J230" s="71">
        <f t="shared" si="131"/>
        <v>88.27</v>
      </c>
      <c r="K230" s="71">
        <f t="shared" si="131"/>
        <v>88.27</v>
      </c>
      <c r="L230" s="71">
        <f t="shared" si="131"/>
        <v>88.27</v>
      </c>
      <c r="M230" s="71">
        <f t="shared" si="131"/>
        <v>88.27</v>
      </c>
      <c r="N230" s="71">
        <f t="shared" si="131"/>
        <v>88.27</v>
      </c>
      <c r="O230" s="71">
        <f t="shared" si="131"/>
        <v>88.27</v>
      </c>
      <c r="P230" s="71">
        <f t="shared" si="131"/>
        <v>88.27</v>
      </c>
      <c r="Q230" s="71">
        <f t="shared" si="131"/>
        <v>88.27</v>
      </c>
      <c r="R230" s="71">
        <f t="shared" si="131"/>
        <v>88.27</v>
      </c>
      <c r="S230" s="71">
        <f t="shared" si="131"/>
        <v>88.27</v>
      </c>
      <c r="T230" s="71">
        <f t="shared" si="131"/>
        <v>88.27</v>
      </c>
      <c r="U230" s="71">
        <f t="shared" si="131"/>
        <v>88.27</v>
      </c>
      <c r="V230" s="71">
        <f t="shared" si="131"/>
        <v>88.27</v>
      </c>
      <c r="W230" s="71">
        <f t="shared" si="131"/>
        <v>88.27</v>
      </c>
      <c r="X230" s="71">
        <f t="shared" si="131"/>
        <v>88.27</v>
      </c>
      <c r="Y230" s="71">
        <f t="shared" si="131"/>
        <v>88.27</v>
      </c>
      <c r="Z230" s="71">
        <f t="shared" si="131"/>
        <v>88.27</v>
      </c>
      <c r="AA230" s="71">
        <f t="shared" si="131"/>
        <v>88.27</v>
      </c>
    </row>
    <row r="231" spans="1:27" ht="12.75" customHeight="1" x14ac:dyDescent="0.3">
      <c r="A231" s="162" t="s">
        <v>1253</v>
      </c>
      <c r="B231" s="54" t="str">
        <f>"14"&amp;"."&amp;$B$663&amp;"."&amp;$B$664</f>
        <v>14.03.2024</v>
      </c>
      <c r="C231" s="134" t="s">
        <v>76</v>
      </c>
      <c r="D231" s="135">
        <f>ROUND(((D232+D233+D235+D234)/1000),5)</f>
        <v>1.4668699999999999</v>
      </c>
      <c r="E231" s="135">
        <f>ROUND(((E232+E233+E235+E234)/1000),5)</f>
        <v>1.3890800000000001</v>
      </c>
      <c r="F231" s="135">
        <f>ROUND(((F232+F233+F235+F234)/1000),5)</f>
        <v>1.3752500000000001</v>
      </c>
      <c r="G231" s="135">
        <f t="shared" ref="G231:AA231" si="132">ROUND(((G232+G233+G235+G234)/1000),5)</f>
        <v>1.3779999999999999</v>
      </c>
      <c r="H231" s="135">
        <f t="shared" si="132"/>
        <v>1.4213499999999999</v>
      </c>
      <c r="I231" s="135">
        <f t="shared" si="132"/>
        <v>1.4977799999999999</v>
      </c>
      <c r="J231" s="135">
        <f t="shared" si="132"/>
        <v>1.66354</v>
      </c>
      <c r="K231" s="135">
        <f t="shared" si="132"/>
        <v>1.88578</v>
      </c>
      <c r="L231" s="135">
        <f t="shared" si="132"/>
        <v>1.9555499999999999</v>
      </c>
      <c r="M231" s="135">
        <f t="shared" si="132"/>
        <v>2.0234999999999999</v>
      </c>
      <c r="N231" s="135">
        <f t="shared" si="132"/>
        <v>2.0113500000000002</v>
      </c>
      <c r="O231" s="135">
        <f t="shared" si="132"/>
        <v>2.0474600000000001</v>
      </c>
      <c r="P231" s="135">
        <f t="shared" si="132"/>
        <v>2.0225300000000002</v>
      </c>
      <c r="Q231" s="135">
        <f t="shared" si="132"/>
        <v>2.0128699999999999</v>
      </c>
      <c r="R231" s="135">
        <f t="shared" si="132"/>
        <v>1.9937400000000001</v>
      </c>
      <c r="S231" s="135">
        <f t="shared" si="132"/>
        <v>1.9679</v>
      </c>
      <c r="T231" s="135">
        <f t="shared" si="132"/>
        <v>1.9651700000000001</v>
      </c>
      <c r="U231" s="135">
        <f t="shared" si="132"/>
        <v>1.92483</v>
      </c>
      <c r="V231" s="135">
        <f t="shared" si="132"/>
        <v>2.0112100000000002</v>
      </c>
      <c r="W231" s="135">
        <f t="shared" si="132"/>
        <v>2.0426199999999999</v>
      </c>
      <c r="X231" s="135">
        <f t="shared" si="132"/>
        <v>2.0031500000000002</v>
      </c>
      <c r="Y231" s="135">
        <f t="shared" si="132"/>
        <v>1.91614</v>
      </c>
      <c r="Z231" s="135">
        <f t="shared" si="132"/>
        <v>1.7349699999999999</v>
      </c>
      <c r="AA231" s="135">
        <f t="shared" si="132"/>
        <v>1.5872299999999999</v>
      </c>
    </row>
    <row r="232" spans="1:27" ht="12.75" customHeight="1" outlineLevel="1" x14ac:dyDescent="0.3">
      <c r="A232" s="163" t="s">
        <v>1254</v>
      </c>
      <c r="B232" s="94" t="s">
        <v>238</v>
      </c>
      <c r="C232" s="70" t="s">
        <v>79</v>
      </c>
      <c r="D232" s="71">
        <v>1259.8900000000001</v>
      </c>
      <c r="E232" s="71">
        <v>1182.0999999999999</v>
      </c>
      <c r="F232" s="71">
        <v>1168.27</v>
      </c>
      <c r="G232" s="71">
        <v>1171.02</v>
      </c>
      <c r="H232" s="71">
        <v>1214.3699999999999</v>
      </c>
      <c r="I232" s="71">
        <v>1290.8</v>
      </c>
      <c r="J232" s="71">
        <v>1456.56</v>
      </c>
      <c r="K232" s="71">
        <v>1678.8</v>
      </c>
      <c r="L232" s="71">
        <v>1748.57</v>
      </c>
      <c r="M232" s="71">
        <v>1816.52</v>
      </c>
      <c r="N232" s="71">
        <v>1804.37</v>
      </c>
      <c r="O232" s="71">
        <v>1840.48</v>
      </c>
      <c r="P232" s="71">
        <v>1815.55</v>
      </c>
      <c r="Q232" s="71">
        <v>1805.89</v>
      </c>
      <c r="R232" s="71">
        <v>1786.76</v>
      </c>
      <c r="S232" s="71">
        <v>1760.92</v>
      </c>
      <c r="T232" s="71">
        <v>1758.19</v>
      </c>
      <c r="U232" s="71">
        <v>1717.85</v>
      </c>
      <c r="V232" s="71">
        <v>1804.23</v>
      </c>
      <c r="W232" s="71">
        <v>1835.64</v>
      </c>
      <c r="X232" s="71">
        <v>1796.17</v>
      </c>
      <c r="Y232" s="71">
        <v>1709.16</v>
      </c>
      <c r="Z232" s="71">
        <v>1527.99</v>
      </c>
      <c r="AA232" s="71">
        <v>1380.25</v>
      </c>
    </row>
    <row r="233" spans="1:27" ht="12.75" customHeight="1" outlineLevel="1" x14ac:dyDescent="0.3">
      <c r="A233" s="163" t="s">
        <v>1255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customHeight="1" outlineLevel="1" x14ac:dyDescent="0.3">
      <c r="A234" s="163" t="s">
        <v>1256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1257</v>
      </c>
      <c r="B235" s="94" t="s">
        <v>81</v>
      </c>
      <c r="C235" s="70" t="s">
        <v>79</v>
      </c>
      <c r="D235" s="71">
        <f>$D$11</f>
        <v>88.27</v>
      </c>
      <c r="E235" s="71">
        <f t="shared" ref="E235:AA235" si="134">$D$11</f>
        <v>88.27</v>
      </c>
      <c r="F235" s="71">
        <f t="shared" si="134"/>
        <v>88.27</v>
      </c>
      <c r="G235" s="71">
        <f t="shared" si="134"/>
        <v>88.27</v>
      </c>
      <c r="H235" s="71">
        <f t="shared" si="134"/>
        <v>88.27</v>
      </c>
      <c r="I235" s="71">
        <f t="shared" si="134"/>
        <v>88.27</v>
      </c>
      <c r="J235" s="71">
        <f t="shared" si="134"/>
        <v>88.27</v>
      </c>
      <c r="K235" s="71">
        <f t="shared" si="134"/>
        <v>88.27</v>
      </c>
      <c r="L235" s="71">
        <f t="shared" si="134"/>
        <v>88.27</v>
      </c>
      <c r="M235" s="71">
        <f t="shared" si="134"/>
        <v>88.27</v>
      </c>
      <c r="N235" s="71">
        <f t="shared" si="134"/>
        <v>88.27</v>
      </c>
      <c r="O235" s="71">
        <f t="shared" si="134"/>
        <v>88.27</v>
      </c>
      <c r="P235" s="71">
        <f t="shared" si="134"/>
        <v>88.27</v>
      </c>
      <c r="Q235" s="71">
        <f t="shared" si="134"/>
        <v>88.27</v>
      </c>
      <c r="R235" s="71">
        <f t="shared" si="134"/>
        <v>88.27</v>
      </c>
      <c r="S235" s="71">
        <f t="shared" si="134"/>
        <v>88.27</v>
      </c>
      <c r="T235" s="71">
        <f t="shared" si="134"/>
        <v>88.27</v>
      </c>
      <c r="U235" s="71">
        <f t="shared" si="134"/>
        <v>88.27</v>
      </c>
      <c r="V235" s="71">
        <f t="shared" si="134"/>
        <v>88.27</v>
      </c>
      <c r="W235" s="71">
        <f t="shared" si="134"/>
        <v>88.27</v>
      </c>
      <c r="X235" s="71">
        <f t="shared" si="134"/>
        <v>88.27</v>
      </c>
      <c r="Y235" s="71">
        <f t="shared" si="134"/>
        <v>88.27</v>
      </c>
      <c r="Z235" s="71">
        <f t="shared" si="134"/>
        <v>88.27</v>
      </c>
      <c r="AA235" s="71">
        <f t="shared" si="134"/>
        <v>88.27</v>
      </c>
    </row>
    <row r="236" spans="1:27" ht="12.75" customHeight="1" x14ac:dyDescent="0.3">
      <c r="A236" s="162" t="s">
        <v>1258</v>
      </c>
      <c r="B236" s="54" t="str">
        <f>"15"&amp;"."&amp;$B$663&amp;"."&amp;$B$664</f>
        <v>15.03.2024</v>
      </c>
      <c r="C236" s="134" t="s">
        <v>76</v>
      </c>
      <c r="D236" s="135">
        <f>ROUND(((D237+D238+D240+D239)/1000),5)</f>
        <v>1.4731799999999999</v>
      </c>
      <c r="E236" s="135">
        <f>ROUND(((E237+E238+E240+E239)/1000),5)</f>
        <v>1.4125399999999999</v>
      </c>
      <c r="F236" s="135">
        <f>ROUND(((F237+F238+F240+F239)/1000),5)</f>
        <v>1.4000900000000001</v>
      </c>
      <c r="G236" s="135">
        <f t="shared" ref="G236:AA236" si="135">ROUND(((G237+G238+G240+G239)/1000),5)</f>
        <v>1.4001399999999999</v>
      </c>
      <c r="H236" s="135">
        <f t="shared" si="135"/>
        <v>1.4277500000000001</v>
      </c>
      <c r="I236" s="135">
        <f t="shared" si="135"/>
        <v>1.56575</v>
      </c>
      <c r="J236" s="135">
        <f t="shared" si="135"/>
        <v>1.6878599999999999</v>
      </c>
      <c r="K236" s="135">
        <f t="shared" si="135"/>
        <v>1.90238</v>
      </c>
      <c r="L236" s="135">
        <f t="shared" si="135"/>
        <v>1.9840500000000001</v>
      </c>
      <c r="M236" s="135">
        <f t="shared" si="135"/>
        <v>2.0234399999999999</v>
      </c>
      <c r="N236" s="135">
        <f t="shared" si="135"/>
        <v>2.0240999999999998</v>
      </c>
      <c r="O236" s="135">
        <f t="shared" si="135"/>
        <v>2.0716899999999998</v>
      </c>
      <c r="P236" s="135">
        <f t="shared" si="135"/>
        <v>2.0669300000000002</v>
      </c>
      <c r="Q236" s="135">
        <f t="shared" si="135"/>
        <v>2.05924</v>
      </c>
      <c r="R236" s="135">
        <f t="shared" si="135"/>
        <v>2.04291</v>
      </c>
      <c r="S236" s="135">
        <f t="shared" si="135"/>
        <v>2.0303599999999999</v>
      </c>
      <c r="T236" s="135">
        <f t="shared" si="135"/>
        <v>2.0308299999999999</v>
      </c>
      <c r="U236" s="135">
        <f t="shared" si="135"/>
        <v>1.9600200000000001</v>
      </c>
      <c r="V236" s="135">
        <f t="shared" si="135"/>
        <v>2.0203199999999999</v>
      </c>
      <c r="W236" s="135">
        <f t="shared" si="135"/>
        <v>2.0787599999999999</v>
      </c>
      <c r="X236" s="135">
        <f t="shared" si="135"/>
        <v>2.0735700000000001</v>
      </c>
      <c r="Y236" s="135">
        <f t="shared" si="135"/>
        <v>1.96217</v>
      </c>
      <c r="Z236" s="135">
        <f t="shared" si="135"/>
        <v>1.7714799999999999</v>
      </c>
      <c r="AA236" s="135">
        <f t="shared" si="135"/>
        <v>1.69371</v>
      </c>
    </row>
    <row r="237" spans="1:27" ht="12.75" customHeight="1" outlineLevel="1" x14ac:dyDescent="0.3">
      <c r="A237" s="163" t="s">
        <v>1259</v>
      </c>
      <c r="B237" s="94" t="s">
        <v>238</v>
      </c>
      <c r="C237" s="70" t="s">
        <v>79</v>
      </c>
      <c r="D237" s="71">
        <v>1266.2</v>
      </c>
      <c r="E237" s="71">
        <v>1205.56</v>
      </c>
      <c r="F237" s="71">
        <v>1193.1099999999999</v>
      </c>
      <c r="G237" s="71">
        <v>1193.1600000000001</v>
      </c>
      <c r="H237" s="71">
        <v>1220.77</v>
      </c>
      <c r="I237" s="71">
        <v>1358.77</v>
      </c>
      <c r="J237" s="71">
        <v>1480.88</v>
      </c>
      <c r="K237" s="71">
        <v>1695.4</v>
      </c>
      <c r="L237" s="71">
        <v>1777.07</v>
      </c>
      <c r="M237" s="71">
        <v>1816.46</v>
      </c>
      <c r="N237" s="71">
        <v>1817.12</v>
      </c>
      <c r="O237" s="71">
        <v>1864.71</v>
      </c>
      <c r="P237" s="71">
        <v>1859.95</v>
      </c>
      <c r="Q237" s="71">
        <v>1852.26</v>
      </c>
      <c r="R237" s="71">
        <v>1835.93</v>
      </c>
      <c r="S237" s="71">
        <v>1823.38</v>
      </c>
      <c r="T237" s="71">
        <v>1823.85</v>
      </c>
      <c r="U237" s="71">
        <v>1753.04</v>
      </c>
      <c r="V237" s="71">
        <v>1813.34</v>
      </c>
      <c r="W237" s="71">
        <v>1871.78</v>
      </c>
      <c r="X237" s="71">
        <v>1866.59</v>
      </c>
      <c r="Y237" s="71">
        <v>1755.19</v>
      </c>
      <c r="Z237" s="71">
        <v>1564.5</v>
      </c>
      <c r="AA237" s="71">
        <v>1486.73</v>
      </c>
    </row>
    <row r="238" spans="1:27" ht="12.75" customHeight="1" outlineLevel="1" x14ac:dyDescent="0.3">
      <c r="A238" s="163" t="s">
        <v>1260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customHeight="1" outlineLevel="1" x14ac:dyDescent="0.3">
      <c r="A239" s="163" t="s">
        <v>1261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1262</v>
      </c>
      <c r="B240" s="94" t="s">
        <v>81</v>
      </c>
      <c r="C240" s="70" t="s">
        <v>79</v>
      </c>
      <c r="D240" s="71">
        <f>$D$11</f>
        <v>88.27</v>
      </c>
      <c r="E240" s="71">
        <f t="shared" ref="E240:AA240" si="137">$D$11</f>
        <v>88.27</v>
      </c>
      <c r="F240" s="71">
        <f t="shared" si="137"/>
        <v>88.27</v>
      </c>
      <c r="G240" s="71">
        <f t="shared" si="137"/>
        <v>88.27</v>
      </c>
      <c r="H240" s="71">
        <f t="shared" si="137"/>
        <v>88.27</v>
      </c>
      <c r="I240" s="71">
        <f t="shared" si="137"/>
        <v>88.27</v>
      </c>
      <c r="J240" s="71">
        <f t="shared" si="137"/>
        <v>88.27</v>
      </c>
      <c r="K240" s="71">
        <f t="shared" si="137"/>
        <v>88.27</v>
      </c>
      <c r="L240" s="71">
        <f t="shared" si="137"/>
        <v>88.27</v>
      </c>
      <c r="M240" s="71">
        <f t="shared" si="137"/>
        <v>88.27</v>
      </c>
      <c r="N240" s="71">
        <f t="shared" si="137"/>
        <v>88.27</v>
      </c>
      <c r="O240" s="71">
        <f t="shared" si="137"/>
        <v>88.27</v>
      </c>
      <c r="P240" s="71">
        <f t="shared" si="137"/>
        <v>88.27</v>
      </c>
      <c r="Q240" s="71">
        <f t="shared" si="137"/>
        <v>88.27</v>
      </c>
      <c r="R240" s="71">
        <f t="shared" si="137"/>
        <v>88.27</v>
      </c>
      <c r="S240" s="71">
        <f t="shared" si="137"/>
        <v>88.27</v>
      </c>
      <c r="T240" s="71">
        <f t="shared" si="137"/>
        <v>88.27</v>
      </c>
      <c r="U240" s="71">
        <f t="shared" si="137"/>
        <v>88.27</v>
      </c>
      <c r="V240" s="71">
        <f t="shared" si="137"/>
        <v>88.27</v>
      </c>
      <c r="W240" s="71">
        <f t="shared" si="137"/>
        <v>88.27</v>
      </c>
      <c r="X240" s="71">
        <f t="shared" si="137"/>
        <v>88.27</v>
      </c>
      <c r="Y240" s="71">
        <f t="shared" si="137"/>
        <v>88.27</v>
      </c>
      <c r="Z240" s="71">
        <f t="shared" si="137"/>
        <v>88.27</v>
      </c>
      <c r="AA240" s="71">
        <f t="shared" si="137"/>
        <v>88.27</v>
      </c>
    </row>
    <row r="241" spans="1:27" ht="12.75" customHeight="1" x14ac:dyDescent="0.3">
      <c r="A241" s="162" t="s">
        <v>1263</v>
      </c>
      <c r="B241" s="54" t="str">
        <f>"16"&amp;"."&amp;$B$663&amp;"."&amp;$B$664</f>
        <v>16.03.2024</v>
      </c>
      <c r="C241" s="134" t="s">
        <v>76</v>
      </c>
      <c r="D241" s="135">
        <f>ROUND(((D242+D243+D245+D244)/1000),5)</f>
        <v>1.6854199999999999</v>
      </c>
      <c r="E241" s="135">
        <f>ROUND(((E242+E243+E245+E244)/1000),5)</f>
        <v>1.5186999999999999</v>
      </c>
      <c r="F241" s="135">
        <f>ROUND(((F242+F243+F245+F244)/1000),5)</f>
        <v>1.4886900000000001</v>
      </c>
      <c r="G241" s="135">
        <f t="shared" ref="G241:AA241" si="138">ROUND(((G242+G243+G245+G244)/1000),5)</f>
        <v>1.46767</v>
      </c>
      <c r="H241" s="135">
        <f t="shared" si="138"/>
        <v>1.4685699999999999</v>
      </c>
      <c r="I241" s="135">
        <f t="shared" si="138"/>
        <v>1.5943700000000001</v>
      </c>
      <c r="J241" s="135">
        <f t="shared" si="138"/>
        <v>1.6447499999999999</v>
      </c>
      <c r="K241" s="135">
        <f t="shared" si="138"/>
        <v>1.6915500000000001</v>
      </c>
      <c r="L241" s="135">
        <f t="shared" si="138"/>
        <v>1.9353499999999999</v>
      </c>
      <c r="M241" s="135">
        <f t="shared" si="138"/>
        <v>2.0664600000000002</v>
      </c>
      <c r="N241" s="135">
        <f t="shared" si="138"/>
        <v>2.1355599999999999</v>
      </c>
      <c r="O241" s="135">
        <f t="shared" si="138"/>
        <v>2.1307700000000001</v>
      </c>
      <c r="P241" s="135">
        <f t="shared" si="138"/>
        <v>2.09911</v>
      </c>
      <c r="Q241" s="135">
        <f t="shared" si="138"/>
        <v>2.0839599999999998</v>
      </c>
      <c r="R241" s="135">
        <f t="shared" si="138"/>
        <v>2.0163199999999999</v>
      </c>
      <c r="S241" s="135">
        <f t="shared" si="138"/>
        <v>1.95661</v>
      </c>
      <c r="T241" s="135">
        <f t="shared" si="138"/>
        <v>1.96438</v>
      </c>
      <c r="U241" s="135">
        <f t="shared" si="138"/>
        <v>2.0152399999999999</v>
      </c>
      <c r="V241" s="135">
        <f t="shared" si="138"/>
        <v>2.0830500000000001</v>
      </c>
      <c r="W241" s="135">
        <f t="shared" si="138"/>
        <v>2.0919699999999999</v>
      </c>
      <c r="X241" s="135">
        <f t="shared" si="138"/>
        <v>2.0044200000000001</v>
      </c>
      <c r="Y241" s="135">
        <f t="shared" si="138"/>
        <v>1.93066</v>
      </c>
      <c r="Z241" s="135">
        <f t="shared" si="138"/>
        <v>1.7583500000000001</v>
      </c>
      <c r="AA241" s="135">
        <f t="shared" si="138"/>
        <v>1.6896800000000001</v>
      </c>
    </row>
    <row r="242" spans="1:27" ht="12.75" customHeight="1" outlineLevel="1" x14ac:dyDescent="0.3">
      <c r="A242" s="163" t="s">
        <v>1264</v>
      </c>
      <c r="B242" s="94" t="s">
        <v>238</v>
      </c>
      <c r="C242" s="70" t="s">
        <v>79</v>
      </c>
      <c r="D242" s="71">
        <v>1478.44</v>
      </c>
      <c r="E242" s="71">
        <v>1311.72</v>
      </c>
      <c r="F242" s="71">
        <v>1281.71</v>
      </c>
      <c r="G242" s="71">
        <v>1260.69</v>
      </c>
      <c r="H242" s="71">
        <v>1261.5899999999999</v>
      </c>
      <c r="I242" s="71">
        <v>1387.39</v>
      </c>
      <c r="J242" s="71">
        <v>1437.77</v>
      </c>
      <c r="K242" s="71">
        <v>1484.57</v>
      </c>
      <c r="L242" s="71">
        <v>1728.37</v>
      </c>
      <c r="M242" s="71">
        <v>1859.48</v>
      </c>
      <c r="N242" s="71">
        <v>1928.58</v>
      </c>
      <c r="O242" s="71">
        <v>1923.79</v>
      </c>
      <c r="P242" s="71">
        <v>1892.13</v>
      </c>
      <c r="Q242" s="71">
        <v>1876.98</v>
      </c>
      <c r="R242" s="71">
        <v>1809.34</v>
      </c>
      <c r="S242" s="71">
        <v>1749.63</v>
      </c>
      <c r="T242" s="71">
        <v>1757.4</v>
      </c>
      <c r="U242" s="71">
        <v>1808.26</v>
      </c>
      <c r="V242" s="71">
        <v>1876.07</v>
      </c>
      <c r="W242" s="71">
        <v>1884.99</v>
      </c>
      <c r="X242" s="71">
        <v>1797.44</v>
      </c>
      <c r="Y242" s="71">
        <v>1723.68</v>
      </c>
      <c r="Z242" s="71">
        <v>1551.37</v>
      </c>
      <c r="AA242" s="71">
        <v>1482.7</v>
      </c>
    </row>
    <row r="243" spans="1:27" ht="12.75" customHeight="1" outlineLevel="1" x14ac:dyDescent="0.3">
      <c r="A243" s="163" t="s">
        <v>1265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customHeight="1" outlineLevel="1" x14ac:dyDescent="0.3">
      <c r="A244" s="163" t="s">
        <v>1266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1267</v>
      </c>
      <c r="B245" s="94" t="s">
        <v>81</v>
      </c>
      <c r="C245" s="70" t="s">
        <v>79</v>
      </c>
      <c r="D245" s="71">
        <f>$D$11</f>
        <v>88.27</v>
      </c>
      <c r="E245" s="71">
        <f t="shared" ref="E245:AA245" si="140">$D$11</f>
        <v>88.27</v>
      </c>
      <c r="F245" s="71">
        <f t="shared" si="140"/>
        <v>88.27</v>
      </c>
      <c r="G245" s="71">
        <f t="shared" si="140"/>
        <v>88.27</v>
      </c>
      <c r="H245" s="71">
        <f t="shared" si="140"/>
        <v>88.27</v>
      </c>
      <c r="I245" s="71">
        <f t="shared" si="140"/>
        <v>88.27</v>
      </c>
      <c r="J245" s="71">
        <f t="shared" si="140"/>
        <v>88.27</v>
      </c>
      <c r="K245" s="71">
        <f t="shared" si="140"/>
        <v>88.27</v>
      </c>
      <c r="L245" s="71">
        <f t="shared" si="140"/>
        <v>88.27</v>
      </c>
      <c r="M245" s="71">
        <f t="shared" si="140"/>
        <v>88.27</v>
      </c>
      <c r="N245" s="71">
        <f t="shared" si="140"/>
        <v>88.27</v>
      </c>
      <c r="O245" s="71">
        <f t="shared" si="140"/>
        <v>88.27</v>
      </c>
      <c r="P245" s="71">
        <f t="shared" si="140"/>
        <v>88.27</v>
      </c>
      <c r="Q245" s="71">
        <f t="shared" si="140"/>
        <v>88.27</v>
      </c>
      <c r="R245" s="71">
        <f t="shared" si="140"/>
        <v>88.27</v>
      </c>
      <c r="S245" s="71">
        <f t="shared" si="140"/>
        <v>88.27</v>
      </c>
      <c r="T245" s="71">
        <f t="shared" si="140"/>
        <v>88.27</v>
      </c>
      <c r="U245" s="71">
        <f t="shared" si="140"/>
        <v>88.27</v>
      </c>
      <c r="V245" s="71">
        <f t="shared" si="140"/>
        <v>88.27</v>
      </c>
      <c r="W245" s="71">
        <f t="shared" si="140"/>
        <v>88.27</v>
      </c>
      <c r="X245" s="71">
        <f t="shared" si="140"/>
        <v>88.27</v>
      </c>
      <c r="Y245" s="71">
        <f t="shared" si="140"/>
        <v>88.27</v>
      </c>
      <c r="Z245" s="71">
        <f t="shared" si="140"/>
        <v>88.27</v>
      </c>
      <c r="AA245" s="71">
        <f t="shared" si="140"/>
        <v>88.27</v>
      </c>
    </row>
    <row r="246" spans="1:27" ht="12.75" customHeight="1" x14ac:dyDescent="0.3">
      <c r="A246" s="162" t="s">
        <v>1268</v>
      </c>
      <c r="B246" s="54" t="str">
        <f>"17"&amp;"."&amp;$B$663&amp;"."&amp;$B$664</f>
        <v>17.03.2024</v>
      </c>
      <c r="C246" s="134" t="s">
        <v>76</v>
      </c>
      <c r="D246" s="135">
        <f>ROUND(((D247+D248+D250+D249)/1000),5)</f>
        <v>1.6873899999999999</v>
      </c>
      <c r="E246" s="135">
        <f>ROUND(((E247+E248+E250+E249)/1000),5)</f>
        <v>1.5133000000000001</v>
      </c>
      <c r="F246" s="135">
        <f>ROUND(((F247+F248+F250+F249)/1000),5)</f>
        <v>1.47288</v>
      </c>
      <c r="G246" s="135">
        <f t="shared" ref="G246:AA246" si="141">ROUND(((G247+G248+G250+G249)/1000),5)</f>
        <v>1.4426300000000001</v>
      </c>
      <c r="H246" s="135">
        <f t="shared" si="141"/>
        <v>1.44245</v>
      </c>
      <c r="I246" s="135">
        <f t="shared" si="141"/>
        <v>1.49465</v>
      </c>
      <c r="J246" s="135">
        <f t="shared" si="141"/>
        <v>1.57664</v>
      </c>
      <c r="K246" s="135">
        <f t="shared" si="141"/>
        <v>1.66422</v>
      </c>
      <c r="L246" s="135">
        <f t="shared" si="141"/>
        <v>1.74088</v>
      </c>
      <c r="M246" s="135">
        <f t="shared" si="141"/>
        <v>1.9323300000000001</v>
      </c>
      <c r="N246" s="135">
        <f t="shared" si="141"/>
        <v>1.94936</v>
      </c>
      <c r="O246" s="135">
        <f t="shared" si="141"/>
        <v>1.9552799999999999</v>
      </c>
      <c r="P246" s="135">
        <f t="shared" si="141"/>
        <v>1.94977</v>
      </c>
      <c r="Q246" s="135">
        <f t="shared" si="141"/>
        <v>1.94286</v>
      </c>
      <c r="R246" s="135">
        <f t="shared" si="141"/>
        <v>1.9435100000000001</v>
      </c>
      <c r="S246" s="135">
        <f t="shared" si="141"/>
        <v>1.93998</v>
      </c>
      <c r="T246" s="135">
        <f t="shared" si="141"/>
        <v>1.94038</v>
      </c>
      <c r="U246" s="135">
        <f t="shared" si="141"/>
        <v>1.9464300000000001</v>
      </c>
      <c r="V246" s="135">
        <f t="shared" si="141"/>
        <v>2.0872799999999998</v>
      </c>
      <c r="W246" s="135">
        <f t="shared" si="141"/>
        <v>2.1917499999999999</v>
      </c>
      <c r="X246" s="135">
        <f t="shared" si="141"/>
        <v>2.1140599999999998</v>
      </c>
      <c r="Y246" s="135">
        <f t="shared" si="141"/>
        <v>1.9351799999999999</v>
      </c>
      <c r="Z246" s="135">
        <f t="shared" si="141"/>
        <v>1.7432099999999999</v>
      </c>
      <c r="AA246" s="135">
        <f t="shared" si="141"/>
        <v>1.6922999999999999</v>
      </c>
    </row>
    <row r="247" spans="1:27" ht="12.75" customHeight="1" outlineLevel="1" x14ac:dyDescent="0.3">
      <c r="A247" s="163" t="s">
        <v>1269</v>
      </c>
      <c r="B247" s="94" t="s">
        <v>238</v>
      </c>
      <c r="C247" s="70" t="s">
        <v>79</v>
      </c>
      <c r="D247" s="71">
        <v>1480.41</v>
      </c>
      <c r="E247" s="71">
        <v>1306.32</v>
      </c>
      <c r="F247" s="71">
        <v>1265.9000000000001</v>
      </c>
      <c r="G247" s="71">
        <v>1235.6500000000001</v>
      </c>
      <c r="H247" s="71">
        <v>1235.47</v>
      </c>
      <c r="I247" s="71">
        <v>1287.67</v>
      </c>
      <c r="J247" s="71">
        <v>1369.66</v>
      </c>
      <c r="K247" s="71">
        <v>1457.24</v>
      </c>
      <c r="L247" s="71">
        <v>1533.9</v>
      </c>
      <c r="M247" s="71">
        <v>1725.35</v>
      </c>
      <c r="N247" s="71">
        <v>1742.38</v>
      </c>
      <c r="O247" s="71">
        <v>1748.3</v>
      </c>
      <c r="P247" s="71">
        <v>1742.79</v>
      </c>
      <c r="Q247" s="71">
        <v>1735.88</v>
      </c>
      <c r="R247" s="71">
        <v>1736.53</v>
      </c>
      <c r="S247" s="71">
        <v>1733</v>
      </c>
      <c r="T247" s="71">
        <v>1733.4</v>
      </c>
      <c r="U247" s="71">
        <v>1739.45</v>
      </c>
      <c r="V247" s="71">
        <v>1880.3</v>
      </c>
      <c r="W247" s="71">
        <v>1984.77</v>
      </c>
      <c r="X247" s="71">
        <v>1907.08</v>
      </c>
      <c r="Y247" s="71">
        <v>1728.2</v>
      </c>
      <c r="Z247" s="71">
        <v>1536.23</v>
      </c>
      <c r="AA247" s="71">
        <v>1485.32</v>
      </c>
    </row>
    <row r="248" spans="1:27" ht="12.75" customHeight="1" outlineLevel="1" x14ac:dyDescent="0.3">
      <c r="A248" s="163" t="s">
        <v>1270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customHeight="1" outlineLevel="1" x14ac:dyDescent="0.3">
      <c r="A249" s="163" t="s">
        <v>1271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1272</v>
      </c>
      <c r="B250" s="94" t="s">
        <v>81</v>
      </c>
      <c r="C250" s="70" t="s">
        <v>79</v>
      </c>
      <c r="D250" s="71">
        <f>$D$11</f>
        <v>88.27</v>
      </c>
      <c r="E250" s="71">
        <f t="shared" ref="E250:AA250" si="143">$D$11</f>
        <v>88.27</v>
      </c>
      <c r="F250" s="71">
        <f t="shared" si="143"/>
        <v>88.27</v>
      </c>
      <c r="G250" s="71">
        <f t="shared" si="143"/>
        <v>88.27</v>
      </c>
      <c r="H250" s="71">
        <f t="shared" si="143"/>
        <v>88.27</v>
      </c>
      <c r="I250" s="71">
        <f t="shared" si="143"/>
        <v>88.27</v>
      </c>
      <c r="J250" s="71">
        <f t="shared" si="143"/>
        <v>88.27</v>
      </c>
      <c r="K250" s="71">
        <f t="shared" si="143"/>
        <v>88.27</v>
      </c>
      <c r="L250" s="71">
        <f t="shared" si="143"/>
        <v>88.27</v>
      </c>
      <c r="M250" s="71">
        <f t="shared" si="143"/>
        <v>88.27</v>
      </c>
      <c r="N250" s="71">
        <f t="shared" si="143"/>
        <v>88.27</v>
      </c>
      <c r="O250" s="71">
        <f t="shared" si="143"/>
        <v>88.27</v>
      </c>
      <c r="P250" s="71">
        <f t="shared" si="143"/>
        <v>88.27</v>
      </c>
      <c r="Q250" s="71">
        <f t="shared" si="143"/>
        <v>88.27</v>
      </c>
      <c r="R250" s="71">
        <f t="shared" si="143"/>
        <v>88.27</v>
      </c>
      <c r="S250" s="71">
        <f t="shared" si="143"/>
        <v>88.27</v>
      </c>
      <c r="T250" s="71">
        <f t="shared" si="143"/>
        <v>88.27</v>
      </c>
      <c r="U250" s="71">
        <f t="shared" si="143"/>
        <v>88.27</v>
      </c>
      <c r="V250" s="71">
        <f t="shared" si="143"/>
        <v>88.27</v>
      </c>
      <c r="W250" s="71">
        <f t="shared" si="143"/>
        <v>88.27</v>
      </c>
      <c r="X250" s="71">
        <f t="shared" si="143"/>
        <v>88.27</v>
      </c>
      <c r="Y250" s="71">
        <f t="shared" si="143"/>
        <v>88.27</v>
      </c>
      <c r="Z250" s="71">
        <f t="shared" si="143"/>
        <v>88.27</v>
      </c>
      <c r="AA250" s="71">
        <f t="shared" si="143"/>
        <v>88.27</v>
      </c>
    </row>
    <row r="251" spans="1:27" ht="12.75" customHeight="1" x14ac:dyDescent="0.3">
      <c r="A251" s="162" t="s">
        <v>1273</v>
      </c>
      <c r="B251" s="54" t="str">
        <f>"18"&amp;"."&amp;$B$663&amp;"."&amp;$B$664</f>
        <v>18.03.2024</v>
      </c>
      <c r="C251" s="134" t="s">
        <v>76</v>
      </c>
      <c r="D251" s="135">
        <f>ROUND(((D252+D253+D255+D254)/1000),5)</f>
        <v>1.63134</v>
      </c>
      <c r="E251" s="135">
        <f>ROUND(((E252+E253+E255+E254)/1000),5)</f>
        <v>1.4983500000000001</v>
      </c>
      <c r="F251" s="135">
        <f>ROUND(((F252+F253+F255+F254)/1000),5)</f>
        <v>1.45966</v>
      </c>
      <c r="G251" s="135">
        <f t="shared" ref="G251:AA251" si="144">ROUND(((G252+G253+G255+G254)/1000),5)</f>
        <v>1.4575199999999999</v>
      </c>
      <c r="H251" s="135">
        <f t="shared" si="144"/>
        <v>1.4971099999999999</v>
      </c>
      <c r="I251" s="135">
        <f t="shared" si="144"/>
        <v>1.60345</v>
      </c>
      <c r="J251" s="135">
        <f t="shared" si="144"/>
        <v>1.6883999999999999</v>
      </c>
      <c r="K251" s="135">
        <f t="shared" si="144"/>
        <v>2.0327700000000002</v>
      </c>
      <c r="L251" s="135">
        <f t="shared" si="144"/>
        <v>2.1442600000000001</v>
      </c>
      <c r="M251" s="135">
        <f t="shared" si="144"/>
        <v>2.2281900000000001</v>
      </c>
      <c r="N251" s="135">
        <f t="shared" si="144"/>
        <v>2.2375500000000001</v>
      </c>
      <c r="O251" s="135">
        <f t="shared" si="144"/>
        <v>2.2848199999999999</v>
      </c>
      <c r="P251" s="135">
        <f t="shared" si="144"/>
        <v>2.23603</v>
      </c>
      <c r="Q251" s="135">
        <f t="shared" si="144"/>
        <v>2.2375799999999999</v>
      </c>
      <c r="R251" s="135">
        <f t="shared" si="144"/>
        <v>2.22506</v>
      </c>
      <c r="S251" s="135">
        <f t="shared" si="144"/>
        <v>2.18546</v>
      </c>
      <c r="T251" s="135">
        <f t="shared" si="144"/>
        <v>2.1733699999999998</v>
      </c>
      <c r="U251" s="135">
        <f t="shared" si="144"/>
        <v>2.0704099999999999</v>
      </c>
      <c r="V251" s="135">
        <f t="shared" si="144"/>
        <v>2.1297299999999999</v>
      </c>
      <c r="W251" s="135">
        <f t="shared" si="144"/>
        <v>2.19876</v>
      </c>
      <c r="X251" s="135">
        <f t="shared" si="144"/>
        <v>2.1309900000000002</v>
      </c>
      <c r="Y251" s="135">
        <f t="shared" si="144"/>
        <v>1.9789099999999999</v>
      </c>
      <c r="Z251" s="135">
        <f t="shared" si="144"/>
        <v>1.7537700000000001</v>
      </c>
      <c r="AA251" s="135">
        <f t="shared" si="144"/>
        <v>1.63903</v>
      </c>
    </row>
    <row r="252" spans="1:27" ht="12.75" customHeight="1" outlineLevel="1" x14ac:dyDescent="0.3">
      <c r="A252" s="163" t="s">
        <v>1274</v>
      </c>
      <c r="B252" s="94" t="s">
        <v>238</v>
      </c>
      <c r="C252" s="70" t="s">
        <v>79</v>
      </c>
      <c r="D252" s="71">
        <v>1424.36</v>
      </c>
      <c r="E252" s="71">
        <v>1291.3699999999999</v>
      </c>
      <c r="F252" s="71">
        <v>1252.68</v>
      </c>
      <c r="G252" s="71">
        <v>1250.54</v>
      </c>
      <c r="H252" s="71">
        <v>1290.1300000000001</v>
      </c>
      <c r="I252" s="71">
        <v>1396.47</v>
      </c>
      <c r="J252" s="71">
        <v>1481.42</v>
      </c>
      <c r="K252" s="71">
        <v>1825.79</v>
      </c>
      <c r="L252" s="71">
        <v>1937.28</v>
      </c>
      <c r="M252" s="71">
        <v>2021.21</v>
      </c>
      <c r="N252" s="71">
        <v>2030.57</v>
      </c>
      <c r="O252" s="71">
        <v>2077.84</v>
      </c>
      <c r="P252" s="71">
        <v>2029.05</v>
      </c>
      <c r="Q252" s="71">
        <v>2030.6</v>
      </c>
      <c r="R252" s="71">
        <v>2018.08</v>
      </c>
      <c r="S252" s="71">
        <v>1978.48</v>
      </c>
      <c r="T252" s="71">
        <v>1966.39</v>
      </c>
      <c r="U252" s="71">
        <v>1863.43</v>
      </c>
      <c r="V252" s="71">
        <v>1922.75</v>
      </c>
      <c r="W252" s="71">
        <v>1991.78</v>
      </c>
      <c r="X252" s="71">
        <v>1924.01</v>
      </c>
      <c r="Y252" s="71">
        <v>1771.93</v>
      </c>
      <c r="Z252" s="71">
        <v>1546.79</v>
      </c>
      <c r="AA252" s="71">
        <v>1432.05</v>
      </c>
    </row>
    <row r="253" spans="1:27" ht="12.75" customHeight="1" outlineLevel="1" x14ac:dyDescent="0.3">
      <c r="A253" s="163" t="s">
        <v>1275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customHeight="1" outlineLevel="1" x14ac:dyDescent="0.3">
      <c r="A254" s="163" t="s">
        <v>1276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1277</v>
      </c>
      <c r="B255" s="94" t="s">
        <v>81</v>
      </c>
      <c r="C255" s="70" t="s">
        <v>79</v>
      </c>
      <c r="D255" s="71">
        <f>$D$11</f>
        <v>88.27</v>
      </c>
      <c r="E255" s="71">
        <f t="shared" ref="E255:AA255" si="146">$D$11</f>
        <v>88.27</v>
      </c>
      <c r="F255" s="71">
        <f t="shared" si="146"/>
        <v>88.27</v>
      </c>
      <c r="G255" s="71">
        <f t="shared" si="146"/>
        <v>88.27</v>
      </c>
      <c r="H255" s="71">
        <f t="shared" si="146"/>
        <v>88.27</v>
      </c>
      <c r="I255" s="71">
        <f t="shared" si="146"/>
        <v>88.27</v>
      </c>
      <c r="J255" s="71">
        <f t="shared" si="146"/>
        <v>88.27</v>
      </c>
      <c r="K255" s="71">
        <f t="shared" si="146"/>
        <v>88.27</v>
      </c>
      <c r="L255" s="71">
        <f t="shared" si="146"/>
        <v>88.27</v>
      </c>
      <c r="M255" s="71">
        <f t="shared" si="146"/>
        <v>88.27</v>
      </c>
      <c r="N255" s="71">
        <f t="shared" si="146"/>
        <v>88.27</v>
      </c>
      <c r="O255" s="71">
        <f t="shared" si="146"/>
        <v>88.27</v>
      </c>
      <c r="P255" s="71">
        <f t="shared" si="146"/>
        <v>88.27</v>
      </c>
      <c r="Q255" s="71">
        <f t="shared" si="146"/>
        <v>88.27</v>
      </c>
      <c r="R255" s="71">
        <f t="shared" si="146"/>
        <v>88.27</v>
      </c>
      <c r="S255" s="71">
        <f t="shared" si="146"/>
        <v>88.27</v>
      </c>
      <c r="T255" s="71">
        <f t="shared" si="146"/>
        <v>88.27</v>
      </c>
      <c r="U255" s="71">
        <f t="shared" si="146"/>
        <v>88.27</v>
      </c>
      <c r="V255" s="71">
        <f t="shared" si="146"/>
        <v>88.27</v>
      </c>
      <c r="W255" s="71">
        <f t="shared" si="146"/>
        <v>88.27</v>
      </c>
      <c r="X255" s="71">
        <f t="shared" si="146"/>
        <v>88.27</v>
      </c>
      <c r="Y255" s="71">
        <f t="shared" si="146"/>
        <v>88.27</v>
      </c>
      <c r="Z255" s="71">
        <f t="shared" si="146"/>
        <v>88.27</v>
      </c>
      <c r="AA255" s="71">
        <f t="shared" si="146"/>
        <v>88.27</v>
      </c>
    </row>
    <row r="256" spans="1:27" ht="12.75" customHeight="1" x14ac:dyDescent="0.3">
      <c r="A256" s="162" t="s">
        <v>1278</v>
      </c>
      <c r="B256" s="54" t="str">
        <f>"19"&amp;"."&amp;$B$663&amp;"."&amp;$B$664</f>
        <v>19.03.2024</v>
      </c>
      <c r="C256" s="134" t="s">
        <v>76</v>
      </c>
      <c r="D256" s="135">
        <f>ROUND(((D257+D258+D260+D259)/1000),5)</f>
        <v>1.4980199999999999</v>
      </c>
      <c r="E256" s="135">
        <f>ROUND(((E257+E258+E260+E259)/1000),5)</f>
        <v>1.4333</v>
      </c>
      <c r="F256" s="135">
        <f>ROUND(((F257+F258+F260+F259)/1000),5)</f>
        <v>1.40625</v>
      </c>
      <c r="G256" s="135">
        <f t="shared" ref="G256:AA256" si="147">ROUND(((G257+G258+G260+G259)/1000),5)</f>
        <v>1.40099</v>
      </c>
      <c r="H256" s="135">
        <f t="shared" si="147"/>
        <v>1.43004</v>
      </c>
      <c r="I256" s="135">
        <f t="shared" si="147"/>
        <v>1.5251699999999999</v>
      </c>
      <c r="J256" s="135">
        <f t="shared" si="147"/>
        <v>1.6575899999999999</v>
      </c>
      <c r="K256" s="135">
        <f t="shared" si="147"/>
        <v>1.8019499999999999</v>
      </c>
      <c r="L256" s="135">
        <f t="shared" si="147"/>
        <v>2.0082900000000001</v>
      </c>
      <c r="M256" s="135">
        <f t="shared" si="147"/>
        <v>2.1230899999999999</v>
      </c>
      <c r="N256" s="135">
        <f t="shared" si="147"/>
        <v>2.1341100000000002</v>
      </c>
      <c r="O256" s="135">
        <f t="shared" si="147"/>
        <v>2.15706</v>
      </c>
      <c r="P256" s="135">
        <f t="shared" si="147"/>
        <v>2.1111499999999999</v>
      </c>
      <c r="Q256" s="135">
        <f t="shared" si="147"/>
        <v>2.1409899999999999</v>
      </c>
      <c r="R256" s="135">
        <f t="shared" si="147"/>
        <v>2.0723600000000002</v>
      </c>
      <c r="S256" s="135">
        <f t="shared" si="147"/>
        <v>2.0447000000000002</v>
      </c>
      <c r="T256" s="135">
        <f t="shared" si="147"/>
        <v>1.99559</v>
      </c>
      <c r="U256" s="135">
        <f t="shared" si="147"/>
        <v>1.90571</v>
      </c>
      <c r="V256" s="135">
        <f t="shared" si="147"/>
        <v>2.0632799999999998</v>
      </c>
      <c r="W256" s="135">
        <f t="shared" si="147"/>
        <v>2.1720199999999998</v>
      </c>
      <c r="X256" s="135">
        <f t="shared" si="147"/>
        <v>2.0644399999999998</v>
      </c>
      <c r="Y256" s="135">
        <f t="shared" si="147"/>
        <v>1.92011</v>
      </c>
      <c r="Z256" s="135">
        <f t="shared" si="147"/>
        <v>1.72221</v>
      </c>
      <c r="AA256" s="135">
        <f t="shared" si="147"/>
        <v>1.5756300000000001</v>
      </c>
    </row>
    <row r="257" spans="1:27" ht="12.75" customHeight="1" outlineLevel="1" x14ac:dyDescent="0.3">
      <c r="A257" s="163" t="s">
        <v>1279</v>
      </c>
      <c r="B257" s="94" t="s">
        <v>238</v>
      </c>
      <c r="C257" s="70" t="s">
        <v>79</v>
      </c>
      <c r="D257" s="71">
        <v>1291.04</v>
      </c>
      <c r="E257" s="71">
        <v>1226.32</v>
      </c>
      <c r="F257" s="71">
        <v>1199.27</v>
      </c>
      <c r="G257" s="71">
        <v>1194.01</v>
      </c>
      <c r="H257" s="71">
        <v>1223.06</v>
      </c>
      <c r="I257" s="71">
        <v>1318.19</v>
      </c>
      <c r="J257" s="71">
        <v>1450.61</v>
      </c>
      <c r="K257" s="71">
        <v>1594.97</v>
      </c>
      <c r="L257" s="71">
        <v>1801.31</v>
      </c>
      <c r="M257" s="71">
        <v>1916.11</v>
      </c>
      <c r="N257" s="71">
        <v>1927.13</v>
      </c>
      <c r="O257" s="71">
        <v>1950.08</v>
      </c>
      <c r="P257" s="71">
        <v>1904.17</v>
      </c>
      <c r="Q257" s="71">
        <v>1934.01</v>
      </c>
      <c r="R257" s="71">
        <v>1865.38</v>
      </c>
      <c r="S257" s="71">
        <v>1837.72</v>
      </c>
      <c r="T257" s="71">
        <v>1788.61</v>
      </c>
      <c r="U257" s="71">
        <v>1698.73</v>
      </c>
      <c r="V257" s="71">
        <v>1856.3</v>
      </c>
      <c r="W257" s="71">
        <v>1965.04</v>
      </c>
      <c r="X257" s="71">
        <v>1857.46</v>
      </c>
      <c r="Y257" s="71">
        <v>1713.13</v>
      </c>
      <c r="Z257" s="71">
        <v>1515.23</v>
      </c>
      <c r="AA257" s="71">
        <v>1368.65</v>
      </c>
    </row>
    <row r="258" spans="1:27" ht="12.75" customHeight="1" outlineLevel="1" x14ac:dyDescent="0.3">
      <c r="A258" s="163" t="s">
        <v>1280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customHeight="1" outlineLevel="1" x14ac:dyDescent="0.3">
      <c r="A259" s="163" t="s">
        <v>1281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1282</v>
      </c>
      <c r="B260" s="94" t="s">
        <v>81</v>
      </c>
      <c r="C260" s="70" t="s">
        <v>79</v>
      </c>
      <c r="D260" s="71">
        <f>$D$11</f>
        <v>88.27</v>
      </c>
      <c r="E260" s="71">
        <f t="shared" ref="E260:AA260" si="149">$D$11</f>
        <v>88.27</v>
      </c>
      <c r="F260" s="71">
        <f t="shared" si="149"/>
        <v>88.27</v>
      </c>
      <c r="G260" s="71">
        <f t="shared" si="149"/>
        <v>88.27</v>
      </c>
      <c r="H260" s="71">
        <f t="shared" si="149"/>
        <v>88.27</v>
      </c>
      <c r="I260" s="71">
        <f t="shared" si="149"/>
        <v>88.27</v>
      </c>
      <c r="J260" s="71">
        <f t="shared" si="149"/>
        <v>88.27</v>
      </c>
      <c r="K260" s="71">
        <f t="shared" si="149"/>
        <v>88.27</v>
      </c>
      <c r="L260" s="71">
        <f t="shared" si="149"/>
        <v>88.27</v>
      </c>
      <c r="M260" s="71">
        <f t="shared" si="149"/>
        <v>88.27</v>
      </c>
      <c r="N260" s="71">
        <f t="shared" si="149"/>
        <v>88.27</v>
      </c>
      <c r="O260" s="71">
        <f t="shared" si="149"/>
        <v>88.27</v>
      </c>
      <c r="P260" s="71">
        <f t="shared" si="149"/>
        <v>88.27</v>
      </c>
      <c r="Q260" s="71">
        <f t="shared" si="149"/>
        <v>88.27</v>
      </c>
      <c r="R260" s="71">
        <f t="shared" si="149"/>
        <v>88.27</v>
      </c>
      <c r="S260" s="71">
        <f t="shared" si="149"/>
        <v>88.27</v>
      </c>
      <c r="T260" s="71">
        <f t="shared" si="149"/>
        <v>88.27</v>
      </c>
      <c r="U260" s="71">
        <f t="shared" si="149"/>
        <v>88.27</v>
      </c>
      <c r="V260" s="71">
        <f t="shared" si="149"/>
        <v>88.27</v>
      </c>
      <c r="W260" s="71">
        <f t="shared" si="149"/>
        <v>88.27</v>
      </c>
      <c r="X260" s="71">
        <f t="shared" si="149"/>
        <v>88.27</v>
      </c>
      <c r="Y260" s="71">
        <f t="shared" si="149"/>
        <v>88.27</v>
      </c>
      <c r="Z260" s="71">
        <f t="shared" si="149"/>
        <v>88.27</v>
      </c>
      <c r="AA260" s="71">
        <f t="shared" si="149"/>
        <v>88.27</v>
      </c>
    </row>
    <row r="261" spans="1:27" ht="12.75" customHeight="1" x14ac:dyDescent="0.3">
      <c r="A261" s="162" t="s">
        <v>1283</v>
      </c>
      <c r="B261" s="54" t="str">
        <f>"20"&amp;"."&amp;$B$663&amp;"."&amp;$B$664</f>
        <v>20.03.2024</v>
      </c>
      <c r="C261" s="134" t="s">
        <v>76</v>
      </c>
      <c r="D261" s="135">
        <f>ROUND(((D262+D263+D265+D264)/1000),5)</f>
        <v>1.48702</v>
      </c>
      <c r="E261" s="135">
        <f>ROUND(((E262+E263+E265+E264)/1000),5)</f>
        <v>1.4198299999999999</v>
      </c>
      <c r="F261" s="135">
        <f>ROUND(((F262+F263+F265+F264)/1000),5)</f>
        <v>1.3889</v>
      </c>
      <c r="G261" s="135">
        <f t="shared" ref="G261:AA261" si="150">ROUND(((G262+G263+G265+G264)/1000),5)</f>
        <v>1.3859399999999999</v>
      </c>
      <c r="H261" s="135">
        <f t="shared" si="150"/>
        <v>1.41751</v>
      </c>
      <c r="I261" s="135">
        <f t="shared" si="150"/>
        <v>1.52572</v>
      </c>
      <c r="J261" s="135">
        <f t="shared" si="150"/>
        <v>1.6592499999999999</v>
      </c>
      <c r="K261" s="135">
        <f t="shared" si="150"/>
        <v>1.7444299999999999</v>
      </c>
      <c r="L261" s="135">
        <f t="shared" si="150"/>
        <v>1.9873700000000001</v>
      </c>
      <c r="M261" s="135">
        <f t="shared" si="150"/>
        <v>2.1015299999999999</v>
      </c>
      <c r="N261" s="135">
        <f t="shared" si="150"/>
        <v>2.1284700000000001</v>
      </c>
      <c r="O261" s="135">
        <f t="shared" si="150"/>
        <v>2.14994</v>
      </c>
      <c r="P261" s="135">
        <f t="shared" si="150"/>
        <v>2.11558</v>
      </c>
      <c r="Q261" s="135">
        <f t="shared" si="150"/>
        <v>2.1294400000000002</v>
      </c>
      <c r="R261" s="135">
        <f t="shared" si="150"/>
        <v>2.1006200000000002</v>
      </c>
      <c r="S261" s="135">
        <f t="shared" si="150"/>
        <v>2.07708</v>
      </c>
      <c r="T261" s="135">
        <f t="shared" si="150"/>
        <v>2.05036</v>
      </c>
      <c r="U261" s="135">
        <f t="shared" si="150"/>
        <v>1.96549</v>
      </c>
      <c r="V261" s="135">
        <f t="shared" si="150"/>
        <v>2.04494</v>
      </c>
      <c r="W261" s="135">
        <f t="shared" si="150"/>
        <v>2.1140599999999998</v>
      </c>
      <c r="X261" s="135">
        <f t="shared" si="150"/>
        <v>2.0302500000000001</v>
      </c>
      <c r="Y261" s="135">
        <f t="shared" si="150"/>
        <v>1.9564699999999999</v>
      </c>
      <c r="Z261" s="135">
        <f t="shared" si="150"/>
        <v>1.7324299999999999</v>
      </c>
      <c r="AA261" s="135">
        <f t="shared" si="150"/>
        <v>1.6488700000000001</v>
      </c>
    </row>
    <row r="262" spans="1:27" ht="12.75" customHeight="1" outlineLevel="1" x14ac:dyDescent="0.3">
      <c r="A262" s="163" t="s">
        <v>1284</v>
      </c>
      <c r="B262" s="94" t="s">
        <v>238</v>
      </c>
      <c r="C262" s="70" t="s">
        <v>79</v>
      </c>
      <c r="D262" s="71">
        <v>1280.04</v>
      </c>
      <c r="E262" s="71">
        <v>1212.8499999999999</v>
      </c>
      <c r="F262" s="71">
        <v>1181.92</v>
      </c>
      <c r="G262" s="71">
        <v>1178.96</v>
      </c>
      <c r="H262" s="71">
        <v>1210.53</v>
      </c>
      <c r="I262" s="71">
        <v>1318.74</v>
      </c>
      <c r="J262" s="71">
        <v>1452.27</v>
      </c>
      <c r="K262" s="71">
        <v>1537.45</v>
      </c>
      <c r="L262" s="71">
        <v>1780.39</v>
      </c>
      <c r="M262" s="71">
        <v>1894.55</v>
      </c>
      <c r="N262" s="71">
        <v>1921.49</v>
      </c>
      <c r="O262" s="71">
        <v>1942.96</v>
      </c>
      <c r="P262" s="71">
        <v>1908.6</v>
      </c>
      <c r="Q262" s="71">
        <v>1922.46</v>
      </c>
      <c r="R262" s="71">
        <v>1893.64</v>
      </c>
      <c r="S262" s="71">
        <v>1870.1</v>
      </c>
      <c r="T262" s="71">
        <v>1843.38</v>
      </c>
      <c r="U262" s="71">
        <v>1758.51</v>
      </c>
      <c r="V262" s="71">
        <v>1837.96</v>
      </c>
      <c r="W262" s="71">
        <v>1907.08</v>
      </c>
      <c r="X262" s="71">
        <v>1823.27</v>
      </c>
      <c r="Y262" s="71">
        <v>1749.49</v>
      </c>
      <c r="Z262" s="71">
        <v>1525.45</v>
      </c>
      <c r="AA262" s="71">
        <v>1441.89</v>
      </c>
    </row>
    <row r="263" spans="1:27" ht="12.75" customHeight="1" outlineLevel="1" x14ac:dyDescent="0.3">
      <c r="A263" s="163" t="s">
        <v>1285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customHeight="1" outlineLevel="1" x14ac:dyDescent="0.3">
      <c r="A264" s="163" t="s">
        <v>1286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1287</v>
      </c>
      <c r="B265" s="94" t="s">
        <v>81</v>
      </c>
      <c r="C265" s="70" t="s">
        <v>79</v>
      </c>
      <c r="D265" s="71">
        <f>$D$11</f>
        <v>88.27</v>
      </c>
      <c r="E265" s="71">
        <f t="shared" ref="E265:AA265" si="152">$D$11</f>
        <v>88.27</v>
      </c>
      <c r="F265" s="71">
        <f t="shared" si="152"/>
        <v>88.27</v>
      </c>
      <c r="G265" s="71">
        <f t="shared" si="152"/>
        <v>88.27</v>
      </c>
      <c r="H265" s="71">
        <f t="shared" si="152"/>
        <v>88.27</v>
      </c>
      <c r="I265" s="71">
        <f t="shared" si="152"/>
        <v>88.27</v>
      </c>
      <c r="J265" s="71">
        <f t="shared" si="152"/>
        <v>88.27</v>
      </c>
      <c r="K265" s="71">
        <f t="shared" si="152"/>
        <v>88.27</v>
      </c>
      <c r="L265" s="71">
        <f t="shared" si="152"/>
        <v>88.27</v>
      </c>
      <c r="M265" s="71">
        <f t="shared" si="152"/>
        <v>88.27</v>
      </c>
      <c r="N265" s="71">
        <f t="shared" si="152"/>
        <v>88.27</v>
      </c>
      <c r="O265" s="71">
        <f t="shared" si="152"/>
        <v>88.27</v>
      </c>
      <c r="P265" s="71">
        <f t="shared" si="152"/>
        <v>88.27</v>
      </c>
      <c r="Q265" s="71">
        <f t="shared" si="152"/>
        <v>88.27</v>
      </c>
      <c r="R265" s="71">
        <f t="shared" si="152"/>
        <v>88.27</v>
      </c>
      <c r="S265" s="71">
        <f t="shared" si="152"/>
        <v>88.27</v>
      </c>
      <c r="T265" s="71">
        <f t="shared" si="152"/>
        <v>88.27</v>
      </c>
      <c r="U265" s="71">
        <f t="shared" si="152"/>
        <v>88.27</v>
      </c>
      <c r="V265" s="71">
        <f t="shared" si="152"/>
        <v>88.27</v>
      </c>
      <c r="W265" s="71">
        <f t="shared" si="152"/>
        <v>88.27</v>
      </c>
      <c r="X265" s="71">
        <f t="shared" si="152"/>
        <v>88.27</v>
      </c>
      <c r="Y265" s="71">
        <f t="shared" si="152"/>
        <v>88.27</v>
      </c>
      <c r="Z265" s="71">
        <f t="shared" si="152"/>
        <v>88.27</v>
      </c>
      <c r="AA265" s="71">
        <f t="shared" si="152"/>
        <v>88.27</v>
      </c>
    </row>
    <row r="266" spans="1:27" ht="12.75" customHeight="1" x14ac:dyDescent="0.3">
      <c r="A266" s="162" t="s">
        <v>1288</v>
      </c>
      <c r="B266" s="54" t="str">
        <f>"21"&amp;"."&amp;$B$663&amp;"."&amp;$B$664</f>
        <v>21.03.2024</v>
      </c>
      <c r="C266" s="134" t="s">
        <v>76</v>
      </c>
      <c r="D266" s="135">
        <f>ROUND(((D267+D268+D270+D269)/1000),5)</f>
        <v>1.56593</v>
      </c>
      <c r="E266" s="135">
        <f>ROUND(((E267+E268+E270+E269)/1000),5)</f>
        <v>1.4742</v>
      </c>
      <c r="F266" s="135">
        <f>ROUND(((F267+F268+F270+F269)/1000),5)</f>
        <v>1.4370499999999999</v>
      </c>
      <c r="G266" s="135">
        <f t="shared" ref="G266:AA266" si="153">ROUND(((G267+G268+G270+G269)/1000),5)</f>
        <v>1.43391</v>
      </c>
      <c r="H266" s="135">
        <f t="shared" si="153"/>
        <v>1.46698</v>
      </c>
      <c r="I266" s="135">
        <f t="shared" si="153"/>
        <v>1.60317</v>
      </c>
      <c r="J266" s="135">
        <f t="shared" si="153"/>
        <v>1.6947399999999999</v>
      </c>
      <c r="K266" s="135">
        <f t="shared" si="153"/>
        <v>1.90907</v>
      </c>
      <c r="L266" s="135">
        <f t="shared" si="153"/>
        <v>2.05897</v>
      </c>
      <c r="M266" s="135">
        <f t="shared" si="153"/>
        <v>2.13727</v>
      </c>
      <c r="N266" s="135">
        <f t="shared" si="153"/>
        <v>2.1392799999999998</v>
      </c>
      <c r="O266" s="135">
        <f t="shared" si="153"/>
        <v>2.1436700000000002</v>
      </c>
      <c r="P266" s="135">
        <f t="shared" si="153"/>
        <v>2.11686</v>
      </c>
      <c r="Q266" s="135">
        <f t="shared" si="153"/>
        <v>2.12771</v>
      </c>
      <c r="R266" s="135">
        <f t="shared" si="153"/>
        <v>2.1029300000000002</v>
      </c>
      <c r="S266" s="135">
        <f t="shared" si="153"/>
        <v>2.08182</v>
      </c>
      <c r="T266" s="135">
        <f t="shared" si="153"/>
        <v>2.0741200000000002</v>
      </c>
      <c r="U266" s="135">
        <f t="shared" si="153"/>
        <v>2.01396</v>
      </c>
      <c r="V266" s="135">
        <f t="shared" si="153"/>
        <v>2.0594000000000001</v>
      </c>
      <c r="W266" s="135">
        <f t="shared" si="153"/>
        <v>2.1362999999999999</v>
      </c>
      <c r="X266" s="135">
        <f t="shared" si="153"/>
        <v>2.0975700000000002</v>
      </c>
      <c r="Y266" s="135">
        <f t="shared" si="153"/>
        <v>2.0625499999999999</v>
      </c>
      <c r="Z266" s="135">
        <f t="shared" si="153"/>
        <v>1.8015399999999999</v>
      </c>
      <c r="AA266" s="135">
        <f t="shared" si="153"/>
        <v>1.6672899999999999</v>
      </c>
    </row>
    <row r="267" spans="1:27" ht="12.75" customHeight="1" outlineLevel="1" x14ac:dyDescent="0.3">
      <c r="A267" s="163" t="s">
        <v>1289</v>
      </c>
      <c r="B267" s="94" t="s">
        <v>238</v>
      </c>
      <c r="C267" s="70" t="s">
        <v>79</v>
      </c>
      <c r="D267" s="71">
        <v>1358.95</v>
      </c>
      <c r="E267" s="71">
        <v>1267.22</v>
      </c>
      <c r="F267" s="71">
        <v>1230.07</v>
      </c>
      <c r="G267" s="71">
        <v>1226.93</v>
      </c>
      <c r="H267" s="71">
        <v>1260</v>
      </c>
      <c r="I267" s="71">
        <v>1396.19</v>
      </c>
      <c r="J267" s="71">
        <v>1487.76</v>
      </c>
      <c r="K267" s="71">
        <v>1702.09</v>
      </c>
      <c r="L267" s="71">
        <v>1851.99</v>
      </c>
      <c r="M267" s="71">
        <v>1930.29</v>
      </c>
      <c r="N267" s="71">
        <v>1932.3</v>
      </c>
      <c r="O267" s="71">
        <v>1936.69</v>
      </c>
      <c r="P267" s="71">
        <v>1909.88</v>
      </c>
      <c r="Q267" s="71">
        <v>1920.73</v>
      </c>
      <c r="R267" s="71">
        <v>1895.95</v>
      </c>
      <c r="S267" s="71">
        <v>1874.84</v>
      </c>
      <c r="T267" s="71">
        <v>1867.14</v>
      </c>
      <c r="U267" s="71">
        <v>1806.98</v>
      </c>
      <c r="V267" s="71">
        <v>1852.42</v>
      </c>
      <c r="W267" s="71">
        <v>1929.32</v>
      </c>
      <c r="X267" s="71">
        <v>1890.59</v>
      </c>
      <c r="Y267" s="71">
        <v>1855.57</v>
      </c>
      <c r="Z267" s="71">
        <v>1594.56</v>
      </c>
      <c r="AA267" s="71">
        <v>1460.31</v>
      </c>
    </row>
    <row r="268" spans="1:27" ht="12.75" customHeight="1" outlineLevel="1" x14ac:dyDescent="0.3">
      <c r="A268" s="163" t="s">
        <v>1290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customHeight="1" outlineLevel="1" x14ac:dyDescent="0.3">
      <c r="A269" s="163" t="s">
        <v>1291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1292</v>
      </c>
      <c r="B270" s="94" t="s">
        <v>81</v>
      </c>
      <c r="C270" s="70" t="s">
        <v>79</v>
      </c>
      <c r="D270" s="71">
        <f>$D$11</f>
        <v>88.27</v>
      </c>
      <c r="E270" s="71">
        <f t="shared" ref="E270:AA270" si="155">$D$11</f>
        <v>88.27</v>
      </c>
      <c r="F270" s="71">
        <f t="shared" si="155"/>
        <v>88.27</v>
      </c>
      <c r="G270" s="71">
        <f t="shared" si="155"/>
        <v>88.27</v>
      </c>
      <c r="H270" s="71">
        <f t="shared" si="155"/>
        <v>88.27</v>
      </c>
      <c r="I270" s="71">
        <f t="shared" si="155"/>
        <v>88.27</v>
      </c>
      <c r="J270" s="71">
        <f t="shared" si="155"/>
        <v>88.27</v>
      </c>
      <c r="K270" s="71">
        <f t="shared" si="155"/>
        <v>88.27</v>
      </c>
      <c r="L270" s="71">
        <f t="shared" si="155"/>
        <v>88.27</v>
      </c>
      <c r="M270" s="71">
        <f t="shared" si="155"/>
        <v>88.27</v>
      </c>
      <c r="N270" s="71">
        <f t="shared" si="155"/>
        <v>88.27</v>
      </c>
      <c r="O270" s="71">
        <f t="shared" si="155"/>
        <v>88.27</v>
      </c>
      <c r="P270" s="71">
        <f t="shared" si="155"/>
        <v>88.27</v>
      </c>
      <c r="Q270" s="71">
        <f t="shared" si="155"/>
        <v>88.27</v>
      </c>
      <c r="R270" s="71">
        <f t="shared" si="155"/>
        <v>88.27</v>
      </c>
      <c r="S270" s="71">
        <f t="shared" si="155"/>
        <v>88.27</v>
      </c>
      <c r="T270" s="71">
        <f t="shared" si="155"/>
        <v>88.27</v>
      </c>
      <c r="U270" s="71">
        <f t="shared" si="155"/>
        <v>88.27</v>
      </c>
      <c r="V270" s="71">
        <f t="shared" si="155"/>
        <v>88.27</v>
      </c>
      <c r="W270" s="71">
        <f t="shared" si="155"/>
        <v>88.27</v>
      </c>
      <c r="X270" s="71">
        <f t="shared" si="155"/>
        <v>88.27</v>
      </c>
      <c r="Y270" s="71">
        <f t="shared" si="155"/>
        <v>88.27</v>
      </c>
      <c r="Z270" s="71">
        <f t="shared" si="155"/>
        <v>88.27</v>
      </c>
      <c r="AA270" s="71">
        <f t="shared" si="155"/>
        <v>88.27</v>
      </c>
    </row>
    <row r="271" spans="1:27" ht="12.75" customHeight="1" x14ac:dyDescent="0.3">
      <c r="A271" s="162" t="s">
        <v>1293</v>
      </c>
      <c r="B271" s="54" t="str">
        <f>"22"&amp;"."&amp;$B$663&amp;"."&amp;$B$664</f>
        <v>22.03.2024</v>
      </c>
      <c r="C271" s="134" t="s">
        <v>76</v>
      </c>
      <c r="D271" s="135">
        <f>ROUND(((D272+D273+D275+D274)/1000),5)</f>
        <v>1.5377799999999999</v>
      </c>
      <c r="E271" s="135">
        <f>ROUND(((E272+E273+E275+E274)/1000),5)</f>
        <v>1.4516500000000001</v>
      </c>
      <c r="F271" s="135">
        <f>ROUND(((F272+F273+F275+F274)/1000),5)</f>
        <v>1.4299500000000001</v>
      </c>
      <c r="G271" s="135">
        <f t="shared" ref="G271:AA271" si="156">ROUND(((G272+G273+G275+G274)/1000),5)</f>
        <v>1.41018</v>
      </c>
      <c r="H271" s="135">
        <f t="shared" si="156"/>
        <v>1.4548399999999999</v>
      </c>
      <c r="I271" s="135">
        <f t="shared" si="156"/>
        <v>1.58782</v>
      </c>
      <c r="J271" s="135">
        <f t="shared" si="156"/>
        <v>1.6892199999999999</v>
      </c>
      <c r="K271" s="135">
        <f t="shared" si="156"/>
        <v>1.99028</v>
      </c>
      <c r="L271" s="135">
        <f t="shared" si="156"/>
        <v>2.08249</v>
      </c>
      <c r="M271" s="135">
        <f t="shared" si="156"/>
        <v>2.1428600000000002</v>
      </c>
      <c r="N271" s="135">
        <f t="shared" si="156"/>
        <v>2.1766299999999998</v>
      </c>
      <c r="O271" s="135">
        <f t="shared" si="156"/>
        <v>2.18682</v>
      </c>
      <c r="P271" s="135">
        <f t="shared" si="156"/>
        <v>2.1657700000000002</v>
      </c>
      <c r="Q271" s="135">
        <f t="shared" si="156"/>
        <v>2.1719200000000001</v>
      </c>
      <c r="R271" s="135">
        <f t="shared" si="156"/>
        <v>2.1531899999999999</v>
      </c>
      <c r="S271" s="135">
        <f t="shared" si="156"/>
        <v>2.1374300000000002</v>
      </c>
      <c r="T271" s="135">
        <f t="shared" si="156"/>
        <v>2.12507</v>
      </c>
      <c r="U271" s="135">
        <f t="shared" si="156"/>
        <v>2.0726499999999999</v>
      </c>
      <c r="V271" s="135">
        <f t="shared" si="156"/>
        <v>2.1314600000000001</v>
      </c>
      <c r="W271" s="135">
        <f t="shared" si="156"/>
        <v>2.2017199999999999</v>
      </c>
      <c r="X271" s="135">
        <f t="shared" si="156"/>
        <v>2.13931</v>
      </c>
      <c r="Y271" s="135">
        <f t="shared" si="156"/>
        <v>2.0664899999999999</v>
      </c>
      <c r="Z271" s="135">
        <f t="shared" si="156"/>
        <v>1.8700600000000001</v>
      </c>
      <c r="AA271" s="135">
        <f t="shared" si="156"/>
        <v>1.6817599999999999</v>
      </c>
    </row>
    <row r="272" spans="1:27" ht="12.75" customHeight="1" outlineLevel="1" x14ac:dyDescent="0.3">
      <c r="A272" s="163" t="s">
        <v>1294</v>
      </c>
      <c r="B272" s="94" t="s">
        <v>238</v>
      </c>
      <c r="C272" s="70" t="s">
        <v>79</v>
      </c>
      <c r="D272" s="71">
        <v>1330.8</v>
      </c>
      <c r="E272" s="71">
        <v>1244.67</v>
      </c>
      <c r="F272" s="71">
        <v>1222.97</v>
      </c>
      <c r="G272" s="71">
        <v>1203.2</v>
      </c>
      <c r="H272" s="71">
        <v>1247.8599999999999</v>
      </c>
      <c r="I272" s="71">
        <v>1380.84</v>
      </c>
      <c r="J272" s="71">
        <v>1482.24</v>
      </c>
      <c r="K272" s="71">
        <v>1783.3</v>
      </c>
      <c r="L272" s="71">
        <v>1875.51</v>
      </c>
      <c r="M272" s="71">
        <v>1935.88</v>
      </c>
      <c r="N272" s="71">
        <v>1969.65</v>
      </c>
      <c r="O272" s="71">
        <v>1979.84</v>
      </c>
      <c r="P272" s="71">
        <v>1958.79</v>
      </c>
      <c r="Q272" s="71">
        <v>1964.94</v>
      </c>
      <c r="R272" s="71">
        <v>1946.21</v>
      </c>
      <c r="S272" s="71">
        <v>1930.45</v>
      </c>
      <c r="T272" s="71">
        <v>1918.09</v>
      </c>
      <c r="U272" s="71">
        <v>1865.67</v>
      </c>
      <c r="V272" s="71">
        <v>1924.48</v>
      </c>
      <c r="W272" s="71">
        <v>1994.74</v>
      </c>
      <c r="X272" s="71">
        <v>1932.33</v>
      </c>
      <c r="Y272" s="71">
        <v>1859.51</v>
      </c>
      <c r="Z272" s="71">
        <v>1663.08</v>
      </c>
      <c r="AA272" s="71">
        <v>1474.78</v>
      </c>
    </row>
    <row r="273" spans="1:27" ht="12.75" customHeight="1" outlineLevel="1" x14ac:dyDescent="0.3">
      <c r="A273" s="163" t="s">
        <v>1295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customHeight="1" outlineLevel="1" x14ac:dyDescent="0.3">
      <c r="A274" s="163" t="s">
        <v>1296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1297</v>
      </c>
      <c r="B275" s="94" t="s">
        <v>81</v>
      </c>
      <c r="C275" s="70" t="s">
        <v>79</v>
      </c>
      <c r="D275" s="71">
        <f>$D$11</f>
        <v>88.27</v>
      </c>
      <c r="E275" s="71">
        <f t="shared" ref="E275:AA275" si="158">$D$11</f>
        <v>88.27</v>
      </c>
      <c r="F275" s="71">
        <f t="shared" si="158"/>
        <v>88.27</v>
      </c>
      <c r="G275" s="71">
        <f t="shared" si="158"/>
        <v>88.27</v>
      </c>
      <c r="H275" s="71">
        <f t="shared" si="158"/>
        <v>88.27</v>
      </c>
      <c r="I275" s="71">
        <f t="shared" si="158"/>
        <v>88.27</v>
      </c>
      <c r="J275" s="71">
        <f t="shared" si="158"/>
        <v>88.27</v>
      </c>
      <c r="K275" s="71">
        <f t="shared" si="158"/>
        <v>88.27</v>
      </c>
      <c r="L275" s="71">
        <f t="shared" si="158"/>
        <v>88.27</v>
      </c>
      <c r="M275" s="71">
        <f t="shared" si="158"/>
        <v>88.27</v>
      </c>
      <c r="N275" s="71">
        <f t="shared" si="158"/>
        <v>88.27</v>
      </c>
      <c r="O275" s="71">
        <f t="shared" si="158"/>
        <v>88.27</v>
      </c>
      <c r="P275" s="71">
        <f t="shared" si="158"/>
        <v>88.27</v>
      </c>
      <c r="Q275" s="71">
        <f t="shared" si="158"/>
        <v>88.27</v>
      </c>
      <c r="R275" s="71">
        <f t="shared" si="158"/>
        <v>88.27</v>
      </c>
      <c r="S275" s="71">
        <f t="shared" si="158"/>
        <v>88.27</v>
      </c>
      <c r="T275" s="71">
        <f t="shared" si="158"/>
        <v>88.27</v>
      </c>
      <c r="U275" s="71">
        <f t="shared" si="158"/>
        <v>88.27</v>
      </c>
      <c r="V275" s="71">
        <f t="shared" si="158"/>
        <v>88.27</v>
      </c>
      <c r="W275" s="71">
        <f t="shared" si="158"/>
        <v>88.27</v>
      </c>
      <c r="X275" s="71">
        <f t="shared" si="158"/>
        <v>88.27</v>
      </c>
      <c r="Y275" s="71">
        <f t="shared" si="158"/>
        <v>88.27</v>
      </c>
      <c r="Z275" s="71">
        <f t="shared" si="158"/>
        <v>88.27</v>
      </c>
      <c r="AA275" s="71">
        <f t="shared" si="158"/>
        <v>88.27</v>
      </c>
    </row>
    <row r="276" spans="1:27" ht="12.75" customHeight="1" x14ac:dyDescent="0.3">
      <c r="A276" s="162" t="s">
        <v>1298</v>
      </c>
      <c r="B276" s="54" t="str">
        <f>"23"&amp;"."&amp;$B$663&amp;"."&amp;$B$664</f>
        <v>23.03.2024</v>
      </c>
      <c r="C276" s="134" t="s">
        <v>76</v>
      </c>
      <c r="D276" s="135">
        <f>ROUND(((D277+D278+D280+D279)/1000),5)</f>
        <v>1.7603500000000001</v>
      </c>
      <c r="E276" s="135">
        <f>ROUND(((E277+E278+E280+E279)/1000),5)</f>
        <v>1.6786399999999999</v>
      </c>
      <c r="F276" s="135">
        <f>ROUND(((F277+F278+F280+F279)/1000),5)</f>
        <v>1.6202099999999999</v>
      </c>
      <c r="G276" s="135">
        <f t="shared" ref="G276:AA276" si="159">ROUND(((G277+G278+G280+G279)/1000),5)</f>
        <v>1.60588</v>
      </c>
      <c r="H276" s="135">
        <f t="shared" si="159"/>
        <v>1.6230800000000001</v>
      </c>
      <c r="I276" s="135">
        <f t="shared" si="159"/>
        <v>1.66913</v>
      </c>
      <c r="J276" s="135">
        <f t="shared" si="159"/>
        <v>1.6891099999999999</v>
      </c>
      <c r="K276" s="135">
        <f t="shared" si="159"/>
        <v>1.85592</v>
      </c>
      <c r="L276" s="135">
        <f t="shared" si="159"/>
        <v>2.0796999999999999</v>
      </c>
      <c r="M276" s="135">
        <f t="shared" si="159"/>
        <v>2.19903</v>
      </c>
      <c r="N276" s="135">
        <f t="shared" si="159"/>
        <v>2.2709700000000002</v>
      </c>
      <c r="O276" s="135">
        <f t="shared" si="159"/>
        <v>2.2631199999999998</v>
      </c>
      <c r="P276" s="135">
        <f t="shared" si="159"/>
        <v>2.23068</v>
      </c>
      <c r="Q276" s="135">
        <f t="shared" si="159"/>
        <v>2.2263000000000002</v>
      </c>
      <c r="R276" s="135">
        <f t="shared" si="159"/>
        <v>2.1893799999999999</v>
      </c>
      <c r="S276" s="135">
        <f t="shared" si="159"/>
        <v>2.16561</v>
      </c>
      <c r="T276" s="135">
        <f t="shared" si="159"/>
        <v>2.1709700000000001</v>
      </c>
      <c r="U276" s="135">
        <f t="shared" si="159"/>
        <v>2.16737</v>
      </c>
      <c r="V276" s="135">
        <f t="shared" si="159"/>
        <v>2.2129300000000001</v>
      </c>
      <c r="W276" s="135">
        <f t="shared" si="159"/>
        <v>2.3477800000000002</v>
      </c>
      <c r="X276" s="135">
        <f t="shared" si="159"/>
        <v>2.2639900000000002</v>
      </c>
      <c r="Y276" s="135">
        <f t="shared" si="159"/>
        <v>2.1453099999999998</v>
      </c>
      <c r="Z276" s="135">
        <f t="shared" si="159"/>
        <v>1.96923</v>
      </c>
      <c r="AA276" s="135">
        <f t="shared" si="159"/>
        <v>1.8006899999999999</v>
      </c>
    </row>
    <row r="277" spans="1:27" ht="12.75" customHeight="1" outlineLevel="1" x14ac:dyDescent="0.3">
      <c r="A277" s="163" t="s">
        <v>1299</v>
      </c>
      <c r="B277" s="94" t="s">
        <v>238</v>
      </c>
      <c r="C277" s="70" t="s">
        <v>79</v>
      </c>
      <c r="D277" s="71">
        <v>1553.37</v>
      </c>
      <c r="E277" s="71">
        <v>1471.66</v>
      </c>
      <c r="F277" s="71">
        <v>1413.23</v>
      </c>
      <c r="G277" s="71">
        <v>1398.9</v>
      </c>
      <c r="H277" s="71">
        <v>1416.1</v>
      </c>
      <c r="I277" s="71">
        <v>1462.15</v>
      </c>
      <c r="J277" s="71">
        <v>1482.13</v>
      </c>
      <c r="K277" s="71">
        <v>1648.94</v>
      </c>
      <c r="L277" s="71">
        <v>1872.72</v>
      </c>
      <c r="M277" s="71">
        <v>1992.05</v>
      </c>
      <c r="N277" s="71">
        <v>2063.9899999999998</v>
      </c>
      <c r="O277" s="71">
        <v>2056.14</v>
      </c>
      <c r="P277" s="71">
        <v>2023.7</v>
      </c>
      <c r="Q277" s="71">
        <v>2019.32</v>
      </c>
      <c r="R277" s="71">
        <v>1982.4</v>
      </c>
      <c r="S277" s="71">
        <v>1958.63</v>
      </c>
      <c r="T277" s="71">
        <v>1963.99</v>
      </c>
      <c r="U277" s="71">
        <v>1960.39</v>
      </c>
      <c r="V277" s="71">
        <v>2005.95</v>
      </c>
      <c r="W277" s="71">
        <v>2140.8000000000002</v>
      </c>
      <c r="X277" s="71">
        <v>2057.0100000000002</v>
      </c>
      <c r="Y277" s="71">
        <v>1938.33</v>
      </c>
      <c r="Z277" s="71">
        <v>1762.25</v>
      </c>
      <c r="AA277" s="71">
        <v>1593.71</v>
      </c>
    </row>
    <row r="278" spans="1:27" ht="12.75" customHeight="1" outlineLevel="1" x14ac:dyDescent="0.3">
      <c r="A278" s="163" t="s">
        <v>1300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customHeight="1" outlineLevel="1" x14ac:dyDescent="0.3">
      <c r="A279" s="163" t="s">
        <v>1301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1302</v>
      </c>
      <c r="B280" s="94" t="s">
        <v>81</v>
      </c>
      <c r="C280" s="70" t="s">
        <v>79</v>
      </c>
      <c r="D280" s="71">
        <f>$D$11</f>
        <v>88.27</v>
      </c>
      <c r="E280" s="71">
        <f t="shared" ref="E280:AA280" si="161">$D$11</f>
        <v>88.27</v>
      </c>
      <c r="F280" s="71">
        <f t="shared" si="161"/>
        <v>88.27</v>
      </c>
      <c r="G280" s="71">
        <f t="shared" si="161"/>
        <v>88.27</v>
      </c>
      <c r="H280" s="71">
        <f t="shared" si="161"/>
        <v>88.27</v>
      </c>
      <c r="I280" s="71">
        <f t="shared" si="161"/>
        <v>88.27</v>
      </c>
      <c r="J280" s="71">
        <f t="shared" si="161"/>
        <v>88.27</v>
      </c>
      <c r="K280" s="71">
        <f t="shared" si="161"/>
        <v>88.27</v>
      </c>
      <c r="L280" s="71">
        <f t="shared" si="161"/>
        <v>88.27</v>
      </c>
      <c r="M280" s="71">
        <f t="shared" si="161"/>
        <v>88.27</v>
      </c>
      <c r="N280" s="71">
        <f t="shared" si="161"/>
        <v>88.27</v>
      </c>
      <c r="O280" s="71">
        <f t="shared" si="161"/>
        <v>88.27</v>
      </c>
      <c r="P280" s="71">
        <f t="shared" si="161"/>
        <v>88.27</v>
      </c>
      <c r="Q280" s="71">
        <f t="shared" si="161"/>
        <v>88.27</v>
      </c>
      <c r="R280" s="71">
        <f t="shared" si="161"/>
        <v>88.27</v>
      </c>
      <c r="S280" s="71">
        <f t="shared" si="161"/>
        <v>88.27</v>
      </c>
      <c r="T280" s="71">
        <f t="shared" si="161"/>
        <v>88.27</v>
      </c>
      <c r="U280" s="71">
        <f t="shared" si="161"/>
        <v>88.27</v>
      </c>
      <c r="V280" s="71">
        <f t="shared" si="161"/>
        <v>88.27</v>
      </c>
      <c r="W280" s="71">
        <f t="shared" si="161"/>
        <v>88.27</v>
      </c>
      <c r="X280" s="71">
        <f t="shared" si="161"/>
        <v>88.27</v>
      </c>
      <c r="Y280" s="71">
        <f t="shared" si="161"/>
        <v>88.27</v>
      </c>
      <c r="Z280" s="71">
        <f t="shared" si="161"/>
        <v>88.27</v>
      </c>
      <c r="AA280" s="71">
        <f t="shared" si="161"/>
        <v>88.27</v>
      </c>
    </row>
    <row r="281" spans="1:27" ht="12.75" customHeight="1" x14ac:dyDescent="0.3">
      <c r="A281" s="162" t="s">
        <v>1303</v>
      </c>
      <c r="B281" s="54" t="str">
        <f>"24"&amp;"."&amp;$B$663&amp;"."&amp;$B$664</f>
        <v>24.03.2024</v>
      </c>
      <c r="C281" s="134" t="s">
        <v>76</v>
      </c>
      <c r="D281" s="135">
        <f>ROUND(((D282+D283+D285+D284)/1000),5)</f>
        <v>1.65724</v>
      </c>
      <c r="E281" s="135">
        <f>ROUND(((E282+E283+E285+E284)/1000),5)</f>
        <v>1.49037</v>
      </c>
      <c r="F281" s="135">
        <f>ROUND(((F282+F283+F285+F284)/1000),5)</f>
        <v>1.43529</v>
      </c>
      <c r="G281" s="135">
        <f t="shared" ref="G281:AA281" si="162">ROUND(((G282+G283+G285+G284)/1000),5)</f>
        <v>1.42736</v>
      </c>
      <c r="H281" s="135">
        <f t="shared" si="162"/>
        <v>1.42808</v>
      </c>
      <c r="I281" s="135">
        <f t="shared" si="162"/>
        <v>1.4394400000000001</v>
      </c>
      <c r="J281" s="135">
        <f t="shared" si="162"/>
        <v>1.4619599999999999</v>
      </c>
      <c r="K281" s="135">
        <f t="shared" si="162"/>
        <v>1.6316299999999999</v>
      </c>
      <c r="L281" s="135">
        <f t="shared" si="162"/>
        <v>1.76762</v>
      </c>
      <c r="M281" s="135">
        <f t="shared" si="162"/>
        <v>1.9542999999999999</v>
      </c>
      <c r="N281" s="135">
        <f t="shared" si="162"/>
        <v>1.9949399999999999</v>
      </c>
      <c r="O281" s="135">
        <f t="shared" si="162"/>
        <v>2.0119899999999999</v>
      </c>
      <c r="P281" s="135">
        <f t="shared" si="162"/>
        <v>2.0015900000000002</v>
      </c>
      <c r="Q281" s="135">
        <f t="shared" si="162"/>
        <v>1.99979</v>
      </c>
      <c r="R281" s="135">
        <f t="shared" si="162"/>
        <v>1.9901599999999999</v>
      </c>
      <c r="S281" s="135">
        <f t="shared" si="162"/>
        <v>1.99021</v>
      </c>
      <c r="T281" s="135">
        <f t="shared" si="162"/>
        <v>1.9979</v>
      </c>
      <c r="U281" s="135">
        <f t="shared" si="162"/>
        <v>2.0078299999999998</v>
      </c>
      <c r="V281" s="135">
        <f t="shared" si="162"/>
        <v>2.0669599999999999</v>
      </c>
      <c r="W281" s="135">
        <f t="shared" si="162"/>
        <v>2.2010999999999998</v>
      </c>
      <c r="X281" s="135">
        <f t="shared" si="162"/>
        <v>2.11232</v>
      </c>
      <c r="Y281" s="135">
        <f t="shared" si="162"/>
        <v>1.9850300000000001</v>
      </c>
      <c r="Z281" s="135">
        <f t="shared" si="162"/>
        <v>1.8357000000000001</v>
      </c>
      <c r="AA281" s="135">
        <f t="shared" si="162"/>
        <v>1.68258</v>
      </c>
    </row>
    <row r="282" spans="1:27" ht="12.75" customHeight="1" outlineLevel="1" x14ac:dyDescent="0.3">
      <c r="A282" s="163" t="s">
        <v>1304</v>
      </c>
      <c r="B282" s="94" t="s">
        <v>238</v>
      </c>
      <c r="C282" s="70" t="s">
        <v>79</v>
      </c>
      <c r="D282" s="71">
        <v>1450.26</v>
      </c>
      <c r="E282" s="71">
        <v>1283.3900000000001</v>
      </c>
      <c r="F282" s="71">
        <v>1228.31</v>
      </c>
      <c r="G282" s="71">
        <v>1220.3800000000001</v>
      </c>
      <c r="H282" s="71">
        <v>1221.0999999999999</v>
      </c>
      <c r="I282" s="71">
        <v>1232.46</v>
      </c>
      <c r="J282" s="71">
        <v>1254.98</v>
      </c>
      <c r="K282" s="71">
        <v>1424.65</v>
      </c>
      <c r="L282" s="71">
        <v>1560.64</v>
      </c>
      <c r="M282" s="71">
        <v>1747.32</v>
      </c>
      <c r="N282" s="71">
        <v>1787.96</v>
      </c>
      <c r="O282" s="71">
        <v>1805.01</v>
      </c>
      <c r="P282" s="71">
        <v>1794.61</v>
      </c>
      <c r="Q282" s="71">
        <v>1792.81</v>
      </c>
      <c r="R282" s="71">
        <v>1783.18</v>
      </c>
      <c r="S282" s="71">
        <v>1783.23</v>
      </c>
      <c r="T282" s="71">
        <v>1790.92</v>
      </c>
      <c r="U282" s="71">
        <v>1800.85</v>
      </c>
      <c r="V282" s="71">
        <v>1859.98</v>
      </c>
      <c r="W282" s="71">
        <v>1994.12</v>
      </c>
      <c r="X282" s="71">
        <v>1905.34</v>
      </c>
      <c r="Y282" s="71">
        <v>1778.05</v>
      </c>
      <c r="Z282" s="71">
        <v>1628.72</v>
      </c>
      <c r="AA282" s="71">
        <v>1475.6</v>
      </c>
    </row>
    <row r="283" spans="1:27" ht="12.75" customHeight="1" outlineLevel="1" x14ac:dyDescent="0.3">
      <c r="A283" s="163" t="s">
        <v>1305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customHeight="1" outlineLevel="1" x14ac:dyDescent="0.3">
      <c r="A284" s="163" t="s">
        <v>1306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1307</v>
      </c>
      <c r="B285" s="94" t="s">
        <v>81</v>
      </c>
      <c r="C285" s="70" t="s">
        <v>79</v>
      </c>
      <c r="D285" s="71">
        <f>$D$11</f>
        <v>88.27</v>
      </c>
      <c r="E285" s="71">
        <f t="shared" ref="E285:AA285" si="164">$D$11</f>
        <v>88.27</v>
      </c>
      <c r="F285" s="71">
        <f t="shared" si="164"/>
        <v>88.27</v>
      </c>
      <c r="G285" s="71">
        <f t="shared" si="164"/>
        <v>88.27</v>
      </c>
      <c r="H285" s="71">
        <f t="shared" si="164"/>
        <v>88.27</v>
      </c>
      <c r="I285" s="71">
        <f t="shared" si="164"/>
        <v>88.27</v>
      </c>
      <c r="J285" s="71">
        <f t="shared" si="164"/>
        <v>88.27</v>
      </c>
      <c r="K285" s="71">
        <f t="shared" si="164"/>
        <v>88.27</v>
      </c>
      <c r="L285" s="71">
        <f t="shared" si="164"/>
        <v>88.27</v>
      </c>
      <c r="M285" s="71">
        <f t="shared" si="164"/>
        <v>88.27</v>
      </c>
      <c r="N285" s="71">
        <f t="shared" si="164"/>
        <v>88.27</v>
      </c>
      <c r="O285" s="71">
        <f t="shared" si="164"/>
        <v>88.27</v>
      </c>
      <c r="P285" s="71">
        <f t="shared" si="164"/>
        <v>88.27</v>
      </c>
      <c r="Q285" s="71">
        <f t="shared" si="164"/>
        <v>88.27</v>
      </c>
      <c r="R285" s="71">
        <f t="shared" si="164"/>
        <v>88.27</v>
      </c>
      <c r="S285" s="71">
        <f t="shared" si="164"/>
        <v>88.27</v>
      </c>
      <c r="T285" s="71">
        <f t="shared" si="164"/>
        <v>88.27</v>
      </c>
      <c r="U285" s="71">
        <f t="shared" si="164"/>
        <v>88.27</v>
      </c>
      <c r="V285" s="71">
        <f t="shared" si="164"/>
        <v>88.27</v>
      </c>
      <c r="W285" s="71">
        <f t="shared" si="164"/>
        <v>88.27</v>
      </c>
      <c r="X285" s="71">
        <f t="shared" si="164"/>
        <v>88.27</v>
      </c>
      <c r="Y285" s="71">
        <f t="shared" si="164"/>
        <v>88.27</v>
      </c>
      <c r="Z285" s="71">
        <f t="shared" si="164"/>
        <v>88.27</v>
      </c>
      <c r="AA285" s="71">
        <f t="shared" si="164"/>
        <v>88.27</v>
      </c>
    </row>
    <row r="286" spans="1:27" ht="12.75" customHeight="1" x14ac:dyDescent="0.3">
      <c r="A286" s="162" t="s">
        <v>1308</v>
      </c>
      <c r="B286" s="54" t="str">
        <f>"25"&amp;"."&amp;$B$663&amp;"."&amp;$B$664</f>
        <v>25.03.2024</v>
      </c>
      <c r="C286" s="134" t="s">
        <v>76</v>
      </c>
      <c r="D286" s="135">
        <f>ROUND(((D287+D288+D290+D289)/1000),5)</f>
        <v>1.68449</v>
      </c>
      <c r="E286" s="135">
        <f>ROUND(((E287+E288+E290+E289)/1000),5)</f>
        <v>1.5451900000000001</v>
      </c>
      <c r="F286" s="135">
        <f>ROUND(((F287+F288+F290+F289)/1000),5)</f>
        <v>1.4897100000000001</v>
      </c>
      <c r="G286" s="135">
        <f t="shared" ref="G286:AA286" si="165">ROUND(((G287+G288+G290+G289)/1000),5)</f>
        <v>1.4749000000000001</v>
      </c>
      <c r="H286" s="135">
        <f t="shared" si="165"/>
        <v>1.57524</v>
      </c>
      <c r="I286" s="135">
        <f t="shared" si="165"/>
        <v>1.6707700000000001</v>
      </c>
      <c r="J286" s="135">
        <f t="shared" si="165"/>
        <v>1.7454099999999999</v>
      </c>
      <c r="K286" s="135">
        <f t="shared" si="165"/>
        <v>1.9844200000000001</v>
      </c>
      <c r="L286" s="135">
        <f t="shared" si="165"/>
        <v>2.1539600000000001</v>
      </c>
      <c r="M286" s="135">
        <f t="shared" si="165"/>
        <v>2.2196600000000002</v>
      </c>
      <c r="N286" s="135">
        <f t="shared" si="165"/>
        <v>2.23041</v>
      </c>
      <c r="O286" s="135">
        <f t="shared" si="165"/>
        <v>2.24525</v>
      </c>
      <c r="P286" s="135">
        <f t="shared" si="165"/>
        <v>2.2365599999999999</v>
      </c>
      <c r="Q286" s="135">
        <f t="shared" si="165"/>
        <v>2.2421899999999999</v>
      </c>
      <c r="R286" s="135">
        <f t="shared" si="165"/>
        <v>2.2337199999999999</v>
      </c>
      <c r="S286" s="135">
        <f t="shared" si="165"/>
        <v>2.2298499999999999</v>
      </c>
      <c r="T286" s="135">
        <f t="shared" si="165"/>
        <v>2.2263099999999998</v>
      </c>
      <c r="U286" s="135">
        <f t="shared" si="165"/>
        <v>2.1505200000000002</v>
      </c>
      <c r="V286" s="135">
        <f t="shared" si="165"/>
        <v>2.1681300000000001</v>
      </c>
      <c r="W286" s="135">
        <f t="shared" si="165"/>
        <v>2.2297400000000001</v>
      </c>
      <c r="X286" s="135">
        <f t="shared" si="165"/>
        <v>2.1848700000000001</v>
      </c>
      <c r="Y286" s="135">
        <f t="shared" si="165"/>
        <v>2.0885899999999999</v>
      </c>
      <c r="Z286" s="135">
        <f t="shared" si="165"/>
        <v>1.8071999999999999</v>
      </c>
      <c r="AA286" s="135">
        <f t="shared" si="165"/>
        <v>1.69912</v>
      </c>
    </row>
    <row r="287" spans="1:27" ht="12.75" customHeight="1" outlineLevel="1" x14ac:dyDescent="0.3">
      <c r="A287" s="163" t="s">
        <v>1309</v>
      </c>
      <c r="B287" s="94" t="s">
        <v>238</v>
      </c>
      <c r="C287" s="70" t="s">
        <v>79</v>
      </c>
      <c r="D287" s="71">
        <v>1477.51</v>
      </c>
      <c r="E287" s="71">
        <v>1338.21</v>
      </c>
      <c r="F287" s="71">
        <v>1282.73</v>
      </c>
      <c r="G287" s="71">
        <v>1267.92</v>
      </c>
      <c r="H287" s="71">
        <v>1368.26</v>
      </c>
      <c r="I287" s="71">
        <v>1463.79</v>
      </c>
      <c r="J287" s="71">
        <v>1538.43</v>
      </c>
      <c r="K287" s="71">
        <v>1777.44</v>
      </c>
      <c r="L287" s="71">
        <v>1946.98</v>
      </c>
      <c r="M287" s="71">
        <v>2012.68</v>
      </c>
      <c r="N287" s="71">
        <v>2023.43</v>
      </c>
      <c r="O287" s="71">
        <v>2038.27</v>
      </c>
      <c r="P287" s="71">
        <v>2029.58</v>
      </c>
      <c r="Q287" s="71">
        <v>2035.21</v>
      </c>
      <c r="R287" s="71">
        <v>2026.74</v>
      </c>
      <c r="S287" s="71">
        <v>2022.87</v>
      </c>
      <c r="T287" s="71">
        <v>2019.33</v>
      </c>
      <c r="U287" s="71">
        <v>1943.54</v>
      </c>
      <c r="V287" s="71">
        <v>1961.15</v>
      </c>
      <c r="W287" s="71">
        <v>2022.76</v>
      </c>
      <c r="X287" s="71">
        <v>1977.89</v>
      </c>
      <c r="Y287" s="71">
        <v>1881.61</v>
      </c>
      <c r="Z287" s="71">
        <v>1600.22</v>
      </c>
      <c r="AA287" s="71">
        <v>1492.14</v>
      </c>
    </row>
    <row r="288" spans="1:27" ht="12.75" customHeight="1" outlineLevel="1" x14ac:dyDescent="0.3">
      <c r="A288" s="163" t="s">
        <v>1310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customHeight="1" outlineLevel="1" x14ac:dyDescent="0.3">
      <c r="A289" s="163" t="s">
        <v>1311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1312</v>
      </c>
      <c r="B290" s="94" t="s">
        <v>81</v>
      </c>
      <c r="C290" s="70" t="s">
        <v>79</v>
      </c>
      <c r="D290" s="71">
        <f>$D$11</f>
        <v>88.27</v>
      </c>
      <c r="E290" s="71">
        <f t="shared" ref="E290:AA290" si="167">$D$11</f>
        <v>88.27</v>
      </c>
      <c r="F290" s="71">
        <f t="shared" si="167"/>
        <v>88.27</v>
      </c>
      <c r="G290" s="71">
        <f t="shared" si="167"/>
        <v>88.27</v>
      </c>
      <c r="H290" s="71">
        <f t="shared" si="167"/>
        <v>88.27</v>
      </c>
      <c r="I290" s="71">
        <f t="shared" si="167"/>
        <v>88.27</v>
      </c>
      <c r="J290" s="71">
        <f t="shared" si="167"/>
        <v>88.27</v>
      </c>
      <c r="K290" s="71">
        <f t="shared" si="167"/>
        <v>88.27</v>
      </c>
      <c r="L290" s="71">
        <f t="shared" si="167"/>
        <v>88.27</v>
      </c>
      <c r="M290" s="71">
        <f t="shared" si="167"/>
        <v>88.27</v>
      </c>
      <c r="N290" s="71">
        <f t="shared" si="167"/>
        <v>88.27</v>
      </c>
      <c r="O290" s="71">
        <f t="shared" si="167"/>
        <v>88.27</v>
      </c>
      <c r="P290" s="71">
        <f t="shared" si="167"/>
        <v>88.27</v>
      </c>
      <c r="Q290" s="71">
        <f t="shared" si="167"/>
        <v>88.27</v>
      </c>
      <c r="R290" s="71">
        <f t="shared" si="167"/>
        <v>88.27</v>
      </c>
      <c r="S290" s="71">
        <f t="shared" si="167"/>
        <v>88.27</v>
      </c>
      <c r="T290" s="71">
        <f t="shared" si="167"/>
        <v>88.27</v>
      </c>
      <c r="U290" s="71">
        <f t="shared" si="167"/>
        <v>88.27</v>
      </c>
      <c r="V290" s="71">
        <f t="shared" si="167"/>
        <v>88.27</v>
      </c>
      <c r="W290" s="71">
        <f t="shared" si="167"/>
        <v>88.27</v>
      </c>
      <c r="X290" s="71">
        <f t="shared" si="167"/>
        <v>88.27</v>
      </c>
      <c r="Y290" s="71">
        <f t="shared" si="167"/>
        <v>88.27</v>
      </c>
      <c r="Z290" s="71">
        <f t="shared" si="167"/>
        <v>88.27</v>
      </c>
      <c r="AA290" s="71">
        <f t="shared" si="167"/>
        <v>88.27</v>
      </c>
    </row>
    <row r="291" spans="1:27" ht="12.75" customHeight="1" x14ac:dyDescent="0.3">
      <c r="A291" s="162" t="s">
        <v>1313</v>
      </c>
      <c r="B291" s="54" t="str">
        <f>"26"&amp;"."&amp;$B$663&amp;"."&amp;$B$664</f>
        <v>26.03.2024</v>
      </c>
      <c r="C291" s="134" t="s">
        <v>76</v>
      </c>
      <c r="D291" s="135">
        <f>ROUND(((D292+D293+D295+D294)/1000),5)</f>
        <v>1.6032500000000001</v>
      </c>
      <c r="E291" s="135">
        <f>ROUND(((E292+E293+E295+E294)/1000),5)</f>
        <v>1.49912</v>
      </c>
      <c r="F291" s="135">
        <f>ROUND(((F292+F293+F295+F294)/1000),5)</f>
        <v>1.4468399999999999</v>
      </c>
      <c r="G291" s="135">
        <f t="shared" ref="G291:AA291" si="168">ROUND(((G292+G293+G295+G294)/1000),5)</f>
        <v>1.4460500000000001</v>
      </c>
      <c r="H291" s="135">
        <f t="shared" si="168"/>
        <v>1.48573</v>
      </c>
      <c r="I291" s="135">
        <f t="shared" si="168"/>
        <v>1.63188</v>
      </c>
      <c r="J291" s="135">
        <f t="shared" si="168"/>
        <v>1.7377100000000001</v>
      </c>
      <c r="K291" s="135">
        <f t="shared" si="168"/>
        <v>2.0127600000000001</v>
      </c>
      <c r="L291" s="135">
        <f t="shared" si="168"/>
        <v>2.10033</v>
      </c>
      <c r="M291" s="135">
        <f t="shared" si="168"/>
        <v>2.1644700000000001</v>
      </c>
      <c r="N291" s="135">
        <f t="shared" si="168"/>
        <v>2.19407</v>
      </c>
      <c r="O291" s="135">
        <f t="shared" si="168"/>
        <v>2.2247300000000001</v>
      </c>
      <c r="P291" s="135">
        <f t="shared" si="168"/>
        <v>2.1919599999999999</v>
      </c>
      <c r="Q291" s="135">
        <f t="shared" si="168"/>
        <v>2.1938</v>
      </c>
      <c r="R291" s="135">
        <f t="shared" si="168"/>
        <v>2.1819999999999999</v>
      </c>
      <c r="S291" s="135">
        <f t="shared" si="168"/>
        <v>2.15794</v>
      </c>
      <c r="T291" s="135">
        <f t="shared" si="168"/>
        <v>2.14906</v>
      </c>
      <c r="U291" s="135">
        <f t="shared" si="168"/>
        <v>2.1013999999999999</v>
      </c>
      <c r="V291" s="135">
        <f t="shared" si="168"/>
        <v>2.1278299999999999</v>
      </c>
      <c r="W291" s="135">
        <f t="shared" si="168"/>
        <v>2.1583800000000002</v>
      </c>
      <c r="X291" s="135">
        <f t="shared" si="168"/>
        <v>2.1425999999999998</v>
      </c>
      <c r="Y291" s="135">
        <f t="shared" si="168"/>
        <v>2.0502600000000002</v>
      </c>
      <c r="Z291" s="135">
        <f t="shared" si="168"/>
        <v>1.8101</v>
      </c>
      <c r="AA291" s="135">
        <f t="shared" si="168"/>
        <v>1.68808</v>
      </c>
    </row>
    <row r="292" spans="1:27" ht="12.75" customHeight="1" outlineLevel="1" x14ac:dyDescent="0.3">
      <c r="A292" s="163" t="s">
        <v>1314</v>
      </c>
      <c r="B292" s="94" t="s">
        <v>238</v>
      </c>
      <c r="C292" s="70" t="s">
        <v>79</v>
      </c>
      <c r="D292" s="71">
        <v>1396.27</v>
      </c>
      <c r="E292" s="71">
        <v>1292.1400000000001</v>
      </c>
      <c r="F292" s="71">
        <v>1239.8599999999999</v>
      </c>
      <c r="G292" s="71">
        <v>1239.07</v>
      </c>
      <c r="H292" s="71">
        <v>1278.75</v>
      </c>
      <c r="I292" s="71">
        <v>1424.9</v>
      </c>
      <c r="J292" s="71">
        <v>1530.73</v>
      </c>
      <c r="K292" s="71">
        <v>1805.78</v>
      </c>
      <c r="L292" s="71">
        <v>1893.35</v>
      </c>
      <c r="M292" s="71">
        <v>1957.49</v>
      </c>
      <c r="N292" s="71">
        <v>1987.09</v>
      </c>
      <c r="O292" s="71">
        <v>2017.75</v>
      </c>
      <c r="P292" s="71">
        <v>1984.98</v>
      </c>
      <c r="Q292" s="71">
        <v>1986.82</v>
      </c>
      <c r="R292" s="71">
        <v>1975.02</v>
      </c>
      <c r="S292" s="71">
        <v>1950.96</v>
      </c>
      <c r="T292" s="71">
        <v>1942.08</v>
      </c>
      <c r="U292" s="71">
        <v>1894.42</v>
      </c>
      <c r="V292" s="71">
        <v>1920.85</v>
      </c>
      <c r="W292" s="71">
        <v>1951.4</v>
      </c>
      <c r="X292" s="71">
        <v>1935.62</v>
      </c>
      <c r="Y292" s="71">
        <v>1843.28</v>
      </c>
      <c r="Z292" s="71">
        <v>1603.12</v>
      </c>
      <c r="AA292" s="71">
        <v>1481.1</v>
      </c>
    </row>
    <row r="293" spans="1:27" ht="12.75" customHeight="1" outlineLevel="1" x14ac:dyDescent="0.3">
      <c r="A293" s="163" t="s">
        <v>1315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customHeight="1" outlineLevel="1" x14ac:dyDescent="0.3">
      <c r="A294" s="163" t="s">
        <v>1316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1317</v>
      </c>
      <c r="B295" s="94" t="s">
        <v>81</v>
      </c>
      <c r="C295" s="70" t="s">
        <v>79</v>
      </c>
      <c r="D295" s="71">
        <f>$D$11</f>
        <v>88.27</v>
      </c>
      <c r="E295" s="71">
        <f t="shared" ref="E295:AA295" si="170">$D$11</f>
        <v>88.27</v>
      </c>
      <c r="F295" s="71">
        <f t="shared" si="170"/>
        <v>88.27</v>
      </c>
      <c r="G295" s="71">
        <f t="shared" si="170"/>
        <v>88.27</v>
      </c>
      <c r="H295" s="71">
        <f t="shared" si="170"/>
        <v>88.27</v>
      </c>
      <c r="I295" s="71">
        <f t="shared" si="170"/>
        <v>88.27</v>
      </c>
      <c r="J295" s="71">
        <f t="shared" si="170"/>
        <v>88.27</v>
      </c>
      <c r="K295" s="71">
        <f t="shared" si="170"/>
        <v>88.27</v>
      </c>
      <c r="L295" s="71">
        <f t="shared" si="170"/>
        <v>88.27</v>
      </c>
      <c r="M295" s="71">
        <f t="shared" si="170"/>
        <v>88.27</v>
      </c>
      <c r="N295" s="71">
        <f t="shared" si="170"/>
        <v>88.27</v>
      </c>
      <c r="O295" s="71">
        <f t="shared" si="170"/>
        <v>88.27</v>
      </c>
      <c r="P295" s="71">
        <f t="shared" si="170"/>
        <v>88.27</v>
      </c>
      <c r="Q295" s="71">
        <f t="shared" si="170"/>
        <v>88.27</v>
      </c>
      <c r="R295" s="71">
        <f t="shared" si="170"/>
        <v>88.27</v>
      </c>
      <c r="S295" s="71">
        <f t="shared" si="170"/>
        <v>88.27</v>
      </c>
      <c r="T295" s="71">
        <f t="shared" si="170"/>
        <v>88.27</v>
      </c>
      <c r="U295" s="71">
        <f t="shared" si="170"/>
        <v>88.27</v>
      </c>
      <c r="V295" s="71">
        <f t="shared" si="170"/>
        <v>88.27</v>
      </c>
      <c r="W295" s="71">
        <f t="shared" si="170"/>
        <v>88.27</v>
      </c>
      <c r="X295" s="71">
        <f t="shared" si="170"/>
        <v>88.27</v>
      </c>
      <c r="Y295" s="71">
        <f t="shared" si="170"/>
        <v>88.27</v>
      </c>
      <c r="Z295" s="71">
        <f t="shared" si="170"/>
        <v>88.27</v>
      </c>
      <c r="AA295" s="71">
        <f t="shared" si="170"/>
        <v>88.27</v>
      </c>
    </row>
    <row r="296" spans="1:27" ht="12.75" customHeight="1" x14ac:dyDescent="0.3">
      <c r="A296" s="162" t="s">
        <v>1318</v>
      </c>
      <c r="B296" s="54" t="str">
        <f>"27"&amp;"."&amp;$B$663&amp;"."&amp;$B$664</f>
        <v>27.03.2024</v>
      </c>
      <c r="C296" s="134" t="s">
        <v>76</v>
      </c>
      <c r="D296" s="135">
        <f>ROUND(((D297+D298+D300+D299)/1000),5)</f>
        <v>1.48125</v>
      </c>
      <c r="E296" s="135">
        <f>ROUND(((E297+E298+E300+E299)/1000),5)</f>
        <v>1.4500500000000001</v>
      </c>
      <c r="F296" s="135">
        <f>ROUND(((F297+F298+F300+F299)/1000),5)</f>
        <v>1.4408799999999999</v>
      </c>
      <c r="G296" s="135">
        <f t="shared" ref="G296:AA296" si="171">ROUND(((G297+G298+G300+G299)/1000),5)</f>
        <v>1.4425300000000001</v>
      </c>
      <c r="H296" s="135">
        <f t="shared" si="171"/>
        <v>1.44739</v>
      </c>
      <c r="I296" s="135">
        <f t="shared" si="171"/>
        <v>1.5130399999999999</v>
      </c>
      <c r="J296" s="135">
        <f t="shared" si="171"/>
        <v>1.7238</v>
      </c>
      <c r="K296" s="135">
        <f t="shared" si="171"/>
        <v>1.9979899999999999</v>
      </c>
      <c r="L296" s="135">
        <f t="shared" si="171"/>
        <v>2.1249500000000001</v>
      </c>
      <c r="M296" s="135">
        <f t="shared" si="171"/>
        <v>2.2201900000000001</v>
      </c>
      <c r="N296" s="135">
        <f t="shared" si="171"/>
        <v>2.2775400000000001</v>
      </c>
      <c r="O296" s="135">
        <f t="shared" si="171"/>
        <v>2.3149500000000001</v>
      </c>
      <c r="P296" s="135">
        <f t="shared" si="171"/>
        <v>2.30044</v>
      </c>
      <c r="Q296" s="135">
        <f t="shared" si="171"/>
        <v>2.2947099999999998</v>
      </c>
      <c r="R296" s="135">
        <f t="shared" si="171"/>
        <v>2.2249699999999999</v>
      </c>
      <c r="S296" s="135">
        <f t="shared" si="171"/>
        <v>2.1347299999999998</v>
      </c>
      <c r="T296" s="135">
        <f t="shared" si="171"/>
        <v>2.1030099999999998</v>
      </c>
      <c r="U296" s="135">
        <f t="shared" si="171"/>
        <v>2.0311300000000001</v>
      </c>
      <c r="V296" s="135">
        <f t="shared" si="171"/>
        <v>2.0761599999999998</v>
      </c>
      <c r="W296" s="135">
        <f t="shared" si="171"/>
        <v>2.1703199999999998</v>
      </c>
      <c r="X296" s="135">
        <f t="shared" si="171"/>
        <v>2.15713</v>
      </c>
      <c r="Y296" s="135">
        <f t="shared" si="171"/>
        <v>2.0622699999999998</v>
      </c>
      <c r="Z296" s="135">
        <f t="shared" si="171"/>
        <v>1.83416</v>
      </c>
      <c r="AA296" s="135">
        <f t="shared" si="171"/>
        <v>1.6680699999999999</v>
      </c>
    </row>
    <row r="297" spans="1:27" ht="12.75" customHeight="1" outlineLevel="1" x14ac:dyDescent="0.3">
      <c r="A297" s="163" t="s">
        <v>1319</v>
      </c>
      <c r="B297" s="94" t="s">
        <v>238</v>
      </c>
      <c r="C297" s="70" t="s">
        <v>79</v>
      </c>
      <c r="D297" s="71">
        <v>1274.27</v>
      </c>
      <c r="E297" s="71">
        <v>1243.07</v>
      </c>
      <c r="F297" s="71">
        <v>1233.9000000000001</v>
      </c>
      <c r="G297" s="71">
        <v>1235.55</v>
      </c>
      <c r="H297" s="71">
        <v>1240.4100000000001</v>
      </c>
      <c r="I297" s="71">
        <v>1306.06</v>
      </c>
      <c r="J297" s="71">
        <v>1516.82</v>
      </c>
      <c r="K297" s="71">
        <v>1791.01</v>
      </c>
      <c r="L297" s="71">
        <v>1917.97</v>
      </c>
      <c r="M297" s="71">
        <v>2013.21</v>
      </c>
      <c r="N297" s="71">
        <v>2070.56</v>
      </c>
      <c r="O297" s="71">
        <v>2107.9699999999998</v>
      </c>
      <c r="P297" s="71">
        <v>2093.46</v>
      </c>
      <c r="Q297" s="71">
        <v>2087.73</v>
      </c>
      <c r="R297" s="71">
        <v>2017.99</v>
      </c>
      <c r="S297" s="71">
        <v>1927.75</v>
      </c>
      <c r="T297" s="71">
        <v>1896.03</v>
      </c>
      <c r="U297" s="71">
        <v>1824.15</v>
      </c>
      <c r="V297" s="71">
        <v>1869.18</v>
      </c>
      <c r="W297" s="71">
        <v>1963.34</v>
      </c>
      <c r="X297" s="71">
        <v>1950.15</v>
      </c>
      <c r="Y297" s="71">
        <v>1855.29</v>
      </c>
      <c r="Z297" s="71">
        <v>1627.18</v>
      </c>
      <c r="AA297" s="71">
        <v>1461.09</v>
      </c>
    </row>
    <row r="298" spans="1:27" ht="12.75" customHeight="1" outlineLevel="1" x14ac:dyDescent="0.3">
      <c r="A298" s="163" t="s">
        <v>1320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customHeight="1" outlineLevel="1" x14ac:dyDescent="0.3">
      <c r="A299" s="163" t="s">
        <v>1321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1322</v>
      </c>
      <c r="B300" s="94" t="s">
        <v>81</v>
      </c>
      <c r="C300" s="70" t="s">
        <v>79</v>
      </c>
      <c r="D300" s="71">
        <f>$D$11</f>
        <v>88.27</v>
      </c>
      <c r="E300" s="71">
        <f t="shared" ref="E300:AA300" si="173">$D$11</f>
        <v>88.27</v>
      </c>
      <c r="F300" s="71">
        <f t="shared" si="173"/>
        <v>88.27</v>
      </c>
      <c r="G300" s="71">
        <f t="shared" si="173"/>
        <v>88.27</v>
      </c>
      <c r="H300" s="71">
        <f t="shared" si="173"/>
        <v>88.27</v>
      </c>
      <c r="I300" s="71">
        <f t="shared" si="173"/>
        <v>88.27</v>
      </c>
      <c r="J300" s="71">
        <f t="shared" si="173"/>
        <v>88.27</v>
      </c>
      <c r="K300" s="71">
        <f t="shared" si="173"/>
        <v>88.27</v>
      </c>
      <c r="L300" s="71">
        <f t="shared" si="173"/>
        <v>88.27</v>
      </c>
      <c r="M300" s="71">
        <f t="shared" si="173"/>
        <v>88.27</v>
      </c>
      <c r="N300" s="71">
        <f t="shared" si="173"/>
        <v>88.27</v>
      </c>
      <c r="O300" s="71">
        <f t="shared" si="173"/>
        <v>88.27</v>
      </c>
      <c r="P300" s="71">
        <f t="shared" si="173"/>
        <v>88.27</v>
      </c>
      <c r="Q300" s="71">
        <f t="shared" si="173"/>
        <v>88.27</v>
      </c>
      <c r="R300" s="71">
        <f t="shared" si="173"/>
        <v>88.27</v>
      </c>
      <c r="S300" s="71">
        <f t="shared" si="173"/>
        <v>88.27</v>
      </c>
      <c r="T300" s="71">
        <f t="shared" si="173"/>
        <v>88.27</v>
      </c>
      <c r="U300" s="71">
        <f t="shared" si="173"/>
        <v>88.27</v>
      </c>
      <c r="V300" s="71">
        <f t="shared" si="173"/>
        <v>88.27</v>
      </c>
      <c r="W300" s="71">
        <f t="shared" si="173"/>
        <v>88.27</v>
      </c>
      <c r="X300" s="71">
        <f t="shared" si="173"/>
        <v>88.27</v>
      </c>
      <c r="Y300" s="71">
        <f t="shared" si="173"/>
        <v>88.27</v>
      </c>
      <c r="Z300" s="71">
        <f t="shared" si="173"/>
        <v>88.27</v>
      </c>
      <c r="AA300" s="71">
        <f t="shared" si="173"/>
        <v>88.27</v>
      </c>
    </row>
    <row r="301" spans="1:27" ht="12.75" customHeight="1" x14ac:dyDescent="0.3">
      <c r="A301" s="162" t="s">
        <v>1323</v>
      </c>
      <c r="B301" s="54" t="str">
        <f>"28"&amp;"."&amp;$B$663&amp;"."&amp;$B$664</f>
        <v>28.03.2024</v>
      </c>
      <c r="C301" s="134" t="s">
        <v>76</v>
      </c>
      <c r="D301" s="135">
        <f>ROUND(((D302+D303+D305+D304)/1000),5)</f>
        <v>1.4993099999999999</v>
      </c>
      <c r="E301" s="135">
        <f>ROUND(((E302+E303+E305+E304)/1000),5)</f>
        <v>1.4508099999999999</v>
      </c>
      <c r="F301" s="135">
        <f>ROUND(((F302+F303+F305+F304)/1000),5)</f>
        <v>1.44384</v>
      </c>
      <c r="G301" s="135">
        <f t="shared" ref="G301:AA301" si="174">ROUND(((G302+G303+G305+G304)/1000),5)</f>
        <v>1.44211</v>
      </c>
      <c r="H301" s="135">
        <f t="shared" si="174"/>
        <v>1.44912</v>
      </c>
      <c r="I301" s="135">
        <f t="shared" si="174"/>
        <v>1.6212599999999999</v>
      </c>
      <c r="J301" s="135">
        <f t="shared" si="174"/>
        <v>1.7509699999999999</v>
      </c>
      <c r="K301" s="135">
        <f t="shared" si="174"/>
        <v>2.0463100000000001</v>
      </c>
      <c r="L301" s="135">
        <f t="shared" si="174"/>
        <v>2.1357499999999998</v>
      </c>
      <c r="M301" s="135">
        <f t="shared" si="174"/>
        <v>2.2209099999999999</v>
      </c>
      <c r="N301" s="135">
        <f t="shared" si="174"/>
        <v>2.2091099999999999</v>
      </c>
      <c r="O301" s="135">
        <f t="shared" si="174"/>
        <v>2.2212299999999998</v>
      </c>
      <c r="P301" s="135">
        <f t="shared" si="174"/>
        <v>2.2205599999999999</v>
      </c>
      <c r="Q301" s="135">
        <f t="shared" si="174"/>
        <v>2.2152799999999999</v>
      </c>
      <c r="R301" s="135">
        <f t="shared" si="174"/>
        <v>2.2039599999999999</v>
      </c>
      <c r="S301" s="135">
        <f t="shared" si="174"/>
        <v>2.17685</v>
      </c>
      <c r="T301" s="135">
        <f t="shared" si="174"/>
        <v>2.1512500000000001</v>
      </c>
      <c r="U301" s="135">
        <f t="shared" si="174"/>
        <v>2.1000800000000002</v>
      </c>
      <c r="V301" s="135">
        <f t="shared" si="174"/>
        <v>2.1384500000000002</v>
      </c>
      <c r="W301" s="135">
        <f t="shared" si="174"/>
        <v>2.2304599999999999</v>
      </c>
      <c r="X301" s="135">
        <f t="shared" si="174"/>
        <v>2.2014499999999999</v>
      </c>
      <c r="Y301" s="135">
        <f t="shared" si="174"/>
        <v>2.1140500000000002</v>
      </c>
      <c r="Z301" s="135">
        <f t="shared" si="174"/>
        <v>1.93201</v>
      </c>
      <c r="AA301" s="135">
        <f t="shared" si="174"/>
        <v>1.6977</v>
      </c>
    </row>
    <row r="302" spans="1:27" ht="12.75" customHeight="1" outlineLevel="1" x14ac:dyDescent="0.3">
      <c r="A302" s="163" t="s">
        <v>1324</v>
      </c>
      <c r="B302" s="94" t="s">
        <v>238</v>
      </c>
      <c r="C302" s="70" t="s">
        <v>79</v>
      </c>
      <c r="D302" s="71">
        <v>1292.33</v>
      </c>
      <c r="E302" s="71">
        <v>1243.83</v>
      </c>
      <c r="F302" s="71">
        <v>1236.8599999999999</v>
      </c>
      <c r="G302" s="71">
        <v>1235.1300000000001</v>
      </c>
      <c r="H302" s="71">
        <v>1242.1400000000001</v>
      </c>
      <c r="I302" s="71">
        <v>1414.28</v>
      </c>
      <c r="J302" s="71">
        <v>1543.99</v>
      </c>
      <c r="K302" s="71">
        <v>1839.33</v>
      </c>
      <c r="L302" s="71">
        <v>1928.77</v>
      </c>
      <c r="M302" s="71">
        <v>2013.93</v>
      </c>
      <c r="N302" s="71">
        <v>2002.13</v>
      </c>
      <c r="O302" s="71">
        <v>2014.25</v>
      </c>
      <c r="P302" s="71">
        <v>2013.58</v>
      </c>
      <c r="Q302" s="71">
        <v>2008.3</v>
      </c>
      <c r="R302" s="71">
        <v>1996.98</v>
      </c>
      <c r="S302" s="71">
        <v>1969.87</v>
      </c>
      <c r="T302" s="71">
        <v>1944.27</v>
      </c>
      <c r="U302" s="71">
        <v>1893.1</v>
      </c>
      <c r="V302" s="71">
        <v>1931.47</v>
      </c>
      <c r="W302" s="71">
        <v>2023.48</v>
      </c>
      <c r="X302" s="71">
        <v>1994.47</v>
      </c>
      <c r="Y302" s="71">
        <v>1907.07</v>
      </c>
      <c r="Z302" s="71">
        <v>1725.03</v>
      </c>
      <c r="AA302" s="71">
        <v>1490.72</v>
      </c>
    </row>
    <row r="303" spans="1:27" ht="12.75" customHeight="1" outlineLevel="1" x14ac:dyDescent="0.3">
      <c r="A303" s="163" t="s">
        <v>1325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customHeight="1" outlineLevel="1" x14ac:dyDescent="0.3">
      <c r="A304" s="163" t="s">
        <v>1326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1327</v>
      </c>
      <c r="B305" s="94" t="s">
        <v>81</v>
      </c>
      <c r="C305" s="70" t="s">
        <v>79</v>
      </c>
      <c r="D305" s="71">
        <f>$D$11</f>
        <v>88.27</v>
      </c>
      <c r="E305" s="71">
        <f t="shared" ref="E305:AA305" si="176">$D$11</f>
        <v>88.27</v>
      </c>
      <c r="F305" s="71">
        <f t="shared" si="176"/>
        <v>88.27</v>
      </c>
      <c r="G305" s="71">
        <f t="shared" si="176"/>
        <v>88.27</v>
      </c>
      <c r="H305" s="71">
        <f t="shared" si="176"/>
        <v>88.27</v>
      </c>
      <c r="I305" s="71">
        <f t="shared" si="176"/>
        <v>88.27</v>
      </c>
      <c r="J305" s="71">
        <f t="shared" si="176"/>
        <v>88.27</v>
      </c>
      <c r="K305" s="71">
        <f t="shared" si="176"/>
        <v>88.27</v>
      </c>
      <c r="L305" s="71">
        <f t="shared" si="176"/>
        <v>88.27</v>
      </c>
      <c r="M305" s="71">
        <f t="shared" si="176"/>
        <v>88.27</v>
      </c>
      <c r="N305" s="71">
        <f t="shared" si="176"/>
        <v>88.27</v>
      </c>
      <c r="O305" s="71">
        <f t="shared" si="176"/>
        <v>88.27</v>
      </c>
      <c r="P305" s="71">
        <f t="shared" si="176"/>
        <v>88.27</v>
      </c>
      <c r="Q305" s="71">
        <f t="shared" si="176"/>
        <v>88.27</v>
      </c>
      <c r="R305" s="71">
        <f t="shared" si="176"/>
        <v>88.27</v>
      </c>
      <c r="S305" s="71">
        <f t="shared" si="176"/>
        <v>88.27</v>
      </c>
      <c r="T305" s="71">
        <f t="shared" si="176"/>
        <v>88.27</v>
      </c>
      <c r="U305" s="71">
        <f t="shared" si="176"/>
        <v>88.27</v>
      </c>
      <c r="V305" s="71">
        <f t="shared" si="176"/>
        <v>88.27</v>
      </c>
      <c r="W305" s="71">
        <f t="shared" si="176"/>
        <v>88.27</v>
      </c>
      <c r="X305" s="71">
        <f t="shared" si="176"/>
        <v>88.27</v>
      </c>
      <c r="Y305" s="71">
        <f t="shared" si="176"/>
        <v>88.27</v>
      </c>
      <c r="Z305" s="71">
        <f t="shared" si="176"/>
        <v>88.27</v>
      </c>
      <c r="AA305" s="71">
        <f t="shared" si="176"/>
        <v>88.27</v>
      </c>
    </row>
    <row r="306" spans="1:27" ht="12.75" customHeight="1" x14ac:dyDescent="0.3">
      <c r="A306" s="162" t="s">
        <v>1328</v>
      </c>
      <c r="B306" s="54" t="str">
        <f>"29"&amp;"."&amp;$B$663&amp;"."&amp;$B$664</f>
        <v>29.03.2024</v>
      </c>
      <c r="C306" s="134" t="s">
        <v>76</v>
      </c>
      <c r="D306" s="135">
        <f>ROUND(((D307+D308+D310+D309)/1000),5)</f>
        <v>1.62605</v>
      </c>
      <c r="E306" s="135">
        <f>ROUND(((E307+E308+E310+E309)/1000),5)</f>
        <v>1.5122</v>
      </c>
      <c r="F306" s="135">
        <f>ROUND(((F307+F308+F310+F309)/1000),5)</f>
        <v>1.5010300000000001</v>
      </c>
      <c r="G306" s="135">
        <f t="shared" ref="G306:AA306" si="177">ROUND(((G307+G308+G310+G309)/1000),5)</f>
        <v>1.4974799999999999</v>
      </c>
      <c r="H306" s="135">
        <f t="shared" si="177"/>
        <v>1.5093099999999999</v>
      </c>
      <c r="I306" s="135">
        <f t="shared" si="177"/>
        <v>1.6257200000000001</v>
      </c>
      <c r="J306" s="135">
        <f t="shared" si="177"/>
        <v>1.7695000000000001</v>
      </c>
      <c r="K306" s="135">
        <f t="shared" si="177"/>
        <v>2.0656599999999998</v>
      </c>
      <c r="L306" s="135">
        <f t="shared" si="177"/>
        <v>2.2024699999999999</v>
      </c>
      <c r="M306" s="135">
        <f t="shared" si="177"/>
        <v>2.2513999999999998</v>
      </c>
      <c r="N306" s="135">
        <f t="shared" si="177"/>
        <v>2.2584300000000002</v>
      </c>
      <c r="O306" s="135">
        <f t="shared" si="177"/>
        <v>2.28755</v>
      </c>
      <c r="P306" s="135">
        <f t="shared" si="177"/>
        <v>2.2745700000000002</v>
      </c>
      <c r="Q306" s="135">
        <f t="shared" si="177"/>
        <v>2.2623700000000002</v>
      </c>
      <c r="R306" s="135">
        <f t="shared" si="177"/>
        <v>2.24946</v>
      </c>
      <c r="S306" s="135">
        <f t="shared" si="177"/>
        <v>2.2414499999999999</v>
      </c>
      <c r="T306" s="135">
        <f t="shared" si="177"/>
        <v>2.2179799999999998</v>
      </c>
      <c r="U306" s="135">
        <f t="shared" si="177"/>
        <v>2.1655199999999999</v>
      </c>
      <c r="V306" s="135">
        <f t="shared" si="177"/>
        <v>2.1959599999999999</v>
      </c>
      <c r="W306" s="135">
        <f t="shared" si="177"/>
        <v>2.2402799999999998</v>
      </c>
      <c r="X306" s="135">
        <f t="shared" si="177"/>
        <v>2.2395499999999999</v>
      </c>
      <c r="Y306" s="135">
        <f t="shared" si="177"/>
        <v>2.1938900000000001</v>
      </c>
      <c r="Z306" s="135">
        <f t="shared" si="177"/>
        <v>2.03295</v>
      </c>
      <c r="AA306" s="135">
        <f t="shared" si="177"/>
        <v>1.7330399999999999</v>
      </c>
    </row>
    <row r="307" spans="1:27" ht="12.75" customHeight="1" outlineLevel="1" x14ac:dyDescent="0.3">
      <c r="A307" s="163" t="s">
        <v>1329</v>
      </c>
      <c r="B307" s="94" t="s">
        <v>238</v>
      </c>
      <c r="C307" s="70" t="s">
        <v>79</v>
      </c>
      <c r="D307" s="71">
        <v>1419.07</v>
      </c>
      <c r="E307" s="71">
        <v>1305.22</v>
      </c>
      <c r="F307" s="71">
        <v>1294.05</v>
      </c>
      <c r="G307" s="71">
        <v>1290.5</v>
      </c>
      <c r="H307" s="71">
        <v>1302.33</v>
      </c>
      <c r="I307" s="71">
        <v>1418.74</v>
      </c>
      <c r="J307" s="71">
        <v>1562.52</v>
      </c>
      <c r="K307" s="71">
        <v>1858.68</v>
      </c>
      <c r="L307" s="71">
        <v>1995.49</v>
      </c>
      <c r="M307" s="71">
        <v>2044.42</v>
      </c>
      <c r="N307" s="71">
        <v>2051.4499999999998</v>
      </c>
      <c r="O307" s="71">
        <v>2080.5700000000002</v>
      </c>
      <c r="P307" s="71">
        <v>2067.59</v>
      </c>
      <c r="Q307" s="71">
        <v>2055.39</v>
      </c>
      <c r="R307" s="71">
        <v>2042.48</v>
      </c>
      <c r="S307" s="71">
        <v>2034.47</v>
      </c>
      <c r="T307" s="71">
        <v>2011</v>
      </c>
      <c r="U307" s="71">
        <v>1958.54</v>
      </c>
      <c r="V307" s="71">
        <v>1988.98</v>
      </c>
      <c r="W307" s="71">
        <v>2033.3</v>
      </c>
      <c r="X307" s="71">
        <v>2032.57</v>
      </c>
      <c r="Y307" s="71">
        <v>1986.91</v>
      </c>
      <c r="Z307" s="71">
        <v>1825.97</v>
      </c>
      <c r="AA307" s="71">
        <v>1526.06</v>
      </c>
    </row>
    <row r="308" spans="1:27" ht="12.75" customHeight="1" outlineLevel="1" x14ac:dyDescent="0.3">
      <c r="A308" s="163" t="s">
        <v>1330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customHeight="1" outlineLevel="1" x14ac:dyDescent="0.3">
      <c r="A309" s="163" t="s">
        <v>1331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1332</v>
      </c>
      <c r="B310" s="94" t="s">
        <v>81</v>
      </c>
      <c r="C310" s="70" t="s">
        <v>79</v>
      </c>
      <c r="D310" s="71">
        <f>$D$11</f>
        <v>88.27</v>
      </c>
      <c r="E310" s="71">
        <f t="shared" ref="E310:AA310" si="179">$D$11</f>
        <v>88.27</v>
      </c>
      <c r="F310" s="71">
        <f t="shared" si="179"/>
        <v>88.27</v>
      </c>
      <c r="G310" s="71">
        <f t="shared" si="179"/>
        <v>88.27</v>
      </c>
      <c r="H310" s="71">
        <f t="shared" si="179"/>
        <v>88.27</v>
      </c>
      <c r="I310" s="71">
        <f t="shared" si="179"/>
        <v>88.27</v>
      </c>
      <c r="J310" s="71">
        <f t="shared" si="179"/>
        <v>88.27</v>
      </c>
      <c r="K310" s="71">
        <f t="shared" si="179"/>
        <v>88.27</v>
      </c>
      <c r="L310" s="71">
        <f t="shared" si="179"/>
        <v>88.27</v>
      </c>
      <c r="M310" s="71">
        <f t="shared" si="179"/>
        <v>88.27</v>
      </c>
      <c r="N310" s="71">
        <f t="shared" si="179"/>
        <v>88.27</v>
      </c>
      <c r="O310" s="71">
        <f t="shared" si="179"/>
        <v>88.27</v>
      </c>
      <c r="P310" s="71">
        <f t="shared" si="179"/>
        <v>88.27</v>
      </c>
      <c r="Q310" s="71">
        <f t="shared" si="179"/>
        <v>88.27</v>
      </c>
      <c r="R310" s="71">
        <f t="shared" si="179"/>
        <v>88.27</v>
      </c>
      <c r="S310" s="71">
        <f t="shared" si="179"/>
        <v>88.27</v>
      </c>
      <c r="T310" s="71">
        <f t="shared" si="179"/>
        <v>88.27</v>
      </c>
      <c r="U310" s="71">
        <f t="shared" si="179"/>
        <v>88.27</v>
      </c>
      <c r="V310" s="71">
        <f t="shared" si="179"/>
        <v>88.27</v>
      </c>
      <c r="W310" s="71">
        <f t="shared" si="179"/>
        <v>88.27</v>
      </c>
      <c r="X310" s="71">
        <f t="shared" si="179"/>
        <v>88.27</v>
      </c>
      <c r="Y310" s="71">
        <f t="shared" si="179"/>
        <v>88.27</v>
      </c>
      <c r="Z310" s="71">
        <f t="shared" si="179"/>
        <v>88.27</v>
      </c>
      <c r="AA310" s="71">
        <f t="shared" si="179"/>
        <v>88.27</v>
      </c>
    </row>
    <row r="311" spans="1:27" ht="12.75" customHeight="1" x14ac:dyDescent="0.3">
      <c r="A311" s="162" t="s">
        <v>1333</v>
      </c>
      <c r="B311" s="54" t="str">
        <f>"30"&amp;"."&amp;$B$663&amp;"."&amp;$B$664</f>
        <v>30.03.2024</v>
      </c>
      <c r="C311" s="134" t="s">
        <v>76</v>
      </c>
      <c r="D311" s="135">
        <f>ROUND(((D312+D313+D315+D314)/1000),5)</f>
        <v>1.71333</v>
      </c>
      <c r="E311" s="135">
        <f>ROUND(((E312+E313+E315+E314)/1000),5)</f>
        <v>1.64202</v>
      </c>
      <c r="F311" s="135">
        <f>ROUND(((F312+F313+F315+F314)/1000),5)</f>
        <v>1.5755600000000001</v>
      </c>
      <c r="G311" s="135">
        <f t="shared" ref="G311:AA311" si="180">ROUND(((G312+G313+G315+G314)/1000),5)</f>
        <v>1.5143899999999999</v>
      </c>
      <c r="H311" s="135">
        <f t="shared" si="180"/>
        <v>1.5663100000000001</v>
      </c>
      <c r="I311" s="135">
        <f t="shared" si="180"/>
        <v>1.62883</v>
      </c>
      <c r="J311" s="135">
        <f t="shared" si="180"/>
        <v>1.65289</v>
      </c>
      <c r="K311" s="135">
        <f t="shared" si="180"/>
        <v>1.7326900000000001</v>
      </c>
      <c r="L311" s="135">
        <f t="shared" si="180"/>
        <v>2.0699900000000002</v>
      </c>
      <c r="M311" s="135">
        <f t="shared" si="180"/>
        <v>2.1680000000000001</v>
      </c>
      <c r="N311" s="135">
        <f t="shared" si="180"/>
        <v>2.23536</v>
      </c>
      <c r="O311" s="135">
        <f t="shared" si="180"/>
        <v>2.2557499999999999</v>
      </c>
      <c r="P311" s="135">
        <f t="shared" si="180"/>
        <v>2.2358099999999999</v>
      </c>
      <c r="Q311" s="135">
        <f t="shared" si="180"/>
        <v>2.2162199999999999</v>
      </c>
      <c r="R311" s="135">
        <f t="shared" si="180"/>
        <v>2.1992699999999998</v>
      </c>
      <c r="S311" s="135">
        <f t="shared" si="180"/>
        <v>2.1895600000000002</v>
      </c>
      <c r="T311" s="135">
        <f t="shared" si="180"/>
        <v>2.1823399999999999</v>
      </c>
      <c r="U311" s="135">
        <f t="shared" si="180"/>
        <v>2.1688999999999998</v>
      </c>
      <c r="V311" s="135">
        <f t="shared" si="180"/>
        <v>2.2100300000000002</v>
      </c>
      <c r="W311" s="135">
        <f t="shared" si="180"/>
        <v>2.2492299999999998</v>
      </c>
      <c r="X311" s="135">
        <f t="shared" si="180"/>
        <v>2.2448800000000002</v>
      </c>
      <c r="Y311" s="135">
        <f t="shared" si="180"/>
        <v>2.1993800000000001</v>
      </c>
      <c r="Z311" s="135">
        <f t="shared" si="180"/>
        <v>2.0332499999999998</v>
      </c>
      <c r="AA311" s="135">
        <f t="shared" si="180"/>
        <v>1.7721</v>
      </c>
    </row>
    <row r="312" spans="1:27" ht="12.75" customHeight="1" outlineLevel="1" x14ac:dyDescent="0.3">
      <c r="A312" s="163" t="s">
        <v>1334</v>
      </c>
      <c r="B312" s="94" t="s">
        <v>238</v>
      </c>
      <c r="C312" s="70" t="s">
        <v>79</v>
      </c>
      <c r="D312" s="71">
        <v>1506.35</v>
      </c>
      <c r="E312" s="71">
        <v>1435.04</v>
      </c>
      <c r="F312" s="71">
        <v>1368.58</v>
      </c>
      <c r="G312" s="71">
        <v>1307.4100000000001</v>
      </c>
      <c r="H312" s="71">
        <v>1359.33</v>
      </c>
      <c r="I312" s="71">
        <v>1421.85</v>
      </c>
      <c r="J312" s="71">
        <v>1445.91</v>
      </c>
      <c r="K312" s="71">
        <v>1525.71</v>
      </c>
      <c r="L312" s="71">
        <v>1863.01</v>
      </c>
      <c r="M312" s="71">
        <v>1961.02</v>
      </c>
      <c r="N312" s="71">
        <v>2028.38</v>
      </c>
      <c r="O312" s="71">
        <v>2048.77</v>
      </c>
      <c r="P312" s="71">
        <v>2028.83</v>
      </c>
      <c r="Q312" s="71">
        <v>2009.24</v>
      </c>
      <c r="R312" s="71">
        <v>1992.29</v>
      </c>
      <c r="S312" s="71">
        <v>1982.58</v>
      </c>
      <c r="T312" s="71">
        <v>1975.36</v>
      </c>
      <c r="U312" s="71">
        <v>1961.92</v>
      </c>
      <c r="V312" s="71">
        <v>2003.05</v>
      </c>
      <c r="W312" s="71">
        <v>2042.25</v>
      </c>
      <c r="X312" s="71">
        <v>2037.9</v>
      </c>
      <c r="Y312" s="71">
        <v>1992.4</v>
      </c>
      <c r="Z312" s="71">
        <v>1826.27</v>
      </c>
      <c r="AA312" s="71">
        <v>1565.12</v>
      </c>
    </row>
    <row r="313" spans="1:27" ht="12.75" customHeight="1" outlineLevel="1" x14ac:dyDescent="0.3">
      <c r="A313" s="163" t="s">
        <v>1335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customHeight="1" outlineLevel="1" x14ac:dyDescent="0.3">
      <c r="A314" s="163" t="s">
        <v>1336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1337</v>
      </c>
      <c r="B315" s="94" t="s">
        <v>81</v>
      </c>
      <c r="C315" s="70" t="s">
        <v>79</v>
      </c>
      <c r="D315" s="71">
        <f>$D$11</f>
        <v>88.27</v>
      </c>
      <c r="E315" s="71">
        <f t="shared" ref="E315:AA315" si="182">$D$11</f>
        <v>88.27</v>
      </c>
      <c r="F315" s="71">
        <f t="shared" si="182"/>
        <v>88.27</v>
      </c>
      <c r="G315" s="71">
        <f t="shared" si="182"/>
        <v>88.27</v>
      </c>
      <c r="H315" s="71">
        <f t="shared" si="182"/>
        <v>88.27</v>
      </c>
      <c r="I315" s="71">
        <f t="shared" si="182"/>
        <v>88.27</v>
      </c>
      <c r="J315" s="71">
        <f t="shared" si="182"/>
        <v>88.27</v>
      </c>
      <c r="K315" s="71">
        <f t="shared" si="182"/>
        <v>88.27</v>
      </c>
      <c r="L315" s="71">
        <f t="shared" si="182"/>
        <v>88.27</v>
      </c>
      <c r="M315" s="71">
        <f t="shared" si="182"/>
        <v>88.27</v>
      </c>
      <c r="N315" s="71">
        <f t="shared" si="182"/>
        <v>88.27</v>
      </c>
      <c r="O315" s="71">
        <f t="shared" si="182"/>
        <v>88.27</v>
      </c>
      <c r="P315" s="71">
        <f t="shared" si="182"/>
        <v>88.27</v>
      </c>
      <c r="Q315" s="71">
        <f t="shared" si="182"/>
        <v>88.27</v>
      </c>
      <c r="R315" s="71">
        <f t="shared" si="182"/>
        <v>88.27</v>
      </c>
      <c r="S315" s="71">
        <f t="shared" si="182"/>
        <v>88.27</v>
      </c>
      <c r="T315" s="71">
        <f t="shared" si="182"/>
        <v>88.27</v>
      </c>
      <c r="U315" s="71">
        <f t="shared" si="182"/>
        <v>88.27</v>
      </c>
      <c r="V315" s="71">
        <f t="shared" si="182"/>
        <v>88.27</v>
      </c>
      <c r="W315" s="71">
        <f t="shared" si="182"/>
        <v>88.27</v>
      </c>
      <c r="X315" s="71">
        <f t="shared" si="182"/>
        <v>88.27</v>
      </c>
      <c r="Y315" s="71">
        <f t="shared" si="182"/>
        <v>88.27</v>
      </c>
      <c r="Z315" s="71">
        <f t="shared" si="182"/>
        <v>88.27</v>
      </c>
      <c r="AA315" s="71">
        <f t="shared" si="182"/>
        <v>88.27</v>
      </c>
    </row>
    <row r="316" spans="1:27" ht="12.75" customHeight="1" x14ac:dyDescent="0.3">
      <c r="A316" s="162" t="s">
        <v>1338</v>
      </c>
      <c r="B316" s="54" t="str">
        <f>"31"&amp;"."&amp;$B$663&amp;"."&amp;$B$664</f>
        <v>31.03.2024</v>
      </c>
      <c r="C316" s="134" t="s">
        <v>76</v>
      </c>
      <c r="D316" s="135">
        <f>ROUND(((D317+D318+D320+D319)/1000),5)</f>
        <v>1.72584</v>
      </c>
      <c r="E316" s="135">
        <f>ROUND(((E317+E318+E320+E319)/1000),5)</f>
        <v>1.6353</v>
      </c>
      <c r="F316" s="135">
        <f>ROUND(((F317+F318+F320+F319)/1000),5)</f>
        <v>1.5437700000000001</v>
      </c>
      <c r="G316" s="135">
        <f t="shared" ref="G316:AA316" si="183">ROUND(((G317+G318+G320+G319)/1000),5)</f>
        <v>1.5351399999999999</v>
      </c>
      <c r="H316" s="135">
        <f t="shared" si="183"/>
        <v>1.56552</v>
      </c>
      <c r="I316" s="135">
        <f t="shared" si="183"/>
        <v>1.6221300000000001</v>
      </c>
      <c r="J316" s="135">
        <f t="shared" si="183"/>
        <v>1.5925100000000001</v>
      </c>
      <c r="K316" s="135">
        <f t="shared" si="183"/>
        <v>1.6874199999999999</v>
      </c>
      <c r="L316" s="135">
        <f t="shared" si="183"/>
        <v>1.8329899999999999</v>
      </c>
      <c r="M316" s="135">
        <f t="shared" si="183"/>
        <v>2.0103499999999999</v>
      </c>
      <c r="N316" s="135">
        <f t="shared" si="183"/>
        <v>2.0516299999999998</v>
      </c>
      <c r="O316" s="135">
        <f t="shared" si="183"/>
        <v>2.0599099999999999</v>
      </c>
      <c r="P316" s="135">
        <f t="shared" si="183"/>
        <v>2.0338400000000001</v>
      </c>
      <c r="Q316" s="135">
        <f t="shared" si="183"/>
        <v>2.0314399999999999</v>
      </c>
      <c r="R316" s="135">
        <f t="shared" si="183"/>
        <v>2.0319099999999999</v>
      </c>
      <c r="S316" s="135">
        <f t="shared" si="183"/>
        <v>2.0135299999999998</v>
      </c>
      <c r="T316" s="135">
        <f t="shared" si="183"/>
        <v>2.0133200000000002</v>
      </c>
      <c r="U316" s="135">
        <f t="shared" si="183"/>
        <v>2.0918399999999999</v>
      </c>
      <c r="V316" s="135">
        <f t="shared" si="183"/>
        <v>2.1074799999999998</v>
      </c>
      <c r="W316" s="135">
        <f t="shared" si="183"/>
        <v>2.1942300000000001</v>
      </c>
      <c r="X316" s="135">
        <f t="shared" si="183"/>
        <v>2.1594000000000002</v>
      </c>
      <c r="Y316" s="135">
        <f t="shared" si="183"/>
        <v>2.0933600000000001</v>
      </c>
      <c r="Z316" s="135">
        <f t="shared" si="183"/>
        <v>1.8783300000000001</v>
      </c>
      <c r="AA316" s="135">
        <f t="shared" si="183"/>
        <v>1.7741800000000001</v>
      </c>
    </row>
    <row r="317" spans="1:27" ht="12.75" customHeight="1" outlineLevel="1" x14ac:dyDescent="0.3">
      <c r="A317" s="163" t="s">
        <v>1339</v>
      </c>
      <c r="B317" s="94" t="s">
        <v>238</v>
      </c>
      <c r="C317" s="70" t="s">
        <v>79</v>
      </c>
      <c r="D317" s="71">
        <v>1518.86</v>
      </c>
      <c r="E317" s="71">
        <v>1428.32</v>
      </c>
      <c r="F317" s="71">
        <v>1336.79</v>
      </c>
      <c r="G317" s="71">
        <v>1328.16</v>
      </c>
      <c r="H317" s="71">
        <v>1358.54</v>
      </c>
      <c r="I317" s="71">
        <v>1415.15</v>
      </c>
      <c r="J317" s="71">
        <v>1385.53</v>
      </c>
      <c r="K317" s="71">
        <v>1480.44</v>
      </c>
      <c r="L317" s="71">
        <v>1626.01</v>
      </c>
      <c r="M317" s="71">
        <v>1803.37</v>
      </c>
      <c r="N317" s="71">
        <v>1844.65</v>
      </c>
      <c r="O317" s="71">
        <v>1852.93</v>
      </c>
      <c r="P317" s="71">
        <v>1826.86</v>
      </c>
      <c r="Q317" s="71">
        <v>1824.46</v>
      </c>
      <c r="R317" s="71">
        <v>1824.93</v>
      </c>
      <c r="S317" s="71">
        <v>1806.55</v>
      </c>
      <c r="T317" s="71">
        <v>1806.34</v>
      </c>
      <c r="U317" s="71">
        <v>1884.86</v>
      </c>
      <c r="V317" s="71">
        <v>1900.5</v>
      </c>
      <c r="W317" s="71">
        <v>1987.25</v>
      </c>
      <c r="X317" s="71">
        <v>1952.42</v>
      </c>
      <c r="Y317" s="71">
        <v>1886.38</v>
      </c>
      <c r="Z317" s="71">
        <v>1671.35</v>
      </c>
      <c r="AA317" s="71">
        <v>1567.2</v>
      </c>
    </row>
    <row r="318" spans="1:27" ht="12.75" customHeight="1" outlineLevel="1" x14ac:dyDescent="0.3">
      <c r="A318" s="163" t="s">
        <v>1340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customHeight="1" outlineLevel="1" x14ac:dyDescent="0.3">
      <c r="A319" s="163" t="s">
        <v>1341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1342</v>
      </c>
      <c r="B320" s="94" t="s">
        <v>81</v>
      </c>
      <c r="C320" s="70" t="s">
        <v>79</v>
      </c>
      <c r="D320" s="71">
        <f>$D$11</f>
        <v>88.27</v>
      </c>
      <c r="E320" s="71">
        <f t="shared" ref="E320:AA320" si="185">$D$11</f>
        <v>88.27</v>
      </c>
      <c r="F320" s="71">
        <f t="shared" si="185"/>
        <v>88.27</v>
      </c>
      <c r="G320" s="71">
        <f t="shared" si="185"/>
        <v>88.27</v>
      </c>
      <c r="H320" s="71">
        <f t="shared" si="185"/>
        <v>88.27</v>
      </c>
      <c r="I320" s="71">
        <f t="shared" si="185"/>
        <v>88.27</v>
      </c>
      <c r="J320" s="71">
        <f t="shared" si="185"/>
        <v>88.27</v>
      </c>
      <c r="K320" s="71">
        <f t="shared" si="185"/>
        <v>88.27</v>
      </c>
      <c r="L320" s="71">
        <f t="shared" si="185"/>
        <v>88.27</v>
      </c>
      <c r="M320" s="71">
        <f t="shared" si="185"/>
        <v>88.27</v>
      </c>
      <c r="N320" s="71">
        <f t="shared" si="185"/>
        <v>88.27</v>
      </c>
      <c r="O320" s="71">
        <f t="shared" si="185"/>
        <v>88.27</v>
      </c>
      <c r="P320" s="71">
        <f t="shared" si="185"/>
        <v>88.27</v>
      </c>
      <c r="Q320" s="71">
        <f t="shared" si="185"/>
        <v>88.27</v>
      </c>
      <c r="R320" s="71">
        <f t="shared" si="185"/>
        <v>88.27</v>
      </c>
      <c r="S320" s="71">
        <f t="shared" si="185"/>
        <v>88.27</v>
      </c>
      <c r="T320" s="71">
        <f t="shared" si="185"/>
        <v>88.27</v>
      </c>
      <c r="U320" s="71">
        <f t="shared" si="185"/>
        <v>88.27</v>
      </c>
      <c r="V320" s="71">
        <f t="shared" si="185"/>
        <v>88.27</v>
      </c>
      <c r="W320" s="71">
        <f t="shared" si="185"/>
        <v>88.27</v>
      </c>
      <c r="X320" s="71">
        <f t="shared" si="185"/>
        <v>88.27</v>
      </c>
      <c r="Y320" s="71">
        <f t="shared" si="185"/>
        <v>88.27</v>
      </c>
      <c r="Z320" s="71">
        <f t="shared" si="185"/>
        <v>88.27</v>
      </c>
      <c r="AA320" s="71">
        <f t="shared" si="185"/>
        <v>88.27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1343</v>
      </c>
      <c r="B325" s="54" t="str">
        <f>"01"&amp;"."&amp;$B$663&amp;"."&amp;$B$664</f>
        <v>01.03.2024</v>
      </c>
      <c r="C325" s="134" t="s">
        <v>76</v>
      </c>
      <c r="D325" s="135">
        <f>ROUND(((D326+D327+D329+D328)/1000),5)</f>
        <v>1.64998</v>
      </c>
      <c r="E325" s="135">
        <f>ROUND(((E326+E327+E329+E328)/1000),5)</f>
        <v>1.58466</v>
      </c>
      <c r="F325" s="135">
        <f>ROUND(((F326+F327+F329+F328)/1000),5)</f>
        <v>1.5768800000000001</v>
      </c>
      <c r="G325" s="135">
        <f t="shared" ref="G325:AA325" si="186">ROUND(((G326+G327+G329+G328)/1000),5)</f>
        <v>1.5805400000000001</v>
      </c>
      <c r="H325" s="135">
        <f t="shared" si="186"/>
        <v>1.63157</v>
      </c>
      <c r="I325" s="135">
        <f t="shared" si="186"/>
        <v>1.7251300000000001</v>
      </c>
      <c r="J325" s="135">
        <f t="shared" si="186"/>
        <v>1.8232900000000001</v>
      </c>
      <c r="K325" s="135">
        <f t="shared" si="186"/>
        <v>2.1310899999999999</v>
      </c>
      <c r="L325" s="135">
        <f t="shared" si="186"/>
        <v>2.27637</v>
      </c>
      <c r="M325" s="135">
        <f t="shared" si="186"/>
        <v>2.31155</v>
      </c>
      <c r="N325" s="135">
        <f t="shared" si="186"/>
        <v>2.31765</v>
      </c>
      <c r="O325" s="135">
        <f t="shared" si="186"/>
        <v>2.3687299999999998</v>
      </c>
      <c r="P325" s="135">
        <f t="shared" si="186"/>
        <v>2.3395000000000001</v>
      </c>
      <c r="Q325" s="135">
        <f t="shared" si="186"/>
        <v>2.3436300000000001</v>
      </c>
      <c r="R325" s="135">
        <f t="shared" si="186"/>
        <v>2.3285800000000001</v>
      </c>
      <c r="S325" s="135">
        <f t="shared" si="186"/>
        <v>2.2767900000000001</v>
      </c>
      <c r="T325" s="135">
        <f t="shared" si="186"/>
        <v>2.25258</v>
      </c>
      <c r="U325" s="135">
        <f t="shared" si="186"/>
        <v>2.25353</v>
      </c>
      <c r="V325" s="135">
        <f t="shared" si="186"/>
        <v>2.2833000000000001</v>
      </c>
      <c r="W325" s="135">
        <f t="shared" si="186"/>
        <v>2.3615499999999998</v>
      </c>
      <c r="X325" s="135">
        <f t="shared" si="186"/>
        <v>2.3113600000000001</v>
      </c>
      <c r="Y325" s="135">
        <f t="shared" si="186"/>
        <v>2.2022200000000001</v>
      </c>
      <c r="Z325" s="135">
        <f t="shared" si="186"/>
        <v>1.9037500000000001</v>
      </c>
      <c r="AA325" s="135">
        <f t="shared" si="186"/>
        <v>1.7838400000000001</v>
      </c>
    </row>
    <row r="326" spans="1:27" ht="12.75" customHeight="1" outlineLevel="1" x14ac:dyDescent="0.3">
      <c r="A326" s="163" t="s">
        <v>1344</v>
      </c>
      <c r="B326" s="94" t="s">
        <v>238</v>
      </c>
      <c r="C326" s="70" t="s">
        <v>79</v>
      </c>
      <c r="D326" s="71">
        <v>1339.09</v>
      </c>
      <c r="E326" s="71">
        <v>1273.77</v>
      </c>
      <c r="F326" s="71">
        <v>1265.99</v>
      </c>
      <c r="G326" s="71">
        <v>1269.6500000000001</v>
      </c>
      <c r="H326" s="71">
        <v>1320.68</v>
      </c>
      <c r="I326" s="71">
        <v>1414.24</v>
      </c>
      <c r="J326" s="71">
        <v>1512.4</v>
      </c>
      <c r="K326" s="71">
        <v>1820.2</v>
      </c>
      <c r="L326" s="71">
        <v>1965.48</v>
      </c>
      <c r="M326" s="71">
        <v>2000.66</v>
      </c>
      <c r="N326" s="71">
        <v>2006.76</v>
      </c>
      <c r="O326" s="71">
        <v>2057.84</v>
      </c>
      <c r="P326" s="71">
        <v>2028.61</v>
      </c>
      <c r="Q326" s="71">
        <v>2032.74</v>
      </c>
      <c r="R326" s="71">
        <v>2017.69</v>
      </c>
      <c r="S326" s="71">
        <v>1965.9</v>
      </c>
      <c r="T326" s="71">
        <v>1941.69</v>
      </c>
      <c r="U326" s="71">
        <v>1942.64</v>
      </c>
      <c r="V326" s="71">
        <v>1972.41</v>
      </c>
      <c r="W326" s="71">
        <v>2050.66</v>
      </c>
      <c r="X326" s="71">
        <v>2000.47</v>
      </c>
      <c r="Y326" s="71">
        <v>1891.33</v>
      </c>
      <c r="Z326" s="71">
        <v>1592.86</v>
      </c>
      <c r="AA326" s="71">
        <v>1472.95</v>
      </c>
    </row>
    <row r="327" spans="1:27" ht="12.75" customHeight="1" outlineLevel="1" x14ac:dyDescent="0.3">
      <c r="A327" s="163" t="s">
        <v>1345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customHeight="1" outlineLevel="1" x14ac:dyDescent="0.3">
      <c r="A328" s="163" t="s">
        <v>1346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1347</v>
      </c>
      <c r="B329" s="94" t="s">
        <v>81</v>
      </c>
      <c r="C329" s="70" t="s">
        <v>79</v>
      </c>
      <c r="D329" s="71">
        <f>$D$11</f>
        <v>88.27</v>
      </c>
      <c r="E329" s="71">
        <f t="shared" ref="E329:AA329" si="188">$D$11</f>
        <v>88.27</v>
      </c>
      <c r="F329" s="71">
        <f t="shared" si="188"/>
        <v>88.27</v>
      </c>
      <c r="G329" s="71">
        <f t="shared" si="188"/>
        <v>88.27</v>
      </c>
      <c r="H329" s="71">
        <f t="shared" si="188"/>
        <v>88.27</v>
      </c>
      <c r="I329" s="71">
        <f t="shared" si="188"/>
        <v>88.27</v>
      </c>
      <c r="J329" s="71">
        <f t="shared" si="188"/>
        <v>88.27</v>
      </c>
      <c r="K329" s="71">
        <f t="shared" si="188"/>
        <v>88.27</v>
      </c>
      <c r="L329" s="71">
        <f t="shared" si="188"/>
        <v>88.27</v>
      </c>
      <c r="M329" s="71">
        <f t="shared" si="188"/>
        <v>88.27</v>
      </c>
      <c r="N329" s="71">
        <f t="shared" si="188"/>
        <v>88.27</v>
      </c>
      <c r="O329" s="71">
        <f t="shared" si="188"/>
        <v>88.27</v>
      </c>
      <c r="P329" s="71">
        <f t="shared" si="188"/>
        <v>88.27</v>
      </c>
      <c r="Q329" s="71">
        <f t="shared" si="188"/>
        <v>88.27</v>
      </c>
      <c r="R329" s="71">
        <f t="shared" si="188"/>
        <v>88.27</v>
      </c>
      <c r="S329" s="71">
        <f t="shared" si="188"/>
        <v>88.27</v>
      </c>
      <c r="T329" s="71">
        <f t="shared" si="188"/>
        <v>88.27</v>
      </c>
      <c r="U329" s="71">
        <f t="shared" si="188"/>
        <v>88.27</v>
      </c>
      <c r="V329" s="71">
        <f t="shared" si="188"/>
        <v>88.27</v>
      </c>
      <c r="W329" s="71">
        <f t="shared" si="188"/>
        <v>88.27</v>
      </c>
      <c r="X329" s="71">
        <f t="shared" si="188"/>
        <v>88.27</v>
      </c>
      <c r="Y329" s="71">
        <f t="shared" si="188"/>
        <v>88.27</v>
      </c>
      <c r="Z329" s="71">
        <f t="shared" si="188"/>
        <v>88.27</v>
      </c>
      <c r="AA329" s="71">
        <f t="shared" si="188"/>
        <v>88.27</v>
      </c>
    </row>
    <row r="330" spans="1:27" ht="12.75" customHeight="1" x14ac:dyDescent="0.3">
      <c r="A330" s="162" t="s">
        <v>1348</v>
      </c>
      <c r="B330" s="54" t="str">
        <f>"02"&amp;"."&amp;$B$663&amp;"."&amp;$B$664</f>
        <v>02.03.2024</v>
      </c>
      <c r="C330" s="134" t="s">
        <v>76</v>
      </c>
      <c r="D330" s="135">
        <f>ROUND(((D331+D332+D334+D333)/1000),5)</f>
        <v>1.9948699999999999</v>
      </c>
      <c r="E330" s="135">
        <f>ROUND(((E331+E332+E334+E333)/1000),5)</f>
        <v>1.8268800000000001</v>
      </c>
      <c r="F330" s="135">
        <f>ROUND(((F331+F332+F334+F333)/1000),5)</f>
        <v>1.7925199999999999</v>
      </c>
      <c r="G330" s="135">
        <f t="shared" ref="G330:AA330" si="189">ROUND(((G331+G332+G334+G333)/1000),5)</f>
        <v>1.7838400000000001</v>
      </c>
      <c r="H330" s="135">
        <f t="shared" si="189"/>
        <v>1.78298</v>
      </c>
      <c r="I330" s="135">
        <f t="shared" si="189"/>
        <v>1.78321</v>
      </c>
      <c r="J330" s="135">
        <f t="shared" si="189"/>
        <v>1.8134999999999999</v>
      </c>
      <c r="K330" s="135">
        <f t="shared" si="189"/>
        <v>1.99658</v>
      </c>
      <c r="L330" s="135">
        <f t="shared" si="189"/>
        <v>2.2370700000000001</v>
      </c>
      <c r="M330" s="135">
        <f t="shared" si="189"/>
        <v>2.3189199999999999</v>
      </c>
      <c r="N330" s="135">
        <f t="shared" si="189"/>
        <v>2.3441900000000002</v>
      </c>
      <c r="O330" s="135">
        <f t="shared" si="189"/>
        <v>2.35114</v>
      </c>
      <c r="P330" s="135">
        <f t="shared" si="189"/>
        <v>2.3447499999999999</v>
      </c>
      <c r="Q330" s="135">
        <f t="shared" si="189"/>
        <v>2.3364799999999999</v>
      </c>
      <c r="R330" s="135">
        <f t="shared" si="189"/>
        <v>2.3290000000000002</v>
      </c>
      <c r="S330" s="135">
        <f t="shared" si="189"/>
        <v>2.2905099999999998</v>
      </c>
      <c r="T330" s="135">
        <f t="shared" si="189"/>
        <v>2.3032400000000002</v>
      </c>
      <c r="U330" s="135">
        <f t="shared" si="189"/>
        <v>2.3201100000000001</v>
      </c>
      <c r="V330" s="135">
        <f t="shared" si="189"/>
        <v>2.3431000000000002</v>
      </c>
      <c r="W330" s="135">
        <f t="shared" si="189"/>
        <v>2.3587199999999999</v>
      </c>
      <c r="X330" s="135">
        <f t="shared" si="189"/>
        <v>2.3508599999999999</v>
      </c>
      <c r="Y330" s="135">
        <f t="shared" si="189"/>
        <v>2.2825099999999998</v>
      </c>
      <c r="Z330" s="135">
        <f t="shared" si="189"/>
        <v>2.0817999999999999</v>
      </c>
      <c r="AA330" s="135">
        <f t="shared" si="189"/>
        <v>1.8142799999999999</v>
      </c>
    </row>
    <row r="331" spans="1:27" ht="12.75" customHeight="1" outlineLevel="1" x14ac:dyDescent="0.3">
      <c r="A331" s="163" t="s">
        <v>1349</v>
      </c>
      <c r="B331" s="94" t="s">
        <v>238</v>
      </c>
      <c r="C331" s="70" t="s">
        <v>79</v>
      </c>
      <c r="D331" s="71">
        <v>1683.98</v>
      </c>
      <c r="E331" s="71">
        <v>1515.99</v>
      </c>
      <c r="F331" s="71">
        <v>1481.63</v>
      </c>
      <c r="G331" s="71">
        <v>1472.95</v>
      </c>
      <c r="H331" s="71">
        <v>1472.09</v>
      </c>
      <c r="I331" s="71">
        <v>1472.32</v>
      </c>
      <c r="J331" s="71">
        <v>1502.61</v>
      </c>
      <c r="K331" s="71">
        <v>1685.69</v>
      </c>
      <c r="L331" s="71">
        <v>1926.18</v>
      </c>
      <c r="M331" s="71">
        <v>2008.03</v>
      </c>
      <c r="N331" s="71">
        <v>2033.3</v>
      </c>
      <c r="O331" s="71">
        <v>2040.25</v>
      </c>
      <c r="P331" s="71">
        <v>2033.86</v>
      </c>
      <c r="Q331" s="71">
        <v>2025.59</v>
      </c>
      <c r="R331" s="71">
        <v>2018.11</v>
      </c>
      <c r="S331" s="71">
        <v>1979.62</v>
      </c>
      <c r="T331" s="71">
        <v>1992.35</v>
      </c>
      <c r="U331" s="71">
        <v>2009.22</v>
      </c>
      <c r="V331" s="71">
        <v>2032.21</v>
      </c>
      <c r="W331" s="71">
        <v>2047.83</v>
      </c>
      <c r="X331" s="71">
        <v>2039.97</v>
      </c>
      <c r="Y331" s="71">
        <v>1971.62</v>
      </c>
      <c r="Z331" s="71">
        <v>1770.91</v>
      </c>
      <c r="AA331" s="71">
        <v>1503.39</v>
      </c>
    </row>
    <row r="332" spans="1:27" ht="12.75" customHeight="1" outlineLevel="1" x14ac:dyDescent="0.3">
      <c r="A332" s="163" t="s">
        <v>1350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customHeight="1" outlineLevel="1" x14ac:dyDescent="0.3">
      <c r="A333" s="163" t="s">
        <v>1351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1352</v>
      </c>
      <c r="B334" s="94" t="s">
        <v>81</v>
      </c>
      <c r="C334" s="70" t="s">
        <v>79</v>
      </c>
      <c r="D334" s="71">
        <f>$D$11</f>
        <v>88.27</v>
      </c>
      <c r="E334" s="71">
        <f t="shared" ref="E334:AA334" si="191">$D$11</f>
        <v>88.27</v>
      </c>
      <c r="F334" s="71">
        <f t="shared" si="191"/>
        <v>88.27</v>
      </c>
      <c r="G334" s="71">
        <f t="shared" si="191"/>
        <v>88.27</v>
      </c>
      <c r="H334" s="71">
        <f t="shared" si="191"/>
        <v>88.27</v>
      </c>
      <c r="I334" s="71">
        <f t="shared" si="191"/>
        <v>88.27</v>
      </c>
      <c r="J334" s="71">
        <f t="shared" si="191"/>
        <v>88.27</v>
      </c>
      <c r="K334" s="71">
        <f t="shared" si="191"/>
        <v>88.27</v>
      </c>
      <c r="L334" s="71">
        <f t="shared" si="191"/>
        <v>88.27</v>
      </c>
      <c r="M334" s="71">
        <f t="shared" si="191"/>
        <v>88.27</v>
      </c>
      <c r="N334" s="71">
        <f t="shared" si="191"/>
        <v>88.27</v>
      </c>
      <c r="O334" s="71">
        <f t="shared" si="191"/>
        <v>88.27</v>
      </c>
      <c r="P334" s="71">
        <f t="shared" si="191"/>
        <v>88.27</v>
      </c>
      <c r="Q334" s="71">
        <f t="shared" si="191"/>
        <v>88.27</v>
      </c>
      <c r="R334" s="71">
        <f t="shared" si="191"/>
        <v>88.27</v>
      </c>
      <c r="S334" s="71">
        <f t="shared" si="191"/>
        <v>88.27</v>
      </c>
      <c r="T334" s="71">
        <f t="shared" si="191"/>
        <v>88.27</v>
      </c>
      <c r="U334" s="71">
        <f t="shared" si="191"/>
        <v>88.27</v>
      </c>
      <c r="V334" s="71">
        <f t="shared" si="191"/>
        <v>88.27</v>
      </c>
      <c r="W334" s="71">
        <f t="shared" si="191"/>
        <v>88.27</v>
      </c>
      <c r="X334" s="71">
        <f t="shared" si="191"/>
        <v>88.27</v>
      </c>
      <c r="Y334" s="71">
        <f t="shared" si="191"/>
        <v>88.27</v>
      </c>
      <c r="Z334" s="71">
        <f t="shared" si="191"/>
        <v>88.27</v>
      </c>
      <c r="AA334" s="71">
        <f t="shared" si="191"/>
        <v>88.27</v>
      </c>
    </row>
    <row r="335" spans="1:27" ht="12.75" customHeight="1" x14ac:dyDescent="0.3">
      <c r="A335" s="162" t="s">
        <v>1353</v>
      </c>
      <c r="B335" s="54" t="str">
        <f>"03"&amp;"."&amp;$B$663&amp;"."&amp;$B$664</f>
        <v>03.03.2024</v>
      </c>
      <c r="C335" s="134" t="s">
        <v>76</v>
      </c>
      <c r="D335" s="135">
        <f>ROUND(((D336+D337+D339+D338)/1000),5)</f>
        <v>1.8255699999999999</v>
      </c>
      <c r="E335" s="135">
        <f>ROUND(((E336+E337+E339+E338)/1000),5)</f>
        <v>1.76065</v>
      </c>
      <c r="F335" s="135">
        <f>ROUND(((F336+F337+F339+F338)/1000),5)</f>
        <v>1.66381</v>
      </c>
      <c r="G335" s="135">
        <f t="shared" ref="G335:AA335" si="192">ROUND(((G336+G337+G339+G338)/1000),5)</f>
        <v>1.6585700000000001</v>
      </c>
      <c r="H335" s="135">
        <f t="shared" si="192"/>
        <v>1.6837</v>
      </c>
      <c r="I335" s="135">
        <f t="shared" si="192"/>
        <v>1.72092</v>
      </c>
      <c r="J335" s="135">
        <f t="shared" si="192"/>
        <v>1.7300800000000001</v>
      </c>
      <c r="K335" s="135">
        <f t="shared" si="192"/>
        <v>1.7795000000000001</v>
      </c>
      <c r="L335" s="135">
        <f t="shared" si="192"/>
        <v>1.99488</v>
      </c>
      <c r="M335" s="135">
        <f t="shared" si="192"/>
        <v>2.1127799999999999</v>
      </c>
      <c r="N335" s="135">
        <f t="shared" si="192"/>
        <v>2.1621700000000001</v>
      </c>
      <c r="O335" s="135">
        <f t="shared" si="192"/>
        <v>2.1599300000000001</v>
      </c>
      <c r="P335" s="135">
        <f t="shared" si="192"/>
        <v>2.1354600000000001</v>
      </c>
      <c r="Q335" s="135">
        <f t="shared" si="192"/>
        <v>2.1194099999999998</v>
      </c>
      <c r="R335" s="135">
        <f t="shared" si="192"/>
        <v>2.1151499999999999</v>
      </c>
      <c r="S335" s="135">
        <f t="shared" si="192"/>
        <v>2.07938</v>
      </c>
      <c r="T335" s="135">
        <f t="shared" si="192"/>
        <v>2.1099100000000002</v>
      </c>
      <c r="U335" s="135">
        <f t="shared" si="192"/>
        <v>2.1416499999999998</v>
      </c>
      <c r="V335" s="135">
        <f t="shared" si="192"/>
        <v>2.2480600000000002</v>
      </c>
      <c r="W335" s="135">
        <f t="shared" si="192"/>
        <v>2.2355200000000002</v>
      </c>
      <c r="X335" s="135">
        <f t="shared" si="192"/>
        <v>2.20756</v>
      </c>
      <c r="Y335" s="135">
        <f t="shared" si="192"/>
        <v>2.0905300000000002</v>
      </c>
      <c r="Z335" s="135">
        <f t="shared" si="192"/>
        <v>1.9134899999999999</v>
      </c>
      <c r="AA335" s="135">
        <f t="shared" si="192"/>
        <v>1.78485</v>
      </c>
    </row>
    <row r="336" spans="1:27" ht="12.75" customHeight="1" outlineLevel="1" x14ac:dyDescent="0.3">
      <c r="A336" s="163" t="s">
        <v>1354</v>
      </c>
      <c r="B336" s="94" t="s">
        <v>238</v>
      </c>
      <c r="C336" s="70" t="s">
        <v>79</v>
      </c>
      <c r="D336" s="71">
        <v>1514.68</v>
      </c>
      <c r="E336" s="71">
        <v>1449.76</v>
      </c>
      <c r="F336" s="71">
        <v>1352.92</v>
      </c>
      <c r="G336" s="71">
        <v>1347.68</v>
      </c>
      <c r="H336" s="71">
        <v>1372.81</v>
      </c>
      <c r="I336" s="71">
        <v>1410.03</v>
      </c>
      <c r="J336" s="71">
        <v>1419.19</v>
      </c>
      <c r="K336" s="71">
        <v>1468.61</v>
      </c>
      <c r="L336" s="71">
        <v>1683.99</v>
      </c>
      <c r="M336" s="71">
        <v>1801.89</v>
      </c>
      <c r="N336" s="71">
        <v>1851.28</v>
      </c>
      <c r="O336" s="71">
        <v>1849.04</v>
      </c>
      <c r="P336" s="71">
        <v>1824.57</v>
      </c>
      <c r="Q336" s="71">
        <v>1808.52</v>
      </c>
      <c r="R336" s="71">
        <v>1804.26</v>
      </c>
      <c r="S336" s="71">
        <v>1768.49</v>
      </c>
      <c r="T336" s="71">
        <v>1799.02</v>
      </c>
      <c r="U336" s="71">
        <v>1830.76</v>
      </c>
      <c r="V336" s="71">
        <v>1937.17</v>
      </c>
      <c r="W336" s="71">
        <v>1924.63</v>
      </c>
      <c r="X336" s="71">
        <v>1896.67</v>
      </c>
      <c r="Y336" s="71">
        <v>1779.64</v>
      </c>
      <c r="Z336" s="71">
        <v>1602.6</v>
      </c>
      <c r="AA336" s="71">
        <v>1473.96</v>
      </c>
    </row>
    <row r="337" spans="1:27" ht="12.75" customHeight="1" outlineLevel="1" x14ac:dyDescent="0.3">
      <c r="A337" s="163" t="s">
        <v>1355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customHeight="1" outlineLevel="1" x14ac:dyDescent="0.3">
      <c r="A338" s="163" t="s">
        <v>1356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1357</v>
      </c>
      <c r="B339" s="94" t="s">
        <v>81</v>
      </c>
      <c r="C339" s="70" t="s">
        <v>79</v>
      </c>
      <c r="D339" s="71">
        <f>$D$11</f>
        <v>88.27</v>
      </c>
      <c r="E339" s="71">
        <f t="shared" ref="E339:AA339" si="194">$D$11</f>
        <v>88.27</v>
      </c>
      <c r="F339" s="71">
        <f t="shared" si="194"/>
        <v>88.27</v>
      </c>
      <c r="G339" s="71">
        <f t="shared" si="194"/>
        <v>88.27</v>
      </c>
      <c r="H339" s="71">
        <f t="shared" si="194"/>
        <v>88.27</v>
      </c>
      <c r="I339" s="71">
        <f t="shared" si="194"/>
        <v>88.27</v>
      </c>
      <c r="J339" s="71">
        <f t="shared" si="194"/>
        <v>88.27</v>
      </c>
      <c r="K339" s="71">
        <f t="shared" si="194"/>
        <v>88.27</v>
      </c>
      <c r="L339" s="71">
        <f t="shared" si="194"/>
        <v>88.27</v>
      </c>
      <c r="M339" s="71">
        <f t="shared" si="194"/>
        <v>88.27</v>
      </c>
      <c r="N339" s="71">
        <f t="shared" si="194"/>
        <v>88.27</v>
      </c>
      <c r="O339" s="71">
        <f t="shared" si="194"/>
        <v>88.27</v>
      </c>
      <c r="P339" s="71">
        <f t="shared" si="194"/>
        <v>88.27</v>
      </c>
      <c r="Q339" s="71">
        <f t="shared" si="194"/>
        <v>88.27</v>
      </c>
      <c r="R339" s="71">
        <f t="shared" si="194"/>
        <v>88.27</v>
      </c>
      <c r="S339" s="71">
        <f t="shared" si="194"/>
        <v>88.27</v>
      </c>
      <c r="T339" s="71">
        <f t="shared" si="194"/>
        <v>88.27</v>
      </c>
      <c r="U339" s="71">
        <f t="shared" si="194"/>
        <v>88.27</v>
      </c>
      <c r="V339" s="71">
        <f t="shared" si="194"/>
        <v>88.27</v>
      </c>
      <c r="W339" s="71">
        <f t="shared" si="194"/>
        <v>88.27</v>
      </c>
      <c r="X339" s="71">
        <f t="shared" si="194"/>
        <v>88.27</v>
      </c>
      <c r="Y339" s="71">
        <f t="shared" si="194"/>
        <v>88.27</v>
      </c>
      <c r="Z339" s="71">
        <f t="shared" si="194"/>
        <v>88.27</v>
      </c>
      <c r="AA339" s="71">
        <f t="shared" si="194"/>
        <v>88.27</v>
      </c>
    </row>
    <row r="340" spans="1:27" ht="12.75" customHeight="1" x14ac:dyDescent="0.3">
      <c r="A340" s="162" t="s">
        <v>1358</v>
      </c>
      <c r="B340" s="54" t="str">
        <f>"04"&amp;"."&amp;$B$663&amp;"."&amp;$B$664</f>
        <v>04.03.2024</v>
      </c>
      <c r="C340" s="134" t="s">
        <v>76</v>
      </c>
      <c r="D340" s="135">
        <f>ROUND(((D341+D342+D344+D343)/1000),5)</f>
        <v>1.76806</v>
      </c>
      <c r="E340" s="135">
        <f>ROUND(((E341+E342+E344+E343)/1000),5)</f>
        <v>1.63174</v>
      </c>
      <c r="F340" s="135">
        <f>ROUND(((F341+F342+F344+F343)/1000),5)</f>
        <v>1.5839700000000001</v>
      </c>
      <c r="G340" s="135">
        <f t="shared" ref="G340:AA340" si="195">ROUND(((G341+G342+G344+G343)/1000),5)</f>
        <v>1.57775</v>
      </c>
      <c r="H340" s="135">
        <f t="shared" si="195"/>
        <v>1.6133299999999999</v>
      </c>
      <c r="I340" s="135">
        <f t="shared" si="195"/>
        <v>1.7645200000000001</v>
      </c>
      <c r="J340" s="135">
        <f t="shared" si="195"/>
        <v>1.7943100000000001</v>
      </c>
      <c r="K340" s="135">
        <f t="shared" si="195"/>
        <v>2.1640600000000001</v>
      </c>
      <c r="L340" s="135">
        <f t="shared" si="195"/>
        <v>2.3359700000000001</v>
      </c>
      <c r="M340" s="135">
        <f t="shared" si="195"/>
        <v>2.4249999999999998</v>
      </c>
      <c r="N340" s="135">
        <f t="shared" si="195"/>
        <v>2.44008</v>
      </c>
      <c r="O340" s="135">
        <f t="shared" si="195"/>
        <v>2.4851299999999998</v>
      </c>
      <c r="P340" s="135">
        <f t="shared" si="195"/>
        <v>2.44502</v>
      </c>
      <c r="Q340" s="135">
        <f t="shared" si="195"/>
        <v>2.4189099999999999</v>
      </c>
      <c r="R340" s="135">
        <f t="shared" si="195"/>
        <v>2.3750599999999999</v>
      </c>
      <c r="S340" s="135">
        <f t="shared" si="195"/>
        <v>2.31643</v>
      </c>
      <c r="T340" s="135">
        <f t="shared" si="195"/>
        <v>2.29189</v>
      </c>
      <c r="U340" s="135">
        <f t="shared" si="195"/>
        <v>2.2844899999999999</v>
      </c>
      <c r="V340" s="135">
        <f t="shared" si="195"/>
        <v>2.3263199999999999</v>
      </c>
      <c r="W340" s="135">
        <f t="shared" si="195"/>
        <v>2.4190800000000001</v>
      </c>
      <c r="X340" s="135">
        <f t="shared" si="195"/>
        <v>2.3195899999999998</v>
      </c>
      <c r="Y340" s="135">
        <f t="shared" si="195"/>
        <v>2.17977</v>
      </c>
      <c r="Z340" s="135">
        <f t="shared" si="195"/>
        <v>1.9016900000000001</v>
      </c>
      <c r="AA340" s="135">
        <f t="shared" si="195"/>
        <v>1.7895300000000001</v>
      </c>
    </row>
    <row r="341" spans="1:27" ht="12.75" customHeight="1" outlineLevel="1" x14ac:dyDescent="0.3">
      <c r="A341" s="163" t="s">
        <v>1359</v>
      </c>
      <c r="B341" s="94" t="s">
        <v>238</v>
      </c>
      <c r="C341" s="70" t="s">
        <v>79</v>
      </c>
      <c r="D341" s="71">
        <v>1457.17</v>
      </c>
      <c r="E341" s="71">
        <v>1320.85</v>
      </c>
      <c r="F341" s="71">
        <v>1273.08</v>
      </c>
      <c r="G341" s="71">
        <v>1266.8599999999999</v>
      </c>
      <c r="H341" s="71">
        <v>1302.44</v>
      </c>
      <c r="I341" s="71">
        <v>1453.63</v>
      </c>
      <c r="J341" s="71">
        <v>1483.42</v>
      </c>
      <c r="K341" s="71">
        <v>1853.17</v>
      </c>
      <c r="L341" s="71">
        <v>2025.08</v>
      </c>
      <c r="M341" s="71">
        <v>2114.11</v>
      </c>
      <c r="N341" s="71">
        <v>2129.19</v>
      </c>
      <c r="O341" s="71">
        <v>2174.2399999999998</v>
      </c>
      <c r="P341" s="71">
        <v>2134.13</v>
      </c>
      <c r="Q341" s="71">
        <v>2108.02</v>
      </c>
      <c r="R341" s="71">
        <v>2064.17</v>
      </c>
      <c r="S341" s="71">
        <v>2005.54</v>
      </c>
      <c r="T341" s="71">
        <v>1981</v>
      </c>
      <c r="U341" s="71">
        <v>1973.6</v>
      </c>
      <c r="V341" s="71">
        <v>2015.43</v>
      </c>
      <c r="W341" s="71">
        <v>2108.19</v>
      </c>
      <c r="X341" s="71">
        <v>2008.7</v>
      </c>
      <c r="Y341" s="71">
        <v>1868.88</v>
      </c>
      <c r="Z341" s="71">
        <v>1590.8</v>
      </c>
      <c r="AA341" s="71">
        <v>1478.64</v>
      </c>
    </row>
    <row r="342" spans="1:27" ht="12.75" customHeight="1" outlineLevel="1" x14ac:dyDescent="0.3">
      <c r="A342" s="163" t="s">
        <v>1360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customHeight="1" outlineLevel="1" x14ac:dyDescent="0.3">
      <c r="A343" s="163" t="s">
        <v>1361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1362</v>
      </c>
      <c r="B344" s="94" t="s">
        <v>81</v>
      </c>
      <c r="C344" s="70" t="s">
        <v>79</v>
      </c>
      <c r="D344" s="71">
        <f>$D$11</f>
        <v>88.27</v>
      </c>
      <c r="E344" s="71">
        <f t="shared" ref="E344:AA344" si="197">$D$11</f>
        <v>88.27</v>
      </c>
      <c r="F344" s="71">
        <f t="shared" si="197"/>
        <v>88.27</v>
      </c>
      <c r="G344" s="71">
        <f t="shared" si="197"/>
        <v>88.27</v>
      </c>
      <c r="H344" s="71">
        <f t="shared" si="197"/>
        <v>88.27</v>
      </c>
      <c r="I344" s="71">
        <f t="shared" si="197"/>
        <v>88.27</v>
      </c>
      <c r="J344" s="71">
        <f t="shared" si="197"/>
        <v>88.27</v>
      </c>
      <c r="K344" s="71">
        <f t="shared" si="197"/>
        <v>88.27</v>
      </c>
      <c r="L344" s="71">
        <f t="shared" si="197"/>
        <v>88.27</v>
      </c>
      <c r="M344" s="71">
        <f t="shared" si="197"/>
        <v>88.27</v>
      </c>
      <c r="N344" s="71">
        <f t="shared" si="197"/>
        <v>88.27</v>
      </c>
      <c r="O344" s="71">
        <f t="shared" si="197"/>
        <v>88.27</v>
      </c>
      <c r="P344" s="71">
        <f t="shared" si="197"/>
        <v>88.27</v>
      </c>
      <c r="Q344" s="71">
        <f t="shared" si="197"/>
        <v>88.27</v>
      </c>
      <c r="R344" s="71">
        <f t="shared" si="197"/>
        <v>88.27</v>
      </c>
      <c r="S344" s="71">
        <f t="shared" si="197"/>
        <v>88.27</v>
      </c>
      <c r="T344" s="71">
        <f t="shared" si="197"/>
        <v>88.27</v>
      </c>
      <c r="U344" s="71">
        <f t="shared" si="197"/>
        <v>88.27</v>
      </c>
      <c r="V344" s="71">
        <f t="shared" si="197"/>
        <v>88.27</v>
      </c>
      <c r="W344" s="71">
        <f t="shared" si="197"/>
        <v>88.27</v>
      </c>
      <c r="X344" s="71">
        <f t="shared" si="197"/>
        <v>88.27</v>
      </c>
      <c r="Y344" s="71">
        <f t="shared" si="197"/>
        <v>88.27</v>
      </c>
      <c r="Z344" s="71">
        <f t="shared" si="197"/>
        <v>88.27</v>
      </c>
      <c r="AA344" s="71">
        <f t="shared" si="197"/>
        <v>88.27</v>
      </c>
    </row>
    <row r="345" spans="1:27" ht="12.75" customHeight="1" x14ac:dyDescent="0.3">
      <c r="A345" s="162" t="s">
        <v>1363</v>
      </c>
      <c r="B345" s="54" t="str">
        <f>"05"&amp;"."&amp;$B$663&amp;"."&amp;$B$664</f>
        <v>05.03.2024</v>
      </c>
      <c r="C345" s="134" t="s">
        <v>76</v>
      </c>
      <c r="D345" s="135">
        <f>ROUND(((D346+D347+D349+D348)/1000),5)</f>
        <v>1.64628</v>
      </c>
      <c r="E345" s="135">
        <f>ROUND(((E346+E347+E349+E348)/1000),5)</f>
        <v>1.5793900000000001</v>
      </c>
      <c r="F345" s="135">
        <f>ROUND(((F346+F347+F349+F348)/1000),5)</f>
        <v>1.5580799999999999</v>
      </c>
      <c r="G345" s="135">
        <f t="shared" ref="G345:AA345" si="198">ROUND(((G346+G347+G349+G348)/1000),5)</f>
        <v>1.5514600000000001</v>
      </c>
      <c r="H345" s="135">
        <f t="shared" si="198"/>
        <v>1.5936900000000001</v>
      </c>
      <c r="I345" s="135">
        <f t="shared" si="198"/>
        <v>1.7267300000000001</v>
      </c>
      <c r="J345" s="135">
        <f t="shared" si="198"/>
        <v>1.8234699999999999</v>
      </c>
      <c r="K345" s="135">
        <f t="shared" si="198"/>
        <v>2.0188000000000001</v>
      </c>
      <c r="L345" s="135">
        <f t="shared" si="198"/>
        <v>2.1813199999999999</v>
      </c>
      <c r="M345" s="135">
        <f t="shared" si="198"/>
        <v>2.2328100000000002</v>
      </c>
      <c r="N345" s="135">
        <f t="shared" si="198"/>
        <v>2.1934999999999998</v>
      </c>
      <c r="O345" s="135">
        <f t="shared" si="198"/>
        <v>2.5368400000000002</v>
      </c>
      <c r="P345" s="135">
        <f t="shared" si="198"/>
        <v>2.40516</v>
      </c>
      <c r="Q345" s="135">
        <f t="shared" si="198"/>
        <v>2.3391000000000002</v>
      </c>
      <c r="R345" s="135">
        <f t="shared" si="198"/>
        <v>2.39398</v>
      </c>
      <c r="S345" s="135">
        <f t="shared" si="198"/>
        <v>2.2869199999999998</v>
      </c>
      <c r="T345" s="135">
        <f t="shared" si="198"/>
        <v>2.26308</v>
      </c>
      <c r="U345" s="135">
        <f t="shared" si="198"/>
        <v>2.17197</v>
      </c>
      <c r="V345" s="135">
        <f t="shared" si="198"/>
        <v>2.1736399999999998</v>
      </c>
      <c r="W345" s="135">
        <f t="shared" si="198"/>
        <v>2.16621</v>
      </c>
      <c r="X345" s="135">
        <f t="shared" si="198"/>
        <v>2.2332900000000002</v>
      </c>
      <c r="Y345" s="135">
        <f t="shared" si="198"/>
        <v>2.0411800000000002</v>
      </c>
      <c r="Z345" s="135">
        <f t="shared" si="198"/>
        <v>1.8726100000000001</v>
      </c>
      <c r="AA345" s="135">
        <f t="shared" si="198"/>
        <v>1.69906</v>
      </c>
    </row>
    <row r="346" spans="1:27" ht="12.75" customHeight="1" outlineLevel="1" x14ac:dyDescent="0.3">
      <c r="A346" s="163" t="s">
        <v>1364</v>
      </c>
      <c r="B346" s="94" t="s">
        <v>238</v>
      </c>
      <c r="C346" s="70" t="s">
        <v>79</v>
      </c>
      <c r="D346" s="71">
        <v>1335.39</v>
      </c>
      <c r="E346" s="71">
        <v>1268.5</v>
      </c>
      <c r="F346" s="71">
        <v>1247.19</v>
      </c>
      <c r="G346" s="71">
        <v>1240.57</v>
      </c>
      <c r="H346" s="71">
        <v>1282.8</v>
      </c>
      <c r="I346" s="71">
        <v>1415.84</v>
      </c>
      <c r="J346" s="71">
        <v>1512.58</v>
      </c>
      <c r="K346" s="71">
        <v>1707.91</v>
      </c>
      <c r="L346" s="71">
        <v>1870.43</v>
      </c>
      <c r="M346" s="71">
        <v>1921.92</v>
      </c>
      <c r="N346" s="71">
        <v>1882.61</v>
      </c>
      <c r="O346" s="71">
        <v>2225.9499999999998</v>
      </c>
      <c r="P346" s="71">
        <v>2094.27</v>
      </c>
      <c r="Q346" s="71">
        <v>2028.21</v>
      </c>
      <c r="R346" s="71">
        <v>2083.09</v>
      </c>
      <c r="S346" s="71">
        <v>1976.03</v>
      </c>
      <c r="T346" s="71">
        <v>1952.19</v>
      </c>
      <c r="U346" s="71">
        <v>1861.08</v>
      </c>
      <c r="V346" s="71">
        <v>1862.75</v>
      </c>
      <c r="W346" s="71">
        <v>1855.32</v>
      </c>
      <c r="X346" s="71">
        <v>1922.4</v>
      </c>
      <c r="Y346" s="71">
        <v>1730.29</v>
      </c>
      <c r="Z346" s="71">
        <v>1561.72</v>
      </c>
      <c r="AA346" s="71">
        <v>1388.17</v>
      </c>
    </row>
    <row r="347" spans="1:27" ht="12.75" customHeight="1" outlineLevel="1" x14ac:dyDescent="0.3">
      <c r="A347" s="163" t="s">
        <v>1365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customHeight="1" outlineLevel="1" x14ac:dyDescent="0.3">
      <c r="A348" s="163" t="s">
        <v>1366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1367</v>
      </c>
      <c r="B349" s="94" t="s">
        <v>81</v>
      </c>
      <c r="C349" s="70" t="s">
        <v>79</v>
      </c>
      <c r="D349" s="71">
        <f>$D$11</f>
        <v>88.27</v>
      </c>
      <c r="E349" s="71">
        <f t="shared" ref="E349:AA349" si="200">$D$11</f>
        <v>88.27</v>
      </c>
      <c r="F349" s="71">
        <f t="shared" si="200"/>
        <v>88.27</v>
      </c>
      <c r="G349" s="71">
        <f t="shared" si="200"/>
        <v>88.27</v>
      </c>
      <c r="H349" s="71">
        <f t="shared" si="200"/>
        <v>88.27</v>
      </c>
      <c r="I349" s="71">
        <f t="shared" si="200"/>
        <v>88.27</v>
      </c>
      <c r="J349" s="71">
        <f t="shared" si="200"/>
        <v>88.27</v>
      </c>
      <c r="K349" s="71">
        <f t="shared" si="200"/>
        <v>88.27</v>
      </c>
      <c r="L349" s="71">
        <f t="shared" si="200"/>
        <v>88.27</v>
      </c>
      <c r="M349" s="71">
        <f t="shared" si="200"/>
        <v>88.27</v>
      </c>
      <c r="N349" s="71">
        <f t="shared" si="200"/>
        <v>88.27</v>
      </c>
      <c r="O349" s="71">
        <f t="shared" si="200"/>
        <v>88.27</v>
      </c>
      <c r="P349" s="71">
        <f t="shared" si="200"/>
        <v>88.27</v>
      </c>
      <c r="Q349" s="71">
        <f t="shared" si="200"/>
        <v>88.27</v>
      </c>
      <c r="R349" s="71">
        <f t="shared" si="200"/>
        <v>88.27</v>
      </c>
      <c r="S349" s="71">
        <f t="shared" si="200"/>
        <v>88.27</v>
      </c>
      <c r="T349" s="71">
        <f t="shared" si="200"/>
        <v>88.27</v>
      </c>
      <c r="U349" s="71">
        <f t="shared" si="200"/>
        <v>88.27</v>
      </c>
      <c r="V349" s="71">
        <f t="shared" si="200"/>
        <v>88.27</v>
      </c>
      <c r="W349" s="71">
        <f t="shared" si="200"/>
        <v>88.27</v>
      </c>
      <c r="X349" s="71">
        <f t="shared" si="200"/>
        <v>88.27</v>
      </c>
      <c r="Y349" s="71">
        <f t="shared" si="200"/>
        <v>88.27</v>
      </c>
      <c r="Z349" s="71">
        <f t="shared" si="200"/>
        <v>88.27</v>
      </c>
      <c r="AA349" s="71">
        <f t="shared" si="200"/>
        <v>88.27</v>
      </c>
    </row>
    <row r="350" spans="1:27" ht="12.75" customHeight="1" x14ac:dyDescent="0.3">
      <c r="A350" s="162" t="s">
        <v>1368</v>
      </c>
      <c r="B350" s="54" t="str">
        <f>"06"&amp;"."&amp;$B$663&amp;"."&amp;$B$664</f>
        <v>06.03.2024</v>
      </c>
      <c r="C350" s="134" t="s">
        <v>76</v>
      </c>
      <c r="D350" s="135">
        <f>ROUND(((D351+D352+D354+D353)/1000),5)</f>
        <v>1.7032</v>
      </c>
      <c r="E350" s="135">
        <f>ROUND(((E351+E352+E354+E353)/1000),5)</f>
        <v>1.5901000000000001</v>
      </c>
      <c r="F350" s="135">
        <f>ROUND(((F351+F352+F354+F353)/1000),5)</f>
        <v>1.5730200000000001</v>
      </c>
      <c r="G350" s="135">
        <f t="shared" ref="G350:AA350" si="201">ROUND(((G351+G352+G354+G353)/1000),5)</f>
        <v>1.56891</v>
      </c>
      <c r="H350" s="135">
        <f t="shared" si="201"/>
        <v>1.6339699999999999</v>
      </c>
      <c r="I350" s="135">
        <f t="shared" si="201"/>
        <v>1.7766500000000001</v>
      </c>
      <c r="J350" s="135">
        <f t="shared" si="201"/>
        <v>1.8744499999999999</v>
      </c>
      <c r="K350" s="135">
        <f t="shared" si="201"/>
        <v>2.1658599999999999</v>
      </c>
      <c r="L350" s="135">
        <f t="shared" si="201"/>
        <v>2.2376399999999999</v>
      </c>
      <c r="M350" s="135">
        <f t="shared" si="201"/>
        <v>2.2530899999999998</v>
      </c>
      <c r="N350" s="135">
        <f t="shared" si="201"/>
        <v>2.2164000000000001</v>
      </c>
      <c r="O350" s="135">
        <f t="shared" si="201"/>
        <v>2.31962</v>
      </c>
      <c r="P350" s="135">
        <f t="shared" si="201"/>
        <v>2.3085399999999998</v>
      </c>
      <c r="Q350" s="135">
        <f t="shared" si="201"/>
        <v>2.30586</v>
      </c>
      <c r="R350" s="135">
        <f t="shared" si="201"/>
        <v>2.2848999999999999</v>
      </c>
      <c r="S350" s="135">
        <f t="shared" si="201"/>
        <v>2.2624599999999999</v>
      </c>
      <c r="T350" s="135">
        <f t="shared" si="201"/>
        <v>2.2515999999999998</v>
      </c>
      <c r="U350" s="135">
        <f t="shared" si="201"/>
        <v>2.2022699999999999</v>
      </c>
      <c r="V350" s="135">
        <f t="shared" si="201"/>
        <v>2.24342</v>
      </c>
      <c r="W350" s="135">
        <f t="shared" si="201"/>
        <v>2.2437200000000002</v>
      </c>
      <c r="X350" s="135">
        <f t="shared" si="201"/>
        <v>2.2991100000000002</v>
      </c>
      <c r="Y350" s="135">
        <f t="shared" si="201"/>
        <v>2.1927300000000001</v>
      </c>
      <c r="Z350" s="135">
        <f t="shared" si="201"/>
        <v>1.9225699999999999</v>
      </c>
      <c r="AA350" s="135">
        <f t="shared" si="201"/>
        <v>1.7846200000000001</v>
      </c>
    </row>
    <row r="351" spans="1:27" ht="12.75" customHeight="1" outlineLevel="1" x14ac:dyDescent="0.3">
      <c r="A351" s="163" t="s">
        <v>1369</v>
      </c>
      <c r="B351" s="94" t="s">
        <v>238</v>
      </c>
      <c r="C351" s="70" t="s">
        <v>79</v>
      </c>
      <c r="D351" s="71">
        <v>1392.31</v>
      </c>
      <c r="E351" s="71">
        <v>1279.21</v>
      </c>
      <c r="F351" s="71">
        <v>1262.1300000000001</v>
      </c>
      <c r="G351" s="71">
        <v>1258.02</v>
      </c>
      <c r="H351" s="71">
        <v>1323.08</v>
      </c>
      <c r="I351" s="71">
        <v>1465.76</v>
      </c>
      <c r="J351" s="71">
        <v>1563.56</v>
      </c>
      <c r="K351" s="71">
        <v>1854.97</v>
      </c>
      <c r="L351" s="71">
        <v>1926.75</v>
      </c>
      <c r="M351" s="71">
        <v>1942.2</v>
      </c>
      <c r="N351" s="71">
        <v>1905.51</v>
      </c>
      <c r="O351" s="71">
        <v>2008.73</v>
      </c>
      <c r="P351" s="71">
        <v>1997.65</v>
      </c>
      <c r="Q351" s="71">
        <v>1994.97</v>
      </c>
      <c r="R351" s="71">
        <v>1974.01</v>
      </c>
      <c r="S351" s="71">
        <v>1951.57</v>
      </c>
      <c r="T351" s="71">
        <v>1940.71</v>
      </c>
      <c r="U351" s="71">
        <v>1891.38</v>
      </c>
      <c r="V351" s="71">
        <v>1932.53</v>
      </c>
      <c r="W351" s="71">
        <v>1932.83</v>
      </c>
      <c r="X351" s="71">
        <v>1988.22</v>
      </c>
      <c r="Y351" s="71">
        <v>1881.84</v>
      </c>
      <c r="Z351" s="71">
        <v>1611.68</v>
      </c>
      <c r="AA351" s="71">
        <v>1473.73</v>
      </c>
    </row>
    <row r="352" spans="1:27" ht="12.75" customHeight="1" outlineLevel="1" x14ac:dyDescent="0.3">
      <c r="A352" s="163" t="s">
        <v>1370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customHeight="1" outlineLevel="1" x14ac:dyDescent="0.3">
      <c r="A353" s="163" t="s">
        <v>1371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1372</v>
      </c>
      <c r="B354" s="94" t="s">
        <v>81</v>
      </c>
      <c r="C354" s="70" t="s">
        <v>79</v>
      </c>
      <c r="D354" s="71">
        <f>$D$11</f>
        <v>88.27</v>
      </c>
      <c r="E354" s="71">
        <f t="shared" ref="E354:AA354" si="203">$D$11</f>
        <v>88.27</v>
      </c>
      <c r="F354" s="71">
        <f t="shared" si="203"/>
        <v>88.27</v>
      </c>
      <c r="G354" s="71">
        <f t="shared" si="203"/>
        <v>88.27</v>
      </c>
      <c r="H354" s="71">
        <f t="shared" si="203"/>
        <v>88.27</v>
      </c>
      <c r="I354" s="71">
        <f t="shared" si="203"/>
        <v>88.27</v>
      </c>
      <c r="J354" s="71">
        <f t="shared" si="203"/>
        <v>88.27</v>
      </c>
      <c r="K354" s="71">
        <f t="shared" si="203"/>
        <v>88.27</v>
      </c>
      <c r="L354" s="71">
        <f t="shared" si="203"/>
        <v>88.27</v>
      </c>
      <c r="M354" s="71">
        <f t="shared" si="203"/>
        <v>88.27</v>
      </c>
      <c r="N354" s="71">
        <f t="shared" si="203"/>
        <v>88.27</v>
      </c>
      <c r="O354" s="71">
        <f t="shared" si="203"/>
        <v>88.27</v>
      </c>
      <c r="P354" s="71">
        <f t="shared" si="203"/>
        <v>88.27</v>
      </c>
      <c r="Q354" s="71">
        <f t="shared" si="203"/>
        <v>88.27</v>
      </c>
      <c r="R354" s="71">
        <f t="shared" si="203"/>
        <v>88.27</v>
      </c>
      <c r="S354" s="71">
        <f t="shared" si="203"/>
        <v>88.27</v>
      </c>
      <c r="T354" s="71">
        <f t="shared" si="203"/>
        <v>88.27</v>
      </c>
      <c r="U354" s="71">
        <f t="shared" si="203"/>
        <v>88.27</v>
      </c>
      <c r="V354" s="71">
        <f t="shared" si="203"/>
        <v>88.27</v>
      </c>
      <c r="W354" s="71">
        <f t="shared" si="203"/>
        <v>88.27</v>
      </c>
      <c r="X354" s="71">
        <f t="shared" si="203"/>
        <v>88.27</v>
      </c>
      <c r="Y354" s="71">
        <f t="shared" si="203"/>
        <v>88.27</v>
      </c>
      <c r="Z354" s="71">
        <f t="shared" si="203"/>
        <v>88.27</v>
      </c>
      <c r="AA354" s="71">
        <f t="shared" si="203"/>
        <v>88.27</v>
      </c>
    </row>
    <row r="355" spans="1:27" ht="12.75" customHeight="1" x14ac:dyDescent="0.3">
      <c r="A355" s="162" t="s">
        <v>1373</v>
      </c>
      <c r="B355" s="54" t="str">
        <f>"07"&amp;"."&amp;$B$663&amp;"."&amp;$B$664</f>
        <v>07.03.2024</v>
      </c>
      <c r="C355" s="134" t="s">
        <v>76</v>
      </c>
      <c r="D355" s="135">
        <f>ROUND(((D356+D357+D359+D358)/1000),5)</f>
        <v>1.57602</v>
      </c>
      <c r="E355" s="135">
        <f>ROUND(((E356+E357+E359+E358)/1000),5)</f>
        <v>1.5500700000000001</v>
      </c>
      <c r="F355" s="135">
        <f>ROUND(((F356+F357+F359+F358)/1000),5)</f>
        <v>1.51616</v>
      </c>
      <c r="G355" s="135">
        <f t="shared" ref="G355:AA355" si="204">ROUND(((G356+G357+G359+G358)/1000),5)</f>
        <v>1.50587</v>
      </c>
      <c r="H355" s="135">
        <f t="shared" si="204"/>
        <v>1.55223</v>
      </c>
      <c r="I355" s="135">
        <f t="shared" si="204"/>
        <v>1.6974199999999999</v>
      </c>
      <c r="J355" s="135">
        <f t="shared" si="204"/>
        <v>1.8139700000000001</v>
      </c>
      <c r="K355" s="135">
        <f t="shared" si="204"/>
        <v>2.0843400000000001</v>
      </c>
      <c r="L355" s="135">
        <f t="shared" si="204"/>
        <v>2.1579000000000002</v>
      </c>
      <c r="M355" s="135">
        <f t="shared" si="204"/>
        <v>2.1668599999999998</v>
      </c>
      <c r="N355" s="135">
        <f t="shared" si="204"/>
        <v>2.16656</v>
      </c>
      <c r="O355" s="135">
        <f t="shared" si="204"/>
        <v>2.1946300000000001</v>
      </c>
      <c r="P355" s="135">
        <f t="shared" si="204"/>
        <v>2.2499699999999998</v>
      </c>
      <c r="Q355" s="135">
        <f t="shared" si="204"/>
        <v>2.2498200000000002</v>
      </c>
      <c r="R355" s="135">
        <f t="shared" si="204"/>
        <v>2.2113499999999999</v>
      </c>
      <c r="S355" s="135">
        <f t="shared" si="204"/>
        <v>2.1889099999999999</v>
      </c>
      <c r="T355" s="135">
        <f t="shared" si="204"/>
        <v>2.1950500000000002</v>
      </c>
      <c r="U355" s="135">
        <f t="shared" si="204"/>
        <v>2.0865900000000002</v>
      </c>
      <c r="V355" s="135">
        <f t="shared" si="204"/>
        <v>2.1238999999999999</v>
      </c>
      <c r="W355" s="135">
        <f t="shared" si="204"/>
        <v>2.1416599999999999</v>
      </c>
      <c r="X355" s="135">
        <f t="shared" si="204"/>
        <v>2.1534200000000001</v>
      </c>
      <c r="Y355" s="135">
        <f t="shared" si="204"/>
        <v>2.1568000000000001</v>
      </c>
      <c r="Z355" s="135">
        <f t="shared" si="204"/>
        <v>1.93621</v>
      </c>
      <c r="AA355" s="135">
        <f t="shared" si="204"/>
        <v>1.7809200000000001</v>
      </c>
    </row>
    <row r="356" spans="1:27" ht="12.75" customHeight="1" outlineLevel="1" x14ac:dyDescent="0.3">
      <c r="A356" s="163" t="s">
        <v>1374</v>
      </c>
      <c r="B356" s="94" t="s">
        <v>238</v>
      </c>
      <c r="C356" s="70" t="s">
        <v>79</v>
      </c>
      <c r="D356" s="71">
        <v>1265.1300000000001</v>
      </c>
      <c r="E356" s="71">
        <v>1239.18</v>
      </c>
      <c r="F356" s="71">
        <v>1205.27</v>
      </c>
      <c r="G356" s="71">
        <v>1194.98</v>
      </c>
      <c r="H356" s="71">
        <v>1241.3399999999999</v>
      </c>
      <c r="I356" s="71">
        <v>1386.53</v>
      </c>
      <c r="J356" s="71">
        <v>1503.08</v>
      </c>
      <c r="K356" s="71">
        <v>1773.45</v>
      </c>
      <c r="L356" s="71">
        <v>1847.01</v>
      </c>
      <c r="M356" s="71">
        <v>1855.97</v>
      </c>
      <c r="N356" s="71">
        <v>1855.67</v>
      </c>
      <c r="O356" s="71">
        <v>1883.74</v>
      </c>
      <c r="P356" s="71">
        <v>1939.08</v>
      </c>
      <c r="Q356" s="71">
        <v>1938.93</v>
      </c>
      <c r="R356" s="71">
        <v>1900.46</v>
      </c>
      <c r="S356" s="71">
        <v>1878.02</v>
      </c>
      <c r="T356" s="71">
        <v>1884.16</v>
      </c>
      <c r="U356" s="71">
        <v>1775.7</v>
      </c>
      <c r="V356" s="71">
        <v>1813.01</v>
      </c>
      <c r="W356" s="71">
        <v>1830.77</v>
      </c>
      <c r="X356" s="71">
        <v>1842.53</v>
      </c>
      <c r="Y356" s="71">
        <v>1845.91</v>
      </c>
      <c r="Z356" s="71">
        <v>1625.32</v>
      </c>
      <c r="AA356" s="71">
        <v>1470.03</v>
      </c>
    </row>
    <row r="357" spans="1:27" ht="12.75" customHeight="1" outlineLevel="1" x14ac:dyDescent="0.3">
      <c r="A357" s="163" t="s">
        <v>1375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customHeight="1" outlineLevel="1" x14ac:dyDescent="0.3">
      <c r="A358" s="163" t="s">
        <v>1376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1377</v>
      </c>
      <c r="B359" s="94" t="s">
        <v>81</v>
      </c>
      <c r="C359" s="70" t="s">
        <v>79</v>
      </c>
      <c r="D359" s="71">
        <f>$D$11</f>
        <v>88.27</v>
      </c>
      <c r="E359" s="71">
        <f t="shared" ref="E359:AA359" si="206">$D$11</f>
        <v>88.27</v>
      </c>
      <c r="F359" s="71">
        <f t="shared" si="206"/>
        <v>88.27</v>
      </c>
      <c r="G359" s="71">
        <f t="shared" si="206"/>
        <v>88.27</v>
      </c>
      <c r="H359" s="71">
        <f t="shared" si="206"/>
        <v>88.27</v>
      </c>
      <c r="I359" s="71">
        <f t="shared" si="206"/>
        <v>88.27</v>
      </c>
      <c r="J359" s="71">
        <f t="shared" si="206"/>
        <v>88.27</v>
      </c>
      <c r="K359" s="71">
        <f t="shared" si="206"/>
        <v>88.27</v>
      </c>
      <c r="L359" s="71">
        <f t="shared" si="206"/>
        <v>88.27</v>
      </c>
      <c r="M359" s="71">
        <f t="shared" si="206"/>
        <v>88.27</v>
      </c>
      <c r="N359" s="71">
        <f t="shared" si="206"/>
        <v>88.27</v>
      </c>
      <c r="O359" s="71">
        <f t="shared" si="206"/>
        <v>88.27</v>
      </c>
      <c r="P359" s="71">
        <f t="shared" si="206"/>
        <v>88.27</v>
      </c>
      <c r="Q359" s="71">
        <f t="shared" si="206"/>
        <v>88.27</v>
      </c>
      <c r="R359" s="71">
        <f t="shared" si="206"/>
        <v>88.27</v>
      </c>
      <c r="S359" s="71">
        <f t="shared" si="206"/>
        <v>88.27</v>
      </c>
      <c r="T359" s="71">
        <f t="shared" si="206"/>
        <v>88.27</v>
      </c>
      <c r="U359" s="71">
        <f t="shared" si="206"/>
        <v>88.27</v>
      </c>
      <c r="V359" s="71">
        <f t="shared" si="206"/>
        <v>88.27</v>
      </c>
      <c r="W359" s="71">
        <f t="shared" si="206"/>
        <v>88.27</v>
      </c>
      <c r="X359" s="71">
        <f t="shared" si="206"/>
        <v>88.27</v>
      </c>
      <c r="Y359" s="71">
        <f t="shared" si="206"/>
        <v>88.27</v>
      </c>
      <c r="Z359" s="71">
        <f t="shared" si="206"/>
        <v>88.27</v>
      </c>
      <c r="AA359" s="71">
        <f t="shared" si="206"/>
        <v>88.27</v>
      </c>
    </row>
    <row r="360" spans="1:27" ht="12.75" customHeight="1" x14ac:dyDescent="0.3">
      <c r="A360" s="162" t="s">
        <v>1378</v>
      </c>
      <c r="B360" s="54" t="str">
        <f>"08"&amp;"."&amp;$B$663&amp;"."&amp;$B$664</f>
        <v>08.03.2024</v>
      </c>
      <c r="C360" s="134" t="s">
        <v>76</v>
      </c>
      <c r="D360" s="135">
        <f>ROUND(((D361+D362+D364+D363)/1000),5)</f>
        <v>1.7753000000000001</v>
      </c>
      <c r="E360" s="135">
        <f>ROUND(((E361+E362+E364+E363)/1000),5)</f>
        <v>1.63845</v>
      </c>
      <c r="F360" s="135">
        <f>ROUND(((F361+F362+F364+F363)/1000),5)</f>
        <v>1.57569</v>
      </c>
      <c r="G360" s="135">
        <f t="shared" ref="G360:AA360" si="207">ROUND(((G361+G362+G364+G363)/1000),5)</f>
        <v>1.57376</v>
      </c>
      <c r="H360" s="135">
        <f t="shared" si="207"/>
        <v>1.57694</v>
      </c>
      <c r="I360" s="135">
        <f t="shared" si="207"/>
        <v>1.6355999999999999</v>
      </c>
      <c r="J360" s="135">
        <f t="shared" si="207"/>
        <v>1.67062</v>
      </c>
      <c r="K360" s="135">
        <f t="shared" si="207"/>
        <v>1.7876300000000001</v>
      </c>
      <c r="L360" s="135">
        <f t="shared" si="207"/>
        <v>1.99197</v>
      </c>
      <c r="M360" s="135">
        <f t="shared" si="207"/>
        <v>2.04081</v>
      </c>
      <c r="N360" s="135">
        <f t="shared" si="207"/>
        <v>2.0847000000000002</v>
      </c>
      <c r="O360" s="135">
        <f t="shared" si="207"/>
        <v>2.09395</v>
      </c>
      <c r="P360" s="135">
        <f t="shared" si="207"/>
        <v>2.0765799999999999</v>
      </c>
      <c r="Q360" s="135">
        <f t="shared" si="207"/>
        <v>2.0607600000000001</v>
      </c>
      <c r="R360" s="135">
        <f t="shared" si="207"/>
        <v>2.02529</v>
      </c>
      <c r="S360" s="135">
        <f t="shared" si="207"/>
        <v>2.0186799999999998</v>
      </c>
      <c r="T360" s="135">
        <f t="shared" si="207"/>
        <v>2.02108</v>
      </c>
      <c r="U360" s="135">
        <f t="shared" si="207"/>
        <v>2.02535</v>
      </c>
      <c r="V360" s="135">
        <f t="shared" si="207"/>
        <v>2.0349900000000001</v>
      </c>
      <c r="W360" s="135">
        <f t="shared" si="207"/>
        <v>2.0701299999999998</v>
      </c>
      <c r="X360" s="135">
        <f t="shared" si="207"/>
        <v>2.1215899999999999</v>
      </c>
      <c r="Y360" s="135">
        <f t="shared" si="207"/>
        <v>2.05437</v>
      </c>
      <c r="Z360" s="135">
        <f t="shared" si="207"/>
        <v>1.86707</v>
      </c>
      <c r="AA360" s="135">
        <f t="shared" si="207"/>
        <v>1.76065</v>
      </c>
    </row>
    <row r="361" spans="1:27" ht="12.75" customHeight="1" outlineLevel="1" x14ac:dyDescent="0.3">
      <c r="A361" s="163" t="s">
        <v>1379</v>
      </c>
      <c r="B361" s="94" t="s">
        <v>238</v>
      </c>
      <c r="C361" s="70" t="s">
        <v>79</v>
      </c>
      <c r="D361" s="71">
        <v>1464.41</v>
      </c>
      <c r="E361" s="71">
        <v>1327.56</v>
      </c>
      <c r="F361" s="71">
        <v>1264.8</v>
      </c>
      <c r="G361" s="71">
        <v>1262.8699999999999</v>
      </c>
      <c r="H361" s="71">
        <v>1266.05</v>
      </c>
      <c r="I361" s="71">
        <v>1324.71</v>
      </c>
      <c r="J361" s="71">
        <v>1359.73</v>
      </c>
      <c r="K361" s="71">
        <v>1476.74</v>
      </c>
      <c r="L361" s="71">
        <v>1681.08</v>
      </c>
      <c r="M361" s="71">
        <v>1729.92</v>
      </c>
      <c r="N361" s="71">
        <v>1773.81</v>
      </c>
      <c r="O361" s="71">
        <v>1783.06</v>
      </c>
      <c r="P361" s="71">
        <v>1765.69</v>
      </c>
      <c r="Q361" s="71">
        <v>1749.87</v>
      </c>
      <c r="R361" s="71">
        <v>1714.4</v>
      </c>
      <c r="S361" s="71">
        <v>1707.79</v>
      </c>
      <c r="T361" s="71">
        <v>1710.19</v>
      </c>
      <c r="U361" s="71">
        <v>1714.46</v>
      </c>
      <c r="V361" s="71">
        <v>1724.1</v>
      </c>
      <c r="W361" s="71">
        <v>1759.24</v>
      </c>
      <c r="X361" s="71">
        <v>1810.7</v>
      </c>
      <c r="Y361" s="71">
        <v>1743.48</v>
      </c>
      <c r="Z361" s="71">
        <v>1556.18</v>
      </c>
      <c r="AA361" s="71">
        <v>1449.76</v>
      </c>
    </row>
    <row r="362" spans="1:27" ht="12.75" customHeight="1" outlineLevel="1" x14ac:dyDescent="0.3">
      <c r="A362" s="163" t="s">
        <v>1380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customHeight="1" outlineLevel="1" x14ac:dyDescent="0.3">
      <c r="A363" s="163" t="s">
        <v>1381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1382</v>
      </c>
      <c r="B364" s="94" t="s">
        <v>81</v>
      </c>
      <c r="C364" s="70" t="s">
        <v>79</v>
      </c>
      <c r="D364" s="71">
        <f>$D$11</f>
        <v>88.27</v>
      </c>
      <c r="E364" s="71">
        <f t="shared" ref="E364:AA364" si="209">$D$11</f>
        <v>88.27</v>
      </c>
      <c r="F364" s="71">
        <f t="shared" si="209"/>
        <v>88.27</v>
      </c>
      <c r="G364" s="71">
        <f t="shared" si="209"/>
        <v>88.27</v>
      </c>
      <c r="H364" s="71">
        <f t="shared" si="209"/>
        <v>88.27</v>
      </c>
      <c r="I364" s="71">
        <f t="shared" si="209"/>
        <v>88.27</v>
      </c>
      <c r="J364" s="71">
        <f t="shared" si="209"/>
        <v>88.27</v>
      </c>
      <c r="K364" s="71">
        <f t="shared" si="209"/>
        <v>88.27</v>
      </c>
      <c r="L364" s="71">
        <f t="shared" si="209"/>
        <v>88.27</v>
      </c>
      <c r="M364" s="71">
        <f t="shared" si="209"/>
        <v>88.27</v>
      </c>
      <c r="N364" s="71">
        <f t="shared" si="209"/>
        <v>88.27</v>
      </c>
      <c r="O364" s="71">
        <f t="shared" si="209"/>
        <v>88.27</v>
      </c>
      <c r="P364" s="71">
        <f t="shared" si="209"/>
        <v>88.27</v>
      </c>
      <c r="Q364" s="71">
        <f t="shared" si="209"/>
        <v>88.27</v>
      </c>
      <c r="R364" s="71">
        <f t="shared" si="209"/>
        <v>88.27</v>
      </c>
      <c r="S364" s="71">
        <f t="shared" si="209"/>
        <v>88.27</v>
      </c>
      <c r="T364" s="71">
        <f t="shared" si="209"/>
        <v>88.27</v>
      </c>
      <c r="U364" s="71">
        <f t="shared" si="209"/>
        <v>88.27</v>
      </c>
      <c r="V364" s="71">
        <f t="shared" si="209"/>
        <v>88.27</v>
      </c>
      <c r="W364" s="71">
        <f t="shared" si="209"/>
        <v>88.27</v>
      </c>
      <c r="X364" s="71">
        <f t="shared" si="209"/>
        <v>88.27</v>
      </c>
      <c r="Y364" s="71">
        <f t="shared" si="209"/>
        <v>88.27</v>
      </c>
      <c r="Z364" s="71">
        <f t="shared" si="209"/>
        <v>88.27</v>
      </c>
      <c r="AA364" s="71">
        <f t="shared" si="209"/>
        <v>88.27</v>
      </c>
    </row>
    <row r="365" spans="1:27" ht="12.75" customHeight="1" x14ac:dyDescent="0.3">
      <c r="A365" s="162" t="s">
        <v>1383</v>
      </c>
      <c r="B365" s="54" t="str">
        <f>"09"&amp;"."&amp;$B$663&amp;"."&amp;$B$664</f>
        <v>09.03.2024</v>
      </c>
      <c r="C365" s="134" t="s">
        <v>76</v>
      </c>
      <c r="D365" s="135">
        <f>ROUND(((D366+D367+D369+D368)/1000),5)</f>
        <v>1.78871</v>
      </c>
      <c r="E365" s="135">
        <f>ROUND(((E366+E367+E369+E368)/1000),5)</f>
        <v>1.62809</v>
      </c>
      <c r="F365" s="135">
        <f>ROUND(((F366+F367+F369+F368)/1000),5)</f>
        <v>1.5770999999999999</v>
      </c>
      <c r="G365" s="135">
        <f t="shared" ref="G365:AA365" si="210">ROUND(((G366+G367+G369+G368)/1000),5)</f>
        <v>1.5594300000000001</v>
      </c>
      <c r="H365" s="135">
        <f t="shared" si="210"/>
        <v>1.5767100000000001</v>
      </c>
      <c r="I365" s="135">
        <f t="shared" si="210"/>
        <v>1.61748</v>
      </c>
      <c r="J365" s="135">
        <f t="shared" si="210"/>
        <v>1.7130700000000001</v>
      </c>
      <c r="K365" s="135">
        <f t="shared" si="210"/>
        <v>1.8282700000000001</v>
      </c>
      <c r="L365" s="135">
        <f t="shared" si="210"/>
        <v>2.0209800000000002</v>
      </c>
      <c r="M365" s="135">
        <f t="shared" si="210"/>
        <v>2.1139899999999998</v>
      </c>
      <c r="N365" s="135">
        <f t="shared" si="210"/>
        <v>2.1821299999999999</v>
      </c>
      <c r="O365" s="135">
        <f t="shared" si="210"/>
        <v>2.1872799999999999</v>
      </c>
      <c r="P365" s="135">
        <f t="shared" si="210"/>
        <v>2.1662599999999999</v>
      </c>
      <c r="Q365" s="135">
        <f t="shared" si="210"/>
        <v>2.1496499999999998</v>
      </c>
      <c r="R365" s="135">
        <f t="shared" si="210"/>
        <v>2.1033300000000001</v>
      </c>
      <c r="S365" s="135">
        <f t="shared" si="210"/>
        <v>2.0707900000000001</v>
      </c>
      <c r="T365" s="135">
        <f t="shared" si="210"/>
        <v>2.0787399999999998</v>
      </c>
      <c r="U365" s="135">
        <f t="shared" si="210"/>
        <v>2.0952299999999999</v>
      </c>
      <c r="V365" s="135">
        <f t="shared" si="210"/>
        <v>2.1582499999999998</v>
      </c>
      <c r="W365" s="135">
        <f t="shared" si="210"/>
        <v>2.1883499999999998</v>
      </c>
      <c r="X365" s="135">
        <f t="shared" si="210"/>
        <v>2.2038500000000001</v>
      </c>
      <c r="Y365" s="135">
        <f t="shared" si="210"/>
        <v>2.1482399999999999</v>
      </c>
      <c r="Z365" s="135">
        <f t="shared" si="210"/>
        <v>1.9478500000000001</v>
      </c>
      <c r="AA365" s="135">
        <f t="shared" si="210"/>
        <v>1.7898700000000001</v>
      </c>
    </row>
    <row r="366" spans="1:27" ht="12.75" customHeight="1" outlineLevel="1" x14ac:dyDescent="0.3">
      <c r="A366" s="163" t="s">
        <v>1384</v>
      </c>
      <c r="B366" s="94" t="s">
        <v>238</v>
      </c>
      <c r="C366" s="70" t="s">
        <v>79</v>
      </c>
      <c r="D366" s="71">
        <v>1477.82</v>
      </c>
      <c r="E366" s="71">
        <v>1317.2</v>
      </c>
      <c r="F366" s="71">
        <v>1266.21</v>
      </c>
      <c r="G366" s="71">
        <v>1248.54</v>
      </c>
      <c r="H366" s="71">
        <v>1265.82</v>
      </c>
      <c r="I366" s="71">
        <v>1306.5899999999999</v>
      </c>
      <c r="J366" s="71">
        <v>1402.18</v>
      </c>
      <c r="K366" s="71">
        <v>1517.38</v>
      </c>
      <c r="L366" s="71">
        <v>1710.09</v>
      </c>
      <c r="M366" s="71">
        <v>1803.1</v>
      </c>
      <c r="N366" s="71">
        <v>1871.24</v>
      </c>
      <c r="O366" s="71">
        <v>1876.39</v>
      </c>
      <c r="P366" s="71">
        <v>1855.37</v>
      </c>
      <c r="Q366" s="71">
        <v>1838.76</v>
      </c>
      <c r="R366" s="71">
        <v>1792.44</v>
      </c>
      <c r="S366" s="71">
        <v>1759.9</v>
      </c>
      <c r="T366" s="71">
        <v>1767.85</v>
      </c>
      <c r="U366" s="71">
        <v>1784.34</v>
      </c>
      <c r="V366" s="71">
        <v>1847.36</v>
      </c>
      <c r="W366" s="71">
        <v>1877.46</v>
      </c>
      <c r="X366" s="71">
        <v>1892.96</v>
      </c>
      <c r="Y366" s="71">
        <v>1837.35</v>
      </c>
      <c r="Z366" s="71">
        <v>1636.96</v>
      </c>
      <c r="AA366" s="71">
        <v>1478.98</v>
      </c>
    </row>
    <row r="367" spans="1:27" ht="12.75" customHeight="1" outlineLevel="1" x14ac:dyDescent="0.3">
      <c r="A367" s="163" t="s">
        <v>1385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customHeight="1" outlineLevel="1" x14ac:dyDescent="0.3">
      <c r="A368" s="163" t="s">
        <v>1386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1387</v>
      </c>
      <c r="B369" s="94" t="s">
        <v>81</v>
      </c>
      <c r="C369" s="70" t="s">
        <v>79</v>
      </c>
      <c r="D369" s="71">
        <f>$D$11</f>
        <v>88.27</v>
      </c>
      <c r="E369" s="71">
        <f t="shared" ref="E369:AA369" si="212">$D$11</f>
        <v>88.27</v>
      </c>
      <c r="F369" s="71">
        <f t="shared" si="212"/>
        <v>88.27</v>
      </c>
      <c r="G369" s="71">
        <f t="shared" si="212"/>
        <v>88.27</v>
      </c>
      <c r="H369" s="71">
        <f t="shared" si="212"/>
        <v>88.27</v>
      </c>
      <c r="I369" s="71">
        <f t="shared" si="212"/>
        <v>88.27</v>
      </c>
      <c r="J369" s="71">
        <f t="shared" si="212"/>
        <v>88.27</v>
      </c>
      <c r="K369" s="71">
        <f t="shared" si="212"/>
        <v>88.27</v>
      </c>
      <c r="L369" s="71">
        <f t="shared" si="212"/>
        <v>88.27</v>
      </c>
      <c r="M369" s="71">
        <f t="shared" si="212"/>
        <v>88.27</v>
      </c>
      <c r="N369" s="71">
        <f t="shared" si="212"/>
        <v>88.27</v>
      </c>
      <c r="O369" s="71">
        <f t="shared" si="212"/>
        <v>88.27</v>
      </c>
      <c r="P369" s="71">
        <f t="shared" si="212"/>
        <v>88.27</v>
      </c>
      <c r="Q369" s="71">
        <f t="shared" si="212"/>
        <v>88.27</v>
      </c>
      <c r="R369" s="71">
        <f t="shared" si="212"/>
        <v>88.27</v>
      </c>
      <c r="S369" s="71">
        <f t="shared" si="212"/>
        <v>88.27</v>
      </c>
      <c r="T369" s="71">
        <f t="shared" si="212"/>
        <v>88.27</v>
      </c>
      <c r="U369" s="71">
        <f t="shared" si="212"/>
        <v>88.27</v>
      </c>
      <c r="V369" s="71">
        <f t="shared" si="212"/>
        <v>88.27</v>
      </c>
      <c r="W369" s="71">
        <f t="shared" si="212"/>
        <v>88.27</v>
      </c>
      <c r="X369" s="71">
        <f t="shared" si="212"/>
        <v>88.27</v>
      </c>
      <c r="Y369" s="71">
        <f t="shared" si="212"/>
        <v>88.27</v>
      </c>
      <c r="Z369" s="71">
        <f t="shared" si="212"/>
        <v>88.27</v>
      </c>
      <c r="AA369" s="71">
        <f t="shared" si="212"/>
        <v>88.27</v>
      </c>
    </row>
    <row r="370" spans="1:27" ht="12.75" customHeight="1" x14ac:dyDescent="0.3">
      <c r="A370" s="162" t="s">
        <v>1388</v>
      </c>
      <c r="B370" s="54" t="str">
        <f>"10"&amp;"."&amp;$B$663&amp;"."&amp;$B$664</f>
        <v>10.03.2024</v>
      </c>
      <c r="C370" s="134" t="s">
        <v>76</v>
      </c>
      <c r="D370" s="135">
        <f>ROUND(((D371+D372+D374+D373)/1000),5)</f>
        <v>1.6759900000000001</v>
      </c>
      <c r="E370" s="135">
        <f>ROUND(((E371+E372+E374+E373)/1000),5)</f>
        <v>1.5772699999999999</v>
      </c>
      <c r="F370" s="135">
        <f>ROUND(((F371+F372+F374+F373)/1000),5)</f>
        <v>1.55976</v>
      </c>
      <c r="G370" s="135">
        <f t="shared" ref="G370:AA370" si="213">ROUND(((G371+G372+G374+G373)/1000),5)</f>
        <v>1.5459700000000001</v>
      </c>
      <c r="H370" s="135">
        <f t="shared" si="213"/>
        <v>1.5638700000000001</v>
      </c>
      <c r="I370" s="135">
        <f t="shared" si="213"/>
        <v>1.58283</v>
      </c>
      <c r="J370" s="135">
        <f t="shared" si="213"/>
        <v>1.60764</v>
      </c>
      <c r="K370" s="135">
        <f t="shared" si="213"/>
        <v>1.7682199999999999</v>
      </c>
      <c r="L370" s="135">
        <f t="shared" si="213"/>
        <v>1.9992000000000001</v>
      </c>
      <c r="M370" s="135">
        <f t="shared" si="213"/>
        <v>2.0658099999999999</v>
      </c>
      <c r="N370" s="135">
        <f t="shared" si="213"/>
        <v>2.1391300000000002</v>
      </c>
      <c r="O370" s="135">
        <f t="shared" si="213"/>
        <v>2.1423399999999999</v>
      </c>
      <c r="P370" s="135">
        <f t="shared" si="213"/>
        <v>2.1261800000000002</v>
      </c>
      <c r="Q370" s="135">
        <f t="shared" si="213"/>
        <v>2.1081699999999999</v>
      </c>
      <c r="R370" s="135">
        <f t="shared" si="213"/>
        <v>2.0555599999999998</v>
      </c>
      <c r="S370" s="135">
        <f t="shared" si="213"/>
        <v>2.02786</v>
      </c>
      <c r="T370" s="135">
        <f t="shared" si="213"/>
        <v>2.0319600000000002</v>
      </c>
      <c r="U370" s="135">
        <f t="shared" si="213"/>
        <v>2.05003</v>
      </c>
      <c r="V370" s="135">
        <f t="shared" si="213"/>
        <v>2.1263299999999998</v>
      </c>
      <c r="W370" s="135">
        <f t="shared" si="213"/>
        <v>2.17543</v>
      </c>
      <c r="X370" s="135">
        <f t="shared" si="213"/>
        <v>2.1644600000000001</v>
      </c>
      <c r="Y370" s="135">
        <f t="shared" si="213"/>
        <v>2.1064500000000002</v>
      </c>
      <c r="Z370" s="135">
        <f t="shared" si="213"/>
        <v>1.8923000000000001</v>
      </c>
      <c r="AA370" s="135">
        <f t="shared" si="213"/>
        <v>1.6355500000000001</v>
      </c>
    </row>
    <row r="371" spans="1:27" ht="12.75" customHeight="1" outlineLevel="1" x14ac:dyDescent="0.3">
      <c r="A371" s="163" t="s">
        <v>1389</v>
      </c>
      <c r="B371" s="94" t="s">
        <v>238</v>
      </c>
      <c r="C371" s="70" t="s">
        <v>79</v>
      </c>
      <c r="D371" s="71">
        <v>1365.1</v>
      </c>
      <c r="E371" s="71">
        <v>1266.3800000000001</v>
      </c>
      <c r="F371" s="71">
        <v>1248.8699999999999</v>
      </c>
      <c r="G371" s="71">
        <v>1235.08</v>
      </c>
      <c r="H371" s="71">
        <v>1252.98</v>
      </c>
      <c r="I371" s="71">
        <v>1271.94</v>
      </c>
      <c r="J371" s="71">
        <v>1296.75</v>
      </c>
      <c r="K371" s="71">
        <v>1457.33</v>
      </c>
      <c r="L371" s="71">
        <v>1688.31</v>
      </c>
      <c r="M371" s="71">
        <v>1754.92</v>
      </c>
      <c r="N371" s="71">
        <v>1828.24</v>
      </c>
      <c r="O371" s="71">
        <v>1831.45</v>
      </c>
      <c r="P371" s="71">
        <v>1815.29</v>
      </c>
      <c r="Q371" s="71">
        <v>1797.28</v>
      </c>
      <c r="R371" s="71">
        <v>1744.67</v>
      </c>
      <c r="S371" s="71">
        <v>1716.97</v>
      </c>
      <c r="T371" s="71">
        <v>1721.07</v>
      </c>
      <c r="U371" s="71">
        <v>1739.14</v>
      </c>
      <c r="V371" s="71">
        <v>1815.44</v>
      </c>
      <c r="W371" s="71">
        <v>1864.54</v>
      </c>
      <c r="X371" s="71">
        <v>1853.57</v>
      </c>
      <c r="Y371" s="71">
        <v>1795.56</v>
      </c>
      <c r="Z371" s="71">
        <v>1581.41</v>
      </c>
      <c r="AA371" s="71">
        <v>1324.66</v>
      </c>
    </row>
    <row r="372" spans="1:27" ht="12.75" customHeight="1" outlineLevel="1" x14ac:dyDescent="0.3">
      <c r="A372" s="163" t="s">
        <v>1390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customHeight="1" outlineLevel="1" x14ac:dyDescent="0.3">
      <c r="A373" s="163" t="s">
        <v>1391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1392</v>
      </c>
      <c r="B374" s="94" t="s">
        <v>81</v>
      </c>
      <c r="C374" s="70" t="s">
        <v>79</v>
      </c>
      <c r="D374" s="71">
        <f>$D$11</f>
        <v>88.27</v>
      </c>
      <c r="E374" s="71">
        <f t="shared" ref="E374:AA374" si="215">$D$11</f>
        <v>88.27</v>
      </c>
      <c r="F374" s="71">
        <f t="shared" si="215"/>
        <v>88.27</v>
      </c>
      <c r="G374" s="71">
        <f t="shared" si="215"/>
        <v>88.27</v>
      </c>
      <c r="H374" s="71">
        <f t="shared" si="215"/>
        <v>88.27</v>
      </c>
      <c r="I374" s="71">
        <f t="shared" si="215"/>
        <v>88.27</v>
      </c>
      <c r="J374" s="71">
        <f t="shared" si="215"/>
        <v>88.27</v>
      </c>
      <c r="K374" s="71">
        <f t="shared" si="215"/>
        <v>88.27</v>
      </c>
      <c r="L374" s="71">
        <f t="shared" si="215"/>
        <v>88.27</v>
      </c>
      <c r="M374" s="71">
        <f t="shared" si="215"/>
        <v>88.27</v>
      </c>
      <c r="N374" s="71">
        <f t="shared" si="215"/>
        <v>88.27</v>
      </c>
      <c r="O374" s="71">
        <f t="shared" si="215"/>
        <v>88.27</v>
      </c>
      <c r="P374" s="71">
        <f t="shared" si="215"/>
        <v>88.27</v>
      </c>
      <c r="Q374" s="71">
        <f t="shared" si="215"/>
        <v>88.27</v>
      </c>
      <c r="R374" s="71">
        <f t="shared" si="215"/>
        <v>88.27</v>
      </c>
      <c r="S374" s="71">
        <f t="shared" si="215"/>
        <v>88.27</v>
      </c>
      <c r="T374" s="71">
        <f t="shared" si="215"/>
        <v>88.27</v>
      </c>
      <c r="U374" s="71">
        <f t="shared" si="215"/>
        <v>88.27</v>
      </c>
      <c r="V374" s="71">
        <f t="shared" si="215"/>
        <v>88.27</v>
      </c>
      <c r="W374" s="71">
        <f t="shared" si="215"/>
        <v>88.27</v>
      </c>
      <c r="X374" s="71">
        <f t="shared" si="215"/>
        <v>88.27</v>
      </c>
      <c r="Y374" s="71">
        <f t="shared" si="215"/>
        <v>88.27</v>
      </c>
      <c r="Z374" s="71">
        <f t="shared" si="215"/>
        <v>88.27</v>
      </c>
      <c r="AA374" s="71">
        <f t="shared" si="215"/>
        <v>88.27</v>
      </c>
    </row>
    <row r="375" spans="1:27" ht="12.75" customHeight="1" x14ac:dyDescent="0.3">
      <c r="A375" s="162" t="s">
        <v>1393</v>
      </c>
      <c r="B375" s="54" t="str">
        <f>"11"&amp;"."&amp;$B$663&amp;"."&amp;$B$664</f>
        <v>11.03.2024</v>
      </c>
      <c r="C375" s="134" t="s">
        <v>76</v>
      </c>
      <c r="D375" s="135">
        <f>ROUND(((D376+D377+D379+D378)/1000),5)</f>
        <v>1.5795399999999999</v>
      </c>
      <c r="E375" s="135">
        <f>ROUND(((E376+E377+E379+E378)/1000),5)</f>
        <v>1.55223</v>
      </c>
      <c r="F375" s="135">
        <f>ROUND(((F376+F377+F379+F378)/1000),5)</f>
        <v>1.51186</v>
      </c>
      <c r="G375" s="135">
        <f t="shared" ref="G375:AA375" si="216">ROUND(((G376+G377+G379+G378)/1000),5)</f>
        <v>1.49377</v>
      </c>
      <c r="H375" s="135">
        <f t="shared" si="216"/>
        <v>1.5345500000000001</v>
      </c>
      <c r="I375" s="135">
        <f t="shared" si="216"/>
        <v>1.6223099999999999</v>
      </c>
      <c r="J375" s="135">
        <f t="shared" si="216"/>
        <v>1.79786</v>
      </c>
      <c r="K375" s="135">
        <f t="shared" si="216"/>
        <v>2.0111699999999999</v>
      </c>
      <c r="L375" s="135">
        <f t="shared" si="216"/>
        <v>2.13659</v>
      </c>
      <c r="M375" s="135">
        <f t="shared" si="216"/>
        <v>2.2130000000000001</v>
      </c>
      <c r="N375" s="135">
        <f t="shared" si="216"/>
        <v>2.1994500000000001</v>
      </c>
      <c r="O375" s="135">
        <f t="shared" si="216"/>
        <v>2.20363</v>
      </c>
      <c r="P375" s="135">
        <f t="shared" si="216"/>
        <v>2.1878799999999998</v>
      </c>
      <c r="Q375" s="135">
        <f t="shared" si="216"/>
        <v>2.1751800000000001</v>
      </c>
      <c r="R375" s="135">
        <f t="shared" si="216"/>
        <v>2.1519200000000001</v>
      </c>
      <c r="S375" s="135">
        <f t="shared" si="216"/>
        <v>2.1319499999999998</v>
      </c>
      <c r="T375" s="135">
        <f t="shared" si="216"/>
        <v>2.1289799999999999</v>
      </c>
      <c r="U375" s="135">
        <f t="shared" si="216"/>
        <v>2.0602999999999998</v>
      </c>
      <c r="V375" s="135">
        <f t="shared" si="216"/>
        <v>2.08616</v>
      </c>
      <c r="W375" s="135">
        <f t="shared" si="216"/>
        <v>2.1117699999999999</v>
      </c>
      <c r="X375" s="135">
        <f t="shared" si="216"/>
        <v>2.0721699999999998</v>
      </c>
      <c r="Y375" s="135">
        <f t="shared" si="216"/>
        <v>2.01173</v>
      </c>
      <c r="Z375" s="135">
        <f t="shared" si="216"/>
        <v>1.80843</v>
      </c>
      <c r="AA375" s="135">
        <f t="shared" si="216"/>
        <v>1.5685199999999999</v>
      </c>
    </row>
    <row r="376" spans="1:27" ht="12.75" customHeight="1" outlineLevel="1" x14ac:dyDescent="0.3">
      <c r="A376" s="163" t="s">
        <v>1394</v>
      </c>
      <c r="B376" s="94" t="s">
        <v>238</v>
      </c>
      <c r="C376" s="70" t="s">
        <v>79</v>
      </c>
      <c r="D376" s="71">
        <v>1268.6500000000001</v>
      </c>
      <c r="E376" s="71">
        <v>1241.3399999999999</v>
      </c>
      <c r="F376" s="71">
        <v>1200.97</v>
      </c>
      <c r="G376" s="71">
        <v>1182.8800000000001</v>
      </c>
      <c r="H376" s="71">
        <v>1223.6600000000001</v>
      </c>
      <c r="I376" s="71">
        <v>1311.42</v>
      </c>
      <c r="J376" s="71">
        <v>1486.97</v>
      </c>
      <c r="K376" s="71">
        <v>1700.28</v>
      </c>
      <c r="L376" s="71">
        <v>1825.7</v>
      </c>
      <c r="M376" s="71">
        <v>1902.11</v>
      </c>
      <c r="N376" s="71">
        <v>1888.56</v>
      </c>
      <c r="O376" s="71">
        <v>1892.74</v>
      </c>
      <c r="P376" s="71">
        <v>1876.99</v>
      </c>
      <c r="Q376" s="71">
        <v>1864.29</v>
      </c>
      <c r="R376" s="71">
        <v>1841.03</v>
      </c>
      <c r="S376" s="71">
        <v>1821.06</v>
      </c>
      <c r="T376" s="71">
        <v>1818.09</v>
      </c>
      <c r="U376" s="71">
        <v>1749.41</v>
      </c>
      <c r="V376" s="71">
        <v>1775.27</v>
      </c>
      <c r="W376" s="71">
        <v>1800.88</v>
      </c>
      <c r="X376" s="71">
        <v>1761.28</v>
      </c>
      <c r="Y376" s="71">
        <v>1700.84</v>
      </c>
      <c r="Z376" s="71">
        <v>1497.54</v>
      </c>
      <c r="AA376" s="71">
        <v>1257.6300000000001</v>
      </c>
    </row>
    <row r="377" spans="1:27" ht="12.75" customHeight="1" outlineLevel="1" x14ac:dyDescent="0.3">
      <c r="A377" s="163" t="s">
        <v>1395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customHeight="1" outlineLevel="1" x14ac:dyDescent="0.3">
      <c r="A378" s="163" t="s">
        <v>1396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1397</v>
      </c>
      <c r="B379" s="94" t="s">
        <v>81</v>
      </c>
      <c r="C379" s="70" t="s">
        <v>79</v>
      </c>
      <c r="D379" s="71">
        <f>$D$11</f>
        <v>88.27</v>
      </c>
      <c r="E379" s="71">
        <f t="shared" ref="E379:AA379" si="218">$D$11</f>
        <v>88.27</v>
      </c>
      <c r="F379" s="71">
        <f t="shared" si="218"/>
        <v>88.27</v>
      </c>
      <c r="G379" s="71">
        <f t="shared" si="218"/>
        <v>88.27</v>
      </c>
      <c r="H379" s="71">
        <f t="shared" si="218"/>
        <v>88.27</v>
      </c>
      <c r="I379" s="71">
        <f t="shared" si="218"/>
        <v>88.27</v>
      </c>
      <c r="J379" s="71">
        <f t="shared" si="218"/>
        <v>88.27</v>
      </c>
      <c r="K379" s="71">
        <f t="shared" si="218"/>
        <v>88.27</v>
      </c>
      <c r="L379" s="71">
        <f t="shared" si="218"/>
        <v>88.27</v>
      </c>
      <c r="M379" s="71">
        <f t="shared" si="218"/>
        <v>88.27</v>
      </c>
      <c r="N379" s="71">
        <f t="shared" si="218"/>
        <v>88.27</v>
      </c>
      <c r="O379" s="71">
        <f t="shared" si="218"/>
        <v>88.27</v>
      </c>
      <c r="P379" s="71">
        <f t="shared" si="218"/>
        <v>88.27</v>
      </c>
      <c r="Q379" s="71">
        <f t="shared" si="218"/>
        <v>88.27</v>
      </c>
      <c r="R379" s="71">
        <f t="shared" si="218"/>
        <v>88.27</v>
      </c>
      <c r="S379" s="71">
        <f t="shared" si="218"/>
        <v>88.27</v>
      </c>
      <c r="T379" s="71">
        <f t="shared" si="218"/>
        <v>88.27</v>
      </c>
      <c r="U379" s="71">
        <f t="shared" si="218"/>
        <v>88.27</v>
      </c>
      <c r="V379" s="71">
        <f t="shared" si="218"/>
        <v>88.27</v>
      </c>
      <c r="W379" s="71">
        <f t="shared" si="218"/>
        <v>88.27</v>
      </c>
      <c r="X379" s="71">
        <f t="shared" si="218"/>
        <v>88.27</v>
      </c>
      <c r="Y379" s="71">
        <f t="shared" si="218"/>
        <v>88.27</v>
      </c>
      <c r="Z379" s="71">
        <f t="shared" si="218"/>
        <v>88.27</v>
      </c>
      <c r="AA379" s="71">
        <f t="shared" si="218"/>
        <v>88.27</v>
      </c>
    </row>
    <row r="380" spans="1:27" ht="12.75" customHeight="1" x14ac:dyDescent="0.3">
      <c r="A380" s="162" t="s">
        <v>1398</v>
      </c>
      <c r="B380" s="54" t="str">
        <f>"12"&amp;"."&amp;$B$663&amp;"."&amp;$B$664</f>
        <v>12.03.2024</v>
      </c>
      <c r="C380" s="134" t="s">
        <v>76</v>
      </c>
      <c r="D380" s="135">
        <f>ROUND(((D381+D382+D384+D383)/1000),5)</f>
        <v>1.56856</v>
      </c>
      <c r="E380" s="135">
        <f>ROUND(((E381+E382+E384+E383)/1000),5)</f>
        <v>1.5184599999999999</v>
      </c>
      <c r="F380" s="135">
        <f>ROUND(((F381+F382+F384+F383)/1000),5)</f>
        <v>1.4808600000000001</v>
      </c>
      <c r="G380" s="135">
        <f t="shared" ref="G380:AA380" si="219">ROUND(((G381+G382+G384+G383)/1000),5)</f>
        <v>1.47811</v>
      </c>
      <c r="H380" s="135">
        <f t="shared" si="219"/>
        <v>1.5301499999999999</v>
      </c>
      <c r="I380" s="135">
        <f t="shared" si="219"/>
        <v>1.62714</v>
      </c>
      <c r="J380" s="135">
        <f t="shared" si="219"/>
        <v>1.7936399999999999</v>
      </c>
      <c r="K380" s="135">
        <f t="shared" si="219"/>
        <v>2.0188199999999998</v>
      </c>
      <c r="L380" s="135">
        <f t="shared" si="219"/>
        <v>2.0950099999999998</v>
      </c>
      <c r="M380" s="135">
        <f t="shared" si="219"/>
        <v>2.1507100000000001</v>
      </c>
      <c r="N380" s="135">
        <f t="shared" si="219"/>
        <v>2.1507800000000001</v>
      </c>
      <c r="O380" s="135">
        <f t="shared" si="219"/>
        <v>2.1575600000000001</v>
      </c>
      <c r="P380" s="135">
        <f t="shared" si="219"/>
        <v>2.1396999999999999</v>
      </c>
      <c r="Q380" s="135">
        <f t="shared" si="219"/>
        <v>2.1389100000000001</v>
      </c>
      <c r="R380" s="135">
        <f t="shared" si="219"/>
        <v>2.11591</v>
      </c>
      <c r="S380" s="135">
        <f t="shared" si="219"/>
        <v>2.0992999999999999</v>
      </c>
      <c r="T380" s="135">
        <f t="shared" si="219"/>
        <v>2.0952099999999998</v>
      </c>
      <c r="U380" s="135">
        <f t="shared" si="219"/>
        <v>2.0468700000000002</v>
      </c>
      <c r="V380" s="135">
        <f t="shared" si="219"/>
        <v>2.09219</v>
      </c>
      <c r="W380" s="135">
        <f t="shared" si="219"/>
        <v>2.11714</v>
      </c>
      <c r="X380" s="135">
        <f t="shared" si="219"/>
        <v>2.11164</v>
      </c>
      <c r="Y380" s="135">
        <f t="shared" si="219"/>
        <v>2.0229200000000001</v>
      </c>
      <c r="Z380" s="135">
        <f t="shared" si="219"/>
        <v>1.8114699999999999</v>
      </c>
      <c r="AA380" s="135">
        <f t="shared" si="219"/>
        <v>1.6299300000000001</v>
      </c>
    </row>
    <row r="381" spans="1:27" ht="12.75" customHeight="1" outlineLevel="1" x14ac:dyDescent="0.3">
      <c r="A381" s="163" t="s">
        <v>1399</v>
      </c>
      <c r="B381" s="94" t="s">
        <v>238</v>
      </c>
      <c r="C381" s="70" t="s">
        <v>79</v>
      </c>
      <c r="D381" s="71">
        <v>1257.67</v>
      </c>
      <c r="E381" s="71">
        <v>1207.57</v>
      </c>
      <c r="F381" s="71">
        <v>1169.97</v>
      </c>
      <c r="G381" s="71">
        <v>1167.22</v>
      </c>
      <c r="H381" s="71">
        <v>1219.26</v>
      </c>
      <c r="I381" s="71">
        <v>1316.25</v>
      </c>
      <c r="J381" s="71">
        <v>1482.75</v>
      </c>
      <c r="K381" s="71">
        <v>1707.93</v>
      </c>
      <c r="L381" s="71">
        <v>1784.12</v>
      </c>
      <c r="M381" s="71">
        <v>1839.82</v>
      </c>
      <c r="N381" s="71">
        <v>1839.89</v>
      </c>
      <c r="O381" s="71">
        <v>1846.67</v>
      </c>
      <c r="P381" s="71">
        <v>1828.81</v>
      </c>
      <c r="Q381" s="71">
        <v>1828.02</v>
      </c>
      <c r="R381" s="71">
        <v>1805.02</v>
      </c>
      <c r="S381" s="71">
        <v>1788.41</v>
      </c>
      <c r="T381" s="71">
        <v>1784.32</v>
      </c>
      <c r="U381" s="71">
        <v>1735.98</v>
      </c>
      <c r="V381" s="71">
        <v>1781.3</v>
      </c>
      <c r="W381" s="71">
        <v>1806.25</v>
      </c>
      <c r="X381" s="71">
        <v>1800.75</v>
      </c>
      <c r="Y381" s="71">
        <v>1712.03</v>
      </c>
      <c r="Z381" s="71">
        <v>1500.58</v>
      </c>
      <c r="AA381" s="71">
        <v>1319.04</v>
      </c>
    </row>
    <row r="382" spans="1:27" ht="12.75" customHeight="1" outlineLevel="1" x14ac:dyDescent="0.3">
      <c r="A382" s="163" t="s">
        <v>1400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customHeight="1" outlineLevel="1" x14ac:dyDescent="0.3">
      <c r="A383" s="163" t="s">
        <v>1401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1402</v>
      </c>
      <c r="B384" s="94" t="s">
        <v>81</v>
      </c>
      <c r="C384" s="70" t="s">
        <v>79</v>
      </c>
      <c r="D384" s="71">
        <f>$D$11</f>
        <v>88.27</v>
      </c>
      <c r="E384" s="71">
        <f t="shared" ref="E384:AA384" si="221">$D$11</f>
        <v>88.27</v>
      </c>
      <c r="F384" s="71">
        <f t="shared" si="221"/>
        <v>88.27</v>
      </c>
      <c r="G384" s="71">
        <f t="shared" si="221"/>
        <v>88.27</v>
      </c>
      <c r="H384" s="71">
        <f t="shared" si="221"/>
        <v>88.27</v>
      </c>
      <c r="I384" s="71">
        <f t="shared" si="221"/>
        <v>88.27</v>
      </c>
      <c r="J384" s="71">
        <f t="shared" si="221"/>
        <v>88.27</v>
      </c>
      <c r="K384" s="71">
        <f t="shared" si="221"/>
        <v>88.27</v>
      </c>
      <c r="L384" s="71">
        <f t="shared" si="221"/>
        <v>88.27</v>
      </c>
      <c r="M384" s="71">
        <f t="shared" si="221"/>
        <v>88.27</v>
      </c>
      <c r="N384" s="71">
        <f t="shared" si="221"/>
        <v>88.27</v>
      </c>
      <c r="O384" s="71">
        <f t="shared" si="221"/>
        <v>88.27</v>
      </c>
      <c r="P384" s="71">
        <f t="shared" si="221"/>
        <v>88.27</v>
      </c>
      <c r="Q384" s="71">
        <f t="shared" si="221"/>
        <v>88.27</v>
      </c>
      <c r="R384" s="71">
        <f t="shared" si="221"/>
        <v>88.27</v>
      </c>
      <c r="S384" s="71">
        <f t="shared" si="221"/>
        <v>88.27</v>
      </c>
      <c r="T384" s="71">
        <f t="shared" si="221"/>
        <v>88.27</v>
      </c>
      <c r="U384" s="71">
        <f t="shared" si="221"/>
        <v>88.27</v>
      </c>
      <c r="V384" s="71">
        <f t="shared" si="221"/>
        <v>88.27</v>
      </c>
      <c r="W384" s="71">
        <f t="shared" si="221"/>
        <v>88.27</v>
      </c>
      <c r="X384" s="71">
        <f t="shared" si="221"/>
        <v>88.27</v>
      </c>
      <c r="Y384" s="71">
        <f t="shared" si="221"/>
        <v>88.27</v>
      </c>
      <c r="Z384" s="71">
        <f t="shared" si="221"/>
        <v>88.27</v>
      </c>
      <c r="AA384" s="71">
        <f t="shared" si="221"/>
        <v>88.27</v>
      </c>
    </row>
    <row r="385" spans="1:27" ht="12.75" customHeight="1" x14ac:dyDescent="0.3">
      <c r="A385" s="162" t="s">
        <v>1403</v>
      </c>
      <c r="B385" s="54" t="str">
        <f>"13"&amp;"."&amp;$B$663&amp;"."&amp;$B$664</f>
        <v>13.03.2024</v>
      </c>
      <c r="C385" s="134" t="s">
        <v>76</v>
      </c>
      <c r="D385" s="135">
        <f>ROUND(((D386+D387+D389+D388)/1000),5)</f>
        <v>1.5411600000000001</v>
      </c>
      <c r="E385" s="135">
        <f>ROUND(((E386+E387+E389+E388)/1000),5)</f>
        <v>1.5061</v>
      </c>
      <c r="F385" s="135">
        <f>ROUND(((F386+F387+F389+F388)/1000),5)</f>
        <v>1.48081</v>
      </c>
      <c r="G385" s="135">
        <f t="shared" ref="G385:AA385" si="222">ROUND(((G386+G387+G389+G388)/1000),5)</f>
        <v>1.47966</v>
      </c>
      <c r="H385" s="135">
        <f t="shared" si="222"/>
        <v>1.50464</v>
      </c>
      <c r="I385" s="135">
        <f t="shared" si="222"/>
        <v>1.60259</v>
      </c>
      <c r="J385" s="135">
        <f t="shared" si="222"/>
        <v>1.7828599999999999</v>
      </c>
      <c r="K385" s="135">
        <f t="shared" si="222"/>
        <v>2.0091100000000002</v>
      </c>
      <c r="L385" s="135">
        <f t="shared" si="222"/>
        <v>2.0447899999999999</v>
      </c>
      <c r="M385" s="135">
        <f t="shared" si="222"/>
        <v>2.20567</v>
      </c>
      <c r="N385" s="135">
        <f t="shared" si="222"/>
        <v>2.19503</v>
      </c>
      <c r="O385" s="135">
        <f t="shared" si="222"/>
        <v>2.1130100000000001</v>
      </c>
      <c r="P385" s="135">
        <f t="shared" si="222"/>
        <v>2.0659700000000001</v>
      </c>
      <c r="Q385" s="135">
        <f t="shared" si="222"/>
        <v>2.10663</v>
      </c>
      <c r="R385" s="135">
        <f t="shared" si="222"/>
        <v>2.0853000000000002</v>
      </c>
      <c r="S385" s="135">
        <f t="shared" si="222"/>
        <v>2.06148</v>
      </c>
      <c r="T385" s="135">
        <f t="shared" si="222"/>
        <v>2.0346000000000002</v>
      </c>
      <c r="U385" s="135">
        <f t="shared" si="222"/>
        <v>2.0326200000000001</v>
      </c>
      <c r="V385" s="135">
        <f t="shared" si="222"/>
        <v>2.0655299999999999</v>
      </c>
      <c r="W385" s="135">
        <f t="shared" si="222"/>
        <v>2.1238199999999998</v>
      </c>
      <c r="X385" s="135">
        <f t="shared" si="222"/>
        <v>2.0984699999999998</v>
      </c>
      <c r="Y385" s="135">
        <f t="shared" si="222"/>
        <v>2.0196999999999998</v>
      </c>
      <c r="Z385" s="135">
        <f t="shared" si="222"/>
        <v>1.80836</v>
      </c>
      <c r="AA385" s="135">
        <f t="shared" si="222"/>
        <v>1.60704</v>
      </c>
    </row>
    <row r="386" spans="1:27" ht="12.75" customHeight="1" outlineLevel="1" x14ac:dyDescent="0.3">
      <c r="A386" s="163" t="s">
        <v>1404</v>
      </c>
      <c r="B386" s="94" t="s">
        <v>238</v>
      </c>
      <c r="C386" s="70" t="s">
        <v>79</v>
      </c>
      <c r="D386" s="71">
        <v>1230.27</v>
      </c>
      <c r="E386" s="71">
        <v>1195.21</v>
      </c>
      <c r="F386" s="71">
        <v>1169.92</v>
      </c>
      <c r="G386" s="71">
        <v>1168.77</v>
      </c>
      <c r="H386" s="71">
        <v>1193.75</v>
      </c>
      <c r="I386" s="71">
        <v>1291.7</v>
      </c>
      <c r="J386" s="71">
        <v>1471.97</v>
      </c>
      <c r="K386" s="71">
        <v>1698.22</v>
      </c>
      <c r="L386" s="71">
        <v>1733.9</v>
      </c>
      <c r="M386" s="71">
        <v>1894.78</v>
      </c>
      <c r="N386" s="71">
        <v>1884.14</v>
      </c>
      <c r="O386" s="71">
        <v>1802.12</v>
      </c>
      <c r="P386" s="71">
        <v>1755.08</v>
      </c>
      <c r="Q386" s="71">
        <v>1795.74</v>
      </c>
      <c r="R386" s="71">
        <v>1774.41</v>
      </c>
      <c r="S386" s="71">
        <v>1750.59</v>
      </c>
      <c r="T386" s="71">
        <v>1723.71</v>
      </c>
      <c r="U386" s="71">
        <v>1721.73</v>
      </c>
      <c r="V386" s="71">
        <v>1754.64</v>
      </c>
      <c r="W386" s="71">
        <v>1812.93</v>
      </c>
      <c r="X386" s="71">
        <v>1787.58</v>
      </c>
      <c r="Y386" s="71">
        <v>1708.81</v>
      </c>
      <c r="Z386" s="71">
        <v>1497.47</v>
      </c>
      <c r="AA386" s="71">
        <v>1296.1500000000001</v>
      </c>
    </row>
    <row r="387" spans="1:27" ht="12.75" customHeight="1" outlineLevel="1" x14ac:dyDescent="0.3">
      <c r="A387" s="163" t="s">
        <v>1405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customHeight="1" outlineLevel="1" x14ac:dyDescent="0.3">
      <c r="A388" s="163" t="s">
        <v>1406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1407</v>
      </c>
      <c r="B389" s="94" t="s">
        <v>81</v>
      </c>
      <c r="C389" s="70" t="s">
        <v>79</v>
      </c>
      <c r="D389" s="71">
        <f>$D$11</f>
        <v>88.27</v>
      </c>
      <c r="E389" s="71">
        <f t="shared" ref="E389:AA389" si="224">$D$11</f>
        <v>88.27</v>
      </c>
      <c r="F389" s="71">
        <f t="shared" si="224"/>
        <v>88.27</v>
      </c>
      <c r="G389" s="71">
        <f t="shared" si="224"/>
        <v>88.27</v>
      </c>
      <c r="H389" s="71">
        <f t="shared" si="224"/>
        <v>88.27</v>
      </c>
      <c r="I389" s="71">
        <f t="shared" si="224"/>
        <v>88.27</v>
      </c>
      <c r="J389" s="71">
        <f t="shared" si="224"/>
        <v>88.27</v>
      </c>
      <c r="K389" s="71">
        <f t="shared" si="224"/>
        <v>88.27</v>
      </c>
      <c r="L389" s="71">
        <f t="shared" si="224"/>
        <v>88.27</v>
      </c>
      <c r="M389" s="71">
        <f t="shared" si="224"/>
        <v>88.27</v>
      </c>
      <c r="N389" s="71">
        <f t="shared" si="224"/>
        <v>88.27</v>
      </c>
      <c r="O389" s="71">
        <f t="shared" si="224"/>
        <v>88.27</v>
      </c>
      <c r="P389" s="71">
        <f t="shared" si="224"/>
        <v>88.27</v>
      </c>
      <c r="Q389" s="71">
        <f t="shared" si="224"/>
        <v>88.27</v>
      </c>
      <c r="R389" s="71">
        <f t="shared" si="224"/>
        <v>88.27</v>
      </c>
      <c r="S389" s="71">
        <f t="shared" si="224"/>
        <v>88.27</v>
      </c>
      <c r="T389" s="71">
        <f t="shared" si="224"/>
        <v>88.27</v>
      </c>
      <c r="U389" s="71">
        <f t="shared" si="224"/>
        <v>88.27</v>
      </c>
      <c r="V389" s="71">
        <f t="shared" si="224"/>
        <v>88.27</v>
      </c>
      <c r="W389" s="71">
        <f t="shared" si="224"/>
        <v>88.27</v>
      </c>
      <c r="X389" s="71">
        <f t="shared" si="224"/>
        <v>88.27</v>
      </c>
      <c r="Y389" s="71">
        <f t="shared" si="224"/>
        <v>88.27</v>
      </c>
      <c r="Z389" s="71">
        <f t="shared" si="224"/>
        <v>88.27</v>
      </c>
      <c r="AA389" s="71">
        <f t="shared" si="224"/>
        <v>88.27</v>
      </c>
    </row>
    <row r="390" spans="1:27" ht="12.75" customHeight="1" x14ac:dyDescent="0.3">
      <c r="A390" s="162" t="s">
        <v>1408</v>
      </c>
      <c r="B390" s="54" t="str">
        <f>"14"&amp;"."&amp;$B$663&amp;"."&amp;$B$664</f>
        <v>14.03.2024</v>
      </c>
      <c r="C390" s="134" t="s">
        <v>76</v>
      </c>
      <c r="D390" s="135">
        <f>ROUND(((D391+D392+D394+D393)/1000),5)</f>
        <v>1.5707800000000001</v>
      </c>
      <c r="E390" s="135">
        <f>ROUND(((E391+E392+E394+E393)/1000),5)</f>
        <v>1.49299</v>
      </c>
      <c r="F390" s="135">
        <f>ROUND(((F391+F392+F394+F393)/1000),5)</f>
        <v>1.47916</v>
      </c>
      <c r="G390" s="135">
        <f t="shared" ref="G390:AA390" si="225">ROUND(((G391+G392+G394+G393)/1000),5)</f>
        <v>1.4819100000000001</v>
      </c>
      <c r="H390" s="135">
        <f t="shared" si="225"/>
        <v>1.5252600000000001</v>
      </c>
      <c r="I390" s="135">
        <f t="shared" si="225"/>
        <v>1.6016900000000001</v>
      </c>
      <c r="J390" s="135">
        <f t="shared" si="225"/>
        <v>1.76745</v>
      </c>
      <c r="K390" s="135">
        <f t="shared" si="225"/>
        <v>1.98969</v>
      </c>
      <c r="L390" s="135">
        <f t="shared" si="225"/>
        <v>2.0594600000000001</v>
      </c>
      <c r="M390" s="135">
        <f t="shared" si="225"/>
        <v>2.1274099999999998</v>
      </c>
      <c r="N390" s="135">
        <f t="shared" si="225"/>
        <v>2.1152600000000001</v>
      </c>
      <c r="O390" s="135">
        <f t="shared" si="225"/>
        <v>2.15137</v>
      </c>
      <c r="P390" s="135">
        <f t="shared" si="225"/>
        <v>2.1264400000000001</v>
      </c>
      <c r="Q390" s="135">
        <f t="shared" si="225"/>
        <v>2.1167799999999999</v>
      </c>
      <c r="R390" s="135">
        <f t="shared" si="225"/>
        <v>2.0976499999999998</v>
      </c>
      <c r="S390" s="135">
        <f t="shared" si="225"/>
        <v>2.0718100000000002</v>
      </c>
      <c r="T390" s="135">
        <f t="shared" si="225"/>
        <v>2.06908</v>
      </c>
      <c r="U390" s="135">
        <f t="shared" si="225"/>
        <v>2.02874</v>
      </c>
      <c r="V390" s="135">
        <f t="shared" si="225"/>
        <v>2.1151200000000001</v>
      </c>
      <c r="W390" s="135">
        <f t="shared" si="225"/>
        <v>2.1465299999999998</v>
      </c>
      <c r="X390" s="135">
        <f t="shared" si="225"/>
        <v>2.1070600000000002</v>
      </c>
      <c r="Y390" s="135">
        <f t="shared" si="225"/>
        <v>2.0200499999999999</v>
      </c>
      <c r="Z390" s="135">
        <f t="shared" si="225"/>
        <v>1.8388800000000001</v>
      </c>
      <c r="AA390" s="135">
        <f t="shared" si="225"/>
        <v>1.6911400000000001</v>
      </c>
    </row>
    <row r="391" spans="1:27" ht="12.75" customHeight="1" outlineLevel="1" x14ac:dyDescent="0.3">
      <c r="A391" s="163" t="s">
        <v>1409</v>
      </c>
      <c r="B391" s="94" t="s">
        <v>238</v>
      </c>
      <c r="C391" s="70" t="s">
        <v>79</v>
      </c>
      <c r="D391" s="71">
        <v>1259.8900000000001</v>
      </c>
      <c r="E391" s="71">
        <v>1182.0999999999999</v>
      </c>
      <c r="F391" s="71">
        <v>1168.27</v>
      </c>
      <c r="G391" s="71">
        <v>1171.02</v>
      </c>
      <c r="H391" s="71">
        <v>1214.3699999999999</v>
      </c>
      <c r="I391" s="71">
        <v>1290.8</v>
      </c>
      <c r="J391" s="71">
        <v>1456.56</v>
      </c>
      <c r="K391" s="71">
        <v>1678.8</v>
      </c>
      <c r="L391" s="71">
        <v>1748.57</v>
      </c>
      <c r="M391" s="71">
        <v>1816.52</v>
      </c>
      <c r="N391" s="71">
        <v>1804.37</v>
      </c>
      <c r="O391" s="71">
        <v>1840.48</v>
      </c>
      <c r="P391" s="71">
        <v>1815.55</v>
      </c>
      <c r="Q391" s="71">
        <v>1805.89</v>
      </c>
      <c r="R391" s="71">
        <v>1786.76</v>
      </c>
      <c r="S391" s="71">
        <v>1760.92</v>
      </c>
      <c r="T391" s="71">
        <v>1758.19</v>
      </c>
      <c r="U391" s="71">
        <v>1717.85</v>
      </c>
      <c r="V391" s="71">
        <v>1804.23</v>
      </c>
      <c r="W391" s="71">
        <v>1835.64</v>
      </c>
      <c r="X391" s="71">
        <v>1796.17</v>
      </c>
      <c r="Y391" s="71">
        <v>1709.16</v>
      </c>
      <c r="Z391" s="71">
        <v>1527.99</v>
      </c>
      <c r="AA391" s="71">
        <v>1380.25</v>
      </c>
    </row>
    <row r="392" spans="1:27" ht="12.75" customHeight="1" outlineLevel="1" x14ac:dyDescent="0.3">
      <c r="A392" s="163" t="s">
        <v>1410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customHeight="1" outlineLevel="1" x14ac:dyDescent="0.3">
      <c r="A393" s="163" t="s">
        <v>1411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1412</v>
      </c>
      <c r="B394" s="94" t="s">
        <v>81</v>
      </c>
      <c r="C394" s="70" t="s">
        <v>79</v>
      </c>
      <c r="D394" s="71">
        <f>$D$11</f>
        <v>88.27</v>
      </c>
      <c r="E394" s="71">
        <f t="shared" ref="E394:AA394" si="227">$D$11</f>
        <v>88.27</v>
      </c>
      <c r="F394" s="71">
        <f t="shared" si="227"/>
        <v>88.27</v>
      </c>
      <c r="G394" s="71">
        <f t="shared" si="227"/>
        <v>88.27</v>
      </c>
      <c r="H394" s="71">
        <f t="shared" si="227"/>
        <v>88.27</v>
      </c>
      <c r="I394" s="71">
        <f t="shared" si="227"/>
        <v>88.27</v>
      </c>
      <c r="J394" s="71">
        <f t="shared" si="227"/>
        <v>88.27</v>
      </c>
      <c r="K394" s="71">
        <f t="shared" si="227"/>
        <v>88.27</v>
      </c>
      <c r="L394" s="71">
        <f t="shared" si="227"/>
        <v>88.27</v>
      </c>
      <c r="M394" s="71">
        <f t="shared" si="227"/>
        <v>88.27</v>
      </c>
      <c r="N394" s="71">
        <f t="shared" si="227"/>
        <v>88.27</v>
      </c>
      <c r="O394" s="71">
        <f t="shared" si="227"/>
        <v>88.27</v>
      </c>
      <c r="P394" s="71">
        <f t="shared" si="227"/>
        <v>88.27</v>
      </c>
      <c r="Q394" s="71">
        <f t="shared" si="227"/>
        <v>88.27</v>
      </c>
      <c r="R394" s="71">
        <f t="shared" si="227"/>
        <v>88.27</v>
      </c>
      <c r="S394" s="71">
        <f t="shared" si="227"/>
        <v>88.27</v>
      </c>
      <c r="T394" s="71">
        <f t="shared" si="227"/>
        <v>88.27</v>
      </c>
      <c r="U394" s="71">
        <f t="shared" si="227"/>
        <v>88.27</v>
      </c>
      <c r="V394" s="71">
        <f t="shared" si="227"/>
        <v>88.27</v>
      </c>
      <c r="W394" s="71">
        <f t="shared" si="227"/>
        <v>88.27</v>
      </c>
      <c r="X394" s="71">
        <f t="shared" si="227"/>
        <v>88.27</v>
      </c>
      <c r="Y394" s="71">
        <f t="shared" si="227"/>
        <v>88.27</v>
      </c>
      <c r="Z394" s="71">
        <f t="shared" si="227"/>
        <v>88.27</v>
      </c>
      <c r="AA394" s="71">
        <f t="shared" si="227"/>
        <v>88.27</v>
      </c>
    </row>
    <row r="395" spans="1:27" ht="12.75" customHeight="1" x14ac:dyDescent="0.3">
      <c r="A395" s="162" t="s">
        <v>1413</v>
      </c>
      <c r="B395" s="54" t="str">
        <f>"15"&amp;"."&amp;$B$663&amp;"."&amp;$B$664</f>
        <v>15.03.2024</v>
      </c>
      <c r="C395" s="134" t="s">
        <v>76</v>
      </c>
      <c r="D395" s="135">
        <f>ROUND(((D396+D397+D399+D398)/1000),5)</f>
        <v>1.5770900000000001</v>
      </c>
      <c r="E395" s="135">
        <f>ROUND(((E396+E397+E399+E398)/1000),5)</f>
        <v>1.5164500000000001</v>
      </c>
      <c r="F395" s="135">
        <f>ROUND(((F396+F397+F399+F398)/1000),5)</f>
        <v>1.504</v>
      </c>
      <c r="G395" s="135">
        <f t="shared" ref="G395:AA395" si="228">ROUND(((G396+G397+G399+G398)/1000),5)</f>
        <v>1.5040500000000001</v>
      </c>
      <c r="H395" s="135">
        <f t="shared" si="228"/>
        <v>1.53166</v>
      </c>
      <c r="I395" s="135">
        <f t="shared" si="228"/>
        <v>1.6696599999999999</v>
      </c>
      <c r="J395" s="135">
        <f t="shared" si="228"/>
        <v>1.7917700000000001</v>
      </c>
      <c r="K395" s="135">
        <f t="shared" si="228"/>
        <v>2.0062899999999999</v>
      </c>
      <c r="L395" s="135">
        <f t="shared" si="228"/>
        <v>2.0879599999999998</v>
      </c>
      <c r="M395" s="135">
        <f t="shared" si="228"/>
        <v>2.1273499999999999</v>
      </c>
      <c r="N395" s="135">
        <f t="shared" si="228"/>
        <v>2.1280100000000002</v>
      </c>
      <c r="O395" s="135">
        <f t="shared" si="228"/>
        <v>2.1756000000000002</v>
      </c>
      <c r="P395" s="135">
        <f t="shared" si="228"/>
        <v>2.1708400000000001</v>
      </c>
      <c r="Q395" s="135">
        <f t="shared" si="228"/>
        <v>2.1631499999999999</v>
      </c>
      <c r="R395" s="135">
        <f t="shared" si="228"/>
        <v>2.14682</v>
      </c>
      <c r="S395" s="135">
        <f t="shared" si="228"/>
        <v>2.1342699999999999</v>
      </c>
      <c r="T395" s="135">
        <f t="shared" si="228"/>
        <v>2.1347399999999999</v>
      </c>
      <c r="U395" s="135">
        <f t="shared" si="228"/>
        <v>2.06393</v>
      </c>
      <c r="V395" s="135">
        <f t="shared" si="228"/>
        <v>2.1242299999999998</v>
      </c>
      <c r="W395" s="135">
        <f t="shared" si="228"/>
        <v>2.1826699999999999</v>
      </c>
      <c r="X395" s="135">
        <f t="shared" si="228"/>
        <v>2.1774800000000001</v>
      </c>
      <c r="Y395" s="135">
        <f t="shared" si="228"/>
        <v>2.0660799999999999</v>
      </c>
      <c r="Z395" s="135">
        <f t="shared" si="228"/>
        <v>1.8753899999999999</v>
      </c>
      <c r="AA395" s="135">
        <f t="shared" si="228"/>
        <v>1.79762</v>
      </c>
    </row>
    <row r="396" spans="1:27" ht="12.75" customHeight="1" outlineLevel="1" x14ac:dyDescent="0.3">
      <c r="A396" s="163" t="s">
        <v>1414</v>
      </c>
      <c r="B396" s="94" t="s">
        <v>238</v>
      </c>
      <c r="C396" s="70" t="s">
        <v>79</v>
      </c>
      <c r="D396" s="71">
        <v>1266.2</v>
      </c>
      <c r="E396" s="71">
        <v>1205.56</v>
      </c>
      <c r="F396" s="71">
        <v>1193.1099999999999</v>
      </c>
      <c r="G396" s="71">
        <v>1193.1600000000001</v>
      </c>
      <c r="H396" s="71">
        <v>1220.77</v>
      </c>
      <c r="I396" s="71">
        <v>1358.77</v>
      </c>
      <c r="J396" s="71">
        <v>1480.88</v>
      </c>
      <c r="K396" s="71">
        <v>1695.4</v>
      </c>
      <c r="L396" s="71">
        <v>1777.07</v>
      </c>
      <c r="M396" s="71">
        <v>1816.46</v>
      </c>
      <c r="N396" s="71">
        <v>1817.12</v>
      </c>
      <c r="O396" s="71">
        <v>1864.71</v>
      </c>
      <c r="P396" s="71">
        <v>1859.95</v>
      </c>
      <c r="Q396" s="71">
        <v>1852.26</v>
      </c>
      <c r="R396" s="71">
        <v>1835.93</v>
      </c>
      <c r="S396" s="71">
        <v>1823.38</v>
      </c>
      <c r="T396" s="71">
        <v>1823.85</v>
      </c>
      <c r="U396" s="71">
        <v>1753.04</v>
      </c>
      <c r="V396" s="71">
        <v>1813.34</v>
      </c>
      <c r="W396" s="71">
        <v>1871.78</v>
      </c>
      <c r="X396" s="71">
        <v>1866.59</v>
      </c>
      <c r="Y396" s="71">
        <v>1755.19</v>
      </c>
      <c r="Z396" s="71">
        <v>1564.5</v>
      </c>
      <c r="AA396" s="71">
        <v>1486.73</v>
      </c>
    </row>
    <row r="397" spans="1:27" ht="12.75" customHeight="1" outlineLevel="1" x14ac:dyDescent="0.3">
      <c r="A397" s="163" t="s">
        <v>1415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customHeight="1" outlineLevel="1" x14ac:dyDescent="0.3">
      <c r="A398" s="163" t="s">
        <v>1416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1417</v>
      </c>
      <c r="B399" s="94" t="s">
        <v>81</v>
      </c>
      <c r="C399" s="70" t="s">
        <v>79</v>
      </c>
      <c r="D399" s="71">
        <f>$D$11</f>
        <v>88.27</v>
      </c>
      <c r="E399" s="71">
        <f t="shared" ref="E399:AA399" si="230">$D$11</f>
        <v>88.27</v>
      </c>
      <c r="F399" s="71">
        <f t="shared" si="230"/>
        <v>88.27</v>
      </c>
      <c r="G399" s="71">
        <f t="shared" si="230"/>
        <v>88.27</v>
      </c>
      <c r="H399" s="71">
        <f t="shared" si="230"/>
        <v>88.27</v>
      </c>
      <c r="I399" s="71">
        <f t="shared" si="230"/>
        <v>88.27</v>
      </c>
      <c r="J399" s="71">
        <f t="shared" si="230"/>
        <v>88.27</v>
      </c>
      <c r="K399" s="71">
        <f t="shared" si="230"/>
        <v>88.27</v>
      </c>
      <c r="L399" s="71">
        <f t="shared" si="230"/>
        <v>88.27</v>
      </c>
      <c r="M399" s="71">
        <f t="shared" si="230"/>
        <v>88.27</v>
      </c>
      <c r="N399" s="71">
        <f t="shared" si="230"/>
        <v>88.27</v>
      </c>
      <c r="O399" s="71">
        <f t="shared" si="230"/>
        <v>88.27</v>
      </c>
      <c r="P399" s="71">
        <f t="shared" si="230"/>
        <v>88.27</v>
      </c>
      <c r="Q399" s="71">
        <f t="shared" si="230"/>
        <v>88.27</v>
      </c>
      <c r="R399" s="71">
        <f t="shared" si="230"/>
        <v>88.27</v>
      </c>
      <c r="S399" s="71">
        <f t="shared" si="230"/>
        <v>88.27</v>
      </c>
      <c r="T399" s="71">
        <f t="shared" si="230"/>
        <v>88.27</v>
      </c>
      <c r="U399" s="71">
        <f t="shared" si="230"/>
        <v>88.27</v>
      </c>
      <c r="V399" s="71">
        <f t="shared" si="230"/>
        <v>88.27</v>
      </c>
      <c r="W399" s="71">
        <f t="shared" si="230"/>
        <v>88.27</v>
      </c>
      <c r="X399" s="71">
        <f t="shared" si="230"/>
        <v>88.27</v>
      </c>
      <c r="Y399" s="71">
        <f t="shared" si="230"/>
        <v>88.27</v>
      </c>
      <c r="Z399" s="71">
        <f t="shared" si="230"/>
        <v>88.27</v>
      </c>
      <c r="AA399" s="71">
        <f t="shared" si="230"/>
        <v>88.27</v>
      </c>
    </row>
    <row r="400" spans="1:27" ht="12.75" customHeight="1" x14ac:dyDescent="0.3">
      <c r="A400" s="162" t="s">
        <v>1418</v>
      </c>
      <c r="B400" s="54" t="str">
        <f>"16"&amp;"."&amp;$B$663&amp;"."&amp;$B$664</f>
        <v>16.03.2024</v>
      </c>
      <c r="C400" s="134" t="s">
        <v>76</v>
      </c>
      <c r="D400" s="135">
        <f>ROUND(((D401+D402+D404+D403)/1000),5)</f>
        <v>1.7893300000000001</v>
      </c>
      <c r="E400" s="135">
        <f>ROUND(((E401+E402+E404+E403)/1000),5)</f>
        <v>1.6226100000000001</v>
      </c>
      <c r="F400" s="135">
        <f>ROUND(((F401+F402+F404+F403)/1000),5)</f>
        <v>1.5926</v>
      </c>
      <c r="G400" s="135">
        <f t="shared" ref="G400:AA400" si="231">ROUND(((G401+G402+G404+G403)/1000),5)</f>
        <v>1.57158</v>
      </c>
      <c r="H400" s="135">
        <f t="shared" si="231"/>
        <v>1.5724800000000001</v>
      </c>
      <c r="I400" s="135">
        <f t="shared" si="231"/>
        <v>1.69828</v>
      </c>
      <c r="J400" s="135">
        <f t="shared" si="231"/>
        <v>1.7486600000000001</v>
      </c>
      <c r="K400" s="135">
        <f t="shared" si="231"/>
        <v>1.7954600000000001</v>
      </c>
      <c r="L400" s="135">
        <f t="shared" si="231"/>
        <v>2.0392600000000001</v>
      </c>
      <c r="M400" s="135">
        <f t="shared" si="231"/>
        <v>2.1703700000000001</v>
      </c>
      <c r="N400" s="135">
        <f t="shared" si="231"/>
        <v>2.2394699999999998</v>
      </c>
      <c r="O400" s="135">
        <f t="shared" si="231"/>
        <v>2.23468</v>
      </c>
      <c r="P400" s="135">
        <f t="shared" si="231"/>
        <v>2.20302</v>
      </c>
      <c r="Q400" s="135">
        <f t="shared" si="231"/>
        <v>2.1878700000000002</v>
      </c>
      <c r="R400" s="135">
        <f t="shared" si="231"/>
        <v>2.1202299999999998</v>
      </c>
      <c r="S400" s="135">
        <f t="shared" si="231"/>
        <v>2.0605199999999999</v>
      </c>
      <c r="T400" s="135">
        <f t="shared" si="231"/>
        <v>2.0682900000000002</v>
      </c>
      <c r="U400" s="135">
        <f t="shared" si="231"/>
        <v>2.1191499999999999</v>
      </c>
      <c r="V400" s="135">
        <f t="shared" si="231"/>
        <v>2.18696</v>
      </c>
      <c r="W400" s="135">
        <f t="shared" si="231"/>
        <v>2.1958799999999998</v>
      </c>
      <c r="X400" s="135">
        <f t="shared" si="231"/>
        <v>2.10833</v>
      </c>
      <c r="Y400" s="135">
        <f t="shared" si="231"/>
        <v>2.03457</v>
      </c>
      <c r="Z400" s="135">
        <f t="shared" si="231"/>
        <v>1.86226</v>
      </c>
      <c r="AA400" s="135">
        <f t="shared" si="231"/>
        <v>1.79359</v>
      </c>
    </row>
    <row r="401" spans="1:27" ht="12.75" customHeight="1" outlineLevel="1" x14ac:dyDescent="0.3">
      <c r="A401" s="163" t="s">
        <v>1419</v>
      </c>
      <c r="B401" s="94" t="s">
        <v>238</v>
      </c>
      <c r="C401" s="70" t="s">
        <v>79</v>
      </c>
      <c r="D401" s="71">
        <v>1478.44</v>
      </c>
      <c r="E401" s="71">
        <v>1311.72</v>
      </c>
      <c r="F401" s="71">
        <v>1281.71</v>
      </c>
      <c r="G401" s="71">
        <v>1260.69</v>
      </c>
      <c r="H401" s="71">
        <v>1261.5899999999999</v>
      </c>
      <c r="I401" s="71">
        <v>1387.39</v>
      </c>
      <c r="J401" s="71">
        <v>1437.77</v>
      </c>
      <c r="K401" s="71">
        <v>1484.57</v>
      </c>
      <c r="L401" s="71">
        <v>1728.37</v>
      </c>
      <c r="M401" s="71">
        <v>1859.48</v>
      </c>
      <c r="N401" s="71">
        <v>1928.58</v>
      </c>
      <c r="O401" s="71">
        <v>1923.79</v>
      </c>
      <c r="P401" s="71">
        <v>1892.13</v>
      </c>
      <c r="Q401" s="71">
        <v>1876.98</v>
      </c>
      <c r="R401" s="71">
        <v>1809.34</v>
      </c>
      <c r="S401" s="71">
        <v>1749.63</v>
      </c>
      <c r="T401" s="71">
        <v>1757.4</v>
      </c>
      <c r="U401" s="71">
        <v>1808.26</v>
      </c>
      <c r="V401" s="71">
        <v>1876.07</v>
      </c>
      <c r="W401" s="71">
        <v>1884.99</v>
      </c>
      <c r="X401" s="71">
        <v>1797.44</v>
      </c>
      <c r="Y401" s="71">
        <v>1723.68</v>
      </c>
      <c r="Z401" s="71">
        <v>1551.37</v>
      </c>
      <c r="AA401" s="71">
        <v>1482.7</v>
      </c>
    </row>
    <row r="402" spans="1:27" ht="12.75" customHeight="1" outlineLevel="1" x14ac:dyDescent="0.3">
      <c r="A402" s="163" t="s">
        <v>1420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customHeight="1" outlineLevel="1" x14ac:dyDescent="0.3">
      <c r="A403" s="163" t="s">
        <v>1421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1422</v>
      </c>
      <c r="B404" s="94" t="s">
        <v>81</v>
      </c>
      <c r="C404" s="70" t="s">
        <v>79</v>
      </c>
      <c r="D404" s="71">
        <f>$D$11</f>
        <v>88.27</v>
      </c>
      <c r="E404" s="71">
        <f t="shared" ref="E404:AA404" si="233">$D$11</f>
        <v>88.27</v>
      </c>
      <c r="F404" s="71">
        <f t="shared" si="233"/>
        <v>88.27</v>
      </c>
      <c r="G404" s="71">
        <f t="shared" si="233"/>
        <v>88.27</v>
      </c>
      <c r="H404" s="71">
        <f t="shared" si="233"/>
        <v>88.27</v>
      </c>
      <c r="I404" s="71">
        <f t="shared" si="233"/>
        <v>88.27</v>
      </c>
      <c r="J404" s="71">
        <f t="shared" si="233"/>
        <v>88.27</v>
      </c>
      <c r="K404" s="71">
        <f t="shared" si="233"/>
        <v>88.27</v>
      </c>
      <c r="L404" s="71">
        <f t="shared" si="233"/>
        <v>88.27</v>
      </c>
      <c r="M404" s="71">
        <f t="shared" si="233"/>
        <v>88.27</v>
      </c>
      <c r="N404" s="71">
        <f t="shared" si="233"/>
        <v>88.27</v>
      </c>
      <c r="O404" s="71">
        <f t="shared" si="233"/>
        <v>88.27</v>
      </c>
      <c r="P404" s="71">
        <f t="shared" si="233"/>
        <v>88.27</v>
      </c>
      <c r="Q404" s="71">
        <f t="shared" si="233"/>
        <v>88.27</v>
      </c>
      <c r="R404" s="71">
        <f t="shared" si="233"/>
        <v>88.27</v>
      </c>
      <c r="S404" s="71">
        <f t="shared" si="233"/>
        <v>88.27</v>
      </c>
      <c r="T404" s="71">
        <f t="shared" si="233"/>
        <v>88.27</v>
      </c>
      <c r="U404" s="71">
        <f t="shared" si="233"/>
        <v>88.27</v>
      </c>
      <c r="V404" s="71">
        <f t="shared" si="233"/>
        <v>88.27</v>
      </c>
      <c r="W404" s="71">
        <f t="shared" si="233"/>
        <v>88.27</v>
      </c>
      <c r="X404" s="71">
        <f t="shared" si="233"/>
        <v>88.27</v>
      </c>
      <c r="Y404" s="71">
        <f t="shared" si="233"/>
        <v>88.27</v>
      </c>
      <c r="Z404" s="71">
        <f t="shared" si="233"/>
        <v>88.27</v>
      </c>
      <c r="AA404" s="71">
        <f t="shared" si="233"/>
        <v>88.27</v>
      </c>
    </row>
    <row r="405" spans="1:27" ht="12.75" customHeight="1" x14ac:dyDescent="0.3">
      <c r="A405" s="162" t="s">
        <v>1423</v>
      </c>
      <c r="B405" s="54" t="str">
        <f>"17"&amp;"."&amp;$B$663&amp;"."&amp;$B$664</f>
        <v>17.03.2024</v>
      </c>
      <c r="C405" s="134" t="s">
        <v>76</v>
      </c>
      <c r="D405" s="135">
        <f>ROUND(((D406+D407+D409+D408)/1000),5)</f>
        <v>1.7912999999999999</v>
      </c>
      <c r="E405" s="135">
        <f>ROUND(((E406+E407+E409+E408)/1000),5)</f>
        <v>1.61721</v>
      </c>
      <c r="F405" s="135">
        <f>ROUND(((F406+F407+F409+F408)/1000),5)</f>
        <v>1.5767899999999999</v>
      </c>
      <c r="G405" s="135">
        <f t="shared" ref="G405:AA405" si="234">ROUND(((G406+G407+G409+G408)/1000),5)</f>
        <v>1.54654</v>
      </c>
      <c r="H405" s="135">
        <f t="shared" si="234"/>
        <v>1.54636</v>
      </c>
      <c r="I405" s="135">
        <f t="shared" si="234"/>
        <v>1.59856</v>
      </c>
      <c r="J405" s="135">
        <f t="shared" si="234"/>
        <v>1.68055</v>
      </c>
      <c r="K405" s="135">
        <f t="shared" si="234"/>
        <v>1.76813</v>
      </c>
      <c r="L405" s="135">
        <f t="shared" si="234"/>
        <v>1.8447899999999999</v>
      </c>
      <c r="M405" s="135">
        <f t="shared" si="234"/>
        <v>2.0362399999999998</v>
      </c>
      <c r="N405" s="135">
        <f t="shared" si="234"/>
        <v>2.0532699999999999</v>
      </c>
      <c r="O405" s="135">
        <f t="shared" si="234"/>
        <v>2.0591900000000001</v>
      </c>
      <c r="P405" s="135">
        <f t="shared" si="234"/>
        <v>2.0536799999999999</v>
      </c>
      <c r="Q405" s="135">
        <f t="shared" si="234"/>
        <v>2.04677</v>
      </c>
      <c r="R405" s="135">
        <f t="shared" si="234"/>
        <v>2.0474199999999998</v>
      </c>
      <c r="S405" s="135">
        <f t="shared" si="234"/>
        <v>2.0438900000000002</v>
      </c>
      <c r="T405" s="135">
        <f t="shared" si="234"/>
        <v>2.0442900000000002</v>
      </c>
      <c r="U405" s="135">
        <f t="shared" si="234"/>
        <v>2.0503399999999998</v>
      </c>
      <c r="V405" s="135">
        <f t="shared" si="234"/>
        <v>2.1911900000000002</v>
      </c>
      <c r="W405" s="135">
        <f t="shared" si="234"/>
        <v>2.2956599999999998</v>
      </c>
      <c r="X405" s="135">
        <f t="shared" si="234"/>
        <v>2.2179700000000002</v>
      </c>
      <c r="Y405" s="135">
        <f t="shared" si="234"/>
        <v>2.0390899999999998</v>
      </c>
      <c r="Z405" s="135">
        <f t="shared" si="234"/>
        <v>1.8471200000000001</v>
      </c>
      <c r="AA405" s="135">
        <f t="shared" si="234"/>
        <v>1.7962100000000001</v>
      </c>
    </row>
    <row r="406" spans="1:27" ht="12.75" customHeight="1" outlineLevel="1" x14ac:dyDescent="0.3">
      <c r="A406" s="163" t="s">
        <v>1424</v>
      </c>
      <c r="B406" s="94" t="s">
        <v>238</v>
      </c>
      <c r="C406" s="70" t="s">
        <v>79</v>
      </c>
      <c r="D406" s="71">
        <v>1480.41</v>
      </c>
      <c r="E406" s="71">
        <v>1306.32</v>
      </c>
      <c r="F406" s="71">
        <v>1265.9000000000001</v>
      </c>
      <c r="G406" s="71">
        <v>1235.6500000000001</v>
      </c>
      <c r="H406" s="71">
        <v>1235.47</v>
      </c>
      <c r="I406" s="71">
        <v>1287.67</v>
      </c>
      <c r="J406" s="71">
        <v>1369.66</v>
      </c>
      <c r="K406" s="71">
        <v>1457.24</v>
      </c>
      <c r="L406" s="71">
        <v>1533.9</v>
      </c>
      <c r="M406" s="71">
        <v>1725.35</v>
      </c>
      <c r="N406" s="71">
        <v>1742.38</v>
      </c>
      <c r="O406" s="71">
        <v>1748.3</v>
      </c>
      <c r="P406" s="71">
        <v>1742.79</v>
      </c>
      <c r="Q406" s="71">
        <v>1735.88</v>
      </c>
      <c r="R406" s="71">
        <v>1736.53</v>
      </c>
      <c r="S406" s="71">
        <v>1733</v>
      </c>
      <c r="T406" s="71">
        <v>1733.4</v>
      </c>
      <c r="U406" s="71">
        <v>1739.45</v>
      </c>
      <c r="V406" s="71">
        <v>1880.3</v>
      </c>
      <c r="W406" s="71">
        <v>1984.77</v>
      </c>
      <c r="X406" s="71">
        <v>1907.08</v>
      </c>
      <c r="Y406" s="71">
        <v>1728.2</v>
      </c>
      <c r="Z406" s="71">
        <v>1536.23</v>
      </c>
      <c r="AA406" s="71">
        <v>1485.32</v>
      </c>
    </row>
    <row r="407" spans="1:27" ht="12.75" customHeight="1" outlineLevel="1" x14ac:dyDescent="0.3">
      <c r="A407" s="163" t="s">
        <v>1425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customHeight="1" outlineLevel="1" x14ac:dyDescent="0.3">
      <c r="A408" s="163" t="s">
        <v>1426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1427</v>
      </c>
      <c r="B409" s="94" t="s">
        <v>81</v>
      </c>
      <c r="C409" s="70" t="s">
        <v>79</v>
      </c>
      <c r="D409" s="71">
        <f>$D$11</f>
        <v>88.27</v>
      </c>
      <c r="E409" s="71">
        <f t="shared" ref="E409:AA409" si="236">$D$11</f>
        <v>88.27</v>
      </c>
      <c r="F409" s="71">
        <f t="shared" si="236"/>
        <v>88.27</v>
      </c>
      <c r="G409" s="71">
        <f t="shared" si="236"/>
        <v>88.27</v>
      </c>
      <c r="H409" s="71">
        <f t="shared" si="236"/>
        <v>88.27</v>
      </c>
      <c r="I409" s="71">
        <f t="shared" si="236"/>
        <v>88.27</v>
      </c>
      <c r="J409" s="71">
        <f t="shared" si="236"/>
        <v>88.27</v>
      </c>
      <c r="K409" s="71">
        <f t="shared" si="236"/>
        <v>88.27</v>
      </c>
      <c r="L409" s="71">
        <f t="shared" si="236"/>
        <v>88.27</v>
      </c>
      <c r="M409" s="71">
        <f t="shared" si="236"/>
        <v>88.27</v>
      </c>
      <c r="N409" s="71">
        <f t="shared" si="236"/>
        <v>88.27</v>
      </c>
      <c r="O409" s="71">
        <f t="shared" si="236"/>
        <v>88.27</v>
      </c>
      <c r="P409" s="71">
        <f t="shared" si="236"/>
        <v>88.27</v>
      </c>
      <c r="Q409" s="71">
        <f t="shared" si="236"/>
        <v>88.27</v>
      </c>
      <c r="R409" s="71">
        <f t="shared" si="236"/>
        <v>88.27</v>
      </c>
      <c r="S409" s="71">
        <f t="shared" si="236"/>
        <v>88.27</v>
      </c>
      <c r="T409" s="71">
        <f t="shared" si="236"/>
        <v>88.27</v>
      </c>
      <c r="U409" s="71">
        <f t="shared" si="236"/>
        <v>88.27</v>
      </c>
      <c r="V409" s="71">
        <f t="shared" si="236"/>
        <v>88.27</v>
      </c>
      <c r="W409" s="71">
        <f t="shared" si="236"/>
        <v>88.27</v>
      </c>
      <c r="X409" s="71">
        <f t="shared" si="236"/>
        <v>88.27</v>
      </c>
      <c r="Y409" s="71">
        <f t="shared" si="236"/>
        <v>88.27</v>
      </c>
      <c r="Z409" s="71">
        <f t="shared" si="236"/>
        <v>88.27</v>
      </c>
      <c r="AA409" s="71">
        <f t="shared" si="236"/>
        <v>88.27</v>
      </c>
    </row>
    <row r="410" spans="1:27" ht="12.75" customHeight="1" x14ac:dyDescent="0.3">
      <c r="A410" s="162" t="s">
        <v>1428</v>
      </c>
      <c r="B410" s="54" t="str">
        <f>"18"&amp;"."&amp;$B$663&amp;"."&amp;$B$664</f>
        <v>18.03.2024</v>
      </c>
      <c r="C410" s="134" t="s">
        <v>76</v>
      </c>
      <c r="D410" s="135">
        <f>ROUND(((D411+D412+D414+D413)/1000),5)</f>
        <v>1.73525</v>
      </c>
      <c r="E410" s="135">
        <f>ROUND(((E411+E412+E414+E413)/1000),5)</f>
        <v>1.60226</v>
      </c>
      <c r="F410" s="135">
        <f>ROUND(((F411+F412+F414+F413)/1000),5)</f>
        <v>1.5635699999999999</v>
      </c>
      <c r="G410" s="135">
        <f t="shared" ref="G410:AA410" si="237">ROUND(((G411+G412+G414+G413)/1000),5)</f>
        <v>1.5614300000000001</v>
      </c>
      <c r="H410" s="135">
        <f t="shared" si="237"/>
        <v>1.6010200000000001</v>
      </c>
      <c r="I410" s="135">
        <f t="shared" si="237"/>
        <v>1.70736</v>
      </c>
      <c r="J410" s="135">
        <f t="shared" si="237"/>
        <v>1.7923100000000001</v>
      </c>
      <c r="K410" s="135">
        <f t="shared" si="237"/>
        <v>2.1366800000000001</v>
      </c>
      <c r="L410" s="135">
        <f t="shared" si="237"/>
        <v>2.24817</v>
      </c>
      <c r="M410" s="135">
        <f t="shared" si="237"/>
        <v>2.3321000000000001</v>
      </c>
      <c r="N410" s="135">
        <f t="shared" si="237"/>
        <v>2.3414600000000001</v>
      </c>
      <c r="O410" s="135">
        <f t="shared" si="237"/>
        <v>2.3887299999999998</v>
      </c>
      <c r="P410" s="135">
        <f t="shared" si="237"/>
        <v>2.3399399999999999</v>
      </c>
      <c r="Q410" s="135">
        <f t="shared" si="237"/>
        <v>2.3414899999999998</v>
      </c>
      <c r="R410" s="135">
        <f t="shared" si="237"/>
        <v>2.32897</v>
      </c>
      <c r="S410" s="135">
        <f t="shared" si="237"/>
        <v>2.2893699999999999</v>
      </c>
      <c r="T410" s="135">
        <f t="shared" si="237"/>
        <v>2.2772800000000002</v>
      </c>
      <c r="U410" s="135">
        <f t="shared" si="237"/>
        <v>2.1743199999999998</v>
      </c>
      <c r="V410" s="135">
        <f t="shared" si="237"/>
        <v>2.2336399999999998</v>
      </c>
      <c r="W410" s="135">
        <f t="shared" si="237"/>
        <v>2.30267</v>
      </c>
      <c r="X410" s="135">
        <f t="shared" si="237"/>
        <v>2.2349000000000001</v>
      </c>
      <c r="Y410" s="135">
        <f t="shared" si="237"/>
        <v>2.0828199999999999</v>
      </c>
      <c r="Z410" s="135">
        <f t="shared" si="237"/>
        <v>1.85768</v>
      </c>
      <c r="AA410" s="135">
        <f t="shared" si="237"/>
        <v>1.7429399999999999</v>
      </c>
    </row>
    <row r="411" spans="1:27" ht="12.75" customHeight="1" outlineLevel="1" x14ac:dyDescent="0.3">
      <c r="A411" s="163" t="s">
        <v>1429</v>
      </c>
      <c r="B411" s="94" t="s">
        <v>238</v>
      </c>
      <c r="C411" s="70" t="s">
        <v>79</v>
      </c>
      <c r="D411" s="71">
        <v>1424.36</v>
      </c>
      <c r="E411" s="71">
        <v>1291.3699999999999</v>
      </c>
      <c r="F411" s="71">
        <v>1252.68</v>
      </c>
      <c r="G411" s="71">
        <v>1250.54</v>
      </c>
      <c r="H411" s="71">
        <v>1290.1300000000001</v>
      </c>
      <c r="I411" s="71">
        <v>1396.47</v>
      </c>
      <c r="J411" s="71">
        <v>1481.42</v>
      </c>
      <c r="K411" s="71">
        <v>1825.79</v>
      </c>
      <c r="L411" s="71">
        <v>1937.28</v>
      </c>
      <c r="M411" s="71">
        <v>2021.21</v>
      </c>
      <c r="N411" s="71">
        <v>2030.57</v>
      </c>
      <c r="O411" s="71">
        <v>2077.84</v>
      </c>
      <c r="P411" s="71">
        <v>2029.05</v>
      </c>
      <c r="Q411" s="71">
        <v>2030.6</v>
      </c>
      <c r="R411" s="71">
        <v>2018.08</v>
      </c>
      <c r="S411" s="71">
        <v>1978.48</v>
      </c>
      <c r="T411" s="71">
        <v>1966.39</v>
      </c>
      <c r="U411" s="71">
        <v>1863.43</v>
      </c>
      <c r="V411" s="71">
        <v>1922.75</v>
      </c>
      <c r="W411" s="71">
        <v>1991.78</v>
      </c>
      <c r="X411" s="71">
        <v>1924.01</v>
      </c>
      <c r="Y411" s="71">
        <v>1771.93</v>
      </c>
      <c r="Z411" s="71">
        <v>1546.79</v>
      </c>
      <c r="AA411" s="71">
        <v>1432.05</v>
      </c>
    </row>
    <row r="412" spans="1:27" ht="12.75" customHeight="1" outlineLevel="1" x14ac:dyDescent="0.3">
      <c r="A412" s="163" t="s">
        <v>1430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customHeight="1" outlineLevel="1" x14ac:dyDescent="0.3">
      <c r="A413" s="163" t="s">
        <v>1431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1432</v>
      </c>
      <c r="B414" s="94" t="s">
        <v>81</v>
      </c>
      <c r="C414" s="70" t="s">
        <v>79</v>
      </c>
      <c r="D414" s="71">
        <f>$D$11</f>
        <v>88.27</v>
      </c>
      <c r="E414" s="71">
        <f t="shared" ref="E414:AA414" si="239">$D$11</f>
        <v>88.27</v>
      </c>
      <c r="F414" s="71">
        <f t="shared" si="239"/>
        <v>88.27</v>
      </c>
      <c r="G414" s="71">
        <f t="shared" si="239"/>
        <v>88.27</v>
      </c>
      <c r="H414" s="71">
        <f t="shared" si="239"/>
        <v>88.27</v>
      </c>
      <c r="I414" s="71">
        <f t="shared" si="239"/>
        <v>88.27</v>
      </c>
      <c r="J414" s="71">
        <f t="shared" si="239"/>
        <v>88.27</v>
      </c>
      <c r="K414" s="71">
        <f t="shared" si="239"/>
        <v>88.27</v>
      </c>
      <c r="L414" s="71">
        <f t="shared" si="239"/>
        <v>88.27</v>
      </c>
      <c r="M414" s="71">
        <f t="shared" si="239"/>
        <v>88.27</v>
      </c>
      <c r="N414" s="71">
        <f t="shared" si="239"/>
        <v>88.27</v>
      </c>
      <c r="O414" s="71">
        <f t="shared" si="239"/>
        <v>88.27</v>
      </c>
      <c r="P414" s="71">
        <f t="shared" si="239"/>
        <v>88.27</v>
      </c>
      <c r="Q414" s="71">
        <f t="shared" si="239"/>
        <v>88.27</v>
      </c>
      <c r="R414" s="71">
        <f t="shared" si="239"/>
        <v>88.27</v>
      </c>
      <c r="S414" s="71">
        <f t="shared" si="239"/>
        <v>88.27</v>
      </c>
      <c r="T414" s="71">
        <f t="shared" si="239"/>
        <v>88.27</v>
      </c>
      <c r="U414" s="71">
        <f t="shared" si="239"/>
        <v>88.27</v>
      </c>
      <c r="V414" s="71">
        <f t="shared" si="239"/>
        <v>88.27</v>
      </c>
      <c r="W414" s="71">
        <f t="shared" si="239"/>
        <v>88.27</v>
      </c>
      <c r="X414" s="71">
        <f t="shared" si="239"/>
        <v>88.27</v>
      </c>
      <c r="Y414" s="71">
        <f t="shared" si="239"/>
        <v>88.27</v>
      </c>
      <c r="Z414" s="71">
        <f t="shared" si="239"/>
        <v>88.27</v>
      </c>
      <c r="AA414" s="71">
        <f t="shared" si="239"/>
        <v>88.27</v>
      </c>
    </row>
    <row r="415" spans="1:27" ht="12.75" customHeight="1" x14ac:dyDescent="0.3">
      <c r="A415" s="162" t="s">
        <v>1433</v>
      </c>
      <c r="B415" s="54" t="str">
        <f>"19"&amp;"."&amp;$B$663&amp;"."&amp;$B$664</f>
        <v>19.03.2024</v>
      </c>
      <c r="C415" s="134" t="s">
        <v>76</v>
      </c>
      <c r="D415" s="135">
        <f>ROUND(((D416+D417+D419+D418)/1000),5)</f>
        <v>1.6019300000000001</v>
      </c>
      <c r="E415" s="135">
        <f>ROUND(((E416+E417+E419+E418)/1000),5)</f>
        <v>1.53721</v>
      </c>
      <c r="F415" s="135">
        <f>ROUND(((F416+F417+F419+F418)/1000),5)</f>
        <v>1.5101599999999999</v>
      </c>
      <c r="G415" s="135">
        <f t="shared" ref="G415:AA415" si="240">ROUND(((G416+G417+G419+G418)/1000),5)</f>
        <v>1.5048999999999999</v>
      </c>
      <c r="H415" s="135">
        <f t="shared" si="240"/>
        <v>1.5339499999999999</v>
      </c>
      <c r="I415" s="135">
        <f t="shared" si="240"/>
        <v>1.6290800000000001</v>
      </c>
      <c r="J415" s="135">
        <f t="shared" si="240"/>
        <v>1.7615000000000001</v>
      </c>
      <c r="K415" s="135">
        <f t="shared" si="240"/>
        <v>1.9058600000000001</v>
      </c>
      <c r="L415" s="135">
        <f t="shared" si="240"/>
        <v>2.1122000000000001</v>
      </c>
      <c r="M415" s="135">
        <f t="shared" si="240"/>
        <v>2.2269999999999999</v>
      </c>
      <c r="N415" s="135">
        <f t="shared" si="240"/>
        <v>2.2380200000000001</v>
      </c>
      <c r="O415" s="135">
        <f t="shared" si="240"/>
        <v>2.2609699999999999</v>
      </c>
      <c r="P415" s="135">
        <f t="shared" si="240"/>
        <v>2.2150599999999998</v>
      </c>
      <c r="Q415" s="135">
        <f t="shared" si="240"/>
        <v>2.2448999999999999</v>
      </c>
      <c r="R415" s="135">
        <f t="shared" si="240"/>
        <v>2.1762700000000001</v>
      </c>
      <c r="S415" s="135">
        <f t="shared" si="240"/>
        <v>2.1486100000000001</v>
      </c>
      <c r="T415" s="135">
        <f t="shared" si="240"/>
        <v>2.0994999999999999</v>
      </c>
      <c r="U415" s="135">
        <f t="shared" si="240"/>
        <v>2.00962</v>
      </c>
      <c r="V415" s="135">
        <f t="shared" si="240"/>
        <v>2.1671900000000002</v>
      </c>
      <c r="W415" s="135">
        <f t="shared" si="240"/>
        <v>2.2759299999999998</v>
      </c>
      <c r="X415" s="135">
        <f t="shared" si="240"/>
        <v>2.1683500000000002</v>
      </c>
      <c r="Y415" s="135">
        <f t="shared" si="240"/>
        <v>2.0240200000000002</v>
      </c>
      <c r="Z415" s="135">
        <f t="shared" si="240"/>
        <v>1.82612</v>
      </c>
      <c r="AA415" s="135">
        <f t="shared" si="240"/>
        <v>1.67954</v>
      </c>
    </row>
    <row r="416" spans="1:27" ht="12.75" customHeight="1" outlineLevel="1" x14ac:dyDescent="0.3">
      <c r="A416" s="163" t="s">
        <v>1434</v>
      </c>
      <c r="B416" s="94" t="s">
        <v>238</v>
      </c>
      <c r="C416" s="70" t="s">
        <v>79</v>
      </c>
      <c r="D416" s="71">
        <v>1291.04</v>
      </c>
      <c r="E416" s="71">
        <v>1226.32</v>
      </c>
      <c r="F416" s="71">
        <v>1199.27</v>
      </c>
      <c r="G416" s="71">
        <v>1194.01</v>
      </c>
      <c r="H416" s="71">
        <v>1223.06</v>
      </c>
      <c r="I416" s="71">
        <v>1318.19</v>
      </c>
      <c r="J416" s="71">
        <v>1450.61</v>
      </c>
      <c r="K416" s="71">
        <v>1594.97</v>
      </c>
      <c r="L416" s="71">
        <v>1801.31</v>
      </c>
      <c r="M416" s="71">
        <v>1916.11</v>
      </c>
      <c r="N416" s="71">
        <v>1927.13</v>
      </c>
      <c r="O416" s="71">
        <v>1950.08</v>
      </c>
      <c r="P416" s="71">
        <v>1904.17</v>
      </c>
      <c r="Q416" s="71">
        <v>1934.01</v>
      </c>
      <c r="R416" s="71">
        <v>1865.38</v>
      </c>
      <c r="S416" s="71">
        <v>1837.72</v>
      </c>
      <c r="T416" s="71">
        <v>1788.61</v>
      </c>
      <c r="U416" s="71">
        <v>1698.73</v>
      </c>
      <c r="V416" s="71">
        <v>1856.3</v>
      </c>
      <c r="W416" s="71">
        <v>1965.04</v>
      </c>
      <c r="X416" s="71">
        <v>1857.46</v>
      </c>
      <c r="Y416" s="71">
        <v>1713.13</v>
      </c>
      <c r="Z416" s="71">
        <v>1515.23</v>
      </c>
      <c r="AA416" s="71">
        <v>1368.65</v>
      </c>
    </row>
    <row r="417" spans="1:27" ht="12.75" customHeight="1" outlineLevel="1" x14ac:dyDescent="0.3">
      <c r="A417" s="163" t="s">
        <v>1435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customHeight="1" outlineLevel="1" x14ac:dyDescent="0.3">
      <c r="A418" s="163" t="s">
        <v>1436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1437</v>
      </c>
      <c r="B419" s="94" t="s">
        <v>81</v>
      </c>
      <c r="C419" s="70" t="s">
        <v>79</v>
      </c>
      <c r="D419" s="71">
        <f>$D$11</f>
        <v>88.27</v>
      </c>
      <c r="E419" s="71">
        <f t="shared" ref="E419:AA419" si="242">$D$11</f>
        <v>88.27</v>
      </c>
      <c r="F419" s="71">
        <f t="shared" si="242"/>
        <v>88.27</v>
      </c>
      <c r="G419" s="71">
        <f t="shared" si="242"/>
        <v>88.27</v>
      </c>
      <c r="H419" s="71">
        <f t="shared" si="242"/>
        <v>88.27</v>
      </c>
      <c r="I419" s="71">
        <f t="shared" si="242"/>
        <v>88.27</v>
      </c>
      <c r="J419" s="71">
        <f t="shared" si="242"/>
        <v>88.27</v>
      </c>
      <c r="K419" s="71">
        <f t="shared" si="242"/>
        <v>88.27</v>
      </c>
      <c r="L419" s="71">
        <f t="shared" si="242"/>
        <v>88.27</v>
      </c>
      <c r="M419" s="71">
        <f t="shared" si="242"/>
        <v>88.27</v>
      </c>
      <c r="N419" s="71">
        <f t="shared" si="242"/>
        <v>88.27</v>
      </c>
      <c r="O419" s="71">
        <f t="shared" si="242"/>
        <v>88.27</v>
      </c>
      <c r="P419" s="71">
        <f t="shared" si="242"/>
        <v>88.27</v>
      </c>
      <c r="Q419" s="71">
        <f t="shared" si="242"/>
        <v>88.27</v>
      </c>
      <c r="R419" s="71">
        <f t="shared" si="242"/>
        <v>88.27</v>
      </c>
      <c r="S419" s="71">
        <f t="shared" si="242"/>
        <v>88.27</v>
      </c>
      <c r="T419" s="71">
        <f t="shared" si="242"/>
        <v>88.27</v>
      </c>
      <c r="U419" s="71">
        <f t="shared" si="242"/>
        <v>88.27</v>
      </c>
      <c r="V419" s="71">
        <f t="shared" si="242"/>
        <v>88.27</v>
      </c>
      <c r="W419" s="71">
        <f t="shared" si="242"/>
        <v>88.27</v>
      </c>
      <c r="X419" s="71">
        <f t="shared" si="242"/>
        <v>88.27</v>
      </c>
      <c r="Y419" s="71">
        <f t="shared" si="242"/>
        <v>88.27</v>
      </c>
      <c r="Z419" s="71">
        <f t="shared" si="242"/>
        <v>88.27</v>
      </c>
      <c r="AA419" s="71">
        <f t="shared" si="242"/>
        <v>88.27</v>
      </c>
    </row>
    <row r="420" spans="1:27" ht="12.75" customHeight="1" x14ac:dyDescent="0.3">
      <c r="A420" s="162" t="s">
        <v>1438</v>
      </c>
      <c r="B420" s="54" t="str">
        <f>"20"&amp;"."&amp;$B$663&amp;"."&amp;$B$664</f>
        <v>20.03.2024</v>
      </c>
      <c r="C420" s="134" t="s">
        <v>76</v>
      </c>
      <c r="D420" s="135">
        <f>ROUND(((D421+D422+D424+D423)/1000),5)</f>
        <v>1.59093</v>
      </c>
      <c r="E420" s="135">
        <f>ROUND(((E421+E422+E424+E423)/1000),5)</f>
        <v>1.5237400000000001</v>
      </c>
      <c r="F420" s="135">
        <f>ROUND(((F421+F422+F424+F423)/1000),5)</f>
        <v>1.49281</v>
      </c>
      <c r="G420" s="135">
        <f t="shared" ref="G420:AA420" si="243">ROUND(((G421+G422+G424+G423)/1000),5)</f>
        <v>1.4898499999999999</v>
      </c>
      <c r="H420" s="135">
        <f t="shared" si="243"/>
        <v>1.52142</v>
      </c>
      <c r="I420" s="135">
        <f t="shared" si="243"/>
        <v>1.6296299999999999</v>
      </c>
      <c r="J420" s="135">
        <f t="shared" si="243"/>
        <v>1.7631600000000001</v>
      </c>
      <c r="K420" s="135">
        <f t="shared" si="243"/>
        <v>1.8483400000000001</v>
      </c>
      <c r="L420" s="135">
        <f t="shared" si="243"/>
        <v>2.0912799999999998</v>
      </c>
      <c r="M420" s="135">
        <f t="shared" si="243"/>
        <v>2.2054399999999998</v>
      </c>
      <c r="N420" s="135">
        <f t="shared" si="243"/>
        <v>2.23238</v>
      </c>
      <c r="O420" s="135">
        <f t="shared" si="243"/>
        <v>2.2538499999999999</v>
      </c>
      <c r="P420" s="135">
        <f t="shared" si="243"/>
        <v>2.21949</v>
      </c>
      <c r="Q420" s="135">
        <f t="shared" si="243"/>
        <v>2.2333500000000002</v>
      </c>
      <c r="R420" s="135">
        <f t="shared" si="243"/>
        <v>2.2045300000000001</v>
      </c>
      <c r="S420" s="135">
        <f t="shared" si="243"/>
        <v>2.18099</v>
      </c>
      <c r="T420" s="135">
        <f t="shared" si="243"/>
        <v>2.1542699999999999</v>
      </c>
      <c r="U420" s="135">
        <f t="shared" si="243"/>
        <v>2.0693999999999999</v>
      </c>
      <c r="V420" s="135">
        <f t="shared" si="243"/>
        <v>2.1488499999999999</v>
      </c>
      <c r="W420" s="135">
        <f t="shared" si="243"/>
        <v>2.2179700000000002</v>
      </c>
      <c r="X420" s="135">
        <f t="shared" si="243"/>
        <v>2.1341600000000001</v>
      </c>
      <c r="Y420" s="135">
        <f t="shared" si="243"/>
        <v>2.0603799999999999</v>
      </c>
      <c r="Z420" s="135">
        <f t="shared" si="243"/>
        <v>1.8363400000000001</v>
      </c>
      <c r="AA420" s="135">
        <f t="shared" si="243"/>
        <v>1.75278</v>
      </c>
    </row>
    <row r="421" spans="1:27" ht="12.75" customHeight="1" outlineLevel="1" x14ac:dyDescent="0.3">
      <c r="A421" s="163" t="s">
        <v>1439</v>
      </c>
      <c r="B421" s="94" t="s">
        <v>238</v>
      </c>
      <c r="C421" s="70" t="s">
        <v>79</v>
      </c>
      <c r="D421" s="71">
        <v>1280.04</v>
      </c>
      <c r="E421" s="71">
        <v>1212.8499999999999</v>
      </c>
      <c r="F421" s="71">
        <v>1181.92</v>
      </c>
      <c r="G421" s="71">
        <v>1178.96</v>
      </c>
      <c r="H421" s="71">
        <v>1210.53</v>
      </c>
      <c r="I421" s="71">
        <v>1318.74</v>
      </c>
      <c r="J421" s="71">
        <v>1452.27</v>
      </c>
      <c r="K421" s="71">
        <v>1537.45</v>
      </c>
      <c r="L421" s="71">
        <v>1780.39</v>
      </c>
      <c r="M421" s="71">
        <v>1894.55</v>
      </c>
      <c r="N421" s="71">
        <v>1921.49</v>
      </c>
      <c r="O421" s="71">
        <v>1942.96</v>
      </c>
      <c r="P421" s="71">
        <v>1908.6</v>
      </c>
      <c r="Q421" s="71">
        <v>1922.46</v>
      </c>
      <c r="R421" s="71">
        <v>1893.64</v>
      </c>
      <c r="S421" s="71">
        <v>1870.1</v>
      </c>
      <c r="T421" s="71">
        <v>1843.38</v>
      </c>
      <c r="U421" s="71">
        <v>1758.51</v>
      </c>
      <c r="V421" s="71">
        <v>1837.96</v>
      </c>
      <c r="W421" s="71">
        <v>1907.08</v>
      </c>
      <c r="X421" s="71">
        <v>1823.27</v>
      </c>
      <c r="Y421" s="71">
        <v>1749.49</v>
      </c>
      <c r="Z421" s="71">
        <v>1525.45</v>
      </c>
      <c r="AA421" s="71">
        <v>1441.89</v>
      </c>
    </row>
    <row r="422" spans="1:27" ht="12.75" customHeight="1" outlineLevel="1" x14ac:dyDescent="0.3">
      <c r="A422" s="163" t="s">
        <v>1440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customHeight="1" outlineLevel="1" x14ac:dyDescent="0.3">
      <c r="A423" s="163" t="s">
        <v>1441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1442</v>
      </c>
      <c r="B424" s="94" t="s">
        <v>81</v>
      </c>
      <c r="C424" s="70" t="s">
        <v>79</v>
      </c>
      <c r="D424" s="71">
        <f>$D$11</f>
        <v>88.27</v>
      </c>
      <c r="E424" s="71">
        <f t="shared" ref="E424:AA424" si="245">$D$11</f>
        <v>88.27</v>
      </c>
      <c r="F424" s="71">
        <f t="shared" si="245"/>
        <v>88.27</v>
      </c>
      <c r="G424" s="71">
        <f t="shared" si="245"/>
        <v>88.27</v>
      </c>
      <c r="H424" s="71">
        <f t="shared" si="245"/>
        <v>88.27</v>
      </c>
      <c r="I424" s="71">
        <f t="shared" si="245"/>
        <v>88.27</v>
      </c>
      <c r="J424" s="71">
        <f t="shared" si="245"/>
        <v>88.27</v>
      </c>
      <c r="K424" s="71">
        <f t="shared" si="245"/>
        <v>88.27</v>
      </c>
      <c r="L424" s="71">
        <f t="shared" si="245"/>
        <v>88.27</v>
      </c>
      <c r="M424" s="71">
        <f t="shared" si="245"/>
        <v>88.27</v>
      </c>
      <c r="N424" s="71">
        <f t="shared" si="245"/>
        <v>88.27</v>
      </c>
      <c r="O424" s="71">
        <f t="shared" si="245"/>
        <v>88.27</v>
      </c>
      <c r="P424" s="71">
        <f t="shared" si="245"/>
        <v>88.27</v>
      </c>
      <c r="Q424" s="71">
        <f t="shared" si="245"/>
        <v>88.27</v>
      </c>
      <c r="R424" s="71">
        <f t="shared" si="245"/>
        <v>88.27</v>
      </c>
      <c r="S424" s="71">
        <f t="shared" si="245"/>
        <v>88.27</v>
      </c>
      <c r="T424" s="71">
        <f t="shared" si="245"/>
        <v>88.27</v>
      </c>
      <c r="U424" s="71">
        <f t="shared" si="245"/>
        <v>88.27</v>
      </c>
      <c r="V424" s="71">
        <f t="shared" si="245"/>
        <v>88.27</v>
      </c>
      <c r="W424" s="71">
        <f t="shared" si="245"/>
        <v>88.27</v>
      </c>
      <c r="X424" s="71">
        <f t="shared" si="245"/>
        <v>88.27</v>
      </c>
      <c r="Y424" s="71">
        <f t="shared" si="245"/>
        <v>88.27</v>
      </c>
      <c r="Z424" s="71">
        <f t="shared" si="245"/>
        <v>88.27</v>
      </c>
      <c r="AA424" s="71">
        <f t="shared" si="245"/>
        <v>88.27</v>
      </c>
    </row>
    <row r="425" spans="1:27" ht="12.75" customHeight="1" x14ac:dyDescent="0.3">
      <c r="A425" s="162" t="s">
        <v>1443</v>
      </c>
      <c r="B425" s="54" t="str">
        <f>"21"&amp;"."&amp;$B$663&amp;"."&amp;$B$664</f>
        <v>21.03.2024</v>
      </c>
      <c r="C425" s="134" t="s">
        <v>76</v>
      </c>
      <c r="D425" s="135">
        <f>ROUND(((D426+D427+D429+D428)/1000),5)</f>
        <v>1.66984</v>
      </c>
      <c r="E425" s="135">
        <f>ROUND(((E426+E427+E429+E428)/1000),5)</f>
        <v>1.5781099999999999</v>
      </c>
      <c r="F425" s="135">
        <f>ROUND(((F426+F427+F429+F428)/1000),5)</f>
        <v>1.5409600000000001</v>
      </c>
      <c r="G425" s="135">
        <f t="shared" ref="G425:AA425" si="246">ROUND(((G426+G427+G429+G428)/1000),5)</f>
        <v>1.53782</v>
      </c>
      <c r="H425" s="135">
        <f t="shared" si="246"/>
        <v>1.5708899999999999</v>
      </c>
      <c r="I425" s="135">
        <f t="shared" si="246"/>
        <v>1.7070799999999999</v>
      </c>
      <c r="J425" s="135">
        <f t="shared" si="246"/>
        <v>1.7986500000000001</v>
      </c>
      <c r="K425" s="135">
        <f t="shared" si="246"/>
        <v>2.0129800000000002</v>
      </c>
      <c r="L425" s="135">
        <f t="shared" si="246"/>
        <v>2.1628799999999999</v>
      </c>
      <c r="M425" s="135">
        <f t="shared" si="246"/>
        <v>2.2411799999999999</v>
      </c>
      <c r="N425" s="135">
        <f t="shared" si="246"/>
        <v>2.2431899999999998</v>
      </c>
      <c r="O425" s="135">
        <f t="shared" si="246"/>
        <v>2.2475800000000001</v>
      </c>
      <c r="P425" s="135">
        <f t="shared" si="246"/>
        <v>2.2207699999999999</v>
      </c>
      <c r="Q425" s="135">
        <f t="shared" si="246"/>
        <v>2.2316199999999999</v>
      </c>
      <c r="R425" s="135">
        <f t="shared" si="246"/>
        <v>2.2068400000000001</v>
      </c>
      <c r="S425" s="135">
        <f t="shared" si="246"/>
        <v>2.18573</v>
      </c>
      <c r="T425" s="135">
        <f t="shared" si="246"/>
        <v>2.1780300000000001</v>
      </c>
      <c r="U425" s="135">
        <f t="shared" si="246"/>
        <v>2.1178699999999999</v>
      </c>
      <c r="V425" s="135">
        <f t="shared" si="246"/>
        <v>2.1633100000000001</v>
      </c>
      <c r="W425" s="135">
        <f t="shared" si="246"/>
        <v>2.2402099999999998</v>
      </c>
      <c r="X425" s="135">
        <f t="shared" si="246"/>
        <v>2.2014800000000001</v>
      </c>
      <c r="Y425" s="135">
        <f t="shared" si="246"/>
        <v>2.1664599999999998</v>
      </c>
      <c r="Z425" s="135">
        <f t="shared" si="246"/>
        <v>1.9054500000000001</v>
      </c>
      <c r="AA425" s="135">
        <f t="shared" si="246"/>
        <v>1.7712000000000001</v>
      </c>
    </row>
    <row r="426" spans="1:27" ht="12.75" customHeight="1" outlineLevel="1" x14ac:dyDescent="0.3">
      <c r="A426" s="163" t="s">
        <v>1444</v>
      </c>
      <c r="B426" s="94" t="s">
        <v>238</v>
      </c>
      <c r="C426" s="70" t="s">
        <v>79</v>
      </c>
      <c r="D426" s="71">
        <v>1358.95</v>
      </c>
      <c r="E426" s="71">
        <v>1267.22</v>
      </c>
      <c r="F426" s="71">
        <v>1230.07</v>
      </c>
      <c r="G426" s="71">
        <v>1226.93</v>
      </c>
      <c r="H426" s="71">
        <v>1260</v>
      </c>
      <c r="I426" s="71">
        <v>1396.19</v>
      </c>
      <c r="J426" s="71">
        <v>1487.76</v>
      </c>
      <c r="K426" s="71">
        <v>1702.09</v>
      </c>
      <c r="L426" s="71">
        <v>1851.99</v>
      </c>
      <c r="M426" s="71">
        <v>1930.29</v>
      </c>
      <c r="N426" s="71">
        <v>1932.3</v>
      </c>
      <c r="O426" s="71">
        <v>1936.69</v>
      </c>
      <c r="P426" s="71">
        <v>1909.88</v>
      </c>
      <c r="Q426" s="71">
        <v>1920.73</v>
      </c>
      <c r="R426" s="71">
        <v>1895.95</v>
      </c>
      <c r="S426" s="71">
        <v>1874.84</v>
      </c>
      <c r="T426" s="71">
        <v>1867.14</v>
      </c>
      <c r="U426" s="71">
        <v>1806.98</v>
      </c>
      <c r="V426" s="71">
        <v>1852.42</v>
      </c>
      <c r="W426" s="71">
        <v>1929.32</v>
      </c>
      <c r="X426" s="71">
        <v>1890.59</v>
      </c>
      <c r="Y426" s="71">
        <v>1855.57</v>
      </c>
      <c r="Z426" s="71">
        <v>1594.56</v>
      </c>
      <c r="AA426" s="71">
        <v>1460.31</v>
      </c>
    </row>
    <row r="427" spans="1:27" ht="12.75" customHeight="1" outlineLevel="1" x14ac:dyDescent="0.3">
      <c r="A427" s="163" t="s">
        <v>1445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customHeight="1" outlineLevel="1" x14ac:dyDescent="0.3">
      <c r="A428" s="163" t="s">
        <v>1446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1447</v>
      </c>
      <c r="B429" s="94" t="s">
        <v>81</v>
      </c>
      <c r="C429" s="70" t="s">
        <v>79</v>
      </c>
      <c r="D429" s="71">
        <f>$D$11</f>
        <v>88.27</v>
      </c>
      <c r="E429" s="71">
        <f t="shared" ref="E429:AA429" si="248">$D$11</f>
        <v>88.27</v>
      </c>
      <c r="F429" s="71">
        <f t="shared" si="248"/>
        <v>88.27</v>
      </c>
      <c r="G429" s="71">
        <f t="shared" si="248"/>
        <v>88.27</v>
      </c>
      <c r="H429" s="71">
        <f t="shared" si="248"/>
        <v>88.27</v>
      </c>
      <c r="I429" s="71">
        <f t="shared" si="248"/>
        <v>88.27</v>
      </c>
      <c r="J429" s="71">
        <f t="shared" si="248"/>
        <v>88.27</v>
      </c>
      <c r="K429" s="71">
        <f t="shared" si="248"/>
        <v>88.27</v>
      </c>
      <c r="L429" s="71">
        <f t="shared" si="248"/>
        <v>88.27</v>
      </c>
      <c r="M429" s="71">
        <f t="shared" si="248"/>
        <v>88.27</v>
      </c>
      <c r="N429" s="71">
        <f t="shared" si="248"/>
        <v>88.27</v>
      </c>
      <c r="O429" s="71">
        <f t="shared" si="248"/>
        <v>88.27</v>
      </c>
      <c r="P429" s="71">
        <f t="shared" si="248"/>
        <v>88.27</v>
      </c>
      <c r="Q429" s="71">
        <f t="shared" si="248"/>
        <v>88.27</v>
      </c>
      <c r="R429" s="71">
        <f t="shared" si="248"/>
        <v>88.27</v>
      </c>
      <c r="S429" s="71">
        <f t="shared" si="248"/>
        <v>88.27</v>
      </c>
      <c r="T429" s="71">
        <f t="shared" si="248"/>
        <v>88.27</v>
      </c>
      <c r="U429" s="71">
        <f t="shared" si="248"/>
        <v>88.27</v>
      </c>
      <c r="V429" s="71">
        <f t="shared" si="248"/>
        <v>88.27</v>
      </c>
      <c r="W429" s="71">
        <f t="shared" si="248"/>
        <v>88.27</v>
      </c>
      <c r="X429" s="71">
        <f t="shared" si="248"/>
        <v>88.27</v>
      </c>
      <c r="Y429" s="71">
        <f t="shared" si="248"/>
        <v>88.27</v>
      </c>
      <c r="Z429" s="71">
        <f t="shared" si="248"/>
        <v>88.27</v>
      </c>
      <c r="AA429" s="71">
        <f t="shared" si="248"/>
        <v>88.27</v>
      </c>
    </row>
    <row r="430" spans="1:27" ht="12.75" customHeight="1" x14ac:dyDescent="0.3">
      <c r="A430" s="162" t="s">
        <v>1448</v>
      </c>
      <c r="B430" s="54" t="str">
        <f>"22"&amp;"."&amp;$B$663&amp;"."&amp;$B$664</f>
        <v>22.03.2024</v>
      </c>
      <c r="C430" s="134" t="s">
        <v>76</v>
      </c>
      <c r="D430" s="135">
        <f>ROUND(((D431+D432+D434+D433)/1000),5)</f>
        <v>1.6416900000000001</v>
      </c>
      <c r="E430" s="135">
        <f>ROUND(((E431+E432+E434+E433)/1000),5)</f>
        <v>1.5555600000000001</v>
      </c>
      <c r="F430" s="135">
        <f>ROUND(((F431+F432+F434+F433)/1000),5)</f>
        <v>1.53386</v>
      </c>
      <c r="G430" s="135">
        <f t="shared" ref="G430:AA430" si="249">ROUND(((G431+G432+G434+G433)/1000),5)</f>
        <v>1.5140899999999999</v>
      </c>
      <c r="H430" s="135">
        <f t="shared" si="249"/>
        <v>1.5587500000000001</v>
      </c>
      <c r="I430" s="135">
        <f t="shared" si="249"/>
        <v>1.69173</v>
      </c>
      <c r="J430" s="135">
        <f t="shared" si="249"/>
        <v>1.7931299999999999</v>
      </c>
      <c r="K430" s="135">
        <f t="shared" si="249"/>
        <v>2.0941900000000002</v>
      </c>
      <c r="L430" s="135">
        <f t="shared" si="249"/>
        <v>2.1863999999999999</v>
      </c>
      <c r="M430" s="135">
        <f t="shared" si="249"/>
        <v>2.2467700000000002</v>
      </c>
      <c r="N430" s="135">
        <f t="shared" si="249"/>
        <v>2.2805399999999998</v>
      </c>
      <c r="O430" s="135">
        <f t="shared" si="249"/>
        <v>2.2907299999999999</v>
      </c>
      <c r="P430" s="135">
        <f t="shared" si="249"/>
        <v>2.2696800000000001</v>
      </c>
      <c r="Q430" s="135">
        <f t="shared" si="249"/>
        <v>2.27583</v>
      </c>
      <c r="R430" s="135">
        <f t="shared" si="249"/>
        <v>2.2570999999999999</v>
      </c>
      <c r="S430" s="135">
        <f t="shared" si="249"/>
        <v>2.2413400000000001</v>
      </c>
      <c r="T430" s="135">
        <f t="shared" si="249"/>
        <v>2.22898</v>
      </c>
      <c r="U430" s="135">
        <f t="shared" si="249"/>
        <v>2.1765599999999998</v>
      </c>
      <c r="V430" s="135">
        <f t="shared" si="249"/>
        <v>2.2353700000000001</v>
      </c>
      <c r="W430" s="135">
        <f t="shared" si="249"/>
        <v>2.3056299999999998</v>
      </c>
      <c r="X430" s="135">
        <f t="shared" si="249"/>
        <v>2.24322</v>
      </c>
      <c r="Y430" s="135">
        <f t="shared" si="249"/>
        <v>2.1703999999999999</v>
      </c>
      <c r="Z430" s="135">
        <f t="shared" si="249"/>
        <v>1.97397</v>
      </c>
      <c r="AA430" s="135">
        <f t="shared" si="249"/>
        <v>1.7856700000000001</v>
      </c>
    </row>
    <row r="431" spans="1:27" ht="12.75" customHeight="1" outlineLevel="1" x14ac:dyDescent="0.3">
      <c r="A431" s="163" t="s">
        <v>1449</v>
      </c>
      <c r="B431" s="94" t="s">
        <v>238</v>
      </c>
      <c r="C431" s="70" t="s">
        <v>79</v>
      </c>
      <c r="D431" s="71">
        <v>1330.8</v>
      </c>
      <c r="E431" s="71">
        <v>1244.67</v>
      </c>
      <c r="F431" s="71">
        <v>1222.97</v>
      </c>
      <c r="G431" s="71">
        <v>1203.2</v>
      </c>
      <c r="H431" s="71">
        <v>1247.8599999999999</v>
      </c>
      <c r="I431" s="71">
        <v>1380.84</v>
      </c>
      <c r="J431" s="71">
        <v>1482.24</v>
      </c>
      <c r="K431" s="71">
        <v>1783.3</v>
      </c>
      <c r="L431" s="71">
        <v>1875.51</v>
      </c>
      <c r="M431" s="71">
        <v>1935.88</v>
      </c>
      <c r="N431" s="71">
        <v>1969.65</v>
      </c>
      <c r="O431" s="71">
        <v>1979.84</v>
      </c>
      <c r="P431" s="71">
        <v>1958.79</v>
      </c>
      <c r="Q431" s="71">
        <v>1964.94</v>
      </c>
      <c r="R431" s="71">
        <v>1946.21</v>
      </c>
      <c r="S431" s="71">
        <v>1930.45</v>
      </c>
      <c r="T431" s="71">
        <v>1918.09</v>
      </c>
      <c r="U431" s="71">
        <v>1865.67</v>
      </c>
      <c r="V431" s="71">
        <v>1924.48</v>
      </c>
      <c r="W431" s="71">
        <v>1994.74</v>
      </c>
      <c r="X431" s="71">
        <v>1932.33</v>
      </c>
      <c r="Y431" s="71">
        <v>1859.51</v>
      </c>
      <c r="Z431" s="71">
        <v>1663.08</v>
      </c>
      <c r="AA431" s="71">
        <v>1474.78</v>
      </c>
    </row>
    <row r="432" spans="1:27" ht="12.75" customHeight="1" outlineLevel="1" x14ac:dyDescent="0.3">
      <c r="A432" s="163" t="s">
        <v>1450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customHeight="1" outlineLevel="1" x14ac:dyDescent="0.3">
      <c r="A433" s="163" t="s">
        <v>1451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1452</v>
      </c>
      <c r="B434" s="94" t="s">
        <v>81</v>
      </c>
      <c r="C434" s="70" t="s">
        <v>79</v>
      </c>
      <c r="D434" s="71">
        <f>$D$11</f>
        <v>88.27</v>
      </c>
      <c r="E434" s="71">
        <f t="shared" ref="E434:AA434" si="251">$D$11</f>
        <v>88.27</v>
      </c>
      <c r="F434" s="71">
        <f t="shared" si="251"/>
        <v>88.27</v>
      </c>
      <c r="G434" s="71">
        <f t="shared" si="251"/>
        <v>88.27</v>
      </c>
      <c r="H434" s="71">
        <f t="shared" si="251"/>
        <v>88.27</v>
      </c>
      <c r="I434" s="71">
        <f t="shared" si="251"/>
        <v>88.27</v>
      </c>
      <c r="J434" s="71">
        <f t="shared" si="251"/>
        <v>88.27</v>
      </c>
      <c r="K434" s="71">
        <f t="shared" si="251"/>
        <v>88.27</v>
      </c>
      <c r="L434" s="71">
        <f t="shared" si="251"/>
        <v>88.27</v>
      </c>
      <c r="M434" s="71">
        <f t="shared" si="251"/>
        <v>88.27</v>
      </c>
      <c r="N434" s="71">
        <f t="shared" si="251"/>
        <v>88.27</v>
      </c>
      <c r="O434" s="71">
        <f t="shared" si="251"/>
        <v>88.27</v>
      </c>
      <c r="P434" s="71">
        <f t="shared" si="251"/>
        <v>88.27</v>
      </c>
      <c r="Q434" s="71">
        <f t="shared" si="251"/>
        <v>88.27</v>
      </c>
      <c r="R434" s="71">
        <f t="shared" si="251"/>
        <v>88.27</v>
      </c>
      <c r="S434" s="71">
        <f t="shared" si="251"/>
        <v>88.27</v>
      </c>
      <c r="T434" s="71">
        <f t="shared" si="251"/>
        <v>88.27</v>
      </c>
      <c r="U434" s="71">
        <f t="shared" si="251"/>
        <v>88.27</v>
      </c>
      <c r="V434" s="71">
        <f t="shared" si="251"/>
        <v>88.27</v>
      </c>
      <c r="W434" s="71">
        <f t="shared" si="251"/>
        <v>88.27</v>
      </c>
      <c r="X434" s="71">
        <f t="shared" si="251"/>
        <v>88.27</v>
      </c>
      <c r="Y434" s="71">
        <f t="shared" si="251"/>
        <v>88.27</v>
      </c>
      <c r="Z434" s="71">
        <f t="shared" si="251"/>
        <v>88.27</v>
      </c>
      <c r="AA434" s="71">
        <f t="shared" si="251"/>
        <v>88.27</v>
      </c>
    </row>
    <row r="435" spans="1:27" ht="12.75" customHeight="1" x14ac:dyDescent="0.3">
      <c r="A435" s="162" t="s">
        <v>1453</v>
      </c>
      <c r="B435" s="54" t="str">
        <f>"23"&amp;"."&amp;$B$663&amp;"."&amp;$B$664</f>
        <v>23.03.2024</v>
      </c>
      <c r="C435" s="134" t="s">
        <v>76</v>
      </c>
      <c r="D435" s="135">
        <f>ROUND(((D436+D437+D439+D438)/1000),5)</f>
        <v>1.86426</v>
      </c>
      <c r="E435" s="135">
        <f>ROUND(((E436+E437+E439+E438)/1000),5)</f>
        <v>1.7825500000000001</v>
      </c>
      <c r="F435" s="135">
        <f>ROUND(((F436+F437+F439+F438)/1000),5)</f>
        <v>1.7241200000000001</v>
      </c>
      <c r="G435" s="135">
        <f t="shared" ref="G435:AA435" si="252">ROUND(((G436+G437+G439+G438)/1000),5)</f>
        <v>1.7097899999999999</v>
      </c>
      <c r="H435" s="135">
        <f t="shared" si="252"/>
        <v>1.72699</v>
      </c>
      <c r="I435" s="135">
        <f t="shared" si="252"/>
        <v>1.7730399999999999</v>
      </c>
      <c r="J435" s="135">
        <f t="shared" si="252"/>
        <v>1.7930200000000001</v>
      </c>
      <c r="K435" s="135">
        <f t="shared" si="252"/>
        <v>1.95983</v>
      </c>
      <c r="L435" s="135">
        <f t="shared" si="252"/>
        <v>2.1836099999999998</v>
      </c>
      <c r="M435" s="135">
        <f t="shared" si="252"/>
        <v>2.30294</v>
      </c>
      <c r="N435" s="135">
        <f t="shared" si="252"/>
        <v>2.3748800000000001</v>
      </c>
      <c r="O435" s="135">
        <f t="shared" si="252"/>
        <v>2.3670300000000002</v>
      </c>
      <c r="P435" s="135">
        <f t="shared" si="252"/>
        <v>2.3345899999999999</v>
      </c>
      <c r="Q435" s="135">
        <f t="shared" si="252"/>
        <v>2.3302100000000001</v>
      </c>
      <c r="R435" s="135">
        <f t="shared" si="252"/>
        <v>2.2932899999999998</v>
      </c>
      <c r="S435" s="135">
        <f t="shared" si="252"/>
        <v>2.26952</v>
      </c>
      <c r="T435" s="135">
        <f t="shared" si="252"/>
        <v>2.27488</v>
      </c>
      <c r="U435" s="135">
        <f t="shared" si="252"/>
        <v>2.27128</v>
      </c>
      <c r="V435" s="135">
        <f t="shared" si="252"/>
        <v>2.31684</v>
      </c>
      <c r="W435" s="135">
        <f t="shared" si="252"/>
        <v>2.4516900000000001</v>
      </c>
      <c r="X435" s="135">
        <f t="shared" si="252"/>
        <v>2.3679000000000001</v>
      </c>
      <c r="Y435" s="135">
        <f t="shared" si="252"/>
        <v>2.2492200000000002</v>
      </c>
      <c r="Z435" s="135">
        <f t="shared" si="252"/>
        <v>2.07314</v>
      </c>
      <c r="AA435" s="135">
        <f t="shared" si="252"/>
        <v>1.9046000000000001</v>
      </c>
    </row>
    <row r="436" spans="1:27" ht="12.75" customHeight="1" outlineLevel="1" x14ac:dyDescent="0.3">
      <c r="A436" s="163" t="s">
        <v>1454</v>
      </c>
      <c r="B436" s="94" t="s">
        <v>238</v>
      </c>
      <c r="C436" s="70" t="s">
        <v>79</v>
      </c>
      <c r="D436" s="71">
        <v>1553.37</v>
      </c>
      <c r="E436" s="71">
        <v>1471.66</v>
      </c>
      <c r="F436" s="71">
        <v>1413.23</v>
      </c>
      <c r="G436" s="71">
        <v>1398.9</v>
      </c>
      <c r="H436" s="71">
        <v>1416.1</v>
      </c>
      <c r="I436" s="71">
        <v>1462.15</v>
      </c>
      <c r="J436" s="71">
        <v>1482.13</v>
      </c>
      <c r="K436" s="71">
        <v>1648.94</v>
      </c>
      <c r="L436" s="71">
        <v>1872.72</v>
      </c>
      <c r="M436" s="71">
        <v>1992.05</v>
      </c>
      <c r="N436" s="71">
        <v>2063.9899999999998</v>
      </c>
      <c r="O436" s="71">
        <v>2056.14</v>
      </c>
      <c r="P436" s="71">
        <v>2023.7</v>
      </c>
      <c r="Q436" s="71">
        <v>2019.32</v>
      </c>
      <c r="R436" s="71">
        <v>1982.4</v>
      </c>
      <c r="S436" s="71">
        <v>1958.63</v>
      </c>
      <c r="T436" s="71">
        <v>1963.99</v>
      </c>
      <c r="U436" s="71">
        <v>1960.39</v>
      </c>
      <c r="V436" s="71">
        <v>2005.95</v>
      </c>
      <c r="W436" s="71">
        <v>2140.8000000000002</v>
      </c>
      <c r="X436" s="71">
        <v>2057.0100000000002</v>
      </c>
      <c r="Y436" s="71">
        <v>1938.33</v>
      </c>
      <c r="Z436" s="71">
        <v>1762.25</v>
      </c>
      <c r="AA436" s="71">
        <v>1593.71</v>
      </c>
    </row>
    <row r="437" spans="1:27" ht="12.75" customHeight="1" outlineLevel="1" x14ac:dyDescent="0.3">
      <c r="A437" s="163" t="s">
        <v>1455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customHeight="1" outlineLevel="1" x14ac:dyDescent="0.3">
      <c r="A438" s="163" t="s">
        <v>1456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1457</v>
      </c>
      <c r="B439" s="94" t="s">
        <v>81</v>
      </c>
      <c r="C439" s="70" t="s">
        <v>79</v>
      </c>
      <c r="D439" s="71">
        <f>$D$11</f>
        <v>88.27</v>
      </c>
      <c r="E439" s="71">
        <f t="shared" ref="E439:AA439" si="254">$D$11</f>
        <v>88.27</v>
      </c>
      <c r="F439" s="71">
        <f t="shared" si="254"/>
        <v>88.27</v>
      </c>
      <c r="G439" s="71">
        <f t="shared" si="254"/>
        <v>88.27</v>
      </c>
      <c r="H439" s="71">
        <f t="shared" si="254"/>
        <v>88.27</v>
      </c>
      <c r="I439" s="71">
        <f t="shared" si="254"/>
        <v>88.27</v>
      </c>
      <c r="J439" s="71">
        <f t="shared" si="254"/>
        <v>88.27</v>
      </c>
      <c r="K439" s="71">
        <f t="shared" si="254"/>
        <v>88.27</v>
      </c>
      <c r="L439" s="71">
        <f t="shared" si="254"/>
        <v>88.27</v>
      </c>
      <c r="M439" s="71">
        <f t="shared" si="254"/>
        <v>88.27</v>
      </c>
      <c r="N439" s="71">
        <f t="shared" si="254"/>
        <v>88.27</v>
      </c>
      <c r="O439" s="71">
        <f t="shared" si="254"/>
        <v>88.27</v>
      </c>
      <c r="P439" s="71">
        <f t="shared" si="254"/>
        <v>88.27</v>
      </c>
      <c r="Q439" s="71">
        <f t="shared" si="254"/>
        <v>88.27</v>
      </c>
      <c r="R439" s="71">
        <f t="shared" si="254"/>
        <v>88.27</v>
      </c>
      <c r="S439" s="71">
        <f t="shared" si="254"/>
        <v>88.27</v>
      </c>
      <c r="T439" s="71">
        <f t="shared" si="254"/>
        <v>88.27</v>
      </c>
      <c r="U439" s="71">
        <f t="shared" si="254"/>
        <v>88.27</v>
      </c>
      <c r="V439" s="71">
        <f t="shared" si="254"/>
        <v>88.27</v>
      </c>
      <c r="W439" s="71">
        <f t="shared" si="254"/>
        <v>88.27</v>
      </c>
      <c r="X439" s="71">
        <f t="shared" si="254"/>
        <v>88.27</v>
      </c>
      <c r="Y439" s="71">
        <f t="shared" si="254"/>
        <v>88.27</v>
      </c>
      <c r="Z439" s="71">
        <f t="shared" si="254"/>
        <v>88.27</v>
      </c>
      <c r="AA439" s="71">
        <f t="shared" si="254"/>
        <v>88.27</v>
      </c>
    </row>
    <row r="440" spans="1:27" ht="12.75" customHeight="1" x14ac:dyDescent="0.3">
      <c r="A440" s="162" t="s">
        <v>1458</v>
      </c>
      <c r="B440" s="54" t="str">
        <f>"24"&amp;"."&amp;$B$663&amp;"."&amp;$B$664</f>
        <v>24.03.2024</v>
      </c>
      <c r="C440" s="134" t="s">
        <v>76</v>
      </c>
      <c r="D440" s="135">
        <f>ROUND(((D441+D442+D444+D443)/1000),5)</f>
        <v>1.76115</v>
      </c>
      <c r="E440" s="135">
        <f>ROUND(((E441+E442+E444+E443)/1000),5)</f>
        <v>1.5942799999999999</v>
      </c>
      <c r="F440" s="135">
        <f>ROUND(((F441+F442+F444+F443)/1000),5)</f>
        <v>1.5391999999999999</v>
      </c>
      <c r="G440" s="135">
        <f t="shared" ref="G440:AA440" si="255">ROUND(((G441+G442+G444+G443)/1000),5)</f>
        <v>1.5312699999999999</v>
      </c>
      <c r="H440" s="135">
        <f t="shared" si="255"/>
        <v>1.53199</v>
      </c>
      <c r="I440" s="135">
        <f t="shared" si="255"/>
        <v>1.54335</v>
      </c>
      <c r="J440" s="135">
        <f t="shared" si="255"/>
        <v>1.5658700000000001</v>
      </c>
      <c r="K440" s="135">
        <f t="shared" si="255"/>
        <v>1.7355400000000001</v>
      </c>
      <c r="L440" s="135">
        <f t="shared" si="255"/>
        <v>1.8715299999999999</v>
      </c>
      <c r="M440" s="135">
        <f t="shared" si="255"/>
        <v>2.0582099999999999</v>
      </c>
      <c r="N440" s="135">
        <f t="shared" si="255"/>
        <v>2.0988500000000001</v>
      </c>
      <c r="O440" s="135">
        <f t="shared" si="255"/>
        <v>2.1158999999999999</v>
      </c>
      <c r="P440" s="135">
        <f t="shared" si="255"/>
        <v>2.1055000000000001</v>
      </c>
      <c r="Q440" s="135">
        <f t="shared" si="255"/>
        <v>2.1036999999999999</v>
      </c>
      <c r="R440" s="135">
        <f t="shared" si="255"/>
        <v>2.0940699999999999</v>
      </c>
      <c r="S440" s="135">
        <f t="shared" si="255"/>
        <v>2.0941200000000002</v>
      </c>
      <c r="T440" s="135">
        <f t="shared" si="255"/>
        <v>2.10181</v>
      </c>
      <c r="U440" s="135">
        <f t="shared" si="255"/>
        <v>2.1117400000000002</v>
      </c>
      <c r="V440" s="135">
        <f t="shared" si="255"/>
        <v>2.1708699999999999</v>
      </c>
      <c r="W440" s="135">
        <f t="shared" si="255"/>
        <v>2.3050099999999998</v>
      </c>
      <c r="X440" s="135">
        <f t="shared" si="255"/>
        <v>2.2162299999999999</v>
      </c>
      <c r="Y440" s="135">
        <f t="shared" si="255"/>
        <v>2.08894</v>
      </c>
      <c r="Z440" s="135">
        <f t="shared" si="255"/>
        <v>1.9396100000000001</v>
      </c>
      <c r="AA440" s="135">
        <f t="shared" si="255"/>
        <v>1.7864899999999999</v>
      </c>
    </row>
    <row r="441" spans="1:27" ht="12.75" customHeight="1" outlineLevel="1" x14ac:dyDescent="0.3">
      <c r="A441" s="163" t="s">
        <v>1459</v>
      </c>
      <c r="B441" s="94" t="s">
        <v>238</v>
      </c>
      <c r="C441" s="70" t="s">
        <v>79</v>
      </c>
      <c r="D441" s="71">
        <v>1450.26</v>
      </c>
      <c r="E441" s="71">
        <v>1283.3900000000001</v>
      </c>
      <c r="F441" s="71">
        <v>1228.31</v>
      </c>
      <c r="G441" s="71">
        <v>1220.3800000000001</v>
      </c>
      <c r="H441" s="71">
        <v>1221.0999999999999</v>
      </c>
      <c r="I441" s="71">
        <v>1232.46</v>
      </c>
      <c r="J441" s="71">
        <v>1254.98</v>
      </c>
      <c r="K441" s="71">
        <v>1424.65</v>
      </c>
      <c r="L441" s="71">
        <v>1560.64</v>
      </c>
      <c r="M441" s="71">
        <v>1747.32</v>
      </c>
      <c r="N441" s="71">
        <v>1787.96</v>
      </c>
      <c r="O441" s="71">
        <v>1805.01</v>
      </c>
      <c r="P441" s="71">
        <v>1794.61</v>
      </c>
      <c r="Q441" s="71">
        <v>1792.81</v>
      </c>
      <c r="R441" s="71">
        <v>1783.18</v>
      </c>
      <c r="S441" s="71">
        <v>1783.23</v>
      </c>
      <c r="T441" s="71">
        <v>1790.92</v>
      </c>
      <c r="U441" s="71">
        <v>1800.85</v>
      </c>
      <c r="V441" s="71">
        <v>1859.98</v>
      </c>
      <c r="W441" s="71">
        <v>1994.12</v>
      </c>
      <c r="X441" s="71">
        <v>1905.34</v>
      </c>
      <c r="Y441" s="71">
        <v>1778.05</v>
      </c>
      <c r="Z441" s="71">
        <v>1628.72</v>
      </c>
      <c r="AA441" s="71">
        <v>1475.6</v>
      </c>
    </row>
    <row r="442" spans="1:27" ht="12.75" customHeight="1" outlineLevel="1" x14ac:dyDescent="0.3">
      <c r="A442" s="163" t="s">
        <v>1460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customHeight="1" outlineLevel="1" x14ac:dyDescent="0.3">
      <c r="A443" s="163" t="s">
        <v>1461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1462</v>
      </c>
      <c r="B444" s="94" t="s">
        <v>81</v>
      </c>
      <c r="C444" s="70" t="s">
        <v>79</v>
      </c>
      <c r="D444" s="71">
        <f>$D$11</f>
        <v>88.27</v>
      </c>
      <c r="E444" s="71">
        <f t="shared" ref="E444:AA444" si="257">$D$11</f>
        <v>88.27</v>
      </c>
      <c r="F444" s="71">
        <f t="shared" si="257"/>
        <v>88.27</v>
      </c>
      <c r="G444" s="71">
        <f t="shared" si="257"/>
        <v>88.27</v>
      </c>
      <c r="H444" s="71">
        <f t="shared" si="257"/>
        <v>88.27</v>
      </c>
      <c r="I444" s="71">
        <f t="shared" si="257"/>
        <v>88.27</v>
      </c>
      <c r="J444" s="71">
        <f t="shared" si="257"/>
        <v>88.27</v>
      </c>
      <c r="K444" s="71">
        <f t="shared" si="257"/>
        <v>88.27</v>
      </c>
      <c r="L444" s="71">
        <f t="shared" si="257"/>
        <v>88.27</v>
      </c>
      <c r="M444" s="71">
        <f t="shared" si="257"/>
        <v>88.27</v>
      </c>
      <c r="N444" s="71">
        <f t="shared" si="257"/>
        <v>88.27</v>
      </c>
      <c r="O444" s="71">
        <f t="shared" si="257"/>
        <v>88.27</v>
      </c>
      <c r="P444" s="71">
        <f t="shared" si="257"/>
        <v>88.27</v>
      </c>
      <c r="Q444" s="71">
        <f t="shared" si="257"/>
        <v>88.27</v>
      </c>
      <c r="R444" s="71">
        <f t="shared" si="257"/>
        <v>88.27</v>
      </c>
      <c r="S444" s="71">
        <f t="shared" si="257"/>
        <v>88.27</v>
      </c>
      <c r="T444" s="71">
        <f t="shared" si="257"/>
        <v>88.27</v>
      </c>
      <c r="U444" s="71">
        <f t="shared" si="257"/>
        <v>88.27</v>
      </c>
      <c r="V444" s="71">
        <f t="shared" si="257"/>
        <v>88.27</v>
      </c>
      <c r="W444" s="71">
        <f t="shared" si="257"/>
        <v>88.27</v>
      </c>
      <c r="X444" s="71">
        <f t="shared" si="257"/>
        <v>88.27</v>
      </c>
      <c r="Y444" s="71">
        <f t="shared" si="257"/>
        <v>88.27</v>
      </c>
      <c r="Z444" s="71">
        <f t="shared" si="257"/>
        <v>88.27</v>
      </c>
      <c r="AA444" s="71">
        <f t="shared" si="257"/>
        <v>88.27</v>
      </c>
    </row>
    <row r="445" spans="1:27" ht="13.8" x14ac:dyDescent="0.3">
      <c r="A445" s="162" t="s">
        <v>1463</v>
      </c>
      <c r="B445" s="54" t="str">
        <f>"25"&amp;"."&amp;$B$663&amp;"."&amp;$B$664</f>
        <v>25.03.2024</v>
      </c>
      <c r="C445" s="134" t="s">
        <v>76</v>
      </c>
      <c r="D445" s="135">
        <f>ROUND(((D446+D447+D449+D448)/1000),5)</f>
        <v>1.7884</v>
      </c>
      <c r="E445" s="135">
        <f>ROUND(((E446+E447+E449+E448)/1000),5)</f>
        <v>1.6491</v>
      </c>
      <c r="F445" s="135">
        <f>ROUND(((F446+F447+F449+F448)/1000),5)</f>
        <v>1.59362</v>
      </c>
      <c r="G445" s="135">
        <f t="shared" ref="G445:AA445" si="258">ROUND(((G446+G447+G449+G448)/1000),5)</f>
        <v>1.57881</v>
      </c>
      <c r="H445" s="135">
        <f t="shared" si="258"/>
        <v>1.6791499999999999</v>
      </c>
      <c r="I445" s="135">
        <f t="shared" si="258"/>
        <v>1.77468</v>
      </c>
      <c r="J445" s="135">
        <f t="shared" si="258"/>
        <v>1.8493200000000001</v>
      </c>
      <c r="K445" s="135">
        <f t="shared" si="258"/>
        <v>2.08833</v>
      </c>
      <c r="L445" s="135">
        <f t="shared" si="258"/>
        <v>2.25787</v>
      </c>
      <c r="M445" s="135">
        <f t="shared" si="258"/>
        <v>2.3235700000000001</v>
      </c>
      <c r="N445" s="135">
        <f t="shared" si="258"/>
        <v>2.33432</v>
      </c>
      <c r="O445" s="135">
        <f t="shared" si="258"/>
        <v>2.3491599999999999</v>
      </c>
      <c r="P445" s="135">
        <f t="shared" si="258"/>
        <v>2.3404699999999998</v>
      </c>
      <c r="Q445" s="135">
        <f t="shared" si="258"/>
        <v>2.3460999999999999</v>
      </c>
      <c r="R445" s="135">
        <f t="shared" si="258"/>
        <v>2.3376299999999999</v>
      </c>
      <c r="S445" s="135">
        <f t="shared" si="258"/>
        <v>2.3337599999999998</v>
      </c>
      <c r="T445" s="135">
        <f t="shared" si="258"/>
        <v>2.3302200000000002</v>
      </c>
      <c r="U445" s="135">
        <f t="shared" si="258"/>
        <v>2.2544300000000002</v>
      </c>
      <c r="V445" s="135">
        <f t="shared" si="258"/>
        <v>2.2720400000000001</v>
      </c>
      <c r="W445" s="135">
        <f t="shared" si="258"/>
        <v>2.33365</v>
      </c>
      <c r="X445" s="135">
        <f t="shared" si="258"/>
        <v>2.28878</v>
      </c>
      <c r="Y445" s="135">
        <f t="shared" si="258"/>
        <v>2.1924999999999999</v>
      </c>
      <c r="Z445" s="135">
        <f t="shared" si="258"/>
        <v>1.9111100000000001</v>
      </c>
      <c r="AA445" s="135">
        <f t="shared" si="258"/>
        <v>1.8030299999999999</v>
      </c>
    </row>
    <row r="446" spans="1:27" ht="12.75" customHeight="1" outlineLevel="1" x14ac:dyDescent="0.3">
      <c r="A446" s="163" t="s">
        <v>1464</v>
      </c>
      <c r="B446" s="94" t="s">
        <v>238</v>
      </c>
      <c r="C446" s="70" t="s">
        <v>79</v>
      </c>
      <c r="D446" s="71">
        <v>1477.51</v>
      </c>
      <c r="E446" s="71">
        <v>1338.21</v>
      </c>
      <c r="F446" s="71">
        <v>1282.73</v>
      </c>
      <c r="G446" s="71">
        <v>1267.92</v>
      </c>
      <c r="H446" s="71">
        <v>1368.26</v>
      </c>
      <c r="I446" s="71">
        <v>1463.79</v>
      </c>
      <c r="J446" s="71">
        <v>1538.43</v>
      </c>
      <c r="K446" s="71">
        <v>1777.44</v>
      </c>
      <c r="L446" s="71">
        <v>1946.98</v>
      </c>
      <c r="M446" s="71">
        <v>2012.68</v>
      </c>
      <c r="N446" s="71">
        <v>2023.43</v>
      </c>
      <c r="O446" s="71">
        <v>2038.27</v>
      </c>
      <c r="P446" s="71">
        <v>2029.58</v>
      </c>
      <c r="Q446" s="71">
        <v>2035.21</v>
      </c>
      <c r="R446" s="71">
        <v>2026.74</v>
      </c>
      <c r="S446" s="71">
        <v>2022.87</v>
      </c>
      <c r="T446" s="71">
        <v>2019.33</v>
      </c>
      <c r="U446" s="71">
        <v>1943.54</v>
      </c>
      <c r="V446" s="71">
        <v>1961.15</v>
      </c>
      <c r="W446" s="71">
        <v>2022.76</v>
      </c>
      <c r="X446" s="71">
        <v>1977.89</v>
      </c>
      <c r="Y446" s="71">
        <v>1881.61</v>
      </c>
      <c r="Z446" s="71">
        <v>1600.22</v>
      </c>
      <c r="AA446" s="71">
        <v>1492.14</v>
      </c>
    </row>
    <row r="447" spans="1:27" ht="12.75" customHeight="1" outlineLevel="1" x14ac:dyDescent="0.3">
      <c r="A447" s="163" t="s">
        <v>1465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customHeight="1" outlineLevel="1" x14ac:dyDescent="0.3">
      <c r="A448" s="163" t="s">
        <v>1466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1467</v>
      </c>
      <c r="B449" s="94" t="s">
        <v>81</v>
      </c>
      <c r="C449" s="70" t="s">
        <v>79</v>
      </c>
      <c r="D449" s="71">
        <f>$D$11</f>
        <v>88.27</v>
      </c>
      <c r="E449" s="71">
        <f t="shared" ref="E449:AA449" si="260">$D$11</f>
        <v>88.27</v>
      </c>
      <c r="F449" s="71">
        <f t="shared" si="260"/>
        <v>88.27</v>
      </c>
      <c r="G449" s="71">
        <f t="shared" si="260"/>
        <v>88.27</v>
      </c>
      <c r="H449" s="71">
        <f t="shared" si="260"/>
        <v>88.27</v>
      </c>
      <c r="I449" s="71">
        <f t="shared" si="260"/>
        <v>88.27</v>
      </c>
      <c r="J449" s="71">
        <f t="shared" si="260"/>
        <v>88.27</v>
      </c>
      <c r="K449" s="71">
        <f t="shared" si="260"/>
        <v>88.27</v>
      </c>
      <c r="L449" s="71">
        <f t="shared" si="260"/>
        <v>88.27</v>
      </c>
      <c r="M449" s="71">
        <f t="shared" si="260"/>
        <v>88.27</v>
      </c>
      <c r="N449" s="71">
        <f t="shared" si="260"/>
        <v>88.27</v>
      </c>
      <c r="O449" s="71">
        <f t="shared" si="260"/>
        <v>88.27</v>
      </c>
      <c r="P449" s="71">
        <f t="shared" si="260"/>
        <v>88.27</v>
      </c>
      <c r="Q449" s="71">
        <f t="shared" si="260"/>
        <v>88.27</v>
      </c>
      <c r="R449" s="71">
        <f t="shared" si="260"/>
        <v>88.27</v>
      </c>
      <c r="S449" s="71">
        <f t="shared" si="260"/>
        <v>88.27</v>
      </c>
      <c r="T449" s="71">
        <f t="shared" si="260"/>
        <v>88.27</v>
      </c>
      <c r="U449" s="71">
        <f t="shared" si="260"/>
        <v>88.27</v>
      </c>
      <c r="V449" s="71">
        <f t="shared" si="260"/>
        <v>88.27</v>
      </c>
      <c r="W449" s="71">
        <f t="shared" si="260"/>
        <v>88.27</v>
      </c>
      <c r="X449" s="71">
        <f t="shared" si="260"/>
        <v>88.27</v>
      </c>
      <c r="Y449" s="71">
        <f t="shared" si="260"/>
        <v>88.27</v>
      </c>
      <c r="Z449" s="71">
        <f t="shared" si="260"/>
        <v>88.27</v>
      </c>
      <c r="AA449" s="71">
        <f t="shared" si="260"/>
        <v>88.27</v>
      </c>
    </row>
    <row r="450" spans="1:27" ht="13.8" x14ac:dyDescent="0.3">
      <c r="A450" s="162" t="s">
        <v>1468</v>
      </c>
      <c r="B450" s="54" t="str">
        <f>"26"&amp;"."&amp;$B$663&amp;"."&amp;$B$664</f>
        <v>26.03.2024</v>
      </c>
      <c r="C450" s="134" t="s">
        <v>76</v>
      </c>
      <c r="D450" s="135">
        <f>ROUND(((D451+D452+D454+D453)/1000),5)</f>
        <v>1.70716</v>
      </c>
      <c r="E450" s="135">
        <f>ROUND(((E451+E452+E454+E453)/1000),5)</f>
        <v>1.60303</v>
      </c>
      <c r="F450" s="135">
        <f>ROUND(((F451+F452+F454+F453)/1000),5)</f>
        <v>1.5507500000000001</v>
      </c>
      <c r="G450" s="135">
        <f t="shared" ref="G450:AA450" si="261">ROUND(((G451+G452+G454+G453)/1000),5)</f>
        <v>1.54996</v>
      </c>
      <c r="H450" s="135">
        <f t="shared" si="261"/>
        <v>1.5896399999999999</v>
      </c>
      <c r="I450" s="135">
        <f t="shared" si="261"/>
        <v>1.7357899999999999</v>
      </c>
      <c r="J450" s="135">
        <f t="shared" si="261"/>
        <v>1.84162</v>
      </c>
      <c r="K450" s="135">
        <f t="shared" si="261"/>
        <v>2.1166700000000001</v>
      </c>
      <c r="L450" s="135">
        <f t="shared" si="261"/>
        <v>2.20424</v>
      </c>
      <c r="M450" s="135">
        <f t="shared" si="261"/>
        <v>2.2683800000000001</v>
      </c>
      <c r="N450" s="135">
        <f t="shared" si="261"/>
        <v>2.2979799999999999</v>
      </c>
      <c r="O450" s="135">
        <f t="shared" si="261"/>
        <v>2.32864</v>
      </c>
      <c r="P450" s="135">
        <f t="shared" si="261"/>
        <v>2.2958699999999999</v>
      </c>
      <c r="Q450" s="135">
        <f t="shared" si="261"/>
        <v>2.2977099999999999</v>
      </c>
      <c r="R450" s="135">
        <f t="shared" si="261"/>
        <v>2.2859099999999999</v>
      </c>
      <c r="S450" s="135">
        <f t="shared" si="261"/>
        <v>2.2618499999999999</v>
      </c>
      <c r="T450" s="135">
        <f t="shared" si="261"/>
        <v>2.2529699999999999</v>
      </c>
      <c r="U450" s="135">
        <f t="shared" si="261"/>
        <v>2.2053099999999999</v>
      </c>
      <c r="V450" s="135">
        <f t="shared" si="261"/>
        <v>2.2317399999999998</v>
      </c>
      <c r="W450" s="135">
        <f t="shared" si="261"/>
        <v>2.2622900000000001</v>
      </c>
      <c r="X450" s="135">
        <f t="shared" si="261"/>
        <v>2.2465099999999998</v>
      </c>
      <c r="Y450" s="135">
        <f t="shared" si="261"/>
        <v>2.1541700000000001</v>
      </c>
      <c r="Z450" s="135">
        <f t="shared" si="261"/>
        <v>1.91401</v>
      </c>
      <c r="AA450" s="135">
        <f t="shared" si="261"/>
        <v>1.79199</v>
      </c>
    </row>
    <row r="451" spans="1:27" ht="12.75" customHeight="1" outlineLevel="1" x14ac:dyDescent="0.3">
      <c r="A451" s="163" t="s">
        <v>1469</v>
      </c>
      <c r="B451" s="94" t="s">
        <v>238</v>
      </c>
      <c r="C451" s="70" t="s">
        <v>79</v>
      </c>
      <c r="D451" s="71">
        <v>1396.27</v>
      </c>
      <c r="E451" s="71">
        <v>1292.1400000000001</v>
      </c>
      <c r="F451" s="71">
        <v>1239.8599999999999</v>
      </c>
      <c r="G451" s="71">
        <v>1239.07</v>
      </c>
      <c r="H451" s="71">
        <v>1278.75</v>
      </c>
      <c r="I451" s="71">
        <v>1424.9</v>
      </c>
      <c r="J451" s="71">
        <v>1530.73</v>
      </c>
      <c r="K451" s="71">
        <v>1805.78</v>
      </c>
      <c r="L451" s="71">
        <v>1893.35</v>
      </c>
      <c r="M451" s="71">
        <v>1957.49</v>
      </c>
      <c r="N451" s="71">
        <v>1987.09</v>
      </c>
      <c r="O451" s="71">
        <v>2017.75</v>
      </c>
      <c r="P451" s="71">
        <v>1984.98</v>
      </c>
      <c r="Q451" s="71">
        <v>1986.82</v>
      </c>
      <c r="R451" s="71">
        <v>1975.02</v>
      </c>
      <c r="S451" s="71">
        <v>1950.96</v>
      </c>
      <c r="T451" s="71">
        <v>1942.08</v>
      </c>
      <c r="U451" s="71">
        <v>1894.42</v>
      </c>
      <c r="V451" s="71">
        <v>1920.85</v>
      </c>
      <c r="W451" s="71">
        <v>1951.4</v>
      </c>
      <c r="X451" s="71">
        <v>1935.62</v>
      </c>
      <c r="Y451" s="71">
        <v>1843.28</v>
      </c>
      <c r="Z451" s="71">
        <v>1603.12</v>
      </c>
      <c r="AA451" s="71">
        <v>1481.1</v>
      </c>
    </row>
    <row r="452" spans="1:27" ht="12.75" customHeight="1" outlineLevel="1" x14ac:dyDescent="0.3">
      <c r="A452" s="163" t="s">
        <v>1470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customHeight="1" outlineLevel="1" x14ac:dyDescent="0.3">
      <c r="A453" s="163" t="s">
        <v>1471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1472</v>
      </c>
      <c r="B454" s="94" t="s">
        <v>81</v>
      </c>
      <c r="C454" s="70" t="s">
        <v>79</v>
      </c>
      <c r="D454" s="71">
        <f>$D$11</f>
        <v>88.27</v>
      </c>
      <c r="E454" s="71">
        <f t="shared" ref="E454:AA454" si="263">$D$11</f>
        <v>88.27</v>
      </c>
      <c r="F454" s="71">
        <f t="shared" si="263"/>
        <v>88.27</v>
      </c>
      <c r="G454" s="71">
        <f t="shared" si="263"/>
        <v>88.27</v>
      </c>
      <c r="H454" s="71">
        <f t="shared" si="263"/>
        <v>88.27</v>
      </c>
      <c r="I454" s="71">
        <f t="shared" si="263"/>
        <v>88.27</v>
      </c>
      <c r="J454" s="71">
        <f t="shared" si="263"/>
        <v>88.27</v>
      </c>
      <c r="K454" s="71">
        <f t="shared" si="263"/>
        <v>88.27</v>
      </c>
      <c r="L454" s="71">
        <f t="shared" si="263"/>
        <v>88.27</v>
      </c>
      <c r="M454" s="71">
        <f t="shared" si="263"/>
        <v>88.27</v>
      </c>
      <c r="N454" s="71">
        <f t="shared" si="263"/>
        <v>88.27</v>
      </c>
      <c r="O454" s="71">
        <f t="shared" si="263"/>
        <v>88.27</v>
      </c>
      <c r="P454" s="71">
        <f t="shared" si="263"/>
        <v>88.27</v>
      </c>
      <c r="Q454" s="71">
        <f t="shared" si="263"/>
        <v>88.27</v>
      </c>
      <c r="R454" s="71">
        <f t="shared" si="263"/>
        <v>88.27</v>
      </c>
      <c r="S454" s="71">
        <f t="shared" si="263"/>
        <v>88.27</v>
      </c>
      <c r="T454" s="71">
        <f t="shared" si="263"/>
        <v>88.27</v>
      </c>
      <c r="U454" s="71">
        <f t="shared" si="263"/>
        <v>88.27</v>
      </c>
      <c r="V454" s="71">
        <f t="shared" si="263"/>
        <v>88.27</v>
      </c>
      <c r="W454" s="71">
        <f t="shared" si="263"/>
        <v>88.27</v>
      </c>
      <c r="X454" s="71">
        <f t="shared" si="263"/>
        <v>88.27</v>
      </c>
      <c r="Y454" s="71">
        <f t="shared" si="263"/>
        <v>88.27</v>
      </c>
      <c r="Z454" s="71">
        <f t="shared" si="263"/>
        <v>88.27</v>
      </c>
      <c r="AA454" s="71">
        <f t="shared" si="263"/>
        <v>88.27</v>
      </c>
    </row>
    <row r="455" spans="1:27" ht="13.8" x14ac:dyDescent="0.3">
      <c r="A455" s="162" t="s">
        <v>1473</v>
      </c>
      <c r="B455" s="54" t="str">
        <f>"27"&amp;"."&amp;$B$663&amp;"."&amp;$B$664</f>
        <v>27.03.2024</v>
      </c>
      <c r="C455" s="134" t="s">
        <v>76</v>
      </c>
      <c r="D455" s="135">
        <f>ROUND(((D456+D457+D459+D458)/1000),5)</f>
        <v>1.5851599999999999</v>
      </c>
      <c r="E455" s="135">
        <f>ROUND(((E456+E457+E459+E458)/1000),5)</f>
        <v>1.55396</v>
      </c>
      <c r="F455" s="135">
        <f>ROUND(((F456+F457+F459+F458)/1000),5)</f>
        <v>1.5447900000000001</v>
      </c>
      <c r="G455" s="135">
        <f t="shared" ref="G455:AA455" si="264">ROUND(((G456+G457+G459+G458)/1000),5)</f>
        <v>1.54644</v>
      </c>
      <c r="H455" s="135">
        <f t="shared" si="264"/>
        <v>1.5512999999999999</v>
      </c>
      <c r="I455" s="135">
        <f t="shared" si="264"/>
        <v>1.6169500000000001</v>
      </c>
      <c r="J455" s="135">
        <f t="shared" si="264"/>
        <v>1.8277099999999999</v>
      </c>
      <c r="K455" s="135">
        <f t="shared" si="264"/>
        <v>2.1019000000000001</v>
      </c>
      <c r="L455" s="135">
        <f t="shared" si="264"/>
        <v>2.2288600000000001</v>
      </c>
      <c r="M455" s="135">
        <f t="shared" si="264"/>
        <v>2.3241000000000001</v>
      </c>
      <c r="N455" s="135">
        <f t="shared" si="264"/>
        <v>2.3814500000000001</v>
      </c>
      <c r="O455" s="135">
        <f t="shared" si="264"/>
        <v>2.41886</v>
      </c>
      <c r="P455" s="135">
        <f t="shared" si="264"/>
        <v>2.40435</v>
      </c>
      <c r="Q455" s="135">
        <f t="shared" si="264"/>
        <v>2.3986200000000002</v>
      </c>
      <c r="R455" s="135">
        <f t="shared" si="264"/>
        <v>2.3288799999999998</v>
      </c>
      <c r="S455" s="135">
        <f t="shared" si="264"/>
        <v>2.2386400000000002</v>
      </c>
      <c r="T455" s="135">
        <f t="shared" si="264"/>
        <v>2.2069200000000002</v>
      </c>
      <c r="U455" s="135">
        <f t="shared" si="264"/>
        <v>2.13504</v>
      </c>
      <c r="V455" s="135">
        <f t="shared" si="264"/>
        <v>2.1800700000000002</v>
      </c>
      <c r="W455" s="135">
        <f t="shared" si="264"/>
        <v>2.2742300000000002</v>
      </c>
      <c r="X455" s="135">
        <f t="shared" si="264"/>
        <v>2.2610399999999999</v>
      </c>
      <c r="Y455" s="135">
        <f t="shared" si="264"/>
        <v>2.1661800000000002</v>
      </c>
      <c r="Z455" s="135">
        <f t="shared" si="264"/>
        <v>1.93807</v>
      </c>
      <c r="AA455" s="135">
        <f t="shared" si="264"/>
        <v>1.7719800000000001</v>
      </c>
    </row>
    <row r="456" spans="1:27" ht="12.75" customHeight="1" outlineLevel="1" x14ac:dyDescent="0.3">
      <c r="A456" s="163" t="s">
        <v>1474</v>
      </c>
      <c r="B456" s="94" t="s">
        <v>238</v>
      </c>
      <c r="C456" s="70" t="s">
        <v>79</v>
      </c>
      <c r="D456" s="71">
        <v>1274.27</v>
      </c>
      <c r="E456" s="71">
        <v>1243.07</v>
      </c>
      <c r="F456" s="71">
        <v>1233.9000000000001</v>
      </c>
      <c r="G456" s="71">
        <v>1235.55</v>
      </c>
      <c r="H456" s="71">
        <v>1240.4100000000001</v>
      </c>
      <c r="I456" s="71">
        <v>1306.06</v>
      </c>
      <c r="J456" s="71">
        <v>1516.82</v>
      </c>
      <c r="K456" s="71">
        <v>1791.01</v>
      </c>
      <c r="L456" s="71">
        <v>1917.97</v>
      </c>
      <c r="M456" s="71">
        <v>2013.21</v>
      </c>
      <c r="N456" s="71">
        <v>2070.56</v>
      </c>
      <c r="O456" s="71">
        <v>2107.9699999999998</v>
      </c>
      <c r="P456" s="71">
        <v>2093.46</v>
      </c>
      <c r="Q456" s="71">
        <v>2087.73</v>
      </c>
      <c r="R456" s="71">
        <v>2017.99</v>
      </c>
      <c r="S456" s="71">
        <v>1927.75</v>
      </c>
      <c r="T456" s="71">
        <v>1896.03</v>
      </c>
      <c r="U456" s="71">
        <v>1824.15</v>
      </c>
      <c r="V456" s="71">
        <v>1869.18</v>
      </c>
      <c r="W456" s="71">
        <v>1963.34</v>
      </c>
      <c r="X456" s="71">
        <v>1950.15</v>
      </c>
      <c r="Y456" s="71">
        <v>1855.29</v>
      </c>
      <c r="Z456" s="71">
        <v>1627.18</v>
      </c>
      <c r="AA456" s="71">
        <v>1461.09</v>
      </c>
    </row>
    <row r="457" spans="1:27" ht="12.75" customHeight="1" outlineLevel="1" x14ac:dyDescent="0.3">
      <c r="A457" s="163" t="s">
        <v>1475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customHeight="1" outlineLevel="1" x14ac:dyDescent="0.3">
      <c r="A458" s="163" t="s">
        <v>1476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1477</v>
      </c>
      <c r="B459" s="94" t="s">
        <v>81</v>
      </c>
      <c r="C459" s="70" t="s">
        <v>79</v>
      </c>
      <c r="D459" s="71">
        <f>$D$11</f>
        <v>88.27</v>
      </c>
      <c r="E459" s="71">
        <f t="shared" ref="E459:AA459" si="266">$D$11</f>
        <v>88.27</v>
      </c>
      <c r="F459" s="71">
        <f t="shared" si="266"/>
        <v>88.27</v>
      </c>
      <c r="G459" s="71">
        <f t="shared" si="266"/>
        <v>88.27</v>
      </c>
      <c r="H459" s="71">
        <f t="shared" si="266"/>
        <v>88.27</v>
      </c>
      <c r="I459" s="71">
        <f t="shared" si="266"/>
        <v>88.27</v>
      </c>
      <c r="J459" s="71">
        <f t="shared" si="266"/>
        <v>88.27</v>
      </c>
      <c r="K459" s="71">
        <f t="shared" si="266"/>
        <v>88.27</v>
      </c>
      <c r="L459" s="71">
        <f t="shared" si="266"/>
        <v>88.27</v>
      </c>
      <c r="M459" s="71">
        <f t="shared" si="266"/>
        <v>88.27</v>
      </c>
      <c r="N459" s="71">
        <f t="shared" si="266"/>
        <v>88.27</v>
      </c>
      <c r="O459" s="71">
        <f t="shared" si="266"/>
        <v>88.27</v>
      </c>
      <c r="P459" s="71">
        <f t="shared" si="266"/>
        <v>88.27</v>
      </c>
      <c r="Q459" s="71">
        <f t="shared" si="266"/>
        <v>88.27</v>
      </c>
      <c r="R459" s="71">
        <f t="shared" si="266"/>
        <v>88.27</v>
      </c>
      <c r="S459" s="71">
        <f t="shared" si="266"/>
        <v>88.27</v>
      </c>
      <c r="T459" s="71">
        <f t="shared" si="266"/>
        <v>88.27</v>
      </c>
      <c r="U459" s="71">
        <f t="shared" si="266"/>
        <v>88.27</v>
      </c>
      <c r="V459" s="71">
        <f t="shared" si="266"/>
        <v>88.27</v>
      </c>
      <c r="W459" s="71">
        <f t="shared" si="266"/>
        <v>88.27</v>
      </c>
      <c r="X459" s="71">
        <f t="shared" si="266"/>
        <v>88.27</v>
      </c>
      <c r="Y459" s="71">
        <f t="shared" si="266"/>
        <v>88.27</v>
      </c>
      <c r="Z459" s="71">
        <f t="shared" si="266"/>
        <v>88.27</v>
      </c>
      <c r="AA459" s="71">
        <f t="shared" si="266"/>
        <v>88.27</v>
      </c>
    </row>
    <row r="460" spans="1:27" ht="13.8" x14ac:dyDescent="0.3">
      <c r="A460" s="162" t="s">
        <v>1478</v>
      </c>
      <c r="B460" s="54" t="str">
        <f>"28"&amp;"."&amp;$B$663&amp;"."&amp;$B$664</f>
        <v>28.03.2024</v>
      </c>
      <c r="C460" s="134" t="s">
        <v>76</v>
      </c>
      <c r="D460" s="135">
        <f>ROUND(((D461+D462+D464+D463)/1000),5)</f>
        <v>1.6032200000000001</v>
      </c>
      <c r="E460" s="135">
        <f>ROUND(((E461+E462+E464+E463)/1000),5)</f>
        <v>1.5547200000000001</v>
      </c>
      <c r="F460" s="135">
        <f>ROUND(((F461+F462+F464+F463)/1000),5)</f>
        <v>1.54775</v>
      </c>
      <c r="G460" s="135">
        <f t="shared" ref="G460:AA460" si="267">ROUND(((G461+G462+G464+G463)/1000),5)</f>
        <v>1.5460199999999999</v>
      </c>
      <c r="H460" s="135">
        <f t="shared" si="267"/>
        <v>1.5530299999999999</v>
      </c>
      <c r="I460" s="135">
        <f t="shared" si="267"/>
        <v>1.7251700000000001</v>
      </c>
      <c r="J460" s="135">
        <f t="shared" si="267"/>
        <v>1.8548800000000001</v>
      </c>
      <c r="K460" s="135">
        <f t="shared" si="267"/>
        <v>2.15022</v>
      </c>
      <c r="L460" s="135">
        <f t="shared" si="267"/>
        <v>2.2396600000000002</v>
      </c>
      <c r="M460" s="135">
        <f t="shared" si="267"/>
        <v>2.3248199999999999</v>
      </c>
      <c r="N460" s="135">
        <f t="shared" si="267"/>
        <v>2.3130199999999999</v>
      </c>
      <c r="O460" s="135">
        <f t="shared" si="267"/>
        <v>2.3251400000000002</v>
      </c>
      <c r="P460" s="135">
        <f t="shared" si="267"/>
        <v>2.3244699999999998</v>
      </c>
      <c r="Q460" s="135">
        <f t="shared" si="267"/>
        <v>2.3191899999999999</v>
      </c>
      <c r="R460" s="135">
        <f t="shared" si="267"/>
        <v>2.3078699999999999</v>
      </c>
      <c r="S460" s="135">
        <f t="shared" si="267"/>
        <v>2.2807599999999999</v>
      </c>
      <c r="T460" s="135">
        <f t="shared" si="267"/>
        <v>2.2551600000000001</v>
      </c>
      <c r="U460" s="135">
        <f t="shared" si="267"/>
        <v>2.2039900000000001</v>
      </c>
      <c r="V460" s="135">
        <f t="shared" si="267"/>
        <v>2.2423600000000001</v>
      </c>
      <c r="W460" s="135">
        <f t="shared" si="267"/>
        <v>2.3343699999999998</v>
      </c>
      <c r="X460" s="135">
        <f t="shared" si="267"/>
        <v>2.3053599999999999</v>
      </c>
      <c r="Y460" s="135">
        <f t="shared" si="267"/>
        <v>2.2179600000000002</v>
      </c>
      <c r="Z460" s="135">
        <f t="shared" si="267"/>
        <v>2.03592</v>
      </c>
      <c r="AA460" s="135">
        <f t="shared" si="267"/>
        <v>1.8016099999999999</v>
      </c>
    </row>
    <row r="461" spans="1:27" ht="12.75" customHeight="1" outlineLevel="1" x14ac:dyDescent="0.3">
      <c r="A461" s="163" t="s">
        <v>1479</v>
      </c>
      <c r="B461" s="94" t="s">
        <v>238</v>
      </c>
      <c r="C461" s="70" t="s">
        <v>79</v>
      </c>
      <c r="D461" s="71">
        <v>1292.33</v>
      </c>
      <c r="E461" s="71">
        <v>1243.83</v>
      </c>
      <c r="F461" s="71">
        <v>1236.8599999999999</v>
      </c>
      <c r="G461" s="71">
        <v>1235.1300000000001</v>
      </c>
      <c r="H461" s="71">
        <v>1242.1400000000001</v>
      </c>
      <c r="I461" s="71">
        <v>1414.28</v>
      </c>
      <c r="J461" s="71">
        <v>1543.99</v>
      </c>
      <c r="K461" s="71">
        <v>1839.33</v>
      </c>
      <c r="L461" s="71">
        <v>1928.77</v>
      </c>
      <c r="M461" s="71">
        <v>2013.93</v>
      </c>
      <c r="N461" s="71">
        <v>2002.13</v>
      </c>
      <c r="O461" s="71">
        <v>2014.25</v>
      </c>
      <c r="P461" s="71">
        <v>2013.58</v>
      </c>
      <c r="Q461" s="71">
        <v>2008.3</v>
      </c>
      <c r="R461" s="71">
        <v>1996.98</v>
      </c>
      <c r="S461" s="71">
        <v>1969.87</v>
      </c>
      <c r="T461" s="71">
        <v>1944.27</v>
      </c>
      <c r="U461" s="71">
        <v>1893.1</v>
      </c>
      <c r="V461" s="71">
        <v>1931.47</v>
      </c>
      <c r="W461" s="71">
        <v>2023.48</v>
      </c>
      <c r="X461" s="71">
        <v>1994.47</v>
      </c>
      <c r="Y461" s="71">
        <v>1907.07</v>
      </c>
      <c r="Z461" s="71">
        <v>1725.03</v>
      </c>
      <c r="AA461" s="71">
        <v>1490.72</v>
      </c>
    </row>
    <row r="462" spans="1:27" ht="12.75" customHeight="1" outlineLevel="1" x14ac:dyDescent="0.3">
      <c r="A462" s="163" t="s">
        <v>1480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customHeight="1" outlineLevel="1" x14ac:dyDescent="0.3">
      <c r="A463" s="163" t="s">
        <v>1481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1482</v>
      </c>
      <c r="B464" s="94" t="s">
        <v>81</v>
      </c>
      <c r="C464" s="70" t="s">
        <v>79</v>
      </c>
      <c r="D464" s="71">
        <f>$D$11</f>
        <v>88.27</v>
      </c>
      <c r="E464" s="71">
        <f t="shared" ref="E464:AA464" si="269">$D$11</f>
        <v>88.27</v>
      </c>
      <c r="F464" s="71">
        <f t="shared" si="269"/>
        <v>88.27</v>
      </c>
      <c r="G464" s="71">
        <f t="shared" si="269"/>
        <v>88.27</v>
      </c>
      <c r="H464" s="71">
        <f t="shared" si="269"/>
        <v>88.27</v>
      </c>
      <c r="I464" s="71">
        <f t="shared" si="269"/>
        <v>88.27</v>
      </c>
      <c r="J464" s="71">
        <f t="shared" si="269"/>
        <v>88.27</v>
      </c>
      <c r="K464" s="71">
        <f t="shared" si="269"/>
        <v>88.27</v>
      </c>
      <c r="L464" s="71">
        <f t="shared" si="269"/>
        <v>88.27</v>
      </c>
      <c r="M464" s="71">
        <f t="shared" si="269"/>
        <v>88.27</v>
      </c>
      <c r="N464" s="71">
        <f t="shared" si="269"/>
        <v>88.27</v>
      </c>
      <c r="O464" s="71">
        <f t="shared" si="269"/>
        <v>88.27</v>
      </c>
      <c r="P464" s="71">
        <f t="shared" si="269"/>
        <v>88.27</v>
      </c>
      <c r="Q464" s="71">
        <f t="shared" si="269"/>
        <v>88.27</v>
      </c>
      <c r="R464" s="71">
        <f t="shared" si="269"/>
        <v>88.27</v>
      </c>
      <c r="S464" s="71">
        <f t="shared" si="269"/>
        <v>88.27</v>
      </c>
      <c r="T464" s="71">
        <f t="shared" si="269"/>
        <v>88.27</v>
      </c>
      <c r="U464" s="71">
        <f t="shared" si="269"/>
        <v>88.27</v>
      </c>
      <c r="V464" s="71">
        <f t="shared" si="269"/>
        <v>88.27</v>
      </c>
      <c r="W464" s="71">
        <f t="shared" si="269"/>
        <v>88.27</v>
      </c>
      <c r="X464" s="71">
        <f t="shared" si="269"/>
        <v>88.27</v>
      </c>
      <c r="Y464" s="71">
        <f t="shared" si="269"/>
        <v>88.27</v>
      </c>
      <c r="Z464" s="71">
        <f t="shared" si="269"/>
        <v>88.27</v>
      </c>
      <c r="AA464" s="71">
        <f t="shared" si="269"/>
        <v>88.27</v>
      </c>
    </row>
    <row r="465" spans="1:27" ht="13.8" x14ac:dyDescent="0.3">
      <c r="A465" s="162" t="s">
        <v>1483</v>
      </c>
      <c r="B465" s="54" t="str">
        <f>"29"&amp;"."&amp;$B$663&amp;"."&amp;$B$664</f>
        <v>29.03.2024</v>
      </c>
      <c r="C465" s="134" t="s">
        <v>76</v>
      </c>
      <c r="D465" s="135">
        <f>ROUND(((D466+D467+D469+D468)/1000),5)</f>
        <v>1.7299599999999999</v>
      </c>
      <c r="E465" s="135">
        <f>ROUND(((E466+E467+E469+E468)/1000),5)</f>
        <v>1.6161099999999999</v>
      </c>
      <c r="F465" s="135">
        <f>ROUND(((F466+F467+F469+F468)/1000),5)</f>
        <v>1.60494</v>
      </c>
      <c r="G465" s="135">
        <f t="shared" ref="G465:AA465" si="270">ROUND(((G466+G467+G469+G468)/1000),5)</f>
        <v>1.6013900000000001</v>
      </c>
      <c r="H465" s="135">
        <f t="shared" si="270"/>
        <v>1.6132200000000001</v>
      </c>
      <c r="I465" s="135">
        <f t="shared" si="270"/>
        <v>1.72963</v>
      </c>
      <c r="J465" s="135">
        <f t="shared" si="270"/>
        <v>1.87341</v>
      </c>
      <c r="K465" s="135">
        <f t="shared" si="270"/>
        <v>2.1695700000000002</v>
      </c>
      <c r="L465" s="135">
        <f t="shared" si="270"/>
        <v>2.3063799999999999</v>
      </c>
      <c r="M465" s="135">
        <f t="shared" si="270"/>
        <v>2.3553099999999998</v>
      </c>
      <c r="N465" s="135">
        <f t="shared" si="270"/>
        <v>2.3623400000000001</v>
      </c>
      <c r="O465" s="135">
        <f t="shared" si="270"/>
        <v>2.3914599999999999</v>
      </c>
      <c r="P465" s="135">
        <f t="shared" si="270"/>
        <v>2.3784800000000001</v>
      </c>
      <c r="Q465" s="135">
        <f t="shared" si="270"/>
        <v>2.3662800000000002</v>
      </c>
      <c r="R465" s="135">
        <f t="shared" si="270"/>
        <v>2.35337</v>
      </c>
      <c r="S465" s="135">
        <f t="shared" si="270"/>
        <v>2.3453599999999999</v>
      </c>
      <c r="T465" s="135">
        <f t="shared" si="270"/>
        <v>2.3218899999999998</v>
      </c>
      <c r="U465" s="135">
        <f t="shared" si="270"/>
        <v>2.2694299999999998</v>
      </c>
      <c r="V465" s="135">
        <f t="shared" si="270"/>
        <v>2.2998699999999999</v>
      </c>
      <c r="W465" s="135">
        <f t="shared" si="270"/>
        <v>2.3441900000000002</v>
      </c>
      <c r="X465" s="135">
        <f t="shared" si="270"/>
        <v>2.3434599999999999</v>
      </c>
      <c r="Y465" s="135">
        <f t="shared" si="270"/>
        <v>2.2978000000000001</v>
      </c>
      <c r="Z465" s="135">
        <f t="shared" si="270"/>
        <v>2.13686</v>
      </c>
      <c r="AA465" s="135">
        <f t="shared" si="270"/>
        <v>1.8369500000000001</v>
      </c>
    </row>
    <row r="466" spans="1:27" ht="12.75" customHeight="1" outlineLevel="1" x14ac:dyDescent="0.3">
      <c r="A466" s="163" t="s">
        <v>1484</v>
      </c>
      <c r="B466" s="94" t="s">
        <v>238</v>
      </c>
      <c r="C466" s="70" t="s">
        <v>79</v>
      </c>
      <c r="D466" s="71">
        <v>1419.07</v>
      </c>
      <c r="E466" s="71">
        <v>1305.22</v>
      </c>
      <c r="F466" s="71">
        <v>1294.05</v>
      </c>
      <c r="G466" s="71">
        <v>1290.5</v>
      </c>
      <c r="H466" s="71">
        <v>1302.33</v>
      </c>
      <c r="I466" s="71">
        <v>1418.74</v>
      </c>
      <c r="J466" s="71">
        <v>1562.52</v>
      </c>
      <c r="K466" s="71">
        <v>1858.68</v>
      </c>
      <c r="L466" s="71">
        <v>1995.49</v>
      </c>
      <c r="M466" s="71">
        <v>2044.42</v>
      </c>
      <c r="N466" s="71">
        <v>2051.4499999999998</v>
      </c>
      <c r="O466" s="71">
        <v>2080.5700000000002</v>
      </c>
      <c r="P466" s="71">
        <v>2067.59</v>
      </c>
      <c r="Q466" s="71">
        <v>2055.39</v>
      </c>
      <c r="R466" s="71">
        <v>2042.48</v>
      </c>
      <c r="S466" s="71">
        <v>2034.47</v>
      </c>
      <c r="T466" s="71">
        <v>2011</v>
      </c>
      <c r="U466" s="71">
        <v>1958.54</v>
      </c>
      <c r="V466" s="71">
        <v>1988.98</v>
      </c>
      <c r="W466" s="71">
        <v>2033.3</v>
      </c>
      <c r="X466" s="71">
        <v>2032.57</v>
      </c>
      <c r="Y466" s="71">
        <v>1986.91</v>
      </c>
      <c r="Z466" s="71">
        <v>1825.97</v>
      </c>
      <c r="AA466" s="71">
        <v>1526.06</v>
      </c>
    </row>
    <row r="467" spans="1:27" ht="12.75" customHeight="1" outlineLevel="1" x14ac:dyDescent="0.3">
      <c r="A467" s="163" t="s">
        <v>1485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customHeight="1" outlineLevel="1" x14ac:dyDescent="0.3">
      <c r="A468" s="163" t="s">
        <v>1486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1487</v>
      </c>
      <c r="B469" s="94" t="s">
        <v>81</v>
      </c>
      <c r="C469" s="70" t="s">
        <v>79</v>
      </c>
      <c r="D469" s="71">
        <f>$D$11</f>
        <v>88.27</v>
      </c>
      <c r="E469" s="71">
        <f t="shared" ref="E469:AA469" si="272">$D$11</f>
        <v>88.27</v>
      </c>
      <c r="F469" s="71">
        <f t="shared" si="272"/>
        <v>88.27</v>
      </c>
      <c r="G469" s="71">
        <f t="shared" si="272"/>
        <v>88.27</v>
      </c>
      <c r="H469" s="71">
        <f t="shared" si="272"/>
        <v>88.27</v>
      </c>
      <c r="I469" s="71">
        <f t="shared" si="272"/>
        <v>88.27</v>
      </c>
      <c r="J469" s="71">
        <f t="shared" si="272"/>
        <v>88.27</v>
      </c>
      <c r="K469" s="71">
        <f t="shared" si="272"/>
        <v>88.27</v>
      </c>
      <c r="L469" s="71">
        <f t="shared" si="272"/>
        <v>88.27</v>
      </c>
      <c r="M469" s="71">
        <f t="shared" si="272"/>
        <v>88.27</v>
      </c>
      <c r="N469" s="71">
        <f t="shared" si="272"/>
        <v>88.27</v>
      </c>
      <c r="O469" s="71">
        <f t="shared" si="272"/>
        <v>88.27</v>
      </c>
      <c r="P469" s="71">
        <f t="shared" si="272"/>
        <v>88.27</v>
      </c>
      <c r="Q469" s="71">
        <f t="shared" si="272"/>
        <v>88.27</v>
      </c>
      <c r="R469" s="71">
        <f t="shared" si="272"/>
        <v>88.27</v>
      </c>
      <c r="S469" s="71">
        <f t="shared" si="272"/>
        <v>88.27</v>
      </c>
      <c r="T469" s="71">
        <f t="shared" si="272"/>
        <v>88.27</v>
      </c>
      <c r="U469" s="71">
        <f t="shared" si="272"/>
        <v>88.27</v>
      </c>
      <c r="V469" s="71">
        <f t="shared" si="272"/>
        <v>88.27</v>
      </c>
      <c r="W469" s="71">
        <f t="shared" si="272"/>
        <v>88.27</v>
      </c>
      <c r="X469" s="71">
        <f t="shared" si="272"/>
        <v>88.27</v>
      </c>
      <c r="Y469" s="71">
        <f t="shared" si="272"/>
        <v>88.27</v>
      </c>
      <c r="Z469" s="71">
        <f t="shared" si="272"/>
        <v>88.27</v>
      </c>
      <c r="AA469" s="71">
        <f t="shared" si="272"/>
        <v>88.27</v>
      </c>
    </row>
    <row r="470" spans="1:27" ht="13.8" x14ac:dyDescent="0.3">
      <c r="A470" s="162" t="s">
        <v>1488</v>
      </c>
      <c r="B470" s="54" t="str">
        <f>"30"&amp;"."&amp;$B$663&amp;"."&amp;$B$664</f>
        <v>30.03.2024</v>
      </c>
      <c r="C470" s="134" t="s">
        <v>76</v>
      </c>
      <c r="D470" s="135">
        <f>ROUND(((D471+D472+D474+D473)/1000),5)</f>
        <v>1.81724</v>
      </c>
      <c r="E470" s="135">
        <f>ROUND(((E471+E472+E474+E473)/1000),5)</f>
        <v>1.74593</v>
      </c>
      <c r="F470" s="135">
        <f>ROUND(((F471+F472+F474+F473)/1000),5)</f>
        <v>1.67947</v>
      </c>
      <c r="G470" s="135">
        <f t="shared" ref="G470:AA470" si="273">ROUND(((G471+G472+G474+G473)/1000),5)</f>
        <v>1.6183000000000001</v>
      </c>
      <c r="H470" s="135">
        <f t="shared" si="273"/>
        <v>1.67022</v>
      </c>
      <c r="I470" s="135">
        <f t="shared" si="273"/>
        <v>1.7327399999999999</v>
      </c>
      <c r="J470" s="135">
        <f t="shared" si="273"/>
        <v>1.7567999999999999</v>
      </c>
      <c r="K470" s="135">
        <f t="shared" si="273"/>
        <v>1.8366</v>
      </c>
      <c r="L470" s="135">
        <f t="shared" si="273"/>
        <v>2.1739000000000002</v>
      </c>
      <c r="M470" s="135">
        <f t="shared" si="273"/>
        <v>2.2719100000000001</v>
      </c>
      <c r="N470" s="135">
        <f t="shared" si="273"/>
        <v>2.33927</v>
      </c>
      <c r="O470" s="135">
        <f t="shared" si="273"/>
        <v>2.3596599999999999</v>
      </c>
      <c r="P470" s="135">
        <f t="shared" si="273"/>
        <v>2.3397199999999998</v>
      </c>
      <c r="Q470" s="135">
        <f t="shared" si="273"/>
        <v>2.3201299999999998</v>
      </c>
      <c r="R470" s="135">
        <f t="shared" si="273"/>
        <v>2.3031799999999998</v>
      </c>
      <c r="S470" s="135">
        <f t="shared" si="273"/>
        <v>2.2934700000000001</v>
      </c>
      <c r="T470" s="135">
        <f t="shared" si="273"/>
        <v>2.2862499999999999</v>
      </c>
      <c r="U470" s="135">
        <f t="shared" si="273"/>
        <v>2.2728100000000002</v>
      </c>
      <c r="V470" s="135">
        <f t="shared" si="273"/>
        <v>2.3139400000000001</v>
      </c>
      <c r="W470" s="135">
        <f t="shared" si="273"/>
        <v>2.3531399999999998</v>
      </c>
      <c r="X470" s="135">
        <f t="shared" si="273"/>
        <v>2.3487900000000002</v>
      </c>
      <c r="Y470" s="135">
        <f t="shared" si="273"/>
        <v>2.3032900000000001</v>
      </c>
      <c r="Z470" s="135">
        <f t="shared" si="273"/>
        <v>2.1371600000000002</v>
      </c>
      <c r="AA470" s="135">
        <f t="shared" si="273"/>
        <v>1.87601</v>
      </c>
    </row>
    <row r="471" spans="1:27" ht="12.75" customHeight="1" outlineLevel="1" x14ac:dyDescent="0.3">
      <c r="A471" s="163" t="s">
        <v>1489</v>
      </c>
      <c r="B471" s="94" t="s">
        <v>238</v>
      </c>
      <c r="C471" s="70" t="s">
        <v>79</v>
      </c>
      <c r="D471" s="71">
        <v>1506.35</v>
      </c>
      <c r="E471" s="71">
        <v>1435.04</v>
      </c>
      <c r="F471" s="71">
        <v>1368.58</v>
      </c>
      <c r="G471" s="71">
        <v>1307.4100000000001</v>
      </c>
      <c r="H471" s="71">
        <v>1359.33</v>
      </c>
      <c r="I471" s="71">
        <v>1421.85</v>
      </c>
      <c r="J471" s="71">
        <v>1445.91</v>
      </c>
      <c r="K471" s="71">
        <v>1525.71</v>
      </c>
      <c r="L471" s="71">
        <v>1863.01</v>
      </c>
      <c r="M471" s="71">
        <v>1961.02</v>
      </c>
      <c r="N471" s="71">
        <v>2028.38</v>
      </c>
      <c r="O471" s="71">
        <v>2048.77</v>
      </c>
      <c r="P471" s="71">
        <v>2028.83</v>
      </c>
      <c r="Q471" s="71">
        <v>2009.24</v>
      </c>
      <c r="R471" s="71">
        <v>1992.29</v>
      </c>
      <c r="S471" s="71">
        <v>1982.58</v>
      </c>
      <c r="T471" s="71">
        <v>1975.36</v>
      </c>
      <c r="U471" s="71">
        <v>1961.92</v>
      </c>
      <c r="V471" s="71">
        <v>2003.05</v>
      </c>
      <c r="W471" s="71">
        <v>2042.25</v>
      </c>
      <c r="X471" s="71">
        <v>2037.9</v>
      </c>
      <c r="Y471" s="71">
        <v>1992.4</v>
      </c>
      <c r="Z471" s="71">
        <v>1826.27</v>
      </c>
      <c r="AA471" s="71">
        <v>1565.12</v>
      </c>
    </row>
    <row r="472" spans="1:27" ht="12.75" customHeight="1" outlineLevel="1" x14ac:dyDescent="0.3">
      <c r="A472" s="163" t="s">
        <v>1490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customHeight="1" outlineLevel="1" x14ac:dyDescent="0.3">
      <c r="A473" s="163" t="s">
        <v>1491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1492</v>
      </c>
      <c r="B474" s="94" t="s">
        <v>81</v>
      </c>
      <c r="C474" s="70" t="s">
        <v>79</v>
      </c>
      <c r="D474" s="71">
        <f>$D$11</f>
        <v>88.27</v>
      </c>
      <c r="E474" s="71">
        <f t="shared" ref="E474:AA474" si="275">$D$11</f>
        <v>88.27</v>
      </c>
      <c r="F474" s="71">
        <f t="shared" si="275"/>
        <v>88.27</v>
      </c>
      <c r="G474" s="71">
        <f t="shared" si="275"/>
        <v>88.27</v>
      </c>
      <c r="H474" s="71">
        <f t="shared" si="275"/>
        <v>88.27</v>
      </c>
      <c r="I474" s="71">
        <f t="shared" si="275"/>
        <v>88.27</v>
      </c>
      <c r="J474" s="71">
        <f t="shared" si="275"/>
        <v>88.27</v>
      </c>
      <c r="K474" s="71">
        <f t="shared" si="275"/>
        <v>88.27</v>
      </c>
      <c r="L474" s="71">
        <f t="shared" si="275"/>
        <v>88.27</v>
      </c>
      <c r="M474" s="71">
        <f t="shared" si="275"/>
        <v>88.27</v>
      </c>
      <c r="N474" s="71">
        <f t="shared" si="275"/>
        <v>88.27</v>
      </c>
      <c r="O474" s="71">
        <f t="shared" si="275"/>
        <v>88.27</v>
      </c>
      <c r="P474" s="71">
        <f t="shared" si="275"/>
        <v>88.27</v>
      </c>
      <c r="Q474" s="71">
        <f t="shared" si="275"/>
        <v>88.27</v>
      </c>
      <c r="R474" s="71">
        <f t="shared" si="275"/>
        <v>88.27</v>
      </c>
      <c r="S474" s="71">
        <f t="shared" si="275"/>
        <v>88.27</v>
      </c>
      <c r="T474" s="71">
        <f t="shared" si="275"/>
        <v>88.27</v>
      </c>
      <c r="U474" s="71">
        <f t="shared" si="275"/>
        <v>88.27</v>
      </c>
      <c r="V474" s="71">
        <f t="shared" si="275"/>
        <v>88.27</v>
      </c>
      <c r="W474" s="71">
        <f t="shared" si="275"/>
        <v>88.27</v>
      </c>
      <c r="X474" s="71">
        <f t="shared" si="275"/>
        <v>88.27</v>
      </c>
      <c r="Y474" s="71">
        <f t="shared" si="275"/>
        <v>88.27</v>
      </c>
      <c r="Z474" s="71">
        <f t="shared" si="275"/>
        <v>88.27</v>
      </c>
      <c r="AA474" s="71">
        <f t="shared" si="275"/>
        <v>88.27</v>
      </c>
    </row>
    <row r="475" spans="1:27" ht="13.8" x14ac:dyDescent="0.3">
      <c r="A475" s="162" t="s">
        <v>1493</v>
      </c>
      <c r="B475" s="54" t="str">
        <f>"31"&amp;"."&amp;$B$663&amp;"."&amp;$B$664</f>
        <v>31.03.2024</v>
      </c>
      <c r="C475" s="134" t="s">
        <v>76</v>
      </c>
      <c r="D475" s="135">
        <f>ROUND(((D476+D477+D479+D478)/1000),5)</f>
        <v>1.82975</v>
      </c>
      <c r="E475" s="135">
        <f>ROUND(((E476+E477+E479+E478)/1000),5)</f>
        <v>1.7392099999999999</v>
      </c>
      <c r="F475" s="135">
        <f>ROUND(((F476+F477+F479+F478)/1000),5)</f>
        <v>1.64768</v>
      </c>
      <c r="G475" s="135">
        <f t="shared" ref="G475:AA475" si="276">ROUND(((G476+G477+G479+G478)/1000),5)</f>
        <v>1.6390499999999999</v>
      </c>
      <c r="H475" s="135">
        <f t="shared" si="276"/>
        <v>1.66943</v>
      </c>
      <c r="I475" s="135">
        <f t="shared" si="276"/>
        <v>1.72604</v>
      </c>
      <c r="J475" s="135">
        <f t="shared" si="276"/>
        <v>1.69642</v>
      </c>
      <c r="K475" s="135">
        <f t="shared" si="276"/>
        <v>1.7913300000000001</v>
      </c>
      <c r="L475" s="135">
        <f t="shared" si="276"/>
        <v>1.9369000000000001</v>
      </c>
      <c r="M475" s="135">
        <f t="shared" si="276"/>
        <v>2.1142599999999998</v>
      </c>
      <c r="N475" s="135">
        <f t="shared" si="276"/>
        <v>2.1555399999999998</v>
      </c>
      <c r="O475" s="135">
        <f t="shared" si="276"/>
        <v>2.1638199999999999</v>
      </c>
      <c r="P475" s="135">
        <f t="shared" si="276"/>
        <v>2.13775</v>
      </c>
      <c r="Q475" s="135">
        <f t="shared" si="276"/>
        <v>2.1353499999999999</v>
      </c>
      <c r="R475" s="135">
        <f t="shared" si="276"/>
        <v>2.1358199999999998</v>
      </c>
      <c r="S475" s="135">
        <f t="shared" si="276"/>
        <v>2.1174400000000002</v>
      </c>
      <c r="T475" s="135">
        <f t="shared" si="276"/>
        <v>2.1172300000000002</v>
      </c>
      <c r="U475" s="135">
        <f t="shared" si="276"/>
        <v>2.1957499999999999</v>
      </c>
      <c r="V475" s="135">
        <f t="shared" si="276"/>
        <v>2.2113900000000002</v>
      </c>
      <c r="W475" s="135">
        <f t="shared" si="276"/>
        <v>2.2981400000000001</v>
      </c>
      <c r="X475" s="135">
        <f t="shared" si="276"/>
        <v>2.2633100000000002</v>
      </c>
      <c r="Y475" s="135">
        <f t="shared" si="276"/>
        <v>2.1972700000000001</v>
      </c>
      <c r="Z475" s="135">
        <f t="shared" si="276"/>
        <v>1.98224</v>
      </c>
      <c r="AA475" s="135">
        <f t="shared" si="276"/>
        <v>1.87809</v>
      </c>
    </row>
    <row r="476" spans="1:27" ht="12.75" customHeight="1" outlineLevel="1" x14ac:dyDescent="0.3">
      <c r="A476" s="163" t="s">
        <v>1494</v>
      </c>
      <c r="B476" s="94" t="s">
        <v>238</v>
      </c>
      <c r="C476" s="70" t="s">
        <v>79</v>
      </c>
      <c r="D476" s="71">
        <v>1518.86</v>
      </c>
      <c r="E476" s="71">
        <v>1428.32</v>
      </c>
      <c r="F476" s="71">
        <v>1336.79</v>
      </c>
      <c r="G476" s="71">
        <v>1328.16</v>
      </c>
      <c r="H476" s="71">
        <v>1358.54</v>
      </c>
      <c r="I476" s="71">
        <v>1415.15</v>
      </c>
      <c r="J476" s="71">
        <v>1385.53</v>
      </c>
      <c r="K476" s="71">
        <v>1480.44</v>
      </c>
      <c r="L476" s="71">
        <v>1626.01</v>
      </c>
      <c r="M476" s="71">
        <v>1803.37</v>
      </c>
      <c r="N476" s="71">
        <v>1844.65</v>
      </c>
      <c r="O476" s="71">
        <v>1852.93</v>
      </c>
      <c r="P476" s="71">
        <v>1826.86</v>
      </c>
      <c r="Q476" s="71">
        <v>1824.46</v>
      </c>
      <c r="R476" s="71">
        <v>1824.93</v>
      </c>
      <c r="S476" s="71">
        <v>1806.55</v>
      </c>
      <c r="T476" s="71">
        <v>1806.34</v>
      </c>
      <c r="U476" s="71">
        <v>1884.86</v>
      </c>
      <c r="V476" s="71">
        <v>1900.5</v>
      </c>
      <c r="W476" s="71">
        <v>1987.25</v>
      </c>
      <c r="X476" s="71">
        <v>1952.42</v>
      </c>
      <c r="Y476" s="71">
        <v>1886.38</v>
      </c>
      <c r="Z476" s="71">
        <v>1671.35</v>
      </c>
      <c r="AA476" s="71">
        <v>1567.2</v>
      </c>
    </row>
    <row r="477" spans="1:27" ht="12.75" customHeight="1" outlineLevel="1" x14ac:dyDescent="0.3">
      <c r="A477" s="163" t="s">
        <v>1495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customHeight="1" outlineLevel="1" x14ac:dyDescent="0.3">
      <c r="A478" s="163" t="s">
        <v>1496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1497</v>
      </c>
      <c r="B479" s="94" t="s">
        <v>81</v>
      </c>
      <c r="C479" s="70" t="s">
        <v>79</v>
      </c>
      <c r="D479" s="71">
        <f>$D$11</f>
        <v>88.27</v>
      </c>
      <c r="E479" s="71">
        <f t="shared" ref="E479:AA479" si="278">$D$11</f>
        <v>88.27</v>
      </c>
      <c r="F479" s="71">
        <f t="shared" si="278"/>
        <v>88.27</v>
      </c>
      <c r="G479" s="71">
        <f t="shared" si="278"/>
        <v>88.27</v>
      </c>
      <c r="H479" s="71">
        <f t="shared" si="278"/>
        <v>88.27</v>
      </c>
      <c r="I479" s="71">
        <f t="shared" si="278"/>
        <v>88.27</v>
      </c>
      <c r="J479" s="71">
        <f t="shared" si="278"/>
        <v>88.27</v>
      </c>
      <c r="K479" s="71">
        <f t="shared" si="278"/>
        <v>88.27</v>
      </c>
      <c r="L479" s="71">
        <f t="shared" si="278"/>
        <v>88.27</v>
      </c>
      <c r="M479" s="71">
        <f t="shared" si="278"/>
        <v>88.27</v>
      </c>
      <c r="N479" s="71">
        <f t="shared" si="278"/>
        <v>88.27</v>
      </c>
      <c r="O479" s="71">
        <f t="shared" si="278"/>
        <v>88.27</v>
      </c>
      <c r="P479" s="71">
        <f t="shared" si="278"/>
        <v>88.27</v>
      </c>
      <c r="Q479" s="71">
        <f t="shared" si="278"/>
        <v>88.27</v>
      </c>
      <c r="R479" s="71">
        <f t="shared" si="278"/>
        <v>88.27</v>
      </c>
      <c r="S479" s="71">
        <f t="shared" si="278"/>
        <v>88.27</v>
      </c>
      <c r="T479" s="71">
        <f t="shared" si="278"/>
        <v>88.27</v>
      </c>
      <c r="U479" s="71">
        <f t="shared" si="278"/>
        <v>88.27</v>
      </c>
      <c r="V479" s="71">
        <f t="shared" si="278"/>
        <v>88.27</v>
      </c>
      <c r="W479" s="71">
        <f t="shared" si="278"/>
        <v>88.27</v>
      </c>
      <c r="X479" s="71">
        <f t="shared" si="278"/>
        <v>88.27</v>
      </c>
      <c r="Y479" s="71">
        <f t="shared" si="278"/>
        <v>88.27</v>
      </c>
      <c r="Z479" s="71">
        <f t="shared" si="278"/>
        <v>88.27</v>
      </c>
      <c r="AA479" s="71">
        <f t="shared" si="278"/>
        <v>88.27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1498</v>
      </c>
      <c r="B484" s="54" t="str">
        <f>"01"&amp;"."&amp;$B$663&amp;"."&amp;$B$664</f>
        <v>01.03.2024</v>
      </c>
      <c r="C484" s="134" t="s">
        <v>76</v>
      </c>
      <c r="D484" s="135">
        <f>ROUND(((D485+D486+D488+D487)/1000),5)</f>
        <v>1.86713</v>
      </c>
      <c r="E484" s="135">
        <f>ROUND(((E485+E486+E488+E487)/1000),5)</f>
        <v>1.8018099999999999</v>
      </c>
      <c r="F484" s="135">
        <f>ROUND(((F485+F486+F488+F487)/1000),5)</f>
        <v>1.79403</v>
      </c>
      <c r="G484" s="135">
        <f t="shared" ref="G484:AA484" si="279">ROUND(((G485+G486+G488+G487)/1000),5)</f>
        <v>1.79769</v>
      </c>
      <c r="H484" s="135">
        <f t="shared" si="279"/>
        <v>1.8487199999999999</v>
      </c>
      <c r="I484" s="135">
        <f t="shared" si="279"/>
        <v>1.94228</v>
      </c>
      <c r="J484" s="135">
        <f t="shared" si="279"/>
        <v>2.0404399999999998</v>
      </c>
      <c r="K484" s="135">
        <f t="shared" si="279"/>
        <v>2.3482400000000001</v>
      </c>
      <c r="L484" s="135">
        <f t="shared" si="279"/>
        <v>2.4935200000000002</v>
      </c>
      <c r="M484" s="135">
        <f t="shared" si="279"/>
        <v>2.5287000000000002</v>
      </c>
      <c r="N484" s="135">
        <f t="shared" si="279"/>
        <v>2.5348000000000002</v>
      </c>
      <c r="O484" s="135">
        <f t="shared" si="279"/>
        <v>2.58588</v>
      </c>
      <c r="P484" s="135">
        <f t="shared" si="279"/>
        <v>2.5566499999999999</v>
      </c>
      <c r="Q484" s="135">
        <f t="shared" si="279"/>
        <v>2.5607799999999998</v>
      </c>
      <c r="R484" s="135">
        <f t="shared" si="279"/>
        <v>2.5457299999999998</v>
      </c>
      <c r="S484" s="135">
        <f t="shared" si="279"/>
        <v>2.4939399999999998</v>
      </c>
      <c r="T484" s="135">
        <f t="shared" si="279"/>
        <v>2.4697300000000002</v>
      </c>
      <c r="U484" s="135">
        <f t="shared" si="279"/>
        <v>2.4706800000000002</v>
      </c>
      <c r="V484" s="135">
        <f t="shared" si="279"/>
        <v>2.5004499999999998</v>
      </c>
      <c r="W484" s="135">
        <f t="shared" si="279"/>
        <v>2.5787</v>
      </c>
      <c r="X484" s="135">
        <f t="shared" si="279"/>
        <v>2.5285099999999998</v>
      </c>
      <c r="Y484" s="135">
        <f t="shared" si="279"/>
        <v>2.4193699999999998</v>
      </c>
      <c r="Z484" s="135">
        <f t="shared" si="279"/>
        <v>2.1208999999999998</v>
      </c>
      <c r="AA484" s="135">
        <f t="shared" si="279"/>
        <v>2.0009899999999998</v>
      </c>
    </row>
    <row r="485" spans="1:27" ht="12.75" customHeight="1" outlineLevel="1" x14ac:dyDescent="0.3">
      <c r="A485" s="163" t="s">
        <v>1499</v>
      </c>
      <c r="B485" s="94" t="s">
        <v>238</v>
      </c>
      <c r="C485" s="70" t="s">
        <v>79</v>
      </c>
      <c r="D485" s="71">
        <v>1339.09</v>
      </c>
      <c r="E485" s="71">
        <v>1273.77</v>
      </c>
      <c r="F485" s="71">
        <v>1265.99</v>
      </c>
      <c r="G485" s="71">
        <v>1269.6500000000001</v>
      </c>
      <c r="H485" s="71">
        <v>1320.68</v>
      </c>
      <c r="I485" s="71">
        <v>1414.24</v>
      </c>
      <c r="J485" s="71">
        <v>1512.4</v>
      </c>
      <c r="K485" s="71">
        <v>1820.2</v>
      </c>
      <c r="L485" s="71">
        <v>1965.48</v>
      </c>
      <c r="M485" s="71">
        <v>2000.66</v>
      </c>
      <c r="N485" s="71">
        <v>2006.76</v>
      </c>
      <c r="O485" s="71">
        <v>2057.84</v>
      </c>
      <c r="P485" s="71">
        <v>2028.61</v>
      </c>
      <c r="Q485" s="71">
        <v>2032.74</v>
      </c>
      <c r="R485" s="71">
        <v>2017.69</v>
      </c>
      <c r="S485" s="71">
        <v>1965.9</v>
      </c>
      <c r="T485" s="71">
        <v>1941.69</v>
      </c>
      <c r="U485" s="71">
        <v>1942.64</v>
      </c>
      <c r="V485" s="71">
        <v>1972.41</v>
      </c>
      <c r="W485" s="71">
        <v>2050.66</v>
      </c>
      <c r="X485" s="71">
        <v>2000.47</v>
      </c>
      <c r="Y485" s="71">
        <v>1891.33</v>
      </c>
      <c r="Z485" s="71">
        <v>1592.86</v>
      </c>
      <c r="AA485" s="71">
        <v>1472.95</v>
      </c>
    </row>
    <row r="486" spans="1:27" ht="12.75" customHeight="1" outlineLevel="1" x14ac:dyDescent="0.3">
      <c r="A486" s="163" t="s">
        <v>1500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customHeight="1" outlineLevel="1" x14ac:dyDescent="0.3">
      <c r="A487" s="163" t="s">
        <v>1501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1502</v>
      </c>
      <c r="B488" s="94" t="s">
        <v>81</v>
      </c>
      <c r="C488" s="70" t="s">
        <v>79</v>
      </c>
      <c r="D488" s="71">
        <f>$D$11</f>
        <v>88.27</v>
      </c>
      <c r="E488" s="71">
        <f t="shared" ref="E488:AA488" si="281">$D$11</f>
        <v>88.27</v>
      </c>
      <c r="F488" s="71">
        <f t="shared" si="281"/>
        <v>88.27</v>
      </c>
      <c r="G488" s="71">
        <f t="shared" si="281"/>
        <v>88.27</v>
      </c>
      <c r="H488" s="71">
        <f t="shared" si="281"/>
        <v>88.27</v>
      </c>
      <c r="I488" s="71">
        <f t="shared" si="281"/>
        <v>88.27</v>
      </c>
      <c r="J488" s="71">
        <f t="shared" si="281"/>
        <v>88.27</v>
      </c>
      <c r="K488" s="71">
        <f t="shared" si="281"/>
        <v>88.27</v>
      </c>
      <c r="L488" s="71">
        <f t="shared" si="281"/>
        <v>88.27</v>
      </c>
      <c r="M488" s="71">
        <f t="shared" si="281"/>
        <v>88.27</v>
      </c>
      <c r="N488" s="71">
        <f t="shared" si="281"/>
        <v>88.27</v>
      </c>
      <c r="O488" s="71">
        <f t="shared" si="281"/>
        <v>88.27</v>
      </c>
      <c r="P488" s="71">
        <f t="shared" si="281"/>
        <v>88.27</v>
      </c>
      <c r="Q488" s="71">
        <f t="shared" si="281"/>
        <v>88.27</v>
      </c>
      <c r="R488" s="71">
        <f t="shared" si="281"/>
        <v>88.27</v>
      </c>
      <c r="S488" s="71">
        <f t="shared" si="281"/>
        <v>88.27</v>
      </c>
      <c r="T488" s="71">
        <f t="shared" si="281"/>
        <v>88.27</v>
      </c>
      <c r="U488" s="71">
        <f t="shared" si="281"/>
        <v>88.27</v>
      </c>
      <c r="V488" s="71">
        <f t="shared" si="281"/>
        <v>88.27</v>
      </c>
      <c r="W488" s="71">
        <f t="shared" si="281"/>
        <v>88.27</v>
      </c>
      <c r="X488" s="71">
        <f t="shared" si="281"/>
        <v>88.27</v>
      </c>
      <c r="Y488" s="71">
        <f t="shared" si="281"/>
        <v>88.27</v>
      </c>
      <c r="Z488" s="71">
        <f t="shared" si="281"/>
        <v>88.27</v>
      </c>
      <c r="AA488" s="71">
        <f t="shared" si="281"/>
        <v>88.27</v>
      </c>
    </row>
    <row r="489" spans="1:27" ht="13.8" x14ac:dyDescent="0.3">
      <c r="A489" s="162" t="s">
        <v>1503</v>
      </c>
      <c r="B489" s="54" t="str">
        <f>"02"&amp;"."&amp;$B$663&amp;"."&amp;$B$664</f>
        <v>02.03.2024</v>
      </c>
      <c r="C489" s="134" t="s">
        <v>76</v>
      </c>
      <c r="D489" s="135">
        <f>ROUND(((D490+D491+D493+D492)/1000),5)</f>
        <v>2.2120199999999999</v>
      </c>
      <c r="E489" s="135">
        <f>ROUND(((E490+E491+E493+E492)/1000),5)</f>
        <v>2.0440299999999998</v>
      </c>
      <c r="F489" s="135">
        <f>ROUND(((F490+F491+F493+F492)/1000),5)</f>
        <v>2.0096699999999998</v>
      </c>
      <c r="G489" s="135">
        <f t="shared" ref="G489:AA489" si="282">ROUND(((G490+G491+G493+G492)/1000),5)</f>
        <v>2.0009899999999998</v>
      </c>
      <c r="H489" s="135">
        <f t="shared" si="282"/>
        <v>2.00013</v>
      </c>
      <c r="I489" s="135">
        <f t="shared" si="282"/>
        <v>2.0003600000000001</v>
      </c>
      <c r="J489" s="135">
        <f t="shared" si="282"/>
        <v>2.0306500000000001</v>
      </c>
      <c r="K489" s="135">
        <f t="shared" si="282"/>
        <v>2.21373</v>
      </c>
      <c r="L489" s="135">
        <f t="shared" si="282"/>
        <v>2.4542199999999998</v>
      </c>
      <c r="M489" s="135">
        <f t="shared" si="282"/>
        <v>2.53607</v>
      </c>
      <c r="N489" s="135">
        <f t="shared" si="282"/>
        <v>2.56134</v>
      </c>
      <c r="O489" s="135">
        <f t="shared" si="282"/>
        <v>2.5682900000000002</v>
      </c>
      <c r="P489" s="135">
        <f t="shared" si="282"/>
        <v>2.5619000000000001</v>
      </c>
      <c r="Q489" s="135">
        <f t="shared" si="282"/>
        <v>2.5536300000000001</v>
      </c>
      <c r="R489" s="135">
        <f t="shared" si="282"/>
        <v>2.5461499999999999</v>
      </c>
      <c r="S489" s="135">
        <f t="shared" si="282"/>
        <v>2.50766</v>
      </c>
      <c r="T489" s="135">
        <f t="shared" si="282"/>
        <v>2.5203899999999999</v>
      </c>
      <c r="U489" s="135">
        <f t="shared" si="282"/>
        <v>2.5372599999999998</v>
      </c>
      <c r="V489" s="135">
        <f t="shared" si="282"/>
        <v>2.5602499999999999</v>
      </c>
      <c r="W489" s="135">
        <f t="shared" si="282"/>
        <v>2.5758700000000001</v>
      </c>
      <c r="X489" s="135">
        <f t="shared" si="282"/>
        <v>2.5680100000000001</v>
      </c>
      <c r="Y489" s="135">
        <f t="shared" si="282"/>
        <v>2.49966</v>
      </c>
      <c r="Z489" s="135">
        <f t="shared" si="282"/>
        <v>2.29895</v>
      </c>
      <c r="AA489" s="135">
        <f t="shared" si="282"/>
        <v>2.0314299999999998</v>
      </c>
    </row>
    <row r="490" spans="1:27" ht="12.75" customHeight="1" outlineLevel="1" x14ac:dyDescent="0.3">
      <c r="A490" s="163" t="s">
        <v>1504</v>
      </c>
      <c r="B490" s="94" t="s">
        <v>238</v>
      </c>
      <c r="C490" s="70" t="s">
        <v>79</v>
      </c>
      <c r="D490" s="71">
        <v>1683.98</v>
      </c>
      <c r="E490" s="71">
        <v>1515.99</v>
      </c>
      <c r="F490" s="71">
        <v>1481.63</v>
      </c>
      <c r="G490" s="71">
        <v>1472.95</v>
      </c>
      <c r="H490" s="71">
        <v>1472.09</v>
      </c>
      <c r="I490" s="71">
        <v>1472.32</v>
      </c>
      <c r="J490" s="71">
        <v>1502.61</v>
      </c>
      <c r="K490" s="71">
        <v>1685.69</v>
      </c>
      <c r="L490" s="71">
        <v>1926.18</v>
      </c>
      <c r="M490" s="71">
        <v>2008.03</v>
      </c>
      <c r="N490" s="71">
        <v>2033.3</v>
      </c>
      <c r="O490" s="71">
        <v>2040.25</v>
      </c>
      <c r="P490" s="71">
        <v>2033.86</v>
      </c>
      <c r="Q490" s="71">
        <v>2025.59</v>
      </c>
      <c r="R490" s="71">
        <v>2018.11</v>
      </c>
      <c r="S490" s="71">
        <v>1979.62</v>
      </c>
      <c r="T490" s="71">
        <v>1992.35</v>
      </c>
      <c r="U490" s="71">
        <v>2009.22</v>
      </c>
      <c r="V490" s="71">
        <v>2032.21</v>
      </c>
      <c r="W490" s="71">
        <v>2047.83</v>
      </c>
      <c r="X490" s="71">
        <v>2039.97</v>
      </c>
      <c r="Y490" s="71">
        <v>1971.62</v>
      </c>
      <c r="Z490" s="71">
        <v>1770.91</v>
      </c>
      <c r="AA490" s="71">
        <v>1503.39</v>
      </c>
    </row>
    <row r="491" spans="1:27" ht="12.75" customHeight="1" outlineLevel="1" x14ac:dyDescent="0.3">
      <c r="A491" s="163" t="s">
        <v>1505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customHeight="1" outlineLevel="1" x14ac:dyDescent="0.3">
      <c r="A492" s="163" t="s">
        <v>1506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1507</v>
      </c>
      <c r="B493" s="94" t="s">
        <v>81</v>
      </c>
      <c r="C493" s="70" t="s">
        <v>79</v>
      </c>
      <c r="D493" s="71">
        <f>$D$11</f>
        <v>88.27</v>
      </c>
      <c r="E493" s="71">
        <f t="shared" ref="E493:AA493" si="284">$D$11</f>
        <v>88.27</v>
      </c>
      <c r="F493" s="71">
        <f t="shared" si="284"/>
        <v>88.27</v>
      </c>
      <c r="G493" s="71">
        <f t="shared" si="284"/>
        <v>88.27</v>
      </c>
      <c r="H493" s="71">
        <f t="shared" si="284"/>
        <v>88.27</v>
      </c>
      <c r="I493" s="71">
        <f t="shared" si="284"/>
        <v>88.27</v>
      </c>
      <c r="J493" s="71">
        <f t="shared" si="284"/>
        <v>88.27</v>
      </c>
      <c r="K493" s="71">
        <f t="shared" si="284"/>
        <v>88.27</v>
      </c>
      <c r="L493" s="71">
        <f t="shared" si="284"/>
        <v>88.27</v>
      </c>
      <c r="M493" s="71">
        <f t="shared" si="284"/>
        <v>88.27</v>
      </c>
      <c r="N493" s="71">
        <f t="shared" si="284"/>
        <v>88.27</v>
      </c>
      <c r="O493" s="71">
        <f t="shared" si="284"/>
        <v>88.27</v>
      </c>
      <c r="P493" s="71">
        <f t="shared" si="284"/>
        <v>88.27</v>
      </c>
      <c r="Q493" s="71">
        <f t="shared" si="284"/>
        <v>88.27</v>
      </c>
      <c r="R493" s="71">
        <f t="shared" si="284"/>
        <v>88.27</v>
      </c>
      <c r="S493" s="71">
        <f t="shared" si="284"/>
        <v>88.27</v>
      </c>
      <c r="T493" s="71">
        <f t="shared" si="284"/>
        <v>88.27</v>
      </c>
      <c r="U493" s="71">
        <f t="shared" si="284"/>
        <v>88.27</v>
      </c>
      <c r="V493" s="71">
        <f t="shared" si="284"/>
        <v>88.27</v>
      </c>
      <c r="W493" s="71">
        <f t="shared" si="284"/>
        <v>88.27</v>
      </c>
      <c r="X493" s="71">
        <f t="shared" si="284"/>
        <v>88.27</v>
      </c>
      <c r="Y493" s="71">
        <f t="shared" si="284"/>
        <v>88.27</v>
      </c>
      <c r="Z493" s="71">
        <f t="shared" si="284"/>
        <v>88.27</v>
      </c>
      <c r="AA493" s="71">
        <f t="shared" si="284"/>
        <v>88.27</v>
      </c>
    </row>
    <row r="494" spans="1:27" ht="13.8" x14ac:dyDescent="0.3">
      <c r="A494" s="162" t="s">
        <v>1508</v>
      </c>
      <c r="B494" s="54" t="str">
        <f>"03"&amp;"."&amp;$B$663&amp;"."&amp;$B$664</f>
        <v>03.03.2024</v>
      </c>
      <c r="C494" s="134" t="s">
        <v>76</v>
      </c>
      <c r="D494" s="135">
        <f>ROUND(((D495+D496+D498+D497)/1000),5)</f>
        <v>2.0427200000000001</v>
      </c>
      <c r="E494" s="135">
        <f>ROUND(((E495+E496+E498+E497)/1000),5)</f>
        <v>1.9778</v>
      </c>
      <c r="F494" s="135">
        <f>ROUND(((F495+F496+F498+F497)/1000),5)</f>
        <v>1.88096</v>
      </c>
      <c r="G494" s="135">
        <f t="shared" ref="G494:AA494" si="285">ROUND(((G495+G496+G498+G497)/1000),5)</f>
        <v>1.8757200000000001</v>
      </c>
      <c r="H494" s="135">
        <f t="shared" si="285"/>
        <v>1.9008499999999999</v>
      </c>
      <c r="I494" s="135">
        <f t="shared" si="285"/>
        <v>1.93807</v>
      </c>
      <c r="J494" s="135">
        <f t="shared" si="285"/>
        <v>1.94723</v>
      </c>
      <c r="K494" s="135">
        <f t="shared" si="285"/>
        <v>1.99665</v>
      </c>
      <c r="L494" s="135">
        <f t="shared" si="285"/>
        <v>2.2120299999999999</v>
      </c>
      <c r="M494" s="135">
        <f t="shared" si="285"/>
        <v>2.3299300000000001</v>
      </c>
      <c r="N494" s="135">
        <f t="shared" si="285"/>
        <v>2.3793199999999999</v>
      </c>
      <c r="O494" s="135">
        <f t="shared" si="285"/>
        <v>2.3770799999999999</v>
      </c>
      <c r="P494" s="135">
        <f t="shared" si="285"/>
        <v>2.3526099999999999</v>
      </c>
      <c r="Q494" s="135">
        <f t="shared" si="285"/>
        <v>2.33656</v>
      </c>
      <c r="R494" s="135">
        <f t="shared" si="285"/>
        <v>2.3323</v>
      </c>
      <c r="S494" s="135">
        <f t="shared" si="285"/>
        <v>2.2965300000000002</v>
      </c>
      <c r="T494" s="135">
        <f t="shared" si="285"/>
        <v>2.3270599999999999</v>
      </c>
      <c r="U494" s="135">
        <f t="shared" si="285"/>
        <v>2.3588</v>
      </c>
      <c r="V494" s="135">
        <f t="shared" si="285"/>
        <v>2.4652099999999999</v>
      </c>
      <c r="W494" s="135">
        <f t="shared" si="285"/>
        <v>2.4526699999999999</v>
      </c>
      <c r="X494" s="135">
        <f t="shared" si="285"/>
        <v>2.4247100000000001</v>
      </c>
      <c r="Y494" s="135">
        <f t="shared" si="285"/>
        <v>2.30768</v>
      </c>
      <c r="Z494" s="135">
        <f t="shared" si="285"/>
        <v>2.1306400000000001</v>
      </c>
      <c r="AA494" s="135">
        <f t="shared" si="285"/>
        <v>2.0019999999999998</v>
      </c>
    </row>
    <row r="495" spans="1:27" ht="12.75" customHeight="1" outlineLevel="1" x14ac:dyDescent="0.3">
      <c r="A495" s="163" t="s">
        <v>1509</v>
      </c>
      <c r="B495" s="94" t="s">
        <v>238</v>
      </c>
      <c r="C495" s="70" t="s">
        <v>79</v>
      </c>
      <c r="D495" s="71">
        <v>1514.68</v>
      </c>
      <c r="E495" s="71">
        <v>1449.76</v>
      </c>
      <c r="F495" s="71">
        <v>1352.92</v>
      </c>
      <c r="G495" s="71">
        <v>1347.68</v>
      </c>
      <c r="H495" s="71">
        <v>1372.81</v>
      </c>
      <c r="I495" s="71">
        <v>1410.03</v>
      </c>
      <c r="J495" s="71">
        <v>1419.19</v>
      </c>
      <c r="K495" s="71">
        <v>1468.61</v>
      </c>
      <c r="L495" s="71">
        <v>1683.99</v>
      </c>
      <c r="M495" s="71">
        <v>1801.89</v>
      </c>
      <c r="N495" s="71">
        <v>1851.28</v>
      </c>
      <c r="O495" s="71">
        <v>1849.04</v>
      </c>
      <c r="P495" s="71">
        <v>1824.57</v>
      </c>
      <c r="Q495" s="71">
        <v>1808.52</v>
      </c>
      <c r="R495" s="71">
        <v>1804.26</v>
      </c>
      <c r="S495" s="71">
        <v>1768.49</v>
      </c>
      <c r="T495" s="71">
        <v>1799.02</v>
      </c>
      <c r="U495" s="71">
        <v>1830.76</v>
      </c>
      <c r="V495" s="71">
        <v>1937.17</v>
      </c>
      <c r="W495" s="71">
        <v>1924.63</v>
      </c>
      <c r="X495" s="71">
        <v>1896.67</v>
      </c>
      <c r="Y495" s="71">
        <v>1779.64</v>
      </c>
      <c r="Z495" s="71">
        <v>1602.6</v>
      </c>
      <c r="AA495" s="71">
        <v>1473.96</v>
      </c>
    </row>
    <row r="496" spans="1:27" ht="12.75" customHeight="1" outlineLevel="1" x14ac:dyDescent="0.3">
      <c r="A496" s="163" t="s">
        <v>1510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customHeight="1" outlineLevel="1" x14ac:dyDescent="0.3">
      <c r="A497" s="163" t="s">
        <v>1511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1512</v>
      </c>
      <c r="B498" s="94" t="s">
        <v>81</v>
      </c>
      <c r="C498" s="70" t="s">
        <v>79</v>
      </c>
      <c r="D498" s="71">
        <f>$D$11</f>
        <v>88.27</v>
      </c>
      <c r="E498" s="71">
        <f t="shared" ref="E498:AA498" si="287">$D$11</f>
        <v>88.27</v>
      </c>
      <c r="F498" s="71">
        <f t="shared" si="287"/>
        <v>88.27</v>
      </c>
      <c r="G498" s="71">
        <f t="shared" si="287"/>
        <v>88.27</v>
      </c>
      <c r="H498" s="71">
        <f t="shared" si="287"/>
        <v>88.27</v>
      </c>
      <c r="I498" s="71">
        <f t="shared" si="287"/>
        <v>88.27</v>
      </c>
      <c r="J498" s="71">
        <f t="shared" si="287"/>
        <v>88.27</v>
      </c>
      <c r="K498" s="71">
        <f t="shared" si="287"/>
        <v>88.27</v>
      </c>
      <c r="L498" s="71">
        <f t="shared" si="287"/>
        <v>88.27</v>
      </c>
      <c r="M498" s="71">
        <f t="shared" si="287"/>
        <v>88.27</v>
      </c>
      <c r="N498" s="71">
        <f t="shared" si="287"/>
        <v>88.27</v>
      </c>
      <c r="O498" s="71">
        <f t="shared" si="287"/>
        <v>88.27</v>
      </c>
      <c r="P498" s="71">
        <f t="shared" si="287"/>
        <v>88.27</v>
      </c>
      <c r="Q498" s="71">
        <f t="shared" si="287"/>
        <v>88.27</v>
      </c>
      <c r="R498" s="71">
        <f t="shared" si="287"/>
        <v>88.27</v>
      </c>
      <c r="S498" s="71">
        <f t="shared" si="287"/>
        <v>88.27</v>
      </c>
      <c r="T498" s="71">
        <f t="shared" si="287"/>
        <v>88.27</v>
      </c>
      <c r="U498" s="71">
        <f t="shared" si="287"/>
        <v>88.27</v>
      </c>
      <c r="V498" s="71">
        <f t="shared" si="287"/>
        <v>88.27</v>
      </c>
      <c r="W498" s="71">
        <f t="shared" si="287"/>
        <v>88.27</v>
      </c>
      <c r="X498" s="71">
        <f t="shared" si="287"/>
        <v>88.27</v>
      </c>
      <c r="Y498" s="71">
        <f t="shared" si="287"/>
        <v>88.27</v>
      </c>
      <c r="Z498" s="71">
        <f t="shared" si="287"/>
        <v>88.27</v>
      </c>
      <c r="AA498" s="71">
        <f t="shared" si="287"/>
        <v>88.27</v>
      </c>
    </row>
    <row r="499" spans="1:27" ht="13.8" x14ac:dyDescent="0.3">
      <c r="A499" s="162" t="s">
        <v>1513</v>
      </c>
      <c r="B499" s="54" t="str">
        <f>"04"&amp;"."&amp;$B$663&amp;"."&amp;$B$664</f>
        <v>04.03.2024</v>
      </c>
      <c r="C499" s="134" t="s">
        <v>76</v>
      </c>
      <c r="D499" s="135">
        <f>ROUND(((D500+D501+D503+D502)/1000),5)</f>
        <v>1.9852099999999999</v>
      </c>
      <c r="E499" s="135">
        <f>ROUND(((E500+E501+E503+E502)/1000),5)</f>
        <v>1.8488899999999999</v>
      </c>
      <c r="F499" s="135">
        <f>ROUND(((F500+F501+F503+F502)/1000),5)</f>
        <v>1.8011200000000001</v>
      </c>
      <c r="G499" s="135">
        <f t="shared" ref="G499:AA499" si="288">ROUND(((G500+G501+G503+G502)/1000),5)</f>
        <v>1.7948999999999999</v>
      </c>
      <c r="H499" s="135">
        <f t="shared" si="288"/>
        <v>1.8304800000000001</v>
      </c>
      <c r="I499" s="135">
        <f t="shared" si="288"/>
        <v>1.98167</v>
      </c>
      <c r="J499" s="135">
        <f t="shared" si="288"/>
        <v>2.01146</v>
      </c>
      <c r="K499" s="135">
        <f t="shared" si="288"/>
        <v>2.3812099999999998</v>
      </c>
      <c r="L499" s="135">
        <f t="shared" si="288"/>
        <v>2.5531199999999998</v>
      </c>
      <c r="M499" s="135">
        <f t="shared" si="288"/>
        <v>2.64215</v>
      </c>
      <c r="N499" s="135">
        <f t="shared" si="288"/>
        <v>2.6572300000000002</v>
      </c>
      <c r="O499" s="135">
        <f t="shared" si="288"/>
        <v>2.70228</v>
      </c>
      <c r="P499" s="135">
        <f t="shared" si="288"/>
        <v>2.6621700000000001</v>
      </c>
      <c r="Q499" s="135">
        <f t="shared" si="288"/>
        <v>2.6360600000000001</v>
      </c>
      <c r="R499" s="135">
        <f t="shared" si="288"/>
        <v>2.5922100000000001</v>
      </c>
      <c r="S499" s="135">
        <f t="shared" si="288"/>
        <v>2.5335800000000002</v>
      </c>
      <c r="T499" s="135">
        <f t="shared" si="288"/>
        <v>2.5090400000000002</v>
      </c>
      <c r="U499" s="135">
        <f t="shared" si="288"/>
        <v>2.5016400000000001</v>
      </c>
      <c r="V499" s="135">
        <f t="shared" si="288"/>
        <v>2.5434700000000001</v>
      </c>
      <c r="W499" s="135">
        <f t="shared" si="288"/>
        <v>2.6362299999999999</v>
      </c>
      <c r="X499" s="135">
        <f t="shared" si="288"/>
        <v>2.53674</v>
      </c>
      <c r="Y499" s="135">
        <f t="shared" si="288"/>
        <v>2.3969200000000002</v>
      </c>
      <c r="Z499" s="135">
        <f t="shared" si="288"/>
        <v>2.1188400000000001</v>
      </c>
      <c r="AA499" s="135">
        <f t="shared" si="288"/>
        <v>2.0066799999999998</v>
      </c>
    </row>
    <row r="500" spans="1:27" ht="12.75" customHeight="1" outlineLevel="1" x14ac:dyDescent="0.3">
      <c r="A500" s="163" t="s">
        <v>1514</v>
      </c>
      <c r="B500" s="94" t="s">
        <v>238</v>
      </c>
      <c r="C500" s="70" t="s">
        <v>79</v>
      </c>
      <c r="D500" s="71">
        <v>1457.17</v>
      </c>
      <c r="E500" s="71">
        <v>1320.85</v>
      </c>
      <c r="F500" s="71">
        <v>1273.08</v>
      </c>
      <c r="G500" s="71">
        <v>1266.8599999999999</v>
      </c>
      <c r="H500" s="71">
        <v>1302.44</v>
      </c>
      <c r="I500" s="71">
        <v>1453.63</v>
      </c>
      <c r="J500" s="71">
        <v>1483.42</v>
      </c>
      <c r="K500" s="71">
        <v>1853.17</v>
      </c>
      <c r="L500" s="71">
        <v>2025.08</v>
      </c>
      <c r="M500" s="71">
        <v>2114.11</v>
      </c>
      <c r="N500" s="71">
        <v>2129.19</v>
      </c>
      <c r="O500" s="71">
        <v>2174.2399999999998</v>
      </c>
      <c r="P500" s="71">
        <v>2134.13</v>
      </c>
      <c r="Q500" s="71">
        <v>2108.02</v>
      </c>
      <c r="R500" s="71">
        <v>2064.17</v>
      </c>
      <c r="S500" s="71">
        <v>2005.54</v>
      </c>
      <c r="T500" s="71">
        <v>1981</v>
      </c>
      <c r="U500" s="71">
        <v>1973.6</v>
      </c>
      <c r="V500" s="71">
        <v>2015.43</v>
      </c>
      <c r="W500" s="71">
        <v>2108.19</v>
      </c>
      <c r="X500" s="71">
        <v>2008.7</v>
      </c>
      <c r="Y500" s="71">
        <v>1868.88</v>
      </c>
      <c r="Z500" s="71">
        <v>1590.8</v>
      </c>
      <c r="AA500" s="71">
        <v>1478.64</v>
      </c>
    </row>
    <row r="501" spans="1:27" ht="12.75" customHeight="1" outlineLevel="1" x14ac:dyDescent="0.3">
      <c r="A501" s="163" t="s">
        <v>1515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customHeight="1" outlineLevel="1" x14ac:dyDescent="0.3">
      <c r="A502" s="163" t="s">
        <v>1516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1517</v>
      </c>
      <c r="B503" s="94" t="s">
        <v>81</v>
      </c>
      <c r="C503" s="70" t="s">
        <v>79</v>
      </c>
      <c r="D503" s="71">
        <f>$D$11</f>
        <v>88.27</v>
      </c>
      <c r="E503" s="71">
        <f t="shared" ref="E503:AA503" si="290">$D$11</f>
        <v>88.27</v>
      </c>
      <c r="F503" s="71">
        <f t="shared" si="290"/>
        <v>88.27</v>
      </c>
      <c r="G503" s="71">
        <f t="shared" si="290"/>
        <v>88.27</v>
      </c>
      <c r="H503" s="71">
        <f t="shared" si="290"/>
        <v>88.27</v>
      </c>
      <c r="I503" s="71">
        <f t="shared" si="290"/>
        <v>88.27</v>
      </c>
      <c r="J503" s="71">
        <f t="shared" si="290"/>
        <v>88.27</v>
      </c>
      <c r="K503" s="71">
        <f t="shared" si="290"/>
        <v>88.27</v>
      </c>
      <c r="L503" s="71">
        <f t="shared" si="290"/>
        <v>88.27</v>
      </c>
      <c r="M503" s="71">
        <f t="shared" si="290"/>
        <v>88.27</v>
      </c>
      <c r="N503" s="71">
        <f t="shared" si="290"/>
        <v>88.27</v>
      </c>
      <c r="O503" s="71">
        <f t="shared" si="290"/>
        <v>88.27</v>
      </c>
      <c r="P503" s="71">
        <f t="shared" si="290"/>
        <v>88.27</v>
      </c>
      <c r="Q503" s="71">
        <f t="shared" si="290"/>
        <v>88.27</v>
      </c>
      <c r="R503" s="71">
        <f t="shared" si="290"/>
        <v>88.27</v>
      </c>
      <c r="S503" s="71">
        <f t="shared" si="290"/>
        <v>88.27</v>
      </c>
      <c r="T503" s="71">
        <f t="shared" si="290"/>
        <v>88.27</v>
      </c>
      <c r="U503" s="71">
        <f t="shared" si="290"/>
        <v>88.27</v>
      </c>
      <c r="V503" s="71">
        <f t="shared" si="290"/>
        <v>88.27</v>
      </c>
      <c r="W503" s="71">
        <f t="shared" si="290"/>
        <v>88.27</v>
      </c>
      <c r="X503" s="71">
        <f t="shared" si="290"/>
        <v>88.27</v>
      </c>
      <c r="Y503" s="71">
        <f t="shared" si="290"/>
        <v>88.27</v>
      </c>
      <c r="Z503" s="71">
        <f t="shared" si="290"/>
        <v>88.27</v>
      </c>
      <c r="AA503" s="71">
        <f t="shared" si="290"/>
        <v>88.27</v>
      </c>
    </row>
    <row r="504" spans="1:27" ht="13.8" x14ac:dyDescent="0.3">
      <c r="A504" s="162" t="s">
        <v>1518</v>
      </c>
      <c r="B504" s="54" t="str">
        <f>"05"&amp;"."&amp;$B$663&amp;"."&amp;$B$664</f>
        <v>05.03.2024</v>
      </c>
      <c r="C504" s="134" t="s">
        <v>76</v>
      </c>
      <c r="D504" s="135">
        <f>ROUND(((D505+D506+D508+D507)/1000),5)</f>
        <v>1.8634299999999999</v>
      </c>
      <c r="E504" s="135">
        <f>ROUND(((E505+E506+E508+E507)/1000),5)</f>
        <v>1.79654</v>
      </c>
      <c r="F504" s="135">
        <f>ROUND(((F505+F506+F508+F507)/1000),5)</f>
        <v>1.7752300000000001</v>
      </c>
      <c r="G504" s="135">
        <f t="shared" ref="G504:AA504" si="291">ROUND(((G505+G506+G508+G507)/1000),5)</f>
        <v>1.76861</v>
      </c>
      <c r="H504" s="135">
        <f t="shared" si="291"/>
        <v>1.81084</v>
      </c>
      <c r="I504" s="135">
        <f t="shared" si="291"/>
        <v>1.9438800000000001</v>
      </c>
      <c r="J504" s="135">
        <f t="shared" si="291"/>
        <v>2.0406200000000001</v>
      </c>
      <c r="K504" s="135">
        <f t="shared" si="291"/>
        <v>2.2359499999999999</v>
      </c>
      <c r="L504" s="135">
        <f t="shared" si="291"/>
        <v>2.3984700000000001</v>
      </c>
      <c r="M504" s="135">
        <f t="shared" si="291"/>
        <v>2.4499599999999999</v>
      </c>
      <c r="N504" s="135">
        <f t="shared" si="291"/>
        <v>2.41065</v>
      </c>
      <c r="O504" s="135">
        <f t="shared" si="291"/>
        <v>2.7539899999999999</v>
      </c>
      <c r="P504" s="135">
        <f t="shared" si="291"/>
        <v>2.6223100000000001</v>
      </c>
      <c r="Q504" s="135">
        <f t="shared" si="291"/>
        <v>2.5562499999999999</v>
      </c>
      <c r="R504" s="135">
        <f t="shared" si="291"/>
        <v>2.6111300000000002</v>
      </c>
      <c r="S504" s="135">
        <f t="shared" si="291"/>
        <v>2.50407</v>
      </c>
      <c r="T504" s="135">
        <f t="shared" si="291"/>
        <v>2.4802300000000002</v>
      </c>
      <c r="U504" s="135">
        <f t="shared" si="291"/>
        <v>2.3891200000000001</v>
      </c>
      <c r="V504" s="135">
        <f t="shared" si="291"/>
        <v>2.39079</v>
      </c>
      <c r="W504" s="135">
        <f t="shared" si="291"/>
        <v>2.3833600000000001</v>
      </c>
      <c r="X504" s="135">
        <f t="shared" si="291"/>
        <v>2.45044</v>
      </c>
      <c r="Y504" s="135">
        <f t="shared" si="291"/>
        <v>2.2583299999999999</v>
      </c>
      <c r="Z504" s="135">
        <f t="shared" si="291"/>
        <v>2.0897600000000001</v>
      </c>
      <c r="AA504" s="135">
        <f t="shared" si="291"/>
        <v>1.91621</v>
      </c>
    </row>
    <row r="505" spans="1:27" ht="12.75" customHeight="1" outlineLevel="1" x14ac:dyDescent="0.3">
      <c r="A505" s="163" t="s">
        <v>1519</v>
      </c>
      <c r="B505" s="94" t="s">
        <v>238</v>
      </c>
      <c r="C505" s="70" t="s">
        <v>79</v>
      </c>
      <c r="D505" s="71">
        <v>1335.39</v>
      </c>
      <c r="E505" s="71">
        <v>1268.5</v>
      </c>
      <c r="F505" s="71">
        <v>1247.19</v>
      </c>
      <c r="G505" s="71">
        <v>1240.57</v>
      </c>
      <c r="H505" s="71">
        <v>1282.8</v>
      </c>
      <c r="I505" s="71">
        <v>1415.84</v>
      </c>
      <c r="J505" s="71">
        <v>1512.58</v>
      </c>
      <c r="K505" s="71">
        <v>1707.91</v>
      </c>
      <c r="L505" s="71">
        <v>1870.43</v>
      </c>
      <c r="M505" s="71">
        <v>1921.92</v>
      </c>
      <c r="N505" s="71">
        <v>1882.61</v>
      </c>
      <c r="O505" s="71">
        <v>2225.9499999999998</v>
      </c>
      <c r="P505" s="71">
        <v>2094.27</v>
      </c>
      <c r="Q505" s="71">
        <v>2028.21</v>
      </c>
      <c r="R505" s="71">
        <v>2083.09</v>
      </c>
      <c r="S505" s="71">
        <v>1976.03</v>
      </c>
      <c r="T505" s="71">
        <v>1952.19</v>
      </c>
      <c r="U505" s="71">
        <v>1861.08</v>
      </c>
      <c r="V505" s="71">
        <v>1862.75</v>
      </c>
      <c r="W505" s="71">
        <v>1855.32</v>
      </c>
      <c r="X505" s="71">
        <v>1922.4</v>
      </c>
      <c r="Y505" s="71">
        <v>1730.29</v>
      </c>
      <c r="Z505" s="71">
        <v>1561.72</v>
      </c>
      <c r="AA505" s="71">
        <v>1388.17</v>
      </c>
    </row>
    <row r="506" spans="1:27" ht="12.75" customHeight="1" outlineLevel="1" x14ac:dyDescent="0.3">
      <c r="A506" s="163" t="s">
        <v>1520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customHeight="1" outlineLevel="1" x14ac:dyDescent="0.3">
      <c r="A507" s="163" t="s">
        <v>1521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1522</v>
      </c>
      <c r="B508" s="94" t="s">
        <v>81</v>
      </c>
      <c r="C508" s="70" t="s">
        <v>79</v>
      </c>
      <c r="D508" s="71">
        <f>$D$11</f>
        <v>88.27</v>
      </c>
      <c r="E508" s="71">
        <f t="shared" ref="E508:AA508" si="293">$D$11</f>
        <v>88.27</v>
      </c>
      <c r="F508" s="71">
        <f t="shared" si="293"/>
        <v>88.27</v>
      </c>
      <c r="G508" s="71">
        <f t="shared" si="293"/>
        <v>88.27</v>
      </c>
      <c r="H508" s="71">
        <f t="shared" si="293"/>
        <v>88.27</v>
      </c>
      <c r="I508" s="71">
        <f t="shared" si="293"/>
        <v>88.27</v>
      </c>
      <c r="J508" s="71">
        <f t="shared" si="293"/>
        <v>88.27</v>
      </c>
      <c r="K508" s="71">
        <f t="shared" si="293"/>
        <v>88.27</v>
      </c>
      <c r="L508" s="71">
        <f t="shared" si="293"/>
        <v>88.27</v>
      </c>
      <c r="M508" s="71">
        <f t="shared" si="293"/>
        <v>88.27</v>
      </c>
      <c r="N508" s="71">
        <f t="shared" si="293"/>
        <v>88.27</v>
      </c>
      <c r="O508" s="71">
        <f t="shared" si="293"/>
        <v>88.27</v>
      </c>
      <c r="P508" s="71">
        <f t="shared" si="293"/>
        <v>88.27</v>
      </c>
      <c r="Q508" s="71">
        <f t="shared" si="293"/>
        <v>88.27</v>
      </c>
      <c r="R508" s="71">
        <f t="shared" si="293"/>
        <v>88.27</v>
      </c>
      <c r="S508" s="71">
        <f t="shared" si="293"/>
        <v>88.27</v>
      </c>
      <c r="T508" s="71">
        <f t="shared" si="293"/>
        <v>88.27</v>
      </c>
      <c r="U508" s="71">
        <f t="shared" si="293"/>
        <v>88.27</v>
      </c>
      <c r="V508" s="71">
        <f t="shared" si="293"/>
        <v>88.27</v>
      </c>
      <c r="W508" s="71">
        <f t="shared" si="293"/>
        <v>88.27</v>
      </c>
      <c r="X508" s="71">
        <f t="shared" si="293"/>
        <v>88.27</v>
      </c>
      <c r="Y508" s="71">
        <f t="shared" si="293"/>
        <v>88.27</v>
      </c>
      <c r="Z508" s="71">
        <f t="shared" si="293"/>
        <v>88.27</v>
      </c>
      <c r="AA508" s="71">
        <f t="shared" si="293"/>
        <v>88.27</v>
      </c>
    </row>
    <row r="509" spans="1:27" ht="13.8" x14ac:dyDescent="0.3">
      <c r="A509" s="162" t="s">
        <v>1523</v>
      </c>
      <c r="B509" s="54" t="str">
        <f>"06"&amp;"."&amp;$B$663&amp;"."&amp;$B$664</f>
        <v>06.03.2024</v>
      </c>
      <c r="C509" s="134" t="s">
        <v>76</v>
      </c>
      <c r="D509" s="135">
        <f>ROUND(((D510+D511+D513+D512)/1000),5)</f>
        <v>1.92035</v>
      </c>
      <c r="E509" s="135">
        <f>ROUND(((E510+E511+E513+E512)/1000),5)</f>
        <v>1.80725</v>
      </c>
      <c r="F509" s="135">
        <f>ROUND(((F510+F511+F513+F512)/1000),5)</f>
        <v>1.79017</v>
      </c>
      <c r="G509" s="135">
        <f t="shared" ref="G509:AA509" si="294">ROUND(((G510+G511+G513+G512)/1000),5)</f>
        <v>1.78606</v>
      </c>
      <c r="H509" s="135">
        <f t="shared" si="294"/>
        <v>1.8511200000000001</v>
      </c>
      <c r="I509" s="135">
        <f t="shared" si="294"/>
        <v>1.9938</v>
      </c>
      <c r="J509" s="135">
        <f t="shared" si="294"/>
        <v>2.0916000000000001</v>
      </c>
      <c r="K509" s="135">
        <f t="shared" si="294"/>
        <v>2.3830100000000001</v>
      </c>
      <c r="L509" s="135">
        <f t="shared" si="294"/>
        <v>2.45479</v>
      </c>
      <c r="M509" s="135">
        <f t="shared" si="294"/>
        <v>2.47024</v>
      </c>
      <c r="N509" s="135">
        <f t="shared" si="294"/>
        <v>2.4335499999999999</v>
      </c>
      <c r="O509" s="135">
        <f t="shared" si="294"/>
        <v>2.5367700000000002</v>
      </c>
      <c r="P509" s="135">
        <f t="shared" si="294"/>
        <v>2.52569</v>
      </c>
      <c r="Q509" s="135">
        <f t="shared" si="294"/>
        <v>2.5230100000000002</v>
      </c>
      <c r="R509" s="135">
        <f t="shared" si="294"/>
        <v>2.5020500000000001</v>
      </c>
      <c r="S509" s="135">
        <f t="shared" si="294"/>
        <v>2.4796100000000001</v>
      </c>
      <c r="T509" s="135">
        <f t="shared" si="294"/>
        <v>2.46875</v>
      </c>
      <c r="U509" s="135">
        <f t="shared" si="294"/>
        <v>2.4194200000000001</v>
      </c>
      <c r="V509" s="135">
        <f t="shared" si="294"/>
        <v>2.4605700000000001</v>
      </c>
      <c r="W509" s="135">
        <f t="shared" si="294"/>
        <v>2.4608699999999999</v>
      </c>
      <c r="X509" s="135">
        <f t="shared" si="294"/>
        <v>2.5162599999999999</v>
      </c>
      <c r="Y509" s="135">
        <f t="shared" si="294"/>
        <v>2.4098799999999998</v>
      </c>
      <c r="Z509" s="135">
        <f t="shared" si="294"/>
        <v>2.1397200000000001</v>
      </c>
      <c r="AA509" s="135">
        <f t="shared" si="294"/>
        <v>2.00177</v>
      </c>
    </row>
    <row r="510" spans="1:27" ht="12.75" customHeight="1" outlineLevel="1" x14ac:dyDescent="0.3">
      <c r="A510" s="163" t="s">
        <v>1524</v>
      </c>
      <c r="B510" s="94" t="s">
        <v>238</v>
      </c>
      <c r="C510" s="70" t="s">
        <v>79</v>
      </c>
      <c r="D510" s="71">
        <v>1392.31</v>
      </c>
      <c r="E510" s="71">
        <v>1279.21</v>
      </c>
      <c r="F510" s="71">
        <v>1262.1300000000001</v>
      </c>
      <c r="G510" s="71">
        <v>1258.02</v>
      </c>
      <c r="H510" s="71">
        <v>1323.08</v>
      </c>
      <c r="I510" s="71">
        <v>1465.76</v>
      </c>
      <c r="J510" s="71">
        <v>1563.56</v>
      </c>
      <c r="K510" s="71">
        <v>1854.97</v>
      </c>
      <c r="L510" s="71">
        <v>1926.75</v>
      </c>
      <c r="M510" s="71">
        <v>1942.2</v>
      </c>
      <c r="N510" s="71">
        <v>1905.51</v>
      </c>
      <c r="O510" s="71">
        <v>2008.73</v>
      </c>
      <c r="P510" s="71">
        <v>1997.65</v>
      </c>
      <c r="Q510" s="71">
        <v>1994.97</v>
      </c>
      <c r="R510" s="71">
        <v>1974.01</v>
      </c>
      <c r="S510" s="71">
        <v>1951.57</v>
      </c>
      <c r="T510" s="71">
        <v>1940.71</v>
      </c>
      <c r="U510" s="71">
        <v>1891.38</v>
      </c>
      <c r="V510" s="71">
        <v>1932.53</v>
      </c>
      <c r="W510" s="71">
        <v>1932.83</v>
      </c>
      <c r="X510" s="71">
        <v>1988.22</v>
      </c>
      <c r="Y510" s="71">
        <v>1881.84</v>
      </c>
      <c r="Z510" s="71">
        <v>1611.68</v>
      </c>
      <c r="AA510" s="71">
        <v>1473.73</v>
      </c>
    </row>
    <row r="511" spans="1:27" ht="12.75" customHeight="1" outlineLevel="1" x14ac:dyDescent="0.3">
      <c r="A511" s="163" t="s">
        <v>1525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customHeight="1" outlineLevel="1" x14ac:dyDescent="0.3">
      <c r="A512" s="163" t="s">
        <v>1526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1527</v>
      </c>
      <c r="B513" s="94" t="s">
        <v>81</v>
      </c>
      <c r="C513" s="70" t="s">
        <v>79</v>
      </c>
      <c r="D513" s="71">
        <f>$D$11</f>
        <v>88.27</v>
      </c>
      <c r="E513" s="71">
        <f t="shared" ref="E513:AA513" si="296">$D$11</f>
        <v>88.27</v>
      </c>
      <c r="F513" s="71">
        <f t="shared" si="296"/>
        <v>88.27</v>
      </c>
      <c r="G513" s="71">
        <f t="shared" si="296"/>
        <v>88.27</v>
      </c>
      <c r="H513" s="71">
        <f t="shared" si="296"/>
        <v>88.27</v>
      </c>
      <c r="I513" s="71">
        <f t="shared" si="296"/>
        <v>88.27</v>
      </c>
      <c r="J513" s="71">
        <f t="shared" si="296"/>
        <v>88.27</v>
      </c>
      <c r="K513" s="71">
        <f t="shared" si="296"/>
        <v>88.27</v>
      </c>
      <c r="L513" s="71">
        <f t="shared" si="296"/>
        <v>88.27</v>
      </c>
      <c r="M513" s="71">
        <f t="shared" si="296"/>
        <v>88.27</v>
      </c>
      <c r="N513" s="71">
        <f t="shared" si="296"/>
        <v>88.27</v>
      </c>
      <c r="O513" s="71">
        <f t="shared" si="296"/>
        <v>88.27</v>
      </c>
      <c r="P513" s="71">
        <f t="shared" si="296"/>
        <v>88.27</v>
      </c>
      <c r="Q513" s="71">
        <f t="shared" si="296"/>
        <v>88.27</v>
      </c>
      <c r="R513" s="71">
        <f t="shared" si="296"/>
        <v>88.27</v>
      </c>
      <c r="S513" s="71">
        <f t="shared" si="296"/>
        <v>88.27</v>
      </c>
      <c r="T513" s="71">
        <f t="shared" si="296"/>
        <v>88.27</v>
      </c>
      <c r="U513" s="71">
        <f t="shared" si="296"/>
        <v>88.27</v>
      </c>
      <c r="V513" s="71">
        <f t="shared" si="296"/>
        <v>88.27</v>
      </c>
      <c r="W513" s="71">
        <f t="shared" si="296"/>
        <v>88.27</v>
      </c>
      <c r="X513" s="71">
        <f t="shared" si="296"/>
        <v>88.27</v>
      </c>
      <c r="Y513" s="71">
        <f t="shared" si="296"/>
        <v>88.27</v>
      </c>
      <c r="Z513" s="71">
        <f t="shared" si="296"/>
        <v>88.27</v>
      </c>
      <c r="AA513" s="71">
        <f t="shared" si="296"/>
        <v>88.27</v>
      </c>
    </row>
    <row r="514" spans="1:27" ht="13.8" x14ac:dyDescent="0.3">
      <c r="A514" s="162" t="s">
        <v>1528</v>
      </c>
      <c r="B514" s="54" t="str">
        <f>"07"&amp;"."&amp;$B$663&amp;"."&amp;$B$664</f>
        <v>07.03.2024</v>
      </c>
      <c r="C514" s="134" t="s">
        <v>76</v>
      </c>
      <c r="D514" s="135">
        <f>ROUND(((D515+D516+D518+D517)/1000),5)</f>
        <v>1.7931699999999999</v>
      </c>
      <c r="E514" s="135">
        <f>ROUND(((E515+E516+E518+E517)/1000),5)</f>
        <v>1.76722</v>
      </c>
      <c r="F514" s="135">
        <f>ROUND(((F515+F516+F518+F517)/1000),5)</f>
        <v>1.7333099999999999</v>
      </c>
      <c r="G514" s="135">
        <f t="shared" ref="G514:AA514" si="297">ROUND(((G515+G516+G518+G517)/1000),5)</f>
        <v>1.72302</v>
      </c>
      <c r="H514" s="135">
        <f t="shared" si="297"/>
        <v>1.76938</v>
      </c>
      <c r="I514" s="135">
        <f t="shared" si="297"/>
        <v>1.9145700000000001</v>
      </c>
      <c r="J514" s="135">
        <f t="shared" si="297"/>
        <v>2.03112</v>
      </c>
      <c r="K514" s="135">
        <f t="shared" si="297"/>
        <v>2.3014899999999998</v>
      </c>
      <c r="L514" s="135">
        <f t="shared" si="297"/>
        <v>2.3750499999999999</v>
      </c>
      <c r="M514" s="135">
        <f t="shared" si="297"/>
        <v>2.38401</v>
      </c>
      <c r="N514" s="135">
        <f t="shared" si="297"/>
        <v>2.3837100000000002</v>
      </c>
      <c r="O514" s="135">
        <f t="shared" si="297"/>
        <v>2.4117799999999998</v>
      </c>
      <c r="P514" s="135">
        <f t="shared" si="297"/>
        <v>2.46712</v>
      </c>
      <c r="Q514" s="135">
        <f t="shared" si="297"/>
        <v>2.4669699999999999</v>
      </c>
      <c r="R514" s="135">
        <f t="shared" si="297"/>
        <v>2.4285000000000001</v>
      </c>
      <c r="S514" s="135">
        <f t="shared" si="297"/>
        <v>2.4060600000000001</v>
      </c>
      <c r="T514" s="135">
        <f t="shared" si="297"/>
        <v>2.4121999999999999</v>
      </c>
      <c r="U514" s="135">
        <f t="shared" si="297"/>
        <v>2.3037399999999999</v>
      </c>
      <c r="V514" s="135">
        <f t="shared" si="297"/>
        <v>2.3410500000000001</v>
      </c>
      <c r="W514" s="135">
        <f t="shared" si="297"/>
        <v>2.3588100000000001</v>
      </c>
      <c r="X514" s="135">
        <f t="shared" si="297"/>
        <v>2.3705699999999998</v>
      </c>
      <c r="Y514" s="135">
        <f t="shared" si="297"/>
        <v>2.3739499999999998</v>
      </c>
      <c r="Z514" s="135">
        <f t="shared" si="297"/>
        <v>2.1533600000000002</v>
      </c>
      <c r="AA514" s="135">
        <f t="shared" si="297"/>
        <v>1.99807</v>
      </c>
    </row>
    <row r="515" spans="1:27" ht="12.75" customHeight="1" outlineLevel="1" x14ac:dyDescent="0.3">
      <c r="A515" s="163" t="s">
        <v>1529</v>
      </c>
      <c r="B515" s="94" t="s">
        <v>238</v>
      </c>
      <c r="C515" s="70" t="s">
        <v>79</v>
      </c>
      <c r="D515" s="71">
        <v>1265.1300000000001</v>
      </c>
      <c r="E515" s="71">
        <v>1239.18</v>
      </c>
      <c r="F515" s="71">
        <v>1205.27</v>
      </c>
      <c r="G515" s="71">
        <v>1194.98</v>
      </c>
      <c r="H515" s="71">
        <v>1241.3399999999999</v>
      </c>
      <c r="I515" s="71">
        <v>1386.53</v>
      </c>
      <c r="J515" s="71">
        <v>1503.08</v>
      </c>
      <c r="K515" s="71">
        <v>1773.45</v>
      </c>
      <c r="L515" s="71">
        <v>1847.01</v>
      </c>
      <c r="M515" s="71">
        <v>1855.97</v>
      </c>
      <c r="N515" s="71">
        <v>1855.67</v>
      </c>
      <c r="O515" s="71">
        <v>1883.74</v>
      </c>
      <c r="P515" s="71">
        <v>1939.08</v>
      </c>
      <c r="Q515" s="71">
        <v>1938.93</v>
      </c>
      <c r="R515" s="71">
        <v>1900.46</v>
      </c>
      <c r="S515" s="71">
        <v>1878.02</v>
      </c>
      <c r="T515" s="71">
        <v>1884.16</v>
      </c>
      <c r="U515" s="71">
        <v>1775.7</v>
      </c>
      <c r="V515" s="71">
        <v>1813.01</v>
      </c>
      <c r="W515" s="71">
        <v>1830.77</v>
      </c>
      <c r="X515" s="71">
        <v>1842.53</v>
      </c>
      <c r="Y515" s="71">
        <v>1845.91</v>
      </c>
      <c r="Z515" s="71">
        <v>1625.32</v>
      </c>
      <c r="AA515" s="71">
        <v>1470.03</v>
      </c>
    </row>
    <row r="516" spans="1:27" ht="12.75" customHeight="1" outlineLevel="1" x14ac:dyDescent="0.3">
      <c r="A516" s="163" t="s">
        <v>1530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customHeight="1" outlineLevel="1" x14ac:dyDescent="0.3">
      <c r="A517" s="163" t="s">
        <v>1531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1532</v>
      </c>
      <c r="B518" s="94" t="s">
        <v>81</v>
      </c>
      <c r="C518" s="70" t="s">
        <v>79</v>
      </c>
      <c r="D518" s="71">
        <f>$D$11</f>
        <v>88.27</v>
      </c>
      <c r="E518" s="71">
        <f t="shared" ref="E518:AA518" si="299">$D$11</f>
        <v>88.27</v>
      </c>
      <c r="F518" s="71">
        <f t="shared" si="299"/>
        <v>88.27</v>
      </c>
      <c r="G518" s="71">
        <f t="shared" si="299"/>
        <v>88.27</v>
      </c>
      <c r="H518" s="71">
        <f t="shared" si="299"/>
        <v>88.27</v>
      </c>
      <c r="I518" s="71">
        <f t="shared" si="299"/>
        <v>88.27</v>
      </c>
      <c r="J518" s="71">
        <f t="shared" si="299"/>
        <v>88.27</v>
      </c>
      <c r="K518" s="71">
        <f t="shared" si="299"/>
        <v>88.27</v>
      </c>
      <c r="L518" s="71">
        <f t="shared" si="299"/>
        <v>88.27</v>
      </c>
      <c r="M518" s="71">
        <f t="shared" si="299"/>
        <v>88.27</v>
      </c>
      <c r="N518" s="71">
        <f t="shared" si="299"/>
        <v>88.27</v>
      </c>
      <c r="O518" s="71">
        <f t="shared" si="299"/>
        <v>88.27</v>
      </c>
      <c r="P518" s="71">
        <f t="shared" si="299"/>
        <v>88.27</v>
      </c>
      <c r="Q518" s="71">
        <f t="shared" si="299"/>
        <v>88.27</v>
      </c>
      <c r="R518" s="71">
        <f t="shared" si="299"/>
        <v>88.27</v>
      </c>
      <c r="S518" s="71">
        <f t="shared" si="299"/>
        <v>88.27</v>
      </c>
      <c r="T518" s="71">
        <f t="shared" si="299"/>
        <v>88.27</v>
      </c>
      <c r="U518" s="71">
        <f t="shared" si="299"/>
        <v>88.27</v>
      </c>
      <c r="V518" s="71">
        <f t="shared" si="299"/>
        <v>88.27</v>
      </c>
      <c r="W518" s="71">
        <f t="shared" si="299"/>
        <v>88.27</v>
      </c>
      <c r="X518" s="71">
        <f t="shared" si="299"/>
        <v>88.27</v>
      </c>
      <c r="Y518" s="71">
        <f t="shared" si="299"/>
        <v>88.27</v>
      </c>
      <c r="Z518" s="71">
        <f t="shared" si="299"/>
        <v>88.27</v>
      </c>
      <c r="AA518" s="71">
        <f t="shared" si="299"/>
        <v>88.27</v>
      </c>
    </row>
    <row r="519" spans="1:27" ht="13.8" x14ac:dyDescent="0.3">
      <c r="A519" s="162" t="s">
        <v>1533</v>
      </c>
      <c r="B519" s="54" t="str">
        <f>"08"&amp;"."&amp;$B$663&amp;"."&amp;$B$664</f>
        <v>08.03.2024</v>
      </c>
      <c r="C519" s="134" t="s">
        <v>76</v>
      </c>
      <c r="D519" s="135">
        <f>ROUND(((D520+D521+D523+D522)/1000),5)</f>
        <v>1.9924500000000001</v>
      </c>
      <c r="E519" s="135">
        <f>ROUND(((E520+E521+E523+E522)/1000),5)</f>
        <v>1.8555999999999999</v>
      </c>
      <c r="F519" s="135">
        <f>ROUND(((F520+F521+F523+F522)/1000),5)</f>
        <v>1.79284</v>
      </c>
      <c r="G519" s="135">
        <f t="shared" ref="G519:AA519" si="300">ROUND(((G520+G521+G523+G522)/1000),5)</f>
        <v>1.79091</v>
      </c>
      <c r="H519" s="135">
        <f t="shared" si="300"/>
        <v>1.79409</v>
      </c>
      <c r="I519" s="135">
        <f t="shared" si="300"/>
        <v>1.8527499999999999</v>
      </c>
      <c r="J519" s="135">
        <f t="shared" si="300"/>
        <v>1.8877699999999999</v>
      </c>
      <c r="K519" s="135">
        <f t="shared" si="300"/>
        <v>2.0047799999999998</v>
      </c>
      <c r="L519" s="135">
        <f t="shared" si="300"/>
        <v>2.20912</v>
      </c>
      <c r="M519" s="135">
        <f t="shared" si="300"/>
        <v>2.2579600000000002</v>
      </c>
      <c r="N519" s="135">
        <f t="shared" si="300"/>
        <v>2.30185</v>
      </c>
      <c r="O519" s="135">
        <f t="shared" si="300"/>
        <v>2.3111000000000002</v>
      </c>
      <c r="P519" s="135">
        <f t="shared" si="300"/>
        <v>2.29373</v>
      </c>
      <c r="Q519" s="135">
        <f t="shared" si="300"/>
        <v>2.2779099999999999</v>
      </c>
      <c r="R519" s="135">
        <f t="shared" si="300"/>
        <v>2.2424400000000002</v>
      </c>
      <c r="S519" s="135">
        <f t="shared" si="300"/>
        <v>2.23583</v>
      </c>
      <c r="T519" s="135">
        <f t="shared" si="300"/>
        <v>2.2382300000000002</v>
      </c>
      <c r="U519" s="135">
        <f t="shared" si="300"/>
        <v>2.2425000000000002</v>
      </c>
      <c r="V519" s="135">
        <f t="shared" si="300"/>
        <v>2.2521399999999998</v>
      </c>
      <c r="W519" s="135">
        <f t="shared" si="300"/>
        <v>2.28728</v>
      </c>
      <c r="X519" s="135">
        <f t="shared" si="300"/>
        <v>2.33874</v>
      </c>
      <c r="Y519" s="135">
        <f t="shared" si="300"/>
        <v>2.2715200000000002</v>
      </c>
      <c r="Z519" s="135">
        <f t="shared" si="300"/>
        <v>2.0842200000000002</v>
      </c>
      <c r="AA519" s="135">
        <f t="shared" si="300"/>
        <v>1.9778</v>
      </c>
    </row>
    <row r="520" spans="1:27" ht="12.75" customHeight="1" outlineLevel="1" x14ac:dyDescent="0.3">
      <c r="A520" s="163" t="s">
        <v>1534</v>
      </c>
      <c r="B520" s="94" t="s">
        <v>238</v>
      </c>
      <c r="C520" s="70" t="s">
        <v>79</v>
      </c>
      <c r="D520" s="71">
        <v>1464.41</v>
      </c>
      <c r="E520" s="71">
        <v>1327.56</v>
      </c>
      <c r="F520" s="71">
        <v>1264.8</v>
      </c>
      <c r="G520" s="71">
        <v>1262.8699999999999</v>
      </c>
      <c r="H520" s="71">
        <v>1266.05</v>
      </c>
      <c r="I520" s="71">
        <v>1324.71</v>
      </c>
      <c r="J520" s="71">
        <v>1359.73</v>
      </c>
      <c r="K520" s="71">
        <v>1476.74</v>
      </c>
      <c r="L520" s="71">
        <v>1681.08</v>
      </c>
      <c r="M520" s="71">
        <v>1729.92</v>
      </c>
      <c r="N520" s="71">
        <v>1773.81</v>
      </c>
      <c r="O520" s="71">
        <v>1783.06</v>
      </c>
      <c r="P520" s="71">
        <v>1765.69</v>
      </c>
      <c r="Q520" s="71">
        <v>1749.87</v>
      </c>
      <c r="R520" s="71">
        <v>1714.4</v>
      </c>
      <c r="S520" s="71">
        <v>1707.79</v>
      </c>
      <c r="T520" s="71">
        <v>1710.19</v>
      </c>
      <c r="U520" s="71">
        <v>1714.46</v>
      </c>
      <c r="V520" s="71">
        <v>1724.1</v>
      </c>
      <c r="W520" s="71">
        <v>1759.24</v>
      </c>
      <c r="X520" s="71">
        <v>1810.7</v>
      </c>
      <c r="Y520" s="71">
        <v>1743.48</v>
      </c>
      <c r="Z520" s="71">
        <v>1556.18</v>
      </c>
      <c r="AA520" s="71">
        <v>1449.76</v>
      </c>
    </row>
    <row r="521" spans="1:27" ht="12.75" customHeight="1" outlineLevel="1" x14ac:dyDescent="0.3">
      <c r="A521" s="163" t="s">
        <v>1535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customHeight="1" outlineLevel="1" x14ac:dyDescent="0.3">
      <c r="A522" s="163" t="s">
        <v>1536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1537</v>
      </c>
      <c r="B523" s="94" t="s">
        <v>81</v>
      </c>
      <c r="C523" s="70" t="s">
        <v>79</v>
      </c>
      <c r="D523" s="71">
        <f>$D$11</f>
        <v>88.27</v>
      </c>
      <c r="E523" s="71">
        <f t="shared" ref="E523:AA523" si="302">$D$11</f>
        <v>88.27</v>
      </c>
      <c r="F523" s="71">
        <f t="shared" si="302"/>
        <v>88.27</v>
      </c>
      <c r="G523" s="71">
        <f t="shared" si="302"/>
        <v>88.27</v>
      </c>
      <c r="H523" s="71">
        <f t="shared" si="302"/>
        <v>88.27</v>
      </c>
      <c r="I523" s="71">
        <f t="shared" si="302"/>
        <v>88.27</v>
      </c>
      <c r="J523" s="71">
        <f t="shared" si="302"/>
        <v>88.27</v>
      </c>
      <c r="K523" s="71">
        <f t="shared" si="302"/>
        <v>88.27</v>
      </c>
      <c r="L523" s="71">
        <f t="shared" si="302"/>
        <v>88.27</v>
      </c>
      <c r="M523" s="71">
        <f t="shared" si="302"/>
        <v>88.27</v>
      </c>
      <c r="N523" s="71">
        <f t="shared" si="302"/>
        <v>88.27</v>
      </c>
      <c r="O523" s="71">
        <f t="shared" si="302"/>
        <v>88.27</v>
      </c>
      <c r="P523" s="71">
        <f t="shared" si="302"/>
        <v>88.27</v>
      </c>
      <c r="Q523" s="71">
        <f t="shared" si="302"/>
        <v>88.27</v>
      </c>
      <c r="R523" s="71">
        <f t="shared" si="302"/>
        <v>88.27</v>
      </c>
      <c r="S523" s="71">
        <f t="shared" si="302"/>
        <v>88.27</v>
      </c>
      <c r="T523" s="71">
        <f t="shared" si="302"/>
        <v>88.27</v>
      </c>
      <c r="U523" s="71">
        <f t="shared" si="302"/>
        <v>88.27</v>
      </c>
      <c r="V523" s="71">
        <f t="shared" si="302"/>
        <v>88.27</v>
      </c>
      <c r="W523" s="71">
        <f t="shared" si="302"/>
        <v>88.27</v>
      </c>
      <c r="X523" s="71">
        <f t="shared" si="302"/>
        <v>88.27</v>
      </c>
      <c r="Y523" s="71">
        <f t="shared" si="302"/>
        <v>88.27</v>
      </c>
      <c r="Z523" s="71">
        <f t="shared" si="302"/>
        <v>88.27</v>
      </c>
      <c r="AA523" s="71">
        <f t="shared" si="302"/>
        <v>88.27</v>
      </c>
    </row>
    <row r="524" spans="1:27" ht="13.8" x14ac:dyDescent="0.3">
      <c r="A524" s="162" t="s">
        <v>1538</v>
      </c>
      <c r="B524" s="54" t="str">
        <f>"09"&amp;"."&amp;$B$663&amp;"."&amp;$B$664</f>
        <v>09.03.2024</v>
      </c>
      <c r="C524" s="134" t="s">
        <v>76</v>
      </c>
      <c r="D524" s="135">
        <f>ROUND(((D525+D526+D528+D527)/1000),5)</f>
        <v>2.0058600000000002</v>
      </c>
      <c r="E524" s="135">
        <f>ROUND(((E525+E526+E528+E527)/1000),5)</f>
        <v>1.84524</v>
      </c>
      <c r="F524" s="135">
        <f>ROUND(((F525+F526+F528+F527)/1000),5)</f>
        <v>1.7942499999999999</v>
      </c>
      <c r="G524" s="135">
        <f t="shared" ref="G524:AA524" si="303">ROUND(((G525+G526+G528+G527)/1000),5)</f>
        <v>1.77658</v>
      </c>
      <c r="H524" s="135">
        <f t="shared" si="303"/>
        <v>1.79386</v>
      </c>
      <c r="I524" s="135">
        <f t="shared" si="303"/>
        <v>1.83463</v>
      </c>
      <c r="J524" s="135">
        <f t="shared" si="303"/>
        <v>1.93022</v>
      </c>
      <c r="K524" s="135">
        <f t="shared" si="303"/>
        <v>2.04542</v>
      </c>
      <c r="L524" s="135">
        <f t="shared" si="303"/>
        <v>2.23813</v>
      </c>
      <c r="M524" s="135">
        <f t="shared" si="303"/>
        <v>2.33114</v>
      </c>
      <c r="N524" s="135">
        <f t="shared" si="303"/>
        <v>2.3992800000000001</v>
      </c>
      <c r="O524" s="135">
        <f t="shared" si="303"/>
        <v>2.4044300000000001</v>
      </c>
      <c r="P524" s="135">
        <f t="shared" si="303"/>
        <v>2.38341</v>
      </c>
      <c r="Q524" s="135">
        <f t="shared" si="303"/>
        <v>2.3668</v>
      </c>
      <c r="R524" s="135">
        <f t="shared" si="303"/>
        <v>2.3204799999999999</v>
      </c>
      <c r="S524" s="135">
        <f t="shared" si="303"/>
        <v>2.2879399999999999</v>
      </c>
      <c r="T524" s="135">
        <f t="shared" si="303"/>
        <v>2.29589</v>
      </c>
      <c r="U524" s="135">
        <f t="shared" si="303"/>
        <v>2.3123800000000001</v>
      </c>
      <c r="V524" s="135">
        <f t="shared" si="303"/>
        <v>2.3754</v>
      </c>
      <c r="W524" s="135">
        <f t="shared" si="303"/>
        <v>2.4055</v>
      </c>
      <c r="X524" s="135">
        <f t="shared" si="303"/>
        <v>2.4209999999999998</v>
      </c>
      <c r="Y524" s="135">
        <f t="shared" si="303"/>
        <v>2.3653900000000001</v>
      </c>
      <c r="Z524" s="135">
        <f t="shared" si="303"/>
        <v>2.165</v>
      </c>
      <c r="AA524" s="135">
        <f t="shared" si="303"/>
        <v>2.0070199999999998</v>
      </c>
    </row>
    <row r="525" spans="1:27" ht="12.75" customHeight="1" outlineLevel="1" x14ac:dyDescent="0.3">
      <c r="A525" s="163" t="s">
        <v>1539</v>
      </c>
      <c r="B525" s="94" t="s">
        <v>238</v>
      </c>
      <c r="C525" s="70" t="s">
        <v>79</v>
      </c>
      <c r="D525" s="71">
        <v>1477.82</v>
      </c>
      <c r="E525" s="71">
        <v>1317.2</v>
      </c>
      <c r="F525" s="71">
        <v>1266.21</v>
      </c>
      <c r="G525" s="71">
        <v>1248.54</v>
      </c>
      <c r="H525" s="71">
        <v>1265.82</v>
      </c>
      <c r="I525" s="71">
        <v>1306.5899999999999</v>
      </c>
      <c r="J525" s="71">
        <v>1402.18</v>
      </c>
      <c r="K525" s="71">
        <v>1517.38</v>
      </c>
      <c r="L525" s="71">
        <v>1710.09</v>
      </c>
      <c r="M525" s="71">
        <v>1803.1</v>
      </c>
      <c r="N525" s="71">
        <v>1871.24</v>
      </c>
      <c r="O525" s="71">
        <v>1876.39</v>
      </c>
      <c r="P525" s="71">
        <v>1855.37</v>
      </c>
      <c r="Q525" s="71">
        <v>1838.76</v>
      </c>
      <c r="R525" s="71">
        <v>1792.44</v>
      </c>
      <c r="S525" s="71">
        <v>1759.9</v>
      </c>
      <c r="T525" s="71">
        <v>1767.85</v>
      </c>
      <c r="U525" s="71">
        <v>1784.34</v>
      </c>
      <c r="V525" s="71">
        <v>1847.36</v>
      </c>
      <c r="W525" s="71">
        <v>1877.46</v>
      </c>
      <c r="X525" s="71">
        <v>1892.96</v>
      </c>
      <c r="Y525" s="71">
        <v>1837.35</v>
      </c>
      <c r="Z525" s="71">
        <v>1636.96</v>
      </c>
      <c r="AA525" s="71">
        <v>1478.98</v>
      </c>
    </row>
    <row r="526" spans="1:27" ht="12.75" customHeight="1" outlineLevel="1" x14ac:dyDescent="0.3">
      <c r="A526" s="163" t="s">
        <v>1540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customHeight="1" outlineLevel="1" x14ac:dyDescent="0.3">
      <c r="A527" s="163" t="s">
        <v>1541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1542</v>
      </c>
      <c r="B528" s="94" t="s">
        <v>81</v>
      </c>
      <c r="C528" s="70" t="s">
        <v>79</v>
      </c>
      <c r="D528" s="71">
        <f>$D$11</f>
        <v>88.27</v>
      </c>
      <c r="E528" s="71">
        <f t="shared" ref="E528:AA528" si="305">$D$11</f>
        <v>88.27</v>
      </c>
      <c r="F528" s="71">
        <f t="shared" si="305"/>
        <v>88.27</v>
      </c>
      <c r="G528" s="71">
        <f t="shared" si="305"/>
        <v>88.27</v>
      </c>
      <c r="H528" s="71">
        <f t="shared" si="305"/>
        <v>88.27</v>
      </c>
      <c r="I528" s="71">
        <f t="shared" si="305"/>
        <v>88.27</v>
      </c>
      <c r="J528" s="71">
        <f t="shared" si="305"/>
        <v>88.27</v>
      </c>
      <c r="K528" s="71">
        <f t="shared" si="305"/>
        <v>88.27</v>
      </c>
      <c r="L528" s="71">
        <f t="shared" si="305"/>
        <v>88.27</v>
      </c>
      <c r="M528" s="71">
        <f t="shared" si="305"/>
        <v>88.27</v>
      </c>
      <c r="N528" s="71">
        <f t="shared" si="305"/>
        <v>88.27</v>
      </c>
      <c r="O528" s="71">
        <f t="shared" si="305"/>
        <v>88.27</v>
      </c>
      <c r="P528" s="71">
        <f t="shared" si="305"/>
        <v>88.27</v>
      </c>
      <c r="Q528" s="71">
        <f t="shared" si="305"/>
        <v>88.27</v>
      </c>
      <c r="R528" s="71">
        <f t="shared" si="305"/>
        <v>88.27</v>
      </c>
      <c r="S528" s="71">
        <f t="shared" si="305"/>
        <v>88.27</v>
      </c>
      <c r="T528" s="71">
        <f t="shared" si="305"/>
        <v>88.27</v>
      </c>
      <c r="U528" s="71">
        <f t="shared" si="305"/>
        <v>88.27</v>
      </c>
      <c r="V528" s="71">
        <f t="shared" si="305"/>
        <v>88.27</v>
      </c>
      <c r="W528" s="71">
        <f t="shared" si="305"/>
        <v>88.27</v>
      </c>
      <c r="X528" s="71">
        <f t="shared" si="305"/>
        <v>88.27</v>
      </c>
      <c r="Y528" s="71">
        <f t="shared" si="305"/>
        <v>88.27</v>
      </c>
      <c r="Z528" s="71">
        <f t="shared" si="305"/>
        <v>88.27</v>
      </c>
      <c r="AA528" s="71">
        <f t="shared" si="305"/>
        <v>88.27</v>
      </c>
    </row>
    <row r="529" spans="1:27" ht="13.8" x14ac:dyDescent="0.3">
      <c r="A529" s="162" t="s">
        <v>1543</v>
      </c>
      <c r="B529" s="54" t="str">
        <f>"10"&amp;"."&amp;$B$663&amp;"."&amp;$B$664</f>
        <v>10.03.2024</v>
      </c>
      <c r="C529" s="134" t="s">
        <v>76</v>
      </c>
      <c r="D529" s="135">
        <f>ROUND(((D530+D531+D533+D532)/1000),5)</f>
        <v>1.89314</v>
      </c>
      <c r="E529" s="135">
        <f>ROUND(((E530+E531+E533+E532)/1000),5)</f>
        <v>1.7944199999999999</v>
      </c>
      <c r="F529" s="135">
        <f>ROUND(((F530+F531+F533+F532)/1000),5)</f>
        <v>1.77691</v>
      </c>
      <c r="G529" s="135">
        <f t="shared" ref="G529:AA529" si="306">ROUND(((G530+G531+G533+G532)/1000),5)</f>
        <v>1.76312</v>
      </c>
      <c r="H529" s="135">
        <f t="shared" si="306"/>
        <v>1.78102</v>
      </c>
      <c r="I529" s="135">
        <f t="shared" si="306"/>
        <v>1.7999799999999999</v>
      </c>
      <c r="J529" s="135">
        <f t="shared" si="306"/>
        <v>1.8247899999999999</v>
      </c>
      <c r="K529" s="135">
        <f t="shared" si="306"/>
        <v>1.9853700000000001</v>
      </c>
      <c r="L529" s="135">
        <f t="shared" si="306"/>
        <v>2.2163499999999998</v>
      </c>
      <c r="M529" s="135">
        <f t="shared" si="306"/>
        <v>2.2829600000000001</v>
      </c>
      <c r="N529" s="135">
        <f t="shared" si="306"/>
        <v>2.3562799999999999</v>
      </c>
      <c r="O529" s="135">
        <f t="shared" si="306"/>
        <v>2.3594900000000001</v>
      </c>
      <c r="P529" s="135">
        <f t="shared" si="306"/>
        <v>2.3433299999999999</v>
      </c>
      <c r="Q529" s="135">
        <f t="shared" si="306"/>
        <v>2.3253200000000001</v>
      </c>
      <c r="R529" s="135">
        <f t="shared" si="306"/>
        <v>2.27271</v>
      </c>
      <c r="S529" s="135">
        <f t="shared" si="306"/>
        <v>2.2450100000000002</v>
      </c>
      <c r="T529" s="135">
        <f t="shared" si="306"/>
        <v>2.2491099999999999</v>
      </c>
      <c r="U529" s="135">
        <f t="shared" si="306"/>
        <v>2.2671800000000002</v>
      </c>
      <c r="V529" s="135">
        <f t="shared" si="306"/>
        <v>2.34348</v>
      </c>
      <c r="W529" s="135">
        <f t="shared" si="306"/>
        <v>2.3925800000000002</v>
      </c>
      <c r="X529" s="135">
        <f t="shared" si="306"/>
        <v>2.3816099999999998</v>
      </c>
      <c r="Y529" s="135">
        <f t="shared" si="306"/>
        <v>2.3235999999999999</v>
      </c>
      <c r="Z529" s="135">
        <f t="shared" si="306"/>
        <v>2.1094499999999998</v>
      </c>
      <c r="AA529" s="135">
        <f t="shared" si="306"/>
        <v>1.8527</v>
      </c>
    </row>
    <row r="530" spans="1:27" ht="12.75" customHeight="1" outlineLevel="1" x14ac:dyDescent="0.3">
      <c r="A530" s="163" t="s">
        <v>1544</v>
      </c>
      <c r="B530" s="94" t="s">
        <v>238</v>
      </c>
      <c r="C530" s="70" t="s">
        <v>79</v>
      </c>
      <c r="D530" s="71">
        <v>1365.1</v>
      </c>
      <c r="E530" s="71">
        <v>1266.3800000000001</v>
      </c>
      <c r="F530" s="71">
        <v>1248.8699999999999</v>
      </c>
      <c r="G530" s="71">
        <v>1235.08</v>
      </c>
      <c r="H530" s="71">
        <v>1252.98</v>
      </c>
      <c r="I530" s="71">
        <v>1271.94</v>
      </c>
      <c r="J530" s="71">
        <v>1296.75</v>
      </c>
      <c r="K530" s="71">
        <v>1457.33</v>
      </c>
      <c r="L530" s="71">
        <v>1688.31</v>
      </c>
      <c r="M530" s="71">
        <v>1754.92</v>
      </c>
      <c r="N530" s="71">
        <v>1828.24</v>
      </c>
      <c r="O530" s="71">
        <v>1831.45</v>
      </c>
      <c r="P530" s="71">
        <v>1815.29</v>
      </c>
      <c r="Q530" s="71">
        <v>1797.28</v>
      </c>
      <c r="R530" s="71">
        <v>1744.67</v>
      </c>
      <c r="S530" s="71">
        <v>1716.97</v>
      </c>
      <c r="T530" s="71">
        <v>1721.07</v>
      </c>
      <c r="U530" s="71">
        <v>1739.14</v>
      </c>
      <c r="V530" s="71">
        <v>1815.44</v>
      </c>
      <c r="W530" s="71">
        <v>1864.54</v>
      </c>
      <c r="X530" s="71">
        <v>1853.57</v>
      </c>
      <c r="Y530" s="71">
        <v>1795.56</v>
      </c>
      <c r="Z530" s="71">
        <v>1581.41</v>
      </c>
      <c r="AA530" s="71">
        <v>1324.66</v>
      </c>
    </row>
    <row r="531" spans="1:27" ht="12.75" customHeight="1" outlineLevel="1" x14ac:dyDescent="0.3">
      <c r="A531" s="163" t="s">
        <v>1545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customHeight="1" outlineLevel="1" x14ac:dyDescent="0.3">
      <c r="A532" s="163" t="s">
        <v>1546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1547</v>
      </c>
      <c r="B533" s="94" t="s">
        <v>81</v>
      </c>
      <c r="C533" s="70" t="s">
        <v>79</v>
      </c>
      <c r="D533" s="71">
        <f>$D$11</f>
        <v>88.27</v>
      </c>
      <c r="E533" s="71">
        <f t="shared" ref="E533:AA533" si="308">$D$11</f>
        <v>88.27</v>
      </c>
      <c r="F533" s="71">
        <f t="shared" si="308"/>
        <v>88.27</v>
      </c>
      <c r="G533" s="71">
        <f t="shared" si="308"/>
        <v>88.27</v>
      </c>
      <c r="H533" s="71">
        <f t="shared" si="308"/>
        <v>88.27</v>
      </c>
      <c r="I533" s="71">
        <f t="shared" si="308"/>
        <v>88.27</v>
      </c>
      <c r="J533" s="71">
        <f t="shared" si="308"/>
        <v>88.27</v>
      </c>
      <c r="K533" s="71">
        <f t="shared" si="308"/>
        <v>88.27</v>
      </c>
      <c r="L533" s="71">
        <f t="shared" si="308"/>
        <v>88.27</v>
      </c>
      <c r="M533" s="71">
        <f t="shared" si="308"/>
        <v>88.27</v>
      </c>
      <c r="N533" s="71">
        <f t="shared" si="308"/>
        <v>88.27</v>
      </c>
      <c r="O533" s="71">
        <f t="shared" si="308"/>
        <v>88.27</v>
      </c>
      <c r="P533" s="71">
        <f t="shared" si="308"/>
        <v>88.27</v>
      </c>
      <c r="Q533" s="71">
        <f t="shared" si="308"/>
        <v>88.27</v>
      </c>
      <c r="R533" s="71">
        <f t="shared" si="308"/>
        <v>88.27</v>
      </c>
      <c r="S533" s="71">
        <f t="shared" si="308"/>
        <v>88.27</v>
      </c>
      <c r="T533" s="71">
        <f t="shared" si="308"/>
        <v>88.27</v>
      </c>
      <c r="U533" s="71">
        <f t="shared" si="308"/>
        <v>88.27</v>
      </c>
      <c r="V533" s="71">
        <f t="shared" si="308"/>
        <v>88.27</v>
      </c>
      <c r="W533" s="71">
        <f t="shared" si="308"/>
        <v>88.27</v>
      </c>
      <c r="X533" s="71">
        <f t="shared" si="308"/>
        <v>88.27</v>
      </c>
      <c r="Y533" s="71">
        <f t="shared" si="308"/>
        <v>88.27</v>
      </c>
      <c r="Z533" s="71">
        <f t="shared" si="308"/>
        <v>88.27</v>
      </c>
      <c r="AA533" s="71">
        <f t="shared" si="308"/>
        <v>88.27</v>
      </c>
    </row>
    <row r="534" spans="1:27" ht="13.8" x14ac:dyDescent="0.3">
      <c r="A534" s="162" t="s">
        <v>1548</v>
      </c>
      <c r="B534" s="54" t="str">
        <f>"11"&amp;"."&amp;$B$663&amp;"."&amp;$B$664</f>
        <v>11.03.2024</v>
      </c>
      <c r="C534" s="134" t="s">
        <v>76</v>
      </c>
      <c r="D534" s="135">
        <f>ROUND(((D535+D536+D538+D537)/1000),5)</f>
        <v>1.7966899999999999</v>
      </c>
      <c r="E534" s="135">
        <f>ROUND(((E535+E536+E538+E537)/1000),5)</f>
        <v>1.76938</v>
      </c>
      <c r="F534" s="135">
        <f>ROUND(((F535+F536+F538+F537)/1000),5)</f>
        <v>1.7290099999999999</v>
      </c>
      <c r="G534" s="135">
        <f t="shared" ref="G534:AA534" si="309">ROUND(((G535+G536+G538+G537)/1000),5)</f>
        <v>1.71092</v>
      </c>
      <c r="H534" s="135">
        <f t="shared" si="309"/>
        <v>1.7517</v>
      </c>
      <c r="I534" s="135">
        <f t="shared" si="309"/>
        <v>1.8394600000000001</v>
      </c>
      <c r="J534" s="135">
        <f t="shared" si="309"/>
        <v>2.0150100000000002</v>
      </c>
      <c r="K534" s="135">
        <f t="shared" si="309"/>
        <v>2.2283200000000001</v>
      </c>
      <c r="L534" s="135">
        <f t="shared" si="309"/>
        <v>2.3537400000000002</v>
      </c>
      <c r="M534" s="135">
        <f t="shared" si="309"/>
        <v>2.4301499999999998</v>
      </c>
      <c r="N534" s="135">
        <f t="shared" si="309"/>
        <v>2.4165999999999999</v>
      </c>
      <c r="O534" s="135">
        <f t="shared" si="309"/>
        <v>2.4207800000000002</v>
      </c>
      <c r="P534" s="135">
        <f t="shared" si="309"/>
        <v>2.40503</v>
      </c>
      <c r="Q534" s="135">
        <f t="shared" si="309"/>
        <v>2.3923299999999998</v>
      </c>
      <c r="R534" s="135">
        <f t="shared" si="309"/>
        <v>2.3690699999999998</v>
      </c>
      <c r="S534" s="135">
        <f t="shared" si="309"/>
        <v>2.3491</v>
      </c>
      <c r="T534" s="135">
        <f t="shared" si="309"/>
        <v>2.34613</v>
      </c>
      <c r="U534" s="135">
        <f t="shared" si="309"/>
        <v>2.27745</v>
      </c>
      <c r="V534" s="135">
        <f t="shared" si="309"/>
        <v>2.3033100000000002</v>
      </c>
      <c r="W534" s="135">
        <f t="shared" si="309"/>
        <v>2.3289200000000001</v>
      </c>
      <c r="X534" s="135">
        <f t="shared" si="309"/>
        <v>2.28932</v>
      </c>
      <c r="Y534" s="135">
        <f t="shared" si="309"/>
        <v>2.2288800000000002</v>
      </c>
      <c r="Z534" s="135">
        <f t="shared" si="309"/>
        <v>2.0255800000000002</v>
      </c>
      <c r="AA534" s="135">
        <f t="shared" si="309"/>
        <v>1.7856700000000001</v>
      </c>
    </row>
    <row r="535" spans="1:27" ht="12.75" customHeight="1" outlineLevel="1" x14ac:dyDescent="0.3">
      <c r="A535" s="163" t="s">
        <v>1549</v>
      </c>
      <c r="B535" s="94" t="s">
        <v>238</v>
      </c>
      <c r="C535" s="70" t="s">
        <v>79</v>
      </c>
      <c r="D535" s="71">
        <v>1268.6500000000001</v>
      </c>
      <c r="E535" s="71">
        <v>1241.3399999999999</v>
      </c>
      <c r="F535" s="71">
        <v>1200.97</v>
      </c>
      <c r="G535" s="71">
        <v>1182.8800000000001</v>
      </c>
      <c r="H535" s="71">
        <v>1223.6600000000001</v>
      </c>
      <c r="I535" s="71">
        <v>1311.42</v>
      </c>
      <c r="J535" s="71">
        <v>1486.97</v>
      </c>
      <c r="K535" s="71">
        <v>1700.28</v>
      </c>
      <c r="L535" s="71">
        <v>1825.7</v>
      </c>
      <c r="M535" s="71">
        <v>1902.11</v>
      </c>
      <c r="N535" s="71">
        <v>1888.56</v>
      </c>
      <c r="O535" s="71">
        <v>1892.74</v>
      </c>
      <c r="P535" s="71">
        <v>1876.99</v>
      </c>
      <c r="Q535" s="71">
        <v>1864.29</v>
      </c>
      <c r="R535" s="71">
        <v>1841.03</v>
      </c>
      <c r="S535" s="71">
        <v>1821.06</v>
      </c>
      <c r="T535" s="71">
        <v>1818.09</v>
      </c>
      <c r="U535" s="71">
        <v>1749.41</v>
      </c>
      <c r="V535" s="71">
        <v>1775.27</v>
      </c>
      <c r="W535" s="71">
        <v>1800.88</v>
      </c>
      <c r="X535" s="71">
        <v>1761.28</v>
      </c>
      <c r="Y535" s="71">
        <v>1700.84</v>
      </c>
      <c r="Z535" s="71">
        <v>1497.54</v>
      </c>
      <c r="AA535" s="71">
        <v>1257.6300000000001</v>
      </c>
    </row>
    <row r="536" spans="1:27" ht="12.75" customHeight="1" outlineLevel="1" x14ac:dyDescent="0.3">
      <c r="A536" s="163" t="s">
        <v>1550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customHeight="1" outlineLevel="1" x14ac:dyDescent="0.3">
      <c r="A537" s="163" t="s">
        <v>1551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1552</v>
      </c>
      <c r="B538" s="94" t="s">
        <v>81</v>
      </c>
      <c r="C538" s="70" t="s">
        <v>79</v>
      </c>
      <c r="D538" s="71">
        <f>$D$11</f>
        <v>88.27</v>
      </c>
      <c r="E538" s="71">
        <f t="shared" ref="E538:AA538" si="311">$D$11</f>
        <v>88.27</v>
      </c>
      <c r="F538" s="71">
        <f t="shared" si="311"/>
        <v>88.27</v>
      </c>
      <c r="G538" s="71">
        <f t="shared" si="311"/>
        <v>88.27</v>
      </c>
      <c r="H538" s="71">
        <f t="shared" si="311"/>
        <v>88.27</v>
      </c>
      <c r="I538" s="71">
        <f t="shared" si="311"/>
        <v>88.27</v>
      </c>
      <c r="J538" s="71">
        <f t="shared" si="311"/>
        <v>88.27</v>
      </c>
      <c r="K538" s="71">
        <f t="shared" si="311"/>
        <v>88.27</v>
      </c>
      <c r="L538" s="71">
        <f t="shared" si="311"/>
        <v>88.27</v>
      </c>
      <c r="M538" s="71">
        <f t="shared" si="311"/>
        <v>88.27</v>
      </c>
      <c r="N538" s="71">
        <f t="shared" si="311"/>
        <v>88.27</v>
      </c>
      <c r="O538" s="71">
        <f t="shared" si="311"/>
        <v>88.27</v>
      </c>
      <c r="P538" s="71">
        <f t="shared" si="311"/>
        <v>88.27</v>
      </c>
      <c r="Q538" s="71">
        <f t="shared" si="311"/>
        <v>88.27</v>
      </c>
      <c r="R538" s="71">
        <f t="shared" si="311"/>
        <v>88.27</v>
      </c>
      <c r="S538" s="71">
        <f t="shared" si="311"/>
        <v>88.27</v>
      </c>
      <c r="T538" s="71">
        <f t="shared" si="311"/>
        <v>88.27</v>
      </c>
      <c r="U538" s="71">
        <f t="shared" si="311"/>
        <v>88.27</v>
      </c>
      <c r="V538" s="71">
        <f t="shared" si="311"/>
        <v>88.27</v>
      </c>
      <c r="W538" s="71">
        <f t="shared" si="311"/>
        <v>88.27</v>
      </c>
      <c r="X538" s="71">
        <f t="shared" si="311"/>
        <v>88.27</v>
      </c>
      <c r="Y538" s="71">
        <f t="shared" si="311"/>
        <v>88.27</v>
      </c>
      <c r="Z538" s="71">
        <f t="shared" si="311"/>
        <v>88.27</v>
      </c>
      <c r="AA538" s="71">
        <f t="shared" si="311"/>
        <v>88.27</v>
      </c>
    </row>
    <row r="539" spans="1:27" ht="13.8" x14ac:dyDescent="0.3">
      <c r="A539" s="162" t="s">
        <v>1553</v>
      </c>
      <c r="B539" s="54" t="str">
        <f>"12"&amp;"."&amp;$B$663&amp;"."&amp;$B$664</f>
        <v>12.03.2024</v>
      </c>
      <c r="C539" s="134" t="s">
        <v>76</v>
      </c>
      <c r="D539" s="135">
        <f>ROUND(((D540+D541+D543+D542)/1000),5)</f>
        <v>1.7857099999999999</v>
      </c>
      <c r="E539" s="135">
        <f>ROUND(((E540+E541+E543+E542)/1000),5)</f>
        <v>1.7356100000000001</v>
      </c>
      <c r="F539" s="135">
        <f>ROUND(((F540+F541+F543+F542)/1000),5)</f>
        <v>1.69801</v>
      </c>
      <c r="G539" s="135">
        <f t="shared" ref="G539:AA539" si="312">ROUND(((G540+G541+G543+G542)/1000),5)</f>
        <v>1.69526</v>
      </c>
      <c r="H539" s="135">
        <f t="shared" si="312"/>
        <v>1.7473000000000001</v>
      </c>
      <c r="I539" s="135">
        <f t="shared" si="312"/>
        <v>1.84429</v>
      </c>
      <c r="J539" s="135">
        <f t="shared" si="312"/>
        <v>2.0107900000000001</v>
      </c>
      <c r="K539" s="135">
        <f t="shared" si="312"/>
        <v>2.23597</v>
      </c>
      <c r="L539" s="135">
        <f t="shared" si="312"/>
        <v>2.31216</v>
      </c>
      <c r="M539" s="135">
        <f t="shared" si="312"/>
        <v>2.3678599999999999</v>
      </c>
      <c r="N539" s="135">
        <f t="shared" si="312"/>
        <v>2.3679299999999999</v>
      </c>
      <c r="O539" s="135">
        <f t="shared" si="312"/>
        <v>2.3747099999999999</v>
      </c>
      <c r="P539" s="135">
        <f t="shared" si="312"/>
        <v>2.3568500000000001</v>
      </c>
      <c r="Q539" s="135">
        <f t="shared" si="312"/>
        <v>2.3560599999999998</v>
      </c>
      <c r="R539" s="135">
        <f t="shared" si="312"/>
        <v>2.3330600000000001</v>
      </c>
      <c r="S539" s="135">
        <f t="shared" si="312"/>
        <v>2.3164500000000001</v>
      </c>
      <c r="T539" s="135">
        <f t="shared" si="312"/>
        <v>2.31236</v>
      </c>
      <c r="U539" s="135">
        <f t="shared" si="312"/>
        <v>2.2640199999999999</v>
      </c>
      <c r="V539" s="135">
        <f t="shared" si="312"/>
        <v>2.3093400000000002</v>
      </c>
      <c r="W539" s="135">
        <f t="shared" si="312"/>
        <v>2.3342900000000002</v>
      </c>
      <c r="X539" s="135">
        <f t="shared" si="312"/>
        <v>2.3287900000000001</v>
      </c>
      <c r="Y539" s="135">
        <f t="shared" si="312"/>
        <v>2.2400699999999998</v>
      </c>
      <c r="Z539" s="135">
        <f t="shared" si="312"/>
        <v>2.0286200000000001</v>
      </c>
      <c r="AA539" s="135">
        <f t="shared" si="312"/>
        <v>1.8470800000000001</v>
      </c>
    </row>
    <row r="540" spans="1:27" ht="12.75" customHeight="1" outlineLevel="1" x14ac:dyDescent="0.3">
      <c r="A540" s="163" t="s">
        <v>1554</v>
      </c>
      <c r="B540" s="94" t="s">
        <v>238</v>
      </c>
      <c r="C540" s="70" t="s">
        <v>79</v>
      </c>
      <c r="D540" s="71">
        <v>1257.67</v>
      </c>
      <c r="E540" s="71">
        <v>1207.57</v>
      </c>
      <c r="F540" s="71">
        <v>1169.97</v>
      </c>
      <c r="G540" s="71">
        <v>1167.22</v>
      </c>
      <c r="H540" s="71">
        <v>1219.26</v>
      </c>
      <c r="I540" s="71">
        <v>1316.25</v>
      </c>
      <c r="J540" s="71">
        <v>1482.75</v>
      </c>
      <c r="K540" s="71">
        <v>1707.93</v>
      </c>
      <c r="L540" s="71">
        <v>1784.12</v>
      </c>
      <c r="M540" s="71">
        <v>1839.82</v>
      </c>
      <c r="N540" s="71">
        <v>1839.89</v>
      </c>
      <c r="O540" s="71">
        <v>1846.67</v>
      </c>
      <c r="P540" s="71">
        <v>1828.81</v>
      </c>
      <c r="Q540" s="71">
        <v>1828.02</v>
      </c>
      <c r="R540" s="71">
        <v>1805.02</v>
      </c>
      <c r="S540" s="71">
        <v>1788.41</v>
      </c>
      <c r="T540" s="71">
        <v>1784.32</v>
      </c>
      <c r="U540" s="71">
        <v>1735.98</v>
      </c>
      <c r="V540" s="71">
        <v>1781.3</v>
      </c>
      <c r="W540" s="71">
        <v>1806.25</v>
      </c>
      <c r="X540" s="71">
        <v>1800.75</v>
      </c>
      <c r="Y540" s="71">
        <v>1712.03</v>
      </c>
      <c r="Z540" s="71">
        <v>1500.58</v>
      </c>
      <c r="AA540" s="71">
        <v>1319.04</v>
      </c>
    </row>
    <row r="541" spans="1:27" ht="12.75" customHeight="1" outlineLevel="1" x14ac:dyDescent="0.3">
      <c r="A541" s="163" t="s">
        <v>1555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customHeight="1" outlineLevel="1" x14ac:dyDescent="0.3">
      <c r="A542" s="163" t="s">
        <v>1556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1557</v>
      </c>
      <c r="B543" s="94" t="s">
        <v>81</v>
      </c>
      <c r="C543" s="70" t="s">
        <v>79</v>
      </c>
      <c r="D543" s="71">
        <f>$D$11</f>
        <v>88.27</v>
      </c>
      <c r="E543" s="71">
        <f t="shared" ref="E543:AA543" si="314">$D$11</f>
        <v>88.27</v>
      </c>
      <c r="F543" s="71">
        <f t="shared" si="314"/>
        <v>88.27</v>
      </c>
      <c r="G543" s="71">
        <f t="shared" si="314"/>
        <v>88.27</v>
      </c>
      <c r="H543" s="71">
        <f t="shared" si="314"/>
        <v>88.27</v>
      </c>
      <c r="I543" s="71">
        <f t="shared" si="314"/>
        <v>88.27</v>
      </c>
      <c r="J543" s="71">
        <f t="shared" si="314"/>
        <v>88.27</v>
      </c>
      <c r="K543" s="71">
        <f t="shared" si="314"/>
        <v>88.27</v>
      </c>
      <c r="L543" s="71">
        <f t="shared" si="314"/>
        <v>88.27</v>
      </c>
      <c r="M543" s="71">
        <f t="shared" si="314"/>
        <v>88.27</v>
      </c>
      <c r="N543" s="71">
        <f t="shared" si="314"/>
        <v>88.27</v>
      </c>
      <c r="O543" s="71">
        <f t="shared" si="314"/>
        <v>88.27</v>
      </c>
      <c r="P543" s="71">
        <f t="shared" si="314"/>
        <v>88.27</v>
      </c>
      <c r="Q543" s="71">
        <f t="shared" si="314"/>
        <v>88.27</v>
      </c>
      <c r="R543" s="71">
        <f t="shared" si="314"/>
        <v>88.27</v>
      </c>
      <c r="S543" s="71">
        <f t="shared" si="314"/>
        <v>88.27</v>
      </c>
      <c r="T543" s="71">
        <f t="shared" si="314"/>
        <v>88.27</v>
      </c>
      <c r="U543" s="71">
        <f t="shared" si="314"/>
        <v>88.27</v>
      </c>
      <c r="V543" s="71">
        <f t="shared" si="314"/>
        <v>88.27</v>
      </c>
      <c r="W543" s="71">
        <f t="shared" si="314"/>
        <v>88.27</v>
      </c>
      <c r="X543" s="71">
        <f t="shared" si="314"/>
        <v>88.27</v>
      </c>
      <c r="Y543" s="71">
        <f t="shared" si="314"/>
        <v>88.27</v>
      </c>
      <c r="Z543" s="71">
        <f t="shared" si="314"/>
        <v>88.27</v>
      </c>
      <c r="AA543" s="71">
        <f t="shared" si="314"/>
        <v>88.27</v>
      </c>
    </row>
    <row r="544" spans="1:27" ht="13.8" x14ac:dyDescent="0.3">
      <c r="A544" s="162" t="s">
        <v>1558</v>
      </c>
      <c r="B544" s="54" t="str">
        <f>"13"&amp;"."&amp;$B$663&amp;"."&amp;$B$664</f>
        <v>13.03.2024</v>
      </c>
      <c r="C544" s="134" t="s">
        <v>76</v>
      </c>
      <c r="D544" s="135">
        <f>ROUND(((D545+D546+D548+D547)/1000),5)</f>
        <v>1.75831</v>
      </c>
      <c r="E544" s="135">
        <f>ROUND(((E545+E546+E548+E547)/1000),5)</f>
        <v>1.7232499999999999</v>
      </c>
      <c r="F544" s="135">
        <f>ROUND(((F545+F546+F548+F547)/1000),5)</f>
        <v>1.6979599999999999</v>
      </c>
      <c r="G544" s="135">
        <f t="shared" ref="G544:AA544" si="315">ROUND(((G545+G546+G548+G547)/1000),5)</f>
        <v>1.6968099999999999</v>
      </c>
      <c r="H544" s="135">
        <f t="shared" si="315"/>
        <v>1.7217899999999999</v>
      </c>
      <c r="I544" s="135">
        <f t="shared" si="315"/>
        <v>1.8197399999999999</v>
      </c>
      <c r="J544" s="135">
        <f t="shared" si="315"/>
        <v>2.0000100000000001</v>
      </c>
      <c r="K544" s="135">
        <f t="shared" si="315"/>
        <v>2.2262599999999999</v>
      </c>
      <c r="L544" s="135">
        <f t="shared" si="315"/>
        <v>2.2619400000000001</v>
      </c>
      <c r="M544" s="135">
        <f t="shared" si="315"/>
        <v>2.4228200000000002</v>
      </c>
      <c r="N544" s="135">
        <f t="shared" si="315"/>
        <v>2.4121800000000002</v>
      </c>
      <c r="O544" s="135">
        <f t="shared" si="315"/>
        <v>2.3301599999999998</v>
      </c>
      <c r="P544" s="135">
        <f t="shared" si="315"/>
        <v>2.2831199999999998</v>
      </c>
      <c r="Q544" s="135">
        <f t="shared" si="315"/>
        <v>2.3237800000000002</v>
      </c>
      <c r="R544" s="135">
        <f t="shared" si="315"/>
        <v>2.3024499999999999</v>
      </c>
      <c r="S544" s="135">
        <f t="shared" si="315"/>
        <v>2.2786300000000002</v>
      </c>
      <c r="T544" s="135">
        <f t="shared" si="315"/>
        <v>2.2517499999999999</v>
      </c>
      <c r="U544" s="135">
        <f t="shared" si="315"/>
        <v>2.2497699999999998</v>
      </c>
      <c r="V544" s="135">
        <f t="shared" si="315"/>
        <v>2.28268</v>
      </c>
      <c r="W544" s="135">
        <f t="shared" si="315"/>
        <v>2.34097</v>
      </c>
      <c r="X544" s="135">
        <f t="shared" si="315"/>
        <v>2.31562</v>
      </c>
      <c r="Y544" s="135">
        <f t="shared" si="315"/>
        <v>2.23685</v>
      </c>
      <c r="Z544" s="135">
        <f t="shared" si="315"/>
        <v>2.0255100000000001</v>
      </c>
      <c r="AA544" s="135">
        <f t="shared" si="315"/>
        <v>1.82419</v>
      </c>
    </row>
    <row r="545" spans="1:27" ht="12.75" customHeight="1" outlineLevel="1" x14ac:dyDescent="0.3">
      <c r="A545" s="163" t="s">
        <v>1559</v>
      </c>
      <c r="B545" s="94" t="s">
        <v>238</v>
      </c>
      <c r="C545" s="70" t="s">
        <v>79</v>
      </c>
      <c r="D545" s="71">
        <v>1230.27</v>
      </c>
      <c r="E545" s="71">
        <v>1195.21</v>
      </c>
      <c r="F545" s="71">
        <v>1169.92</v>
      </c>
      <c r="G545" s="71">
        <v>1168.77</v>
      </c>
      <c r="H545" s="71">
        <v>1193.75</v>
      </c>
      <c r="I545" s="71">
        <v>1291.7</v>
      </c>
      <c r="J545" s="71">
        <v>1471.97</v>
      </c>
      <c r="K545" s="71">
        <v>1698.22</v>
      </c>
      <c r="L545" s="71">
        <v>1733.9</v>
      </c>
      <c r="M545" s="71">
        <v>1894.78</v>
      </c>
      <c r="N545" s="71">
        <v>1884.14</v>
      </c>
      <c r="O545" s="71">
        <v>1802.12</v>
      </c>
      <c r="P545" s="71">
        <v>1755.08</v>
      </c>
      <c r="Q545" s="71">
        <v>1795.74</v>
      </c>
      <c r="R545" s="71">
        <v>1774.41</v>
      </c>
      <c r="S545" s="71">
        <v>1750.59</v>
      </c>
      <c r="T545" s="71">
        <v>1723.71</v>
      </c>
      <c r="U545" s="71">
        <v>1721.73</v>
      </c>
      <c r="V545" s="71">
        <v>1754.64</v>
      </c>
      <c r="W545" s="71">
        <v>1812.93</v>
      </c>
      <c r="X545" s="71">
        <v>1787.58</v>
      </c>
      <c r="Y545" s="71">
        <v>1708.81</v>
      </c>
      <c r="Z545" s="71">
        <v>1497.47</v>
      </c>
      <c r="AA545" s="71">
        <v>1296.1500000000001</v>
      </c>
    </row>
    <row r="546" spans="1:27" ht="12.75" customHeight="1" outlineLevel="1" x14ac:dyDescent="0.3">
      <c r="A546" s="163" t="s">
        <v>1560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customHeight="1" outlineLevel="1" x14ac:dyDescent="0.3">
      <c r="A547" s="163" t="s">
        <v>1561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1562</v>
      </c>
      <c r="B548" s="94" t="s">
        <v>81</v>
      </c>
      <c r="C548" s="70" t="s">
        <v>79</v>
      </c>
      <c r="D548" s="71">
        <f>$D$11</f>
        <v>88.27</v>
      </c>
      <c r="E548" s="71">
        <f t="shared" ref="E548:AA548" si="317">$D$11</f>
        <v>88.27</v>
      </c>
      <c r="F548" s="71">
        <f t="shared" si="317"/>
        <v>88.27</v>
      </c>
      <c r="G548" s="71">
        <f t="shared" si="317"/>
        <v>88.27</v>
      </c>
      <c r="H548" s="71">
        <f t="shared" si="317"/>
        <v>88.27</v>
      </c>
      <c r="I548" s="71">
        <f t="shared" si="317"/>
        <v>88.27</v>
      </c>
      <c r="J548" s="71">
        <f t="shared" si="317"/>
        <v>88.27</v>
      </c>
      <c r="K548" s="71">
        <f t="shared" si="317"/>
        <v>88.27</v>
      </c>
      <c r="L548" s="71">
        <f t="shared" si="317"/>
        <v>88.27</v>
      </c>
      <c r="M548" s="71">
        <f t="shared" si="317"/>
        <v>88.27</v>
      </c>
      <c r="N548" s="71">
        <f t="shared" si="317"/>
        <v>88.27</v>
      </c>
      <c r="O548" s="71">
        <f t="shared" si="317"/>
        <v>88.27</v>
      </c>
      <c r="P548" s="71">
        <f t="shared" si="317"/>
        <v>88.27</v>
      </c>
      <c r="Q548" s="71">
        <f t="shared" si="317"/>
        <v>88.27</v>
      </c>
      <c r="R548" s="71">
        <f t="shared" si="317"/>
        <v>88.27</v>
      </c>
      <c r="S548" s="71">
        <f t="shared" si="317"/>
        <v>88.27</v>
      </c>
      <c r="T548" s="71">
        <f t="shared" si="317"/>
        <v>88.27</v>
      </c>
      <c r="U548" s="71">
        <f t="shared" si="317"/>
        <v>88.27</v>
      </c>
      <c r="V548" s="71">
        <f t="shared" si="317"/>
        <v>88.27</v>
      </c>
      <c r="W548" s="71">
        <f t="shared" si="317"/>
        <v>88.27</v>
      </c>
      <c r="X548" s="71">
        <f t="shared" si="317"/>
        <v>88.27</v>
      </c>
      <c r="Y548" s="71">
        <f t="shared" si="317"/>
        <v>88.27</v>
      </c>
      <c r="Z548" s="71">
        <f t="shared" si="317"/>
        <v>88.27</v>
      </c>
      <c r="AA548" s="71">
        <f t="shared" si="317"/>
        <v>88.27</v>
      </c>
    </row>
    <row r="549" spans="1:27" ht="13.8" x14ac:dyDescent="0.3">
      <c r="A549" s="162" t="s">
        <v>1563</v>
      </c>
      <c r="B549" s="54" t="str">
        <f>"14"&amp;"."&amp;$B$663&amp;"."&amp;$B$664</f>
        <v>14.03.2024</v>
      </c>
      <c r="C549" s="134" t="s">
        <v>76</v>
      </c>
      <c r="D549" s="135">
        <f>ROUND(((D550+D551+D553+D552)/1000),5)</f>
        <v>1.78793</v>
      </c>
      <c r="E549" s="135">
        <f>ROUND(((E550+E551+E553+E552)/1000),5)</f>
        <v>1.71014</v>
      </c>
      <c r="F549" s="135">
        <f>ROUND(((F550+F551+F553+F552)/1000),5)</f>
        <v>1.69631</v>
      </c>
      <c r="G549" s="135">
        <f t="shared" ref="G549:AA549" si="318">ROUND(((G550+G551+G553+G552)/1000),5)</f>
        <v>1.69906</v>
      </c>
      <c r="H549" s="135">
        <f t="shared" si="318"/>
        <v>1.74241</v>
      </c>
      <c r="I549" s="135">
        <f t="shared" si="318"/>
        <v>1.81884</v>
      </c>
      <c r="J549" s="135">
        <f t="shared" si="318"/>
        <v>1.9845999999999999</v>
      </c>
      <c r="K549" s="135">
        <f t="shared" si="318"/>
        <v>2.2068400000000001</v>
      </c>
      <c r="L549" s="135">
        <f t="shared" si="318"/>
        <v>2.2766099999999998</v>
      </c>
      <c r="M549" s="135">
        <f t="shared" si="318"/>
        <v>2.34456</v>
      </c>
      <c r="N549" s="135">
        <f t="shared" si="318"/>
        <v>2.3324099999999999</v>
      </c>
      <c r="O549" s="135">
        <f t="shared" si="318"/>
        <v>2.3685200000000002</v>
      </c>
      <c r="P549" s="135">
        <f t="shared" si="318"/>
        <v>2.3435899999999998</v>
      </c>
      <c r="Q549" s="135">
        <f t="shared" si="318"/>
        <v>2.3339300000000001</v>
      </c>
      <c r="R549" s="135">
        <f t="shared" si="318"/>
        <v>2.3148</v>
      </c>
      <c r="S549" s="135">
        <f t="shared" si="318"/>
        <v>2.2889599999999999</v>
      </c>
      <c r="T549" s="135">
        <f t="shared" si="318"/>
        <v>2.2862300000000002</v>
      </c>
      <c r="U549" s="135">
        <f t="shared" si="318"/>
        <v>2.2458900000000002</v>
      </c>
      <c r="V549" s="135">
        <f t="shared" si="318"/>
        <v>2.3322699999999998</v>
      </c>
      <c r="W549" s="135">
        <f t="shared" si="318"/>
        <v>2.36368</v>
      </c>
      <c r="X549" s="135">
        <f t="shared" si="318"/>
        <v>2.3242099999999999</v>
      </c>
      <c r="Y549" s="135">
        <f t="shared" si="318"/>
        <v>2.2372000000000001</v>
      </c>
      <c r="Z549" s="135">
        <f t="shared" si="318"/>
        <v>2.0560299999999998</v>
      </c>
      <c r="AA549" s="135">
        <f t="shared" si="318"/>
        <v>1.90829</v>
      </c>
    </row>
    <row r="550" spans="1:27" ht="12.75" customHeight="1" outlineLevel="1" x14ac:dyDescent="0.3">
      <c r="A550" s="163" t="s">
        <v>1564</v>
      </c>
      <c r="B550" s="94" t="s">
        <v>238</v>
      </c>
      <c r="C550" s="70" t="s">
        <v>79</v>
      </c>
      <c r="D550" s="71">
        <v>1259.8900000000001</v>
      </c>
      <c r="E550" s="71">
        <v>1182.0999999999999</v>
      </c>
      <c r="F550" s="71">
        <v>1168.27</v>
      </c>
      <c r="G550" s="71">
        <v>1171.02</v>
      </c>
      <c r="H550" s="71">
        <v>1214.3699999999999</v>
      </c>
      <c r="I550" s="71">
        <v>1290.8</v>
      </c>
      <c r="J550" s="71">
        <v>1456.56</v>
      </c>
      <c r="K550" s="71">
        <v>1678.8</v>
      </c>
      <c r="L550" s="71">
        <v>1748.57</v>
      </c>
      <c r="M550" s="71">
        <v>1816.52</v>
      </c>
      <c r="N550" s="71">
        <v>1804.37</v>
      </c>
      <c r="O550" s="71">
        <v>1840.48</v>
      </c>
      <c r="P550" s="71">
        <v>1815.55</v>
      </c>
      <c r="Q550" s="71">
        <v>1805.89</v>
      </c>
      <c r="R550" s="71">
        <v>1786.76</v>
      </c>
      <c r="S550" s="71">
        <v>1760.92</v>
      </c>
      <c r="T550" s="71">
        <v>1758.19</v>
      </c>
      <c r="U550" s="71">
        <v>1717.85</v>
      </c>
      <c r="V550" s="71">
        <v>1804.23</v>
      </c>
      <c r="W550" s="71">
        <v>1835.64</v>
      </c>
      <c r="X550" s="71">
        <v>1796.17</v>
      </c>
      <c r="Y550" s="71">
        <v>1709.16</v>
      </c>
      <c r="Z550" s="71">
        <v>1527.99</v>
      </c>
      <c r="AA550" s="71">
        <v>1380.25</v>
      </c>
    </row>
    <row r="551" spans="1:27" ht="12.75" customHeight="1" outlineLevel="1" x14ac:dyDescent="0.3">
      <c r="A551" s="163" t="s">
        <v>1565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customHeight="1" outlineLevel="1" x14ac:dyDescent="0.3">
      <c r="A552" s="163" t="s">
        <v>1566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1567</v>
      </c>
      <c r="B553" s="94" t="s">
        <v>81</v>
      </c>
      <c r="C553" s="70" t="s">
        <v>79</v>
      </c>
      <c r="D553" s="71">
        <f>$D$11</f>
        <v>88.27</v>
      </c>
      <c r="E553" s="71">
        <f t="shared" ref="E553:AA553" si="320">$D$11</f>
        <v>88.27</v>
      </c>
      <c r="F553" s="71">
        <f t="shared" si="320"/>
        <v>88.27</v>
      </c>
      <c r="G553" s="71">
        <f t="shared" si="320"/>
        <v>88.27</v>
      </c>
      <c r="H553" s="71">
        <f t="shared" si="320"/>
        <v>88.27</v>
      </c>
      <c r="I553" s="71">
        <f t="shared" si="320"/>
        <v>88.27</v>
      </c>
      <c r="J553" s="71">
        <f t="shared" si="320"/>
        <v>88.27</v>
      </c>
      <c r="K553" s="71">
        <f t="shared" si="320"/>
        <v>88.27</v>
      </c>
      <c r="L553" s="71">
        <f t="shared" si="320"/>
        <v>88.27</v>
      </c>
      <c r="M553" s="71">
        <f t="shared" si="320"/>
        <v>88.27</v>
      </c>
      <c r="N553" s="71">
        <f t="shared" si="320"/>
        <v>88.27</v>
      </c>
      <c r="O553" s="71">
        <f t="shared" si="320"/>
        <v>88.27</v>
      </c>
      <c r="P553" s="71">
        <f t="shared" si="320"/>
        <v>88.27</v>
      </c>
      <c r="Q553" s="71">
        <f t="shared" si="320"/>
        <v>88.27</v>
      </c>
      <c r="R553" s="71">
        <f t="shared" si="320"/>
        <v>88.27</v>
      </c>
      <c r="S553" s="71">
        <f t="shared" si="320"/>
        <v>88.27</v>
      </c>
      <c r="T553" s="71">
        <f t="shared" si="320"/>
        <v>88.27</v>
      </c>
      <c r="U553" s="71">
        <f t="shared" si="320"/>
        <v>88.27</v>
      </c>
      <c r="V553" s="71">
        <f t="shared" si="320"/>
        <v>88.27</v>
      </c>
      <c r="W553" s="71">
        <f t="shared" si="320"/>
        <v>88.27</v>
      </c>
      <c r="X553" s="71">
        <f t="shared" si="320"/>
        <v>88.27</v>
      </c>
      <c r="Y553" s="71">
        <f t="shared" si="320"/>
        <v>88.27</v>
      </c>
      <c r="Z553" s="71">
        <f t="shared" si="320"/>
        <v>88.27</v>
      </c>
      <c r="AA553" s="71">
        <f t="shared" si="320"/>
        <v>88.27</v>
      </c>
    </row>
    <row r="554" spans="1:27" ht="13.8" x14ac:dyDescent="0.3">
      <c r="A554" s="162" t="s">
        <v>1568</v>
      </c>
      <c r="B554" s="54" t="str">
        <f>"15"&amp;"."&amp;$B$663&amp;"."&amp;$B$664</f>
        <v>15.03.2024</v>
      </c>
      <c r="C554" s="134" t="s">
        <v>76</v>
      </c>
      <c r="D554" s="135">
        <f>ROUND(((D555+D556+D558+D557)/1000),5)</f>
        <v>1.7942400000000001</v>
      </c>
      <c r="E554" s="135">
        <f>ROUND(((E555+E556+E558+E557)/1000),5)</f>
        <v>1.7336</v>
      </c>
      <c r="F554" s="135">
        <f>ROUND(((F555+F556+F558+F557)/1000),5)</f>
        <v>1.72115</v>
      </c>
      <c r="G554" s="135">
        <f t="shared" ref="G554:AA554" si="321">ROUND(((G555+G556+G558+G557)/1000),5)</f>
        <v>1.7212000000000001</v>
      </c>
      <c r="H554" s="135">
        <f t="shared" si="321"/>
        <v>1.74881</v>
      </c>
      <c r="I554" s="135">
        <f t="shared" si="321"/>
        <v>1.8868100000000001</v>
      </c>
      <c r="J554" s="135">
        <f t="shared" si="321"/>
        <v>2.0089199999999998</v>
      </c>
      <c r="K554" s="135">
        <f t="shared" si="321"/>
        <v>2.2234400000000001</v>
      </c>
      <c r="L554" s="135">
        <f t="shared" si="321"/>
        <v>2.30511</v>
      </c>
      <c r="M554" s="135">
        <f t="shared" si="321"/>
        <v>2.3445</v>
      </c>
      <c r="N554" s="135">
        <f t="shared" si="321"/>
        <v>2.3451599999999999</v>
      </c>
      <c r="O554" s="135">
        <f t="shared" si="321"/>
        <v>2.3927499999999999</v>
      </c>
      <c r="P554" s="135">
        <f t="shared" si="321"/>
        <v>2.3879899999999998</v>
      </c>
      <c r="Q554" s="135">
        <f t="shared" si="321"/>
        <v>2.3803000000000001</v>
      </c>
      <c r="R554" s="135">
        <f t="shared" si="321"/>
        <v>2.3639700000000001</v>
      </c>
      <c r="S554" s="135">
        <f t="shared" si="321"/>
        <v>2.3514200000000001</v>
      </c>
      <c r="T554" s="135">
        <f t="shared" si="321"/>
        <v>2.35189</v>
      </c>
      <c r="U554" s="135">
        <f t="shared" si="321"/>
        <v>2.2810800000000002</v>
      </c>
      <c r="V554" s="135">
        <f t="shared" si="321"/>
        <v>2.34138</v>
      </c>
      <c r="W554" s="135">
        <f t="shared" si="321"/>
        <v>2.3998200000000001</v>
      </c>
      <c r="X554" s="135">
        <f t="shared" si="321"/>
        <v>2.3946299999999998</v>
      </c>
      <c r="Y554" s="135">
        <f t="shared" si="321"/>
        <v>2.2832300000000001</v>
      </c>
      <c r="Z554" s="135">
        <f t="shared" si="321"/>
        <v>2.0925400000000001</v>
      </c>
      <c r="AA554" s="135">
        <f t="shared" si="321"/>
        <v>2.0147699999999999</v>
      </c>
    </row>
    <row r="555" spans="1:27" ht="12.75" customHeight="1" outlineLevel="1" x14ac:dyDescent="0.3">
      <c r="A555" s="163" t="s">
        <v>1569</v>
      </c>
      <c r="B555" s="94" t="s">
        <v>238</v>
      </c>
      <c r="C555" s="70" t="s">
        <v>79</v>
      </c>
      <c r="D555" s="71">
        <v>1266.2</v>
      </c>
      <c r="E555" s="71">
        <v>1205.56</v>
      </c>
      <c r="F555" s="71">
        <v>1193.1099999999999</v>
      </c>
      <c r="G555" s="71">
        <v>1193.1600000000001</v>
      </c>
      <c r="H555" s="71">
        <v>1220.77</v>
      </c>
      <c r="I555" s="71">
        <v>1358.77</v>
      </c>
      <c r="J555" s="71">
        <v>1480.88</v>
      </c>
      <c r="K555" s="71">
        <v>1695.4</v>
      </c>
      <c r="L555" s="71">
        <v>1777.07</v>
      </c>
      <c r="M555" s="71">
        <v>1816.46</v>
      </c>
      <c r="N555" s="71">
        <v>1817.12</v>
      </c>
      <c r="O555" s="71">
        <v>1864.71</v>
      </c>
      <c r="P555" s="71">
        <v>1859.95</v>
      </c>
      <c r="Q555" s="71">
        <v>1852.26</v>
      </c>
      <c r="R555" s="71">
        <v>1835.93</v>
      </c>
      <c r="S555" s="71">
        <v>1823.38</v>
      </c>
      <c r="T555" s="71">
        <v>1823.85</v>
      </c>
      <c r="U555" s="71">
        <v>1753.04</v>
      </c>
      <c r="V555" s="71">
        <v>1813.34</v>
      </c>
      <c r="W555" s="71">
        <v>1871.78</v>
      </c>
      <c r="X555" s="71">
        <v>1866.59</v>
      </c>
      <c r="Y555" s="71">
        <v>1755.19</v>
      </c>
      <c r="Z555" s="71">
        <v>1564.5</v>
      </c>
      <c r="AA555" s="71">
        <v>1486.73</v>
      </c>
    </row>
    <row r="556" spans="1:27" ht="12.75" customHeight="1" outlineLevel="1" x14ac:dyDescent="0.3">
      <c r="A556" s="163" t="s">
        <v>1570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customHeight="1" outlineLevel="1" x14ac:dyDescent="0.3">
      <c r="A557" s="163" t="s">
        <v>1571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1572</v>
      </c>
      <c r="B558" s="94" t="s">
        <v>81</v>
      </c>
      <c r="C558" s="70" t="s">
        <v>79</v>
      </c>
      <c r="D558" s="71">
        <f>$D$11</f>
        <v>88.27</v>
      </c>
      <c r="E558" s="71">
        <f t="shared" ref="E558:AA558" si="323">$D$11</f>
        <v>88.27</v>
      </c>
      <c r="F558" s="71">
        <f t="shared" si="323"/>
        <v>88.27</v>
      </c>
      <c r="G558" s="71">
        <f t="shared" si="323"/>
        <v>88.27</v>
      </c>
      <c r="H558" s="71">
        <f t="shared" si="323"/>
        <v>88.27</v>
      </c>
      <c r="I558" s="71">
        <f t="shared" si="323"/>
        <v>88.27</v>
      </c>
      <c r="J558" s="71">
        <f t="shared" si="323"/>
        <v>88.27</v>
      </c>
      <c r="K558" s="71">
        <f t="shared" si="323"/>
        <v>88.27</v>
      </c>
      <c r="L558" s="71">
        <f t="shared" si="323"/>
        <v>88.27</v>
      </c>
      <c r="M558" s="71">
        <f t="shared" si="323"/>
        <v>88.27</v>
      </c>
      <c r="N558" s="71">
        <f t="shared" si="323"/>
        <v>88.27</v>
      </c>
      <c r="O558" s="71">
        <f t="shared" si="323"/>
        <v>88.27</v>
      </c>
      <c r="P558" s="71">
        <f t="shared" si="323"/>
        <v>88.27</v>
      </c>
      <c r="Q558" s="71">
        <f t="shared" si="323"/>
        <v>88.27</v>
      </c>
      <c r="R558" s="71">
        <f t="shared" si="323"/>
        <v>88.27</v>
      </c>
      <c r="S558" s="71">
        <f t="shared" si="323"/>
        <v>88.27</v>
      </c>
      <c r="T558" s="71">
        <f t="shared" si="323"/>
        <v>88.27</v>
      </c>
      <c r="U558" s="71">
        <f t="shared" si="323"/>
        <v>88.27</v>
      </c>
      <c r="V558" s="71">
        <f t="shared" si="323"/>
        <v>88.27</v>
      </c>
      <c r="W558" s="71">
        <f t="shared" si="323"/>
        <v>88.27</v>
      </c>
      <c r="X558" s="71">
        <f t="shared" si="323"/>
        <v>88.27</v>
      </c>
      <c r="Y558" s="71">
        <f t="shared" si="323"/>
        <v>88.27</v>
      </c>
      <c r="Z558" s="71">
        <f t="shared" si="323"/>
        <v>88.27</v>
      </c>
      <c r="AA558" s="71">
        <f t="shared" si="323"/>
        <v>88.27</v>
      </c>
    </row>
    <row r="559" spans="1:27" ht="13.8" x14ac:dyDescent="0.3">
      <c r="A559" s="162" t="s">
        <v>1573</v>
      </c>
      <c r="B559" s="54" t="str">
        <f>"16"&amp;"."&amp;$B$663&amp;"."&amp;$B$664</f>
        <v>16.03.2024</v>
      </c>
      <c r="C559" s="134" t="s">
        <v>76</v>
      </c>
      <c r="D559" s="135">
        <f>ROUND(((D560+D561+D563+D562)/1000),5)</f>
        <v>2.0064799999999998</v>
      </c>
      <c r="E559" s="135">
        <f>ROUND(((E560+E561+E563+E562)/1000),5)</f>
        <v>1.8397600000000001</v>
      </c>
      <c r="F559" s="135">
        <f>ROUND(((F560+F561+F563+F562)/1000),5)</f>
        <v>1.80975</v>
      </c>
      <c r="G559" s="135">
        <f t="shared" ref="G559:AA559" si="324">ROUND(((G560+G561+G563+G562)/1000),5)</f>
        <v>1.7887299999999999</v>
      </c>
      <c r="H559" s="135">
        <f t="shared" si="324"/>
        <v>1.7896300000000001</v>
      </c>
      <c r="I559" s="135">
        <f t="shared" si="324"/>
        <v>1.91543</v>
      </c>
      <c r="J559" s="135">
        <f t="shared" si="324"/>
        <v>1.9658100000000001</v>
      </c>
      <c r="K559" s="135">
        <f t="shared" si="324"/>
        <v>2.01261</v>
      </c>
      <c r="L559" s="135">
        <f t="shared" si="324"/>
        <v>2.2564099999999998</v>
      </c>
      <c r="M559" s="135">
        <f t="shared" si="324"/>
        <v>2.3875199999999999</v>
      </c>
      <c r="N559" s="135">
        <f t="shared" si="324"/>
        <v>2.45662</v>
      </c>
      <c r="O559" s="135">
        <f t="shared" si="324"/>
        <v>2.4518300000000002</v>
      </c>
      <c r="P559" s="135">
        <f t="shared" si="324"/>
        <v>2.4201700000000002</v>
      </c>
      <c r="Q559" s="135">
        <f t="shared" si="324"/>
        <v>2.4050199999999999</v>
      </c>
      <c r="R559" s="135">
        <f t="shared" si="324"/>
        <v>2.33738</v>
      </c>
      <c r="S559" s="135">
        <f t="shared" si="324"/>
        <v>2.2776700000000001</v>
      </c>
      <c r="T559" s="135">
        <f t="shared" si="324"/>
        <v>2.2854399999999999</v>
      </c>
      <c r="U559" s="135">
        <f t="shared" si="324"/>
        <v>2.3363</v>
      </c>
      <c r="V559" s="135">
        <f t="shared" si="324"/>
        <v>2.4041100000000002</v>
      </c>
      <c r="W559" s="135">
        <f t="shared" si="324"/>
        <v>2.41303</v>
      </c>
      <c r="X559" s="135">
        <f t="shared" si="324"/>
        <v>2.3254800000000002</v>
      </c>
      <c r="Y559" s="135">
        <f t="shared" si="324"/>
        <v>2.2517200000000002</v>
      </c>
      <c r="Z559" s="135">
        <f t="shared" si="324"/>
        <v>2.0794100000000002</v>
      </c>
      <c r="AA559" s="135">
        <f t="shared" si="324"/>
        <v>2.0107400000000002</v>
      </c>
    </row>
    <row r="560" spans="1:27" ht="12.75" customHeight="1" outlineLevel="1" x14ac:dyDescent="0.3">
      <c r="A560" s="163" t="s">
        <v>1574</v>
      </c>
      <c r="B560" s="94" t="s">
        <v>238</v>
      </c>
      <c r="C560" s="70" t="s">
        <v>79</v>
      </c>
      <c r="D560" s="71">
        <v>1478.44</v>
      </c>
      <c r="E560" s="71">
        <v>1311.72</v>
      </c>
      <c r="F560" s="71">
        <v>1281.71</v>
      </c>
      <c r="G560" s="71">
        <v>1260.69</v>
      </c>
      <c r="H560" s="71">
        <v>1261.5899999999999</v>
      </c>
      <c r="I560" s="71">
        <v>1387.39</v>
      </c>
      <c r="J560" s="71">
        <v>1437.77</v>
      </c>
      <c r="K560" s="71">
        <v>1484.57</v>
      </c>
      <c r="L560" s="71">
        <v>1728.37</v>
      </c>
      <c r="M560" s="71">
        <v>1859.48</v>
      </c>
      <c r="N560" s="71">
        <v>1928.58</v>
      </c>
      <c r="O560" s="71">
        <v>1923.79</v>
      </c>
      <c r="P560" s="71">
        <v>1892.13</v>
      </c>
      <c r="Q560" s="71">
        <v>1876.98</v>
      </c>
      <c r="R560" s="71">
        <v>1809.34</v>
      </c>
      <c r="S560" s="71">
        <v>1749.63</v>
      </c>
      <c r="T560" s="71">
        <v>1757.4</v>
      </c>
      <c r="U560" s="71">
        <v>1808.26</v>
      </c>
      <c r="V560" s="71">
        <v>1876.07</v>
      </c>
      <c r="W560" s="71">
        <v>1884.99</v>
      </c>
      <c r="X560" s="71">
        <v>1797.44</v>
      </c>
      <c r="Y560" s="71">
        <v>1723.68</v>
      </c>
      <c r="Z560" s="71">
        <v>1551.37</v>
      </c>
      <c r="AA560" s="71">
        <v>1482.7</v>
      </c>
    </row>
    <row r="561" spans="1:27" ht="12.75" customHeight="1" outlineLevel="1" x14ac:dyDescent="0.3">
      <c r="A561" s="163" t="s">
        <v>1575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customHeight="1" outlineLevel="1" x14ac:dyDescent="0.3">
      <c r="A562" s="163" t="s">
        <v>1576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1577</v>
      </c>
      <c r="B563" s="94" t="s">
        <v>81</v>
      </c>
      <c r="C563" s="70" t="s">
        <v>79</v>
      </c>
      <c r="D563" s="71">
        <f>$D$11</f>
        <v>88.27</v>
      </c>
      <c r="E563" s="71">
        <f t="shared" ref="E563:AA563" si="326">$D$11</f>
        <v>88.27</v>
      </c>
      <c r="F563" s="71">
        <f t="shared" si="326"/>
        <v>88.27</v>
      </c>
      <c r="G563" s="71">
        <f t="shared" si="326"/>
        <v>88.27</v>
      </c>
      <c r="H563" s="71">
        <f t="shared" si="326"/>
        <v>88.27</v>
      </c>
      <c r="I563" s="71">
        <f t="shared" si="326"/>
        <v>88.27</v>
      </c>
      <c r="J563" s="71">
        <f t="shared" si="326"/>
        <v>88.27</v>
      </c>
      <c r="K563" s="71">
        <f t="shared" si="326"/>
        <v>88.27</v>
      </c>
      <c r="L563" s="71">
        <f t="shared" si="326"/>
        <v>88.27</v>
      </c>
      <c r="M563" s="71">
        <f t="shared" si="326"/>
        <v>88.27</v>
      </c>
      <c r="N563" s="71">
        <f t="shared" si="326"/>
        <v>88.27</v>
      </c>
      <c r="O563" s="71">
        <f t="shared" si="326"/>
        <v>88.27</v>
      </c>
      <c r="P563" s="71">
        <f t="shared" si="326"/>
        <v>88.27</v>
      </c>
      <c r="Q563" s="71">
        <f t="shared" si="326"/>
        <v>88.27</v>
      </c>
      <c r="R563" s="71">
        <f t="shared" si="326"/>
        <v>88.27</v>
      </c>
      <c r="S563" s="71">
        <f t="shared" si="326"/>
        <v>88.27</v>
      </c>
      <c r="T563" s="71">
        <f t="shared" si="326"/>
        <v>88.27</v>
      </c>
      <c r="U563" s="71">
        <f t="shared" si="326"/>
        <v>88.27</v>
      </c>
      <c r="V563" s="71">
        <f t="shared" si="326"/>
        <v>88.27</v>
      </c>
      <c r="W563" s="71">
        <f t="shared" si="326"/>
        <v>88.27</v>
      </c>
      <c r="X563" s="71">
        <f t="shared" si="326"/>
        <v>88.27</v>
      </c>
      <c r="Y563" s="71">
        <f t="shared" si="326"/>
        <v>88.27</v>
      </c>
      <c r="Z563" s="71">
        <f t="shared" si="326"/>
        <v>88.27</v>
      </c>
      <c r="AA563" s="71">
        <f t="shared" si="326"/>
        <v>88.27</v>
      </c>
    </row>
    <row r="564" spans="1:27" ht="13.8" x14ac:dyDescent="0.3">
      <c r="A564" s="162" t="s">
        <v>1578</v>
      </c>
      <c r="B564" s="54" t="str">
        <f>"17"&amp;"."&amp;$B$663&amp;"."&amp;$B$664</f>
        <v>17.03.2024</v>
      </c>
      <c r="C564" s="134" t="s">
        <v>76</v>
      </c>
      <c r="D564" s="135">
        <f>ROUND(((D565+D566+D568+D567)/1000),5)</f>
        <v>2.0084499999999998</v>
      </c>
      <c r="E564" s="135">
        <f>ROUND(((E565+E566+E568+E567)/1000),5)</f>
        <v>1.83436</v>
      </c>
      <c r="F564" s="135">
        <f>ROUND(((F565+F566+F568+F567)/1000),5)</f>
        <v>1.7939400000000001</v>
      </c>
      <c r="G564" s="135">
        <f t="shared" ref="G564:AA564" si="327">ROUND(((G565+G566+G568+G567)/1000),5)</f>
        <v>1.76369</v>
      </c>
      <c r="H564" s="135">
        <f t="shared" si="327"/>
        <v>1.7635099999999999</v>
      </c>
      <c r="I564" s="135">
        <f t="shared" si="327"/>
        <v>1.8157099999999999</v>
      </c>
      <c r="J564" s="135">
        <f t="shared" si="327"/>
        <v>1.8976999999999999</v>
      </c>
      <c r="K564" s="135">
        <f t="shared" si="327"/>
        <v>1.9852799999999999</v>
      </c>
      <c r="L564" s="135">
        <f t="shared" si="327"/>
        <v>2.0619399999999999</v>
      </c>
      <c r="M564" s="135">
        <f t="shared" si="327"/>
        <v>2.25339</v>
      </c>
      <c r="N564" s="135">
        <f t="shared" si="327"/>
        <v>2.2704200000000001</v>
      </c>
      <c r="O564" s="135">
        <f t="shared" si="327"/>
        <v>2.2763399999999998</v>
      </c>
      <c r="P564" s="135">
        <f t="shared" si="327"/>
        <v>2.2708300000000001</v>
      </c>
      <c r="Q564" s="135">
        <f t="shared" si="327"/>
        <v>2.2639200000000002</v>
      </c>
      <c r="R564" s="135">
        <f t="shared" si="327"/>
        <v>2.26457</v>
      </c>
      <c r="S564" s="135">
        <f t="shared" si="327"/>
        <v>2.2610399999999999</v>
      </c>
      <c r="T564" s="135">
        <f t="shared" si="327"/>
        <v>2.2614399999999999</v>
      </c>
      <c r="U564" s="135">
        <f t="shared" si="327"/>
        <v>2.26749</v>
      </c>
      <c r="V564" s="135">
        <f t="shared" si="327"/>
        <v>2.4083399999999999</v>
      </c>
      <c r="W564" s="135">
        <f t="shared" si="327"/>
        <v>2.51281</v>
      </c>
      <c r="X564" s="135">
        <f t="shared" si="327"/>
        <v>2.43512</v>
      </c>
      <c r="Y564" s="135">
        <f t="shared" si="327"/>
        <v>2.25624</v>
      </c>
      <c r="Z564" s="135">
        <f t="shared" si="327"/>
        <v>2.06427</v>
      </c>
      <c r="AA564" s="135">
        <f t="shared" si="327"/>
        <v>2.01336</v>
      </c>
    </row>
    <row r="565" spans="1:27" ht="12.75" customHeight="1" outlineLevel="1" x14ac:dyDescent="0.3">
      <c r="A565" s="163" t="s">
        <v>1579</v>
      </c>
      <c r="B565" s="94" t="s">
        <v>238</v>
      </c>
      <c r="C565" s="70" t="s">
        <v>79</v>
      </c>
      <c r="D565" s="71">
        <v>1480.41</v>
      </c>
      <c r="E565" s="71">
        <v>1306.32</v>
      </c>
      <c r="F565" s="71">
        <v>1265.9000000000001</v>
      </c>
      <c r="G565" s="71">
        <v>1235.6500000000001</v>
      </c>
      <c r="H565" s="71">
        <v>1235.47</v>
      </c>
      <c r="I565" s="71">
        <v>1287.67</v>
      </c>
      <c r="J565" s="71">
        <v>1369.66</v>
      </c>
      <c r="K565" s="71">
        <v>1457.24</v>
      </c>
      <c r="L565" s="71">
        <v>1533.9</v>
      </c>
      <c r="M565" s="71">
        <v>1725.35</v>
      </c>
      <c r="N565" s="71">
        <v>1742.38</v>
      </c>
      <c r="O565" s="71">
        <v>1748.3</v>
      </c>
      <c r="P565" s="71">
        <v>1742.79</v>
      </c>
      <c r="Q565" s="71">
        <v>1735.88</v>
      </c>
      <c r="R565" s="71">
        <v>1736.53</v>
      </c>
      <c r="S565" s="71">
        <v>1733</v>
      </c>
      <c r="T565" s="71">
        <v>1733.4</v>
      </c>
      <c r="U565" s="71">
        <v>1739.45</v>
      </c>
      <c r="V565" s="71">
        <v>1880.3</v>
      </c>
      <c r="W565" s="71">
        <v>1984.77</v>
      </c>
      <c r="X565" s="71">
        <v>1907.08</v>
      </c>
      <c r="Y565" s="71">
        <v>1728.2</v>
      </c>
      <c r="Z565" s="71">
        <v>1536.23</v>
      </c>
      <c r="AA565" s="71">
        <v>1485.32</v>
      </c>
    </row>
    <row r="566" spans="1:27" ht="12.75" customHeight="1" outlineLevel="1" x14ac:dyDescent="0.3">
      <c r="A566" s="163" t="s">
        <v>1580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customHeight="1" outlineLevel="1" x14ac:dyDescent="0.3">
      <c r="A567" s="163" t="s">
        <v>1581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1582</v>
      </c>
      <c r="B568" s="94" t="s">
        <v>81</v>
      </c>
      <c r="C568" s="70" t="s">
        <v>79</v>
      </c>
      <c r="D568" s="71">
        <f>$D$11</f>
        <v>88.27</v>
      </c>
      <c r="E568" s="71">
        <f t="shared" ref="E568:AA568" si="329">$D$11</f>
        <v>88.27</v>
      </c>
      <c r="F568" s="71">
        <f t="shared" si="329"/>
        <v>88.27</v>
      </c>
      <c r="G568" s="71">
        <f t="shared" si="329"/>
        <v>88.27</v>
      </c>
      <c r="H568" s="71">
        <f t="shared" si="329"/>
        <v>88.27</v>
      </c>
      <c r="I568" s="71">
        <f t="shared" si="329"/>
        <v>88.27</v>
      </c>
      <c r="J568" s="71">
        <f t="shared" si="329"/>
        <v>88.27</v>
      </c>
      <c r="K568" s="71">
        <f t="shared" si="329"/>
        <v>88.27</v>
      </c>
      <c r="L568" s="71">
        <f t="shared" si="329"/>
        <v>88.27</v>
      </c>
      <c r="M568" s="71">
        <f t="shared" si="329"/>
        <v>88.27</v>
      </c>
      <c r="N568" s="71">
        <f t="shared" si="329"/>
        <v>88.27</v>
      </c>
      <c r="O568" s="71">
        <f t="shared" si="329"/>
        <v>88.27</v>
      </c>
      <c r="P568" s="71">
        <f t="shared" si="329"/>
        <v>88.27</v>
      </c>
      <c r="Q568" s="71">
        <f t="shared" si="329"/>
        <v>88.27</v>
      </c>
      <c r="R568" s="71">
        <f t="shared" si="329"/>
        <v>88.27</v>
      </c>
      <c r="S568" s="71">
        <f t="shared" si="329"/>
        <v>88.27</v>
      </c>
      <c r="T568" s="71">
        <f t="shared" si="329"/>
        <v>88.27</v>
      </c>
      <c r="U568" s="71">
        <f t="shared" si="329"/>
        <v>88.27</v>
      </c>
      <c r="V568" s="71">
        <f t="shared" si="329"/>
        <v>88.27</v>
      </c>
      <c r="W568" s="71">
        <f t="shared" si="329"/>
        <v>88.27</v>
      </c>
      <c r="X568" s="71">
        <f t="shared" si="329"/>
        <v>88.27</v>
      </c>
      <c r="Y568" s="71">
        <f t="shared" si="329"/>
        <v>88.27</v>
      </c>
      <c r="Z568" s="71">
        <f t="shared" si="329"/>
        <v>88.27</v>
      </c>
      <c r="AA568" s="71">
        <f t="shared" si="329"/>
        <v>88.27</v>
      </c>
    </row>
    <row r="569" spans="1:27" ht="13.8" x14ac:dyDescent="0.3">
      <c r="A569" s="162" t="s">
        <v>1583</v>
      </c>
      <c r="B569" s="54" t="str">
        <f>"18"&amp;"."&amp;$B$663&amp;"."&amp;$B$664</f>
        <v>18.03.2024</v>
      </c>
      <c r="C569" s="134" t="s">
        <v>76</v>
      </c>
      <c r="D569" s="135">
        <f>ROUND(((D570+D571+D573+D572)/1000),5)</f>
        <v>1.9523999999999999</v>
      </c>
      <c r="E569" s="135">
        <f>ROUND(((E570+E571+E573+E572)/1000),5)</f>
        <v>1.81941</v>
      </c>
      <c r="F569" s="135">
        <f>ROUND(((F570+F571+F573+F572)/1000),5)</f>
        <v>1.7807200000000001</v>
      </c>
      <c r="G569" s="135">
        <f t="shared" ref="G569:AA569" si="330">ROUND(((G570+G571+G573+G572)/1000),5)</f>
        <v>1.77858</v>
      </c>
      <c r="H569" s="135">
        <f t="shared" si="330"/>
        <v>1.8181700000000001</v>
      </c>
      <c r="I569" s="135">
        <f t="shared" si="330"/>
        <v>1.9245099999999999</v>
      </c>
      <c r="J569" s="135">
        <f t="shared" si="330"/>
        <v>2.0094599999999998</v>
      </c>
      <c r="K569" s="135">
        <f t="shared" si="330"/>
        <v>2.3538299999999999</v>
      </c>
      <c r="L569" s="135">
        <f t="shared" si="330"/>
        <v>2.4653200000000002</v>
      </c>
      <c r="M569" s="135">
        <f t="shared" si="330"/>
        <v>2.5492499999999998</v>
      </c>
      <c r="N569" s="135">
        <f t="shared" si="330"/>
        <v>2.5586099999999998</v>
      </c>
      <c r="O569" s="135">
        <f t="shared" si="330"/>
        <v>2.60588</v>
      </c>
      <c r="P569" s="135">
        <f t="shared" si="330"/>
        <v>2.5570900000000001</v>
      </c>
      <c r="Q569" s="135">
        <f t="shared" si="330"/>
        <v>2.55864</v>
      </c>
      <c r="R569" s="135">
        <f t="shared" si="330"/>
        <v>2.5461200000000002</v>
      </c>
      <c r="S569" s="135">
        <f t="shared" si="330"/>
        <v>2.5065200000000001</v>
      </c>
      <c r="T569" s="135">
        <f t="shared" si="330"/>
        <v>2.4944299999999999</v>
      </c>
      <c r="U569" s="135">
        <f t="shared" si="330"/>
        <v>2.39147</v>
      </c>
      <c r="V569" s="135">
        <f t="shared" si="330"/>
        <v>2.45079</v>
      </c>
      <c r="W569" s="135">
        <f t="shared" si="330"/>
        <v>2.5198200000000002</v>
      </c>
      <c r="X569" s="135">
        <f t="shared" si="330"/>
        <v>2.4520499999999998</v>
      </c>
      <c r="Y569" s="135">
        <f t="shared" si="330"/>
        <v>2.2999700000000001</v>
      </c>
      <c r="Z569" s="135">
        <f t="shared" si="330"/>
        <v>2.07483</v>
      </c>
      <c r="AA569" s="135">
        <f t="shared" si="330"/>
        <v>1.9600900000000001</v>
      </c>
    </row>
    <row r="570" spans="1:27" ht="12.75" customHeight="1" outlineLevel="1" x14ac:dyDescent="0.3">
      <c r="A570" s="163" t="s">
        <v>1584</v>
      </c>
      <c r="B570" s="94" t="s">
        <v>238</v>
      </c>
      <c r="C570" s="70" t="s">
        <v>79</v>
      </c>
      <c r="D570" s="71">
        <v>1424.36</v>
      </c>
      <c r="E570" s="71">
        <v>1291.3699999999999</v>
      </c>
      <c r="F570" s="71">
        <v>1252.68</v>
      </c>
      <c r="G570" s="71">
        <v>1250.54</v>
      </c>
      <c r="H570" s="71">
        <v>1290.1300000000001</v>
      </c>
      <c r="I570" s="71">
        <v>1396.47</v>
      </c>
      <c r="J570" s="71">
        <v>1481.42</v>
      </c>
      <c r="K570" s="71">
        <v>1825.79</v>
      </c>
      <c r="L570" s="71">
        <v>1937.28</v>
      </c>
      <c r="M570" s="71">
        <v>2021.21</v>
      </c>
      <c r="N570" s="71">
        <v>2030.57</v>
      </c>
      <c r="O570" s="71">
        <v>2077.84</v>
      </c>
      <c r="P570" s="71">
        <v>2029.05</v>
      </c>
      <c r="Q570" s="71">
        <v>2030.6</v>
      </c>
      <c r="R570" s="71">
        <v>2018.08</v>
      </c>
      <c r="S570" s="71">
        <v>1978.48</v>
      </c>
      <c r="T570" s="71">
        <v>1966.39</v>
      </c>
      <c r="U570" s="71">
        <v>1863.43</v>
      </c>
      <c r="V570" s="71">
        <v>1922.75</v>
      </c>
      <c r="W570" s="71">
        <v>1991.78</v>
      </c>
      <c r="X570" s="71">
        <v>1924.01</v>
      </c>
      <c r="Y570" s="71">
        <v>1771.93</v>
      </c>
      <c r="Z570" s="71">
        <v>1546.79</v>
      </c>
      <c r="AA570" s="71">
        <v>1432.05</v>
      </c>
    </row>
    <row r="571" spans="1:27" ht="12.75" customHeight="1" outlineLevel="1" x14ac:dyDescent="0.3">
      <c r="A571" s="163" t="s">
        <v>1585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customHeight="1" outlineLevel="1" x14ac:dyDescent="0.3">
      <c r="A572" s="163" t="s">
        <v>1586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1587</v>
      </c>
      <c r="B573" s="94" t="s">
        <v>81</v>
      </c>
      <c r="C573" s="70" t="s">
        <v>79</v>
      </c>
      <c r="D573" s="71">
        <f>$D$11</f>
        <v>88.27</v>
      </c>
      <c r="E573" s="71">
        <f t="shared" ref="E573:AA573" si="332">$D$11</f>
        <v>88.27</v>
      </c>
      <c r="F573" s="71">
        <f t="shared" si="332"/>
        <v>88.27</v>
      </c>
      <c r="G573" s="71">
        <f t="shared" si="332"/>
        <v>88.27</v>
      </c>
      <c r="H573" s="71">
        <f t="shared" si="332"/>
        <v>88.27</v>
      </c>
      <c r="I573" s="71">
        <f t="shared" si="332"/>
        <v>88.27</v>
      </c>
      <c r="J573" s="71">
        <f t="shared" si="332"/>
        <v>88.27</v>
      </c>
      <c r="K573" s="71">
        <f t="shared" si="332"/>
        <v>88.27</v>
      </c>
      <c r="L573" s="71">
        <f t="shared" si="332"/>
        <v>88.27</v>
      </c>
      <c r="M573" s="71">
        <f t="shared" si="332"/>
        <v>88.27</v>
      </c>
      <c r="N573" s="71">
        <f t="shared" si="332"/>
        <v>88.27</v>
      </c>
      <c r="O573" s="71">
        <f t="shared" si="332"/>
        <v>88.27</v>
      </c>
      <c r="P573" s="71">
        <f t="shared" si="332"/>
        <v>88.27</v>
      </c>
      <c r="Q573" s="71">
        <f t="shared" si="332"/>
        <v>88.27</v>
      </c>
      <c r="R573" s="71">
        <f t="shared" si="332"/>
        <v>88.27</v>
      </c>
      <c r="S573" s="71">
        <f t="shared" si="332"/>
        <v>88.27</v>
      </c>
      <c r="T573" s="71">
        <f t="shared" si="332"/>
        <v>88.27</v>
      </c>
      <c r="U573" s="71">
        <f t="shared" si="332"/>
        <v>88.27</v>
      </c>
      <c r="V573" s="71">
        <f t="shared" si="332"/>
        <v>88.27</v>
      </c>
      <c r="W573" s="71">
        <f t="shared" si="332"/>
        <v>88.27</v>
      </c>
      <c r="X573" s="71">
        <f t="shared" si="332"/>
        <v>88.27</v>
      </c>
      <c r="Y573" s="71">
        <f t="shared" si="332"/>
        <v>88.27</v>
      </c>
      <c r="Z573" s="71">
        <f t="shared" si="332"/>
        <v>88.27</v>
      </c>
      <c r="AA573" s="71">
        <f t="shared" si="332"/>
        <v>88.27</v>
      </c>
    </row>
    <row r="574" spans="1:27" ht="13.8" x14ac:dyDescent="0.3">
      <c r="A574" s="162" t="s">
        <v>1588</v>
      </c>
      <c r="B574" s="54" t="str">
        <f>"19"&amp;"."&amp;$B$663&amp;"."&amp;$B$664</f>
        <v>19.03.2024</v>
      </c>
      <c r="C574" s="134" t="s">
        <v>76</v>
      </c>
      <c r="D574" s="135">
        <f>ROUND(((D575+D576+D578+D577)/1000),5)</f>
        <v>1.81908</v>
      </c>
      <c r="E574" s="135">
        <f>ROUND(((E575+E576+E578+E577)/1000),5)</f>
        <v>1.7543599999999999</v>
      </c>
      <c r="F574" s="135">
        <f>ROUND(((F575+F576+F578+F577)/1000),5)</f>
        <v>1.7273099999999999</v>
      </c>
      <c r="G574" s="135">
        <f t="shared" ref="G574:AA574" si="333">ROUND(((G575+G576+G578+G577)/1000),5)</f>
        <v>1.7220500000000001</v>
      </c>
      <c r="H574" s="135">
        <f t="shared" si="333"/>
        <v>1.7511000000000001</v>
      </c>
      <c r="I574" s="135">
        <f t="shared" si="333"/>
        <v>1.84623</v>
      </c>
      <c r="J574" s="135">
        <f t="shared" si="333"/>
        <v>1.97865</v>
      </c>
      <c r="K574" s="135">
        <f t="shared" si="333"/>
        <v>2.1230099999999998</v>
      </c>
      <c r="L574" s="135">
        <f t="shared" si="333"/>
        <v>2.3293499999999998</v>
      </c>
      <c r="M574" s="135">
        <f t="shared" si="333"/>
        <v>2.44415</v>
      </c>
      <c r="N574" s="135">
        <f t="shared" si="333"/>
        <v>2.4551699999999999</v>
      </c>
      <c r="O574" s="135">
        <f t="shared" si="333"/>
        <v>2.4781200000000001</v>
      </c>
      <c r="P574" s="135">
        <f t="shared" si="333"/>
        <v>2.43221</v>
      </c>
      <c r="Q574" s="135">
        <f t="shared" si="333"/>
        <v>2.4620500000000001</v>
      </c>
      <c r="R574" s="135">
        <f t="shared" si="333"/>
        <v>2.3934199999999999</v>
      </c>
      <c r="S574" s="135">
        <f t="shared" si="333"/>
        <v>2.3657599999999999</v>
      </c>
      <c r="T574" s="135">
        <f t="shared" si="333"/>
        <v>2.3166500000000001</v>
      </c>
      <c r="U574" s="135">
        <f t="shared" si="333"/>
        <v>2.2267700000000001</v>
      </c>
      <c r="V574" s="135">
        <f t="shared" si="333"/>
        <v>2.3843399999999999</v>
      </c>
      <c r="W574" s="135">
        <f t="shared" si="333"/>
        <v>2.49308</v>
      </c>
      <c r="X574" s="135">
        <f t="shared" si="333"/>
        <v>2.3855</v>
      </c>
      <c r="Y574" s="135">
        <f t="shared" si="333"/>
        <v>2.2411699999999999</v>
      </c>
      <c r="Z574" s="135">
        <f t="shared" si="333"/>
        <v>2.0432700000000001</v>
      </c>
      <c r="AA574" s="135">
        <f t="shared" si="333"/>
        <v>1.89669</v>
      </c>
    </row>
    <row r="575" spans="1:27" ht="12.75" customHeight="1" outlineLevel="1" x14ac:dyDescent="0.3">
      <c r="A575" s="163" t="s">
        <v>1589</v>
      </c>
      <c r="B575" s="94" t="s">
        <v>238</v>
      </c>
      <c r="C575" s="70" t="s">
        <v>79</v>
      </c>
      <c r="D575" s="71">
        <v>1291.04</v>
      </c>
      <c r="E575" s="71">
        <v>1226.32</v>
      </c>
      <c r="F575" s="71">
        <v>1199.27</v>
      </c>
      <c r="G575" s="71">
        <v>1194.01</v>
      </c>
      <c r="H575" s="71">
        <v>1223.06</v>
      </c>
      <c r="I575" s="71">
        <v>1318.19</v>
      </c>
      <c r="J575" s="71">
        <v>1450.61</v>
      </c>
      <c r="K575" s="71">
        <v>1594.97</v>
      </c>
      <c r="L575" s="71">
        <v>1801.31</v>
      </c>
      <c r="M575" s="71">
        <v>1916.11</v>
      </c>
      <c r="N575" s="71">
        <v>1927.13</v>
      </c>
      <c r="O575" s="71">
        <v>1950.08</v>
      </c>
      <c r="P575" s="71">
        <v>1904.17</v>
      </c>
      <c r="Q575" s="71">
        <v>1934.01</v>
      </c>
      <c r="R575" s="71">
        <v>1865.38</v>
      </c>
      <c r="S575" s="71">
        <v>1837.72</v>
      </c>
      <c r="T575" s="71">
        <v>1788.61</v>
      </c>
      <c r="U575" s="71">
        <v>1698.73</v>
      </c>
      <c r="V575" s="71">
        <v>1856.3</v>
      </c>
      <c r="W575" s="71">
        <v>1965.04</v>
      </c>
      <c r="X575" s="71">
        <v>1857.46</v>
      </c>
      <c r="Y575" s="71">
        <v>1713.13</v>
      </c>
      <c r="Z575" s="71">
        <v>1515.23</v>
      </c>
      <c r="AA575" s="71">
        <v>1368.65</v>
      </c>
    </row>
    <row r="576" spans="1:27" ht="12.75" customHeight="1" outlineLevel="1" x14ac:dyDescent="0.3">
      <c r="A576" s="163" t="s">
        <v>1590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customHeight="1" outlineLevel="1" x14ac:dyDescent="0.3">
      <c r="A577" s="163" t="s">
        <v>1591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1592</v>
      </c>
      <c r="B578" s="94" t="s">
        <v>81</v>
      </c>
      <c r="C578" s="70" t="s">
        <v>79</v>
      </c>
      <c r="D578" s="71">
        <f>$D$11</f>
        <v>88.27</v>
      </c>
      <c r="E578" s="71">
        <f t="shared" ref="E578:AA578" si="335">$D$11</f>
        <v>88.27</v>
      </c>
      <c r="F578" s="71">
        <f t="shared" si="335"/>
        <v>88.27</v>
      </c>
      <c r="G578" s="71">
        <f t="shared" si="335"/>
        <v>88.27</v>
      </c>
      <c r="H578" s="71">
        <f t="shared" si="335"/>
        <v>88.27</v>
      </c>
      <c r="I578" s="71">
        <f t="shared" si="335"/>
        <v>88.27</v>
      </c>
      <c r="J578" s="71">
        <f t="shared" si="335"/>
        <v>88.27</v>
      </c>
      <c r="K578" s="71">
        <f t="shared" si="335"/>
        <v>88.27</v>
      </c>
      <c r="L578" s="71">
        <f t="shared" si="335"/>
        <v>88.27</v>
      </c>
      <c r="M578" s="71">
        <f t="shared" si="335"/>
        <v>88.27</v>
      </c>
      <c r="N578" s="71">
        <f t="shared" si="335"/>
        <v>88.27</v>
      </c>
      <c r="O578" s="71">
        <f t="shared" si="335"/>
        <v>88.27</v>
      </c>
      <c r="P578" s="71">
        <f t="shared" si="335"/>
        <v>88.27</v>
      </c>
      <c r="Q578" s="71">
        <f t="shared" si="335"/>
        <v>88.27</v>
      </c>
      <c r="R578" s="71">
        <f t="shared" si="335"/>
        <v>88.27</v>
      </c>
      <c r="S578" s="71">
        <f t="shared" si="335"/>
        <v>88.27</v>
      </c>
      <c r="T578" s="71">
        <f t="shared" si="335"/>
        <v>88.27</v>
      </c>
      <c r="U578" s="71">
        <f t="shared" si="335"/>
        <v>88.27</v>
      </c>
      <c r="V578" s="71">
        <f t="shared" si="335"/>
        <v>88.27</v>
      </c>
      <c r="W578" s="71">
        <f t="shared" si="335"/>
        <v>88.27</v>
      </c>
      <c r="X578" s="71">
        <f t="shared" si="335"/>
        <v>88.27</v>
      </c>
      <c r="Y578" s="71">
        <f t="shared" si="335"/>
        <v>88.27</v>
      </c>
      <c r="Z578" s="71">
        <f t="shared" si="335"/>
        <v>88.27</v>
      </c>
      <c r="AA578" s="71">
        <f t="shared" si="335"/>
        <v>88.27</v>
      </c>
    </row>
    <row r="579" spans="1:27" ht="13.8" x14ac:dyDescent="0.3">
      <c r="A579" s="162" t="s">
        <v>1593</v>
      </c>
      <c r="B579" s="54" t="str">
        <f>"20"&amp;"."&amp;$B$663&amp;"."&amp;$B$664</f>
        <v>20.03.2024</v>
      </c>
      <c r="C579" s="134" t="s">
        <v>76</v>
      </c>
      <c r="D579" s="135">
        <f>ROUND(((D580+D581+D583+D582)/1000),5)</f>
        <v>1.8080799999999999</v>
      </c>
      <c r="E579" s="135">
        <f>ROUND(((E580+E581+E583+E582)/1000),5)</f>
        <v>1.74089</v>
      </c>
      <c r="F579" s="135">
        <f>ROUND(((F580+F581+F583+F582)/1000),5)</f>
        <v>1.7099599999999999</v>
      </c>
      <c r="G579" s="135">
        <f t="shared" ref="G579:AA579" si="336">ROUND(((G580+G581+G583+G582)/1000),5)</f>
        <v>1.7070000000000001</v>
      </c>
      <c r="H579" s="135">
        <f t="shared" si="336"/>
        <v>1.7385699999999999</v>
      </c>
      <c r="I579" s="135">
        <f t="shared" si="336"/>
        <v>1.8467800000000001</v>
      </c>
      <c r="J579" s="135">
        <f t="shared" si="336"/>
        <v>1.98031</v>
      </c>
      <c r="K579" s="135">
        <f t="shared" si="336"/>
        <v>2.06549</v>
      </c>
      <c r="L579" s="135">
        <f t="shared" si="336"/>
        <v>2.30843</v>
      </c>
      <c r="M579" s="135">
        <f t="shared" si="336"/>
        <v>2.42259</v>
      </c>
      <c r="N579" s="135">
        <f t="shared" si="336"/>
        <v>2.4495300000000002</v>
      </c>
      <c r="O579" s="135">
        <f t="shared" si="336"/>
        <v>2.4710000000000001</v>
      </c>
      <c r="P579" s="135">
        <f t="shared" si="336"/>
        <v>2.4366400000000001</v>
      </c>
      <c r="Q579" s="135">
        <f t="shared" si="336"/>
        <v>2.4504999999999999</v>
      </c>
      <c r="R579" s="135">
        <f t="shared" si="336"/>
        <v>2.4216799999999998</v>
      </c>
      <c r="S579" s="135">
        <f t="shared" si="336"/>
        <v>2.3981400000000002</v>
      </c>
      <c r="T579" s="135">
        <f t="shared" si="336"/>
        <v>2.3714200000000001</v>
      </c>
      <c r="U579" s="135">
        <f t="shared" si="336"/>
        <v>2.2865500000000001</v>
      </c>
      <c r="V579" s="135">
        <f t="shared" si="336"/>
        <v>2.3660000000000001</v>
      </c>
      <c r="W579" s="135">
        <f t="shared" si="336"/>
        <v>2.43512</v>
      </c>
      <c r="X579" s="135">
        <f t="shared" si="336"/>
        <v>2.3513099999999998</v>
      </c>
      <c r="Y579" s="135">
        <f t="shared" si="336"/>
        <v>2.2775300000000001</v>
      </c>
      <c r="Z579" s="135">
        <f t="shared" si="336"/>
        <v>2.05349</v>
      </c>
      <c r="AA579" s="135">
        <f t="shared" si="336"/>
        <v>1.96993</v>
      </c>
    </row>
    <row r="580" spans="1:27" ht="12.75" customHeight="1" outlineLevel="1" x14ac:dyDescent="0.3">
      <c r="A580" s="163" t="s">
        <v>1594</v>
      </c>
      <c r="B580" s="94" t="s">
        <v>238</v>
      </c>
      <c r="C580" s="70" t="s">
        <v>79</v>
      </c>
      <c r="D580" s="71">
        <v>1280.04</v>
      </c>
      <c r="E580" s="71">
        <v>1212.8499999999999</v>
      </c>
      <c r="F580" s="71">
        <v>1181.92</v>
      </c>
      <c r="G580" s="71">
        <v>1178.96</v>
      </c>
      <c r="H580" s="71">
        <v>1210.53</v>
      </c>
      <c r="I580" s="71">
        <v>1318.74</v>
      </c>
      <c r="J580" s="71">
        <v>1452.27</v>
      </c>
      <c r="K580" s="71">
        <v>1537.45</v>
      </c>
      <c r="L580" s="71">
        <v>1780.39</v>
      </c>
      <c r="M580" s="71">
        <v>1894.55</v>
      </c>
      <c r="N580" s="71">
        <v>1921.49</v>
      </c>
      <c r="O580" s="71">
        <v>1942.96</v>
      </c>
      <c r="P580" s="71">
        <v>1908.6</v>
      </c>
      <c r="Q580" s="71">
        <v>1922.46</v>
      </c>
      <c r="R580" s="71">
        <v>1893.64</v>
      </c>
      <c r="S580" s="71">
        <v>1870.1</v>
      </c>
      <c r="T580" s="71">
        <v>1843.38</v>
      </c>
      <c r="U580" s="71">
        <v>1758.51</v>
      </c>
      <c r="V580" s="71">
        <v>1837.96</v>
      </c>
      <c r="W580" s="71">
        <v>1907.08</v>
      </c>
      <c r="X580" s="71">
        <v>1823.27</v>
      </c>
      <c r="Y580" s="71">
        <v>1749.49</v>
      </c>
      <c r="Z580" s="71">
        <v>1525.45</v>
      </c>
      <c r="AA580" s="71">
        <v>1441.89</v>
      </c>
    </row>
    <row r="581" spans="1:27" ht="12.75" customHeight="1" outlineLevel="1" x14ac:dyDescent="0.3">
      <c r="A581" s="163" t="s">
        <v>1595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customHeight="1" outlineLevel="1" x14ac:dyDescent="0.3">
      <c r="A582" s="163" t="s">
        <v>1596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1597</v>
      </c>
      <c r="B583" s="94" t="s">
        <v>81</v>
      </c>
      <c r="C583" s="70" t="s">
        <v>79</v>
      </c>
      <c r="D583" s="71">
        <f>$D$11</f>
        <v>88.27</v>
      </c>
      <c r="E583" s="71">
        <f t="shared" ref="E583:AA583" si="338">$D$11</f>
        <v>88.27</v>
      </c>
      <c r="F583" s="71">
        <f t="shared" si="338"/>
        <v>88.27</v>
      </c>
      <c r="G583" s="71">
        <f t="shared" si="338"/>
        <v>88.27</v>
      </c>
      <c r="H583" s="71">
        <f t="shared" si="338"/>
        <v>88.27</v>
      </c>
      <c r="I583" s="71">
        <f t="shared" si="338"/>
        <v>88.27</v>
      </c>
      <c r="J583" s="71">
        <f t="shared" si="338"/>
        <v>88.27</v>
      </c>
      <c r="K583" s="71">
        <f t="shared" si="338"/>
        <v>88.27</v>
      </c>
      <c r="L583" s="71">
        <f t="shared" si="338"/>
        <v>88.27</v>
      </c>
      <c r="M583" s="71">
        <f t="shared" si="338"/>
        <v>88.27</v>
      </c>
      <c r="N583" s="71">
        <f t="shared" si="338"/>
        <v>88.27</v>
      </c>
      <c r="O583" s="71">
        <f t="shared" si="338"/>
        <v>88.27</v>
      </c>
      <c r="P583" s="71">
        <f t="shared" si="338"/>
        <v>88.27</v>
      </c>
      <c r="Q583" s="71">
        <f t="shared" si="338"/>
        <v>88.27</v>
      </c>
      <c r="R583" s="71">
        <f t="shared" si="338"/>
        <v>88.27</v>
      </c>
      <c r="S583" s="71">
        <f t="shared" si="338"/>
        <v>88.27</v>
      </c>
      <c r="T583" s="71">
        <f t="shared" si="338"/>
        <v>88.27</v>
      </c>
      <c r="U583" s="71">
        <f t="shared" si="338"/>
        <v>88.27</v>
      </c>
      <c r="V583" s="71">
        <f t="shared" si="338"/>
        <v>88.27</v>
      </c>
      <c r="W583" s="71">
        <f t="shared" si="338"/>
        <v>88.27</v>
      </c>
      <c r="X583" s="71">
        <f t="shared" si="338"/>
        <v>88.27</v>
      </c>
      <c r="Y583" s="71">
        <f t="shared" si="338"/>
        <v>88.27</v>
      </c>
      <c r="Z583" s="71">
        <f t="shared" si="338"/>
        <v>88.27</v>
      </c>
      <c r="AA583" s="71">
        <f t="shared" si="338"/>
        <v>88.27</v>
      </c>
    </row>
    <row r="584" spans="1:27" ht="13.8" x14ac:dyDescent="0.3">
      <c r="A584" s="162" t="s">
        <v>1598</v>
      </c>
      <c r="B584" s="54" t="str">
        <f>"21"&amp;"."&amp;$B$663&amp;"."&amp;$B$664</f>
        <v>21.03.2024</v>
      </c>
      <c r="C584" s="134" t="s">
        <v>76</v>
      </c>
      <c r="D584" s="135">
        <f>ROUND(((D585+D586+D588+D587)/1000),5)</f>
        <v>1.8869899999999999</v>
      </c>
      <c r="E584" s="135">
        <f>ROUND(((E585+E586+E588+E587)/1000),5)</f>
        <v>1.7952600000000001</v>
      </c>
      <c r="F584" s="135">
        <f>ROUND(((F585+F586+F588+F587)/1000),5)</f>
        <v>1.7581100000000001</v>
      </c>
      <c r="G584" s="135">
        <f t="shared" ref="G584:AA584" si="339">ROUND(((G585+G586+G588+G587)/1000),5)</f>
        <v>1.7549699999999999</v>
      </c>
      <c r="H584" s="135">
        <f t="shared" si="339"/>
        <v>1.7880400000000001</v>
      </c>
      <c r="I584" s="135">
        <f t="shared" si="339"/>
        <v>1.9242300000000001</v>
      </c>
      <c r="J584" s="135">
        <f t="shared" si="339"/>
        <v>2.0158</v>
      </c>
      <c r="K584" s="135">
        <f t="shared" si="339"/>
        <v>2.2301299999999999</v>
      </c>
      <c r="L584" s="135">
        <f t="shared" si="339"/>
        <v>2.3800300000000001</v>
      </c>
      <c r="M584" s="135">
        <f t="shared" si="339"/>
        <v>2.4583300000000001</v>
      </c>
      <c r="N584" s="135">
        <f t="shared" si="339"/>
        <v>2.46034</v>
      </c>
      <c r="O584" s="135">
        <f t="shared" si="339"/>
        <v>2.4647299999999999</v>
      </c>
      <c r="P584" s="135">
        <f t="shared" si="339"/>
        <v>2.4379200000000001</v>
      </c>
      <c r="Q584" s="135">
        <f t="shared" si="339"/>
        <v>2.4487700000000001</v>
      </c>
      <c r="R584" s="135">
        <f t="shared" si="339"/>
        <v>2.4239899999999999</v>
      </c>
      <c r="S584" s="135">
        <f t="shared" si="339"/>
        <v>2.4028800000000001</v>
      </c>
      <c r="T584" s="135">
        <f t="shared" si="339"/>
        <v>2.3951799999999999</v>
      </c>
      <c r="U584" s="135">
        <f t="shared" si="339"/>
        <v>2.3350200000000001</v>
      </c>
      <c r="V584" s="135">
        <f t="shared" si="339"/>
        <v>2.3804599999999998</v>
      </c>
      <c r="W584" s="135">
        <f t="shared" si="339"/>
        <v>2.45736</v>
      </c>
      <c r="X584" s="135">
        <f t="shared" si="339"/>
        <v>2.4186299999999998</v>
      </c>
      <c r="Y584" s="135">
        <f t="shared" si="339"/>
        <v>2.38361</v>
      </c>
      <c r="Z584" s="135">
        <f t="shared" si="339"/>
        <v>2.1225999999999998</v>
      </c>
      <c r="AA584" s="135">
        <f t="shared" si="339"/>
        <v>1.9883500000000001</v>
      </c>
    </row>
    <row r="585" spans="1:27" ht="12.75" customHeight="1" outlineLevel="1" x14ac:dyDescent="0.3">
      <c r="A585" s="163" t="s">
        <v>1599</v>
      </c>
      <c r="B585" s="94" t="s">
        <v>238</v>
      </c>
      <c r="C585" s="70" t="s">
        <v>79</v>
      </c>
      <c r="D585" s="71">
        <v>1358.95</v>
      </c>
      <c r="E585" s="71">
        <v>1267.22</v>
      </c>
      <c r="F585" s="71">
        <v>1230.07</v>
      </c>
      <c r="G585" s="71">
        <v>1226.93</v>
      </c>
      <c r="H585" s="71">
        <v>1260</v>
      </c>
      <c r="I585" s="71">
        <v>1396.19</v>
      </c>
      <c r="J585" s="71">
        <v>1487.76</v>
      </c>
      <c r="K585" s="71">
        <v>1702.09</v>
      </c>
      <c r="L585" s="71">
        <v>1851.99</v>
      </c>
      <c r="M585" s="71">
        <v>1930.29</v>
      </c>
      <c r="N585" s="71">
        <v>1932.3</v>
      </c>
      <c r="O585" s="71">
        <v>1936.69</v>
      </c>
      <c r="P585" s="71">
        <v>1909.88</v>
      </c>
      <c r="Q585" s="71">
        <v>1920.73</v>
      </c>
      <c r="R585" s="71">
        <v>1895.95</v>
      </c>
      <c r="S585" s="71">
        <v>1874.84</v>
      </c>
      <c r="T585" s="71">
        <v>1867.14</v>
      </c>
      <c r="U585" s="71">
        <v>1806.98</v>
      </c>
      <c r="V585" s="71">
        <v>1852.42</v>
      </c>
      <c r="W585" s="71">
        <v>1929.32</v>
      </c>
      <c r="X585" s="71">
        <v>1890.59</v>
      </c>
      <c r="Y585" s="71">
        <v>1855.57</v>
      </c>
      <c r="Z585" s="71">
        <v>1594.56</v>
      </c>
      <c r="AA585" s="71">
        <v>1460.31</v>
      </c>
    </row>
    <row r="586" spans="1:27" ht="12.75" customHeight="1" outlineLevel="1" x14ac:dyDescent="0.3">
      <c r="A586" s="163" t="s">
        <v>1600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customHeight="1" outlineLevel="1" x14ac:dyDescent="0.3">
      <c r="A587" s="163" t="s">
        <v>1601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1602</v>
      </c>
      <c r="B588" s="94" t="s">
        <v>81</v>
      </c>
      <c r="C588" s="70" t="s">
        <v>79</v>
      </c>
      <c r="D588" s="71">
        <f>$D$11</f>
        <v>88.27</v>
      </c>
      <c r="E588" s="71">
        <f t="shared" ref="E588:AA588" si="341">$D$11</f>
        <v>88.27</v>
      </c>
      <c r="F588" s="71">
        <f t="shared" si="341"/>
        <v>88.27</v>
      </c>
      <c r="G588" s="71">
        <f t="shared" si="341"/>
        <v>88.27</v>
      </c>
      <c r="H588" s="71">
        <f t="shared" si="341"/>
        <v>88.27</v>
      </c>
      <c r="I588" s="71">
        <f t="shared" si="341"/>
        <v>88.27</v>
      </c>
      <c r="J588" s="71">
        <f t="shared" si="341"/>
        <v>88.27</v>
      </c>
      <c r="K588" s="71">
        <f t="shared" si="341"/>
        <v>88.27</v>
      </c>
      <c r="L588" s="71">
        <f t="shared" si="341"/>
        <v>88.27</v>
      </c>
      <c r="M588" s="71">
        <f t="shared" si="341"/>
        <v>88.27</v>
      </c>
      <c r="N588" s="71">
        <f t="shared" si="341"/>
        <v>88.27</v>
      </c>
      <c r="O588" s="71">
        <f t="shared" si="341"/>
        <v>88.27</v>
      </c>
      <c r="P588" s="71">
        <f t="shared" si="341"/>
        <v>88.27</v>
      </c>
      <c r="Q588" s="71">
        <f t="shared" si="341"/>
        <v>88.27</v>
      </c>
      <c r="R588" s="71">
        <f t="shared" si="341"/>
        <v>88.27</v>
      </c>
      <c r="S588" s="71">
        <f t="shared" si="341"/>
        <v>88.27</v>
      </c>
      <c r="T588" s="71">
        <f t="shared" si="341"/>
        <v>88.27</v>
      </c>
      <c r="U588" s="71">
        <f t="shared" si="341"/>
        <v>88.27</v>
      </c>
      <c r="V588" s="71">
        <f t="shared" si="341"/>
        <v>88.27</v>
      </c>
      <c r="W588" s="71">
        <f t="shared" si="341"/>
        <v>88.27</v>
      </c>
      <c r="X588" s="71">
        <f t="shared" si="341"/>
        <v>88.27</v>
      </c>
      <c r="Y588" s="71">
        <f t="shared" si="341"/>
        <v>88.27</v>
      </c>
      <c r="Z588" s="71">
        <f t="shared" si="341"/>
        <v>88.27</v>
      </c>
      <c r="AA588" s="71">
        <f t="shared" si="341"/>
        <v>88.27</v>
      </c>
    </row>
    <row r="589" spans="1:27" ht="13.8" x14ac:dyDescent="0.3">
      <c r="A589" s="162" t="s">
        <v>1603</v>
      </c>
      <c r="B589" s="54" t="str">
        <f>"22"&amp;"."&amp;$B$663&amp;"."&amp;$B$664</f>
        <v>22.03.2024</v>
      </c>
      <c r="C589" s="134" t="s">
        <v>76</v>
      </c>
      <c r="D589" s="135">
        <f>ROUND(((D590+D591+D593+D592)/1000),5)</f>
        <v>1.85884</v>
      </c>
      <c r="E589" s="135">
        <f>ROUND(((E590+E591+E593+E592)/1000),5)</f>
        <v>1.77271</v>
      </c>
      <c r="F589" s="135">
        <f>ROUND(((F590+F591+F593+F592)/1000),5)</f>
        <v>1.75101</v>
      </c>
      <c r="G589" s="135">
        <f t="shared" ref="G589:AA589" si="342">ROUND(((G590+G591+G593+G592)/1000),5)</f>
        <v>1.7312399999999999</v>
      </c>
      <c r="H589" s="135">
        <f t="shared" si="342"/>
        <v>1.7759</v>
      </c>
      <c r="I589" s="135">
        <f t="shared" si="342"/>
        <v>1.9088799999999999</v>
      </c>
      <c r="J589" s="135">
        <f t="shared" si="342"/>
        <v>2.0102799999999998</v>
      </c>
      <c r="K589" s="135">
        <f t="shared" si="342"/>
        <v>2.31134</v>
      </c>
      <c r="L589" s="135">
        <f t="shared" si="342"/>
        <v>2.4035500000000001</v>
      </c>
      <c r="M589" s="135">
        <f t="shared" si="342"/>
        <v>2.4639199999999999</v>
      </c>
      <c r="N589" s="135">
        <f t="shared" si="342"/>
        <v>2.49769</v>
      </c>
      <c r="O589" s="135">
        <f t="shared" si="342"/>
        <v>2.5078800000000001</v>
      </c>
      <c r="P589" s="135">
        <f t="shared" si="342"/>
        <v>2.4868299999999999</v>
      </c>
      <c r="Q589" s="135">
        <f t="shared" si="342"/>
        <v>2.4929800000000002</v>
      </c>
      <c r="R589" s="135">
        <f t="shared" si="342"/>
        <v>2.4742500000000001</v>
      </c>
      <c r="S589" s="135">
        <f t="shared" si="342"/>
        <v>2.4584899999999998</v>
      </c>
      <c r="T589" s="135">
        <f t="shared" si="342"/>
        <v>2.4461300000000001</v>
      </c>
      <c r="U589" s="135">
        <f t="shared" si="342"/>
        <v>2.39371</v>
      </c>
      <c r="V589" s="135">
        <f t="shared" si="342"/>
        <v>2.4525199999999998</v>
      </c>
      <c r="W589" s="135">
        <f t="shared" si="342"/>
        <v>2.52278</v>
      </c>
      <c r="X589" s="135">
        <f t="shared" si="342"/>
        <v>2.4603700000000002</v>
      </c>
      <c r="Y589" s="135">
        <f t="shared" si="342"/>
        <v>2.3875500000000001</v>
      </c>
      <c r="Z589" s="135">
        <f t="shared" si="342"/>
        <v>2.1911200000000002</v>
      </c>
      <c r="AA589" s="135">
        <f t="shared" si="342"/>
        <v>2.0028199999999998</v>
      </c>
    </row>
    <row r="590" spans="1:27" ht="12.75" customHeight="1" outlineLevel="1" x14ac:dyDescent="0.3">
      <c r="A590" s="163" t="s">
        <v>1604</v>
      </c>
      <c r="B590" s="94" t="s">
        <v>238</v>
      </c>
      <c r="C590" s="70" t="s">
        <v>79</v>
      </c>
      <c r="D590" s="71">
        <v>1330.8</v>
      </c>
      <c r="E590" s="71">
        <v>1244.67</v>
      </c>
      <c r="F590" s="71">
        <v>1222.97</v>
      </c>
      <c r="G590" s="71">
        <v>1203.2</v>
      </c>
      <c r="H590" s="71">
        <v>1247.8599999999999</v>
      </c>
      <c r="I590" s="71">
        <v>1380.84</v>
      </c>
      <c r="J590" s="71">
        <v>1482.24</v>
      </c>
      <c r="K590" s="71">
        <v>1783.3</v>
      </c>
      <c r="L590" s="71">
        <v>1875.51</v>
      </c>
      <c r="M590" s="71">
        <v>1935.88</v>
      </c>
      <c r="N590" s="71">
        <v>1969.65</v>
      </c>
      <c r="O590" s="71">
        <v>1979.84</v>
      </c>
      <c r="P590" s="71">
        <v>1958.79</v>
      </c>
      <c r="Q590" s="71">
        <v>1964.94</v>
      </c>
      <c r="R590" s="71">
        <v>1946.21</v>
      </c>
      <c r="S590" s="71">
        <v>1930.45</v>
      </c>
      <c r="T590" s="71">
        <v>1918.09</v>
      </c>
      <c r="U590" s="71">
        <v>1865.67</v>
      </c>
      <c r="V590" s="71">
        <v>1924.48</v>
      </c>
      <c r="W590" s="71">
        <v>1994.74</v>
      </c>
      <c r="X590" s="71">
        <v>1932.33</v>
      </c>
      <c r="Y590" s="71">
        <v>1859.51</v>
      </c>
      <c r="Z590" s="71">
        <v>1663.08</v>
      </c>
      <c r="AA590" s="71">
        <v>1474.78</v>
      </c>
    </row>
    <row r="591" spans="1:27" ht="12.75" customHeight="1" outlineLevel="1" x14ac:dyDescent="0.3">
      <c r="A591" s="163" t="s">
        <v>1605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customHeight="1" outlineLevel="1" x14ac:dyDescent="0.3">
      <c r="A592" s="163" t="s">
        <v>1606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1607</v>
      </c>
      <c r="B593" s="94" t="s">
        <v>81</v>
      </c>
      <c r="C593" s="70" t="s">
        <v>79</v>
      </c>
      <c r="D593" s="71">
        <f>$D$11</f>
        <v>88.27</v>
      </c>
      <c r="E593" s="71">
        <f t="shared" ref="E593:AA593" si="344">$D$11</f>
        <v>88.27</v>
      </c>
      <c r="F593" s="71">
        <f t="shared" si="344"/>
        <v>88.27</v>
      </c>
      <c r="G593" s="71">
        <f t="shared" si="344"/>
        <v>88.27</v>
      </c>
      <c r="H593" s="71">
        <f t="shared" si="344"/>
        <v>88.27</v>
      </c>
      <c r="I593" s="71">
        <f t="shared" si="344"/>
        <v>88.27</v>
      </c>
      <c r="J593" s="71">
        <f t="shared" si="344"/>
        <v>88.27</v>
      </c>
      <c r="K593" s="71">
        <f t="shared" si="344"/>
        <v>88.27</v>
      </c>
      <c r="L593" s="71">
        <f t="shared" si="344"/>
        <v>88.27</v>
      </c>
      <c r="M593" s="71">
        <f t="shared" si="344"/>
        <v>88.27</v>
      </c>
      <c r="N593" s="71">
        <f t="shared" si="344"/>
        <v>88.27</v>
      </c>
      <c r="O593" s="71">
        <f t="shared" si="344"/>
        <v>88.27</v>
      </c>
      <c r="P593" s="71">
        <f t="shared" si="344"/>
        <v>88.27</v>
      </c>
      <c r="Q593" s="71">
        <f t="shared" si="344"/>
        <v>88.27</v>
      </c>
      <c r="R593" s="71">
        <f t="shared" si="344"/>
        <v>88.27</v>
      </c>
      <c r="S593" s="71">
        <f t="shared" si="344"/>
        <v>88.27</v>
      </c>
      <c r="T593" s="71">
        <f t="shared" si="344"/>
        <v>88.27</v>
      </c>
      <c r="U593" s="71">
        <f t="shared" si="344"/>
        <v>88.27</v>
      </c>
      <c r="V593" s="71">
        <f t="shared" si="344"/>
        <v>88.27</v>
      </c>
      <c r="W593" s="71">
        <f t="shared" si="344"/>
        <v>88.27</v>
      </c>
      <c r="X593" s="71">
        <f t="shared" si="344"/>
        <v>88.27</v>
      </c>
      <c r="Y593" s="71">
        <f t="shared" si="344"/>
        <v>88.27</v>
      </c>
      <c r="Z593" s="71">
        <f t="shared" si="344"/>
        <v>88.27</v>
      </c>
      <c r="AA593" s="71">
        <f t="shared" si="344"/>
        <v>88.27</v>
      </c>
    </row>
    <row r="594" spans="1:27" ht="13.8" x14ac:dyDescent="0.3">
      <c r="A594" s="162" t="s">
        <v>1608</v>
      </c>
      <c r="B594" s="54" t="str">
        <f>"23"&amp;"."&amp;$B$663&amp;"."&amp;$B$664</f>
        <v>23.03.2024</v>
      </c>
      <c r="C594" s="134" t="s">
        <v>76</v>
      </c>
      <c r="D594" s="135">
        <f>ROUND(((D595+D596+D598+D597)/1000),5)</f>
        <v>2.08141</v>
      </c>
      <c r="E594" s="135">
        <f>ROUND(((E595+E596+E598+E597)/1000),5)</f>
        <v>1.9997</v>
      </c>
      <c r="F594" s="135">
        <f>ROUND(((F595+F596+F598+F597)/1000),5)</f>
        <v>1.9412700000000001</v>
      </c>
      <c r="G594" s="135">
        <f t="shared" ref="G594:AA594" si="345">ROUND(((G595+G596+G598+G597)/1000),5)</f>
        <v>1.9269400000000001</v>
      </c>
      <c r="H594" s="135">
        <f t="shared" si="345"/>
        <v>1.94414</v>
      </c>
      <c r="I594" s="135">
        <f t="shared" si="345"/>
        <v>1.9901899999999999</v>
      </c>
      <c r="J594" s="135">
        <f t="shared" si="345"/>
        <v>2.01017</v>
      </c>
      <c r="K594" s="135">
        <f t="shared" si="345"/>
        <v>2.1769799999999999</v>
      </c>
      <c r="L594" s="135">
        <f t="shared" si="345"/>
        <v>2.40076</v>
      </c>
      <c r="M594" s="135">
        <f t="shared" si="345"/>
        <v>2.5200900000000002</v>
      </c>
      <c r="N594" s="135">
        <f t="shared" si="345"/>
        <v>2.5920299999999998</v>
      </c>
      <c r="O594" s="135">
        <f t="shared" si="345"/>
        <v>2.5841799999999999</v>
      </c>
      <c r="P594" s="135">
        <f t="shared" si="345"/>
        <v>2.5517400000000001</v>
      </c>
      <c r="Q594" s="135">
        <f t="shared" si="345"/>
        <v>2.5473599999999998</v>
      </c>
      <c r="R594" s="135">
        <f t="shared" si="345"/>
        <v>2.51044</v>
      </c>
      <c r="S594" s="135">
        <f t="shared" si="345"/>
        <v>2.4866700000000002</v>
      </c>
      <c r="T594" s="135">
        <f t="shared" si="345"/>
        <v>2.4920300000000002</v>
      </c>
      <c r="U594" s="135">
        <f t="shared" si="345"/>
        <v>2.4884300000000001</v>
      </c>
      <c r="V594" s="135">
        <f t="shared" si="345"/>
        <v>2.5339900000000002</v>
      </c>
      <c r="W594" s="135">
        <f t="shared" si="345"/>
        <v>2.6688399999999999</v>
      </c>
      <c r="X594" s="135">
        <f t="shared" si="345"/>
        <v>2.5850499999999998</v>
      </c>
      <c r="Y594" s="135">
        <f t="shared" si="345"/>
        <v>2.46637</v>
      </c>
      <c r="Z594" s="135">
        <f t="shared" si="345"/>
        <v>2.2902900000000002</v>
      </c>
      <c r="AA594" s="135">
        <f t="shared" si="345"/>
        <v>2.12175</v>
      </c>
    </row>
    <row r="595" spans="1:27" ht="12.75" customHeight="1" outlineLevel="1" x14ac:dyDescent="0.3">
      <c r="A595" s="163" t="s">
        <v>1609</v>
      </c>
      <c r="B595" s="94" t="s">
        <v>238</v>
      </c>
      <c r="C595" s="70" t="s">
        <v>79</v>
      </c>
      <c r="D595" s="71">
        <v>1553.37</v>
      </c>
      <c r="E595" s="71">
        <v>1471.66</v>
      </c>
      <c r="F595" s="71">
        <v>1413.23</v>
      </c>
      <c r="G595" s="71">
        <v>1398.9</v>
      </c>
      <c r="H595" s="71">
        <v>1416.1</v>
      </c>
      <c r="I595" s="71">
        <v>1462.15</v>
      </c>
      <c r="J595" s="71">
        <v>1482.13</v>
      </c>
      <c r="K595" s="71">
        <v>1648.94</v>
      </c>
      <c r="L595" s="71">
        <v>1872.72</v>
      </c>
      <c r="M595" s="71">
        <v>1992.05</v>
      </c>
      <c r="N595" s="71">
        <v>2063.9899999999998</v>
      </c>
      <c r="O595" s="71">
        <v>2056.14</v>
      </c>
      <c r="P595" s="71">
        <v>2023.7</v>
      </c>
      <c r="Q595" s="71">
        <v>2019.32</v>
      </c>
      <c r="R595" s="71">
        <v>1982.4</v>
      </c>
      <c r="S595" s="71">
        <v>1958.63</v>
      </c>
      <c r="T595" s="71">
        <v>1963.99</v>
      </c>
      <c r="U595" s="71">
        <v>1960.39</v>
      </c>
      <c r="V595" s="71">
        <v>2005.95</v>
      </c>
      <c r="W595" s="71">
        <v>2140.8000000000002</v>
      </c>
      <c r="X595" s="71">
        <v>2057.0100000000002</v>
      </c>
      <c r="Y595" s="71">
        <v>1938.33</v>
      </c>
      <c r="Z595" s="71">
        <v>1762.25</v>
      </c>
      <c r="AA595" s="71">
        <v>1593.71</v>
      </c>
    </row>
    <row r="596" spans="1:27" ht="12.75" customHeight="1" outlineLevel="1" x14ac:dyDescent="0.3">
      <c r="A596" s="163" t="s">
        <v>1610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customHeight="1" outlineLevel="1" x14ac:dyDescent="0.3">
      <c r="A597" s="163" t="s">
        <v>1611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1612</v>
      </c>
      <c r="B598" s="94" t="s">
        <v>81</v>
      </c>
      <c r="C598" s="70" t="s">
        <v>79</v>
      </c>
      <c r="D598" s="71">
        <f>$D$11</f>
        <v>88.27</v>
      </c>
      <c r="E598" s="71">
        <f t="shared" ref="E598:AA598" si="347">$D$11</f>
        <v>88.27</v>
      </c>
      <c r="F598" s="71">
        <f t="shared" si="347"/>
        <v>88.27</v>
      </c>
      <c r="G598" s="71">
        <f t="shared" si="347"/>
        <v>88.27</v>
      </c>
      <c r="H598" s="71">
        <f t="shared" si="347"/>
        <v>88.27</v>
      </c>
      <c r="I598" s="71">
        <f t="shared" si="347"/>
        <v>88.27</v>
      </c>
      <c r="J598" s="71">
        <f t="shared" si="347"/>
        <v>88.27</v>
      </c>
      <c r="K598" s="71">
        <f t="shared" si="347"/>
        <v>88.27</v>
      </c>
      <c r="L598" s="71">
        <f t="shared" si="347"/>
        <v>88.27</v>
      </c>
      <c r="M598" s="71">
        <f t="shared" si="347"/>
        <v>88.27</v>
      </c>
      <c r="N598" s="71">
        <f t="shared" si="347"/>
        <v>88.27</v>
      </c>
      <c r="O598" s="71">
        <f t="shared" si="347"/>
        <v>88.27</v>
      </c>
      <c r="P598" s="71">
        <f t="shared" si="347"/>
        <v>88.27</v>
      </c>
      <c r="Q598" s="71">
        <f t="shared" si="347"/>
        <v>88.27</v>
      </c>
      <c r="R598" s="71">
        <f t="shared" si="347"/>
        <v>88.27</v>
      </c>
      <c r="S598" s="71">
        <f t="shared" si="347"/>
        <v>88.27</v>
      </c>
      <c r="T598" s="71">
        <f t="shared" si="347"/>
        <v>88.27</v>
      </c>
      <c r="U598" s="71">
        <f t="shared" si="347"/>
        <v>88.27</v>
      </c>
      <c r="V598" s="71">
        <f t="shared" si="347"/>
        <v>88.27</v>
      </c>
      <c r="W598" s="71">
        <f t="shared" si="347"/>
        <v>88.27</v>
      </c>
      <c r="X598" s="71">
        <f t="shared" si="347"/>
        <v>88.27</v>
      </c>
      <c r="Y598" s="71">
        <f t="shared" si="347"/>
        <v>88.27</v>
      </c>
      <c r="Z598" s="71">
        <f t="shared" si="347"/>
        <v>88.27</v>
      </c>
      <c r="AA598" s="71">
        <f t="shared" si="347"/>
        <v>88.27</v>
      </c>
    </row>
    <row r="599" spans="1:27" ht="13.8" x14ac:dyDescent="0.3">
      <c r="A599" s="162" t="s">
        <v>1613</v>
      </c>
      <c r="B599" s="54" t="str">
        <f>"24"&amp;"."&amp;$B$663&amp;"."&amp;$B$664</f>
        <v>24.03.2024</v>
      </c>
      <c r="C599" s="134" t="s">
        <v>76</v>
      </c>
      <c r="D599" s="135">
        <f>ROUND(((D600+D601+D603+D602)/1000),5)</f>
        <v>1.9782999999999999</v>
      </c>
      <c r="E599" s="135">
        <f>ROUND(((E600+E601+E603+E602)/1000),5)</f>
        <v>1.8114300000000001</v>
      </c>
      <c r="F599" s="135">
        <f>ROUND(((F600+F601+F603+F602)/1000),5)</f>
        <v>1.7563500000000001</v>
      </c>
      <c r="G599" s="135">
        <f t="shared" ref="G599:AA599" si="348">ROUND(((G600+G601+G603+G602)/1000),5)</f>
        <v>1.7484200000000001</v>
      </c>
      <c r="H599" s="135">
        <f t="shared" si="348"/>
        <v>1.7491399999999999</v>
      </c>
      <c r="I599" s="135">
        <f t="shared" si="348"/>
        <v>1.7605</v>
      </c>
      <c r="J599" s="135">
        <f t="shared" si="348"/>
        <v>1.78302</v>
      </c>
      <c r="K599" s="135">
        <f t="shared" si="348"/>
        <v>1.95269</v>
      </c>
      <c r="L599" s="135">
        <f t="shared" si="348"/>
        <v>2.0886800000000001</v>
      </c>
      <c r="M599" s="135">
        <f t="shared" si="348"/>
        <v>2.27536</v>
      </c>
      <c r="N599" s="135">
        <f t="shared" si="348"/>
        <v>2.3159999999999998</v>
      </c>
      <c r="O599" s="135">
        <f t="shared" si="348"/>
        <v>2.3330500000000001</v>
      </c>
      <c r="P599" s="135">
        <f t="shared" si="348"/>
        <v>2.3226499999999999</v>
      </c>
      <c r="Q599" s="135">
        <f t="shared" si="348"/>
        <v>2.3208500000000001</v>
      </c>
      <c r="R599" s="135">
        <f t="shared" si="348"/>
        <v>2.3112200000000001</v>
      </c>
      <c r="S599" s="135">
        <f t="shared" si="348"/>
        <v>2.3112699999999999</v>
      </c>
      <c r="T599" s="135">
        <f t="shared" si="348"/>
        <v>2.3189600000000001</v>
      </c>
      <c r="U599" s="135">
        <f t="shared" si="348"/>
        <v>2.3288899999999999</v>
      </c>
      <c r="V599" s="135">
        <f t="shared" si="348"/>
        <v>2.38802</v>
      </c>
      <c r="W599" s="135">
        <f t="shared" si="348"/>
        <v>2.52216</v>
      </c>
      <c r="X599" s="135">
        <f t="shared" si="348"/>
        <v>2.4333800000000001</v>
      </c>
      <c r="Y599" s="135">
        <f t="shared" si="348"/>
        <v>2.3060900000000002</v>
      </c>
      <c r="Z599" s="135">
        <f t="shared" si="348"/>
        <v>2.1567599999999998</v>
      </c>
      <c r="AA599" s="135">
        <f t="shared" si="348"/>
        <v>2.0036399999999999</v>
      </c>
    </row>
    <row r="600" spans="1:27" ht="12.75" customHeight="1" outlineLevel="1" x14ac:dyDescent="0.3">
      <c r="A600" s="163" t="s">
        <v>1614</v>
      </c>
      <c r="B600" s="94" t="s">
        <v>238</v>
      </c>
      <c r="C600" s="70" t="s">
        <v>79</v>
      </c>
      <c r="D600" s="71">
        <v>1450.26</v>
      </c>
      <c r="E600" s="71">
        <v>1283.3900000000001</v>
      </c>
      <c r="F600" s="71">
        <v>1228.31</v>
      </c>
      <c r="G600" s="71">
        <v>1220.3800000000001</v>
      </c>
      <c r="H600" s="71">
        <v>1221.0999999999999</v>
      </c>
      <c r="I600" s="71">
        <v>1232.46</v>
      </c>
      <c r="J600" s="71">
        <v>1254.98</v>
      </c>
      <c r="K600" s="71">
        <v>1424.65</v>
      </c>
      <c r="L600" s="71">
        <v>1560.64</v>
      </c>
      <c r="M600" s="71">
        <v>1747.32</v>
      </c>
      <c r="N600" s="71">
        <v>1787.96</v>
      </c>
      <c r="O600" s="71">
        <v>1805.01</v>
      </c>
      <c r="P600" s="71">
        <v>1794.61</v>
      </c>
      <c r="Q600" s="71">
        <v>1792.81</v>
      </c>
      <c r="R600" s="71">
        <v>1783.18</v>
      </c>
      <c r="S600" s="71">
        <v>1783.23</v>
      </c>
      <c r="T600" s="71">
        <v>1790.92</v>
      </c>
      <c r="U600" s="71">
        <v>1800.85</v>
      </c>
      <c r="V600" s="71">
        <v>1859.98</v>
      </c>
      <c r="W600" s="71">
        <v>1994.12</v>
      </c>
      <c r="X600" s="71">
        <v>1905.34</v>
      </c>
      <c r="Y600" s="71">
        <v>1778.05</v>
      </c>
      <c r="Z600" s="71">
        <v>1628.72</v>
      </c>
      <c r="AA600" s="71">
        <v>1475.6</v>
      </c>
    </row>
    <row r="601" spans="1:27" ht="12.75" customHeight="1" outlineLevel="1" x14ac:dyDescent="0.3">
      <c r="A601" s="163" t="s">
        <v>1615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customHeight="1" outlineLevel="1" x14ac:dyDescent="0.3">
      <c r="A602" s="163" t="s">
        <v>1616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1617</v>
      </c>
      <c r="B603" s="94" t="s">
        <v>81</v>
      </c>
      <c r="C603" s="70" t="s">
        <v>79</v>
      </c>
      <c r="D603" s="71">
        <f>$D$11</f>
        <v>88.27</v>
      </c>
      <c r="E603" s="71">
        <f t="shared" ref="E603:AA603" si="350">$D$11</f>
        <v>88.27</v>
      </c>
      <c r="F603" s="71">
        <f t="shared" si="350"/>
        <v>88.27</v>
      </c>
      <c r="G603" s="71">
        <f t="shared" si="350"/>
        <v>88.27</v>
      </c>
      <c r="H603" s="71">
        <f t="shared" si="350"/>
        <v>88.27</v>
      </c>
      <c r="I603" s="71">
        <f t="shared" si="350"/>
        <v>88.27</v>
      </c>
      <c r="J603" s="71">
        <f t="shared" si="350"/>
        <v>88.27</v>
      </c>
      <c r="K603" s="71">
        <f t="shared" si="350"/>
        <v>88.27</v>
      </c>
      <c r="L603" s="71">
        <f t="shared" si="350"/>
        <v>88.27</v>
      </c>
      <c r="M603" s="71">
        <f t="shared" si="350"/>
        <v>88.27</v>
      </c>
      <c r="N603" s="71">
        <f t="shared" si="350"/>
        <v>88.27</v>
      </c>
      <c r="O603" s="71">
        <f t="shared" si="350"/>
        <v>88.27</v>
      </c>
      <c r="P603" s="71">
        <f t="shared" si="350"/>
        <v>88.27</v>
      </c>
      <c r="Q603" s="71">
        <f t="shared" si="350"/>
        <v>88.27</v>
      </c>
      <c r="R603" s="71">
        <f t="shared" si="350"/>
        <v>88.27</v>
      </c>
      <c r="S603" s="71">
        <f t="shared" si="350"/>
        <v>88.27</v>
      </c>
      <c r="T603" s="71">
        <f t="shared" si="350"/>
        <v>88.27</v>
      </c>
      <c r="U603" s="71">
        <f t="shared" si="350"/>
        <v>88.27</v>
      </c>
      <c r="V603" s="71">
        <f t="shared" si="350"/>
        <v>88.27</v>
      </c>
      <c r="W603" s="71">
        <f t="shared" si="350"/>
        <v>88.27</v>
      </c>
      <c r="X603" s="71">
        <f t="shared" si="350"/>
        <v>88.27</v>
      </c>
      <c r="Y603" s="71">
        <f t="shared" si="350"/>
        <v>88.27</v>
      </c>
      <c r="Z603" s="71">
        <f t="shared" si="350"/>
        <v>88.27</v>
      </c>
      <c r="AA603" s="71">
        <f t="shared" si="350"/>
        <v>88.27</v>
      </c>
    </row>
    <row r="604" spans="1:27" ht="13.8" x14ac:dyDescent="0.3">
      <c r="A604" s="162" t="s">
        <v>1618</v>
      </c>
      <c r="B604" s="54" t="str">
        <f>"25"&amp;"."&amp;$B$663&amp;"."&amp;$B$664</f>
        <v>25.03.2024</v>
      </c>
      <c r="C604" s="134" t="s">
        <v>76</v>
      </c>
      <c r="D604" s="135">
        <f>ROUND(((D605+D606+D608+D607)/1000),5)</f>
        <v>2.0055499999999999</v>
      </c>
      <c r="E604" s="135">
        <f>ROUND(((E605+E606+E608+E607)/1000),5)</f>
        <v>1.86625</v>
      </c>
      <c r="F604" s="135">
        <f>ROUND(((F605+F606+F608+F607)/1000),5)</f>
        <v>1.81077</v>
      </c>
      <c r="G604" s="135">
        <f t="shared" ref="G604:AA604" si="351">ROUND(((G605+G606+G608+G607)/1000),5)</f>
        <v>1.79596</v>
      </c>
      <c r="H604" s="135">
        <f t="shared" si="351"/>
        <v>1.8963000000000001</v>
      </c>
      <c r="I604" s="135">
        <f t="shared" si="351"/>
        <v>1.99183</v>
      </c>
      <c r="J604" s="135">
        <f t="shared" si="351"/>
        <v>2.0664699999999998</v>
      </c>
      <c r="K604" s="135">
        <f t="shared" si="351"/>
        <v>2.3054800000000002</v>
      </c>
      <c r="L604" s="135">
        <f t="shared" si="351"/>
        <v>2.4750200000000002</v>
      </c>
      <c r="M604" s="135">
        <f t="shared" si="351"/>
        <v>2.5407199999999999</v>
      </c>
      <c r="N604" s="135">
        <f t="shared" si="351"/>
        <v>2.5514700000000001</v>
      </c>
      <c r="O604" s="135">
        <f t="shared" si="351"/>
        <v>2.5663100000000001</v>
      </c>
      <c r="P604" s="135">
        <f t="shared" si="351"/>
        <v>2.55762</v>
      </c>
      <c r="Q604" s="135">
        <f t="shared" si="351"/>
        <v>2.56325</v>
      </c>
      <c r="R604" s="135">
        <f t="shared" si="351"/>
        <v>2.5547800000000001</v>
      </c>
      <c r="S604" s="135">
        <f t="shared" si="351"/>
        <v>2.55091</v>
      </c>
      <c r="T604" s="135">
        <f t="shared" si="351"/>
        <v>2.5473699999999999</v>
      </c>
      <c r="U604" s="135">
        <f t="shared" si="351"/>
        <v>2.4715799999999999</v>
      </c>
      <c r="V604" s="135">
        <f t="shared" si="351"/>
        <v>2.4891899999999998</v>
      </c>
      <c r="W604" s="135">
        <f t="shared" si="351"/>
        <v>2.5508000000000002</v>
      </c>
      <c r="X604" s="135">
        <f t="shared" si="351"/>
        <v>2.5059300000000002</v>
      </c>
      <c r="Y604" s="135">
        <f t="shared" si="351"/>
        <v>2.4096500000000001</v>
      </c>
      <c r="Z604" s="135">
        <f t="shared" si="351"/>
        <v>2.12826</v>
      </c>
      <c r="AA604" s="135">
        <f t="shared" si="351"/>
        <v>2.0201799999999999</v>
      </c>
    </row>
    <row r="605" spans="1:27" ht="12.75" customHeight="1" outlineLevel="1" x14ac:dyDescent="0.3">
      <c r="A605" s="163" t="s">
        <v>1619</v>
      </c>
      <c r="B605" s="94" t="s">
        <v>238</v>
      </c>
      <c r="C605" s="70" t="s">
        <v>79</v>
      </c>
      <c r="D605" s="71">
        <v>1477.51</v>
      </c>
      <c r="E605" s="71">
        <v>1338.21</v>
      </c>
      <c r="F605" s="71">
        <v>1282.73</v>
      </c>
      <c r="G605" s="71">
        <v>1267.92</v>
      </c>
      <c r="H605" s="71">
        <v>1368.26</v>
      </c>
      <c r="I605" s="71">
        <v>1463.79</v>
      </c>
      <c r="J605" s="71">
        <v>1538.43</v>
      </c>
      <c r="K605" s="71">
        <v>1777.44</v>
      </c>
      <c r="L605" s="71">
        <v>1946.98</v>
      </c>
      <c r="M605" s="71">
        <v>2012.68</v>
      </c>
      <c r="N605" s="71">
        <v>2023.43</v>
      </c>
      <c r="O605" s="71">
        <v>2038.27</v>
      </c>
      <c r="P605" s="71">
        <v>2029.58</v>
      </c>
      <c r="Q605" s="71">
        <v>2035.21</v>
      </c>
      <c r="R605" s="71">
        <v>2026.74</v>
      </c>
      <c r="S605" s="71">
        <v>2022.87</v>
      </c>
      <c r="T605" s="71">
        <v>2019.33</v>
      </c>
      <c r="U605" s="71">
        <v>1943.54</v>
      </c>
      <c r="V605" s="71">
        <v>1961.15</v>
      </c>
      <c r="W605" s="71">
        <v>2022.76</v>
      </c>
      <c r="X605" s="71">
        <v>1977.89</v>
      </c>
      <c r="Y605" s="71">
        <v>1881.61</v>
      </c>
      <c r="Z605" s="71">
        <v>1600.22</v>
      </c>
      <c r="AA605" s="71">
        <v>1492.14</v>
      </c>
    </row>
    <row r="606" spans="1:27" ht="12.75" customHeight="1" outlineLevel="1" x14ac:dyDescent="0.3">
      <c r="A606" s="163" t="s">
        <v>1620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customHeight="1" outlineLevel="1" x14ac:dyDescent="0.3">
      <c r="A607" s="163" t="s">
        <v>1621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1622</v>
      </c>
      <c r="B608" s="94" t="s">
        <v>81</v>
      </c>
      <c r="C608" s="70" t="s">
        <v>79</v>
      </c>
      <c r="D608" s="71">
        <f>$D$11</f>
        <v>88.27</v>
      </c>
      <c r="E608" s="71">
        <f t="shared" ref="E608:AA608" si="353">$D$11</f>
        <v>88.27</v>
      </c>
      <c r="F608" s="71">
        <f t="shared" si="353"/>
        <v>88.27</v>
      </c>
      <c r="G608" s="71">
        <f t="shared" si="353"/>
        <v>88.27</v>
      </c>
      <c r="H608" s="71">
        <f t="shared" si="353"/>
        <v>88.27</v>
      </c>
      <c r="I608" s="71">
        <f t="shared" si="353"/>
        <v>88.27</v>
      </c>
      <c r="J608" s="71">
        <f t="shared" si="353"/>
        <v>88.27</v>
      </c>
      <c r="K608" s="71">
        <f t="shared" si="353"/>
        <v>88.27</v>
      </c>
      <c r="L608" s="71">
        <f t="shared" si="353"/>
        <v>88.27</v>
      </c>
      <c r="M608" s="71">
        <f t="shared" si="353"/>
        <v>88.27</v>
      </c>
      <c r="N608" s="71">
        <f t="shared" si="353"/>
        <v>88.27</v>
      </c>
      <c r="O608" s="71">
        <f t="shared" si="353"/>
        <v>88.27</v>
      </c>
      <c r="P608" s="71">
        <f t="shared" si="353"/>
        <v>88.27</v>
      </c>
      <c r="Q608" s="71">
        <f t="shared" si="353"/>
        <v>88.27</v>
      </c>
      <c r="R608" s="71">
        <f t="shared" si="353"/>
        <v>88.27</v>
      </c>
      <c r="S608" s="71">
        <f t="shared" si="353"/>
        <v>88.27</v>
      </c>
      <c r="T608" s="71">
        <f t="shared" si="353"/>
        <v>88.27</v>
      </c>
      <c r="U608" s="71">
        <f t="shared" si="353"/>
        <v>88.27</v>
      </c>
      <c r="V608" s="71">
        <f t="shared" si="353"/>
        <v>88.27</v>
      </c>
      <c r="W608" s="71">
        <f t="shared" si="353"/>
        <v>88.27</v>
      </c>
      <c r="X608" s="71">
        <f t="shared" si="353"/>
        <v>88.27</v>
      </c>
      <c r="Y608" s="71">
        <f t="shared" si="353"/>
        <v>88.27</v>
      </c>
      <c r="Z608" s="71">
        <f t="shared" si="353"/>
        <v>88.27</v>
      </c>
      <c r="AA608" s="71">
        <f t="shared" si="353"/>
        <v>88.27</v>
      </c>
    </row>
    <row r="609" spans="1:27" ht="13.8" x14ac:dyDescent="0.3">
      <c r="A609" s="162" t="s">
        <v>1623</v>
      </c>
      <c r="B609" s="54" t="str">
        <f>"26"&amp;"."&amp;$B$663&amp;"."&amp;$B$664</f>
        <v>26.03.2024</v>
      </c>
      <c r="C609" s="134" t="s">
        <v>76</v>
      </c>
      <c r="D609" s="135">
        <f>ROUND(((D610+D611+D613+D612)/1000),5)</f>
        <v>1.92431</v>
      </c>
      <c r="E609" s="135">
        <f>ROUND(((E610+E611+E613+E612)/1000),5)</f>
        <v>1.8201799999999999</v>
      </c>
      <c r="F609" s="135">
        <f>ROUND(((F610+F611+F613+F612)/1000),5)</f>
        <v>1.7679</v>
      </c>
      <c r="G609" s="135">
        <f t="shared" ref="G609:AA609" si="354">ROUND(((G610+G611+G613+G612)/1000),5)</f>
        <v>1.76711</v>
      </c>
      <c r="H609" s="135">
        <f t="shared" si="354"/>
        <v>1.8067899999999999</v>
      </c>
      <c r="I609" s="135">
        <f t="shared" si="354"/>
        <v>1.9529399999999999</v>
      </c>
      <c r="J609" s="135">
        <f t="shared" si="354"/>
        <v>2.05877</v>
      </c>
      <c r="K609" s="135">
        <f t="shared" si="354"/>
        <v>2.3338199999999998</v>
      </c>
      <c r="L609" s="135">
        <f t="shared" si="354"/>
        <v>2.4213900000000002</v>
      </c>
      <c r="M609" s="135">
        <f t="shared" si="354"/>
        <v>2.4855299999999998</v>
      </c>
      <c r="N609" s="135">
        <f t="shared" si="354"/>
        <v>2.5151300000000001</v>
      </c>
      <c r="O609" s="135">
        <f t="shared" si="354"/>
        <v>2.5457900000000002</v>
      </c>
      <c r="P609" s="135">
        <f t="shared" si="354"/>
        <v>2.51302</v>
      </c>
      <c r="Q609" s="135">
        <f t="shared" si="354"/>
        <v>2.5148600000000001</v>
      </c>
      <c r="R609" s="135">
        <f t="shared" si="354"/>
        <v>2.5030600000000001</v>
      </c>
      <c r="S609" s="135">
        <f t="shared" si="354"/>
        <v>2.4790000000000001</v>
      </c>
      <c r="T609" s="135">
        <f t="shared" si="354"/>
        <v>2.4701200000000001</v>
      </c>
      <c r="U609" s="135">
        <f t="shared" si="354"/>
        <v>2.4224600000000001</v>
      </c>
      <c r="V609" s="135">
        <f t="shared" si="354"/>
        <v>2.44889</v>
      </c>
      <c r="W609" s="135">
        <f t="shared" si="354"/>
        <v>2.4794399999999999</v>
      </c>
      <c r="X609" s="135">
        <f t="shared" si="354"/>
        <v>2.46366</v>
      </c>
      <c r="Y609" s="135">
        <f t="shared" si="354"/>
        <v>2.3713199999999999</v>
      </c>
      <c r="Z609" s="135">
        <f t="shared" si="354"/>
        <v>2.1311599999999999</v>
      </c>
      <c r="AA609" s="135">
        <f t="shared" si="354"/>
        <v>2.0091399999999999</v>
      </c>
    </row>
    <row r="610" spans="1:27" ht="12.75" customHeight="1" outlineLevel="1" x14ac:dyDescent="0.3">
      <c r="A610" s="163" t="s">
        <v>1624</v>
      </c>
      <c r="B610" s="94" t="s">
        <v>238</v>
      </c>
      <c r="C610" s="70" t="s">
        <v>79</v>
      </c>
      <c r="D610" s="71">
        <v>1396.27</v>
      </c>
      <c r="E610" s="71">
        <v>1292.1400000000001</v>
      </c>
      <c r="F610" s="71">
        <v>1239.8599999999999</v>
      </c>
      <c r="G610" s="71">
        <v>1239.07</v>
      </c>
      <c r="H610" s="71">
        <v>1278.75</v>
      </c>
      <c r="I610" s="71">
        <v>1424.9</v>
      </c>
      <c r="J610" s="71">
        <v>1530.73</v>
      </c>
      <c r="K610" s="71">
        <v>1805.78</v>
      </c>
      <c r="L610" s="71">
        <v>1893.35</v>
      </c>
      <c r="M610" s="71">
        <v>1957.49</v>
      </c>
      <c r="N610" s="71">
        <v>1987.09</v>
      </c>
      <c r="O610" s="71">
        <v>2017.75</v>
      </c>
      <c r="P610" s="71">
        <v>1984.98</v>
      </c>
      <c r="Q610" s="71">
        <v>1986.82</v>
      </c>
      <c r="R610" s="71">
        <v>1975.02</v>
      </c>
      <c r="S610" s="71">
        <v>1950.96</v>
      </c>
      <c r="T610" s="71">
        <v>1942.08</v>
      </c>
      <c r="U610" s="71">
        <v>1894.42</v>
      </c>
      <c r="V610" s="71">
        <v>1920.85</v>
      </c>
      <c r="W610" s="71">
        <v>1951.4</v>
      </c>
      <c r="X610" s="71">
        <v>1935.62</v>
      </c>
      <c r="Y610" s="71">
        <v>1843.28</v>
      </c>
      <c r="Z610" s="71">
        <v>1603.12</v>
      </c>
      <c r="AA610" s="71">
        <v>1481.1</v>
      </c>
    </row>
    <row r="611" spans="1:27" ht="12.75" customHeight="1" outlineLevel="1" x14ac:dyDescent="0.3">
      <c r="A611" s="163" t="s">
        <v>1625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customHeight="1" outlineLevel="1" x14ac:dyDescent="0.3">
      <c r="A612" s="163" t="s">
        <v>1626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1627</v>
      </c>
      <c r="B613" s="94" t="s">
        <v>81</v>
      </c>
      <c r="C613" s="70" t="s">
        <v>79</v>
      </c>
      <c r="D613" s="71">
        <f>$D$11</f>
        <v>88.27</v>
      </c>
      <c r="E613" s="71">
        <f t="shared" ref="E613:AA613" si="356">$D$11</f>
        <v>88.27</v>
      </c>
      <c r="F613" s="71">
        <f t="shared" si="356"/>
        <v>88.27</v>
      </c>
      <c r="G613" s="71">
        <f t="shared" si="356"/>
        <v>88.27</v>
      </c>
      <c r="H613" s="71">
        <f t="shared" si="356"/>
        <v>88.27</v>
      </c>
      <c r="I613" s="71">
        <f t="shared" si="356"/>
        <v>88.27</v>
      </c>
      <c r="J613" s="71">
        <f t="shared" si="356"/>
        <v>88.27</v>
      </c>
      <c r="K613" s="71">
        <f t="shared" si="356"/>
        <v>88.27</v>
      </c>
      <c r="L613" s="71">
        <f t="shared" si="356"/>
        <v>88.27</v>
      </c>
      <c r="M613" s="71">
        <f t="shared" si="356"/>
        <v>88.27</v>
      </c>
      <c r="N613" s="71">
        <f t="shared" si="356"/>
        <v>88.27</v>
      </c>
      <c r="O613" s="71">
        <f t="shared" si="356"/>
        <v>88.27</v>
      </c>
      <c r="P613" s="71">
        <f t="shared" si="356"/>
        <v>88.27</v>
      </c>
      <c r="Q613" s="71">
        <f t="shared" si="356"/>
        <v>88.27</v>
      </c>
      <c r="R613" s="71">
        <f t="shared" si="356"/>
        <v>88.27</v>
      </c>
      <c r="S613" s="71">
        <f t="shared" si="356"/>
        <v>88.27</v>
      </c>
      <c r="T613" s="71">
        <f t="shared" si="356"/>
        <v>88.27</v>
      </c>
      <c r="U613" s="71">
        <f t="shared" si="356"/>
        <v>88.27</v>
      </c>
      <c r="V613" s="71">
        <f t="shared" si="356"/>
        <v>88.27</v>
      </c>
      <c r="W613" s="71">
        <f t="shared" si="356"/>
        <v>88.27</v>
      </c>
      <c r="X613" s="71">
        <f t="shared" si="356"/>
        <v>88.27</v>
      </c>
      <c r="Y613" s="71">
        <f t="shared" si="356"/>
        <v>88.27</v>
      </c>
      <c r="Z613" s="71">
        <f t="shared" si="356"/>
        <v>88.27</v>
      </c>
      <c r="AA613" s="71">
        <f t="shared" si="356"/>
        <v>88.27</v>
      </c>
    </row>
    <row r="614" spans="1:27" ht="13.8" x14ac:dyDescent="0.3">
      <c r="A614" s="162" t="s">
        <v>1628</v>
      </c>
      <c r="B614" s="54" t="str">
        <f>"27"&amp;"."&amp;$B$663&amp;"."&amp;$B$664</f>
        <v>27.03.2024</v>
      </c>
      <c r="C614" s="134" t="s">
        <v>76</v>
      </c>
      <c r="D614" s="135">
        <f>ROUND(((D615+D616+D618+D617)/1000),5)</f>
        <v>1.8023100000000001</v>
      </c>
      <c r="E614" s="135">
        <f>ROUND(((E615+E616+E618+E617)/1000),5)</f>
        <v>1.77111</v>
      </c>
      <c r="F614" s="135">
        <f>ROUND(((F615+F616+F618+F617)/1000),5)</f>
        <v>1.7619400000000001</v>
      </c>
      <c r="G614" s="135">
        <f t="shared" ref="G614:AA614" si="357">ROUND(((G615+G616+G618+G617)/1000),5)</f>
        <v>1.76359</v>
      </c>
      <c r="H614" s="135">
        <f t="shared" si="357"/>
        <v>1.7684500000000001</v>
      </c>
      <c r="I614" s="135">
        <f t="shared" si="357"/>
        <v>1.8341000000000001</v>
      </c>
      <c r="J614" s="135">
        <f t="shared" si="357"/>
        <v>2.0448599999999999</v>
      </c>
      <c r="K614" s="135">
        <f t="shared" si="357"/>
        <v>2.3190499999999998</v>
      </c>
      <c r="L614" s="135">
        <f t="shared" si="357"/>
        <v>2.4460099999999998</v>
      </c>
      <c r="M614" s="135">
        <f t="shared" si="357"/>
        <v>2.5412499999999998</v>
      </c>
      <c r="N614" s="135">
        <f t="shared" si="357"/>
        <v>2.5985999999999998</v>
      </c>
      <c r="O614" s="135">
        <f t="shared" si="357"/>
        <v>2.6360100000000002</v>
      </c>
      <c r="P614" s="135">
        <f t="shared" si="357"/>
        <v>2.6215000000000002</v>
      </c>
      <c r="Q614" s="135">
        <f t="shared" si="357"/>
        <v>2.6157699999999999</v>
      </c>
      <c r="R614" s="135">
        <f t="shared" si="357"/>
        <v>2.54603</v>
      </c>
      <c r="S614" s="135">
        <f t="shared" si="357"/>
        <v>2.4557899999999999</v>
      </c>
      <c r="T614" s="135">
        <f t="shared" si="357"/>
        <v>2.4240699999999999</v>
      </c>
      <c r="U614" s="135">
        <f t="shared" si="357"/>
        <v>2.3521899999999998</v>
      </c>
      <c r="V614" s="135">
        <f t="shared" si="357"/>
        <v>2.3972199999999999</v>
      </c>
      <c r="W614" s="135">
        <f t="shared" si="357"/>
        <v>2.4913799999999999</v>
      </c>
      <c r="X614" s="135">
        <f t="shared" si="357"/>
        <v>2.4781900000000001</v>
      </c>
      <c r="Y614" s="135">
        <f t="shared" si="357"/>
        <v>2.3833299999999999</v>
      </c>
      <c r="Z614" s="135">
        <f t="shared" si="357"/>
        <v>2.1552199999999999</v>
      </c>
      <c r="AA614" s="135">
        <f t="shared" si="357"/>
        <v>1.9891300000000001</v>
      </c>
    </row>
    <row r="615" spans="1:27" ht="12.75" customHeight="1" outlineLevel="1" x14ac:dyDescent="0.3">
      <c r="A615" s="163" t="s">
        <v>1629</v>
      </c>
      <c r="B615" s="94" t="s">
        <v>238</v>
      </c>
      <c r="C615" s="70" t="s">
        <v>79</v>
      </c>
      <c r="D615" s="71">
        <v>1274.27</v>
      </c>
      <c r="E615" s="71">
        <v>1243.07</v>
      </c>
      <c r="F615" s="71">
        <v>1233.9000000000001</v>
      </c>
      <c r="G615" s="71">
        <v>1235.55</v>
      </c>
      <c r="H615" s="71">
        <v>1240.4100000000001</v>
      </c>
      <c r="I615" s="71">
        <v>1306.06</v>
      </c>
      <c r="J615" s="71">
        <v>1516.82</v>
      </c>
      <c r="K615" s="71">
        <v>1791.01</v>
      </c>
      <c r="L615" s="71">
        <v>1917.97</v>
      </c>
      <c r="M615" s="71">
        <v>2013.21</v>
      </c>
      <c r="N615" s="71">
        <v>2070.56</v>
      </c>
      <c r="O615" s="71">
        <v>2107.9699999999998</v>
      </c>
      <c r="P615" s="71">
        <v>2093.46</v>
      </c>
      <c r="Q615" s="71">
        <v>2087.73</v>
      </c>
      <c r="R615" s="71">
        <v>2017.99</v>
      </c>
      <c r="S615" s="71">
        <v>1927.75</v>
      </c>
      <c r="T615" s="71">
        <v>1896.03</v>
      </c>
      <c r="U615" s="71">
        <v>1824.15</v>
      </c>
      <c r="V615" s="71">
        <v>1869.18</v>
      </c>
      <c r="W615" s="71">
        <v>1963.34</v>
      </c>
      <c r="X615" s="71">
        <v>1950.15</v>
      </c>
      <c r="Y615" s="71">
        <v>1855.29</v>
      </c>
      <c r="Z615" s="71">
        <v>1627.18</v>
      </c>
      <c r="AA615" s="71">
        <v>1461.09</v>
      </c>
    </row>
    <row r="616" spans="1:27" ht="12.75" customHeight="1" outlineLevel="1" x14ac:dyDescent="0.3">
      <c r="A616" s="163" t="s">
        <v>1630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customHeight="1" outlineLevel="1" x14ac:dyDescent="0.3">
      <c r="A617" s="163" t="s">
        <v>1631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1632</v>
      </c>
      <c r="B618" s="94" t="s">
        <v>81</v>
      </c>
      <c r="C618" s="70" t="s">
        <v>79</v>
      </c>
      <c r="D618" s="71">
        <f>$D$11</f>
        <v>88.27</v>
      </c>
      <c r="E618" s="71">
        <f t="shared" ref="E618:AA618" si="359">$D$11</f>
        <v>88.27</v>
      </c>
      <c r="F618" s="71">
        <f t="shared" si="359"/>
        <v>88.27</v>
      </c>
      <c r="G618" s="71">
        <f t="shared" si="359"/>
        <v>88.27</v>
      </c>
      <c r="H618" s="71">
        <f t="shared" si="359"/>
        <v>88.27</v>
      </c>
      <c r="I618" s="71">
        <f t="shared" si="359"/>
        <v>88.27</v>
      </c>
      <c r="J618" s="71">
        <f t="shared" si="359"/>
        <v>88.27</v>
      </c>
      <c r="K618" s="71">
        <f t="shared" si="359"/>
        <v>88.27</v>
      </c>
      <c r="L618" s="71">
        <f t="shared" si="359"/>
        <v>88.27</v>
      </c>
      <c r="M618" s="71">
        <f t="shared" si="359"/>
        <v>88.27</v>
      </c>
      <c r="N618" s="71">
        <f t="shared" si="359"/>
        <v>88.27</v>
      </c>
      <c r="O618" s="71">
        <f t="shared" si="359"/>
        <v>88.27</v>
      </c>
      <c r="P618" s="71">
        <f t="shared" si="359"/>
        <v>88.27</v>
      </c>
      <c r="Q618" s="71">
        <f t="shared" si="359"/>
        <v>88.27</v>
      </c>
      <c r="R618" s="71">
        <f t="shared" si="359"/>
        <v>88.27</v>
      </c>
      <c r="S618" s="71">
        <f t="shared" si="359"/>
        <v>88.27</v>
      </c>
      <c r="T618" s="71">
        <f t="shared" si="359"/>
        <v>88.27</v>
      </c>
      <c r="U618" s="71">
        <f t="shared" si="359"/>
        <v>88.27</v>
      </c>
      <c r="V618" s="71">
        <f t="shared" si="359"/>
        <v>88.27</v>
      </c>
      <c r="W618" s="71">
        <f t="shared" si="359"/>
        <v>88.27</v>
      </c>
      <c r="X618" s="71">
        <f t="shared" si="359"/>
        <v>88.27</v>
      </c>
      <c r="Y618" s="71">
        <f t="shared" si="359"/>
        <v>88.27</v>
      </c>
      <c r="Z618" s="71">
        <f t="shared" si="359"/>
        <v>88.27</v>
      </c>
      <c r="AA618" s="71">
        <f t="shared" si="359"/>
        <v>88.27</v>
      </c>
    </row>
    <row r="619" spans="1:27" ht="13.8" x14ac:dyDescent="0.3">
      <c r="A619" s="162" t="s">
        <v>1633</v>
      </c>
      <c r="B619" s="54" t="str">
        <f>"28"&amp;"."&amp;$B$663&amp;"."&amp;$B$664</f>
        <v>28.03.2024</v>
      </c>
      <c r="C619" s="134" t="s">
        <v>76</v>
      </c>
      <c r="D619" s="135">
        <f>ROUND(((D620+D621+D623+D622)/1000),5)</f>
        <v>1.82037</v>
      </c>
      <c r="E619" s="135">
        <f>ROUND(((E620+E621+E623+E622)/1000),5)</f>
        <v>1.7718700000000001</v>
      </c>
      <c r="F619" s="135">
        <f>ROUND(((F620+F621+F623+F622)/1000),5)</f>
        <v>1.7648999999999999</v>
      </c>
      <c r="G619" s="135">
        <f t="shared" ref="G619:AA619" si="360">ROUND(((G620+G621+G623+G622)/1000),5)</f>
        <v>1.7631699999999999</v>
      </c>
      <c r="H619" s="135">
        <f t="shared" si="360"/>
        <v>1.7701800000000001</v>
      </c>
      <c r="I619" s="135">
        <f t="shared" si="360"/>
        <v>1.94232</v>
      </c>
      <c r="J619" s="135">
        <f t="shared" si="360"/>
        <v>2.0720299999999998</v>
      </c>
      <c r="K619" s="135">
        <f t="shared" si="360"/>
        <v>2.3673700000000002</v>
      </c>
      <c r="L619" s="135">
        <f t="shared" si="360"/>
        <v>2.4568099999999999</v>
      </c>
      <c r="M619" s="135">
        <f t="shared" si="360"/>
        <v>2.5419700000000001</v>
      </c>
      <c r="N619" s="135">
        <f t="shared" si="360"/>
        <v>2.53017</v>
      </c>
      <c r="O619" s="135">
        <f t="shared" si="360"/>
        <v>2.5422899999999999</v>
      </c>
      <c r="P619" s="135">
        <f t="shared" si="360"/>
        <v>2.54162</v>
      </c>
      <c r="Q619" s="135">
        <f t="shared" si="360"/>
        <v>2.53634</v>
      </c>
      <c r="R619" s="135">
        <f t="shared" si="360"/>
        <v>2.52502</v>
      </c>
      <c r="S619" s="135">
        <f t="shared" si="360"/>
        <v>2.4979100000000001</v>
      </c>
      <c r="T619" s="135">
        <f t="shared" si="360"/>
        <v>2.4723099999999998</v>
      </c>
      <c r="U619" s="135">
        <f t="shared" si="360"/>
        <v>2.4211399999999998</v>
      </c>
      <c r="V619" s="135">
        <f t="shared" si="360"/>
        <v>2.4595099999999999</v>
      </c>
      <c r="W619" s="135">
        <f t="shared" si="360"/>
        <v>2.55152</v>
      </c>
      <c r="X619" s="135">
        <f t="shared" si="360"/>
        <v>2.52251</v>
      </c>
      <c r="Y619" s="135">
        <f t="shared" si="360"/>
        <v>2.4351099999999999</v>
      </c>
      <c r="Z619" s="135">
        <f t="shared" si="360"/>
        <v>2.2530700000000001</v>
      </c>
      <c r="AA619" s="135">
        <f t="shared" si="360"/>
        <v>2.0187599999999999</v>
      </c>
    </row>
    <row r="620" spans="1:27" ht="12.75" customHeight="1" outlineLevel="1" x14ac:dyDescent="0.3">
      <c r="A620" s="163" t="s">
        <v>1634</v>
      </c>
      <c r="B620" s="94" t="s">
        <v>238</v>
      </c>
      <c r="C620" s="70" t="s">
        <v>79</v>
      </c>
      <c r="D620" s="71">
        <v>1292.33</v>
      </c>
      <c r="E620" s="71">
        <v>1243.83</v>
      </c>
      <c r="F620" s="71">
        <v>1236.8599999999999</v>
      </c>
      <c r="G620" s="71">
        <v>1235.1300000000001</v>
      </c>
      <c r="H620" s="71">
        <v>1242.1400000000001</v>
      </c>
      <c r="I620" s="71">
        <v>1414.28</v>
      </c>
      <c r="J620" s="71">
        <v>1543.99</v>
      </c>
      <c r="K620" s="71">
        <v>1839.33</v>
      </c>
      <c r="L620" s="71">
        <v>1928.77</v>
      </c>
      <c r="M620" s="71">
        <v>2013.93</v>
      </c>
      <c r="N620" s="71">
        <v>2002.13</v>
      </c>
      <c r="O620" s="71">
        <v>2014.25</v>
      </c>
      <c r="P620" s="71">
        <v>2013.58</v>
      </c>
      <c r="Q620" s="71">
        <v>2008.3</v>
      </c>
      <c r="R620" s="71">
        <v>1996.98</v>
      </c>
      <c r="S620" s="71">
        <v>1969.87</v>
      </c>
      <c r="T620" s="71">
        <v>1944.27</v>
      </c>
      <c r="U620" s="71">
        <v>1893.1</v>
      </c>
      <c r="V620" s="71">
        <v>1931.47</v>
      </c>
      <c r="W620" s="71">
        <v>2023.48</v>
      </c>
      <c r="X620" s="71">
        <v>1994.47</v>
      </c>
      <c r="Y620" s="71">
        <v>1907.07</v>
      </c>
      <c r="Z620" s="71">
        <v>1725.03</v>
      </c>
      <c r="AA620" s="71">
        <v>1490.72</v>
      </c>
    </row>
    <row r="621" spans="1:27" ht="12.75" customHeight="1" outlineLevel="1" x14ac:dyDescent="0.3">
      <c r="A621" s="163" t="s">
        <v>1635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customHeight="1" outlineLevel="1" x14ac:dyDescent="0.3">
      <c r="A622" s="163" t="s">
        <v>1636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1637</v>
      </c>
      <c r="B623" s="94" t="s">
        <v>81</v>
      </c>
      <c r="C623" s="70" t="s">
        <v>79</v>
      </c>
      <c r="D623" s="71">
        <f>$D$11</f>
        <v>88.27</v>
      </c>
      <c r="E623" s="71">
        <f t="shared" ref="E623:AA623" si="362">$D$11</f>
        <v>88.27</v>
      </c>
      <c r="F623" s="71">
        <f t="shared" si="362"/>
        <v>88.27</v>
      </c>
      <c r="G623" s="71">
        <f t="shared" si="362"/>
        <v>88.27</v>
      </c>
      <c r="H623" s="71">
        <f t="shared" si="362"/>
        <v>88.27</v>
      </c>
      <c r="I623" s="71">
        <f t="shared" si="362"/>
        <v>88.27</v>
      </c>
      <c r="J623" s="71">
        <f t="shared" si="362"/>
        <v>88.27</v>
      </c>
      <c r="K623" s="71">
        <f t="shared" si="362"/>
        <v>88.27</v>
      </c>
      <c r="L623" s="71">
        <f t="shared" si="362"/>
        <v>88.27</v>
      </c>
      <c r="M623" s="71">
        <f t="shared" si="362"/>
        <v>88.27</v>
      </c>
      <c r="N623" s="71">
        <f t="shared" si="362"/>
        <v>88.27</v>
      </c>
      <c r="O623" s="71">
        <f t="shared" si="362"/>
        <v>88.27</v>
      </c>
      <c r="P623" s="71">
        <f t="shared" si="362"/>
        <v>88.27</v>
      </c>
      <c r="Q623" s="71">
        <f t="shared" si="362"/>
        <v>88.27</v>
      </c>
      <c r="R623" s="71">
        <f t="shared" si="362"/>
        <v>88.27</v>
      </c>
      <c r="S623" s="71">
        <f t="shared" si="362"/>
        <v>88.27</v>
      </c>
      <c r="T623" s="71">
        <f t="shared" si="362"/>
        <v>88.27</v>
      </c>
      <c r="U623" s="71">
        <f t="shared" si="362"/>
        <v>88.27</v>
      </c>
      <c r="V623" s="71">
        <f t="shared" si="362"/>
        <v>88.27</v>
      </c>
      <c r="W623" s="71">
        <f t="shared" si="362"/>
        <v>88.27</v>
      </c>
      <c r="X623" s="71">
        <f t="shared" si="362"/>
        <v>88.27</v>
      </c>
      <c r="Y623" s="71">
        <f t="shared" si="362"/>
        <v>88.27</v>
      </c>
      <c r="Z623" s="71">
        <f t="shared" si="362"/>
        <v>88.27</v>
      </c>
      <c r="AA623" s="71">
        <f t="shared" si="362"/>
        <v>88.27</v>
      </c>
    </row>
    <row r="624" spans="1:27" ht="13.8" x14ac:dyDescent="0.3">
      <c r="A624" s="162" t="s">
        <v>1638</v>
      </c>
      <c r="B624" s="54" t="str">
        <f>"29"&amp;"."&amp;$B$663&amp;"."&amp;$B$664</f>
        <v>29.03.2024</v>
      </c>
      <c r="C624" s="134" t="s">
        <v>76</v>
      </c>
      <c r="D624" s="135">
        <f>ROUND(((D625+D626+D628+D627)/1000),5)</f>
        <v>1.9471099999999999</v>
      </c>
      <c r="E624" s="135">
        <f>ROUND(((E625+E626+E628+E627)/1000),5)</f>
        <v>1.8332599999999999</v>
      </c>
      <c r="F624" s="135">
        <f>ROUND(((F625+F626+F628+F627)/1000),5)</f>
        <v>1.82209</v>
      </c>
      <c r="G624" s="135">
        <f t="shared" ref="G624:AA624" si="363">ROUND(((G625+G626+G628+G627)/1000),5)</f>
        <v>1.81854</v>
      </c>
      <c r="H624" s="135">
        <f t="shared" si="363"/>
        <v>1.8303700000000001</v>
      </c>
      <c r="I624" s="135">
        <f t="shared" si="363"/>
        <v>1.94678</v>
      </c>
      <c r="J624" s="135">
        <f t="shared" si="363"/>
        <v>2.09056</v>
      </c>
      <c r="K624" s="135">
        <f t="shared" si="363"/>
        <v>2.38672</v>
      </c>
      <c r="L624" s="135">
        <f t="shared" si="363"/>
        <v>2.5235300000000001</v>
      </c>
      <c r="M624" s="135">
        <f t="shared" si="363"/>
        <v>2.57246</v>
      </c>
      <c r="N624" s="135">
        <f t="shared" si="363"/>
        <v>2.5794899999999998</v>
      </c>
      <c r="O624" s="135">
        <f t="shared" si="363"/>
        <v>2.6086100000000001</v>
      </c>
      <c r="P624" s="135">
        <f t="shared" si="363"/>
        <v>2.5956299999999999</v>
      </c>
      <c r="Q624" s="135">
        <f t="shared" si="363"/>
        <v>2.5834299999999999</v>
      </c>
      <c r="R624" s="135">
        <f t="shared" si="363"/>
        <v>2.5705200000000001</v>
      </c>
      <c r="S624" s="135">
        <f t="shared" si="363"/>
        <v>2.5625100000000001</v>
      </c>
      <c r="T624" s="135">
        <f t="shared" si="363"/>
        <v>2.53904</v>
      </c>
      <c r="U624" s="135">
        <f t="shared" si="363"/>
        <v>2.48658</v>
      </c>
      <c r="V624" s="135">
        <f t="shared" si="363"/>
        <v>2.51702</v>
      </c>
      <c r="W624" s="135">
        <f t="shared" si="363"/>
        <v>2.56134</v>
      </c>
      <c r="X624" s="135">
        <f t="shared" si="363"/>
        <v>2.5606100000000001</v>
      </c>
      <c r="Y624" s="135">
        <f t="shared" si="363"/>
        <v>2.5149499999999998</v>
      </c>
      <c r="Z624" s="135">
        <f t="shared" si="363"/>
        <v>2.3540100000000002</v>
      </c>
      <c r="AA624" s="135">
        <f t="shared" si="363"/>
        <v>2.0541</v>
      </c>
    </row>
    <row r="625" spans="1:27" ht="12.75" customHeight="1" outlineLevel="1" x14ac:dyDescent="0.3">
      <c r="A625" s="163" t="s">
        <v>1639</v>
      </c>
      <c r="B625" s="94" t="s">
        <v>238</v>
      </c>
      <c r="C625" s="70" t="s">
        <v>79</v>
      </c>
      <c r="D625" s="71">
        <v>1419.07</v>
      </c>
      <c r="E625" s="71">
        <v>1305.22</v>
      </c>
      <c r="F625" s="71">
        <v>1294.05</v>
      </c>
      <c r="G625" s="71">
        <v>1290.5</v>
      </c>
      <c r="H625" s="71">
        <v>1302.33</v>
      </c>
      <c r="I625" s="71">
        <v>1418.74</v>
      </c>
      <c r="J625" s="71">
        <v>1562.52</v>
      </c>
      <c r="K625" s="71">
        <v>1858.68</v>
      </c>
      <c r="L625" s="71">
        <v>1995.49</v>
      </c>
      <c r="M625" s="71">
        <v>2044.42</v>
      </c>
      <c r="N625" s="71">
        <v>2051.4499999999998</v>
      </c>
      <c r="O625" s="71">
        <v>2080.5700000000002</v>
      </c>
      <c r="P625" s="71">
        <v>2067.59</v>
      </c>
      <c r="Q625" s="71">
        <v>2055.39</v>
      </c>
      <c r="R625" s="71">
        <v>2042.48</v>
      </c>
      <c r="S625" s="71">
        <v>2034.47</v>
      </c>
      <c r="T625" s="71">
        <v>2011</v>
      </c>
      <c r="U625" s="71">
        <v>1958.54</v>
      </c>
      <c r="V625" s="71">
        <v>1988.98</v>
      </c>
      <c r="W625" s="71">
        <v>2033.3</v>
      </c>
      <c r="X625" s="71">
        <v>2032.57</v>
      </c>
      <c r="Y625" s="71">
        <v>1986.91</v>
      </c>
      <c r="Z625" s="71">
        <v>1825.97</v>
      </c>
      <c r="AA625" s="71">
        <v>1526.06</v>
      </c>
    </row>
    <row r="626" spans="1:27" ht="12.75" customHeight="1" outlineLevel="1" x14ac:dyDescent="0.3">
      <c r="A626" s="163" t="s">
        <v>1640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customHeight="1" outlineLevel="1" x14ac:dyDescent="0.3">
      <c r="A627" s="163" t="s">
        <v>1641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1642</v>
      </c>
      <c r="B628" s="94" t="s">
        <v>81</v>
      </c>
      <c r="C628" s="70" t="s">
        <v>79</v>
      </c>
      <c r="D628" s="71">
        <f>$D$11</f>
        <v>88.27</v>
      </c>
      <c r="E628" s="71">
        <f t="shared" ref="E628:AA628" si="365">$D$11</f>
        <v>88.27</v>
      </c>
      <c r="F628" s="71">
        <f t="shared" si="365"/>
        <v>88.27</v>
      </c>
      <c r="G628" s="71">
        <f t="shared" si="365"/>
        <v>88.27</v>
      </c>
      <c r="H628" s="71">
        <f t="shared" si="365"/>
        <v>88.27</v>
      </c>
      <c r="I628" s="71">
        <f t="shared" si="365"/>
        <v>88.27</v>
      </c>
      <c r="J628" s="71">
        <f t="shared" si="365"/>
        <v>88.27</v>
      </c>
      <c r="K628" s="71">
        <f t="shared" si="365"/>
        <v>88.27</v>
      </c>
      <c r="L628" s="71">
        <f t="shared" si="365"/>
        <v>88.27</v>
      </c>
      <c r="M628" s="71">
        <f t="shared" si="365"/>
        <v>88.27</v>
      </c>
      <c r="N628" s="71">
        <f t="shared" si="365"/>
        <v>88.27</v>
      </c>
      <c r="O628" s="71">
        <f t="shared" si="365"/>
        <v>88.27</v>
      </c>
      <c r="P628" s="71">
        <f t="shared" si="365"/>
        <v>88.27</v>
      </c>
      <c r="Q628" s="71">
        <f t="shared" si="365"/>
        <v>88.27</v>
      </c>
      <c r="R628" s="71">
        <f t="shared" si="365"/>
        <v>88.27</v>
      </c>
      <c r="S628" s="71">
        <f t="shared" si="365"/>
        <v>88.27</v>
      </c>
      <c r="T628" s="71">
        <f t="shared" si="365"/>
        <v>88.27</v>
      </c>
      <c r="U628" s="71">
        <f t="shared" si="365"/>
        <v>88.27</v>
      </c>
      <c r="V628" s="71">
        <f t="shared" si="365"/>
        <v>88.27</v>
      </c>
      <c r="W628" s="71">
        <f t="shared" si="365"/>
        <v>88.27</v>
      </c>
      <c r="X628" s="71">
        <f t="shared" si="365"/>
        <v>88.27</v>
      </c>
      <c r="Y628" s="71">
        <f t="shared" si="365"/>
        <v>88.27</v>
      </c>
      <c r="Z628" s="71">
        <f t="shared" si="365"/>
        <v>88.27</v>
      </c>
      <c r="AA628" s="71">
        <f t="shared" si="365"/>
        <v>88.27</v>
      </c>
    </row>
    <row r="629" spans="1:27" ht="13.8" x14ac:dyDescent="0.3">
      <c r="A629" s="162" t="s">
        <v>1643</v>
      </c>
      <c r="B629" s="54" t="str">
        <f>"30"&amp;"."&amp;$B$663&amp;"."&amp;$B$664</f>
        <v>30.03.2024</v>
      </c>
      <c r="C629" s="134" t="s">
        <v>76</v>
      </c>
      <c r="D629" s="135">
        <f>ROUND(((D630+D631+D633+D632)/1000),5)</f>
        <v>2.0343900000000001</v>
      </c>
      <c r="E629" s="135">
        <f>ROUND(((E630+E631+E633+E632)/1000),5)</f>
        <v>1.9630799999999999</v>
      </c>
      <c r="F629" s="135">
        <f>ROUND(((F630+F631+F633+F632)/1000),5)</f>
        <v>1.89662</v>
      </c>
      <c r="G629" s="135">
        <f t="shared" ref="G629:AA629" si="366">ROUND(((G630+G631+G633+G632)/1000),5)</f>
        <v>1.83545</v>
      </c>
      <c r="H629" s="135">
        <f t="shared" si="366"/>
        <v>1.88737</v>
      </c>
      <c r="I629" s="135">
        <f t="shared" si="366"/>
        <v>1.9498899999999999</v>
      </c>
      <c r="J629" s="135">
        <f t="shared" si="366"/>
        <v>1.9739500000000001</v>
      </c>
      <c r="K629" s="135">
        <f t="shared" si="366"/>
        <v>2.05375</v>
      </c>
      <c r="L629" s="135">
        <f t="shared" si="366"/>
        <v>2.3910499999999999</v>
      </c>
      <c r="M629" s="135">
        <f t="shared" si="366"/>
        <v>2.4890599999999998</v>
      </c>
      <c r="N629" s="135">
        <f t="shared" si="366"/>
        <v>2.5564200000000001</v>
      </c>
      <c r="O629" s="135">
        <f t="shared" si="366"/>
        <v>2.57681</v>
      </c>
      <c r="P629" s="135">
        <f t="shared" si="366"/>
        <v>2.55687</v>
      </c>
      <c r="Q629" s="135">
        <f t="shared" si="366"/>
        <v>2.53728</v>
      </c>
      <c r="R629" s="135">
        <f t="shared" si="366"/>
        <v>2.52033</v>
      </c>
      <c r="S629" s="135">
        <f t="shared" si="366"/>
        <v>2.5106199999999999</v>
      </c>
      <c r="T629" s="135">
        <f t="shared" si="366"/>
        <v>2.5034000000000001</v>
      </c>
      <c r="U629" s="135">
        <f t="shared" si="366"/>
        <v>2.48996</v>
      </c>
      <c r="V629" s="135">
        <f t="shared" si="366"/>
        <v>2.5310899999999998</v>
      </c>
      <c r="W629" s="135">
        <f t="shared" si="366"/>
        <v>2.57029</v>
      </c>
      <c r="X629" s="135">
        <f t="shared" si="366"/>
        <v>2.5659399999999999</v>
      </c>
      <c r="Y629" s="135">
        <f t="shared" si="366"/>
        <v>2.5204399999999998</v>
      </c>
      <c r="Z629" s="135">
        <f t="shared" si="366"/>
        <v>2.3543099999999999</v>
      </c>
      <c r="AA629" s="135">
        <f t="shared" si="366"/>
        <v>2.0931600000000001</v>
      </c>
    </row>
    <row r="630" spans="1:27" ht="12.75" customHeight="1" outlineLevel="1" x14ac:dyDescent="0.3">
      <c r="A630" s="163" t="s">
        <v>1644</v>
      </c>
      <c r="B630" s="94" t="s">
        <v>238</v>
      </c>
      <c r="C630" s="70" t="s">
        <v>79</v>
      </c>
      <c r="D630" s="71">
        <v>1506.35</v>
      </c>
      <c r="E630" s="71">
        <v>1435.04</v>
      </c>
      <c r="F630" s="71">
        <v>1368.58</v>
      </c>
      <c r="G630" s="71">
        <v>1307.4100000000001</v>
      </c>
      <c r="H630" s="71">
        <v>1359.33</v>
      </c>
      <c r="I630" s="71">
        <v>1421.85</v>
      </c>
      <c r="J630" s="71">
        <v>1445.91</v>
      </c>
      <c r="K630" s="71">
        <v>1525.71</v>
      </c>
      <c r="L630" s="71">
        <v>1863.01</v>
      </c>
      <c r="M630" s="71">
        <v>1961.02</v>
      </c>
      <c r="N630" s="71">
        <v>2028.38</v>
      </c>
      <c r="O630" s="71">
        <v>2048.77</v>
      </c>
      <c r="P630" s="71">
        <v>2028.83</v>
      </c>
      <c r="Q630" s="71">
        <v>2009.24</v>
      </c>
      <c r="R630" s="71">
        <v>1992.29</v>
      </c>
      <c r="S630" s="71">
        <v>1982.58</v>
      </c>
      <c r="T630" s="71">
        <v>1975.36</v>
      </c>
      <c r="U630" s="71">
        <v>1961.92</v>
      </c>
      <c r="V630" s="71">
        <v>2003.05</v>
      </c>
      <c r="W630" s="71">
        <v>2042.25</v>
      </c>
      <c r="X630" s="71">
        <v>2037.9</v>
      </c>
      <c r="Y630" s="71">
        <v>1992.4</v>
      </c>
      <c r="Z630" s="71">
        <v>1826.27</v>
      </c>
      <c r="AA630" s="71">
        <v>1565.12</v>
      </c>
    </row>
    <row r="631" spans="1:27" ht="12.75" customHeight="1" outlineLevel="1" x14ac:dyDescent="0.3">
      <c r="A631" s="163" t="s">
        <v>1645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customHeight="1" outlineLevel="1" x14ac:dyDescent="0.3">
      <c r="A632" s="163" t="s">
        <v>1646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1647</v>
      </c>
      <c r="B633" s="94" t="s">
        <v>81</v>
      </c>
      <c r="C633" s="70" t="s">
        <v>79</v>
      </c>
      <c r="D633" s="71">
        <f>$D$11</f>
        <v>88.27</v>
      </c>
      <c r="E633" s="71">
        <f t="shared" ref="E633:AA633" si="368">$D$11</f>
        <v>88.27</v>
      </c>
      <c r="F633" s="71">
        <f t="shared" si="368"/>
        <v>88.27</v>
      </c>
      <c r="G633" s="71">
        <f t="shared" si="368"/>
        <v>88.27</v>
      </c>
      <c r="H633" s="71">
        <f t="shared" si="368"/>
        <v>88.27</v>
      </c>
      <c r="I633" s="71">
        <f t="shared" si="368"/>
        <v>88.27</v>
      </c>
      <c r="J633" s="71">
        <f t="shared" si="368"/>
        <v>88.27</v>
      </c>
      <c r="K633" s="71">
        <f t="shared" si="368"/>
        <v>88.27</v>
      </c>
      <c r="L633" s="71">
        <f t="shared" si="368"/>
        <v>88.27</v>
      </c>
      <c r="M633" s="71">
        <f t="shared" si="368"/>
        <v>88.27</v>
      </c>
      <c r="N633" s="71">
        <f t="shared" si="368"/>
        <v>88.27</v>
      </c>
      <c r="O633" s="71">
        <f t="shared" si="368"/>
        <v>88.27</v>
      </c>
      <c r="P633" s="71">
        <f t="shared" si="368"/>
        <v>88.27</v>
      </c>
      <c r="Q633" s="71">
        <f t="shared" si="368"/>
        <v>88.27</v>
      </c>
      <c r="R633" s="71">
        <f t="shared" si="368"/>
        <v>88.27</v>
      </c>
      <c r="S633" s="71">
        <f t="shared" si="368"/>
        <v>88.27</v>
      </c>
      <c r="T633" s="71">
        <f t="shared" si="368"/>
        <v>88.27</v>
      </c>
      <c r="U633" s="71">
        <f t="shared" si="368"/>
        <v>88.27</v>
      </c>
      <c r="V633" s="71">
        <f t="shared" si="368"/>
        <v>88.27</v>
      </c>
      <c r="W633" s="71">
        <f t="shared" si="368"/>
        <v>88.27</v>
      </c>
      <c r="X633" s="71">
        <f t="shared" si="368"/>
        <v>88.27</v>
      </c>
      <c r="Y633" s="71">
        <f t="shared" si="368"/>
        <v>88.27</v>
      </c>
      <c r="Z633" s="71">
        <f t="shared" si="368"/>
        <v>88.27</v>
      </c>
      <c r="AA633" s="71">
        <f t="shared" si="368"/>
        <v>88.27</v>
      </c>
    </row>
    <row r="634" spans="1:27" ht="13.8" x14ac:dyDescent="0.3">
      <c r="A634" s="162" t="s">
        <v>1648</v>
      </c>
      <c r="B634" s="54" t="str">
        <f>"31"&amp;"."&amp;$B$663&amp;"."&amp;$B$664</f>
        <v>31.03.2024</v>
      </c>
      <c r="C634" s="134" t="s">
        <v>76</v>
      </c>
      <c r="D634" s="135">
        <f>ROUND(((D635+D636+D638+D637)/1000),5)</f>
        <v>2.0468999999999999</v>
      </c>
      <c r="E634" s="135">
        <f>ROUND(((E635+E636+E638+E637)/1000),5)</f>
        <v>1.9563600000000001</v>
      </c>
      <c r="F634" s="135">
        <f>ROUND(((F635+F636+F638+F637)/1000),5)</f>
        <v>1.86483</v>
      </c>
      <c r="G634" s="135">
        <f t="shared" ref="G634:AA634" si="369">ROUND(((G635+G636+G638+G637)/1000),5)</f>
        <v>1.8562000000000001</v>
      </c>
      <c r="H634" s="135">
        <f t="shared" si="369"/>
        <v>1.8865799999999999</v>
      </c>
      <c r="I634" s="135">
        <f t="shared" si="369"/>
        <v>1.94319</v>
      </c>
      <c r="J634" s="135">
        <f t="shared" si="369"/>
        <v>1.91357</v>
      </c>
      <c r="K634" s="135">
        <f t="shared" si="369"/>
        <v>2.00848</v>
      </c>
      <c r="L634" s="135">
        <f t="shared" si="369"/>
        <v>2.1540499999999998</v>
      </c>
      <c r="M634" s="135">
        <f t="shared" si="369"/>
        <v>2.33141</v>
      </c>
      <c r="N634" s="135">
        <f t="shared" si="369"/>
        <v>2.37269</v>
      </c>
      <c r="O634" s="135">
        <f t="shared" si="369"/>
        <v>2.38097</v>
      </c>
      <c r="P634" s="135">
        <f t="shared" si="369"/>
        <v>2.3549000000000002</v>
      </c>
      <c r="Q634" s="135">
        <f t="shared" si="369"/>
        <v>2.3525</v>
      </c>
      <c r="R634" s="135">
        <f t="shared" si="369"/>
        <v>2.35297</v>
      </c>
      <c r="S634" s="135">
        <f t="shared" si="369"/>
        <v>2.3345899999999999</v>
      </c>
      <c r="T634" s="135">
        <f t="shared" si="369"/>
        <v>2.3343799999999999</v>
      </c>
      <c r="U634" s="135">
        <f t="shared" si="369"/>
        <v>2.4129</v>
      </c>
      <c r="V634" s="135">
        <f t="shared" si="369"/>
        <v>2.4285399999999999</v>
      </c>
      <c r="W634" s="135">
        <f t="shared" si="369"/>
        <v>2.5152899999999998</v>
      </c>
      <c r="X634" s="135">
        <f t="shared" si="369"/>
        <v>2.4804599999999999</v>
      </c>
      <c r="Y634" s="135">
        <f t="shared" si="369"/>
        <v>2.4144199999999998</v>
      </c>
      <c r="Z634" s="135">
        <f t="shared" si="369"/>
        <v>2.1993900000000002</v>
      </c>
      <c r="AA634" s="135">
        <f t="shared" si="369"/>
        <v>2.09524</v>
      </c>
    </row>
    <row r="635" spans="1:27" ht="12.75" customHeight="1" outlineLevel="1" x14ac:dyDescent="0.3">
      <c r="A635" s="163" t="s">
        <v>1649</v>
      </c>
      <c r="B635" s="94" t="s">
        <v>238</v>
      </c>
      <c r="C635" s="70" t="s">
        <v>79</v>
      </c>
      <c r="D635" s="71">
        <v>1518.86</v>
      </c>
      <c r="E635" s="71">
        <v>1428.32</v>
      </c>
      <c r="F635" s="71">
        <v>1336.79</v>
      </c>
      <c r="G635" s="71">
        <v>1328.16</v>
      </c>
      <c r="H635" s="71">
        <v>1358.54</v>
      </c>
      <c r="I635" s="71">
        <v>1415.15</v>
      </c>
      <c r="J635" s="71">
        <v>1385.53</v>
      </c>
      <c r="K635" s="71">
        <v>1480.44</v>
      </c>
      <c r="L635" s="71">
        <v>1626.01</v>
      </c>
      <c r="M635" s="71">
        <v>1803.37</v>
      </c>
      <c r="N635" s="71">
        <v>1844.65</v>
      </c>
      <c r="O635" s="71">
        <v>1852.93</v>
      </c>
      <c r="P635" s="71">
        <v>1826.86</v>
      </c>
      <c r="Q635" s="71">
        <v>1824.46</v>
      </c>
      <c r="R635" s="71">
        <v>1824.93</v>
      </c>
      <c r="S635" s="71">
        <v>1806.55</v>
      </c>
      <c r="T635" s="71">
        <v>1806.34</v>
      </c>
      <c r="U635" s="71">
        <v>1884.86</v>
      </c>
      <c r="V635" s="71">
        <v>1900.5</v>
      </c>
      <c r="W635" s="71">
        <v>1987.25</v>
      </c>
      <c r="X635" s="71">
        <v>1952.42</v>
      </c>
      <c r="Y635" s="71">
        <v>1886.38</v>
      </c>
      <c r="Z635" s="71">
        <v>1671.35</v>
      </c>
      <c r="AA635" s="71">
        <v>1567.2</v>
      </c>
    </row>
    <row r="636" spans="1:27" ht="12.75" customHeight="1" outlineLevel="1" x14ac:dyDescent="0.3">
      <c r="A636" s="163" t="s">
        <v>1650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customHeight="1" outlineLevel="1" x14ac:dyDescent="0.3">
      <c r="A637" s="163" t="s">
        <v>1651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1652</v>
      </c>
      <c r="B638" s="94" t="s">
        <v>81</v>
      </c>
      <c r="C638" s="70" t="s">
        <v>79</v>
      </c>
      <c r="D638" s="71">
        <f>$D$11</f>
        <v>88.27</v>
      </c>
      <c r="E638" s="71">
        <f t="shared" ref="E638:AA638" si="371">$D$11</f>
        <v>88.27</v>
      </c>
      <c r="F638" s="71">
        <f t="shared" si="371"/>
        <v>88.27</v>
      </c>
      <c r="G638" s="71">
        <f t="shared" si="371"/>
        <v>88.27</v>
      </c>
      <c r="H638" s="71">
        <f t="shared" si="371"/>
        <v>88.27</v>
      </c>
      <c r="I638" s="71">
        <f t="shared" si="371"/>
        <v>88.27</v>
      </c>
      <c r="J638" s="71">
        <f t="shared" si="371"/>
        <v>88.27</v>
      </c>
      <c r="K638" s="71">
        <f t="shared" si="371"/>
        <v>88.27</v>
      </c>
      <c r="L638" s="71">
        <f t="shared" si="371"/>
        <v>88.27</v>
      </c>
      <c r="M638" s="71">
        <f t="shared" si="371"/>
        <v>88.27</v>
      </c>
      <c r="N638" s="71">
        <f t="shared" si="371"/>
        <v>88.27</v>
      </c>
      <c r="O638" s="71">
        <f t="shared" si="371"/>
        <v>88.27</v>
      </c>
      <c r="P638" s="71">
        <f t="shared" si="371"/>
        <v>88.27</v>
      </c>
      <c r="Q638" s="71">
        <f t="shared" si="371"/>
        <v>88.27</v>
      </c>
      <c r="R638" s="71">
        <f t="shared" si="371"/>
        <v>88.27</v>
      </c>
      <c r="S638" s="71">
        <f t="shared" si="371"/>
        <v>88.27</v>
      </c>
      <c r="T638" s="71">
        <f t="shared" si="371"/>
        <v>88.27</v>
      </c>
      <c r="U638" s="71">
        <f t="shared" si="371"/>
        <v>88.27</v>
      </c>
      <c r="V638" s="71">
        <f t="shared" si="371"/>
        <v>88.27</v>
      </c>
      <c r="W638" s="71">
        <f t="shared" si="371"/>
        <v>88.27</v>
      </c>
      <c r="X638" s="71">
        <f t="shared" si="371"/>
        <v>88.27</v>
      </c>
      <c r="Y638" s="71">
        <f t="shared" si="371"/>
        <v>88.27</v>
      </c>
      <c r="Z638" s="71">
        <f t="shared" si="371"/>
        <v>88.27</v>
      </c>
      <c r="AA638" s="71">
        <f t="shared" si="371"/>
        <v>88.27</v>
      </c>
    </row>
    <row r="639" spans="1:27" ht="13.8" x14ac:dyDescent="0.3">
      <c r="B639" s="165"/>
    </row>
    <row r="640" spans="1:27" ht="13.8" x14ac:dyDescent="0.3">
      <c r="B640" s="165"/>
    </row>
    <row r="641" spans="1:27" ht="13.8" x14ac:dyDescent="0.3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3">
      <c r="A642" s="168" t="s">
        <v>1653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t="13.8" hidden="1" x14ac:dyDescent="0.3">
      <c r="A643" s="172"/>
      <c r="B643" s="173"/>
      <c r="C643" s="174"/>
      <c r="D643" s="175"/>
      <c r="E643" s="175"/>
      <c r="F643" s="175"/>
      <c r="G643" s="175"/>
    </row>
    <row r="644" spans="1:27" ht="12.75" customHeight="1" x14ac:dyDescent="0.3">
      <c r="A644" s="176" t="s">
        <v>1654</v>
      </c>
      <c r="B644" s="177" t="s">
        <v>868</v>
      </c>
      <c r="C644" s="178" t="s">
        <v>864</v>
      </c>
      <c r="D644" s="175">
        <v>866785.27</v>
      </c>
      <c r="E644" s="175">
        <f>$D644</f>
        <v>866785.27</v>
      </c>
      <c r="F644" s="175">
        <f>$D644</f>
        <v>866785.27</v>
      </c>
      <c r="G644" s="175">
        <f>$D644</f>
        <v>866785.27</v>
      </c>
    </row>
    <row r="645" spans="1:27" ht="12.75" customHeight="1" x14ac:dyDescent="0.3">
      <c r="A645" s="176" t="s">
        <v>1655</v>
      </c>
      <c r="B645" s="177" t="s">
        <v>90</v>
      </c>
      <c r="C645" s="178" t="s">
        <v>864</v>
      </c>
      <c r="D645" s="175">
        <v>571820.46</v>
      </c>
      <c r="E645" s="175">
        <v>1008357.15</v>
      </c>
      <c r="F645" s="175">
        <v>1092208.6499999999</v>
      </c>
      <c r="G645" s="175">
        <v>1355806.62</v>
      </c>
    </row>
    <row r="648" spans="1:27" ht="12.75" customHeight="1" x14ac:dyDescent="0.3">
      <c r="A648" s="179" t="s">
        <v>84</v>
      </c>
      <c r="B648" s="179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3">
      <c r="A649" s="180" t="s">
        <v>3163</v>
      </c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5">
      <c r="A651" s="83"/>
      <c r="B651" s="84"/>
    </row>
    <row r="652" spans="1:27" x14ac:dyDescent="0.25">
      <c r="A652" s="83"/>
      <c r="B652" s="85"/>
    </row>
    <row r="663" spans="2:2" ht="13.8" hidden="1" x14ac:dyDescent="0.3">
      <c r="B663" s="181" t="s">
        <v>3164</v>
      </c>
    </row>
    <row r="664" spans="2:2" ht="13.8" hidden="1" x14ac:dyDescent="0.3">
      <c r="B664" s="182" t="s">
        <v>3165</v>
      </c>
    </row>
  </sheetData>
  <autoFilter ref="B6:C578" xr:uid="{00000000-0001-0000-0B00-000000000000}"/>
  <mergeCells count="12">
    <mergeCell ref="A641:AA641"/>
    <mergeCell ref="A642:A643"/>
    <mergeCell ref="B642:B643"/>
    <mergeCell ref="C642:C643"/>
    <mergeCell ref="A648:B648"/>
    <mergeCell ref="A649:O649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E3506-8383-4F96-AA0F-8E17B4D10D87}">
  <sheetPr>
    <tabColor rgb="FFFFC000"/>
    <pageSetUpPr fitToPage="1"/>
  </sheetPr>
  <dimension ref="A1:AA801"/>
  <sheetViews>
    <sheetView view="pageBreakPreview" topLeftCell="A757" zoomScale="75" zoomScaleNormal="100" zoomScaleSheetLayoutView="75" workbookViewId="0">
      <selection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ht="12.75" customHeight="1" x14ac:dyDescent="0.25">
      <c r="A1" s="151" t="s">
        <v>1656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3">
      <c r="A4" s="154" t="s">
        <v>208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1657</v>
      </c>
      <c r="B7" s="54" t="str">
        <f>"01"&amp;"."&amp;$B$800&amp;"."&amp;$B$801</f>
        <v>01.03.2024</v>
      </c>
      <c r="C7" s="134" t="s">
        <v>76</v>
      </c>
      <c r="D7" s="135">
        <f>ROUND(((D8+D9+D11+D10)/1000),5)</f>
        <v>2.64473</v>
      </c>
      <c r="E7" s="135">
        <f>ROUND(((E8+E9+E11+E10)/1000),5)</f>
        <v>2.5794100000000002</v>
      </c>
      <c r="F7" s="135">
        <f>ROUND(((F8+F9+F11+F10)/1000),5)</f>
        <v>2.5716299999999999</v>
      </c>
      <c r="G7" s="135">
        <f t="shared" ref="G7:AA7" si="0">ROUND(((G8+G9+G11+G10)/1000),5)</f>
        <v>2.5752899999999999</v>
      </c>
      <c r="H7" s="135">
        <f t="shared" si="0"/>
        <v>2.6263200000000002</v>
      </c>
      <c r="I7" s="135">
        <f t="shared" si="0"/>
        <v>2.7198799999999999</v>
      </c>
      <c r="J7" s="135">
        <f t="shared" si="0"/>
        <v>2.8180399999999999</v>
      </c>
      <c r="K7" s="135">
        <f t="shared" si="0"/>
        <v>3.1258400000000002</v>
      </c>
      <c r="L7" s="135">
        <f t="shared" si="0"/>
        <v>3.2711199999999998</v>
      </c>
      <c r="M7" s="135">
        <f t="shared" si="0"/>
        <v>3.3062999999999998</v>
      </c>
      <c r="N7" s="135">
        <f t="shared" si="0"/>
        <v>3.3123999999999998</v>
      </c>
      <c r="O7" s="135">
        <f t="shared" si="0"/>
        <v>3.36348</v>
      </c>
      <c r="P7" s="135">
        <f t="shared" si="0"/>
        <v>3.3342499999999999</v>
      </c>
      <c r="Q7" s="135">
        <f t="shared" si="0"/>
        <v>3.3383799999999999</v>
      </c>
      <c r="R7" s="135">
        <f t="shared" si="0"/>
        <v>3.3233299999999999</v>
      </c>
      <c r="S7" s="135">
        <f t="shared" si="0"/>
        <v>3.2715399999999999</v>
      </c>
      <c r="T7" s="135">
        <f t="shared" si="0"/>
        <v>3.2473299999999998</v>
      </c>
      <c r="U7" s="135">
        <f t="shared" si="0"/>
        <v>3.2482799999999998</v>
      </c>
      <c r="V7" s="135">
        <f t="shared" si="0"/>
        <v>3.2780499999999999</v>
      </c>
      <c r="W7" s="135">
        <f t="shared" si="0"/>
        <v>3.3563000000000001</v>
      </c>
      <c r="X7" s="135">
        <f t="shared" si="0"/>
        <v>3.3061099999999999</v>
      </c>
      <c r="Y7" s="135">
        <f t="shared" si="0"/>
        <v>3.1969699999999999</v>
      </c>
      <c r="Z7" s="135">
        <f t="shared" si="0"/>
        <v>2.8984999999999999</v>
      </c>
      <c r="AA7" s="135">
        <f t="shared" si="0"/>
        <v>2.7785899999999999</v>
      </c>
    </row>
    <row r="8" spans="1:27" ht="12.75" customHeight="1" outlineLevel="1" x14ac:dyDescent="0.3">
      <c r="A8" s="163" t="s">
        <v>1658</v>
      </c>
      <c r="B8" s="94" t="s">
        <v>238</v>
      </c>
      <c r="C8" s="70" t="s">
        <v>79</v>
      </c>
      <c r="D8" s="71">
        <v>1302.93</v>
      </c>
      <c r="E8" s="71">
        <v>1237.6099999999999</v>
      </c>
      <c r="F8" s="71">
        <v>1229.83</v>
      </c>
      <c r="G8" s="71">
        <v>1233.49</v>
      </c>
      <c r="H8" s="71">
        <v>1284.52</v>
      </c>
      <c r="I8" s="71">
        <v>1378.08</v>
      </c>
      <c r="J8" s="71">
        <v>1476.24</v>
      </c>
      <c r="K8" s="71">
        <v>1784.04</v>
      </c>
      <c r="L8" s="71">
        <v>1929.32</v>
      </c>
      <c r="M8" s="71">
        <v>1964.5</v>
      </c>
      <c r="N8" s="71">
        <v>1970.6</v>
      </c>
      <c r="O8" s="71">
        <v>2021.68</v>
      </c>
      <c r="P8" s="71">
        <v>1992.45</v>
      </c>
      <c r="Q8" s="71">
        <v>1996.58</v>
      </c>
      <c r="R8" s="71">
        <v>1981.53</v>
      </c>
      <c r="S8" s="71">
        <v>1929.74</v>
      </c>
      <c r="T8" s="71">
        <v>1905.53</v>
      </c>
      <c r="U8" s="71">
        <v>1906.48</v>
      </c>
      <c r="V8" s="71">
        <v>1936.25</v>
      </c>
      <c r="W8" s="71">
        <v>2014.5</v>
      </c>
      <c r="X8" s="71">
        <v>1964.31</v>
      </c>
      <c r="Y8" s="71">
        <v>1855.17</v>
      </c>
      <c r="Z8" s="71">
        <v>1556.7</v>
      </c>
      <c r="AA8" s="71">
        <v>1436.79</v>
      </c>
    </row>
    <row r="9" spans="1:27" ht="12.75" customHeight="1" outlineLevel="1" x14ac:dyDescent="0.3">
      <c r="A9" s="163" t="s">
        <v>1659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customHeight="1" outlineLevel="1" x14ac:dyDescent="0.3">
      <c r="A10" s="163" t="s">
        <v>1660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1661</v>
      </c>
      <c r="B11" s="94" t="s">
        <v>81</v>
      </c>
      <c r="C11" s="70" t="s">
        <v>79</v>
      </c>
      <c r="D11" s="71">
        <v>264.79000000000002</v>
      </c>
      <c r="E11" s="71">
        <f>$D$11</f>
        <v>264.79000000000002</v>
      </c>
      <c r="F11" s="71">
        <f t="shared" ref="F11:AA11" si="2">$D$11</f>
        <v>264.79000000000002</v>
      </c>
      <c r="G11" s="71">
        <f t="shared" si="2"/>
        <v>264.79000000000002</v>
      </c>
      <c r="H11" s="71">
        <f t="shared" si="2"/>
        <v>264.79000000000002</v>
      </c>
      <c r="I11" s="71">
        <f t="shared" si="2"/>
        <v>264.79000000000002</v>
      </c>
      <c r="J11" s="71">
        <f t="shared" si="2"/>
        <v>264.79000000000002</v>
      </c>
      <c r="K11" s="71">
        <f t="shared" si="2"/>
        <v>264.79000000000002</v>
      </c>
      <c r="L11" s="71">
        <f t="shared" si="2"/>
        <v>264.79000000000002</v>
      </c>
      <c r="M11" s="71">
        <f t="shared" si="2"/>
        <v>264.79000000000002</v>
      </c>
      <c r="N11" s="71">
        <f t="shared" si="2"/>
        <v>264.79000000000002</v>
      </c>
      <c r="O11" s="71">
        <f t="shared" si="2"/>
        <v>264.79000000000002</v>
      </c>
      <c r="P11" s="71">
        <f t="shared" si="2"/>
        <v>264.79000000000002</v>
      </c>
      <c r="Q11" s="71">
        <f t="shared" si="2"/>
        <v>264.79000000000002</v>
      </c>
      <c r="R11" s="71">
        <f t="shared" si="2"/>
        <v>264.79000000000002</v>
      </c>
      <c r="S11" s="71">
        <f t="shared" si="2"/>
        <v>264.79000000000002</v>
      </c>
      <c r="T11" s="71">
        <f t="shared" si="2"/>
        <v>264.79000000000002</v>
      </c>
      <c r="U11" s="71">
        <f t="shared" si="2"/>
        <v>264.79000000000002</v>
      </c>
      <c r="V11" s="71">
        <f t="shared" si="2"/>
        <v>264.79000000000002</v>
      </c>
      <c r="W11" s="71">
        <f t="shared" si="2"/>
        <v>264.79000000000002</v>
      </c>
      <c r="X11" s="71">
        <f t="shared" si="2"/>
        <v>264.79000000000002</v>
      </c>
      <c r="Y11" s="71">
        <f t="shared" si="2"/>
        <v>264.79000000000002</v>
      </c>
      <c r="Z11" s="71">
        <f t="shared" si="2"/>
        <v>264.79000000000002</v>
      </c>
      <c r="AA11" s="71">
        <f t="shared" si="2"/>
        <v>264.79000000000002</v>
      </c>
    </row>
    <row r="12" spans="1:27" ht="13.8" x14ac:dyDescent="0.3">
      <c r="A12" s="162" t="s">
        <v>1662</v>
      </c>
      <c r="B12" s="54" t="str">
        <f>"02"&amp;"."&amp;$B$800&amp;"."&amp;$B$801</f>
        <v>02.03.2024</v>
      </c>
      <c r="C12" s="134" t="s">
        <v>76</v>
      </c>
      <c r="D12" s="135">
        <f>ROUND(((D13+D14+D16+D15)/1000),5)</f>
        <v>2.9896199999999999</v>
      </c>
      <c r="E12" s="135">
        <f>ROUND(((E13+E14+E16+E15)/1000),5)</f>
        <v>2.8216299999999999</v>
      </c>
      <c r="F12" s="135">
        <f>ROUND(((F13+F14+F16+F15)/1000),5)</f>
        <v>2.7872699999999999</v>
      </c>
      <c r="G12" s="135">
        <f t="shared" ref="G12:AA12" si="3">ROUND(((G13+G14+G16+G15)/1000),5)</f>
        <v>2.7785899999999999</v>
      </c>
      <c r="H12" s="135">
        <f t="shared" si="3"/>
        <v>2.77773</v>
      </c>
      <c r="I12" s="135">
        <f t="shared" si="3"/>
        <v>2.7779600000000002</v>
      </c>
      <c r="J12" s="135">
        <f t="shared" si="3"/>
        <v>2.8082500000000001</v>
      </c>
      <c r="K12" s="135">
        <f t="shared" si="3"/>
        <v>2.99133</v>
      </c>
      <c r="L12" s="135">
        <f t="shared" si="3"/>
        <v>3.2318199999999999</v>
      </c>
      <c r="M12" s="135">
        <f t="shared" si="3"/>
        <v>3.3136700000000001</v>
      </c>
      <c r="N12" s="135">
        <f t="shared" si="3"/>
        <v>3.33894</v>
      </c>
      <c r="O12" s="135">
        <f t="shared" si="3"/>
        <v>3.3458899999999998</v>
      </c>
      <c r="P12" s="135">
        <f t="shared" si="3"/>
        <v>3.3395000000000001</v>
      </c>
      <c r="Q12" s="135">
        <f t="shared" si="3"/>
        <v>3.3312300000000001</v>
      </c>
      <c r="R12" s="135">
        <f t="shared" si="3"/>
        <v>3.32375</v>
      </c>
      <c r="S12" s="135">
        <f t="shared" si="3"/>
        <v>3.2852600000000001</v>
      </c>
      <c r="T12" s="135">
        <f t="shared" si="3"/>
        <v>3.29799</v>
      </c>
      <c r="U12" s="135">
        <f t="shared" si="3"/>
        <v>3.3148599999999999</v>
      </c>
      <c r="V12" s="135">
        <f t="shared" si="3"/>
        <v>3.33785</v>
      </c>
      <c r="W12" s="135">
        <f t="shared" si="3"/>
        <v>3.3534700000000002</v>
      </c>
      <c r="X12" s="135">
        <f t="shared" si="3"/>
        <v>3.3456100000000002</v>
      </c>
      <c r="Y12" s="135">
        <f t="shared" si="3"/>
        <v>3.2772600000000001</v>
      </c>
      <c r="Z12" s="135">
        <f t="shared" si="3"/>
        <v>3.0765500000000001</v>
      </c>
      <c r="AA12" s="135">
        <f t="shared" si="3"/>
        <v>2.8090299999999999</v>
      </c>
    </row>
    <row r="13" spans="1:27" ht="12.75" customHeight="1" outlineLevel="1" x14ac:dyDescent="0.3">
      <c r="A13" s="163" t="s">
        <v>1663</v>
      </c>
      <c r="B13" s="94" t="s">
        <v>238</v>
      </c>
      <c r="C13" s="70" t="s">
        <v>79</v>
      </c>
      <c r="D13" s="71">
        <v>1647.82</v>
      </c>
      <c r="E13" s="71">
        <v>1479.83</v>
      </c>
      <c r="F13" s="71">
        <v>1445.47</v>
      </c>
      <c r="G13" s="71">
        <v>1436.79</v>
      </c>
      <c r="H13" s="71">
        <v>1435.93</v>
      </c>
      <c r="I13" s="71">
        <v>1436.16</v>
      </c>
      <c r="J13" s="71">
        <v>1466.45</v>
      </c>
      <c r="K13" s="71">
        <v>1649.53</v>
      </c>
      <c r="L13" s="71">
        <v>1890.02</v>
      </c>
      <c r="M13" s="71">
        <v>1971.87</v>
      </c>
      <c r="N13" s="71">
        <v>1997.14</v>
      </c>
      <c r="O13" s="71">
        <v>2004.09</v>
      </c>
      <c r="P13" s="71">
        <v>1997.7</v>
      </c>
      <c r="Q13" s="71">
        <v>1989.43</v>
      </c>
      <c r="R13" s="71">
        <v>1981.95</v>
      </c>
      <c r="S13" s="71">
        <v>1943.46</v>
      </c>
      <c r="T13" s="71">
        <v>1956.19</v>
      </c>
      <c r="U13" s="71">
        <v>1973.06</v>
      </c>
      <c r="V13" s="71">
        <v>1996.05</v>
      </c>
      <c r="W13" s="71">
        <v>2011.67</v>
      </c>
      <c r="X13" s="71">
        <v>2003.81</v>
      </c>
      <c r="Y13" s="71">
        <v>1935.46</v>
      </c>
      <c r="Z13" s="71">
        <v>1734.75</v>
      </c>
      <c r="AA13" s="71">
        <v>1467.23</v>
      </c>
    </row>
    <row r="14" spans="1:27" ht="12.75" customHeight="1" outlineLevel="1" x14ac:dyDescent="0.3">
      <c r="A14" s="163" t="s">
        <v>1664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customHeight="1" outlineLevel="1" x14ac:dyDescent="0.3">
      <c r="A15" s="163" t="s">
        <v>1665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1666</v>
      </c>
      <c r="B16" s="94" t="s">
        <v>81</v>
      </c>
      <c r="C16" s="70" t="s">
        <v>79</v>
      </c>
      <c r="D16" s="71">
        <f>$D$11</f>
        <v>264.79000000000002</v>
      </c>
      <c r="E16" s="71">
        <f t="shared" ref="E16:AA16" si="5">$D$11</f>
        <v>264.79000000000002</v>
      </c>
      <c r="F16" s="71">
        <f t="shared" si="5"/>
        <v>264.79000000000002</v>
      </c>
      <c r="G16" s="71">
        <f t="shared" si="5"/>
        <v>264.79000000000002</v>
      </c>
      <c r="H16" s="71">
        <f t="shared" si="5"/>
        <v>264.79000000000002</v>
      </c>
      <c r="I16" s="71">
        <f t="shared" si="5"/>
        <v>264.79000000000002</v>
      </c>
      <c r="J16" s="71">
        <f t="shared" si="5"/>
        <v>264.79000000000002</v>
      </c>
      <c r="K16" s="71">
        <f t="shared" si="5"/>
        <v>264.79000000000002</v>
      </c>
      <c r="L16" s="71">
        <f t="shared" si="5"/>
        <v>264.79000000000002</v>
      </c>
      <c r="M16" s="71">
        <f t="shared" si="5"/>
        <v>264.79000000000002</v>
      </c>
      <c r="N16" s="71">
        <f t="shared" si="5"/>
        <v>264.79000000000002</v>
      </c>
      <c r="O16" s="71">
        <f t="shared" si="5"/>
        <v>264.79000000000002</v>
      </c>
      <c r="P16" s="71">
        <f t="shared" si="5"/>
        <v>264.79000000000002</v>
      </c>
      <c r="Q16" s="71">
        <f t="shared" si="5"/>
        <v>264.79000000000002</v>
      </c>
      <c r="R16" s="71">
        <f t="shared" si="5"/>
        <v>264.79000000000002</v>
      </c>
      <c r="S16" s="71">
        <f t="shared" si="5"/>
        <v>264.79000000000002</v>
      </c>
      <c r="T16" s="71">
        <f t="shared" si="5"/>
        <v>264.79000000000002</v>
      </c>
      <c r="U16" s="71">
        <f t="shared" si="5"/>
        <v>264.79000000000002</v>
      </c>
      <c r="V16" s="71">
        <f t="shared" si="5"/>
        <v>264.79000000000002</v>
      </c>
      <c r="W16" s="71">
        <f t="shared" si="5"/>
        <v>264.79000000000002</v>
      </c>
      <c r="X16" s="71">
        <f t="shared" si="5"/>
        <v>264.79000000000002</v>
      </c>
      <c r="Y16" s="71">
        <f t="shared" si="5"/>
        <v>264.79000000000002</v>
      </c>
      <c r="Z16" s="71">
        <f t="shared" si="5"/>
        <v>264.79000000000002</v>
      </c>
      <c r="AA16" s="71">
        <f t="shared" si="5"/>
        <v>264.79000000000002</v>
      </c>
    </row>
    <row r="17" spans="1:27" ht="12.75" customHeight="1" x14ac:dyDescent="0.3">
      <c r="A17" s="162" t="s">
        <v>1667</v>
      </c>
      <c r="B17" s="54" t="str">
        <f>"03"&amp;"."&amp;$B$800&amp;"."&amp;$B$801</f>
        <v>03.03.2024</v>
      </c>
      <c r="C17" s="134" t="s">
        <v>76</v>
      </c>
      <c r="D17" s="135">
        <f>ROUND(((D18+D19+D21+D20)/1000),5)</f>
        <v>2.8203200000000002</v>
      </c>
      <c r="E17" s="135">
        <f>ROUND(((E18+E19+E21+E20)/1000),5)</f>
        <v>2.7553999999999998</v>
      </c>
      <c r="F17" s="135">
        <f>ROUND(((F18+F19+F21+F20)/1000),5)</f>
        <v>2.65856</v>
      </c>
      <c r="G17" s="135">
        <f t="shared" ref="G17:AA17" si="6">ROUND(((G18+G19+G21+G20)/1000),5)</f>
        <v>2.6533199999999999</v>
      </c>
      <c r="H17" s="135">
        <f t="shared" si="6"/>
        <v>2.6784500000000002</v>
      </c>
      <c r="I17" s="135">
        <f t="shared" si="6"/>
        <v>2.7156699999999998</v>
      </c>
      <c r="J17" s="135">
        <f t="shared" si="6"/>
        <v>2.7248299999999999</v>
      </c>
      <c r="K17" s="135">
        <f t="shared" si="6"/>
        <v>2.7742499999999999</v>
      </c>
      <c r="L17" s="135">
        <f t="shared" si="6"/>
        <v>2.98963</v>
      </c>
      <c r="M17" s="135">
        <f t="shared" si="6"/>
        <v>3.1075300000000001</v>
      </c>
      <c r="N17" s="135">
        <f t="shared" si="6"/>
        <v>3.1569199999999999</v>
      </c>
      <c r="O17" s="135">
        <f t="shared" si="6"/>
        <v>3.1546799999999999</v>
      </c>
      <c r="P17" s="135">
        <f t="shared" si="6"/>
        <v>3.1302099999999999</v>
      </c>
      <c r="Q17" s="135">
        <f t="shared" si="6"/>
        <v>3.11416</v>
      </c>
      <c r="R17" s="135">
        <f t="shared" si="6"/>
        <v>3.1099000000000001</v>
      </c>
      <c r="S17" s="135">
        <f t="shared" si="6"/>
        <v>3.0741299999999998</v>
      </c>
      <c r="T17" s="135">
        <f t="shared" si="6"/>
        <v>3.10466</v>
      </c>
      <c r="U17" s="135">
        <f t="shared" si="6"/>
        <v>3.1364000000000001</v>
      </c>
      <c r="V17" s="135">
        <f t="shared" si="6"/>
        <v>3.24281</v>
      </c>
      <c r="W17" s="135">
        <f t="shared" si="6"/>
        <v>3.23027</v>
      </c>
      <c r="X17" s="135">
        <f t="shared" si="6"/>
        <v>3.2023100000000002</v>
      </c>
      <c r="Y17" s="135">
        <f t="shared" si="6"/>
        <v>3.08528</v>
      </c>
      <c r="Z17" s="135">
        <f t="shared" si="6"/>
        <v>2.9082400000000002</v>
      </c>
      <c r="AA17" s="135">
        <f t="shared" si="6"/>
        <v>2.7795999999999998</v>
      </c>
    </row>
    <row r="18" spans="1:27" ht="12.75" customHeight="1" outlineLevel="1" x14ac:dyDescent="0.3">
      <c r="A18" s="163" t="s">
        <v>1668</v>
      </c>
      <c r="B18" s="94" t="s">
        <v>238</v>
      </c>
      <c r="C18" s="70" t="s">
        <v>79</v>
      </c>
      <c r="D18" s="71">
        <v>1478.52</v>
      </c>
      <c r="E18" s="71">
        <v>1413.6</v>
      </c>
      <c r="F18" s="71">
        <v>1316.76</v>
      </c>
      <c r="G18" s="71">
        <v>1311.52</v>
      </c>
      <c r="H18" s="71">
        <v>1336.65</v>
      </c>
      <c r="I18" s="71">
        <v>1373.87</v>
      </c>
      <c r="J18" s="71">
        <v>1383.03</v>
      </c>
      <c r="K18" s="71">
        <v>1432.45</v>
      </c>
      <c r="L18" s="71">
        <v>1647.83</v>
      </c>
      <c r="M18" s="71">
        <v>1765.73</v>
      </c>
      <c r="N18" s="71">
        <v>1815.12</v>
      </c>
      <c r="O18" s="71">
        <v>1812.88</v>
      </c>
      <c r="P18" s="71">
        <v>1788.41</v>
      </c>
      <c r="Q18" s="71">
        <v>1772.36</v>
      </c>
      <c r="R18" s="71">
        <v>1768.1</v>
      </c>
      <c r="S18" s="71">
        <v>1732.33</v>
      </c>
      <c r="T18" s="71">
        <v>1762.86</v>
      </c>
      <c r="U18" s="71">
        <v>1794.6</v>
      </c>
      <c r="V18" s="71">
        <v>1901.01</v>
      </c>
      <c r="W18" s="71">
        <v>1888.47</v>
      </c>
      <c r="X18" s="71">
        <v>1860.51</v>
      </c>
      <c r="Y18" s="71">
        <v>1743.48</v>
      </c>
      <c r="Z18" s="71">
        <v>1566.44</v>
      </c>
      <c r="AA18" s="71">
        <v>1437.8</v>
      </c>
    </row>
    <row r="19" spans="1:27" ht="12.75" customHeight="1" outlineLevel="1" x14ac:dyDescent="0.3">
      <c r="A19" s="163" t="s">
        <v>1669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customHeight="1" outlineLevel="1" x14ac:dyDescent="0.3">
      <c r="A20" s="163" t="s">
        <v>1670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1671</v>
      </c>
      <c r="B21" s="94" t="s">
        <v>81</v>
      </c>
      <c r="C21" s="70" t="s">
        <v>79</v>
      </c>
      <c r="D21" s="71">
        <f>$D$11</f>
        <v>264.79000000000002</v>
      </c>
      <c r="E21" s="71">
        <f t="shared" ref="E21:AA21" si="8">$D$11</f>
        <v>264.79000000000002</v>
      </c>
      <c r="F21" s="71">
        <f t="shared" si="8"/>
        <v>264.79000000000002</v>
      </c>
      <c r="G21" s="71">
        <f t="shared" si="8"/>
        <v>264.79000000000002</v>
      </c>
      <c r="H21" s="71">
        <f t="shared" si="8"/>
        <v>264.79000000000002</v>
      </c>
      <c r="I21" s="71">
        <f t="shared" si="8"/>
        <v>264.79000000000002</v>
      </c>
      <c r="J21" s="71">
        <f t="shared" si="8"/>
        <v>264.79000000000002</v>
      </c>
      <c r="K21" s="71">
        <f t="shared" si="8"/>
        <v>264.79000000000002</v>
      </c>
      <c r="L21" s="71">
        <f t="shared" si="8"/>
        <v>264.79000000000002</v>
      </c>
      <c r="M21" s="71">
        <f t="shared" si="8"/>
        <v>264.79000000000002</v>
      </c>
      <c r="N21" s="71">
        <f t="shared" si="8"/>
        <v>264.79000000000002</v>
      </c>
      <c r="O21" s="71">
        <f t="shared" si="8"/>
        <v>264.79000000000002</v>
      </c>
      <c r="P21" s="71">
        <f t="shared" si="8"/>
        <v>264.79000000000002</v>
      </c>
      <c r="Q21" s="71">
        <f t="shared" si="8"/>
        <v>264.79000000000002</v>
      </c>
      <c r="R21" s="71">
        <f t="shared" si="8"/>
        <v>264.79000000000002</v>
      </c>
      <c r="S21" s="71">
        <f t="shared" si="8"/>
        <v>264.79000000000002</v>
      </c>
      <c r="T21" s="71">
        <f t="shared" si="8"/>
        <v>264.79000000000002</v>
      </c>
      <c r="U21" s="71">
        <f t="shared" si="8"/>
        <v>264.79000000000002</v>
      </c>
      <c r="V21" s="71">
        <f t="shared" si="8"/>
        <v>264.79000000000002</v>
      </c>
      <c r="W21" s="71">
        <f t="shared" si="8"/>
        <v>264.79000000000002</v>
      </c>
      <c r="X21" s="71">
        <f t="shared" si="8"/>
        <v>264.79000000000002</v>
      </c>
      <c r="Y21" s="71">
        <f t="shared" si="8"/>
        <v>264.79000000000002</v>
      </c>
      <c r="Z21" s="71">
        <f t="shared" si="8"/>
        <v>264.79000000000002</v>
      </c>
      <c r="AA21" s="71">
        <f t="shared" si="8"/>
        <v>264.79000000000002</v>
      </c>
    </row>
    <row r="22" spans="1:27" ht="12.75" customHeight="1" x14ac:dyDescent="0.3">
      <c r="A22" s="162" t="s">
        <v>1672</v>
      </c>
      <c r="B22" s="54" t="str">
        <f>"04"&amp;"."&amp;$B$800&amp;"."&amp;$B$801</f>
        <v>04.03.2024</v>
      </c>
      <c r="C22" s="134" t="s">
        <v>76</v>
      </c>
      <c r="D22" s="135">
        <f>ROUND(((D23+D24+D26+D25)/1000),5)</f>
        <v>2.76281</v>
      </c>
      <c r="E22" s="135">
        <f>ROUND(((E23+E24+E26+E25)/1000),5)</f>
        <v>2.62649</v>
      </c>
      <c r="F22" s="135">
        <f>ROUND(((F23+F24+F26+F25)/1000),5)</f>
        <v>2.5787200000000001</v>
      </c>
      <c r="G22" s="135">
        <f t="shared" ref="G22:AA22" si="9">ROUND(((G23+G24+G26+G25)/1000),5)</f>
        <v>2.5724999999999998</v>
      </c>
      <c r="H22" s="135">
        <f t="shared" si="9"/>
        <v>2.6080800000000002</v>
      </c>
      <c r="I22" s="135">
        <f t="shared" si="9"/>
        <v>2.7592699999999999</v>
      </c>
      <c r="J22" s="135">
        <f t="shared" si="9"/>
        <v>2.7890600000000001</v>
      </c>
      <c r="K22" s="135">
        <f t="shared" si="9"/>
        <v>3.1588099999999999</v>
      </c>
      <c r="L22" s="135">
        <f t="shared" si="9"/>
        <v>3.3307199999999999</v>
      </c>
      <c r="M22" s="135">
        <f t="shared" si="9"/>
        <v>3.4197500000000001</v>
      </c>
      <c r="N22" s="135">
        <f t="shared" si="9"/>
        <v>3.4348299999999998</v>
      </c>
      <c r="O22" s="135">
        <f t="shared" si="9"/>
        <v>3.4798800000000001</v>
      </c>
      <c r="P22" s="135">
        <f t="shared" si="9"/>
        <v>3.4397700000000002</v>
      </c>
      <c r="Q22" s="135">
        <f t="shared" si="9"/>
        <v>3.4136600000000001</v>
      </c>
      <c r="R22" s="135">
        <f t="shared" si="9"/>
        <v>3.3698100000000002</v>
      </c>
      <c r="S22" s="135">
        <f t="shared" si="9"/>
        <v>3.3111799999999998</v>
      </c>
      <c r="T22" s="135">
        <f t="shared" si="9"/>
        <v>3.2866399999999998</v>
      </c>
      <c r="U22" s="135">
        <f t="shared" si="9"/>
        <v>3.2792400000000002</v>
      </c>
      <c r="V22" s="135">
        <f t="shared" si="9"/>
        <v>3.3210700000000002</v>
      </c>
      <c r="W22" s="135">
        <f t="shared" si="9"/>
        <v>3.4138299999999999</v>
      </c>
      <c r="X22" s="135">
        <f t="shared" si="9"/>
        <v>3.3143400000000001</v>
      </c>
      <c r="Y22" s="135">
        <f t="shared" si="9"/>
        <v>3.1745199999999998</v>
      </c>
      <c r="Z22" s="135">
        <f t="shared" si="9"/>
        <v>2.8964400000000001</v>
      </c>
      <c r="AA22" s="135">
        <f t="shared" si="9"/>
        <v>2.7842799999999999</v>
      </c>
    </row>
    <row r="23" spans="1:27" ht="12.75" customHeight="1" outlineLevel="1" x14ac:dyDescent="0.3">
      <c r="A23" s="163" t="s">
        <v>1673</v>
      </c>
      <c r="B23" s="94" t="s">
        <v>238</v>
      </c>
      <c r="C23" s="70" t="s">
        <v>79</v>
      </c>
      <c r="D23" s="71">
        <v>1421.01</v>
      </c>
      <c r="E23" s="71">
        <v>1284.69</v>
      </c>
      <c r="F23" s="71">
        <v>1236.92</v>
      </c>
      <c r="G23" s="71">
        <v>1230.7</v>
      </c>
      <c r="H23" s="71">
        <v>1266.28</v>
      </c>
      <c r="I23" s="71">
        <v>1417.47</v>
      </c>
      <c r="J23" s="71">
        <v>1447.26</v>
      </c>
      <c r="K23" s="71">
        <v>1817.01</v>
      </c>
      <c r="L23" s="71">
        <v>1988.92</v>
      </c>
      <c r="M23" s="71">
        <v>2077.9499999999998</v>
      </c>
      <c r="N23" s="71">
        <v>2093.0300000000002</v>
      </c>
      <c r="O23" s="71">
        <v>2138.08</v>
      </c>
      <c r="P23" s="71">
        <v>2097.9699999999998</v>
      </c>
      <c r="Q23" s="71">
        <v>2071.86</v>
      </c>
      <c r="R23" s="71">
        <v>2028.01</v>
      </c>
      <c r="S23" s="71">
        <v>1969.38</v>
      </c>
      <c r="T23" s="71">
        <v>1944.84</v>
      </c>
      <c r="U23" s="71">
        <v>1937.44</v>
      </c>
      <c r="V23" s="71">
        <v>1979.27</v>
      </c>
      <c r="W23" s="71">
        <v>2072.0300000000002</v>
      </c>
      <c r="X23" s="71">
        <v>1972.54</v>
      </c>
      <c r="Y23" s="71">
        <v>1832.72</v>
      </c>
      <c r="Z23" s="71">
        <v>1554.64</v>
      </c>
      <c r="AA23" s="71">
        <v>1442.48</v>
      </c>
    </row>
    <row r="24" spans="1:27" ht="12.75" customHeight="1" outlineLevel="1" x14ac:dyDescent="0.3">
      <c r="A24" s="163" t="s">
        <v>1674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 t="shared" si="10"/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customHeight="1" outlineLevel="1" x14ac:dyDescent="0.3">
      <c r="A25" s="163" t="s">
        <v>1675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1676</v>
      </c>
      <c r="B26" s="94" t="s">
        <v>81</v>
      </c>
      <c r="C26" s="70" t="s">
        <v>79</v>
      </c>
      <c r="D26" s="71">
        <f>$D$11</f>
        <v>264.79000000000002</v>
      </c>
      <c r="E26" s="71">
        <f t="shared" ref="E26:AA26" si="11">$D$11</f>
        <v>264.79000000000002</v>
      </c>
      <c r="F26" s="71">
        <f t="shared" si="11"/>
        <v>264.79000000000002</v>
      </c>
      <c r="G26" s="71">
        <f t="shared" si="11"/>
        <v>264.79000000000002</v>
      </c>
      <c r="H26" s="71">
        <f t="shared" si="11"/>
        <v>264.79000000000002</v>
      </c>
      <c r="I26" s="71">
        <f t="shared" si="11"/>
        <v>264.79000000000002</v>
      </c>
      <c r="J26" s="71">
        <f t="shared" si="11"/>
        <v>264.79000000000002</v>
      </c>
      <c r="K26" s="71">
        <f t="shared" si="11"/>
        <v>264.79000000000002</v>
      </c>
      <c r="L26" s="71">
        <f t="shared" si="11"/>
        <v>264.79000000000002</v>
      </c>
      <c r="M26" s="71">
        <f t="shared" si="11"/>
        <v>264.79000000000002</v>
      </c>
      <c r="N26" s="71">
        <f t="shared" si="11"/>
        <v>264.79000000000002</v>
      </c>
      <c r="O26" s="71">
        <f t="shared" si="11"/>
        <v>264.79000000000002</v>
      </c>
      <c r="P26" s="71">
        <f t="shared" si="11"/>
        <v>264.79000000000002</v>
      </c>
      <c r="Q26" s="71">
        <f t="shared" si="11"/>
        <v>264.79000000000002</v>
      </c>
      <c r="R26" s="71">
        <f t="shared" si="11"/>
        <v>264.79000000000002</v>
      </c>
      <c r="S26" s="71">
        <f t="shared" si="11"/>
        <v>264.79000000000002</v>
      </c>
      <c r="T26" s="71">
        <f t="shared" si="11"/>
        <v>264.79000000000002</v>
      </c>
      <c r="U26" s="71">
        <f t="shared" si="11"/>
        <v>264.79000000000002</v>
      </c>
      <c r="V26" s="71">
        <f t="shared" si="11"/>
        <v>264.79000000000002</v>
      </c>
      <c r="W26" s="71">
        <f t="shared" si="11"/>
        <v>264.79000000000002</v>
      </c>
      <c r="X26" s="71">
        <f t="shared" si="11"/>
        <v>264.79000000000002</v>
      </c>
      <c r="Y26" s="71">
        <f t="shared" si="11"/>
        <v>264.79000000000002</v>
      </c>
      <c r="Z26" s="71">
        <f t="shared" si="11"/>
        <v>264.79000000000002</v>
      </c>
      <c r="AA26" s="71">
        <f t="shared" si="11"/>
        <v>264.79000000000002</v>
      </c>
    </row>
    <row r="27" spans="1:27" ht="12.75" customHeight="1" x14ac:dyDescent="0.3">
      <c r="A27" s="162" t="s">
        <v>1677</v>
      </c>
      <c r="B27" s="54" t="str">
        <f>"05"&amp;"."&amp;$B$800&amp;"."&amp;$B$801</f>
        <v>05.03.2024</v>
      </c>
      <c r="C27" s="134" t="s">
        <v>76</v>
      </c>
      <c r="D27" s="135">
        <f>ROUND(((D28+D29+D31+D30)/1000),5)</f>
        <v>2.6410300000000002</v>
      </c>
      <c r="E27" s="135">
        <f>ROUND(((E28+E29+E31+E30)/1000),5)</f>
        <v>2.5741399999999999</v>
      </c>
      <c r="F27" s="135">
        <f>ROUND(((F28+F29+F31+F30)/1000),5)</f>
        <v>2.5528300000000002</v>
      </c>
      <c r="G27" s="135">
        <f t="shared" ref="G27:AA27" si="12">ROUND(((G28+G29+G31+G30)/1000),5)</f>
        <v>2.5462099999999999</v>
      </c>
      <c r="H27" s="135">
        <f t="shared" si="12"/>
        <v>2.5884399999999999</v>
      </c>
      <c r="I27" s="135">
        <f t="shared" si="12"/>
        <v>2.7214800000000001</v>
      </c>
      <c r="J27" s="135">
        <f t="shared" si="12"/>
        <v>2.8182200000000002</v>
      </c>
      <c r="K27" s="135">
        <f t="shared" si="12"/>
        <v>3.01355</v>
      </c>
      <c r="L27" s="135">
        <f t="shared" si="12"/>
        <v>3.1760700000000002</v>
      </c>
      <c r="M27" s="135">
        <f t="shared" si="12"/>
        <v>3.22756</v>
      </c>
      <c r="N27" s="135">
        <f t="shared" si="12"/>
        <v>3.18825</v>
      </c>
      <c r="O27" s="135">
        <f t="shared" si="12"/>
        <v>3.53159</v>
      </c>
      <c r="P27" s="135">
        <f t="shared" si="12"/>
        <v>3.3999100000000002</v>
      </c>
      <c r="Q27" s="135">
        <f t="shared" si="12"/>
        <v>3.33385</v>
      </c>
      <c r="R27" s="135">
        <f t="shared" si="12"/>
        <v>3.3887299999999998</v>
      </c>
      <c r="S27" s="135">
        <f t="shared" si="12"/>
        <v>3.2816700000000001</v>
      </c>
      <c r="T27" s="135">
        <f t="shared" si="12"/>
        <v>3.2578299999999998</v>
      </c>
      <c r="U27" s="135">
        <f t="shared" si="12"/>
        <v>3.1667200000000002</v>
      </c>
      <c r="V27" s="135">
        <f t="shared" si="12"/>
        <v>3.16839</v>
      </c>
      <c r="W27" s="135">
        <f t="shared" si="12"/>
        <v>3.1609600000000002</v>
      </c>
      <c r="X27" s="135">
        <f t="shared" si="12"/>
        <v>3.22804</v>
      </c>
      <c r="Y27" s="135">
        <f t="shared" si="12"/>
        <v>3.03593</v>
      </c>
      <c r="Z27" s="135">
        <f t="shared" si="12"/>
        <v>2.8673600000000001</v>
      </c>
      <c r="AA27" s="135">
        <f t="shared" si="12"/>
        <v>2.69381</v>
      </c>
    </row>
    <row r="28" spans="1:27" ht="12.75" customHeight="1" outlineLevel="1" x14ac:dyDescent="0.3">
      <c r="A28" s="163" t="s">
        <v>1678</v>
      </c>
      <c r="B28" s="94" t="s">
        <v>238</v>
      </c>
      <c r="C28" s="70" t="s">
        <v>79</v>
      </c>
      <c r="D28" s="71">
        <v>1299.23</v>
      </c>
      <c r="E28" s="71">
        <v>1232.3399999999999</v>
      </c>
      <c r="F28" s="71">
        <v>1211.03</v>
      </c>
      <c r="G28" s="71">
        <v>1204.4100000000001</v>
      </c>
      <c r="H28" s="71">
        <v>1246.6400000000001</v>
      </c>
      <c r="I28" s="71">
        <v>1379.68</v>
      </c>
      <c r="J28" s="71">
        <v>1476.42</v>
      </c>
      <c r="K28" s="71">
        <v>1671.75</v>
      </c>
      <c r="L28" s="71">
        <v>1834.27</v>
      </c>
      <c r="M28" s="71">
        <v>1885.76</v>
      </c>
      <c r="N28" s="71">
        <v>1846.45</v>
      </c>
      <c r="O28" s="71">
        <v>2189.79</v>
      </c>
      <c r="P28" s="71">
        <v>2058.11</v>
      </c>
      <c r="Q28" s="71">
        <v>1992.05</v>
      </c>
      <c r="R28" s="71">
        <v>2046.93</v>
      </c>
      <c r="S28" s="71">
        <v>1939.87</v>
      </c>
      <c r="T28" s="71">
        <v>1916.03</v>
      </c>
      <c r="U28" s="71">
        <v>1824.92</v>
      </c>
      <c r="V28" s="71">
        <v>1826.59</v>
      </c>
      <c r="W28" s="71">
        <v>1819.16</v>
      </c>
      <c r="X28" s="71">
        <v>1886.24</v>
      </c>
      <c r="Y28" s="71">
        <v>1694.13</v>
      </c>
      <c r="Z28" s="71">
        <v>1525.56</v>
      </c>
      <c r="AA28" s="71">
        <v>1352.01</v>
      </c>
    </row>
    <row r="29" spans="1:27" ht="12.75" customHeight="1" outlineLevel="1" x14ac:dyDescent="0.3">
      <c r="A29" s="163" t="s">
        <v>1679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customHeight="1" outlineLevel="1" x14ac:dyDescent="0.3">
      <c r="A30" s="163" t="s">
        <v>1680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1681</v>
      </c>
      <c r="B31" s="94" t="s">
        <v>81</v>
      </c>
      <c r="C31" s="70" t="s">
        <v>79</v>
      </c>
      <c r="D31" s="71">
        <f>$D$11</f>
        <v>264.79000000000002</v>
      </c>
      <c r="E31" s="71">
        <f t="shared" ref="E31:AA31" si="14">$D$11</f>
        <v>264.79000000000002</v>
      </c>
      <c r="F31" s="71">
        <f t="shared" si="14"/>
        <v>264.79000000000002</v>
      </c>
      <c r="G31" s="71">
        <f t="shared" si="14"/>
        <v>264.79000000000002</v>
      </c>
      <c r="H31" s="71">
        <f t="shared" si="14"/>
        <v>264.79000000000002</v>
      </c>
      <c r="I31" s="71">
        <f t="shared" si="14"/>
        <v>264.79000000000002</v>
      </c>
      <c r="J31" s="71">
        <f t="shared" si="14"/>
        <v>264.79000000000002</v>
      </c>
      <c r="K31" s="71">
        <f t="shared" si="14"/>
        <v>264.79000000000002</v>
      </c>
      <c r="L31" s="71">
        <f t="shared" si="14"/>
        <v>264.79000000000002</v>
      </c>
      <c r="M31" s="71">
        <f t="shared" si="14"/>
        <v>264.79000000000002</v>
      </c>
      <c r="N31" s="71">
        <f t="shared" si="14"/>
        <v>264.79000000000002</v>
      </c>
      <c r="O31" s="71">
        <f t="shared" si="14"/>
        <v>264.79000000000002</v>
      </c>
      <c r="P31" s="71">
        <f t="shared" si="14"/>
        <v>264.79000000000002</v>
      </c>
      <c r="Q31" s="71">
        <f t="shared" si="14"/>
        <v>264.79000000000002</v>
      </c>
      <c r="R31" s="71">
        <f t="shared" si="14"/>
        <v>264.79000000000002</v>
      </c>
      <c r="S31" s="71">
        <f t="shared" si="14"/>
        <v>264.79000000000002</v>
      </c>
      <c r="T31" s="71">
        <f t="shared" si="14"/>
        <v>264.79000000000002</v>
      </c>
      <c r="U31" s="71">
        <f t="shared" si="14"/>
        <v>264.79000000000002</v>
      </c>
      <c r="V31" s="71">
        <f t="shared" si="14"/>
        <v>264.79000000000002</v>
      </c>
      <c r="W31" s="71">
        <f t="shared" si="14"/>
        <v>264.79000000000002</v>
      </c>
      <c r="X31" s="71">
        <f t="shared" si="14"/>
        <v>264.79000000000002</v>
      </c>
      <c r="Y31" s="71">
        <f t="shared" si="14"/>
        <v>264.79000000000002</v>
      </c>
      <c r="Z31" s="71">
        <f t="shared" si="14"/>
        <v>264.79000000000002</v>
      </c>
      <c r="AA31" s="71">
        <f t="shared" si="14"/>
        <v>264.79000000000002</v>
      </c>
    </row>
    <row r="32" spans="1:27" ht="12.75" customHeight="1" x14ac:dyDescent="0.3">
      <c r="A32" s="162" t="s">
        <v>1682</v>
      </c>
      <c r="B32" s="54" t="str">
        <f>"06"&amp;"."&amp;$B$800&amp;"."&amp;$B$801</f>
        <v>06.03.2024</v>
      </c>
      <c r="C32" s="134" t="s">
        <v>76</v>
      </c>
      <c r="D32" s="135">
        <f>ROUND(((D33+D34+D36+D35)/1000),5)</f>
        <v>2.6979500000000001</v>
      </c>
      <c r="E32" s="135">
        <f>ROUND(((E33+E34+E36+E35)/1000),5)</f>
        <v>2.5848499999999999</v>
      </c>
      <c r="F32" s="135">
        <f>ROUND(((F33+F34+F36+F35)/1000),5)</f>
        <v>2.5677699999999999</v>
      </c>
      <c r="G32" s="135">
        <f t="shared" ref="G32:AA32" si="15">ROUND(((G33+G34+G36+G35)/1000),5)</f>
        <v>2.56366</v>
      </c>
      <c r="H32" s="135">
        <f t="shared" si="15"/>
        <v>2.6287199999999999</v>
      </c>
      <c r="I32" s="135">
        <f t="shared" si="15"/>
        <v>2.7713999999999999</v>
      </c>
      <c r="J32" s="135">
        <f t="shared" si="15"/>
        <v>2.8692000000000002</v>
      </c>
      <c r="K32" s="135">
        <f t="shared" si="15"/>
        <v>3.1606100000000001</v>
      </c>
      <c r="L32" s="135">
        <f t="shared" si="15"/>
        <v>3.2323900000000001</v>
      </c>
      <c r="M32" s="135">
        <f t="shared" si="15"/>
        <v>3.2478400000000001</v>
      </c>
      <c r="N32" s="135">
        <f t="shared" si="15"/>
        <v>3.2111499999999999</v>
      </c>
      <c r="O32" s="135">
        <f t="shared" si="15"/>
        <v>3.3143699999999998</v>
      </c>
      <c r="P32" s="135">
        <f t="shared" si="15"/>
        <v>3.3032900000000001</v>
      </c>
      <c r="Q32" s="135">
        <f t="shared" si="15"/>
        <v>3.3006099999999998</v>
      </c>
      <c r="R32" s="135">
        <f t="shared" si="15"/>
        <v>3.2796500000000002</v>
      </c>
      <c r="S32" s="135">
        <f t="shared" si="15"/>
        <v>3.2572100000000002</v>
      </c>
      <c r="T32" s="135">
        <f t="shared" si="15"/>
        <v>3.2463500000000001</v>
      </c>
      <c r="U32" s="135">
        <f t="shared" si="15"/>
        <v>3.1970200000000002</v>
      </c>
      <c r="V32" s="135">
        <f t="shared" si="15"/>
        <v>3.2381700000000002</v>
      </c>
      <c r="W32" s="135">
        <f t="shared" si="15"/>
        <v>3.23847</v>
      </c>
      <c r="X32" s="135">
        <f t="shared" si="15"/>
        <v>3.29386</v>
      </c>
      <c r="Y32" s="135">
        <f t="shared" si="15"/>
        <v>3.1874799999999999</v>
      </c>
      <c r="Z32" s="135">
        <f t="shared" si="15"/>
        <v>2.9173200000000001</v>
      </c>
      <c r="AA32" s="135">
        <f t="shared" si="15"/>
        <v>2.7793700000000001</v>
      </c>
    </row>
    <row r="33" spans="1:27" ht="12.75" customHeight="1" outlineLevel="1" x14ac:dyDescent="0.3">
      <c r="A33" s="163" t="s">
        <v>1683</v>
      </c>
      <c r="B33" s="94" t="s">
        <v>238</v>
      </c>
      <c r="C33" s="70" t="s">
        <v>79</v>
      </c>
      <c r="D33" s="71">
        <v>1356.15</v>
      </c>
      <c r="E33" s="71">
        <v>1243.05</v>
      </c>
      <c r="F33" s="71">
        <v>1225.97</v>
      </c>
      <c r="G33" s="71">
        <v>1221.8599999999999</v>
      </c>
      <c r="H33" s="71">
        <v>1286.92</v>
      </c>
      <c r="I33" s="71">
        <v>1429.6</v>
      </c>
      <c r="J33" s="71">
        <v>1527.4</v>
      </c>
      <c r="K33" s="71">
        <v>1818.81</v>
      </c>
      <c r="L33" s="71">
        <v>1890.59</v>
      </c>
      <c r="M33" s="71">
        <v>1906.04</v>
      </c>
      <c r="N33" s="71">
        <v>1869.35</v>
      </c>
      <c r="O33" s="71">
        <v>1972.57</v>
      </c>
      <c r="P33" s="71">
        <v>1961.49</v>
      </c>
      <c r="Q33" s="71">
        <v>1958.81</v>
      </c>
      <c r="R33" s="71">
        <v>1937.85</v>
      </c>
      <c r="S33" s="71">
        <v>1915.41</v>
      </c>
      <c r="T33" s="71">
        <v>1904.55</v>
      </c>
      <c r="U33" s="71">
        <v>1855.22</v>
      </c>
      <c r="V33" s="71">
        <v>1896.37</v>
      </c>
      <c r="W33" s="71">
        <v>1896.67</v>
      </c>
      <c r="X33" s="71">
        <v>1952.06</v>
      </c>
      <c r="Y33" s="71">
        <v>1845.68</v>
      </c>
      <c r="Z33" s="71">
        <v>1575.52</v>
      </c>
      <c r="AA33" s="71">
        <v>1437.57</v>
      </c>
    </row>
    <row r="34" spans="1:27" ht="12.75" customHeight="1" outlineLevel="1" x14ac:dyDescent="0.3">
      <c r="A34" s="163" t="s">
        <v>1684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customHeight="1" outlineLevel="1" x14ac:dyDescent="0.3">
      <c r="A35" s="163" t="s">
        <v>1685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1686</v>
      </c>
      <c r="B36" s="94" t="s">
        <v>81</v>
      </c>
      <c r="C36" s="70" t="s">
        <v>79</v>
      </c>
      <c r="D36" s="71">
        <f>$D$11</f>
        <v>264.79000000000002</v>
      </c>
      <c r="E36" s="71">
        <f t="shared" ref="E36:AA36" si="17">$D$11</f>
        <v>264.79000000000002</v>
      </c>
      <c r="F36" s="71">
        <f t="shared" si="17"/>
        <v>264.79000000000002</v>
      </c>
      <c r="G36" s="71">
        <f t="shared" si="17"/>
        <v>264.79000000000002</v>
      </c>
      <c r="H36" s="71">
        <f t="shared" si="17"/>
        <v>264.79000000000002</v>
      </c>
      <c r="I36" s="71">
        <f t="shared" si="17"/>
        <v>264.79000000000002</v>
      </c>
      <c r="J36" s="71">
        <f t="shared" si="17"/>
        <v>264.79000000000002</v>
      </c>
      <c r="K36" s="71">
        <f t="shared" si="17"/>
        <v>264.79000000000002</v>
      </c>
      <c r="L36" s="71">
        <f t="shared" si="17"/>
        <v>264.79000000000002</v>
      </c>
      <c r="M36" s="71">
        <f t="shared" si="17"/>
        <v>264.79000000000002</v>
      </c>
      <c r="N36" s="71">
        <f t="shared" si="17"/>
        <v>264.79000000000002</v>
      </c>
      <c r="O36" s="71">
        <f t="shared" si="17"/>
        <v>264.79000000000002</v>
      </c>
      <c r="P36" s="71">
        <f t="shared" si="17"/>
        <v>264.79000000000002</v>
      </c>
      <c r="Q36" s="71">
        <f t="shared" si="17"/>
        <v>264.79000000000002</v>
      </c>
      <c r="R36" s="71">
        <f t="shared" si="17"/>
        <v>264.79000000000002</v>
      </c>
      <c r="S36" s="71">
        <f t="shared" si="17"/>
        <v>264.79000000000002</v>
      </c>
      <c r="T36" s="71">
        <f t="shared" si="17"/>
        <v>264.79000000000002</v>
      </c>
      <c r="U36" s="71">
        <f t="shared" si="17"/>
        <v>264.79000000000002</v>
      </c>
      <c r="V36" s="71">
        <f t="shared" si="17"/>
        <v>264.79000000000002</v>
      </c>
      <c r="W36" s="71">
        <f t="shared" si="17"/>
        <v>264.79000000000002</v>
      </c>
      <c r="X36" s="71">
        <f t="shared" si="17"/>
        <v>264.79000000000002</v>
      </c>
      <c r="Y36" s="71">
        <f t="shared" si="17"/>
        <v>264.79000000000002</v>
      </c>
      <c r="Z36" s="71">
        <f t="shared" si="17"/>
        <v>264.79000000000002</v>
      </c>
      <c r="AA36" s="71">
        <f t="shared" si="17"/>
        <v>264.79000000000002</v>
      </c>
    </row>
    <row r="37" spans="1:27" ht="12.75" customHeight="1" x14ac:dyDescent="0.3">
      <c r="A37" s="162" t="s">
        <v>1687</v>
      </c>
      <c r="B37" s="54" t="str">
        <f>"07"&amp;"."&amp;$B$800&amp;"."&amp;$B$801</f>
        <v>07.03.2024</v>
      </c>
      <c r="C37" s="134" t="s">
        <v>76</v>
      </c>
      <c r="D37" s="135">
        <f>ROUND(((D38+D39+D41+D40)/1000),5)</f>
        <v>2.57077</v>
      </c>
      <c r="E37" s="135">
        <f>ROUND(((E38+E39+E41+E40)/1000),5)</f>
        <v>2.5448200000000001</v>
      </c>
      <c r="F37" s="135">
        <f>ROUND(((F38+F39+F41+F40)/1000),5)</f>
        <v>2.51091</v>
      </c>
      <c r="G37" s="135">
        <f t="shared" ref="G37:AA37" si="18">ROUND(((G38+G39+G41+G40)/1000),5)</f>
        <v>2.5006200000000001</v>
      </c>
      <c r="H37" s="135">
        <f t="shared" si="18"/>
        <v>2.54698</v>
      </c>
      <c r="I37" s="135">
        <f t="shared" si="18"/>
        <v>2.69217</v>
      </c>
      <c r="J37" s="135">
        <f t="shared" si="18"/>
        <v>2.8087200000000001</v>
      </c>
      <c r="K37" s="135">
        <f t="shared" si="18"/>
        <v>3.0790899999999999</v>
      </c>
      <c r="L37" s="135">
        <f t="shared" si="18"/>
        <v>3.15265</v>
      </c>
      <c r="M37" s="135">
        <f t="shared" si="18"/>
        <v>3.16161</v>
      </c>
      <c r="N37" s="135">
        <f t="shared" si="18"/>
        <v>3.1613099999999998</v>
      </c>
      <c r="O37" s="135">
        <f t="shared" si="18"/>
        <v>3.1893799999999999</v>
      </c>
      <c r="P37" s="135">
        <f t="shared" si="18"/>
        <v>3.24472</v>
      </c>
      <c r="Q37" s="135">
        <f t="shared" si="18"/>
        <v>3.24457</v>
      </c>
      <c r="R37" s="135">
        <f t="shared" si="18"/>
        <v>3.2061000000000002</v>
      </c>
      <c r="S37" s="135">
        <f t="shared" si="18"/>
        <v>3.1836600000000002</v>
      </c>
      <c r="T37" s="135">
        <f t="shared" si="18"/>
        <v>3.1898</v>
      </c>
      <c r="U37" s="135">
        <f t="shared" si="18"/>
        <v>3.08134</v>
      </c>
      <c r="V37" s="135">
        <f t="shared" si="18"/>
        <v>3.1186500000000001</v>
      </c>
      <c r="W37" s="135">
        <f t="shared" si="18"/>
        <v>3.1364100000000001</v>
      </c>
      <c r="X37" s="135">
        <f t="shared" si="18"/>
        <v>3.1481699999999999</v>
      </c>
      <c r="Y37" s="135">
        <f t="shared" si="18"/>
        <v>3.1515499999999999</v>
      </c>
      <c r="Z37" s="135">
        <f t="shared" si="18"/>
        <v>2.9309599999999998</v>
      </c>
      <c r="AA37" s="135">
        <f t="shared" si="18"/>
        <v>2.7756699999999999</v>
      </c>
    </row>
    <row r="38" spans="1:27" ht="12.75" customHeight="1" outlineLevel="1" x14ac:dyDescent="0.3">
      <c r="A38" s="163" t="s">
        <v>1688</v>
      </c>
      <c r="B38" s="94" t="s">
        <v>238</v>
      </c>
      <c r="C38" s="70" t="s">
        <v>79</v>
      </c>
      <c r="D38" s="71">
        <v>1228.97</v>
      </c>
      <c r="E38" s="71">
        <v>1203.02</v>
      </c>
      <c r="F38" s="71">
        <v>1169.1099999999999</v>
      </c>
      <c r="G38" s="71">
        <v>1158.82</v>
      </c>
      <c r="H38" s="71">
        <v>1205.18</v>
      </c>
      <c r="I38" s="71">
        <v>1350.37</v>
      </c>
      <c r="J38" s="71">
        <v>1466.92</v>
      </c>
      <c r="K38" s="71">
        <v>1737.29</v>
      </c>
      <c r="L38" s="71">
        <v>1810.85</v>
      </c>
      <c r="M38" s="71">
        <v>1819.81</v>
      </c>
      <c r="N38" s="71">
        <v>1819.51</v>
      </c>
      <c r="O38" s="71">
        <v>1847.58</v>
      </c>
      <c r="P38" s="71">
        <v>1902.92</v>
      </c>
      <c r="Q38" s="71">
        <v>1902.77</v>
      </c>
      <c r="R38" s="71">
        <v>1864.3</v>
      </c>
      <c r="S38" s="71">
        <v>1841.86</v>
      </c>
      <c r="T38" s="71">
        <v>1848</v>
      </c>
      <c r="U38" s="71">
        <v>1739.54</v>
      </c>
      <c r="V38" s="71">
        <v>1776.85</v>
      </c>
      <c r="W38" s="71">
        <v>1794.61</v>
      </c>
      <c r="X38" s="71">
        <v>1806.37</v>
      </c>
      <c r="Y38" s="71">
        <v>1809.75</v>
      </c>
      <c r="Z38" s="71">
        <v>1589.16</v>
      </c>
      <c r="AA38" s="71">
        <v>1433.87</v>
      </c>
    </row>
    <row r="39" spans="1:27" ht="12.75" customHeight="1" outlineLevel="1" x14ac:dyDescent="0.3">
      <c r="A39" s="163" t="s">
        <v>1689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customHeight="1" outlineLevel="1" x14ac:dyDescent="0.3">
      <c r="A40" s="163" t="s">
        <v>1690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1691</v>
      </c>
      <c r="B41" s="94" t="s">
        <v>81</v>
      </c>
      <c r="C41" s="70" t="s">
        <v>79</v>
      </c>
      <c r="D41" s="71">
        <f>$D$11</f>
        <v>264.79000000000002</v>
      </c>
      <c r="E41" s="71">
        <f t="shared" ref="E41:AA41" si="20">$D$11</f>
        <v>264.79000000000002</v>
      </c>
      <c r="F41" s="71">
        <f t="shared" si="20"/>
        <v>264.79000000000002</v>
      </c>
      <c r="G41" s="71">
        <f t="shared" si="20"/>
        <v>264.79000000000002</v>
      </c>
      <c r="H41" s="71">
        <f t="shared" si="20"/>
        <v>264.79000000000002</v>
      </c>
      <c r="I41" s="71">
        <f t="shared" si="20"/>
        <v>264.79000000000002</v>
      </c>
      <c r="J41" s="71">
        <f t="shared" si="20"/>
        <v>264.79000000000002</v>
      </c>
      <c r="K41" s="71">
        <f t="shared" si="20"/>
        <v>264.79000000000002</v>
      </c>
      <c r="L41" s="71">
        <f t="shared" si="20"/>
        <v>264.79000000000002</v>
      </c>
      <c r="M41" s="71">
        <f t="shared" si="20"/>
        <v>264.79000000000002</v>
      </c>
      <c r="N41" s="71">
        <f t="shared" si="20"/>
        <v>264.79000000000002</v>
      </c>
      <c r="O41" s="71">
        <f t="shared" si="20"/>
        <v>264.79000000000002</v>
      </c>
      <c r="P41" s="71">
        <f t="shared" si="20"/>
        <v>264.79000000000002</v>
      </c>
      <c r="Q41" s="71">
        <f t="shared" si="20"/>
        <v>264.79000000000002</v>
      </c>
      <c r="R41" s="71">
        <f t="shared" si="20"/>
        <v>264.79000000000002</v>
      </c>
      <c r="S41" s="71">
        <f t="shared" si="20"/>
        <v>264.79000000000002</v>
      </c>
      <c r="T41" s="71">
        <f t="shared" si="20"/>
        <v>264.79000000000002</v>
      </c>
      <c r="U41" s="71">
        <f t="shared" si="20"/>
        <v>264.79000000000002</v>
      </c>
      <c r="V41" s="71">
        <f t="shared" si="20"/>
        <v>264.79000000000002</v>
      </c>
      <c r="W41" s="71">
        <f t="shared" si="20"/>
        <v>264.79000000000002</v>
      </c>
      <c r="X41" s="71">
        <f t="shared" si="20"/>
        <v>264.79000000000002</v>
      </c>
      <c r="Y41" s="71">
        <f t="shared" si="20"/>
        <v>264.79000000000002</v>
      </c>
      <c r="Z41" s="71">
        <f t="shared" si="20"/>
        <v>264.79000000000002</v>
      </c>
      <c r="AA41" s="71">
        <f t="shared" si="20"/>
        <v>264.79000000000002</v>
      </c>
    </row>
    <row r="42" spans="1:27" ht="12.75" customHeight="1" x14ac:dyDescent="0.3">
      <c r="A42" s="162" t="s">
        <v>1692</v>
      </c>
      <c r="B42" s="54" t="str">
        <f>"08"&amp;"."&amp;$B$800&amp;"."&amp;$B$801</f>
        <v>08.03.2024</v>
      </c>
      <c r="C42" s="134" t="s">
        <v>76</v>
      </c>
      <c r="D42" s="135">
        <f>ROUND(((D43+D44+D46+D45)/1000),5)</f>
        <v>2.7700499999999999</v>
      </c>
      <c r="E42" s="135">
        <f>ROUND(((E43+E44+E46+E45)/1000),5)</f>
        <v>2.6332</v>
      </c>
      <c r="F42" s="135">
        <f>ROUND(((F43+F44+F46+F45)/1000),5)</f>
        <v>2.5704400000000001</v>
      </c>
      <c r="G42" s="135">
        <f t="shared" ref="G42:AA42" si="21">ROUND(((G43+G44+G46+G45)/1000),5)</f>
        <v>2.5685099999999998</v>
      </c>
      <c r="H42" s="135">
        <f t="shared" si="21"/>
        <v>2.5716899999999998</v>
      </c>
      <c r="I42" s="135">
        <f t="shared" si="21"/>
        <v>2.63035</v>
      </c>
      <c r="J42" s="135">
        <f t="shared" si="21"/>
        <v>2.6653699999999998</v>
      </c>
      <c r="K42" s="135">
        <f t="shared" si="21"/>
        <v>2.7823799999999999</v>
      </c>
      <c r="L42" s="135">
        <f t="shared" si="21"/>
        <v>2.98672</v>
      </c>
      <c r="M42" s="135">
        <f t="shared" si="21"/>
        <v>3.0355599999999998</v>
      </c>
      <c r="N42" s="135">
        <f t="shared" si="21"/>
        <v>3.07945</v>
      </c>
      <c r="O42" s="135">
        <f t="shared" si="21"/>
        <v>3.0886999999999998</v>
      </c>
      <c r="P42" s="135">
        <f t="shared" si="21"/>
        <v>3.0713300000000001</v>
      </c>
      <c r="Q42" s="135">
        <f t="shared" si="21"/>
        <v>3.0555099999999999</v>
      </c>
      <c r="R42" s="135">
        <f t="shared" si="21"/>
        <v>3.0200399999999998</v>
      </c>
      <c r="S42" s="135">
        <f t="shared" si="21"/>
        <v>3.0134300000000001</v>
      </c>
      <c r="T42" s="135">
        <f t="shared" si="21"/>
        <v>3.0158299999999998</v>
      </c>
      <c r="U42" s="135">
        <f t="shared" si="21"/>
        <v>3.0200999999999998</v>
      </c>
      <c r="V42" s="135">
        <f t="shared" si="21"/>
        <v>3.0297399999999999</v>
      </c>
      <c r="W42" s="135">
        <f t="shared" si="21"/>
        <v>3.06488</v>
      </c>
      <c r="X42" s="135">
        <f t="shared" si="21"/>
        <v>3.1163400000000001</v>
      </c>
      <c r="Y42" s="135">
        <f t="shared" si="21"/>
        <v>3.0491199999999998</v>
      </c>
      <c r="Z42" s="135">
        <f t="shared" si="21"/>
        <v>2.8618199999999998</v>
      </c>
      <c r="AA42" s="135">
        <f t="shared" si="21"/>
        <v>2.7553999999999998</v>
      </c>
    </row>
    <row r="43" spans="1:27" ht="12.75" customHeight="1" outlineLevel="1" x14ac:dyDescent="0.3">
      <c r="A43" s="163" t="s">
        <v>1693</v>
      </c>
      <c r="B43" s="94" t="s">
        <v>238</v>
      </c>
      <c r="C43" s="70" t="s">
        <v>79</v>
      </c>
      <c r="D43" s="71">
        <v>1428.25</v>
      </c>
      <c r="E43" s="71">
        <v>1291.4000000000001</v>
      </c>
      <c r="F43" s="71">
        <v>1228.6400000000001</v>
      </c>
      <c r="G43" s="71">
        <v>1226.71</v>
      </c>
      <c r="H43" s="71">
        <v>1229.8900000000001</v>
      </c>
      <c r="I43" s="71">
        <v>1288.55</v>
      </c>
      <c r="J43" s="71">
        <v>1323.57</v>
      </c>
      <c r="K43" s="71">
        <v>1440.58</v>
      </c>
      <c r="L43" s="71">
        <v>1644.92</v>
      </c>
      <c r="M43" s="71">
        <v>1693.76</v>
      </c>
      <c r="N43" s="71">
        <v>1737.65</v>
      </c>
      <c r="O43" s="71">
        <v>1746.9</v>
      </c>
      <c r="P43" s="71">
        <v>1729.53</v>
      </c>
      <c r="Q43" s="71">
        <v>1713.71</v>
      </c>
      <c r="R43" s="71">
        <v>1678.24</v>
      </c>
      <c r="S43" s="71">
        <v>1671.63</v>
      </c>
      <c r="T43" s="71">
        <v>1674.03</v>
      </c>
      <c r="U43" s="71">
        <v>1678.3</v>
      </c>
      <c r="V43" s="71">
        <v>1687.94</v>
      </c>
      <c r="W43" s="71">
        <v>1723.08</v>
      </c>
      <c r="X43" s="71">
        <v>1774.54</v>
      </c>
      <c r="Y43" s="71">
        <v>1707.32</v>
      </c>
      <c r="Z43" s="71">
        <v>1520.02</v>
      </c>
      <c r="AA43" s="71">
        <v>1413.6</v>
      </c>
    </row>
    <row r="44" spans="1:27" ht="12.75" customHeight="1" outlineLevel="1" x14ac:dyDescent="0.3">
      <c r="A44" s="163" t="s">
        <v>1694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customHeight="1" outlineLevel="1" x14ac:dyDescent="0.3">
      <c r="A45" s="163" t="s">
        <v>1695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1696</v>
      </c>
      <c r="B46" s="94" t="s">
        <v>81</v>
      </c>
      <c r="C46" s="70" t="s">
        <v>79</v>
      </c>
      <c r="D46" s="71">
        <f>$D$11</f>
        <v>264.79000000000002</v>
      </c>
      <c r="E46" s="71">
        <f t="shared" ref="E46:AA46" si="23">$D$11</f>
        <v>264.79000000000002</v>
      </c>
      <c r="F46" s="71">
        <f t="shared" si="23"/>
        <v>264.79000000000002</v>
      </c>
      <c r="G46" s="71">
        <f t="shared" si="23"/>
        <v>264.79000000000002</v>
      </c>
      <c r="H46" s="71">
        <f t="shared" si="23"/>
        <v>264.79000000000002</v>
      </c>
      <c r="I46" s="71">
        <f t="shared" si="23"/>
        <v>264.79000000000002</v>
      </c>
      <c r="J46" s="71">
        <f t="shared" si="23"/>
        <v>264.79000000000002</v>
      </c>
      <c r="K46" s="71">
        <f t="shared" si="23"/>
        <v>264.79000000000002</v>
      </c>
      <c r="L46" s="71">
        <f t="shared" si="23"/>
        <v>264.79000000000002</v>
      </c>
      <c r="M46" s="71">
        <f t="shared" si="23"/>
        <v>264.79000000000002</v>
      </c>
      <c r="N46" s="71">
        <f t="shared" si="23"/>
        <v>264.79000000000002</v>
      </c>
      <c r="O46" s="71">
        <f t="shared" si="23"/>
        <v>264.79000000000002</v>
      </c>
      <c r="P46" s="71">
        <f t="shared" si="23"/>
        <v>264.79000000000002</v>
      </c>
      <c r="Q46" s="71">
        <f t="shared" si="23"/>
        <v>264.79000000000002</v>
      </c>
      <c r="R46" s="71">
        <f t="shared" si="23"/>
        <v>264.79000000000002</v>
      </c>
      <c r="S46" s="71">
        <f t="shared" si="23"/>
        <v>264.79000000000002</v>
      </c>
      <c r="T46" s="71">
        <f t="shared" si="23"/>
        <v>264.79000000000002</v>
      </c>
      <c r="U46" s="71">
        <f t="shared" si="23"/>
        <v>264.79000000000002</v>
      </c>
      <c r="V46" s="71">
        <f t="shared" si="23"/>
        <v>264.79000000000002</v>
      </c>
      <c r="W46" s="71">
        <f t="shared" si="23"/>
        <v>264.79000000000002</v>
      </c>
      <c r="X46" s="71">
        <f t="shared" si="23"/>
        <v>264.79000000000002</v>
      </c>
      <c r="Y46" s="71">
        <f t="shared" si="23"/>
        <v>264.79000000000002</v>
      </c>
      <c r="Z46" s="71">
        <f t="shared" si="23"/>
        <v>264.79000000000002</v>
      </c>
      <c r="AA46" s="71">
        <f t="shared" si="23"/>
        <v>264.79000000000002</v>
      </c>
    </row>
    <row r="47" spans="1:27" ht="12.75" customHeight="1" x14ac:dyDescent="0.3">
      <c r="A47" s="162" t="s">
        <v>1697</v>
      </c>
      <c r="B47" s="54" t="str">
        <f>"09"&amp;"."&amp;$B$800&amp;"."&amp;$B$801</f>
        <v>09.03.2024</v>
      </c>
      <c r="C47" s="134" t="s">
        <v>76</v>
      </c>
      <c r="D47" s="135">
        <f>ROUND(((D48+D49+D51+D50)/1000),5)</f>
        <v>2.7834599999999998</v>
      </c>
      <c r="E47" s="135">
        <f>ROUND(((E48+E49+E51+E50)/1000),5)</f>
        <v>2.6228400000000001</v>
      </c>
      <c r="F47" s="135">
        <f>ROUND(((F48+F49+F51+F50)/1000),5)</f>
        <v>2.57185</v>
      </c>
      <c r="G47" s="135">
        <f t="shared" ref="G47:AA47" si="24">ROUND(((G48+G49+G51+G50)/1000),5)</f>
        <v>2.5541800000000001</v>
      </c>
      <c r="H47" s="135">
        <f t="shared" si="24"/>
        <v>2.5714600000000001</v>
      </c>
      <c r="I47" s="135">
        <f t="shared" si="24"/>
        <v>2.6122299999999998</v>
      </c>
      <c r="J47" s="135">
        <f t="shared" si="24"/>
        <v>2.7078199999999999</v>
      </c>
      <c r="K47" s="135">
        <f t="shared" si="24"/>
        <v>2.8230200000000001</v>
      </c>
      <c r="L47" s="135">
        <f t="shared" si="24"/>
        <v>3.01573</v>
      </c>
      <c r="M47" s="135">
        <f t="shared" si="24"/>
        <v>3.1087400000000001</v>
      </c>
      <c r="N47" s="135">
        <f t="shared" si="24"/>
        <v>3.1768800000000001</v>
      </c>
      <c r="O47" s="135">
        <f t="shared" si="24"/>
        <v>3.1820300000000001</v>
      </c>
      <c r="P47" s="135">
        <f t="shared" si="24"/>
        <v>3.1610100000000001</v>
      </c>
      <c r="Q47" s="135">
        <f t="shared" si="24"/>
        <v>3.1444000000000001</v>
      </c>
      <c r="R47" s="135">
        <f t="shared" si="24"/>
        <v>3.0980799999999999</v>
      </c>
      <c r="S47" s="135">
        <f t="shared" si="24"/>
        <v>3.0655399999999999</v>
      </c>
      <c r="T47" s="135">
        <f t="shared" si="24"/>
        <v>3.0734900000000001</v>
      </c>
      <c r="U47" s="135">
        <f t="shared" si="24"/>
        <v>3.0899800000000002</v>
      </c>
      <c r="V47" s="135">
        <f t="shared" si="24"/>
        <v>3.153</v>
      </c>
      <c r="W47" s="135">
        <f t="shared" si="24"/>
        <v>3.1831</v>
      </c>
      <c r="X47" s="135">
        <f t="shared" si="24"/>
        <v>3.1985999999999999</v>
      </c>
      <c r="Y47" s="135">
        <f t="shared" si="24"/>
        <v>3.1429900000000002</v>
      </c>
      <c r="Z47" s="135">
        <f t="shared" si="24"/>
        <v>2.9426000000000001</v>
      </c>
      <c r="AA47" s="135">
        <f t="shared" si="24"/>
        <v>2.7846199999999999</v>
      </c>
    </row>
    <row r="48" spans="1:27" ht="12.75" customHeight="1" outlineLevel="1" x14ac:dyDescent="0.3">
      <c r="A48" s="163" t="s">
        <v>1698</v>
      </c>
      <c r="B48" s="94" t="s">
        <v>238</v>
      </c>
      <c r="C48" s="70" t="s">
        <v>79</v>
      </c>
      <c r="D48" s="71">
        <v>1441.66</v>
      </c>
      <c r="E48" s="71">
        <v>1281.04</v>
      </c>
      <c r="F48" s="71">
        <v>1230.05</v>
      </c>
      <c r="G48" s="71">
        <v>1212.3800000000001</v>
      </c>
      <c r="H48" s="71">
        <v>1229.6600000000001</v>
      </c>
      <c r="I48" s="71">
        <v>1270.43</v>
      </c>
      <c r="J48" s="71">
        <v>1366.02</v>
      </c>
      <c r="K48" s="71">
        <v>1481.22</v>
      </c>
      <c r="L48" s="71">
        <v>1673.93</v>
      </c>
      <c r="M48" s="71">
        <v>1766.94</v>
      </c>
      <c r="N48" s="71">
        <v>1835.08</v>
      </c>
      <c r="O48" s="71">
        <v>1840.23</v>
      </c>
      <c r="P48" s="71">
        <v>1819.21</v>
      </c>
      <c r="Q48" s="71">
        <v>1802.6</v>
      </c>
      <c r="R48" s="71">
        <v>1756.28</v>
      </c>
      <c r="S48" s="71">
        <v>1723.74</v>
      </c>
      <c r="T48" s="71">
        <v>1731.69</v>
      </c>
      <c r="U48" s="71">
        <v>1748.18</v>
      </c>
      <c r="V48" s="71">
        <v>1811.2</v>
      </c>
      <c r="W48" s="71">
        <v>1841.3</v>
      </c>
      <c r="X48" s="71">
        <v>1856.8</v>
      </c>
      <c r="Y48" s="71">
        <v>1801.19</v>
      </c>
      <c r="Z48" s="71">
        <v>1600.8</v>
      </c>
      <c r="AA48" s="71">
        <v>1442.82</v>
      </c>
    </row>
    <row r="49" spans="1:27" ht="12.75" customHeight="1" outlineLevel="1" x14ac:dyDescent="0.3">
      <c r="A49" s="163" t="s">
        <v>1699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customHeight="1" outlineLevel="1" x14ac:dyDescent="0.3">
      <c r="A50" s="163" t="s">
        <v>1700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1701</v>
      </c>
      <c r="B51" s="94" t="s">
        <v>81</v>
      </c>
      <c r="C51" s="70" t="s">
        <v>79</v>
      </c>
      <c r="D51" s="71">
        <f>$D$11</f>
        <v>264.79000000000002</v>
      </c>
      <c r="E51" s="71">
        <f t="shared" ref="E51:AA51" si="26">$D$11</f>
        <v>264.79000000000002</v>
      </c>
      <c r="F51" s="71">
        <f t="shared" si="26"/>
        <v>264.79000000000002</v>
      </c>
      <c r="G51" s="71">
        <f t="shared" si="26"/>
        <v>264.79000000000002</v>
      </c>
      <c r="H51" s="71">
        <f t="shared" si="26"/>
        <v>264.79000000000002</v>
      </c>
      <c r="I51" s="71">
        <f t="shared" si="26"/>
        <v>264.79000000000002</v>
      </c>
      <c r="J51" s="71">
        <f t="shared" si="26"/>
        <v>264.79000000000002</v>
      </c>
      <c r="K51" s="71">
        <f t="shared" si="26"/>
        <v>264.79000000000002</v>
      </c>
      <c r="L51" s="71">
        <f t="shared" si="26"/>
        <v>264.79000000000002</v>
      </c>
      <c r="M51" s="71">
        <f t="shared" si="26"/>
        <v>264.79000000000002</v>
      </c>
      <c r="N51" s="71">
        <f t="shared" si="26"/>
        <v>264.79000000000002</v>
      </c>
      <c r="O51" s="71">
        <f t="shared" si="26"/>
        <v>264.79000000000002</v>
      </c>
      <c r="P51" s="71">
        <f t="shared" si="26"/>
        <v>264.79000000000002</v>
      </c>
      <c r="Q51" s="71">
        <f t="shared" si="26"/>
        <v>264.79000000000002</v>
      </c>
      <c r="R51" s="71">
        <f t="shared" si="26"/>
        <v>264.79000000000002</v>
      </c>
      <c r="S51" s="71">
        <f t="shared" si="26"/>
        <v>264.79000000000002</v>
      </c>
      <c r="T51" s="71">
        <f t="shared" si="26"/>
        <v>264.79000000000002</v>
      </c>
      <c r="U51" s="71">
        <f t="shared" si="26"/>
        <v>264.79000000000002</v>
      </c>
      <c r="V51" s="71">
        <f t="shared" si="26"/>
        <v>264.79000000000002</v>
      </c>
      <c r="W51" s="71">
        <f t="shared" si="26"/>
        <v>264.79000000000002</v>
      </c>
      <c r="X51" s="71">
        <f t="shared" si="26"/>
        <v>264.79000000000002</v>
      </c>
      <c r="Y51" s="71">
        <f t="shared" si="26"/>
        <v>264.79000000000002</v>
      </c>
      <c r="Z51" s="71">
        <f t="shared" si="26"/>
        <v>264.79000000000002</v>
      </c>
      <c r="AA51" s="71">
        <f t="shared" si="26"/>
        <v>264.79000000000002</v>
      </c>
    </row>
    <row r="52" spans="1:27" ht="12.75" customHeight="1" x14ac:dyDescent="0.3">
      <c r="A52" s="162" t="s">
        <v>1702</v>
      </c>
      <c r="B52" s="54" t="str">
        <f>"10"&amp;"."&amp;$B$800&amp;"."&amp;$B$801</f>
        <v>10.03.2024</v>
      </c>
      <c r="C52" s="134" t="s">
        <v>76</v>
      </c>
      <c r="D52" s="135">
        <f>ROUND(((D53+D54+D56+D55)/1000),5)</f>
        <v>2.6707399999999999</v>
      </c>
      <c r="E52" s="135">
        <f>ROUND(((E53+E54+E56+E55)/1000),5)</f>
        <v>2.5720200000000002</v>
      </c>
      <c r="F52" s="135">
        <f>ROUND(((F53+F54+F56+F55)/1000),5)</f>
        <v>2.5545100000000001</v>
      </c>
      <c r="G52" s="135">
        <f t="shared" ref="G52:AA52" si="27">ROUND(((G53+G54+G56+G55)/1000),5)</f>
        <v>2.5407199999999999</v>
      </c>
      <c r="H52" s="135">
        <f t="shared" si="27"/>
        <v>2.5586199999999999</v>
      </c>
      <c r="I52" s="135">
        <f t="shared" si="27"/>
        <v>2.5775800000000002</v>
      </c>
      <c r="J52" s="135">
        <f t="shared" si="27"/>
        <v>2.6023900000000002</v>
      </c>
      <c r="K52" s="135">
        <f t="shared" si="27"/>
        <v>2.7629700000000001</v>
      </c>
      <c r="L52" s="135">
        <f t="shared" si="27"/>
        <v>2.9939499999999999</v>
      </c>
      <c r="M52" s="135">
        <f t="shared" si="27"/>
        <v>3.0605600000000002</v>
      </c>
      <c r="N52" s="135">
        <f t="shared" si="27"/>
        <v>3.13388</v>
      </c>
      <c r="O52" s="135">
        <f t="shared" si="27"/>
        <v>3.1370900000000002</v>
      </c>
      <c r="P52" s="135">
        <f t="shared" si="27"/>
        <v>3.12093</v>
      </c>
      <c r="Q52" s="135">
        <f t="shared" si="27"/>
        <v>3.1029200000000001</v>
      </c>
      <c r="R52" s="135">
        <f t="shared" si="27"/>
        <v>3.0503100000000001</v>
      </c>
      <c r="S52" s="135">
        <f t="shared" si="27"/>
        <v>3.0226099999999998</v>
      </c>
      <c r="T52" s="135">
        <f t="shared" si="27"/>
        <v>3.02671</v>
      </c>
      <c r="U52" s="135">
        <f t="shared" si="27"/>
        <v>3.0447799999999998</v>
      </c>
      <c r="V52" s="135">
        <f t="shared" si="27"/>
        <v>3.1210800000000001</v>
      </c>
      <c r="W52" s="135">
        <f t="shared" si="27"/>
        <v>3.1701800000000002</v>
      </c>
      <c r="X52" s="135">
        <f t="shared" si="27"/>
        <v>3.1592099999999999</v>
      </c>
      <c r="Y52" s="135">
        <f t="shared" si="27"/>
        <v>3.1012</v>
      </c>
      <c r="Z52" s="135">
        <f t="shared" si="27"/>
        <v>2.8870499999999999</v>
      </c>
      <c r="AA52" s="135">
        <f t="shared" si="27"/>
        <v>2.6303000000000001</v>
      </c>
    </row>
    <row r="53" spans="1:27" ht="12.75" customHeight="1" outlineLevel="1" x14ac:dyDescent="0.3">
      <c r="A53" s="163" t="s">
        <v>1703</v>
      </c>
      <c r="B53" s="94" t="s">
        <v>238</v>
      </c>
      <c r="C53" s="70" t="s">
        <v>79</v>
      </c>
      <c r="D53" s="71">
        <v>1328.94</v>
      </c>
      <c r="E53" s="71">
        <v>1230.22</v>
      </c>
      <c r="F53" s="71">
        <v>1212.71</v>
      </c>
      <c r="G53" s="71">
        <v>1198.92</v>
      </c>
      <c r="H53" s="71">
        <v>1216.82</v>
      </c>
      <c r="I53" s="71">
        <v>1235.78</v>
      </c>
      <c r="J53" s="71">
        <v>1260.5899999999999</v>
      </c>
      <c r="K53" s="71">
        <v>1421.17</v>
      </c>
      <c r="L53" s="71">
        <v>1652.15</v>
      </c>
      <c r="M53" s="71">
        <v>1718.76</v>
      </c>
      <c r="N53" s="71">
        <v>1792.08</v>
      </c>
      <c r="O53" s="71">
        <v>1795.29</v>
      </c>
      <c r="P53" s="71">
        <v>1779.13</v>
      </c>
      <c r="Q53" s="71">
        <v>1761.12</v>
      </c>
      <c r="R53" s="71">
        <v>1708.51</v>
      </c>
      <c r="S53" s="71">
        <v>1680.81</v>
      </c>
      <c r="T53" s="71">
        <v>1684.91</v>
      </c>
      <c r="U53" s="71">
        <v>1702.98</v>
      </c>
      <c r="V53" s="71">
        <v>1779.28</v>
      </c>
      <c r="W53" s="71">
        <v>1828.38</v>
      </c>
      <c r="X53" s="71">
        <v>1817.41</v>
      </c>
      <c r="Y53" s="71">
        <v>1759.4</v>
      </c>
      <c r="Z53" s="71">
        <v>1545.25</v>
      </c>
      <c r="AA53" s="71">
        <v>1288.5</v>
      </c>
    </row>
    <row r="54" spans="1:27" ht="12.75" customHeight="1" outlineLevel="1" x14ac:dyDescent="0.3">
      <c r="A54" s="163" t="s">
        <v>1704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customHeight="1" outlineLevel="1" x14ac:dyDescent="0.3">
      <c r="A55" s="163" t="s">
        <v>1705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1706</v>
      </c>
      <c r="B56" s="94" t="s">
        <v>81</v>
      </c>
      <c r="C56" s="70" t="s">
        <v>79</v>
      </c>
      <c r="D56" s="71">
        <f>$D$11</f>
        <v>264.79000000000002</v>
      </c>
      <c r="E56" s="71">
        <f t="shared" ref="E56:AA56" si="29">$D$11</f>
        <v>264.79000000000002</v>
      </c>
      <c r="F56" s="71">
        <f t="shared" si="29"/>
        <v>264.79000000000002</v>
      </c>
      <c r="G56" s="71">
        <f t="shared" si="29"/>
        <v>264.79000000000002</v>
      </c>
      <c r="H56" s="71">
        <f t="shared" si="29"/>
        <v>264.79000000000002</v>
      </c>
      <c r="I56" s="71">
        <f t="shared" si="29"/>
        <v>264.79000000000002</v>
      </c>
      <c r="J56" s="71">
        <f t="shared" si="29"/>
        <v>264.79000000000002</v>
      </c>
      <c r="K56" s="71">
        <f t="shared" si="29"/>
        <v>264.79000000000002</v>
      </c>
      <c r="L56" s="71">
        <f t="shared" si="29"/>
        <v>264.79000000000002</v>
      </c>
      <c r="M56" s="71">
        <f t="shared" si="29"/>
        <v>264.79000000000002</v>
      </c>
      <c r="N56" s="71">
        <f t="shared" si="29"/>
        <v>264.79000000000002</v>
      </c>
      <c r="O56" s="71">
        <f t="shared" si="29"/>
        <v>264.79000000000002</v>
      </c>
      <c r="P56" s="71">
        <f t="shared" si="29"/>
        <v>264.79000000000002</v>
      </c>
      <c r="Q56" s="71">
        <f t="shared" si="29"/>
        <v>264.79000000000002</v>
      </c>
      <c r="R56" s="71">
        <f t="shared" si="29"/>
        <v>264.79000000000002</v>
      </c>
      <c r="S56" s="71">
        <f t="shared" si="29"/>
        <v>264.79000000000002</v>
      </c>
      <c r="T56" s="71">
        <f t="shared" si="29"/>
        <v>264.79000000000002</v>
      </c>
      <c r="U56" s="71">
        <f t="shared" si="29"/>
        <v>264.79000000000002</v>
      </c>
      <c r="V56" s="71">
        <f t="shared" si="29"/>
        <v>264.79000000000002</v>
      </c>
      <c r="W56" s="71">
        <f t="shared" si="29"/>
        <v>264.79000000000002</v>
      </c>
      <c r="X56" s="71">
        <f t="shared" si="29"/>
        <v>264.79000000000002</v>
      </c>
      <c r="Y56" s="71">
        <f t="shared" si="29"/>
        <v>264.79000000000002</v>
      </c>
      <c r="Z56" s="71">
        <f t="shared" si="29"/>
        <v>264.79000000000002</v>
      </c>
      <c r="AA56" s="71">
        <f t="shared" si="29"/>
        <v>264.79000000000002</v>
      </c>
    </row>
    <row r="57" spans="1:27" ht="12.75" customHeight="1" x14ac:dyDescent="0.3">
      <c r="A57" s="162" t="s">
        <v>1707</v>
      </c>
      <c r="B57" s="54" t="str">
        <f>"11"&amp;"."&amp;$B$800&amp;"."&amp;$B$801</f>
        <v>11.03.2024</v>
      </c>
      <c r="C57" s="134" t="s">
        <v>76</v>
      </c>
      <c r="D57" s="135">
        <f>ROUND(((D58+D59+D61+D60)/1000),5)</f>
        <v>2.57429</v>
      </c>
      <c r="E57" s="135">
        <f>ROUND(((E58+E59+E61+E60)/1000),5)</f>
        <v>2.54698</v>
      </c>
      <c r="F57" s="135">
        <f>ROUND(((F58+F59+F61+F60)/1000),5)</f>
        <v>2.5066099999999998</v>
      </c>
      <c r="G57" s="135">
        <f t="shared" ref="G57:AA57" si="30">ROUND(((G58+G59+G61+G60)/1000),5)</f>
        <v>2.4885199999999998</v>
      </c>
      <c r="H57" s="135">
        <f t="shared" si="30"/>
        <v>2.5293000000000001</v>
      </c>
      <c r="I57" s="135">
        <f t="shared" si="30"/>
        <v>2.6170599999999999</v>
      </c>
      <c r="J57" s="135">
        <f t="shared" si="30"/>
        <v>2.7926099999999998</v>
      </c>
      <c r="K57" s="135">
        <f t="shared" si="30"/>
        <v>3.0059200000000001</v>
      </c>
      <c r="L57" s="135">
        <f t="shared" si="30"/>
        <v>3.1313399999999998</v>
      </c>
      <c r="M57" s="135">
        <f t="shared" si="30"/>
        <v>3.2077499999999999</v>
      </c>
      <c r="N57" s="135">
        <f t="shared" si="30"/>
        <v>3.1941999999999999</v>
      </c>
      <c r="O57" s="135">
        <f t="shared" si="30"/>
        <v>3.1983799999999998</v>
      </c>
      <c r="P57" s="135">
        <f t="shared" si="30"/>
        <v>3.1826300000000001</v>
      </c>
      <c r="Q57" s="135">
        <f t="shared" si="30"/>
        <v>3.1699299999999999</v>
      </c>
      <c r="R57" s="135">
        <f t="shared" si="30"/>
        <v>3.1466699999999999</v>
      </c>
      <c r="S57" s="135">
        <f t="shared" si="30"/>
        <v>3.1267</v>
      </c>
      <c r="T57" s="135">
        <f t="shared" si="30"/>
        <v>3.1237300000000001</v>
      </c>
      <c r="U57" s="135">
        <f t="shared" si="30"/>
        <v>3.05505</v>
      </c>
      <c r="V57" s="135">
        <f t="shared" si="30"/>
        <v>3.0809099999999998</v>
      </c>
      <c r="W57" s="135">
        <f t="shared" si="30"/>
        <v>3.1065200000000002</v>
      </c>
      <c r="X57" s="135">
        <f t="shared" si="30"/>
        <v>3.0669200000000001</v>
      </c>
      <c r="Y57" s="135">
        <f t="shared" si="30"/>
        <v>3.0064799999999998</v>
      </c>
      <c r="Z57" s="135">
        <f t="shared" si="30"/>
        <v>2.8031799999999998</v>
      </c>
      <c r="AA57" s="135">
        <f t="shared" si="30"/>
        <v>2.5632700000000002</v>
      </c>
    </row>
    <row r="58" spans="1:27" ht="12.75" customHeight="1" outlineLevel="1" x14ac:dyDescent="0.3">
      <c r="A58" s="163" t="s">
        <v>1708</v>
      </c>
      <c r="B58" s="94" t="s">
        <v>238</v>
      </c>
      <c r="C58" s="70" t="s">
        <v>79</v>
      </c>
      <c r="D58" s="71">
        <v>1232.49</v>
      </c>
      <c r="E58" s="71">
        <v>1205.18</v>
      </c>
      <c r="F58" s="71">
        <v>1164.81</v>
      </c>
      <c r="G58" s="71">
        <v>1146.72</v>
      </c>
      <c r="H58" s="71">
        <v>1187.5</v>
      </c>
      <c r="I58" s="71">
        <v>1275.26</v>
      </c>
      <c r="J58" s="71">
        <v>1450.81</v>
      </c>
      <c r="K58" s="71">
        <v>1664.12</v>
      </c>
      <c r="L58" s="71">
        <v>1789.54</v>
      </c>
      <c r="M58" s="71">
        <v>1865.95</v>
      </c>
      <c r="N58" s="71">
        <v>1852.4</v>
      </c>
      <c r="O58" s="71">
        <v>1856.58</v>
      </c>
      <c r="P58" s="71">
        <v>1840.83</v>
      </c>
      <c r="Q58" s="71">
        <v>1828.13</v>
      </c>
      <c r="R58" s="71">
        <v>1804.87</v>
      </c>
      <c r="S58" s="71">
        <v>1784.9</v>
      </c>
      <c r="T58" s="71">
        <v>1781.93</v>
      </c>
      <c r="U58" s="71">
        <v>1713.25</v>
      </c>
      <c r="V58" s="71">
        <v>1739.11</v>
      </c>
      <c r="W58" s="71">
        <v>1764.72</v>
      </c>
      <c r="X58" s="71">
        <v>1725.12</v>
      </c>
      <c r="Y58" s="71">
        <v>1664.68</v>
      </c>
      <c r="Z58" s="71">
        <v>1461.38</v>
      </c>
      <c r="AA58" s="71">
        <v>1221.47</v>
      </c>
    </row>
    <row r="59" spans="1:27" ht="12.75" customHeight="1" outlineLevel="1" x14ac:dyDescent="0.3">
      <c r="A59" s="163" t="s">
        <v>1709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customHeight="1" outlineLevel="1" x14ac:dyDescent="0.3">
      <c r="A60" s="163" t="s">
        <v>1710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1711</v>
      </c>
      <c r="B61" s="94" t="s">
        <v>81</v>
      </c>
      <c r="C61" s="70" t="s">
        <v>79</v>
      </c>
      <c r="D61" s="71">
        <f>$D$11</f>
        <v>264.79000000000002</v>
      </c>
      <c r="E61" s="71">
        <f t="shared" ref="E61:AA61" si="32">$D$11</f>
        <v>264.79000000000002</v>
      </c>
      <c r="F61" s="71">
        <f t="shared" si="32"/>
        <v>264.79000000000002</v>
      </c>
      <c r="G61" s="71">
        <f t="shared" si="32"/>
        <v>264.79000000000002</v>
      </c>
      <c r="H61" s="71">
        <f t="shared" si="32"/>
        <v>264.79000000000002</v>
      </c>
      <c r="I61" s="71">
        <f t="shared" si="32"/>
        <v>264.79000000000002</v>
      </c>
      <c r="J61" s="71">
        <f t="shared" si="32"/>
        <v>264.79000000000002</v>
      </c>
      <c r="K61" s="71">
        <f t="shared" si="32"/>
        <v>264.79000000000002</v>
      </c>
      <c r="L61" s="71">
        <f t="shared" si="32"/>
        <v>264.79000000000002</v>
      </c>
      <c r="M61" s="71">
        <f t="shared" si="32"/>
        <v>264.79000000000002</v>
      </c>
      <c r="N61" s="71">
        <f t="shared" si="32"/>
        <v>264.79000000000002</v>
      </c>
      <c r="O61" s="71">
        <f t="shared" si="32"/>
        <v>264.79000000000002</v>
      </c>
      <c r="P61" s="71">
        <f t="shared" si="32"/>
        <v>264.79000000000002</v>
      </c>
      <c r="Q61" s="71">
        <f t="shared" si="32"/>
        <v>264.79000000000002</v>
      </c>
      <c r="R61" s="71">
        <f t="shared" si="32"/>
        <v>264.79000000000002</v>
      </c>
      <c r="S61" s="71">
        <f t="shared" si="32"/>
        <v>264.79000000000002</v>
      </c>
      <c r="T61" s="71">
        <f t="shared" si="32"/>
        <v>264.79000000000002</v>
      </c>
      <c r="U61" s="71">
        <f t="shared" si="32"/>
        <v>264.79000000000002</v>
      </c>
      <c r="V61" s="71">
        <f t="shared" si="32"/>
        <v>264.79000000000002</v>
      </c>
      <c r="W61" s="71">
        <f t="shared" si="32"/>
        <v>264.79000000000002</v>
      </c>
      <c r="X61" s="71">
        <f t="shared" si="32"/>
        <v>264.79000000000002</v>
      </c>
      <c r="Y61" s="71">
        <f t="shared" si="32"/>
        <v>264.79000000000002</v>
      </c>
      <c r="Z61" s="71">
        <f t="shared" si="32"/>
        <v>264.79000000000002</v>
      </c>
      <c r="AA61" s="71">
        <f t="shared" si="32"/>
        <v>264.79000000000002</v>
      </c>
    </row>
    <row r="62" spans="1:27" ht="12.75" customHeight="1" x14ac:dyDescent="0.3">
      <c r="A62" s="162" t="s">
        <v>1712</v>
      </c>
      <c r="B62" s="54" t="str">
        <f>"12"&amp;"."&amp;$B$800&amp;"."&amp;$B$801</f>
        <v>12.03.2024</v>
      </c>
      <c r="C62" s="134" t="s">
        <v>76</v>
      </c>
      <c r="D62" s="135">
        <f>ROUND(((D63+D64+D66+D65)/1000),5)</f>
        <v>2.56331</v>
      </c>
      <c r="E62" s="135">
        <f>ROUND(((E63+E64+E66+E65)/1000),5)</f>
        <v>2.5132099999999999</v>
      </c>
      <c r="F62" s="135">
        <f>ROUND(((F63+F64+F66+F65)/1000),5)</f>
        <v>2.4756100000000001</v>
      </c>
      <c r="G62" s="135">
        <f t="shared" ref="G62:AA62" si="33">ROUND(((G63+G64+G66+G65)/1000),5)</f>
        <v>2.4728599999999998</v>
      </c>
      <c r="H62" s="135">
        <f t="shared" si="33"/>
        <v>2.5249000000000001</v>
      </c>
      <c r="I62" s="135">
        <f t="shared" si="33"/>
        <v>2.6218900000000001</v>
      </c>
      <c r="J62" s="135">
        <f t="shared" si="33"/>
        <v>2.7883900000000001</v>
      </c>
      <c r="K62" s="135">
        <f t="shared" si="33"/>
        <v>3.0135700000000001</v>
      </c>
      <c r="L62" s="135">
        <f t="shared" si="33"/>
        <v>3.0897600000000001</v>
      </c>
      <c r="M62" s="135">
        <f t="shared" si="33"/>
        <v>3.1454599999999999</v>
      </c>
      <c r="N62" s="135">
        <f t="shared" si="33"/>
        <v>3.1455299999999999</v>
      </c>
      <c r="O62" s="135">
        <f t="shared" si="33"/>
        <v>3.1523099999999999</v>
      </c>
      <c r="P62" s="135">
        <f t="shared" si="33"/>
        <v>3.1344500000000002</v>
      </c>
      <c r="Q62" s="135">
        <f t="shared" si="33"/>
        <v>3.1336599999999999</v>
      </c>
      <c r="R62" s="135">
        <f t="shared" si="33"/>
        <v>3.1106600000000002</v>
      </c>
      <c r="S62" s="135">
        <f t="shared" si="33"/>
        <v>3.0940500000000002</v>
      </c>
      <c r="T62" s="135">
        <f t="shared" si="33"/>
        <v>3.08996</v>
      </c>
      <c r="U62" s="135">
        <f t="shared" si="33"/>
        <v>3.04162</v>
      </c>
      <c r="V62" s="135">
        <f t="shared" si="33"/>
        <v>3.0869399999999998</v>
      </c>
      <c r="W62" s="135">
        <f t="shared" si="33"/>
        <v>3.1118899999999998</v>
      </c>
      <c r="X62" s="135">
        <f t="shared" si="33"/>
        <v>3.1063900000000002</v>
      </c>
      <c r="Y62" s="135">
        <f t="shared" si="33"/>
        <v>3.0176699999999999</v>
      </c>
      <c r="Z62" s="135">
        <f t="shared" si="33"/>
        <v>2.8062200000000002</v>
      </c>
      <c r="AA62" s="135">
        <f t="shared" si="33"/>
        <v>2.6246800000000001</v>
      </c>
    </row>
    <row r="63" spans="1:27" ht="12.75" customHeight="1" outlineLevel="1" x14ac:dyDescent="0.3">
      <c r="A63" s="163" t="s">
        <v>1713</v>
      </c>
      <c r="B63" s="94" t="s">
        <v>238</v>
      </c>
      <c r="C63" s="70" t="s">
        <v>79</v>
      </c>
      <c r="D63" s="71">
        <v>1221.51</v>
      </c>
      <c r="E63" s="71">
        <v>1171.4100000000001</v>
      </c>
      <c r="F63" s="71">
        <v>1133.81</v>
      </c>
      <c r="G63" s="71">
        <v>1131.06</v>
      </c>
      <c r="H63" s="71">
        <v>1183.0999999999999</v>
      </c>
      <c r="I63" s="71">
        <v>1280.0899999999999</v>
      </c>
      <c r="J63" s="71">
        <v>1446.59</v>
      </c>
      <c r="K63" s="71">
        <v>1671.77</v>
      </c>
      <c r="L63" s="71">
        <v>1747.96</v>
      </c>
      <c r="M63" s="71">
        <v>1803.66</v>
      </c>
      <c r="N63" s="71">
        <v>1803.73</v>
      </c>
      <c r="O63" s="71">
        <v>1810.51</v>
      </c>
      <c r="P63" s="71">
        <v>1792.65</v>
      </c>
      <c r="Q63" s="71">
        <v>1791.86</v>
      </c>
      <c r="R63" s="71">
        <v>1768.86</v>
      </c>
      <c r="S63" s="71">
        <v>1752.25</v>
      </c>
      <c r="T63" s="71">
        <v>1748.16</v>
      </c>
      <c r="U63" s="71">
        <v>1699.82</v>
      </c>
      <c r="V63" s="71">
        <v>1745.14</v>
      </c>
      <c r="W63" s="71">
        <v>1770.09</v>
      </c>
      <c r="X63" s="71">
        <v>1764.59</v>
      </c>
      <c r="Y63" s="71">
        <v>1675.87</v>
      </c>
      <c r="Z63" s="71">
        <v>1464.42</v>
      </c>
      <c r="AA63" s="71">
        <v>1282.8800000000001</v>
      </c>
    </row>
    <row r="64" spans="1:27" ht="12.75" customHeight="1" outlineLevel="1" x14ac:dyDescent="0.3">
      <c r="A64" s="163" t="s">
        <v>1714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customHeight="1" outlineLevel="1" x14ac:dyDescent="0.3">
      <c r="A65" s="163" t="s">
        <v>1715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1716</v>
      </c>
      <c r="B66" s="94" t="s">
        <v>81</v>
      </c>
      <c r="C66" s="70" t="s">
        <v>79</v>
      </c>
      <c r="D66" s="71">
        <f>$D$11</f>
        <v>264.79000000000002</v>
      </c>
      <c r="E66" s="71">
        <f t="shared" ref="E66:AA66" si="35">$D$11</f>
        <v>264.79000000000002</v>
      </c>
      <c r="F66" s="71">
        <f t="shared" si="35"/>
        <v>264.79000000000002</v>
      </c>
      <c r="G66" s="71">
        <f t="shared" si="35"/>
        <v>264.79000000000002</v>
      </c>
      <c r="H66" s="71">
        <f t="shared" si="35"/>
        <v>264.79000000000002</v>
      </c>
      <c r="I66" s="71">
        <f t="shared" si="35"/>
        <v>264.79000000000002</v>
      </c>
      <c r="J66" s="71">
        <f t="shared" si="35"/>
        <v>264.79000000000002</v>
      </c>
      <c r="K66" s="71">
        <f t="shared" si="35"/>
        <v>264.79000000000002</v>
      </c>
      <c r="L66" s="71">
        <f t="shared" si="35"/>
        <v>264.79000000000002</v>
      </c>
      <c r="M66" s="71">
        <f t="shared" si="35"/>
        <v>264.79000000000002</v>
      </c>
      <c r="N66" s="71">
        <f t="shared" si="35"/>
        <v>264.79000000000002</v>
      </c>
      <c r="O66" s="71">
        <f t="shared" si="35"/>
        <v>264.79000000000002</v>
      </c>
      <c r="P66" s="71">
        <f t="shared" si="35"/>
        <v>264.79000000000002</v>
      </c>
      <c r="Q66" s="71">
        <f t="shared" si="35"/>
        <v>264.79000000000002</v>
      </c>
      <c r="R66" s="71">
        <f t="shared" si="35"/>
        <v>264.79000000000002</v>
      </c>
      <c r="S66" s="71">
        <f t="shared" si="35"/>
        <v>264.79000000000002</v>
      </c>
      <c r="T66" s="71">
        <f t="shared" si="35"/>
        <v>264.79000000000002</v>
      </c>
      <c r="U66" s="71">
        <f t="shared" si="35"/>
        <v>264.79000000000002</v>
      </c>
      <c r="V66" s="71">
        <f t="shared" si="35"/>
        <v>264.79000000000002</v>
      </c>
      <c r="W66" s="71">
        <f t="shared" si="35"/>
        <v>264.79000000000002</v>
      </c>
      <c r="X66" s="71">
        <f t="shared" si="35"/>
        <v>264.79000000000002</v>
      </c>
      <c r="Y66" s="71">
        <f t="shared" si="35"/>
        <v>264.79000000000002</v>
      </c>
      <c r="Z66" s="71">
        <f t="shared" si="35"/>
        <v>264.79000000000002</v>
      </c>
      <c r="AA66" s="71">
        <f t="shared" si="35"/>
        <v>264.79000000000002</v>
      </c>
    </row>
    <row r="67" spans="1:27" ht="12.75" customHeight="1" x14ac:dyDescent="0.3">
      <c r="A67" s="162" t="s">
        <v>1717</v>
      </c>
      <c r="B67" s="54" t="str">
        <f>"13"&amp;"."&amp;$B$800&amp;"."&amp;$B$801</f>
        <v>13.03.2024</v>
      </c>
      <c r="C67" s="134" t="s">
        <v>76</v>
      </c>
      <c r="D67" s="135">
        <f>ROUND(((D68+D69+D71+D70)/1000),5)</f>
        <v>2.5359099999999999</v>
      </c>
      <c r="E67" s="135">
        <f>ROUND(((E68+E69+E71+E70)/1000),5)</f>
        <v>2.5008499999999998</v>
      </c>
      <c r="F67" s="135">
        <f>ROUND(((F68+F69+F71+F70)/1000),5)</f>
        <v>2.4755600000000002</v>
      </c>
      <c r="G67" s="135">
        <f t="shared" ref="G67:AA67" si="36">ROUND(((G68+G69+G71+G70)/1000),5)</f>
        <v>2.4744100000000002</v>
      </c>
      <c r="H67" s="135">
        <f t="shared" si="36"/>
        <v>2.49939</v>
      </c>
      <c r="I67" s="135">
        <f t="shared" si="36"/>
        <v>2.59734</v>
      </c>
      <c r="J67" s="135">
        <f t="shared" si="36"/>
        <v>2.7776100000000001</v>
      </c>
      <c r="K67" s="135">
        <f t="shared" si="36"/>
        <v>3.00386</v>
      </c>
      <c r="L67" s="135">
        <f t="shared" si="36"/>
        <v>3.0395400000000001</v>
      </c>
      <c r="M67" s="135">
        <f t="shared" si="36"/>
        <v>3.2004199999999998</v>
      </c>
      <c r="N67" s="135">
        <f t="shared" si="36"/>
        <v>3.1897799999999998</v>
      </c>
      <c r="O67" s="135">
        <f t="shared" si="36"/>
        <v>3.1077599999999999</v>
      </c>
      <c r="P67" s="135">
        <f t="shared" si="36"/>
        <v>3.0607199999999999</v>
      </c>
      <c r="Q67" s="135">
        <f t="shared" si="36"/>
        <v>3.1013799999999998</v>
      </c>
      <c r="R67" s="135">
        <f t="shared" si="36"/>
        <v>3.08005</v>
      </c>
      <c r="S67" s="135">
        <f t="shared" si="36"/>
        <v>3.0562299999999998</v>
      </c>
      <c r="T67" s="135">
        <f t="shared" si="36"/>
        <v>3.02935</v>
      </c>
      <c r="U67" s="135">
        <f t="shared" si="36"/>
        <v>3.0273699999999999</v>
      </c>
      <c r="V67" s="135">
        <f t="shared" si="36"/>
        <v>3.0602800000000001</v>
      </c>
      <c r="W67" s="135">
        <f t="shared" si="36"/>
        <v>3.1185700000000001</v>
      </c>
      <c r="X67" s="135">
        <f t="shared" si="36"/>
        <v>3.0932200000000001</v>
      </c>
      <c r="Y67" s="135">
        <f t="shared" si="36"/>
        <v>3.0144500000000001</v>
      </c>
      <c r="Z67" s="135">
        <f t="shared" si="36"/>
        <v>2.8031100000000002</v>
      </c>
      <c r="AA67" s="135">
        <f t="shared" si="36"/>
        <v>2.6017899999999998</v>
      </c>
    </row>
    <row r="68" spans="1:27" ht="12.75" customHeight="1" outlineLevel="1" x14ac:dyDescent="0.3">
      <c r="A68" s="163" t="s">
        <v>1718</v>
      </c>
      <c r="B68" s="94" t="s">
        <v>238</v>
      </c>
      <c r="C68" s="70" t="s">
        <v>79</v>
      </c>
      <c r="D68" s="71">
        <v>1194.1099999999999</v>
      </c>
      <c r="E68" s="71">
        <v>1159.05</v>
      </c>
      <c r="F68" s="71">
        <v>1133.76</v>
      </c>
      <c r="G68" s="71">
        <v>1132.6099999999999</v>
      </c>
      <c r="H68" s="71">
        <v>1157.5899999999999</v>
      </c>
      <c r="I68" s="71">
        <v>1255.54</v>
      </c>
      <c r="J68" s="71">
        <v>1435.81</v>
      </c>
      <c r="K68" s="71">
        <v>1662.06</v>
      </c>
      <c r="L68" s="71">
        <v>1697.74</v>
      </c>
      <c r="M68" s="71">
        <v>1858.62</v>
      </c>
      <c r="N68" s="71">
        <v>1847.98</v>
      </c>
      <c r="O68" s="71">
        <v>1765.96</v>
      </c>
      <c r="P68" s="71">
        <v>1718.92</v>
      </c>
      <c r="Q68" s="71">
        <v>1759.58</v>
      </c>
      <c r="R68" s="71">
        <v>1738.25</v>
      </c>
      <c r="S68" s="71">
        <v>1714.43</v>
      </c>
      <c r="T68" s="71">
        <v>1687.55</v>
      </c>
      <c r="U68" s="71">
        <v>1685.57</v>
      </c>
      <c r="V68" s="71">
        <v>1718.48</v>
      </c>
      <c r="W68" s="71">
        <v>1776.77</v>
      </c>
      <c r="X68" s="71">
        <v>1751.42</v>
      </c>
      <c r="Y68" s="71">
        <v>1672.65</v>
      </c>
      <c r="Z68" s="71">
        <v>1461.31</v>
      </c>
      <c r="AA68" s="71">
        <v>1259.99</v>
      </c>
    </row>
    <row r="69" spans="1:27" ht="12.75" customHeight="1" outlineLevel="1" x14ac:dyDescent="0.3">
      <c r="A69" s="163" t="s">
        <v>1719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customHeight="1" outlineLevel="1" x14ac:dyDescent="0.3">
      <c r="A70" s="163" t="s">
        <v>1720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1721</v>
      </c>
      <c r="B71" s="94" t="s">
        <v>81</v>
      </c>
      <c r="C71" s="70" t="s">
        <v>79</v>
      </c>
      <c r="D71" s="71">
        <f>$D$11</f>
        <v>264.79000000000002</v>
      </c>
      <c r="E71" s="71">
        <f t="shared" ref="E71:AA71" si="38">$D$11</f>
        <v>264.79000000000002</v>
      </c>
      <c r="F71" s="71">
        <f t="shared" si="38"/>
        <v>264.79000000000002</v>
      </c>
      <c r="G71" s="71">
        <f t="shared" si="38"/>
        <v>264.79000000000002</v>
      </c>
      <c r="H71" s="71">
        <f t="shared" si="38"/>
        <v>264.79000000000002</v>
      </c>
      <c r="I71" s="71">
        <f t="shared" si="38"/>
        <v>264.79000000000002</v>
      </c>
      <c r="J71" s="71">
        <f t="shared" si="38"/>
        <v>264.79000000000002</v>
      </c>
      <c r="K71" s="71">
        <f t="shared" si="38"/>
        <v>264.79000000000002</v>
      </c>
      <c r="L71" s="71">
        <f t="shared" si="38"/>
        <v>264.79000000000002</v>
      </c>
      <c r="M71" s="71">
        <f t="shared" si="38"/>
        <v>264.79000000000002</v>
      </c>
      <c r="N71" s="71">
        <f t="shared" si="38"/>
        <v>264.79000000000002</v>
      </c>
      <c r="O71" s="71">
        <f t="shared" si="38"/>
        <v>264.79000000000002</v>
      </c>
      <c r="P71" s="71">
        <f t="shared" si="38"/>
        <v>264.79000000000002</v>
      </c>
      <c r="Q71" s="71">
        <f t="shared" si="38"/>
        <v>264.79000000000002</v>
      </c>
      <c r="R71" s="71">
        <f t="shared" si="38"/>
        <v>264.79000000000002</v>
      </c>
      <c r="S71" s="71">
        <f t="shared" si="38"/>
        <v>264.79000000000002</v>
      </c>
      <c r="T71" s="71">
        <f t="shared" si="38"/>
        <v>264.79000000000002</v>
      </c>
      <c r="U71" s="71">
        <f t="shared" si="38"/>
        <v>264.79000000000002</v>
      </c>
      <c r="V71" s="71">
        <f t="shared" si="38"/>
        <v>264.79000000000002</v>
      </c>
      <c r="W71" s="71">
        <f t="shared" si="38"/>
        <v>264.79000000000002</v>
      </c>
      <c r="X71" s="71">
        <f t="shared" si="38"/>
        <v>264.79000000000002</v>
      </c>
      <c r="Y71" s="71">
        <f t="shared" si="38"/>
        <v>264.79000000000002</v>
      </c>
      <c r="Z71" s="71">
        <f t="shared" si="38"/>
        <v>264.79000000000002</v>
      </c>
      <c r="AA71" s="71">
        <f t="shared" si="38"/>
        <v>264.79000000000002</v>
      </c>
    </row>
    <row r="72" spans="1:27" ht="12.75" customHeight="1" x14ac:dyDescent="0.3">
      <c r="A72" s="162" t="s">
        <v>1722</v>
      </c>
      <c r="B72" s="54" t="str">
        <f>"14"&amp;"."&amp;$B$800&amp;"."&amp;$B$801</f>
        <v>14.03.2024</v>
      </c>
      <c r="C72" s="134" t="s">
        <v>76</v>
      </c>
      <c r="D72" s="135">
        <f>ROUND(((D73+D74+D76+D75)/1000),5)</f>
        <v>2.5655299999999999</v>
      </c>
      <c r="E72" s="135">
        <f>ROUND(((E73+E74+E76+E75)/1000),5)</f>
        <v>2.4877400000000001</v>
      </c>
      <c r="F72" s="135">
        <f>ROUND(((F73+F74+F76+F75)/1000),5)</f>
        <v>2.4739100000000001</v>
      </c>
      <c r="G72" s="135">
        <f t="shared" ref="G72:AA72" si="39">ROUND(((G73+G74+G76+G75)/1000),5)</f>
        <v>2.4766599999999999</v>
      </c>
      <c r="H72" s="135">
        <f t="shared" si="39"/>
        <v>2.5200100000000001</v>
      </c>
      <c r="I72" s="135">
        <f t="shared" si="39"/>
        <v>2.5964399999999999</v>
      </c>
      <c r="J72" s="135">
        <f t="shared" si="39"/>
        <v>2.7622</v>
      </c>
      <c r="K72" s="135">
        <f t="shared" si="39"/>
        <v>2.9844400000000002</v>
      </c>
      <c r="L72" s="135">
        <f t="shared" si="39"/>
        <v>3.0542099999999999</v>
      </c>
      <c r="M72" s="135">
        <f t="shared" si="39"/>
        <v>3.12216</v>
      </c>
      <c r="N72" s="135">
        <f t="shared" si="39"/>
        <v>3.1100099999999999</v>
      </c>
      <c r="O72" s="135">
        <f t="shared" si="39"/>
        <v>3.1461199999999998</v>
      </c>
      <c r="P72" s="135">
        <f t="shared" si="39"/>
        <v>3.1211899999999999</v>
      </c>
      <c r="Q72" s="135">
        <f t="shared" si="39"/>
        <v>3.1115300000000001</v>
      </c>
      <c r="R72" s="135">
        <f t="shared" si="39"/>
        <v>3.0924</v>
      </c>
      <c r="S72" s="135">
        <f t="shared" si="39"/>
        <v>3.06656</v>
      </c>
      <c r="T72" s="135">
        <f t="shared" si="39"/>
        <v>3.0638299999999998</v>
      </c>
      <c r="U72" s="135">
        <f t="shared" si="39"/>
        <v>3.0234899999999998</v>
      </c>
      <c r="V72" s="135">
        <f t="shared" si="39"/>
        <v>3.1098699999999999</v>
      </c>
      <c r="W72" s="135">
        <f t="shared" si="39"/>
        <v>3.1412800000000001</v>
      </c>
      <c r="X72" s="135">
        <f t="shared" si="39"/>
        <v>3.10181</v>
      </c>
      <c r="Y72" s="135">
        <f t="shared" si="39"/>
        <v>3.0148000000000001</v>
      </c>
      <c r="Z72" s="135">
        <f t="shared" si="39"/>
        <v>2.8336299999999999</v>
      </c>
      <c r="AA72" s="135">
        <f t="shared" si="39"/>
        <v>2.6858900000000001</v>
      </c>
    </row>
    <row r="73" spans="1:27" ht="12.75" customHeight="1" outlineLevel="1" x14ac:dyDescent="0.3">
      <c r="A73" s="163" t="s">
        <v>1723</v>
      </c>
      <c r="B73" s="94" t="s">
        <v>238</v>
      </c>
      <c r="C73" s="70" t="s">
        <v>79</v>
      </c>
      <c r="D73" s="71">
        <v>1223.73</v>
      </c>
      <c r="E73" s="71">
        <v>1145.94</v>
      </c>
      <c r="F73" s="71">
        <v>1132.1099999999999</v>
      </c>
      <c r="G73" s="71">
        <v>1134.8599999999999</v>
      </c>
      <c r="H73" s="71">
        <v>1178.21</v>
      </c>
      <c r="I73" s="71">
        <v>1254.6400000000001</v>
      </c>
      <c r="J73" s="71">
        <v>1420.4</v>
      </c>
      <c r="K73" s="71">
        <v>1642.64</v>
      </c>
      <c r="L73" s="71">
        <v>1712.41</v>
      </c>
      <c r="M73" s="71">
        <v>1780.36</v>
      </c>
      <c r="N73" s="71">
        <v>1768.21</v>
      </c>
      <c r="O73" s="71">
        <v>1804.32</v>
      </c>
      <c r="P73" s="71">
        <v>1779.39</v>
      </c>
      <c r="Q73" s="71">
        <v>1769.73</v>
      </c>
      <c r="R73" s="71">
        <v>1750.6</v>
      </c>
      <c r="S73" s="71">
        <v>1724.76</v>
      </c>
      <c r="T73" s="71">
        <v>1722.03</v>
      </c>
      <c r="U73" s="71">
        <v>1681.69</v>
      </c>
      <c r="V73" s="71">
        <v>1768.07</v>
      </c>
      <c r="W73" s="71">
        <v>1799.48</v>
      </c>
      <c r="X73" s="71">
        <v>1760.01</v>
      </c>
      <c r="Y73" s="71">
        <v>1673</v>
      </c>
      <c r="Z73" s="71">
        <v>1491.83</v>
      </c>
      <c r="AA73" s="71">
        <v>1344.09</v>
      </c>
    </row>
    <row r="74" spans="1:27" ht="12.75" customHeight="1" outlineLevel="1" x14ac:dyDescent="0.3">
      <c r="A74" s="163" t="s">
        <v>1724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customHeight="1" outlineLevel="1" x14ac:dyDescent="0.3">
      <c r="A75" s="163" t="s">
        <v>1725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1726</v>
      </c>
      <c r="B76" s="94" t="s">
        <v>81</v>
      </c>
      <c r="C76" s="70" t="s">
        <v>79</v>
      </c>
      <c r="D76" s="71">
        <f>$D$11</f>
        <v>264.79000000000002</v>
      </c>
      <c r="E76" s="71">
        <f t="shared" ref="E76:AA76" si="41">$D$11</f>
        <v>264.79000000000002</v>
      </c>
      <c r="F76" s="71">
        <f t="shared" si="41"/>
        <v>264.79000000000002</v>
      </c>
      <c r="G76" s="71">
        <f t="shared" si="41"/>
        <v>264.79000000000002</v>
      </c>
      <c r="H76" s="71">
        <f t="shared" si="41"/>
        <v>264.79000000000002</v>
      </c>
      <c r="I76" s="71">
        <f t="shared" si="41"/>
        <v>264.79000000000002</v>
      </c>
      <c r="J76" s="71">
        <f t="shared" si="41"/>
        <v>264.79000000000002</v>
      </c>
      <c r="K76" s="71">
        <f t="shared" si="41"/>
        <v>264.79000000000002</v>
      </c>
      <c r="L76" s="71">
        <f t="shared" si="41"/>
        <v>264.79000000000002</v>
      </c>
      <c r="M76" s="71">
        <f t="shared" si="41"/>
        <v>264.79000000000002</v>
      </c>
      <c r="N76" s="71">
        <f t="shared" si="41"/>
        <v>264.79000000000002</v>
      </c>
      <c r="O76" s="71">
        <f t="shared" si="41"/>
        <v>264.79000000000002</v>
      </c>
      <c r="P76" s="71">
        <f t="shared" si="41"/>
        <v>264.79000000000002</v>
      </c>
      <c r="Q76" s="71">
        <f t="shared" si="41"/>
        <v>264.79000000000002</v>
      </c>
      <c r="R76" s="71">
        <f t="shared" si="41"/>
        <v>264.79000000000002</v>
      </c>
      <c r="S76" s="71">
        <f t="shared" si="41"/>
        <v>264.79000000000002</v>
      </c>
      <c r="T76" s="71">
        <f t="shared" si="41"/>
        <v>264.79000000000002</v>
      </c>
      <c r="U76" s="71">
        <f t="shared" si="41"/>
        <v>264.79000000000002</v>
      </c>
      <c r="V76" s="71">
        <f t="shared" si="41"/>
        <v>264.79000000000002</v>
      </c>
      <c r="W76" s="71">
        <f t="shared" si="41"/>
        <v>264.79000000000002</v>
      </c>
      <c r="X76" s="71">
        <f t="shared" si="41"/>
        <v>264.79000000000002</v>
      </c>
      <c r="Y76" s="71">
        <f t="shared" si="41"/>
        <v>264.79000000000002</v>
      </c>
      <c r="Z76" s="71">
        <f t="shared" si="41"/>
        <v>264.79000000000002</v>
      </c>
      <c r="AA76" s="71">
        <f t="shared" si="41"/>
        <v>264.79000000000002</v>
      </c>
    </row>
    <row r="77" spans="1:27" ht="12.75" customHeight="1" x14ac:dyDescent="0.3">
      <c r="A77" s="162" t="s">
        <v>1727</v>
      </c>
      <c r="B77" s="54" t="str">
        <f>"15"&amp;"."&amp;$B$800&amp;"."&amp;$B$801</f>
        <v>15.03.2024</v>
      </c>
      <c r="C77" s="134" t="s">
        <v>76</v>
      </c>
      <c r="D77" s="135">
        <f>ROUND(((D78+D79+D81+D80)/1000),5)</f>
        <v>2.5718399999999999</v>
      </c>
      <c r="E77" s="135">
        <f>ROUND(((E78+E79+E81+E80)/1000),5)</f>
        <v>2.5112000000000001</v>
      </c>
      <c r="F77" s="135">
        <f>ROUND(((F78+F79+F81+F80)/1000),5)</f>
        <v>2.4987499999999998</v>
      </c>
      <c r="G77" s="135">
        <f t="shared" ref="G77:AA77" si="42">ROUND(((G78+G79+G81+G80)/1000),5)</f>
        <v>2.4988000000000001</v>
      </c>
      <c r="H77" s="135">
        <f t="shared" si="42"/>
        <v>2.5264099999999998</v>
      </c>
      <c r="I77" s="135">
        <f t="shared" si="42"/>
        <v>2.6644100000000002</v>
      </c>
      <c r="J77" s="135">
        <f t="shared" si="42"/>
        <v>2.7865199999999999</v>
      </c>
      <c r="K77" s="135">
        <f t="shared" si="42"/>
        <v>3.0010400000000002</v>
      </c>
      <c r="L77" s="135">
        <f t="shared" si="42"/>
        <v>3.0827100000000001</v>
      </c>
      <c r="M77" s="135">
        <f t="shared" si="42"/>
        <v>3.1221000000000001</v>
      </c>
      <c r="N77" s="135">
        <f t="shared" si="42"/>
        <v>3.12276</v>
      </c>
      <c r="O77" s="135">
        <f t="shared" si="42"/>
        <v>3.17035</v>
      </c>
      <c r="P77" s="135">
        <f t="shared" si="42"/>
        <v>3.1655899999999999</v>
      </c>
      <c r="Q77" s="135">
        <f t="shared" si="42"/>
        <v>3.1579000000000002</v>
      </c>
      <c r="R77" s="135">
        <f t="shared" si="42"/>
        <v>3.1415700000000002</v>
      </c>
      <c r="S77" s="135">
        <f t="shared" si="42"/>
        <v>3.1290200000000001</v>
      </c>
      <c r="T77" s="135">
        <f t="shared" si="42"/>
        <v>3.1294900000000001</v>
      </c>
      <c r="U77" s="135">
        <f t="shared" si="42"/>
        <v>3.0586799999999998</v>
      </c>
      <c r="V77" s="135">
        <f t="shared" si="42"/>
        <v>3.1189800000000001</v>
      </c>
      <c r="W77" s="135">
        <f t="shared" si="42"/>
        <v>3.1774200000000001</v>
      </c>
      <c r="X77" s="135">
        <f t="shared" si="42"/>
        <v>3.1722299999999999</v>
      </c>
      <c r="Y77" s="135">
        <f t="shared" si="42"/>
        <v>3.0608300000000002</v>
      </c>
      <c r="Z77" s="135">
        <f t="shared" si="42"/>
        <v>2.8701400000000001</v>
      </c>
      <c r="AA77" s="135">
        <f t="shared" si="42"/>
        <v>2.79237</v>
      </c>
    </row>
    <row r="78" spans="1:27" ht="12.75" customHeight="1" outlineLevel="1" x14ac:dyDescent="0.3">
      <c r="A78" s="163" t="s">
        <v>1728</v>
      </c>
      <c r="B78" s="94" t="s">
        <v>238</v>
      </c>
      <c r="C78" s="70" t="s">
        <v>79</v>
      </c>
      <c r="D78" s="71">
        <v>1230.04</v>
      </c>
      <c r="E78" s="71">
        <v>1169.4000000000001</v>
      </c>
      <c r="F78" s="71">
        <v>1156.95</v>
      </c>
      <c r="G78" s="71">
        <v>1157</v>
      </c>
      <c r="H78" s="71">
        <v>1184.6099999999999</v>
      </c>
      <c r="I78" s="71">
        <v>1322.61</v>
      </c>
      <c r="J78" s="71">
        <v>1444.72</v>
      </c>
      <c r="K78" s="71">
        <v>1659.24</v>
      </c>
      <c r="L78" s="71">
        <v>1740.91</v>
      </c>
      <c r="M78" s="71">
        <v>1780.3</v>
      </c>
      <c r="N78" s="71">
        <v>1780.96</v>
      </c>
      <c r="O78" s="71">
        <v>1828.55</v>
      </c>
      <c r="P78" s="71">
        <v>1823.79</v>
      </c>
      <c r="Q78" s="71">
        <v>1816.1</v>
      </c>
      <c r="R78" s="71">
        <v>1799.77</v>
      </c>
      <c r="S78" s="71">
        <v>1787.22</v>
      </c>
      <c r="T78" s="71">
        <v>1787.69</v>
      </c>
      <c r="U78" s="71">
        <v>1716.88</v>
      </c>
      <c r="V78" s="71">
        <v>1777.18</v>
      </c>
      <c r="W78" s="71">
        <v>1835.62</v>
      </c>
      <c r="X78" s="71">
        <v>1830.43</v>
      </c>
      <c r="Y78" s="71">
        <v>1719.03</v>
      </c>
      <c r="Z78" s="71">
        <v>1528.34</v>
      </c>
      <c r="AA78" s="71">
        <v>1450.57</v>
      </c>
    </row>
    <row r="79" spans="1:27" ht="12.75" customHeight="1" outlineLevel="1" x14ac:dyDescent="0.3">
      <c r="A79" s="163" t="s">
        <v>1729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customHeight="1" outlineLevel="1" x14ac:dyDescent="0.3">
      <c r="A80" s="163" t="s">
        <v>1730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1731</v>
      </c>
      <c r="B81" s="94" t="s">
        <v>81</v>
      </c>
      <c r="C81" s="70" t="s">
        <v>79</v>
      </c>
      <c r="D81" s="71">
        <f>$D$11</f>
        <v>264.79000000000002</v>
      </c>
      <c r="E81" s="71">
        <f t="shared" ref="E81:AA81" si="44">$D$11</f>
        <v>264.79000000000002</v>
      </c>
      <c r="F81" s="71">
        <f t="shared" si="44"/>
        <v>264.79000000000002</v>
      </c>
      <c r="G81" s="71">
        <f t="shared" si="44"/>
        <v>264.79000000000002</v>
      </c>
      <c r="H81" s="71">
        <f t="shared" si="44"/>
        <v>264.79000000000002</v>
      </c>
      <c r="I81" s="71">
        <f t="shared" si="44"/>
        <v>264.79000000000002</v>
      </c>
      <c r="J81" s="71">
        <f t="shared" si="44"/>
        <v>264.79000000000002</v>
      </c>
      <c r="K81" s="71">
        <f t="shared" si="44"/>
        <v>264.79000000000002</v>
      </c>
      <c r="L81" s="71">
        <f t="shared" si="44"/>
        <v>264.79000000000002</v>
      </c>
      <c r="M81" s="71">
        <f t="shared" si="44"/>
        <v>264.79000000000002</v>
      </c>
      <c r="N81" s="71">
        <f t="shared" si="44"/>
        <v>264.79000000000002</v>
      </c>
      <c r="O81" s="71">
        <f t="shared" si="44"/>
        <v>264.79000000000002</v>
      </c>
      <c r="P81" s="71">
        <f t="shared" si="44"/>
        <v>264.79000000000002</v>
      </c>
      <c r="Q81" s="71">
        <f t="shared" si="44"/>
        <v>264.79000000000002</v>
      </c>
      <c r="R81" s="71">
        <f t="shared" si="44"/>
        <v>264.79000000000002</v>
      </c>
      <c r="S81" s="71">
        <f t="shared" si="44"/>
        <v>264.79000000000002</v>
      </c>
      <c r="T81" s="71">
        <f t="shared" si="44"/>
        <v>264.79000000000002</v>
      </c>
      <c r="U81" s="71">
        <f t="shared" si="44"/>
        <v>264.79000000000002</v>
      </c>
      <c r="V81" s="71">
        <f t="shared" si="44"/>
        <v>264.79000000000002</v>
      </c>
      <c r="W81" s="71">
        <f t="shared" si="44"/>
        <v>264.79000000000002</v>
      </c>
      <c r="X81" s="71">
        <f t="shared" si="44"/>
        <v>264.79000000000002</v>
      </c>
      <c r="Y81" s="71">
        <f t="shared" si="44"/>
        <v>264.79000000000002</v>
      </c>
      <c r="Z81" s="71">
        <f t="shared" si="44"/>
        <v>264.79000000000002</v>
      </c>
      <c r="AA81" s="71">
        <f t="shared" si="44"/>
        <v>264.79000000000002</v>
      </c>
    </row>
    <row r="82" spans="1:27" ht="12.75" customHeight="1" x14ac:dyDescent="0.3">
      <c r="A82" s="162" t="s">
        <v>1732</v>
      </c>
      <c r="B82" s="54" t="str">
        <f>"16"&amp;"."&amp;$B$800&amp;"."&amp;$B$801</f>
        <v>16.03.2024</v>
      </c>
      <c r="C82" s="134" t="s">
        <v>76</v>
      </c>
      <c r="D82" s="135">
        <f>ROUND(((D83+D84+D86+D85)/1000),5)</f>
        <v>2.7840799999999999</v>
      </c>
      <c r="E82" s="135">
        <f>ROUND(((E83+E84+E86+E85)/1000),5)</f>
        <v>2.6173600000000001</v>
      </c>
      <c r="F82" s="135">
        <f>ROUND(((F83+F84+F86+F85)/1000),5)</f>
        <v>2.5873499999999998</v>
      </c>
      <c r="G82" s="135">
        <f t="shared" ref="G82:AA82" si="45">ROUND(((G83+G84+G86+G85)/1000),5)</f>
        <v>2.5663299999999998</v>
      </c>
      <c r="H82" s="135">
        <f t="shared" si="45"/>
        <v>2.5672299999999999</v>
      </c>
      <c r="I82" s="135">
        <f t="shared" si="45"/>
        <v>2.6930299999999998</v>
      </c>
      <c r="J82" s="135">
        <f t="shared" si="45"/>
        <v>2.7434099999999999</v>
      </c>
      <c r="K82" s="135">
        <f t="shared" si="45"/>
        <v>2.7902100000000001</v>
      </c>
      <c r="L82" s="135">
        <f t="shared" si="45"/>
        <v>3.0340099999999999</v>
      </c>
      <c r="M82" s="135">
        <f t="shared" si="45"/>
        <v>3.1651199999999999</v>
      </c>
      <c r="N82" s="135">
        <f t="shared" si="45"/>
        <v>3.2342200000000001</v>
      </c>
      <c r="O82" s="135">
        <f t="shared" si="45"/>
        <v>3.2294299999999998</v>
      </c>
      <c r="P82" s="135">
        <f t="shared" si="45"/>
        <v>3.1977699999999998</v>
      </c>
      <c r="Q82" s="135">
        <f t="shared" si="45"/>
        <v>3.18262</v>
      </c>
      <c r="R82" s="135">
        <f t="shared" si="45"/>
        <v>3.1149800000000001</v>
      </c>
      <c r="S82" s="135">
        <f t="shared" si="45"/>
        <v>3.0552700000000002</v>
      </c>
      <c r="T82" s="135">
        <f t="shared" si="45"/>
        <v>3.06304</v>
      </c>
      <c r="U82" s="135">
        <f t="shared" si="45"/>
        <v>3.1139000000000001</v>
      </c>
      <c r="V82" s="135">
        <f t="shared" si="45"/>
        <v>3.1817099999999998</v>
      </c>
      <c r="W82" s="135">
        <f t="shared" si="45"/>
        <v>3.1906300000000001</v>
      </c>
      <c r="X82" s="135">
        <f t="shared" si="45"/>
        <v>3.1030799999999998</v>
      </c>
      <c r="Y82" s="135">
        <f t="shared" si="45"/>
        <v>3.0293199999999998</v>
      </c>
      <c r="Z82" s="135">
        <f t="shared" si="45"/>
        <v>2.8570099999999998</v>
      </c>
      <c r="AA82" s="135">
        <f t="shared" si="45"/>
        <v>2.7883399999999998</v>
      </c>
    </row>
    <row r="83" spans="1:27" ht="12.75" customHeight="1" outlineLevel="1" x14ac:dyDescent="0.3">
      <c r="A83" s="163" t="s">
        <v>1733</v>
      </c>
      <c r="B83" s="94" t="s">
        <v>238</v>
      </c>
      <c r="C83" s="70" t="s">
        <v>79</v>
      </c>
      <c r="D83" s="71">
        <v>1442.28</v>
      </c>
      <c r="E83" s="71">
        <v>1275.56</v>
      </c>
      <c r="F83" s="71">
        <v>1245.55</v>
      </c>
      <c r="G83" s="71">
        <v>1224.53</v>
      </c>
      <c r="H83" s="71">
        <v>1225.43</v>
      </c>
      <c r="I83" s="71">
        <v>1351.23</v>
      </c>
      <c r="J83" s="71">
        <v>1401.61</v>
      </c>
      <c r="K83" s="71">
        <v>1448.41</v>
      </c>
      <c r="L83" s="71">
        <v>1692.21</v>
      </c>
      <c r="M83" s="71">
        <v>1823.32</v>
      </c>
      <c r="N83" s="71">
        <v>1892.42</v>
      </c>
      <c r="O83" s="71">
        <v>1887.63</v>
      </c>
      <c r="P83" s="71">
        <v>1855.97</v>
      </c>
      <c r="Q83" s="71">
        <v>1840.82</v>
      </c>
      <c r="R83" s="71">
        <v>1773.18</v>
      </c>
      <c r="S83" s="71">
        <v>1713.47</v>
      </c>
      <c r="T83" s="71">
        <v>1721.24</v>
      </c>
      <c r="U83" s="71">
        <v>1772.1</v>
      </c>
      <c r="V83" s="71">
        <v>1839.91</v>
      </c>
      <c r="W83" s="71">
        <v>1848.83</v>
      </c>
      <c r="X83" s="71">
        <v>1761.28</v>
      </c>
      <c r="Y83" s="71">
        <v>1687.52</v>
      </c>
      <c r="Z83" s="71">
        <v>1515.21</v>
      </c>
      <c r="AA83" s="71">
        <v>1446.54</v>
      </c>
    </row>
    <row r="84" spans="1:27" ht="12.75" customHeight="1" outlineLevel="1" x14ac:dyDescent="0.3">
      <c r="A84" s="163" t="s">
        <v>1734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customHeight="1" outlineLevel="1" x14ac:dyDescent="0.3">
      <c r="A85" s="163" t="s">
        <v>1735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1736</v>
      </c>
      <c r="B86" s="94" t="s">
        <v>81</v>
      </c>
      <c r="C86" s="70" t="s">
        <v>79</v>
      </c>
      <c r="D86" s="71">
        <f>$D$11</f>
        <v>264.79000000000002</v>
      </c>
      <c r="E86" s="71">
        <f t="shared" ref="E86:AA86" si="47">$D$11</f>
        <v>264.79000000000002</v>
      </c>
      <c r="F86" s="71">
        <f t="shared" si="47"/>
        <v>264.79000000000002</v>
      </c>
      <c r="G86" s="71">
        <f t="shared" si="47"/>
        <v>264.79000000000002</v>
      </c>
      <c r="H86" s="71">
        <f t="shared" si="47"/>
        <v>264.79000000000002</v>
      </c>
      <c r="I86" s="71">
        <f t="shared" si="47"/>
        <v>264.79000000000002</v>
      </c>
      <c r="J86" s="71">
        <f t="shared" si="47"/>
        <v>264.79000000000002</v>
      </c>
      <c r="K86" s="71">
        <f t="shared" si="47"/>
        <v>264.79000000000002</v>
      </c>
      <c r="L86" s="71">
        <f t="shared" si="47"/>
        <v>264.79000000000002</v>
      </c>
      <c r="M86" s="71">
        <f t="shared" si="47"/>
        <v>264.79000000000002</v>
      </c>
      <c r="N86" s="71">
        <f t="shared" si="47"/>
        <v>264.79000000000002</v>
      </c>
      <c r="O86" s="71">
        <f t="shared" si="47"/>
        <v>264.79000000000002</v>
      </c>
      <c r="P86" s="71">
        <f t="shared" si="47"/>
        <v>264.79000000000002</v>
      </c>
      <c r="Q86" s="71">
        <f t="shared" si="47"/>
        <v>264.79000000000002</v>
      </c>
      <c r="R86" s="71">
        <f t="shared" si="47"/>
        <v>264.79000000000002</v>
      </c>
      <c r="S86" s="71">
        <f t="shared" si="47"/>
        <v>264.79000000000002</v>
      </c>
      <c r="T86" s="71">
        <f t="shared" si="47"/>
        <v>264.79000000000002</v>
      </c>
      <c r="U86" s="71">
        <f t="shared" si="47"/>
        <v>264.79000000000002</v>
      </c>
      <c r="V86" s="71">
        <f t="shared" si="47"/>
        <v>264.79000000000002</v>
      </c>
      <c r="W86" s="71">
        <f t="shared" si="47"/>
        <v>264.79000000000002</v>
      </c>
      <c r="X86" s="71">
        <f t="shared" si="47"/>
        <v>264.79000000000002</v>
      </c>
      <c r="Y86" s="71">
        <f t="shared" si="47"/>
        <v>264.79000000000002</v>
      </c>
      <c r="Z86" s="71">
        <f t="shared" si="47"/>
        <v>264.79000000000002</v>
      </c>
      <c r="AA86" s="71">
        <f t="shared" si="47"/>
        <v>264.79000000000002</v>
      </c>
    </row>
    <row r="87" spans="1:27" ht="12.75" customHeight="1" x14ac:dyDescent="0.3">
      <c r="A87" s="162" t="s">
        <v>1737</v>
      </c>
      <c r="B87" s="54" t="str">
        <f>"17"&amp;"."&amp;$B$800&amp;"."&amp;$B$801</f>
        <v>17.03.2024</v>
      </c>
      <c r="C87" s="134" t="s">
        <v>76</v>
      </c>
      <c r="D87" s="135">
        <f>ROUND(((D88+D89+D91+D90)/1000),5)</f>
        <v>2.7860499999999999</v>
      </c>
      <c r="E87" s="135">
        <f>ROUND(((E88+E89+E91+E90)/1000),5)</f>
        <v>2.6119599999999998</v>
      </c>
      <c r="F87" s="135">
        <f>ROUND(((F88+F89+F91+F90)/1000),5)</f>
        <v>2.5715400000000002</v>
      </c>
      <c r="G87" s="135">
        <f t="shared" ref="G87:AA87" si="48">ROUND(((G88+G89+G91+G90)/1000),5)</f>
        <v>2.54129</v>
      </c>
      <c r="H87" s="135">
        <f t="shared" si="48"/>
        <v>2.5411100000000002</v>
      </c>
      <c r="I87" s="135">
        <f t="shared" si="48"/>
        <v>2.5933099999999998</v>
      </c>
      <c r="J87" s="135">
        <f t="shared" si="48"/>
        <v>2.6753</v>
      </c>
      <c r="K87" s="135">
        <f t="shared" si="48"/>
        <v>2.76288</v>
      </c>
      <c r="L87" s="135">
        <f t="shared" si="48"/>
        <v>2.83954</v>
      </c>
      <c r="M87" s="135">
        <f t="shared" si="48"/>
        <v>3.0309900000000001</v>
      </c>
      <c r="N87" s="135">
        <f t="shared" si="48"/>
        <v>3.0480200000000002</v>
      </c>
      <c r="O87" s="135">
        <f t="shared" si="48"/>
        <v>3.0539399999999999</v>
      </c>
      <c r="P87" s="135">
        <f t="shared" si="48"/>
        <v>3.0484300000000002</v>
      </c>
      <c r="Q87" s="135">
        <f t="shared" si="48"/>
        <v>3.0415199999999998</v>
      </c>
      <c r="R87" s="135">
        <f t="shared" si="48"/>
        <v>3.04217</v>
      </c>
      <c r="S87" s="135">
        <f t="shared" si="48"/>
        <v>3.03864</v>
      </c>
      <c r="T87" s="135">
        <f t="shared" si="48"/>
        <v>3.03904</v>
      </c>
      <c r="U87" s="135">
        <f t="shared" si="48"/>
        <v>3.0450900000000001</v>
      </c>
      <c r="V87" s="135">
        <f t="shared" si="48"/>
        <v>3.18594</v>
      </c>
      <c r="W87" s="135">
        <f t="shared" si="48"/>
        <v>3.2904100000000001</v>
      </c>
      <c r="X87" s="135">
        <f t="shared" si="48"/>
        <v>3.21272</v>
      </c>
      <c r="Y87" s="135">
        <f t="shared" si="48"/>
        <v>3.0338400000000001</v>
      </c>
      <c r="Z87" s="135">
        <f t="shared" si="48"/>
        <v>2.8418700000000001</v>
      </c>
      <c r="AA87" s="135">
        <f t="shared" si="48"/>
        <v>2.7909600000000001</v>
      </c>
    </row>
    <row r="88" spans="1:27" ht="12.75" customHeight="1" outlineLevel="1" x14ac:dyDescent="0.3">
      <c r="A88" s="163" t="s">
        <v>1738</v>
      </c>
      <c r="B88" s="94" t="s">
        <v>238</v>
      </c>
      <c r="C88" s="70" t="s">
        <v>79</v>
      </c>
      <c r="D88" s="71">
        <v>1444.25</v>
      </c>
      <c r="E88" s="71">
        <v>1270.1600000000001</v>
      </c>
      <c r="F88" s="71">
        <v>1229.74</v>
      </c>
      <c r="G88" s="71">
        <v>1199.49</v>
      </c>
      <c r="H88" s="71">
        <v>1199.31</v>
      </c>
      <c r="I88" s="71">
        <v>1251.51</v>
      </c>
      <c r="J88" s="71">
        <v>1333.5</v>
      </c>
      <c r="K88" s="71">
        <v>1421.08</v>
      </c>
      <c r="L88" s="71">
        <v>1497.74</v>
      </c>
      <c r="M88" s="71">
        <v>1689.19</v>
      </c>
      <c r="N88" s="71">
        <v>1706.22</v>
      </c>
      <c r="O88" s="71">
        <v>1712.14</v>
      </c>
      <c r="P88" s="71">
        <v>1706.63</v>
      </c>
      <c r="Q88" s="71">
        <v>1699.72</v>
      </c>
      <c r="R88" s="71">
        <v>1700.37</v>
      </c>
      <c r="S88" s="71">
        <v>1696.84</v>
      </c>
      <c r="T88" s="71">
        <v>1697.24</v>
      </c>
      <c r="U88" s="71">
        <v>1703.29</v>
      </c>
      <c r="V88" s="71">
        <v>1844.14</v>
      </c>
      <c r="W88" s="71">
        <v>1948.61</v>
      </c>
      <c r="X88" s="71">
        <v>1870.92</v>
      </c>
      <c r="Y88" s="71">
        <v>1692.04</v>
      </c>
      <c r="Z88" s="71">
        <v>1500.07</v>
      </c>
      <c r="AA88" s="71">
        <v>1449.16</v>
      </c>
    </row>
    <row r="89" spans="1:27" ht="12.75" customHeight="1" outlineLevel="1" x14ac:dyDescent="0.3">
      <c r="A89" s="163" t="s">
        <v>1739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customHeight="1" outlineLevel="1" x14ac:dyDescent="0.3">
      <c r="A90" s="163" t="s">
        <v>1740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1741</v>
      </c>
      <c r="B91" s="94" t="s">
        <v>81</v>
      </c>
      <c r="C91" s="70" t="s">
        <v>79</v>
      </c>
      <c r="D91" s="71">
        <f>$D$11</f>
        <v>264.79000000000002</v>
      </c>
      <c r="E91" s="71">
        <f t="shared" ref="E91:AA91" si="50">$D$11</f>
        <v>264.79000000000002</v>
      </c>
      <c r="F91" s="71">
        <f t="shared" si="50"/>
        <v>264.79000000000002</v>
      </c>
      <c r="G91" s="71">
        <f t="shared" si="50"/>
        <v>264.79000000000002</v>
      </c>
      <c r="H91" s="71">
        <f t="shared" si="50"/>
        <v>264.79000000000002</v>
      </c>
      <c r="I91" s="71">
        <f t="shared" si="50"/>
        <v>264.79000000000002</v>
      </c>
      <c r="J91" s="71">
        <f t="shared" si="50"/>
        <v>264.79000000000002</v>
      </c>
      <c r="K91" s="71">
        <f t="shared" si="50"/>
        <v>264.79000000000002</v>
      </c>
      <c r="L91" s="71">
        <f t="shared" si="50"/>
        <v>264.79000000000002</v>
      </c>
      <c r="M91" s="71">
        <f t="shared" si="50"/>
        <v>264.79000000000002</v>
      </c>
      <c r="N91" s="71">
        <f t="shared" si="50"/>
        <v>264.79000000000002</v>
      </c>
      <c r="O91" s="71">
        <f t="shared" si="50"/>
        <v>264.79000000000002</v>
      </c>
      <c r="P91" s="71">
        <f t="shared" si="50"/>
        <v>264.79000000000002</v>
      </c>
      <c r="Q91" s="71">
        <f t="shared" si="50"/>
        <v>264.79000000000002</v>
      </c>
      <c r="R91" s="71">
        <f t="shared" si="50"/>
        <v>264.79000000000002</v>
      </c>
      <c r="S91" s="71">
        <f t="shared" si="50"/>
        <v>264.79000000000002</v>
      </c>
      <c r="T91" s="71">
        <f t="shared" si="50"/>
        <v>264.79000000000002</v>
      </c>
      <c r="U91" s="71">
        <f t="shared" si="50"/>
        <v>264.79000000000002</v>
      </c>
      <c r="V91" s="71">
        <f t="shared" si="50"/>
        <v>264.79000000000002</v>
      </c>
      <c r="W91" s="71">
        <f t="shared" si="50"/>
        <v>264.79000000000002</v>
      </c>
      <c r="X91" s="71">
        <f t="shared" si="50"/>
        <v>264.79000000000002</v>
      </c>
      <c r="Y91" s="71">
        <f t="shared" si="50"/>
        <v>264.79000000000002</v>
      </c>
      <c r="Z91" s="71">
        <f t="shared" si="50"/>
        <v>264.79000000000002</v>
      </c>
      <c r="AA91" s="71">
        <f t="shared" si="50"/>
        <v>264.79000000000002</v>
      </c>
    </row>
    <row r="92" spans="1:27" ht="12.75" customHeight="1" x14ac:dyDescent="0.3">
      <c r="A92" s="162" t="s">
        <v>1742</v>
      </c>
      <c r="B92" s="54" t="str">
        <f>"18"&amp;"."&amp;$B$800&amp;"."&amp;$B$801</f>
        <v>18.03.2024</v>
      </c>
      <c r="C92" s="134" t="s">
        <v>76</v>
      </c>
      <c r="D92" s="135">
        <f>ROUND(((D93+D94+D96+D95)/1000),5)</f>
        <v>2.73</v>
      </c>
      <c r="E92" s="135">
        <f>ROUND(((E93+E94+E96+E95)/1000),5)</f>
        <v>2.59701</v>
      </c>
      <c r="F92" s="135">
        <f>ROUND(((F93+F94+F96+F95)/1000),5)</f>
        <v>2.5583200000000001</v>
      </c>
      <c r="G92" s="135">
        <f t="shared" ref="G92:AA92" si="51">ROUND(((G93+G94+G96+G95)/1000),5)</f>
        <v>2.5561799999999999</v>
      </c>
      <c r="H92" s="135">
        <f t="shared" si="51"/>
        <v>2.5957699999999999</v>
      </c>
      <c r="I92" s="135">
        <f t="shared" si="51"/>
        <v>2.7021099999999998</v>
      </c>
      <c r="J92" s="135">
        <f t="shared" si="51"/>
        <v>2.7870599999999999</v>
      </c>
      <c r="K92" s="135">
        <f t="shared" si="51"/>
        <v>3.1314299999999999</v>
      </c>
      <c r="L92" s="135">
        <f t="shared" si="51"/>
        <v>3.2429199999999998</v>
      </c>
      <c r="M92" s="135">
        <f t="shared" si="51"/>
        <v>3.3268499999999999</v>
      </c>
      <c r="N92" s="135">
        <f t="shared" si="51"/>
        <v>3.3362099999999999</v>
      </c>
      <c r="O92" s="135">
        <f t="shared" si="51"/>
        <v>3.38348</v>
      </c>
      <c r="P92" s="135">
        <f t="shared" si="51"/>
        <v>3.3346900000000002</v>
      </c>
      <c r="Q92" s="135">
        <f t="shared" si="51"/>
        <v>3.3362400000000001</v>
      </c>
      <c r="R92" s="135">
        <f t="shared" si="51"/>
        <v>3.3237199999999998</v>
      </c>
      <c r="S92" s="135">
        <f t="shared" si="51"/>
        <v>3.2841200000000002</v>
      </c>
      <c r="T92" s="135">
        <f t="shared" si="51"/>
        <v>3.27203</v>
      </c>
      <c r="U92" s="135">
        <f t="shared" si="51"/>
        <v>3.1690700000000001</v>
      </c>
      <c r="V92" s="135">
        <f t="shared" si="51"/>
        <v>3.2283900000000001</v>
      </c>
      <c r="W92" s="135">
        <f t="shared" si="51"/>
        <v>3.2974199999999998</v>
      </c>
      <c r="X92" s="135">
        <f t="shared" si="51"/>
        <v>3.2296499999999999</v>
      </c>
      <c r="Y92" s="135">
        <f t="shared" si="51"/>
        <v>3.0775700000000001</v>
      </c>
      <c r="Z92" s="135">
        <f t="shared" si="51"/>
        <v>2.85243</v>
      </c>
      <c r="AA92" s="135">
        <f t="shared" si="51"/>
        <v>2.7376900000000002</v>
      </c>
    </row>
    <row r="93" spans="1:27" ht="12.75" customHeight="1" outlineLevel="1" x14ac:dyDescent="0.3">
      <c r="A93" s="163" t="s">
        <v>1743</v>
      </c>
      <c r="B93" s="94" t="s">
        <v>238</v>
      </c>
      <c r="C93" s="70" t="s">
        <v>79</v>
      </c>
      <c r="D93" s="71">
        <v>1388.2</v>
      </c>
      <c r="E93" s="71">
        <v>1255.21</v>
      </c>
      <c r="F93" s="71">
        <v>1216.52</v>
      </c>
      <c r="G93" s="71">
        <v>1214.3800000000001</v>
      </c>
      <c r="H93" s="71">
        <v>1253.97</v>
      </c>
      <c r="I93" s="71">
        <v>1360.31</v>
      </c>
      <c r="J93" s="71">
        <v>1445.26</v>
      </c>
      <c r="K93" s="71">
        <v>1789.63</v>
      </c>
      <c r="L93" s="71">
        <v>1901.12</v>
      </c>
      <c r="M93" s="71">
        <v>1985.05</v>
      </c>
      <c r="N93" s="71">
        <v>1994.41</v>
      </c>
      <c r="O93" s="71">
        <v>2041.68</v>
      </c>
      <c r="P93" s="71">
        <v>1992.89</v>
      </c>
      <c r="Q93" s="71">
        <v>1994.44</v>
      </c>
      <c r="R93" s="71">
        <v>1981.92</v>
      </c>
      <c r="S93" s="71">
        <v>1942.32</v>
      </c>
      <c r="T93" s="71">
        <v>1930.23</v>
      </c>
      <c r="U93" s="71">
        <v>1827.27</v>
      </c>
      <c r="V93" s="71">
        <v>1886.59</v>
      </c>
      <c r="W93" s="71">
        <v>1955.62</v>
      </c>
      <c r="X93" s="71">
        <v>1887.85</v>
      </c>
      <c r="Y93" s="71">
        <v>1735.77</v>
      </c>
      <c r="Z93" s="71">
        <v>1510.63</v>
      </c>
      <c r="AA93" s="71">
        <v>1395.89</v>
      </c>
    </row>
    <row r="94" spans="1:27" ht="12.75" customHeight="1" outlineLevel="1" x14ac:dyDescent="0.3">
      <c r="A94" s="163" t="s">
        <v>1744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customHeight="1" outlineLevel="1" x14ac:dyDescent="0.3">
      <c r="A95" s="163" t="s">
        <v>1745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1746</v>
      </c>
      <c r="B96" s="94" t="s">
        <v>81</v>
      </c>
      <c r="C96" s="70" t="s">
        <v>79</v>
      </c>
      <c r="D96" s="71">
        <f>$D$11</f>
        <v>264.79000000000002</v>
      </c>
      <c r="E96" s="71">
        <f t="shared" ref="E96:AA96" si="53">$D$11</f>
        <v>264.79000000000002</v>
      </c>
      <c r="F96" s="71">
        <f t="shared" si="53"/>
        <v>264.79000000000002</v>
      </c>
      <c r="G96" s="71">
        <f t="shared" si="53"/>
        <v>264.79000000000002</v>
      </c>
      <c r="H96" s="71">
        <f t="shared" si="53"/>
        <v>264.79000000000002</v>
      </c>
      <c r="I96" s="71">
        <f t="shared" si="53"/>
        <v>264.79000000000002</v>
      </c>
      <c r="J96" s="71">
        <f t="shared" si="53"/>
        <v>264.79000000000002</v>
      </c>
      <c r="K96" s="71">
        <f t="shared" si="53"/>
        <v>264.79000000000002</v>
      </c>
      <c r="L96" s="71">
        <f t="shared" si="53"/>
        <v>264.79000000000002</v>
      </c>
      <c r="M96" s="71">
        <f t="shared" si="53"/>
        <v>264.79000000000002</v>
      </c>
      <c r="N96" s="71">
        <f t="shared" si="53"/>
        <v>264.79000000000002</v>
      </c>
      <c r="O96" s="71">
        <f t="shared" si="53"/>
        <v>264.79000000000002</v>
      </c>
      <c r="P96" s="71">
        <f t="shared" si="53"/>
        <v>264.79000000000002</v>
      </c>
      <c r="Q96" s="71">
        <f t="shared" si="53"/>
        <v>264.79000000000002</v>
      </c>
      <c r="R96" s="71">
        <f t="shared" si="53"/>
        <v>264.79000000000002</v>
      </c>
      <c r="S96" s="71">
        <f t="shared" si="53"/>
        <v>264.79000000000002</v>
      </c>
      <c r="T96" s="71">
        <f t="shared" si="53"/>
        <v>264.79000000000002</v>
      </c>
      <c r="U96" s="71">
        <f t="shared" si="53"/>
        <v>264.79000000000002</v>
      </c>
      <c r="V96" s="71">
        <f t="shared" si="53"/>
        <v>264.79000000000002</v>
      </c>
      <c r="W96" s="71">
        <f t="shared" si="53"/>
        <v>264.79000000000002</v>
      </c>
      <c r="X96" s="71">
        <f t="shared" si="53"/>
        <v>264.79000000000002</v>
      </c>
      <c r="Y96" s="71">
        <f t="shared" si="53"/>
        <v>264.79000000000002</v>
      </c>
      <c r="Z96" s="71">
        <f t="shared" si="53"/>
        <v>264.79000000000002</v>
      </c>
      <c r="AA96" s="71">
        <f t="shared" si="53"/>
        <v>264.79000000000002</v>
      </c>
    </row>
    <row r="97" spans="1:27" ht="12.75" customHeight="1" x14ac:dyDescent="0.3">
      <c r="A97" s="162" t="s">
        <v>1747</v>
      </c>
      <c r="B97" s="54" t="str">
        <f>"19"&amp;"."&amp;$B$800&amp;"."&amp;$B$801</f>
        <v>19.03.2024</v>
      </c>
      <c r="C97" s="134" t="s">
        <v>76</v>
      </c>
      <c r="D97" s="135">
        <f>ROUND(((D98+D99+D101+D100)/1000),5)</f>
        <v>2.5966800000000001</v>
      </c>
      <c r="E97" s="135">
        <f>ROUND(((E98+E99+E101+E100)/1000),5)</f>
        <v>2.5319600000000002</v>
      </c>
      <c r="F97" s="135">
        <f>ROUND(((F98+F99+F101+F100)/1000),5)</f>
        <v>2.5049100000000002</v>
      </c>
      <c r="G97" s="135">
        <f t="shared" ref="G97:AA97" si="54">ROUND(((G98+G99+G101+G100)/1000),5)</f>
        <v>2.4996499999999999</v>
      </c>
      <c r="H97" s="135">
        <f t="shared" si="54"/>
        <v>2.5287000000000002</v>
      </c>
      <c r="I97" s="135">
        <f t="shared" si="54"/>
        <v>2.6238299999999999</v>
      </c>
      <c r="J97" s="135">
        <f t="shared" si="54"/>
        <v>2.7562500000000001</v>
      </c>
      <c r="K97" s="135">
        <f t="shared" si="54"/>
        <v>2.9006099999999999</v>
      </c>
      <c r="L97" s="135">
        <f t="shared" si="54"/>
        <v>3.1069499999999999</v>
      </c>
      <c r="M97" s="135">
        <f t="shared" si="54"/>
        <v>3.2217500000000001</v>
      </c>
      <c r="N97" s="135">
        <f t="shared" si="54"/>
        <v>3.2327699999999999</v>
      </c>
      <c r="O97" s="135">
        <f t="shared" si="54"/>
        <v>3.2557200000000002</v>
      </c>
      <c r="P97" s="135">
        <f t="shared" si="54"/>
        <v>3.2098100000000001</v>
      </c>
      <c r="Q97" s="135">
        <f t="shared" si="54"/>
        <v>3.2396500000000001</v>
      </c>
      <c r="R97" s="135">
        <f t="shared" si="54"/>
        <v>3.1710199999999999</v>
      </c>
      <c r="S97" s="135">
        <f t="shared" si="54"/>
        <v>3.1433599999999999</v>
      </c>
      <c r="T97" s="135">
        <f t="shared" si="54"/>
        <v>3.0942500000000002</v>
      </c>
      <c r="U97" s="135">
        <f t="shared" si="54"/>
        <v>3.0043700000000002</v>
      </c>
      <c r="V97" s="135">
        <f t="shared" si="54"/>
        <v>3.16194</v>
      </c>
      <c r="W97" s="135">
        <f t="shared" si="54"/>
        <v>3.27068</v>
      </c>
      <c r="X97" s="135">
        <f t="shared" si="54"/>
        <v>3.1631</v>
      </c>
      <c r="Y97" s="135">
        <f t="shared" si="54"/>
        <v>3.01877</v>
      </c>
      <c r="Z97" s="135">
        <f t="shared" si="54"/>
        <v>2.8208700000000002</v>
      </c>
      <c r="AA97" s="135">
        <f t="shared" si="54"/>
        <v>2.6742900000000001</v>
      </c>
    </row>
    <row r="98" spans="1:27" ht="12.75" customHeight="1" outlineLevel="1" x14ac:dyDescent="0.3">
      <c r="A98" s="163" t="s">
        <v>1748</v>
      </c>
      <c r="B98" s="94" t="s">
        <v>238</v>
      </c>
      <c r="C98" s="70" t="s">
        <v>79</v>
      </c>
      <c r="D98" s="71">
        <v>1254.8800000000001</v>
      </c>
      <c r="E98" s="71">
        <v>1190.1600000000001</v>
      </c>
      <c r="F98" s="71">
        <v>1163.1099999999999</v>
      </c>
      <c r="G98" s="71">
        <v>1157.8499999999999</v>
      </c>
      <c r="H98" s="71">
        <v>1186.9000000000001</v>
      </c>
      <c r="I98" s="71">
        <v>1282.03</v>
      </c>
      <c r="J98" s="71">
        <v>1414.45</v>
      </c>
      <c r="K98" s="71">
        <v>1558.81</v>
      </c>
      <c r="L98" s="71">
        <v>1765.15</v>
      </c>
      <c r="M98" s="71">
        <v>1879.95</v>
      </c>
      <c r="N98" s="71">
        <v>1890.97</v>
      </c>
      <c r="O98" s="71">
        <v>1913.92</v>
      </c>
      <c r="P98" s="71">
        <v>1868.01</v>
      </c>
      <c r="Q98" s="71">
        <v>1897.85</v>
      </c>
      <c r="R98" s="71">
        <v>1829.22</v>
      </c>
      <c r="S98" s="71">
        <v>1801.56</v>
      </c>
      <c r="T98" s="71">
        <v>1752.45</v>
      </c>
      <c r="U98" s="71">
        <v>1662.57</v>
      </c>
      <c r="V98" s="71">
        <v>1820.14</v>
      </c>
      <c r="W98" s="71">
        <v>1928.88</v>
      </c>
      <c r="X98" s="71">
        <v>1821.3</v>
      </c>
      <c r="Y98" s="71">
        <v>1676.97</v>
      </c>
      <c r="Z98" s="71">
        <v>1479.07</v>
      </c>
      <c r="AA98" s="71">
        <v>1332.49</v>
      </c>
    </row>
    <row r="99" spans="1:27" ht="12.75" customHeight="1" outlineLevel="1" x14ac:dyDescent="0.3">
      <c r="A99" s="163" t="s">
        <v>1749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customHeight="1" outlineLevel="1" x14ac:dyDescent="0.3">
      <c r="A100" s="163" t="s">
        <v>1750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1751</v>
      </c>
      <c r="B101" s="94" t="s">
        <v>81</v>
      </c>
      <c r="C101" s="70" t="s">
        <v>79</v>
      </c>
      <c r="D101" s="71">
        <f>$D$11</f>
        <v>264.79000000000002</v>
      </c>
      <c r="E101" s="71">
        <f t="shared" ref="E101:AA101" si="56">$D$11</f>
        <v>264.79000000000002</v>
      </c>
      <c r="F101" s="71">
        <f t="shared" si="56"/>
        <v>264.79000000000002</v>
      </c>
      <c r="G101" s="71">
        <f t="shared" si="56"/>
        <v>264.79000000000002</v>
      </c>
      <c r="H101" s="71">
        <f t="shared" si="56"/>
        <v>264.79000000000002</v>
      </c>
      <c r="I101" s="71">
        <f t="shared" si="56"/>
        <v>264.79000000000002</v>
      </c>
      <c r="J101" s="71">
        <f t="shared" si="56"/>
        <v>264.79000000000002</v>
      </c>
      <c r="K101" s="71">
        <f t="shared" si="56"/>
        <v>264.79000000000002</v>
      </c>
      <c r="L101" s="71">
        <f t="shared" si="56"/>
        <v>264.79000000000002</v>
      </c>
      <c r="M101" s="71">
        <f t="shared" si="56"/>
        <v>264.79000000000002</v>
      </c>
      <c r="N101" s="71">
        <f t="shared" si="56"/>
        <v>264.79000000000002</v>
      </c>
      <c r="O101" s="71">
        <f t="shared" si="56"/>
        <v>264.79000000000002</v>
      </c>
      <c r="P101" s="71">
        <f t="shared" si="56"/>
        <v>264.79000000000002</v>
      </c>
      <c r="Q101" s="71">
        <f t="shared" si="56"/>
        <v>264.79000000000002</v>
      </c>
      <c r="R101" s="71">
        <f t="shared" si="56"/>
        <v>264.79000000000002</v>
      </c>
      <c r="S101" s="71">
        <f t="shared" si="56"/>
        <v>264.79000000000002</v>
      </c>
      <c r="T101" s="71">
        <f t="shared" si="56"/>
        <v>264.79000000000002</v>
      </c>
      <c r="U101" s="71">
        <f t="shared" si="56"/>
        <v>264.79000000000002</v>
      </c>
      <c r="V101" s="71">
        <f t="shared" si="56"/>
        <v>264.79000000000002</v>
      </c>
      <c r="W101" s="71">
        <f t="shared" si="56"/>
        <v>264.79000000000002</v>
      </c>
      <c r="X101" s="71">
        <f t="shared" si="56"/>
        <v>264.79000000000002</v>
      </c>
      <c r="Y101" s="71">
        <f t="shared" si="56"/>
        <v>264.79000000000002</v>
      </c>
      <c r="Z101" s="71">
        <f t="shared" si="56"/>
        <v>264.79000000000002</v>
      </c>
      <c r="AA101" s="71">
        <f t="shared" si="56"/>
        <v>264.79000000000002</v>
      </c>
    </row>
    <row r="102" spans="1:27" ht="12.75" customHeight="1" x14ac:dyDescent="0.3">
      <c r="A102" s="162" t="s">
        <v>1752</v>
      </c>
      <c r="B102" s="54" t="str">
        <f>"20"&amp;"."&amp;$B$800&amp;"."&amp;$B$801</f>
        <v>20.03.2024</v>
      </c>
      <c r="C102" s="134" t="s">
        <v>76</v>
      </c>
      <c r="D102" s="135">
        <f>ROUND(((D103+D104+D106+D105)/1000),5)</f>
        <v>2.58568</v>
      </c>
      <c r="E102" s="135">
        <f>ROUND(((E103+E104+E106+E105)/1000),5)</f>
        <v>2.5184899999999999</v>
      </c>
      <c r="F102" s="135">
        <f>ROUND(((F103+F104+F106+F105)/1000),5)</f>
        <v>2.4875600000000002</v>
      </c>
      <c r="G102" s="135">
        <f t="shared" ref="G102:AA102" si="57">ROUND(((G103+G104+G106+G105)/1000),5)</f>
        <v>2.4845999999999999</v>
      </c>
      <c r="H102" s="135">
        <f t="shared" si="57"/>
        <v>2.5161699999999998</v>
      </c>
      <c r="I102" s="135">
        <f t="shared" si="57"/>
        <v>2.6243799999999999</v>
      </c>
      <c r="J102" s="135">
        <f t="shared" si="57"/>
        <v>2.7579099999999999</v>
      </c>
      <c r="K102" s="135">
        <f t="shared" si="57"/>
        <v>2.8430900000000001</v>
      </c>
      <c r="L102" s="135">
        <f t="shared" si="57"/>
        <v>3.0860300000000001</v>
      </c>
      <c r="M102" s="135">
        <f t="shared" si="57"/>
        <v>3.2001900000000001</v>
      </c>
      <c r="N102" s="135">
        <f t="shared" si="57"/>
        <v>3.2271299999999998</v>
      </c>
      <c r="O102" s="135">
        <f t="shared" si="57"/>
        <v>3.2486000000000002</v>
      </c>
      <c r="P102" s="135">
        <f t="shared" si="57"/>
        <v>3.2142400000000002</v>
      </c>
      <c r="Q102" s="135">
        <f t="shared" si="57"/>
        <v>3.2281</v>
      </c>
      <c r="R102" s="135">
        <f t="shared" si="57"/>
        <v>3.1992799999999999</v>
      </c>
      <c r="S102" s="135">
        <f t="shared" si="57"/>
        <v>3.1757399999999998</v>
      </c>
      <c r="T102" s="135">
        <f t="shared" si="57"/>
        <v>3.1490200000000002</v>
      </c>
      <c r="U102" s="135">
        <f t="shared" si="57"/>
        <v>3.0641500000000002</v>
      </c>
      <c r="V102" s="135">
        <f t="shared" si="57"/>
        <v>3.1436000000000002</v>
      </c>
      <c r="W102" s="135">
        <f t="shared" si="57"/>
        <v>3.21272</v>
      </c>
      <c r="X102" s="135">
        <f t="shared" si="57"/>
        <v>3.1289099999999999</v>
      </c>
      <c r="Y102" s="135">
        <f t="shared" si="57"/>
        <v>3.0551300000000001</v>
      </c>
      <c r="Z102" s="135">
        <f t="shared" si="57"/>
        <v>2.8310900000000001</v>
      </c>
      <c r="AA102" s="135">
        <f t="shared" si="57"/>
        <v>2.7475299999999998</v>
      </c>
    </row>
    <row r="103" spans="1:27" ht="12.75" customHeight="1" outlineLevel="1" x14ac:dyDescent="0.3">
      <c r="A103" s="163" t="s">
        <v>1753</v>
      </c>
      <c r="B103" s="94" t="s">
        <v>238</v>
      </c>
      <c r="C103" s="70" t="s">
        <v>79</v>
      </c>
      <c r="D103" s="71">
        <v>1243.8800000000001</v>
      </c>
      <c r="E103" s="71">
        <v>1176.69</v>
      </c>
      <c r="F103" s="71">
        <v>1145.76</v>
      </c>
      <c r="G103" s="71">
        <v>1142.8</v>
      </c>
      <c r="H103" s="71">
        <v>1174.3699999999999</v>
      </c>
      <c r="I103" s="71">
        <v>1282.58</v>
      </c>
      <c r="J103" s="71">
        <v>1416.11</v>
      </c>
      <c r="K103" s="71">
        <v>1501.29</v>
      </c>
      <c r="L103" s="71">
        <v>1744.23</v>
      </c>
      <c r="M103" s="71">
        <v>1858.39</v>
      </c>
      <c r="N103" s="71">
        <v>1885.33</v>
      </c>
      <c r="O103" s="71">
        <v>1906.8</v>
      </c>
      <c r="P103" s="71">
        <v>1872.44</v>
      </c>
      <c r="Q103" s="71">
        <v>1886.3</v>
      </c>
      <c r="R103" s="71">
        <v>1857.48</v>
      </c>
      <c r="S103" s="71">
        <v>1833.94</v>
      </c>
      <c r="T103" s="71">
        <v>1807.22</v>
      </c>
      <c r="U103" s="71">
        <v>1722.35</v>
      </c>
      <c r="V103" s="71">
        <v>1801.8</v>
      </c>
      <c r="W103" s="71">
        <v>1870.92</v>
      </c>
      <c r="X103" s="71">
        <v>1787.11</v>
      </c>
      <c r="Y103" s="71">
        <v>1713.33</v>
      </c>
      <c r="Z103" s="71">
        <v>1489.29</v>
      </c>
      <c r="AA103" s="71">
        <v>1405.73</v>
      </c>
    </row>
    <row r="104" spans="1:27" ht="12.75" customHeight="1" outlineLevel="1" x14ac:dyDescent="0.3">
      <c r="A104" s="163" t="s">
        <v>1754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customHeight="1" outlineLevel="1" x14ac:dyDescent="0.3">
      <c r="A105" s="163" t="s">
        <v>1755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1756</v>
      </c>
      <c r="B106" s="94" t="s">
        <v>81</v>
      </c>
      <c r="C106" s="70" t="s">
        <v>79</v>
      </c>
      <c r="D106" s="71">
        <f>$D$11</f>
        <v>264.79000000000002</v>
      </c>
      <c r="E106" s="71">
        <f t="shared" ref="E106:AA106" si="59">$D$11</f>
        <v>264.79000000000002</v>
      </c>
      <c r="F106" s="71">
        <f t="shared" si="59"/>
        <v>264.79000000000002</v>
      </c>
      <c r="G106" s="71">
        <f t="shared" si="59"/>
        <v>264.79000000000002</v>
      </c>
      <c r="H106" s="71">
        <f t="shared" si="59"/>
        <v>264.79000000000002</v>
      </c>
      <c r="I106" s="71">
        <f t="shared" si="59"/>
        <v>264.79000000000002</v>
      </c>
      <c r="J106" s="71">
        <f t="shared" si="59"/>
        <v>264.79000000000002</v>
      </c>
      <c r="K106" s="71">
        <f t="shared" si="59"/>
        <v>264.79000000000002</v>
      </c>
      <c r="L106" s="71">
        <f t="shared" si="59"/>
        <v>264.79000000000002</v>
      </c>
      <c r="M106" s="71">
        <f t="shared" si="59"/>
        <v>264.79000000000002</v>
      </c>
      <c r="N106" s="71">
        <f t="shared" si="59"/>
        <v>264.79000000000002</v>
      </c>
      <c r="O106" s="71">
        <f t="shared" si="59"/>
        <v>264.79000000000002</v>
      </c>
      <c r="P106" s="71">
        <f t="shared" si="59"/>
        <v>264.79000000000002</v>
      </c>
      <c r="Q106" s="71">
        <f t="shared" si="59"/>
        <v>264.79000000000002</v>
      </c>
      <c r="R106" s="71">
        <f t="shared" si="59"/>
        <v>264.79000000000002</v>
      </c>
      <c r="S106" s="71">
        <f t="shared" si="59"/>
        <v>264.79000000000002</v>
      </c>
      <c r="T106" s="71">
        <f t="shared" si="59"/>
        <v>264.79000000000002</v>
      </c>
      <c r="U106" s="71">
        <f t="shared" si="59"/>
        <v>264.79000000000002</v>
      </c>
      <c r="V106" s="71">
        <f t="shared" si="59"/>
        <v>264.79000000000002</v>
      </c>
      <c r="W106" s="71">
        <f t="shared" si="59"/>
        <v>264.79000000000002</v>
      </c>
      <c r="X106" s="71">
        <f t="shared" si="59"/>
        <v>264.79000000000002</v>
      </c>
      <c r="Y106" s="71">
        <f t="shared" si="59"/>
        <v>264.79000000000002</v>
      </c>
      <c r="Z106" s="71">
        <f t="shared" si="59"/>
        <v>264.79000000000002</v>
      </c>
      <c r="AA106" s="71">
        <f t="shared" si="59"/>
        <v>264.79000000000002</v>
      </c>
    </row>
    <row r="107" spans="1:27" ht="12.75" customHeight="1" x14ac:dyDescent="0.3">
      <c r="A107" s="162" t="s">
        <v>1757</v>
      </c>
      <c r="B107" s="54" t="str">
        <f>"21"&amp;"."&amp;$B$800&amp;"."&amp;$B$801</f>
        <v>21.03.2024</v>
      </c>
      <c r="C107" s="134" t="s">
        <v>76</v>
      </c>
      <c r="D107" s="135">
        <f>ROUND(((D108+D109+D111+D110)/1000),5)</f>
        <v>2.66459</v>
      </c>
      <c r="E107" s="135">
        <f>ROUND(((E108+E109+E111+E110)/1000),5)</f>
        <v>2.5728599999999999</v>
      </c>
      <c r="F107" s="135">
        <f>ROUND(((F108+F109+F111+F110)/1000),5)</f>
        <v>2.5357099999999999</v>
      </c>
      <c r="G107" s="135">
        <f t="shared" ref="G107:AA107" si="60">ROUND(((G108+G109+G111+G110)/1000),5)</f>
        <v>2.5325700000000002</v>
      </c>
      <c r="H107" s="135">
        <f t="shared" si="60"/>
        <v>2.5656400000000001</v>
      </c>
      <c r="I107" s="135">
        <f t="shared" si="60"/>
        <v>2.7018300000000002</v>
      </c>
      <c r="J107" s="135">
        <f t="shared" si="60"/>
        <v>2.7934000000000001</v>
      </c>
      <c r="K107" s="135">
        <f t="shared" si="60"/>
        <v>3.00773</v>
      </c>
      <c r="L107" s="135">
        <f t="shared" si="60"/>
        <v>3.1576300000000002</v>
      </c>
      <c r="M107" s="135">
        <f t="shared" si="60"/>
        <v>3.2359300000000002</v>
      </c>
      <c r="N107" s="135">
        <f t="shared" si="60"/>
        <v>3.23794</v>
      </c>
      <c r="O107" s="135">
        <f t="shared" si="60"/>
        <v>3.2423299999999999</v>
      </c>
      <c r="P107" s="135">
        <f t="shared" si="60"/>
        <v>3.2155200000000002</v>
      </c>
      <c r="Q107" s="135">
        <f t="shared" si="60"/>
        <v>3.2263700000000002</v>
      </c>
      <c r="R107" s="135">
        <f t="shared" si="60"/>
        <v>3.2015899999999999</v>
      </c>
      <c r="S107" s="135">
        <f t="shared" si="60"/>
        <v>3.1804800000000002</v>
      </c>
      <c r="T107" s="135">
        <f t="shared" si="60"/>
        <v>3.1727799999999999</v>
      </c>
      <c r="U107" s="135">
        <f t="shared" si="60"/>
        <v>3.1126200000000002</v>
      </c>
      <c r="V107" s="135">
        <f t="shared" si="60"/>
        <v>3.1580599999999999</v>
      </c>
      <c r="W107" s="135">
        <f t="shared" si="60"/>
        <v>3.2349600000000001</v>
      </c>
      <c r="X107" s="135">
        <f t="shared" si="60"/>
        <v>3.1962299999999999</v>
      </c>
      <c r="Y107" s="135">
        <f t="shared" si="60"/>
        <v>3.1612100000000001</v>
      </c>
      <c r="Z107" s="135">
        <f t="shared" si="60"/>
        <v>2.9001999999999999</v>
      </c>
      <c r="AA107" s="135">
        <f t="shared" si="60"/>
        <v>2.7659500000000001</v>
      </c>
    </row>
    <row r="108" spans="1:27" ht="12.75" customHeight="1" outlineLevel="1" x14ac:dyDescent="0.3">
      <c r="A108" s="163" t="s">
        <v>1758</v>
      </c>
      <c r="B108" s="94" t="s">
        <v>238</v>
      </c>
      <c r="C108" s="70" t="s">
        <v>79</v>
      </c>
      <c r="D108" s="71">
        <v>1322.79</v>
      </c>
      <c r="E108" s="71">
        <v>1231.06</v>
      </c>
      <c r="F108" s="71">
        <v>1193.9100000000001</v>
      </c>
      <c r="G108" s="71">
        <v>1190.77</v>
      </c>
      <c r="H108" s="71">
        <v>1223.8399999999999</v>
      </c>
      <c r="I108" s="71">
        <v>1360.03</v>
      </c>
      <c r="J108" s="71">
        <v>1451.6</v>
      </c>
      <c r="K108" s="71">
        <v>1665.93</v>
      </c>
      <c r="L108" s="71">
        <v>1815.83</v>
      </c>
      <c r="M108" s="71">
        <v>1894.13</v>
      </c>
      <c r="N108" s="71">
        <v>1896.14</v>
      </c>
      <c r="O108" s="71">
        <v>1900.53</v>
      </c>
      <c r="P108" s="71">
        <v>1873.72</v>
      </c>
      <c r="Q108" s="71">
        <v>1884.57</v>
      </c>
      <c r="R108" s="71">
        <v>1859.79</v>
      </c>
      <c r="S108" s="71">
        <v>1838.68</v>
      </c>
      <c r="T108" s="71">
        <v>1830.98</v>
      </c>
      <c r="U108" s="71">
        <v>1770.82</v>
      </c>
      <c r="V108" s="71">
        <v>1816.26</v>
      </c>
      <c r="W108" s="71">
        <v>1893.16</v>
      </c>
      <c r="X108" s="71">
        <v>1854.43</v>
      </c>
      <c r="Y108" s="71">
        <v>1819.41</v>
      </c>
      <c r="Z108" s="71">
        <v>1558.4</v>
      </c>
      <c r="AA108" s="71">
        <v>1424.15</v>
      </c>
    </row>
    <row r="109" spans="1:27" ht="12.75" customHeight="1" outlineLevel="1" x14ac:dyDescent="0.3">
      <c r="A109" s="163" t="s">
        <v>1759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customHeight="1" outlineLevel="1" x14ac:dyDescent="0.3">
      <c r="A110" s="163" t="s">
        <v>1760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1761</v>
      </c>
      <c r="B111" s="94" t="s">
        <v>81</v>
      </c>
      <c r="C111" s="70" t="s">
        <v>79</v>
      </c>
      <c r="D111" s="71">
        <f>$D$11</f>
        <v>264.79000000000002</v>
      </c>
      <c r="E111" s="71">
        <f t="shared" ref="E111:AA111" si="62">$D$11</f>
        <v>264.79000000000002</v>
      </c>
      <c r="F111" s="71">
        <f t="shared" si="62"/>
        <v>264.79000000000002</v>
      </c>
      <c r="G111" s="71">
        <f t="shared" si="62"/>
        <v>264.79000000000002</v>
      </c>
      <c r="H111" s="71">
        <f t="shared" si="62"/>
        <v>264.79000000000002</v>
      </c>
      <c r="I111" s="71">
        <f t="shared" si="62"/>
        <v>264.79000000000002</v>
      </c>
      <c r="J111" s="71">
        <f t="shared" si="62"/>
        <v>264.79000000000002</v>
      </c>
      <c r="K111" s="71">
        <f t="shared" si="62"/>
        <v>264.79000000000002</v>
      </c>
      <c r="L111" s="71">
        <f t="shared" si="62"/>
        <v>264.79000000000002</v>
      </c>
      <c r="M111" s="71">
        <f t="shared" si="62"/>
        <v>264.79000000000002</v>
      </c>
      <c r="N111" s="71">
        <f t="shared" si="62"/>
        <v>264.79000000000002</v>
      </c>
      <c r="O111" s="71">
        <f t="shared" si="62"/>
        <v>264.79000000000002</v>
      </c>
      <c r="P111" s="71">
        <f t="shared" si="62"/>
        <v>264.79000000000002</v>
      </c>
      <c r="Q111" s="71">
        <f t="shared" si="62"/>
        <v>264.79000000000002</v>
      </c>
      <c r="R111" s="71">
        <f t="shared" si="62"/>
        <v>264.79000000000002</v>
      </c>
      <c r="S111" s="71">
        <f t="shared" si="62"/>
        <v>264.79000000000002</v>
      </c>
      <c r="T111" s="71">
        <f t="shared" si="62"/>
        <v>264.79000000000002</v>
      </c>
      <c r="U111" s="71">
        <f t="shared" si="62"/>
        <v>264.79000000000002</v>
      </c>
      <c r="V111" s="71">
        <f t="shared" si="62"/>
        <v>264.79000000000002</v>
      </c>
      <c r="W111" s="71">
        <f t="shared" si="62"/>
        <v>264.79000000000002</v>
      </c>
      <c r="X111" s="71">
        <f t="shared" si="62"/>
        <v>264.79000000000002</v>
      </c>
      <c r="Y111" s="71">
        <f t="shared" si="62"/>
        <v>264.79000000000002</v>
      </c>
      <c r="Z111" s="71">
        <f t="shared" si="62"/>
        <v>264.79000000000002</v>
      </c>
      <c r="AA111" s="71">
        <f t="shared" si="62"/>
        <v>264.79000000000002</v>
      </c>
    </row>
    <row r="112" spans="1:27" ht="12.75" customHeight="1" x14ac:dyDescent="0.3">
      <c r="A112" s="162" t="s">
        <v>1762</v>
      </c>
      <c r="B112" s="54" t="str">
        <f>"22"&amp;"."&amp;$B$800&amp;"."&amp;$B$801</f>
        <v>22.03.2024</v>
      </c>
      <c r="C112" s="134" t="s">
        <v>76</v>
      </c>
      <c r="D112" s="135">
        <f>ROUND(((D113+D114+D116+D115)/1000),5)</f>
        <v>2.6364399999999999</v>
      </c>
      <c r="E112" s="135">
        <f>ROUND(((E113+E114+E116+E115)/1000),5)</f>
        <v>2.5503100000000001</v>
      </c>
      <c r="F112" s="135">
        <f>ROUND(((F113+F114+F116+F115)/1000),5)</f>
        <v>2.52861</v>
      </c>
      <c r="G112" s="135">
        <f t="shared" ref="G112:AA112" si="63">ROUND(((G113+G114+G116+G115)/1000),5)</f>
        <v>2.5088400000000002</v>
      </c>
      <c r="H112" s="135">
        <f t="shared" si="63"/>
        <v>2.5535000000000001</v>
      </c>
      <c r="I112" s="135">
        <f t="shared" si="63"/>
        <v>2.68648</v>
      </c>
      <c r="J112" s="135">
        <f t="shared" si="63"/>
        <v>2.7878799999999999</v>
      </c>
      <c r="K112" s="135">
        <f t="shared" si="63"/>
        <v>3.08894</v>
      </c>
      <c r="L112" s="135">
        <f t="shared" si="63"/>
        <v>3.1811500000000001</v>
      </c>
      <c r="M112" s="135">
        <f t="shared" si="63"/>
        <v>3.24152</v>
      </c>
      <c r="N112" s="135">
        <f t="shared" si="63"/>
        <v>3.27529</v>
      </c>
      <c r="O112" s="135">
        <f t="shared" si="63"/>
        <v>3.2854800000000002</v>
      </c>
      <c r="P112" s="135">
        <f t="shared" si="63"/>
        <v>3.2644299999999999</v>
      </c>
      <c r="Q112" s="135">
        <f t="shared" si="63"/>
        <v>3.2705799999999998</v>
      </c>
      <c r="R112" s="135">
        <f t="shared" si="63"/>
        <v>3.2518500000000001</v>
      </c>
      <c r="S112" s="135">
        <f t="shared" si="63"/>
        <v>3.2360899999999999</v>
      </c>
      <c r="T112" s="135">
        <f t="shared" si="63"/>
        <v>3.2237300000000002</v>
      </c>
      <c r="U112" s="135">
        <f t="shared" si="63"/>
        <v>3.1713100000000001</v>
      </c>
      <c r="V112" s="135">
        <f t="shared" si="63"/>
        <v>3.2301199999999999</v>
      </c>
      <c r="W112" s="135">
        <f t="shared" si="63"/>
        <v>3.3003800000000001</v>
      </c>
      <c r="X112" s="135">
        <f t="shared" si="63"/>
        <v>3.2379699999999998</v>
      </c>
      <c r="Y112" s="135">
        <f t="shared" si="63"/>
        <v>3.1651500000000001</v>
      </c>
      <c r="Z112" s="135">
        <f t="shared" si="63"/>
        <v>2.9687199999999998</v>
      </c>
      <c r="AA112" s="135">
        <f t="shared" si="63"/>
        <v>2.7804199999999999</v>
      </c>
    </row>
    <row r="113" spans="1:27" ht="12.75" customHeight="1" outlineLevel="1" x14ac:dyDescent="0.3">
      <c r="A113" s="163" t="s">
        <v>1763</v>
      </c>
      <c r="B113" s="94" t="s">
        <v>238</v>
      </c>
      <c r="C113" s="70" t="s">
        <v>79</v>
      </c>
      <c r="D113" s="71">
        <v>1294.6400000000001</v>
      </c>
      <c r="E113" s="71">
        <v>1208.51</v>
      </c>
      <c r="F113" s="71">
        <v>1186.81</v>
      </c>
      <c r="G113" s="71">
        <v>1167.04</v>
      </c>
      <c r="H113" s="71">
        <v>1211.7</v>
      </c>
      <c r="I113" s="71">
        <v>1344.68</v>
      </c>
      <c r="J113" s="71">
        <v>1446.08</v>
      </c>
      <c r="K113" s="71">
        <v>1747.14</v>
      </c>
      <c r="L113" s="71">
        <v>1839.35</v>
      </c>
      <c r="M113" s="71">
        <v>1899.72</v>
      </c>
      <c r="N113" s="71">
        <v>1933.49</v>
      </c>
      <c r="O113" s="71">
        <v>1943.68</v>
      </c>
      <c r="P113" s="71">
        <v>1922.63</v>
      </c>
      <c r="Q113" s="71">
        <v>1928.78</v>
      </c>
      <c r="R113" s="71">
        <v>1910.05</v>
      </c>
      <c r="S113" s="71">
        <v>1894.29</v>
      </c>
      <c r="T113" s="71">
        <v>1881.93</v>
      </c>
      <c r="U113" s="71">
        <v>1829.51</v>
      </c>
      <c r="V113" s="71">
        <v>1888.32</v>
      </c>
      <c r="W113" s="71">
        <v>1958.58</v>
      </c>
      <c r="X113" s="71">
        <v>1896.17</v>
      </c>
      <c r="Y113" s="71">
        <v>1823.35</v>
      </c>
      <c r="Z113" s="71">
        <v>1626.92</v>
      </c>
      <c r="AA113" s="71">
        <v>1438.62</v>
      </c>
    </row>
    <row r="114" spans="1:27" ht="12.75" customHeight="1" outlineLevel="1" x14ac:dyDescent="0.3">
      <c r="A114" s="163" t="s">
        <v>1764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customHeight="1" outlineLevel="1" x14ac:dyDescent="0.3">
      <c r="A115" s="163" t="s">
        <v>1765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1766</v>
      </c>
      <c r="B116" s="94" t="s">
        <v>81</v>
      </c>
      <c r="C116" s="70" t="s">
        <v>79</v>
      </c>
      <c r="D116" s="71">
        <f>$D$11</f>
        <v>264.79000000000002</v>
      </c>
      <c r="E116" s="71">
        <f t="shared" ref="E116:AA116" si="65">$D$11</f>
        <v>264.79000000000002</v>
      </c>
      <c r="F116" s="71">
        <f t="shared" si="65"/>
        <v>264.79000000000002</v>
      </c>
      <c r="G116" s="71">
        <f t="shared" si="65"/>
        <v>264.79000000000002</v>
      </c>
      <c r="H116" s="71">
        <f t="shared" si="65"/>
        <v>264.79000000000002</v>
      </c>
      <c r="I116" s="71">
        <f t="shared" si="65"/>
        <v>264.79000000000002</v>
      </c>
      <c r="J116" s="71">
        <f t="shared" si="65"/>
        <v>264.79000000000002</v>
      </c>
      <c r="K116" s="71">
        <f t="shared" si="65"/>
        <v>264.79000000000002</v>
      </c>
      <c r="L116" s="71">
        <f t="shared" si="65"/>
        <v>264.79000000000002</v>
      </c>
      <c r="M116" s="71">
        <f t="shared" si="65"/>
        <v>264.79000000000002</v>
      </c>
      <c r="N116" s="71">
        <f t="shared" si="65"/>
        <v>264.79000000000002</v>
      </c>
      <c r="O116" s="71">
        <f t="shared" si="65"/>
        <v>264.79000000000002</v>
      </c>
      <c r="P116" s="71">
        <f t="shared" si="65"/>
        <v>264.79000000000002</v>
      </c>
      <c r="Q116" s="71">
        <f t="shared" si="65"/>
        <v>264.79000000000002</v>
      </c>
      <c r="R116" s="71">
        <f t="shared" si="65"/>
        <v>264.79000000000002</v>
      </c>
      <c r="S116" s="71">
        <f t="shared" si="65"/>
        <v>264.79000000000002</v>
      </c>
      <c r="T116" s="71">
        <f t="shared" si="65"/>
        <v>264.79000000000002</v>
      </c>
      <c r="U116" s="71">
        <f t="shared" si="65"/>
        <v>264.79000000000002</v>
      </c>
      <c r="V116" s="71">
        <f t="shared" si="65"/>
        <v>264.79000000000002</v>
      </c>
      <c r="W116" s="71">
        <f t="shared" si="65"/>
        <v>264.79000000000002</v>
      </c>
      <c r="X116" s="71">
        <f t="shared" si="65"/>
        <v>264.79000000000002</v>
      </c>
      <c r="Y116" s="71">
        <f t="shared" si="65"/>
        <v>264.79000000000002</v>
      </c>
      <c r="Z116" s="71">
        <f t="shared" si="65"/>
        <v>264.79000000000002</v>
      </c>
      <c r="AA116" s="71">
        <f t="shared" si="65"/>
        <v>264.79000000000002</v>
      </c>
    </row>
    <row r="117" spans="1:27" ht="12.75" customHeight="1" x14ac:dyDescent="0.3">
      <c r="A117" s="162" t="s">
        <v>1767</v>
      </c>
      <c r="B117" s="54" t="str">
        <f>"23"&amp;"."&amp;$B$800&amp;"."&amp;$B$801</f>
        <v>23.03.2024</v>
      </c>
      <c r="C117" s="134" t="s">
        <v>76</v>
      </c>
      <c r="D117" s="135">
        <f>ROUND(((D118+D119+D121+D120)/1000),5)</f>
        <v>2.8590100000000001</v>
      </c>
      <c r="E117" s="135">
        <f>ROUND(((E118+E119+E121+E120)/1000),5)</f>
        <v>2.7772999999999999</v>
      </c>
      <c r="F117" s="135">
        <f>ROUND(((F118+F119+F121+F120)/1000),5)</f>
        <v>2.7188699999999999</v>
      </c>
      <c r="G117" s="135">
        <f t="shared" ref="G117:AA117" si="66">ROUND(((G118+G119+G121+G120)/1000),5)</f>
        <v>2.7045400000000002</v>
      </c>
      <c r="H117" s="135">
        <f t="shared" si="66"/>
        <v>2.72174</v>
      </c>
      <c r="I117" s="135">
        <f t="shared" si="66"/>
        <v>2.7677900000000002</v>
      </c>
      <c r="J117" s="135">
        <f t="shared" si="66"/>
        <v>2.7877700000000001</v>
      </c>
      <c r="K117" s="135">
        <f t="shared" si="66"/>
        <v>2.95458</v>
      </c>
      <c r="L117" s="135">
        <f t="shared" si="66"/>
        <v>3.1783600000000001</v>
      </c>
      <c r="M117" s="135">
        <f t="shared" si="66"/>
        <v>3.2976899999999998</v>
      </c>
      <c r="N117" s="135">
        <f t="shared" si="66"/>
        <v>3.3696299999999999</v>
      </c>
      <c r="O117" s="135">
        <f t="shared" si="66"/>
        <v>3.36178</v>
      </c>
      <c r="P117" s="135">
        <f t="shared" si="66"/>
        <v>3.3293400000000002</v>
      </c>
      <c r="Q117" s="135">
        <f t="shared" si="66"/>
        <v>3.3249599999999999</v>
      </c>
      <c r="R117" s="135">
        <f t="shared" si="66"/>
        <v>3.2880400000000001</v>
      </c>
      <c r="S117" s="135">
        <f t="shared" si="66"/>
        <v>3.2642699999999998</v>
      </c>
      <c r="T117" s="135">
        <f t="shared" si="66"/>
        <v>3.2696299999999998</v>
      </c>
      <c r="U117" s="135">
        <f t="shared" si="66"/>
        <v>3.2660300000000002</v>
      </c>
      <c r="V117" s="135">
        <f t="shared" si="66"/>
        <v>3.3115899999999998</v>
      </c>
      <c r="W117" s="135">
        <f t="shared" si="66"/>
        <v>3.4464399999999999</v>
      </c>
      <c r="X117" s="135">
        <f t="shared" si="66"/>
        <v>3.3626499999999999</v>
      </c>
      <c r="Y117" s="135">
        <f t="shared" si="66"/>
        <v>3.24397</v>
      </c>
      <c r="Z117" s="135">
        <f t="shared" si="66"/>
        <v>3.0678899999999998</v>
      </c>
      <c r="AA117" s="135">
        <f t="shared" si="66"/>
        <v>2.8993500000000001</v>
      </c>
    </row>
    <row r="118" spans="1:27" ht="12.75" customHeight="1" outlineLevel="1" x14ac:dyDescent="0.3">
      <c r="A118" s="163" t="s">
        <v>1768</v>
      </c>
      <c r="B118" s="94" t="s">
        <v>238</v>
      </c>
      <c r="C118" s="70" t="s">
        <v>79</v>
      </c>
      <c r="D118" s="71">
        <v>1517.21</v>
      </c>
      <c r="E118" s="71">
        <v>1435.5</v>
      </c>
      <c r="F118" s="71">
        <v>1377.07</v>
      </c>
      <c r="G118" s="71">
        <v>1362.74</v>
      </c>
      <c r="H118" s="71">
        <v>1379.94</v>
      </c>
      <c r="I118" s="71">
        <v>1425.99</v>
      </c>
      <c r="J118" s="71">
        <v>1445.97</v>
      </c>
      <c r="K118" s="71">
        <v>1612.78</v>
      </c>
      <c r="L118" s="71">
        <v>1836.56</v>
      </c>
      <c r="M118" s="71">
        <v>1955.89</v>
      </c>
      <c r="N118" s="71">
        <v>2027.83</v>
      </c>
      <c r="O118" s="71">
        <v>2019.98</v>
      </c>
      <c r="P118" s="71">
        <v>1987.54</v>
      </c>
      <c r="Q118" s="71">
        <v>1983.16</v>
      </c>
      <c r="R118" s="71">
        <v>1946.24</v>
      </c>
      <c r="S118" s="71">
        <v>1922.47</v>
      </c>
      <c r="T118" s="71">
        <v>1927.83</v>
      </c>
      <c r="U118" s="71">
        <v>1924.23</v>
      </c>
      <c r="V118" s="71">
        <v>1969.79</v>
      </c>
      <c r="W118" s="71">
        <v>2104.64</v>
      </c>
      <c r="X118" s="71">
        <v>2020.85</v>
      </c>
      <c r="Y118" s="71">
        <v>1902.17</v>
      </c>
      <c r="Z118" s="71">
        <v>1726.09</v>
      </c>
      <c r="AA118" s="71">
        <v>1557.55</v>
      </c>
    </row>
    <row r="119" spans="1:27" ht="12.75" customHeight="1" outlineLevel="1" x14ac:dyDescent="0.3">
      <c r="A119" s="163" t="s">
        <v>1769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customHeight="1" outlineLevel="1" x14ac:dyDescent="0.3">
      <c r="A120" s="163" t="s">
        <v>1770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1771</v>
      </c>
      <c r="B121" s="94" t="s">
        <v>81</v>
      </c>
      <c r="C121" s="70" t="s">
        <v>79</v>
      </c>
      <c r="D121" s="71">
        <f>$D$11</f>
        <v>264.79000000000002</v>
      </c>
      <c r="E121" s="71">
        <f t="shared" ref="E121:AA121" si="68">$D$11</f>
        <v>264.79000000000002</v>
      </c>
      <c r="F121" s="71">
        <f t="shared" si="68"/>
        <v>264.79000000000002</v>
      </c>
      <c r="G121" s="71">
        <f t="shared" si="68"/>
        <v>264.79000000000002</v>
      </c>
      <c r="H121" s="71">
        <f t="shared" si="68"/>
        <v>264.79000000000002</v>
      </c>
      <c r="I121" s="71">
        <f t="shared" si="68"/>
        <v>264.79000000000002</v>
      </c>
      <c r="J121" s="71">
        <f t="shared" si="68"/>
        <v>264.79000000000002</v>
      </c>
      <c r="K121" s="71">
        <f t="shared" si="68"/>
        <v>264.79000000000002</v>
      </c>
      <c r="L121" s="71">
        <f t="shared" si="68"/>
        <v>264.79000000000002</v>
      </c>
      <c r="M121" s="71">
        <f t="shared" si="68"/>
        <v>264.79000000000002</v>
      </c>
      <c r="N121" s="71">
        <f t="shared" si="68"/>
        <v>264.79000000000002</v>
      </c>
      <c r="O121" s="71">
        <f t="shared" si="68"/>
        <v>264.79000000000002</v>
      </c>
      <c r="P121" s="71">
        <f t="shared" si="68"/>
        <v>264.79000000000002</v>
      </c>
      <c r="Q121" s="71">
        <f t="shared" si="68"/>
        <v>264.79000000000002</v>
      </c>
      <c r="R121" s="71">
        <f t="shared" si="68"/>
        <v>264.79000000000002</v>
      </c>
      <c r="S121" s="71">
        <f t="shared" si="68"/>
        <v>264.79000000000002</v>
      </c>
      <c r="T121" s="71">
        <f t="shared" si="68"/>
        <v>264.79000000000002</v>
      </c>
      <c r="U121" s="71">
        <f t="shared" si="68"/>
        <v>264.79000000000002</v>
      </c>
      <c r="V121" s="71">
        <f t="shared" si="68"/>
        <v>264.79000000000002</v>
      </c>
      <c r="W121" s="71">
        <f t="shared" si="68"/>
        <v>264.79000000000002</v>
      </c>
      <c r="X121" s="71">
        <f t="shared" si="68"/>
        <v>264.79000000000002</v>
      </c>
      <c r="Y121" s="71">
        <f t="shared" si="68"/>
        <v>264.79000000000002</v>
      </c>
      <c r="Z121" s="71">
        <f t="shared" si="68"/>
        <v>264.79000000000002</v>
      </c>
      <c r="AA121" s="71">
        <f t="shared" si="68"/>
        <v>264.79000000000002</v>
      </c>
    </row>
    <row r="122" spans="1:27" ht="12.75" customHeight="1" x14ac:dyDescent="0.3">
      <c r="A122" s="162" t="s">
        <v>1772</v>
      </c>
      <c r="B122" s="54" t="str">
        <f>"24"&amp;"."&amp;$B$800&amp;"."&amp;$B$801</f>
        <v>24.03.2024</v>
      </c>
      <c r="C122" s="134" t="s">
        <v>76</v>
      </c>
      <c r="D122" s="135">
        <f>ROUND(((D123+D124+D126+D125)/1000),5)</f>
        <v>2.7559</v>
      </c>
      <c r="E122" s="135">
        <f>ROUND(((E123+E124+E126+E125)/1000),5)</f>
        <v>2.5890300000000002</v>
      </c>
      <c r="F122" s="135">
        <f>ROUND(((F123+F124+F126+F125)/1000),5)</f>
        <v>2.5339499999999999</v>
      </c>
      <c r="G122" s="135">
        <f t="shared" ref="G122:AA122" si="69">ROUND(((G123+G124+G126+G125)/1000),5)</f>
        <v>2.5260199999999999</v>
      </c>
      <c r="H122" s="135">
        <f t="shared" si="69"/>
        <v>2.5267400000000002</v>
      </c>
      <c r="I122" s="135">
        <f t="shared" si="69"/>
        <v>2.5381</v>
      </c>
      <c r="J122" s="135">
        <f t="shared" si="69"/>
        <v>2.5606200000000001</v>
      </c>
      <c r="K122" s="135">
        <f t="shared" si="69"/>
        <v>2.7302900000000001</v>
      </c>
      <c r="L122" s="135">
        <f t="shared" si="69"/>
        <v>2.8662800000000002</v>
      </c>
      <c r="M122" s="135">
        <f t="shared" si="69"/>
        <v>3.0529600000000001</v>
      </c>
      <c r="N122" s="135">
        <f t="shared" si="69"/>
        <v>3.0935999999999999</v>
      </c>
      <c r="O122" s="135">
        <f t="shared" si="69"/>
        <v>3.1106500000000001</v>
      </c>
      <c r="P122" s="135">
        <f t="shared" si="69"/>
        <v>3.10025</v>
      </c>
      <c r="Q122" s="135">
        <f t="shared" si="69"/>
        <v>3.0984500000000001</v>
      </c>
      <c r="R122" s="135">
        <f t="shared" si="69"/>
        <v>3.0888200000000001</v>
      </c>
      <c r="S122" s="135">
        <f t="shared" si="69"/>
        <v>3.08887</v>
      </c>
      <c r="T122" s="135">
        <f t="shared" si="69"/>
        <v>3.0965600000000002</v>
      </c>
      <c r="U122" s="135">
        <f t="shared" si="69"/>
        <v>3.10649</v>
      </c>
      <c r="V122" s="135">
        <f t="shared" si="69"/>
        <v>3.1656200000000001</v>
      </c>
      <c r="W122" s="135">
        <f t="shared" si="69"/>
        <v>3.29976</v>
      </c>
      <c r="X122" s="135">
        <f t="shared" si="69"/>
        <v>3.2109800000000002</v>
      </c>
      <c r="Y122" s="135">
        <f t="shared" si="69"/>
        <v>3.0836899999999998</v>
      </c>
      <c r="Z122" s="135">
        <f t="shared" si="69"/>
        <v>2.9343599999999999</v>
      </c>
      <c r="AA122" s="135">
        <f t="shared" si="69"/>
        <v>2.7812399999999999</v>
      </c>
    </row>
    <row r="123" spans="1:27" ht="12.75" customHeight="1" outlineLevel="1" x14ac:dyDescent="0.3">
      <c r="A123" s="163" t="s">
        <v>1773</v>
      </c>
      <c r="B123" s="94" t="s">
        <v>238</v>
      </c>
      <c r="C123" s="70" t="s">
        <v>79</v>
      </c>
      <c r="D123" s="71">
        <v>1414.1</v>
      </c>
      <c r="E123" s="71">
        <v>1247.23</v>
      </c>
      <c r="F123" s="71">
        <v>1192.1500000000001</v>
      </c>
      <c r="G123" s="71">
        <v>1184.22</v>
      </c>
      <c r="H123" s="71">
        <v>1184.94</v>
      </c>
      <c r="I123" s="71">
        <v>1196.3</v>
      </c>
      <c r="J123" s="71">
        <v>1218.82</v>
      </c>
      <c r="K123" s="71">
        <v>1388.49</v>
      </c>
      <c r="L123" s="71">
        <v>1524.48</v>
      </c>
      <c r="M123" s="71">
        <v>1711.16</v>
      </c>
      <c r="N123" s="71">
        <v>1751.8</v>
      </c>
      <c r="O123" s="71">
        <v>1768.85</v>
      </c>
      <c r="P123" s="71">
        <v>1758.45</v>
      </c>
      <c r="Q123" s="71">
        <v>1756.65</v>
      </c>
      <c r="R123" s="71">
        <v>1747.02</v>
      </c>
      <c r="S123" s="71">
        <v>1747.07</v>
      </c>
      <c r="T123" s="71">
        <v>1754.76</v>
      </c>
      <c r="U123" s="71">
        <v>1764.69</v>
      </c>
      <c r="V123" s="71">
        <v>1823.82</v>
      </c>
      <c r="W123" s="71">
        <v>1957.96</v>
      </c>
      <c r="X123" s="71">
        <v>1869.18</v>
      </c>
      <c r="Y123" s="71">
        <v>1741.89</v>
      </c>
      <c r="Z123" s="71">
        <v>1592.56</v>
      </c>
      <c r="AA123" s="71">
        <v>1439.44</v>
      </c>
    </row>
    <row r="124" spans="1:27" ht="12.75" customHeight="1" outlineLevel="1" x14ac:dyDescent="0.3">
      <c r="A124" s="163" t="s">
        <v>1774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customHeight="1" outlineLevel="1" x14ac:dyDescent="0.3">
      <c r="A125" s="163" t="s">
        <v>1775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1776</v>
      </c>
      <c r="B126" s="94" t="s">
        <v>81</v>
      </c>
      <c r="C126" s="70" t="s">
        <v>79</v>
      </c>
      <c r="D126" s="71">
        <f>$D$11</f>
        <v>264.79000000000002</v>
      </c>
      <c r="E126" s="71">
        <f t="shared" ref="E126:AA126" si="71">$D$11</f>
        <v>264.79000000000002</v>
      </c>
      <c r="F126" s="71">
        <f t="shared" si="71"/>
        <v>264.79000000000002</v>
      </c>
      <c r="G126" s="71">
        <f t="shared" si="71"/>
        <v>264.79000000000002</v>
      </c>
      <c r="H126" s="71">
        <f t="shared" si="71"/>
        <v>264.79000000000002</v>
      </c>
      <c r="I126" s="71">
        <f t="shared" si="71"/>
        <v>264.79000000000002</v>
      </c>
      <c r="J126" s="71">
        <f t="shared" si="71"/>
        <v>264.79000000000002</v>
      </c>
      <c r="K126" s="71">
        <f t="shared" si="71"/>
        <v>264.79000000000002</v>
      </c>
      <c r="L126" s="71">
        <f t="shared" si="71"/>
        <v>264.79000000000002</v>
      </c>
      <c r="M126" s="71">
        <f t="shared" si="71"/>
        <v>264.79000000000002</v>
      </c>
      <c r="N126" s="71">
        <f t="shared" si="71"/>
        <v>264.79000000000002</v>
      </c>
      <c r="O126" s="71">
        <f t="shared" si="71"/>
        <v>264.79000000000002</v>
      </c>
      <c r="P126" s="71">
        <f t="shared" si="71"/>
        <v>264.79000000000002</v>
      </c>
      <c r="Q126" s="71">
        <f t="shared" si="71"/>
        <v>264.79000000000002</v>
      </c>
      <c r="R126" s="71">
        <f t="shared" si="71"/>
        <v>264.79000000000002</v>
      </c>
      <c r="S126" s="71">
        <f t="shared" si="71"/>
        <v>264.79000000000002</v>
      </c>
      <c r="T126" s="71">
        <f t="shared" si="71"/>
        <v>264.79000000000002</v>
      </c>
      <c r="U126" s="71">
        <f t="shared" si="71"/>
        <v>264.79000000000002</v>
      </c>
      <c r="V126" s="71">
        <f t="shared" si="71"/>
        <v>264.79000000000002</v>
      </c>
      <c r="W126" s="71">
        <f t="shared" si="71"/>
        <v>264.79000000000002</v>
      </c>
      <c r="X126" s="71">
        <f t="shared" si="71"/>
        <v>264.79000000000002</v>
      </c>
      <c r="Y126" s="71">
        <f t="shared" si="71"/>
        <v>264.79000000000002</v>
      </c>
      <c r="Z126" s="71">
        <f t="shared" si="71"/>
        <v>264.79000000000002</v>
      </c>
      <c r="AA126" s="71">
        <f t="shared" si="71"/>
        <v>264.79000000000002</v>
      </c>
    </row>
    <row r="127" spans="1:27" ht="12.75" customHeight="1" x14ac:dyDescent="0.3">
      <c r="A127" s="162" t="s">
        <v>1777</v>
      </c>
      <c r="B127" s="54" t="str">
        <f>"25"&amp;"."&amp;$B$800&amp;"."&amp;$B$801</f>
        <v>25.03.2024</v>
      </c>
      <c r="C127" s="134" t="s">
        <v>76</v>
      </c>
      <c r="D127" s="135">
        <f>ROUND(((D128+D129+D131+D130)/1000),5)</f>
        <v>2.78315</v>
      </c>
      <c r="E127" s="135">
        <f>ROUND(((E128+E129+E131+E130)/1000),5)</f>
        <v>2.64385</v>
      </c>
      <c r="F127" s="135">
        <f>ROUND(((F128+F129+F131+F130)/1000),5)</f>
        <v>2.5883699999999998</v>
      </c>
      <c r="G127" s="135">
        <f t="shared" ref="G127:AA127" si="72">ROUND(((G128+G129+G131+G130)/1000),5)</f>
        <v>2.5735600000000001</v>
      </c>
      <c r="H127" s="135">
        <f t="shared" si="72"/>
        <v>2.6739000000000002</v>
      </c>
      <c r="I127" s="135">
        <f t="shared" si="72"/>
        <v>2.7694299999999998</v>
      </c>
      <c r="J127" s="135">
        <f t="shared" si="72"/>
        <v>2.8440699999999999</v>
      </c>
      <c r="K127" s="135">
        <f t="shared" si="72"/>
        <v>3.0830799999999998</v>
      </c>
      <c r="L127" s="135">
        <f t="shared" si="72"/>
        <v>3.2526199999999998</v>
      </c>
      <c r="M127" s="135">
        <f t="shared" si="72"/>
        <v>3.3183199999999999</v>
      </c>
      <c r="N127" s="135">
        <f t="shared" si="72"/>
        <v>3.3290700000000002</v>
      </c>
      <c r="O127" s="135">
        <f t="shared" si="72"/>
        <v>3.3439100000000002</v>
      </c>
      <c r="P127" s="135">
        <f t="shared" si="72"/>
        <v>3.3352200000000001</v>
      </c>
      <c r="Q127" s="135">
        <f t="shared" si="72"/>
        <v>3.3408500000000001</v>
      </c>
      <c r="R127" s="135">
        <f t="shared" si="72"/>
        <v>3.3323800000000001</v>
      </c>
      <c r="S127" s="135">
        <f t="shared" si="72"/>
        <v>3.3285100000000001</v>
      </c>
      <c r="T127" s="135">
        <f t="shared" si="72"/>
        <v>3.32497</v>
      </c>
      <c r="U127" s="135">
        <f t="shared" si="72"/>
        <v>3.24918</v>
      </c>
      <c r="V127" s="135">
        <f t="shared" si="72"/>
        <v>3.2667899999999999</v>
      </c>
      <c r="W127" s="135">
        <f t="shared" si="72"/>
        <v>3.3283999999999998</v>
      </c>
      <c r="X127" s="135">
        <f t="shared" si="72"/>
        <v>3.2835299999999998</v>
      </c>
      <c r="Y127" s="135">
        <f t="shared" si="72"/>
        <v>3.1872500000000001</v>
      </c>
      <c r="Z127" s="135">
        <f t="shared" si="72"/>
        <v>2.9058600000000001</v>
      </c>
      <c r="AA127" s="135">
        <f t="shared" si="72"/>
        <v>2.7977799999999999</v>
      </c>
    </row>
    <row r="128" spans="1:27" ht="12.75" customHeight="1" outlineLevel="1" x14ac:dyDescent="0.3">
      <c r="A128" s="163" t="s">
        <v>1778</v>
      </c>
      <c r="B128" s="94" t="s">
        <v>238</v>
      </c>
      <c r="C128" s="70" t="s">
        <v>79</v>
      </c>
      <c r="D128" s="71">
        <v>1441.35</v>
      </c>
      <c r="E128" s="71">
        <v>1302.05</v>
      </c>
      <c r="F128" s="71">
        <v>1246.57</v>
      </c>
      <c r="G128" s="71">
        <v>1231.76</v>
      </c>
      <c r="H128" s="71">
        <v>1332.1</v>
      </c>
      <c r="I128" s="71">
        <v>1427.63</v>
      </c>
      <c r="J128" s="71">
        <v>1502.27</v>
      </c>
      <c r="K128" s="71">
        <v>1741.28</v>
      </c>
      <c r="L128" s="71">
        <v>1910.82</v>
      </c>
      <c r="M128" s="71">
        <v>1976.52</v>
      </c>
      <c r="N128" s="71">
        <v>1987.27</v>
      </c>
      <c r="O128" s="71">
        <v>2002.11</v>
      </c>
      <c r="P128" s="71">
        <v>1993.42</v>
      </c>
      <c r="Q128" s="71">
        <v>1999.05</v>
      </c>
      <c r="R128" s="71">
        <v>1990.58</v>
      </c>
      <c r="S128" s="71">
        <v>1986.71</v>
      </c>
      <c r="T128" s="71">
        <v>1983.17</v>
      </c>
      <c r="U128" s="71">
        <v>1907.38</v>
      </c>
      <c r="V128" s="71">
        <v>1924.99</v>
      </c>
      <c r="W128" s="71">
        <v>1986.6</v>
      </c>
      <c r="X128" s="71">
        <v>1941.73</v>
      </c>
      <c r="Y128" s="71">
        <v>1845.45</v>
      </c>
      <c r="Z128" s="71">
        <v>1564.06</v>
      </c>
      <c r="AA128" s="71">
        <v>1455.98</v>
      </c>
    </row>
    <row r="129" spans="1:27" ht="12.75" customHeight="1" outlineLevel="1" x14ac:dyDescent="0.3">
      <c r="A129" s="163" t="s">
        <v>1779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customHeight="1" outlineLevel="1" x14ac:dyDescent="0.3">
      <c r="A130" s="163" t="s">
        <v>1780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1781</v>
      </c>
      <c r="B131" s="94" t="s">
        <v>81</v>
      </c>
      <c r="C131" s="70" t="s">
        <v>79</v>
      </c>
      <c r="D131" s="71">
        <f>$D$11</f>
        <v>264.79000000000002</v>
      </c>
      <c r="E131" s="71">
        <f t="shared" ref="E131:AA131" si="74">$D$11</f>
        <v>264.79000000000002</v>
      </c>
      <c r="F131" s="71">
        <f t="shared" si="74"/>
        <v>264.79000000000002</v>
      </c>
      <c r="G131" s="71">
        <f t="shared" si="74"/>
        <v>264.79000000000002</v>
      </c>
      <c r="H131" s="71">
        <f t="shared" si="74"/>
        <v>264.79000000000002</v>
      </c>
      <c r="I131" s="71">
        <f t="shared" si="74"/>
        <v>264.79000000000002</v>
      </c>
      <c r="J131" s="71">
        <f t="shared" si="74"/>
        <v>264.79000000000002</v>
      </c>
      <c r="K131" s="71">
        <f t="shared" si="74"/>
        <v>264.79000000000002</v>
      </c>
      <c r="L131" s="71">
        <f t="shared" si="74"/>
        <v>264.79000000000002</v>
      </c>
      <c r="M131" s="71">
        <f t="shared" si="74"/>
        <v>264.79000000000002</v>
      </c>
      <c r="N131" s="71">
        <f t="shared" si="74"/>
        <v>264.79000000000002</v>
      </c>
      <c r="O131" s="71">
        <f t="shared" si="74"/>
        <v>264.79000000000002</v>
      </c>
      <c r="P131" s="71">
        <f t="shared" si="74"/>
        <v>264.79000000000002</v>
      </c>
      <c r="Q131" s="71">
        <f t="shared" si="74"/>
        <v>264.79000000000002</v>
      </c>
      <c r="R131" s="71">
        <f t="shared" si="74"/>
        <v>264.79000000000002</v>
      </c>
      <c r="S131" s="71">
        <f t="shared" si="74"/>
        <v>264.79000000000002</v>
      </c>
      <c r="T131" s="71">
        <f t="shared" si="74"/>
        <v>264.79000000000002</v>
      </c>
      <c r="U131" s="71">
        <f t="shared" si="74"/>
        <v>264.79000000000002</v>
      </c>
      <c r="V131" s="71">
        <f t="shared" si="74"/>
        <v>264.79000000000002</v>
      </c>
      <c r="W131" s="71">
        <f t="shared" si="74"/>
        <v>264.79000000000002</v>
      </c>
      <c r="X131" s="71">
        <f t="shared" si="74"/>
        <v>264.79000000000002</v>
      </c>
      <c r="Y131" s="71">
        <f t="shared" si="74"/>
        <v>264.79000000000002</v>
      </c>
      <c r="Z131" s="71">
        <f t="shared" si="74"/>
        <v>264.79000000000002</v>
      </c>
      <c r="AA131" s="71">
        <f t="shared" si="74"/>
        <v>264.79000000000002</v>
      </c>
    </row>
    <row r="132" spans="1:27" ht="12.75" customHeight="1" x14ac:dyDescent="0.3">
      <c r="A132" s="162" t="s">
        <v>1782</v>
      </c>
      <c r="B132" s="54" t="str">
        <f>"26"&amp;"."&amp;$B$800&amp;"."&amp;$B$801</f>
        <v>26.03.2024</v>
      </c>
      <c r="C132" s="134" t="s">
        <v>76</v>
      </c>
      <c r="D132" s="135">
        <f>ROUND(((D133+D134+D136+D135)/1000),5)</f>
        <v>2.7019099999999998</v>
      </c>
      <c r="E132" s="135">
        <f>ROUND(((E133+E134+E136+E135)/1000),5)</f>
        <v>2.5977800000000002</v>
      </c>
      <c r="F132" s="135">
        <f>ROUND(((F133+F134+F136+F135)/1000),5)</f>
        <v>2.5455000000000001</v>
      </c>
      <c r="G132" s="135">
        <f t="shared" ref="G132:AA132" si="75">ROUND(((G133+G134+G136+G135)/1000),5)</f>
        <v>2.5447099999999998</v>
      </c>
      <c r="H132" s="135">
        <f t="shared" si="75"/>
        <v>2.58439</v>
      </c>
      <c r="I132" s="135">
        <f t="shared" si="75"/>
        <v>2.73054</v>
      </c>
      <c r="J132" s="135">
        <f t="shared" si="75"/>
        <v>2.8363700000000001</v>
      </c>
      <c r="K132" s="135">
        <f t="shared" si="75"/>
        <v>3.1114199999999999</v>
      </c>
      <c r="L132" s="135">
        <f t="shared" si="75"/>
        <v>3.1989899999999998</v>
      </c>
      <c r="M132" s="135">
        <f t="shared" si="75"/>
        <v>3.2631299999999999</v>
      </c>
      <c r="N132" s="135">
        <f t="shared" si="75"/>
        <v>3.2927300000000002</v>
      </c>
      <c r="O132" s="135">
        <f t="shared" si="75"/>
        <v>3.3233899999999998</v>
      </c>
      <c r="P132" s="135">
        <f t="shared" si="75"/>
        <v>3.2906200000000001</v>
      </c>
      <c r="Q132" s="135">
        <f t="shared" si="75"/>
        <v>3.2924600000000002</v>
      </c>
      <c r="R132" s="135">
        <f t="shared" si="75"/>
        <v>3.2806600000000001</v>
      </c>
      <c r="S132" s="135">
        <f t="shared" si="75"/>
        <v>3.2566000000000002</v>
      </c>
      <c r="T132" s="135">
        <f t="shared" si="75"/>
        <v>3.2477200000000002</v>
      </c>
      <c r="U132" s="135">
        <f t="shared" si="75"/>
        <v>3.2000600000000001</v>
      </c>
      <c r="V132" s="135">
        <f t="shared" si="75"/>
        <v>3.2264900000000001</v>
      </c>
      <c r="W132" s="135">
        <f t="shared" si="75"/>
        <v>3.2570399999999999</v>
      </c>
      <c r="X132" s="135">
        <f t="shared" si="75"/>
        <v>3.24126</v>
      </c>
      <c r="Y132" s="135">
        <f t="shared" si="75"/>
        <v>3.1489199999999999</v>
      </c>
      <c r="Z132" s="135">
        <f t="shared" si="75"/>
        <v>2.90876</v>
      </c>
      <c r="AA132" s="135">
        <f t="shared" si="75"/>
        <v>2.78674</v>
      </c>
    </row>
    <row r="133" spans="1:27" ht="12.75" customHeight="1" outlineLevel="1" x14ac:dyDescent="0.3">
      <c r="A133" s="163" t="s">
        <v>1783</v>
      </c>
      <c r="B133" s="94" t="s">
        <v>238</v>
      </c>
      <c r="C133" s="70" t="s">
        <v>79</v>
      </c>
      <c r="D133" s="71">
        <v>1360.11</v>
      </c>
      <c r="E133" s="71">
        <v>1255.98</v>
      </c>
      <c r="F133" s="71">
        <v>1203.7</v>
      </c>
      <c r="G133" s="71">
        <v>1202.9100000000001</v>
      </c>
      <c r="H133" s="71">
        <v>1242.5899999999999</v>
      </c>
      <c r="I133" s="71">
        <v>1388.74</v>
      </c>
      <c r="J133" s="71">
        <v>1494.57</v>
      </c>
      <c r="K133" s="71">
        <v>1769.62</v>
      </c>
      <c r="L133" s="71">
        <v>1857.19</v>
      </c>
      <c r="M133" s="71">
        <v>1921.33</v>
      </c>
      <c r="N133" s="71">
        <v>1950.93</v>
      </c>
      <c r="O133" s="71">
        <v>1981.59</v>
      </c>
      <c r="P133" s="71">
        <v>1948.82</v>
      </c>
      <c r="Q133" s="71">
        <v>1950.66</v>
      </c>
      <c r="R133" s="71">
        <v>1938.86</v>
      </c>
      <c r="S133" s="71">
        <v>1914.8</v>
      </c>
      <c r="T133" s="71">
        <v>1905.92</v>
      </c>
      <c r="U133" s="71">
        <v>1858.26</v>
      </c>
      <c r="V133" s="71">
        <v>1884.69</v>
      </c>
      <c r="W133" s="71">
        <v>1915.24</v>
      </c>
      <c r="X133" s="71">
        <v>1899.46</v>
      </c>
      <c r="Y133" s="71">
        <v>1807.12</v>
      </c>
      <c r="Z133" s="71">
        <v>1566.96</v>
      </c>
      <c r="AA133" s="71">
        <v>1444.94</v>
      </c>
    </row>
    <row r="134" spans="1:27" ht="12.75" customHeight="1" outlineLevel="1" x14ac:dyDescent="0.3">
      <c r="A134" s="163" t="s">
        <v>1784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customHeight="1" outlineLevel="1" x14ac:dyDescent="0.3">
      <c r="A135" s="163" t="s">
        <v>1785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1786</v>
      </c>
      <c r="B136" s="94" t="s">
        <v>81</v>
      </c>
      <c r="C136" s="70" t="s">
        <v>79</v>
      </c>
      <c r="D136" s="71">
        <f>$D$11</f>
        <v>264.79000000000002</v>
      </c>
      <c r="E136" s="71">
        <f t="shared" ref="E136:AA136" si="77">$D$11</f>
        <v>264.79000000000002</v>
      </c>
      <c r="F136" s="71">
        <f t="shared" si="77"/>
        <v>264.79000000000002</v>
      </c>
      <c r="G136" s="71">
        <f t="shared" si="77"/>
        <v>264.79000000000002</v>
      </c>
      <c r="H136" s="71">
        <f t="shared" si="77"/>
        <v>264.79000000000002</v>
      </c>
      <c r="I136" s="71">
        <f t="shared" si="77"/>
        <v>264.79000000000002</v>
      </c>
      <c r="J136" s="71">
        <f t="shared" si="77"/>
        <v>264.79000000000002</v>
      </c>
      <c r="K136" s="71">
        <f t="shared" si="77"/>
        <v>264.79000000000002</v>
      </c>
      <c r="L136" s="71">
        <f t="shared" si="77"/>
        <v>264.79000000000002</v>
      </c>
      <c r="M136" s="71">
        <f t="shared" si="77"/>
        <v>264.79000000000002</v>
      </c>
      <c r="N136" s="71">
        <f t="shared" si="77"/>
        <v>264.79000000000002</v>
      </c>
      <c r="O136" s="71">
        <f t="shared" si="77"/>
        <v>264.79000000000002</v>
      </c>
      <c r="P136" s="71">
        <f t="shared" si="77"/>
        <v>264.79000000000002</v>
      </c>
      <c r="Q136" s="71">
        <f t="shared" si="77"/>
        <v>264.79000000000002</v>
      </c>
      <c r="R136" s="71">
        <f t="shared" si="77"/>
        <v>264.79000000000002</v>
      </c>
      <c r="S136" s="71">
        <f t="shared" si="77"/>
        <v>264.79000000000002</v>
      </c>
      <c r="T136" s="71">
        <f t="shared" si="77"/>
        <v>264.79000000000002</v>
      </c>
      <c r="U136" s="71">
        <f t="shared" si="77"/>
        <v>264.79000000000002</v>
      </c>
      <c r="V136" s="71">
        <f t="shared" si="77"/>
        <v>264.79000000000002</v>
      </c>
      <c r="W136" s="71">
        <f t="shared" si="77"/>
        <v>264.79000000000002</v>
      </c>
      <c r="X136" s="71">
        <f t="shared" si="77"/>
        <v>264.79000000000002</v>
      </c>
      <c r="Y136" s="71">
        <f t="shared" si="77"/>
        <v>264.79000000000002</v>
      </c>
      <c r="Z136" s="71">
        <f t="shared" si="77"/>
        <v>264.79000000000002</v>
      </c>
      <c r="AA136" s="71">
        <f t="shared" si="77"/>
        <v>264.79000000000002</v>
      </c>
    </row>
    <row r="137" spans="1:27" ht="12.75" customHeight="1" x14ac:dyDescent="0.3">
      <c r="A137" s="162" t="s">
        <v>1787</v>
      </c>
      <c r="B137" s="54" t="str">
        <f>"27"&amp;"."&amp;$B$800&amp;"."&amp;$B$801</f>
        <v>27.03.2024</v>
      </c>
      <c r="C137" s="134" t="s">
        <v>76</v>
      </c>
      <c r="D137" s="135">
        <f>ROUND(((D138+D139+D141+D140)/1000),5)</f>
        <v>2.5799099999999999</v>
      </c>
      <c r="E137" s="135">
        <f>ROUND(((E138+E139+E141+E140)/1000),5)</f>
        <v>2.5487099999999998</v>
      </c>
      <c r="F137" s="135">
        <f>ROUND(((F138+F139+F141+F140)/1000),5)</f>
        <v>2.5395400000000001</v>
      </c>
      <c r="G137" s="135">
        <f t="shared" ref="G137:AA137" si="78">ROUND(((G138+G139+G141+G140)/1000),5)</f>
        <v>2.5411899999999998</v>
      </c>
      <c r="H137" s="135">
        <f t="shared" si="78"/>
        <v>2.5460500000000001</v>
      </c>
      <c r="I137" s="135">
        <f t="shared" si="78"/>
        <v>2.6116999999999999</v>
      </c>
      <c r="J137" s="135">
        <f t="shared" si="78"/>
        <v>2.82246</v>
      </c>
      <c r="K137" s="135">
        <f t="shared" si="78"/>
        <v>3.0966499999999999</v>
      </c>
      <c r="L137" s="135">
        <f t="shared" si="78"/>
        <v>3.2236099999999999</v>
      </c>
      <c r="M137" s="135">
        <f t="shared" si="78"/>
        <v>3.3188499999999999</v>
      </c>
      <c r="N137" s="135">
        <f t="shared" si="78"/>
        <v>3.3761999999999999</v>
      </c>
      <c r="O137" s="135">
        <f t="shared" si="78"/>
        <v>3.4136099999999998</v>
      </c>
      <c r="P137" s="135">
        <f t="shared" si="78"/>
        <v>3.3990999999999998</v>
      </c>
      <c r="Q137" s="135">
        <f t="shared" si="78"/>
        <v>3.39337</v>
      </c>
      <c r="R137" s="135">
        <f t="shared" si="78"/>
        <v>3.3236300000000001</v>
      </c>
      <c r="S137" s="135">
        <f t="shared" si="78"/>
        <v>3.23339</v>
      </c>
      <c r="T137" s="135">
        <f t="shared" si="78"/>
        <v>3.20167</v>
      </c>
      <c r="U137" s="135">
        <f t="shared" si="78"/>
        <v>3.1297899999999998</v>
      </c>
      <c r="V137" s="135">
        <f t="shared" si="78"/>
        <v>3.17482</v>
      </c>
      <c r="W137" s="135">
        <f t="shared" si="78"/>
        <v>3.26898</v>
      </c>
      <c r="X137" s="135">
        <f t="shared" si="78"/>
        <v>3.2557900000000002</v>
      </c>
      <c r="Y137" s="135">
        <f t="shared" si="78"/>
        <v>3.16093</v>
      </c>
      <c r="Z137" s="135">
        <f t="shared" si="78"/>
        <v>2.93282</v>
      </c>
      <c r="AA137" s="135">
        <f t="shared" si="78"/>
        <v>2.7667299999999999</v>
      </c>
    </row>
    <row r="138" spans="1:27" ht="12.75" customHeight="1" outlineLevel="1" x14ac:dyDescent="0.3">
      <c r="A138" s="163" t="s">
        <v>1788</v>
      </c>
      <c r="B138" s="94" t="s">
        <v>238</v>
      </c>
      <c r="C138" s="70" t="s">
        <v>79</v>
      </c>
      <c r="D138" s="71">
        <v>1238.1099999999999</v>
      </c>
      <c r="E138" s="71">
        <v>1206.9100000000001</v>
      </c>
      <c r="F138" s="71">
        <v>1197.74</v>
      </c>
      <c r="G138" s="71">
        <v>1199.3900000000001</v>
      </c>
      <c r="H138" s="71">
        <v>1204.25</v>
      </c>
      <c r="I138" s="71">
        <v>1269.9000000000001</v>
      </c>
      <c r="J138" s="71">
        <v>1480.66</v>
      </c>
      <c r="K138" s="71">
        <v>1754.85</v>
      </c>
      <c r="L138" s="71">
        <v>1881.81</v>
      </c>
      <c r="M138" s="71">
        <v>1977.05</v>
      </c>
      <c r="N138" s="71">
        <v>2034.4</v>
      </c>
      <c r="O138" s="71">
        <v>2071.81</v>
      </c>
      <c r="P138" s="71">
        <v>2057.3000000000002</v>
      </c>
      <c r="Q138" s="71">
        <v>2051.5700000000002</v>
      </c>
      <c r="R138" s="71">
        <v>1981.83</v>
      </c>
      <c r="S138" s="71">
        <v>1891.59</v>
      </c>
      <c r="T138" s="71">
        <v>1859.87</v>
      </c>
      <c r="U138" s="71">
        <v>1787.99</v>
      </c>
      <c r="V138" s="71">
        <v>1833.02</v>
      </c>
      <c r="W138" s="71">
        <v>1927.18</v>
      </c>
      <c r="X138" s="71">
        <v>1913.99</v>
      </c>
      <c r="Y138" s="71">
        <v>1819.13</v>
      </c>
      <c r="Z138" s="71">
        <v>1591.02</v>
      </c>
      <c r="AA138" s="71">
        <v>1424.93</v>
      </c>
    </row>
    <row r="139" spans="1:27" ht="12.75" customHeight="1" outlineLevel="1" x14ac:dyDescent="0.3">
      <c r="A139" s="163" t="s">
        <v>1789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customHeight="1" outlineLevel="1" x14ac:dyDescent="0.3">
      <c r="A140" s="163" t="s">
        <v>1790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1791</v>
      </c>
      <c r="B141" s="94" t="s">
        <v>81</v>
      </c>
      <c r="C141" s="70" t="s">
        <v>79</v>
      </c>
      <c r="D141" s="71">
        <f>$D$11</f>
        <v>264.79000000000002</v>
      </c>
      <c r="E141" s="71">
        <f t="shared" ref="E141:AA141" si="80">$D$11</f>
        <v>264.79000000000002</v>
      </c>
      <c r="F141" s="71">
        <f t="shared" si="80"/>
        <v>264.79000000000002</v>
      </c>
      <c r="G141" s="71">
        <f t="shared" si="80"/>
        <v>264.79000000000002</v>
      </c>
      <c r="H141" s="71">
        <f t="shared" si="80"/>
        <v>264.79000000000002</v>
      </c>
      <c r="I141" s="71">
        <f t="shared" si="80"/>
        <v>264.79000000000002</v>
      </c>
      <c r="J141" s="71">
        <f t="shared" si="80"/>
        <v>264.79000000000002</v>
      </c>
      <c r="K141" s="71">
        <f t="shared" si="80"/>
        <v>264.79000000000002</v>
      </c>
      <c r="L141" s="71">
        <f t="shared" si="80"/>
        <v>264.79000000000002</v>
      </c>
      <c r="M141" s="71">
        <f t="shared" si="80"/>
        <v>264.79000000000002</v>
      </c>
      <c r="N141" s="71">
        <f t="shared" si="80"/>
        <v>264.79000000000002</v>
      </c>
      <c r="O141" s="71">
        <f t="shared" si="80"/>
        <v>264.79000000000002</v>
      </c>
      <c r="P141" s="71">
        <f t="shared" si="80"/>
        <v>264.79000000000002</v>
      </c>
      <c r="Q141" s="71">
        <f t="shared" si="80"/>
        <v>264.79000000000002</v>
      </c>
      <c r="R141" s="71">
        <f t="shared" si="80"/>
        <v>264.79000000000002</v>
      </c>
      <c r="S141" s="71">
        <f t="shared" si="80"/>
        <v>264.79000000000002</v>
      </c>
      <c r="T141" s="71">
        <f t="shared" si="80"/>
        <v>264.79000000000002</v>
      </c>
      <c r="U141" s="71">
        <f t="shared" si="80"/>
        <v>264.79000000000002</v>
      </c>
      <c r="V141" s="71">
        <f t="shared" si="80"/>
        <v>264.79000000000002</v>
      </c>
      <c r="W141" s="71">
        <f t="shared" si="80"/>
        <v>264.79000000000002</v>
      </c>
      <c r="X141" s="71">
        <f t="shared" si="80"/>
        <v>264.79000000000002</v>
      </c>
      <c r="Y141" s="71">
        <f t="shared" si="80"/>
        <v>264.79000000000002</v>
      </c>
      <c r="Z141" s="71">
        <f t="shared" si="80"/>
        <v>264.79000000000002</v>
      </c>
      <c r="AA141" s="71">
        <f t="shared" si="80"/>
        <v>264.79000000000002</v>
      </c>
    </row>
    <row r="142" spans="1:27" ht="12.75" customHeight="1" x14ac:dyDescent="0.3">
      <c r="A142" s="162" t="s">
        <v>1792</v>
      </c>
      <c r="B142" s="54" t="str">
        <f>"28"&amp;"."&amp;$B$800&amp;"."&amp;$B$801</f>
        <v>28.03.2024</v>
      </c>
      <c r="C142" s="134" t="s">
        <v>76</v>
      </c>
      <c r="D142" s="135">
        <f>ROUND(((D143+D144+D146+D145)/1000),5)</f>
        <v>2.5979700000000001</v>
      </c>
      <c r="E142" s="135">
        <f>ROUND(((E143+E144+E146+E145)/1000),5)</f>
        <v>2.5494699999999999</v>
      </c>
      <c r="F142" s="135">
        <f>ROUND(((F143+F144+F146+F145)/1000),5)</f>
        <v>2.5425</v>
      </c>
      <c r="G142" s="135">
        <f t="shared" ref="G142:AA142" si="81">ROUND(((G143+G144+G146+G145)/1000),5)</f>
        <v>2.5407700000000002</v>
      </c>
      <c r="H142" s="135">
        <f t="shared" si="81"/>
        <v>2.5477799999999999</v>
      </c>
      <c r="I142" s="135">
        <f t="shared" si="81"/>
        <v>2.7199200000000001</v>
      </c>
      <c r="J142" s="135">
        <f t="shared" si="81"/>
        <v>2.8496299999999999</v>
      </c>
      <c r="K142" s="135">
        <f t="shared" si="81"/>
        <v>3.1449699999999998</v>
      </c>
      <c r="L142" s="135">
        <f t="shared" si="81"/>
        <v>3.23441</v>
      </c>
      <c r="M142" s="135">
        <f t="shared" si="81"/>
        <v>3.3195700000000001</v>
      </c>
      <c r="N142" s="135">
        <f t="shared" si="81"/>
        <v>3.3077700000000001</v>
      </c>
      <c r="O142" s="135">
        <f t="shared" si="81"/>
        <v>3.31989</v>
      </c>
      <c r="P142" s="135">
        <f t="shared" si="81"/>
        <v>3.3192200000000001</v>
      </c>
      <c r="Q142" s="135">
        <f t="shared" si="81"/>
        <v>3.3139400000000001</v>
      </c>
      <c r="R142" s="135">
        <f t="shared" si="81"/>
        <v>3.3026200000000001</v>
      </c>
      <c r="S142" s="135">
        <f t="shared" si="81"/>
        <v>3.2755100000000001</v>
      </c>
      <c r="T142" s="135">
        <f t="shared" si="81"/>
        <v>3.2499099999999999</v>
      </c>
      <c r="U142" s="135">
        <f t="shared" si="81"/>
        <v>3.1987399999999999</v>
      </c>
      <c r="V142" s="135">
        <f t="shared" si="81"/>
        <v>3.2371099999999999</v>
      </c>
      <c r="W142" s="135">
        <f t="shared" si="81"/>
        <v>3.3291200000000001</v>
      </c>
      <c r="X142" s="135">
        <f t="shared" si="81"/>
        <v>3.3001100000000001</v>
      </c>
      <c r="Y142" s="135">
        <f t="shared" si="81"/>
        <v>3.21271</v>
      </c>
      <c r="Z142" s="135">
        <f t="shared" si="81"/>
        <v>3.0306700000000002</v>
      </c>
      <c r="AA142" s="135">
        <f t="shared" si="81"/>
        <v>2.79636</v>
      </c>
    </row>
    <row r="143" spans="1:27" ht="12.75" customHeight="1" outlineLevel="1" x14ac:dyDescent="0.3">
      <c r="A143" s="163" t="s">
        <v>1793</v>
      </c>
      <c r="B143" s="94" t="s">
        <v>238</v>
      </c>
      <c r="C143" s="70" t="s">
        <v>79</v>
      </c>
      <c r="D143" s="71">
        <v>1256.17</v>
      </c>
      <c r="E143" s="71">
        <v>1207.67</v>
      </c>
      <c r="F143" s="71">
        <v>1200.7</v>
      </c>
      <c r="G143" s="71">
        <v>1198.97</v>
      </c>
      <c r="H143" s="71">
        <v>1205.98</v>
      </c>
      <c r="I143" s="71">
        <v>1378.12</v>
      </c>
      <c r="J143" s="71">
        <v>1507.83</v>
      </c>
      <c r="K143" s="71">
        <v>1803.17</v>
      </c>
      <c r="L143" s="71">
        <v>1892.61</v>
      </c>
      <c r="M143" s="71">
        <v>1977.77</v>
      </c>
      <c r="N143" s="71">
        <v>1965.97</v>
      </c>
      <c r="O143" s="71">
        <v>1978.09</v>
      </c>
      <c r="P143" s="71">
        <v>1977.42</v>
      </c>
      <c r="Q143" s="71">
        <v>1972.14</v>
      </c>
      <c r="R143" s="71">
        <v>1960.82</v>
      </c>
      <c r="S143" s="71">
        <v>1933.71</v>
      </c>
      <c r="T143" s="71">
        <v>1908.11</v>
      </c>
      <c r="U143" s="71">
        <v>1856.94</v>
      </c>
      <c r="V143" s="71">
        <v>1895.31</v>
      </c>
      <c r="W143" s="71">
        <v>1987.32</v>
      </c>
      <c r="X143" s="71">
        <v>1958.31</v>
      </c>
      <c r="Y143" s="71">
        <v>1870.91</v>
      </c>
      <c r="Z143" s="71">
        <v>1688.87</v>
      </c>
      <c r="AA143" s="71">
        <v>1454.56</v>
      </c>
    </row>
    <row r="144" spans="1:27" ht="12.75" customHeight="1" outlineLevel="1" x14ac:dyDescent="0.3">
      <c r="A144" s="163" t="s">
        <v>1794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customHeight="1" outlineLevel="1" x14ac:dyDescent="0.3">
      <c r="A145" s="163" t="s">
        <v>1795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1796</v>
      </c>
      <c r="B146" s="94" t="s">
        <v>81</v>
      </c>
      <c r="C146" s="70" t="s">
        <v>79</v>
      </c>
      <c r="D146" s="71">
        <f>$D$11</f>
        <v>264.79000000000002</v>
      </c>
      <c r="E146" s="71">
        <f t="shared" ref="E146:AA146" si="83">$D$11</f>
        <v>264.79000000000002</v>
      </c>
      <c r="F146" s="71">
        <f t="shared" si="83"/>
        <v>264.79000000000002</v>
      </c>
      <c r="G146" s="71">
        <f t="shared" si="83"/>
        <v>264.79000000000002</v>
      </c>
      <c r="H146" s="71">
        <f t="shared" si="83"/>
        <v>264.79000000000002</v>
      </c>
      <c r="I146" s="71">
        <f t="shared" si="83"/>
        <v>264.79000000000002</v>
      </c>
      <c r="J146" s="71">
        <f t="shared" si="83"/>
        <v>264.79000000000002</v>
      </c>
      <c r="K146" s="71">
        <f t="shared" si="83"/>
        <v>264.79000000000002</v>
      </c>
      <c r="L146" s="71">
        <f t="shared" si="83"/>
        <v>264.79000000000002</v>
      </c>
      <c r="M146" s="71">
        <f t="shared" si="83"/>
        <v>264.79000000000002</v>
      </c>
      <c r="N146" s="71">
        <f t="shared" si="83"/>
        <v>264.79000000000002</v>
      </c>
      <c r="O146" s="71">
        <f t="shared" si="83"/>
        <v>264.79000000000002</v>
      </c>
      <c r="P146" s="71">
        <f t="shared" si="83"/>
        <v>264.79000000000002</v>
      </c>
      <c r="Q146" s="71">
        <f t="shared" si="83"/>
        <v>264.79000000000002</v>
      </c>
      <c r="R146" s="71">
        <f t="shared" si="83"/>
        <v>264.79000000000002</v>
      </c>
      <c r="S146" s="71">
        <f t="shared" si="83"/>
        <v>264.79000000000002</v>
      </c>
      <c r="T146" s="71">
        <f t="shared" si="83"/>
        <v>264.79000000000002</v>
      </c>
      <c r="U146" s="71">
        <f t="shared" si="83"/>
        <v>264.79000000000002</v>
      </c>
      <c r="V146" s="71">
        <f t="shared" si="83"/>
        <v>264.79000000000002</v>
      </c>
      <c r="W146" s="71">
        <f t="shared" si="83"/>
        <v>264.79000000000002</v>
      </c>
      <c r="X146" s="71">
        <f t="shared" si="83"/>
        <v>264.79000000000002</v>
      </c>
      <c r="Y146" s="71">
        <f t="shared" si="83"/>
        <v>264.79000000000002</v>
      </c>
      <c r="Z146" s="71">
        <f t="shared" si="83"/>
        <v>264.79000000000002</v>
      </c>
      <c r="AA146" s="71">
        <f t="shared" si="83"/>
        <v>264.79000000000002</v>
      </c>
    </row>
    <row r="147" spans="1:27" ht="12.75" customHeight="1" x14ac:dyDescent="0.3">
      <c r="A147" s="162" t="s">
        <v>1797</v>
      </c>
      <c r="B147" s="54" t="str">
        <f>"29"&amp;"."&amp;$B$800&amp;"."&amp;$B$801</f>
        <v>29.03.2024</v>
      </c>
      <c r="C147" s="134" t="s">
        <v>76</v>
      </c>
      <c r="D147" s="135">
        <f>ROUND(((D148+D149+D151+D150)/1000),5)</f>
        <v>2.72471</v>
      </c>
      <c r="E147" s="135">
        <f>ROUND(((E148+E149+E151+E150)/1000),5)</f>
        <v>2.6108600000000002</v>
      </c>
      <c r="F147" s="135">
        <f>ROUND(((F148+F149+F151+F150)/1000),5)</f>
        <v>2.5996899999999998</v>
      </c>
      <c r="G147" s="135">
        <f t="shared" ref="G147:AA147" si="84">ROUND(((G148+G149+G151+G150)/1000),5)</f>
        <v>2.5961400000000001</v>
      </c>
      <c r="H147" s="135">
        <f t="shared" si="84"/>
        <v>2.6079699999999999</v>
      </c>
      <c r="I147" s="135">
        <f t="shared" si="84"/>
        <v>2.72438</v>
      </c>
      <c r="J147" s="135">
        <f t="shared" si="84"/>
        <v>2.86816</v>
      </c>
      <c r="K147" s="135">
        <f t="shared" si="84"/>
        <v>3.16432</v>
      </c>
      <c r="L147" s="135">
        <f t="shared" si="84"/>
        <v>3.3011300000000001</v>
      </c>
      <c r="M147" s="135">
        <f t="shared" si="84"/>
        <v>3.35006</v>
      </c>
      <c r="N147" s="135">
        <f t="shared" si="84"/>
        <v>3.3570899999999999</v>
      </c>
      <c r="O147" s="135">
        <f t="shared" si="84"/>
        <v>3.3862100000000002</v>
      </c>
      <c r="P147" s="135">
        <f t="shared" si="84"/>
        <v>3.37323</v>
      </c>
      <c r="Q147" s="135">
        <f t="shared" si="84"/>
        <v>3.36103</v>
      </c>
      <c r="R147" s="135">
        <f t="shared" si="84"/>
        <v>3.3481200000000002</v>
      </c>
      <c r="S147" s="135">
        <f t="shared" si="84"/>
        <v>3.3401100000000001</v>
      </c>
      <c r="T147" s="135">
        <f t="shared" si="84"/>
        <v>3.31664</v>
      </c>
      <c r="U147" s="135">
        <f t="shared" si="84"/>
        <v>3.2641800000000001</v>
      </c>
      <c r="V147" s="135">
        <f t="shared" si="84"/>
        <v>3.2946200000000001</v>
      </c>
      <c r="W147" s="135">
        <f t="shared" si="84"/>
        <v>3.33894</v>
      </c>
      <c r="X147" s="135">
        <f t="shared" si="84"/>
        <v>3.3382100000000001</v>
      </c>
      <c r="Y147" s="135">
        <f t="shared" si="84"/>
        <v>3.2925499999999999</v>
      </c>
      <c r="Z147" s="135">
        <f t="shared" si="84"/>
        <v>3.1316099999999998</v>
      </c>
      <c r="AA147" s="135">
        <f t="shared" si="84"/>
        <v>2.8317000000000001</v>
      </c>
    </row>
    <row r="148" spans="1:27" ht="12.75" customHeight="1" outlineLevel="1" x14ac:dyDescent="0.3">
      <c r="A148" s="163" t="s">
        <v>1798</v>
      </c>
      <c r="B148" s="94" t="s">
        <v>238</v>
      </c>
      <c r="C148" s="70" t="s">
        <v>79</v>
      </c>
      <c r="D148" s="71">
        <v>1382.91</v>
      </c>
      <c r="E148" s="71">
        <v>1269.06</v>
      </c>
      <c r="F148" s="71">
        <v>1257.8900000000001</v>
      </c>
      <c r="G148" s="71">
        <v>1254.3399999999999</v>
      </c>
      <c r="H148" s="71">
        <v>1266.17</v>
      </c>
      <c r="I148" s="71">
        <v>1382.58</v>
      </c>
      <c r="J148" s="71">
        <v>1526.36</v>
      </c>
      <c r="K148" s="71">
        <v>1822.52</v>
      </c>
      <c r="L148" s="71">
        <v>1959.33</v>
      </c>
      <c r="M148" s="71">
        <v>2008.26</v>
      </c>
      <c r="N148" s="71">
        <v>2015.29</v>
      </c>
      <c r="O148" s="71">
        <v>2044.41</v>
      </c>
      <c r="P148" s="71">
        <v>2031.43</v>
      </c>
      <c r="Q148" s="71">
        <v>2019.23</v>
      </c>
      <c r="R148" s="71">
        <v>2006.32</v>
      </c>
      <c r="S148" s="71">
        <v>1998.31</v>
      </c>
      <c r="T148" s="71">
        <v>1974.84</v>
      </c>
      <c r="U148" s="71">
        <v>1922.38</v>
      </c>
      <c r="V148" s="71">
        <v>1952.82</v>
      </c>
      <c r="W148" s="71">
        <v>1997.14</v>
      </c>
      <c r="X148" s="71">
        <v>1996.41</v>
      </c>
      <c r="Y148" s="71">
        <v>1950.75</v>
      </c>
      <c r="Z148" s="71">
        <v>1789.81</v>
      </c>
      <c r="AA148" s="71">
        <v>1489.9</v>
      </c>
    </row>
    <row r="149" spans="1:27" ht="12.75" customHeight="1" outlineLevel="1" x14ac:dyDescent="0.3">
      <c r="A149" s="163" t="s">
        <v>1799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customHeight="1" outlineLevel="1" x14ac:dyDescent="0.3">
      <c r="A150" s="163" t="s">
        <v>1800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1801</v>
      </c>
      <c r="B151" s="94" t="s">
        <v>81</v>
      </c>
      <c r="C151" s="70" t="s">
        <v>79</v>
      </c>
      <c r="D151" s="71">
        <f>$D$11</f>
        <v>264.79000000000002</v>
      </c>
      <c r="E151" s="71">
        <f t="shared" ref="E151:AA151" si="86">$D$11</f>
        <v>264.79000000000002</v>
      </c>
      <c r="F151" s="71">
        <f t="shared" si="86"/>
        <v>264.79000000000002</v>
      </c>
      <c r="G151" s="71">
        <f t="shared" si="86"/>
        <v>264.79000000000002</v>
      </c>
      <c r="H151" s="71">
        <f t="shared" si="86"/>
        <v>264.79000000000002</v>
      </c>
      <c r="I151" s="71">
        <f t="shared" si="86"/>
        <v>264.79000000000002</v>
      </c>
      <c r="J151" s="71">
        <f t="shared" si="86"/>
        <v>264.79000000000002</v>
      </c>
      <c r="K151" s="71">
        <f t="shared" si="86"/>
        <v>264.79000000000002</v>
      </c>
      <c r="L151" s="71">
        <f t="shared" si="86"/>
        <v>264.79000000000002</v>
      </c>
      <c r="M151" s="71">
        <f t="shared" si="86"/>
        <v>264.79000000000002</v>
      </c>
      <c r="N151" s="71">
        <f t="shared" si="86"/>
        <v>264.79000000000002</v>
      </c>
      <c r="O151" s="71">
        <f t="shared" si="86"/>
        <v>264.79000000000002</v>
      </c>
      <c r="P151" s="71">
        <f t="shared" si="86"/>
        <v>264.79000000000002</v>
      </c>
      <c r="Q151" s="71">
        <f t="shared" si="86"/>
        <v>264.79000000000002</v>
      </c>
      <c r="R151" s="71">
        <f t="shared" si="86"/>
        <v>264.79000000000002</v>
      </c>
      <c r="S151" s="71">
        <f t="shared" si="86"/>
        <v>264.79000000000002</v>
      </c>
      <c r="T151" s="71">
        <f t="shared" si="86"/>
        <v>264.79000000000002</v>
      </c>
      <c r="U151" s="71">
        <f t="shared" si="86"/>
        <v>264.79000000000002</v>
      </c>
      <c r="V151" s="71">
        <f t="shared" si="86"/>
        <v>264.79000000000002</v>
      </c>
      <c r="W151" s="71">
        <f t="shared" si="86"/>
        <v>264.79000000000002</v>
      </c>
      <c r="X151" s="71">
        <f t="shared" si="86"/>
        <v>264.79000000000002</v>
      </c>
      <c r="Y151" s="71">
        <f t="shared" si="86"/>
        <v>264.79000000000002</v>
      </c>
      <c r="Z151" s="71">
        <f t="shared" si="86"/>
        <v>264.79000000000002</v>
      </c>
      <c r="AA151" s="71">
        <f t="shared" si="86"/>
        <v>264.79000000000002</v>
      </c>
    </row>
    <row r="152" spans="1:27" ht="12.75" customHeight="1" x14ac:dyDescent="0.3">
      <c r="A152" s="162" t="s">
        <v>1802</v>
      </c>
      <c r="B152" s="54" t="str">
        <f>"30"&amp;"."&amp;$B$800&amp;"."&amp;$B$801</f>
        <v>30.03.2024</v>
      </c>
      <c r="C152" s="134" t="s">
        <v>76</v>
      </c>
      <c r="D152" s="135">
        <f>ROUND(((D153+D154+D156+D155)/1000),5)</f>
        <v>2.8119900000000002</v>
      </c>
      <c r="E152" s="135">
        <f>ROUND(((E153+E154+E156+E155)/1000),5)</f>
        <v>2.7406799999999998</v>
      </c>
      <c r="F152" s="135">
        <f>ROUND(((F153+F154+F156+F155)/1000),5)</f>
        <v>2.67422</v>
      </c>
      <c r="G152" s="135">
        <f t="shared" ref="G152:AA152" si="87">ROUND(((G153+G154+G156+G155)/1000),5)</f>
        <v>2.6130499999999999</v>
      </c>
      <c r="H152" s="135">
        <f t="shared" si="87"/>
        <v>2.6649699999999998</v>
      </c>
      <c r="I152" s="135">
        <f t="shared" si="87"/>
        <v>2.72749</v>
      </c>
      <c r="J152" s="135">
        <f t="shared" si="87"/>
        <v>2.7515499999999999</v>
      </c>
      <c r="K152" s="135">
        <f t="shared" si="87"/>
        <v>2.83135</v>
      </c>
      <c r="L152" s="135">
        <f t="shared" si="87"/>
        <v>3.16865</v>
      </c>
      <c r="M152" s="135">
        <f t="shared" si="87"/>
        <v>3.2666599999999999</v>
      </c>
      <c r="N152" s="135">
        <f t="shared" si="87"/>
        <v>3.3340200000000002</v>
      </c>
      <c r="O152" s="135">
        <f t="shared" si="87"/>
        <v>3.3544100000000001</v>
      </c>
      <c r="P152" s="135">
        <f t="shared" si="87"/>
        <v>3.33447</v>
      </c>
      <c r="Q152" s="135">
        <f t="shared" si="87"/>
        <v>3.31488</v>
      </c>
      <c r="R152" s="135">
        <f t="shared" si="87"/>
        <v>3.29793</v>
      </c>
      <c r="S152" s="135">
        <f t="shared" si="87"/>
        <v>3.2882199999999999</v>
      </c>
      <c r="T152" s="135">
        <f t="shared" si="87"/>
        <v>3.2810000000000001</v>
      </c>
      <c r="U152" s="135">
        <f t="shared" si="87"/>
        <v>3.26756</v>
      </c>
      <c r="V152" s="135">
        <f t="shared" si="87"/>
        <v>3.3086899999999999</v>
      </c>
      <c r="W152" s="135">
        <f t="shared" si="87"/>
        <v>3.34789</v>
      </c>
      <c r="X152" s="135">
        <f t="shared" si="87"/>
        <v>3.34354</v>
      </c>
      <c r="Y152" s="135">
        <f t="shared" si="87"/>
        <v>3.2980399999999999</v>
      </c>
      <c r="Z152" s="135">
        <f t="shared" si="87"/>
        <v>3.13191</v>
      </c>
      <c r="AA152" s="135">
        <f t="shared" si="87"/>
        <v>2.8707600000000002</v>
      </c>
    </row>
    <row r="153" spans="1:27" ht="12.75" customHeight="1" outlineLevel="1" x14ac:dyDescent="0.3">
      <c r="A153" s="163" t="s">
        <v>1803</v>
      </c>
      <c r="B153" s="94" t="s">
        <v>238</v>
      </c>
      <c r="C153" s="70" t="s">
        <v>79</v>
      </c>
      <c r="D153" s="71">
        <v>1470.19</v>
      </c>
      <c r="E153" s="71">
        <v>1398.88</v>
      </c>
      <c r="F153" s="71">
        <v>1332.42</v>
      </c>
      <c r="G153" s="71">
        <v>1271.25</v>
      </c>
      <c r="H153" s="71">
        <v>1323.17</v>
      </c>
      <c r="I153" s="71">
        <v>1385.69</v>
      </c>
      <c r="J153" s="71">
        <v>1409.75</v>
      </c>
      <c r="K153" s="71">
        <v>1489.55</v>
      </c>
      <c r="L153" s="71">
        <v>1826.85</v>
      </c>
      <c r="M153" s="71">
        <v>1924.86</v>
      </c>
      <c r="N153" s="71">
        <v>1992.22</v>
      </c>
      <c r="O153" s="71">
        <v>2012.61</v>
      </c>
      <c r="P153" s="71">
        <v>1992.67</v>
      </c>
      <c r="Q153" s="71">
        <v>1973.08</v>
      </c>
      <c r="R153" s="71">
        <v>1956.13</v>
      </c>
      <c r="S153" s="71">
        <v>1946.42</v>
      </c>
      <c r="T153" s="71">
        <v>1939.2</v>
      </c>
      <c r="U153" s="71">
        <v>1925.76</v>
      </c>
      <c r="V153" s="71">
        <v>1966.89</v>
      </c>
      <c r="W153" s="71">
        <v>2006.09</v>
      </c>
      <c r="X153" s="71">
        <v>2001.74</v>
      </c>
      <c r="Y153" s="71">
        <v>1956.24</v>
      </c>
      <c r="Z153" s="71">
        <v>1790.11</v>
      </c>
      <c r="AA153" s="71">
        <v>1528.96</v>
      </c>
    </row>
    <row r="154" spans="1:27" ht="12.75" customHeight="1" outlineLevel="1" x14ac:dyDescent="0.3">
      <c r="A154" s="163" t="s">
        <v>1804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customHeight="1" outlineLevel="1" x14ac:dyDescent="0.3">
      <c r="A155" s="163" t="s">
        <v>1805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1806</v>
      </c>
      <c r="B156" s="94" t="s">
        <v>81</v>
      </c>
      <c r="C156" s="70" t="s">
        <v>79</v>
      </c>
      <c r="D156" s="71">
        <f>$D$11</f>
        <v>264.79000000000002</v>
      </c>
      <c r="E156" s="71">
        <f t="shared" ref="E156:AA156" si="89">$D$11</f>
        <v>264.79000000000002</v>
      </c>
      <c r="F156" s="71">
        <f t="shared" si="89"/>
        <v>264.79000000000002</v>
      </c>
      <c r="G156" s="71">
        <f t="shared" si="89"/>
        <v>264.79000000000002</v>
      </c>
      <c r="H156" s="71">
        <f t="shared" si="89"/>
        <v>264.79000000000002</v>
      </c>
      <c r="I156" s="71">
        <f t="shared" si="89"/>
        <v>264.79000000000002</v>
      </c>
      <c r="J156" s="71">
        <f t="shared" si="89"/>
        <v>264.79000000000002</v>
      </c>
      <c r="K156" s="71">
        <f t="shared" si="89"/>
        <v>264.79000000000002</v>
      </c>
      <c r="L156" s="71">
        <f t="shared" si="89"/>
        <v>264.79000000000002</v>
      </c>
      <c r="M156" s="71">
        <f t="shared" si="89"/>
        <v>264.79000000000002</v>
      </c>
      <c r="N156" s="71">
        <f t="shared" si="89"/>
        <v>264.79000000000002</v>
      </c>
      <c r="O156" s="71">
        <f t="shared" si="89"/>
        <v>264.79000000000002</v>
      </c>
      <c r="P156" s="71">
        <f t="shared" si="89"/>
        <v>264.79000000000002</v>
      </c>
      <c r="Q156" s="71">
        <f t="shared" si="89"/>
        <v>264.79000000000002</v>
      </c>
      <c r="R156" s="71">
        <f t="shared" si="89"/>
        <v>264.79000000000002</v>
      </c>
      <c r="S156" s="71">
        <f t="shared" si="89"/>
        <v>264.79000000000002</v>
      </c>
      <c r="T156" s="71">
        <f t="shared" si="89"/>
        <v>264.79000000000002</v>
      </c>
      <c r="U156" s="71">
        <f t="shared" si="89"/>
        <v>264.79000000000002</v>
      </c>
      <c r="V156" s="71">
        <f t="shared" si="89"/>
        <v>264.79000000000002</v>
      </c>
      <c r="W156" s="71">
        <f t="shared" si="89"/>
        <v>264.79000000000002</v>
      </c>
      <c r="X156" s="71">
        <f t="shared" si="89"/>
        <v>264.79000000000002</v>
      </c>
      <c r="Y156" s="71">
        <f t="shared" si="89"/>
        <v>264.79000000000002</v>
      </c>
      <c r="Z156" s="71">
        <f t="shared" si="89"/>
        <v>264.79000000000002</v>
      </c>
      <c r="AA156" s="71">
        <f t="shared" si="89"/>
        <v>264.79000000000002</v>
      </c>
    </row>
    <row r="157" spans="1:27" ht="12.75" customHeight="1" x14ac:dyDescent="0.3">
      <c r="A157" s="162" t="s">
        <v>1807</v>
      </c>
      <c r="B157" s="54" t="str">
        <f>"31"&amp;"."&amp;$B$800&amp;"."&amp;$B$801</f>
        <v>31.03.2024</v>
      </c>
      <c r="C157" s="134" t="s">
        <v>76</v>
      </c>
      <c r="D157" s="135">
        <f>ROUND(((D158+D159+D161+D160)/1000),5)</f>
        <v>2.8245</v>
      </c>
      <c r="E157" s="135">
        <f>ROUND(((E158+E159+E161+E160)/1000),5)</f>
        <v>2.7339600000000002</v>
      </c>
      <c r="F157" s="135">
        <f>ROUND(((F158+F159+F161+F160)/1000),5)</f>
        <v>2.6424300000000001</v>
      </c>
      <c r="G157" s="135">
        <f t="shared" ref="G157:AA157" si="90">ROUND(((G158+G159+G161+G160)/1000),5)</f>
        <v>2.6337999999999999</v>
      </c>
      <c r="H157" s="135">
        <f t="shared" si="90"/>
        <v>2.66418</v>
      </c>
      <c r="I157" s="135">
        <f t="shared" si="90"/>
        <v>2.72079</v>
      </c>
      <c r="J157" s="135">
        <f t="shared" si="90"/>
        <v>2.6911700000000001</v>
      </c>
      <c r="K157" s="135">
        <f t="shared" si="90"/>
        <v>2.7860800000000001</v>
      </c>
      <c r="L157" s="135">
        <f t="shared" si="90"/>
        <v>2.9316499999999999</v>
      </c>
      <c r="M157" s="135">
        <f t="shared" si="90"/>
        <v>3.1090100000000001</v>
      </c>
      <c r="N157" s="135">
        <f t="shared" si="90"/>
        <v>3.15029</v>
      </c>
      <c r="O157" s="135">
        <f t="shared" si="90"/>
        <v>3.1585700000000001</v>
      </c>
      <c r="P157" s="135">
        <f t="shared" si="90"/>
        <v>3.1324999999999998</v>
      </c>
      <c r="Q157" s="135">
        <f t="shared" si="90"/>
        <v>3.1301000000000001</v>
      </c>
      <c r="R157" s="135">
        <f t="shared" si="90"/>
        <v>3.1305700000000001</v>
      </c>
      <c r="S157" s="135">
        <f t="shared" si="90"/>
        <v>3.11219</v>
      </c>
      <c r="T157" s="135">
        <f t="shared" si="90"/>
        <v>3.11198</v>
      </c>
      <c r="U157" s="135">
        <f t="shared" si="90"/>
        <v>3.1905000000000001</v>
      </c>
      <c r="V157" s="135">
        <f t="shared" si="90"/>
        <v>3.20614</v>
      </c>
      <c r="W157" s="135">
        <f t="shared" si="90"/>
        <v>3.2928899999999999</v>
      </c>
      <c r="X157" s="135">
        <f t="shared" si="90"/>
        <v>3.25806</v>
      </c>
      <c r="Y157" s="135">
        <f t="shared" si="90"/>
        <v>3.1920199999999999</v>
      </c>
      <c r="Z157" s="135">
        <f t="shared" si="90"/>
        <v>2.9769899999999998</v>
      </c>
      <c r="AA157" s="135">
        <f t="shared" si="90"/>
        <v>2.8728400000000001</v>
      </c>
    </row>
    <row r="158" spans="1:27" ht="12.75" customHeight="1" outlineLevel="1" x14ac:dyDescent="0.3">
      <c r="A158" s="163" t="s">
        <v>1808</v>
      </c>
      <c r="B158" s="94" t="s">
        <v>238</v>
      </c>
      <c r="C158" s="70" t="s">
        <v>79</v>
      </c>
      <c r="D158" s="71">
        <v>1482.7</v>
      </c>
      <c r="E158" s="71">
        <v>1392.16</v>
      </c>
      <c r="F158" s="71">
        <v>1300.6300000000001</v>
      </c>
      <c r="G158" s="71">
        <v>1292</v>
      </c>
      <c r="H158" s="71">
        <v>1322.38</v>
      </c>
      <c r="I158" s="71">
        <v>1378.99</v>
      </c>
      <c r="J158" s="71">
        <v>1349.37</v>
      </c>
      <c r="K158" s="71">
        <v>1444.28</v>
      </c>
      <c r="L158" s="71">
        <v>1589.85</v>
      </c>
      <c r="M158" s="71">
        <v>1767.21</v>
      </c>
      <c r="N158" s="71">
        <v>1808.49</v>
      </c>
      <c r="O158" s="71">
        <v>1816.77</v>
      </c>
      <c r="P158" s="71">
        <v>1790.7</v>
      </c>
      <c r="Q158" s="71">
        <v>1788.3</v>
      </c>
      <c r="R158" s="71">
        <v>1788.77</v>
      </c>
      <c r="S158" s="71">
        <v>1770.39</v>
      </c>
      <c r="T158" s="71">
        <v>1770.18</v>
      </c>
      <c r="U158" s="71">
        <v>1848.7</v>
      </c>
      <c r="V158" s="71">
        <v>1864.34</v>
      </c>
      <c r="W158" s="71">
        <v>1951.09</v>
      </c>
      <c r="X158" s="71">
        <v>1916.26</v>
      </c>
      <c r="Y158" s="71">
        <v>1850.22</v>
      </c>
      <c r="Z158" s="71">
        <v>1635.19</v>
      </c>
      <c r="AA158" s="71">
        <v>1531.04</v>
      </c>
    </row>
    <row r="159" spans="1:27" ht="12.75" customHeight="1" outlineLevel="1" x14ac:dyDescent="0.3">
      <c r="A159" s="163" t="s">
        <v>1809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customHeight="1" outlineLevel="1" x14ac:dyDescent="0.3">
      <c r="A160" s="163" t="s">
        <v>1810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1811</v>
      </c>
      <c r="B161" s="94" t="s">
        <v>81</v>
      </c>
      <c r="C161" s="70" t="s">
        <v>79</v>
      </c>
      <c r="D161" s="71">
        <f>$D$11</f>
        <v>264.79000000000002</v>
      </c>
      <c r="E161" s="71">
        <f t="shared" ref="E161:AA161" si="92">$D$11</f>
        <v>264.79000000000002</v>
      </c>
      <c r="F161" s="71">
        <f t="shared" si="92"/>
        <v>264.79000000000002</v>
      </c>
      <c r="G161" s="71">
        <f t="shared" si="92"/>
        <v>264.79000000000002</v>
      </c>
      <c r="H161" s="71">
        <f t="shared" si="92"/>
        <v>264.79000000000002</v>
      </c>
      <c r="I161" s="71">
        <f t="shared" si="92"/>
        <v>264.79000000000002</v>
      </c>
      <c r="J161" s="71">
        <f t="shared" si="92"/>
        <v>264.79000000000002</v>
      </c>
      <c r="K161" s="71">
        <f t="shared" si="92"/>
        <v>264.79000000000002</v>
      </c>
      <c r="L161" s="71">
        <f t="shared" si="92"/>
        <v>264.79000000000002</v>
      </c>
      <c r="M161" s="71">
        <f t="shared" si="92"/>
        <v>264.79000000000002</v>
      </c>
      <c r="N161" s="71">
        <f t="shared" si="92"/>
        <v>264.79000000000002</v>
      </c>
      <c r="O161" s="71">
        <f t="shared" si="92"/>
        <v>264.79000000000002</v>
      </c>
      <c r="P161" s="71">
        <f t="shared" si="92"/>
        <v>264.79000000000002</v>
      </c>
      <c r="Q161" s="71">
        <f t="shared" si="92"/>
        <v>264.79000000000002</v>
      </c>
      <c r="R161" s="71">
        <f t="shared" si="92"/>
        <v>264.79000000000002</v>
      </c>
      <c r="S161" s="71">
        <f t="shared" si="92"/>
        <v>264.79000000000002</v>
      </c>
      <c r="T161" s="71">
        <f t="shared" si="92"/>
        <v>264.79000000000002</v>
      </c>
      <c r="U161" s="71">
        <f t="shared" si="92"/>
        <v>264.79000000000002</v>
      </c>
      <c r="V161" s="71">
        <f t="shared" si="92"/>
        <v>264.79000000000002</v>
      </c>
      <c r="W161" s="71">
        <f t="shared" si="92"/>
        <v>264.79000000000002</v>
      </c>
      <c r="X161" s="71">
        <f t="shared" si="92"/>
        <v>264.79000000000002</v>
      </c>
      <c r="Y161" s="71">
        <f t="shared" si="92"/>
        <v>264.79000000000002</v>
      </c>
      <c r="Z161" s="71">
        <f t="shared" si="92"/>
        <v>264.79000000000002</v>
      </c>
      <c r="AA161" s="71">
        <f t="shared" si="92"/>
        <v>264.79000000000002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1812</v>
      </c>
      <c r="B166" s="54" t="str">
        <f>"01"&amp;"."&amp;$B$800&amp;"."&amp;$B$801</f>
        <v>01.03.2024</v>
      </c>
      <c r="C166" s="134" t="s">
        <v>76</v>
      </c>
      <c r="D166" s="135">
        <f>ROUND(((D167+D168+D170+D169)/1000),5)</f>
        <v>3.2902800000000001</v>
      </c>
      <c r="E166" s="135">
        <f>ROUND(((E167+E168+E170+E169)/1000),5)</f>
        <v>3.2249599999999998</v>
      </c>
      <c r="F166" s="135">
        <f>ROUND(((F167+F168+F170+F169)/1000),5)</f>
        <v>3.2171799999999999</v>
      </c>
      <c r="G166" s="135">
        <f t="shared" ref="G166:AA166" si="93">ROUND(((G167+G168+G170+G169)/1000),5)</f>
        <v>3.2208399999999999</v>
      </c>
      <c r="H166" s="135">
        <f t="shared" si="93"/>
        <v>3.2718699999999998</v>
      </c>
      <c r="I166" s="135">
        <f t="shared" si="93"/>
        <v>3.3654299999999999</v>
      </c>
      <c r="J166" s="135">
        <f t="shared" si="93"/>
        <v>3.4635899999999999</v>
      </c>
      <c r="K166" s="135">
        <f t="shared" si="93"/>
        <v>3.7713899999999998</v>
      </c>
      <c r="L166" s="135">
        <f t="shared" si="93"/>
        <v>3.9166699999999999</v>
      </c>
      <c r="M166" s="135">
        <f t="shared" si="93"/>
        <v>3.9518499999999999</v>
      </c>
      <c r="N166" s="135">
        <f t="shared" si="93"/>
        <v>3.9579499999999999</v>
      </c>
      <c r="O166" s="135">
        <f t="shared" si="93"/>
        <v>4.0090300000000001</v>
      </c>
      <c r="P166" s="135">
        <f t="shared" si="93"/>
        <v>3.9798</v>
      </c>
      <c r="Q166" s="135">
        <f t="shared" si="93"/>
        <v>3.98393</v>
      </c>
      <c r="R166" s="135">
        <f t="shared" si="93"/>
        <v>3.96888</v>
      </c>
      <c r="S166" s="135">
        <f t="shared" si="93"/>
        <v>3.91709</v>
      </c>
      <c r="T166" s="135">
        <f t="shared" si="93"/>
        <v>3.8928799999999999</v>
      </c>
      <c r="U166" s="135">
        <f t="shared" si="93"/>
        <v>3.8938299999999999</v>
      </c>
      <c r="V166" s="135">
        <f t="shared" si="93"/>
        <v>3.9236</v>
      </c>
      <c r="W166" s="135">
        <f t="shared" si="93"/>
        <v>4.0018500000000001</v>
      </c>
      <c r="X166" s="135">
        <f t="shared" si="93"/>
        <v>3.95166</v>
      </c>
      <c r="Y166" s="135">
        <f t="shared" si="93"/>
        <v>3.8425199999999999</v>
      </c>
      <c r="Z166" s="135">
        <f t="shared" si="93"/>
        <v>3.5440499999999999</v>
      </c>
      <c r="AA166" s="135">
        <f t="shared" si="93"/>
        <v>3.42414</v>
      </c>
    </row>
    <row r="167" spans="1:27" ht="12.75" customHeight="1" outlineLevel="1" x14ac:dyDescent="0.3">
      <c r="A167" s="163" t="s">
        <v>1813</v>
      </c>
      <c r="B167" s="94" t="s">
        <v>238</v>
      </c>
      <c r="C167" s="70" t="s">
        <v>79</v>
      </c>
      <c r="D167" s="71">
        <v>1302.93</v>
      </c>
      <c r="E167" s="71">
        <v>1237.6099999999999</v>
      </c>
      <c r="F167" s="71">
        <v>1229.83</v>
      </c>
      <c r="G167" s="71">
        <v>1233.49</v>
      </c>
      <c r="H167" s="71">
        <v>1284.52</v>
      </c>
      <c r="I167" s="71">
        <v>1378.08</v>
      </c>
      <c r="J167" s="71">
        <v>1476.24</v>
      </c>
      <c r="K167" s="71">
        <v>1784.04</v>
      </c>
      <c r="L167" s="71">
        <v>1929.32</v>
      </c>
      <c r="M167" s="71">
        <v>1964.5</v>
      </c>
      <c r="N167" s="71">
        <v>1970.6</v>
      </c>
      <c r="O167" s="71">
        <v>2021.68</v>
      </c>
      <c r="P167" s="71">
        <v>1992.45</v>
      </c>
      <c r="Q167" s="71">
        <v>1996.58</v>
      </c>
      <c r="R167" s="71">
        <v>1981.53</v>
      </c>
      <c r="S167" s="71">
        <v>1929.74</v>
      </c>
      <c r="T167" s="71">
        <v>1905.53</v>
      </c>
      <c r="U167" s="71">
        <v>1906.48</v>
      </c>
      <c r="V167" s="71">
        <v>1936.25</v>
      </c>
      <c r="W167" s="71">
        <v>2014.5</v>
      </c>
      <c r="X167" s="71">
        <v>1964.31</v>
      </c>
      <c r="Y167" s="71">
        <v>1855.17</v>
      </c>
      <c r="Z167" s="71">
        <v>1556.7</v>
      </c>
      <c r="AA167" s="71">
        <v>1436.79</v>
      </c>
    </row>
    <row r="168" spans="1:27" ht="12.75" customHeight="1" outlineLevel="1" x14ac:dyDescent="0.3">
      <c r="A168" s="163" t="s">
        <v>1814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customHeight="1" outlineLevel="1" x14ac:dyDescent="0.3">
      <c r="A169" s="163" t="s">
        <v>1815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1816</v>
      </c>
      <c r="B170" s="94" t="s">
        <v>81</v>
      </c>
      <c r="C170" s="70" t="s">
        <v>79</v>
      </c>
      <c r="D170" s="71">
        <f>$D$11</f>
        <v>264.79000000000002</v>
      </c>
      <c r="E170" s="71">
        <f t="shared" ref="E170:AA170" si="95">$D$11</f>
        <v>264.79000000000002</v>
      </c>
      <c r="F170" s="71">
        <f t="shared" si="95"/>
        <v>264.79000000000002</v>
      </c>
      <c r="G170" s="71">
        <f t="shared" si="95"/>
        <v>264.79000000000002</v>
      </c>
      <c r="H170" s="71">
        <f t="shared" si="95"/>
        <v>264.79000000000002</v>
      </c>
      <c r="I170" s="71">
        <f t="shared" si="95"/>
        <v>264.79000000000002</v>
      </c>
      <c r="J170" s="71">
        <f t="shared" si="95"/>
        <v>264.79000000000002</v>
      </c>
      <c r="K170" s="71">
        <f t="shared" si="95"/>
        <v>264.79000000000002</v>
      </c>
      <c r="L170" s="71">
        <f t="shared" si="95"/>
        <v>264.79000000000002</v>
      </c>
      <c r="M170" s="71">
        <f t="shared" si="95"/>
        <v>264.79000000000002</v>
      </c>
      <c r="N170" s="71">
        <f t="shared" si="95"/>
        <v>264.79000000000002</v>
      </c>
      <c r="O170" s="71">
        <f t="shared" si="95"/>
        <v>264.79000000000002</v>
      </c>
      <c r="P170" s="71">
        <f t="shared" si="95"/>
        <v>264.79000000000002</v>
      </c>
      <c r="Q170" s="71">
        <f t="shared" si="95"/>
        <v>264.79000000000002</v>
      </c>
      <c r="R170" s="71">
        <f t="shared" si="95"/>
        <v>264.79000000000002</v>
      </c>
      <c r="S170" s="71">
        <f t="shared" si="95"/>
        <v>264.79000000000002</v>
      </c>
      <c r="T170" s="71">
        <f t="shared" si="95"/>
        <v>264.79000000000002</v>
      </c>
      <c r="U170" s="71">
        <f t="shared" si="95"/>
        <v>264.79000000000002</v>
      </c>
      <c r="V170" s="71">
        <f t="shared" si="95"/>
        <v>264.79000000000002</v>
      </c>
      <c r="W170" s="71">
        <f t="shared" si="95"/>
        <v>264.79000000000002</v>
      </c>
      <c r="X170" s="71">
        <f t="shared" si="95"/>
        <v>264.79000000000002</v>
      </c>
      <c r="Y170" s="71">
        <f t="shared" si="95"/>
        <v>264.79000000000002</v>
      </c>
      <c r="Z170" s="71">
        <f t="shared" si="95"/>
        <v>264.79000000000002</v>
      </c>
      <c r="AA170" s="71">
        <f t="shared" si="95"/>
        <v>264.79000000000002</v>
      </c>
    </row>
    <row r="171" spans="1:27" ht="13.8" x14ac:dyDescent="0.3">
      <c r="A171" s="162" t="s">
        <v>1817</v>
      </c>
      <c r="B171" s="54" t="str">
        <f>"02"&amp;"."&amp;$B$800&amp;"."&amp;$B$801</f>
        <v>02.03.2024</v>
      </c>
      <c r="C171" s="134" t="s">
        <v>76</v>
      </c>
      <c r="D171" s="135">
        <f>ROUND(((D172+D173+D175+D174)/1000),5)</f>
        <v>3.63517</v>
      </c>
      <c r="E171" s="135">
        <f>ROUND(((E172+E173+E175+E174)/1000),5)</f>
        <v>3.4671799999999999</v>
      </c>
      <c r="F171" s="135">
        <f>ROUND(((F172+F173+F175+F174)/1000),5)</f>
        <v>3.43282</v>
      </c>
      <c r="G171" s="135">
        <f t="shared" ref="G171:AA171" si="96">ROUND(((G172+G173+G175+G174)/1000),5)</f>
        <v>3.42414</v>
      </c>
      <c r="H171" s="135">
        <f t="shared" si="96"/>
        <v>3.4232800000000001</v>
      </c>
      <c r="I171" s="135">
        <f t="shared" si="96"/>
        <v>3.4235099999999998</v>
      </c>
      <c r="J171" s="135">
        <f t="shared" si="96"/>
        <v>3.4538000000000002</v>
      </c>
      <c r="K171" s="135">
        <f t="shared" si="96"/>
        <v>3.6368800000000001</v>
      </c>
      <c r="L171" s="135">
        <f t="shared" si="96"/>
        <v>3.87737</v>
      </c>
      <c r="M171" s="135">
        <f t="shared" si="96"/>
        <v>3.9592200000000002</v>
      </c>
      <c r="N171" s="135">
        <f t="shared" si="96"/>
        <v>3.9844900000000001</v>
      </c>
      <c r="O171" s="135">
        <f t="shared" si="96"/>
        <v>3.9914399999999999</v>
      </c>
      <c r="P171" s="135">
        <f t="shared" si="96"/>
        <v>3.9850500000000002</v>
      </c>
      <c r="Q171" s="135">
        <f t="shared" si="96"/>
        <v>3.9767800000000002</v>
      </c>
      <c r="R171" s="135">
        <f t="shared" si="96"/>
        <v>3.9693000000000001</v>
      </c>
      <c r="S171" s="135">
        <f t="shared" si="96"/>
        <v>3.9308100000000001</v>
      </c>
      <c r="T171" s="135">
        <f t="shared" si="96"/>
        <v>3.94354</v>
      </c>
      <c r="U171" s="135">
        <f t="shared" si="96"/>
        <v>3.96041</v>
      </c>
      <c r="V171" s="135">
        <f t="shared" si="96"/>
        <v>3.9834000000000001</v>
      </c>
      <c r="W171" s="135">
        <f t="shared" si="96"/>
        <v>3.9990199999999998</v>
      </c>
      <c r="X171" s="135">
        <f t="shared" si="96"/>
        <v>3.9911599999999998</v>
      </c>
      <c r="Y171" s="135">
        <f t="shared" si="96"/>
        <v>3.9228100000000001</v>
      </c>
      <c r="Z171" s="135">
        <f t="shared" si="96"/>
        <v>3.7221000000000002</v>
      </c>
      <c r="AA171" s="135">
        <f t="shared" si="96"/>
        <v>3.45458</v>
      </c>
    </row>
    <row r="172" spans="1:27" ht="12.75" customHeight="1" outlineLevel="1" x14ac:dyDescent="0.3">
      <c r="A172" s="163" t="s">
        <v>1818</v>
      </c>
      <c r="B172" s="94" t="s">
        <v>238</v>
      </c>
      <c r="C172" s="70" t="s">
        <v>79</v>
      </c>
      <c r="D172" s="71">
        <v>1647.82</v>
      </c>
      <c r="E172" s="71">
        <v>1479.83</v>
      </c>
      <c r="F172" s="71">
        <v>1445.47</v>
      </c>
      <c r="G172" s="71">
        <v>1436.79</v>
      </c>
      <c r="H172" s="71">
        <v>1435.93</v>
      </c>
      <c r="I172" s="71">
        <v>1436.16</v>
      </c>
      <c r="J172" s="71">
        <v>1466.45</v>
      </c>
      <c r="K172" s="71">
        <v>1649.53</v>
      </c>
      <c r="L172" s="71">
        <v>1890.02</v>
      </c>
      <c r="M172" s="71">
        <v>1971.87</v>
      </c>
      <c r="N172" s="71">
        <v>1997.14</v>
      </c>
      <c r="O172" s="71">
        <v>2004.09</v>
      </c>
      <c r="P172" s="71">
        <v>1997.7</v>
      </c>
      <c r="Q172" s="71">
        <v>1989.43</v>
      </c>
      <c r="R172" s="71">
        <v>1981.95</v>
      </c>
      <c r="S172" s="71">
        <v>1943.46</v>
      </c>
      <c r="T172" s="71">
        <v>1956.19</v>
      </c>
      <c r="U172" s="71">
        <v>1973.06</v>
      </c>
      <c r="V172" s="71">
        <v>1996.05</v>
      </c>
      <c r="W172" s="71">
        <v>2011.67</v>
      </c>
      <c r="X172" s="71">
        <v>2003.81</v>
      </c>
      <c r="Y172" s="71">
        <v>1935.46</v>
      </c>
      <c r="Z172" s="71">
        <v>1734.75</v>
      </c>
      <c r="AA172" s="71">
        <v>1467.23</v>
      </c>
    </row>
    <row r="173" spans="1:27" ht="12.75" customHeight="1" outlineLevel="1" x14ac:dyDescent="0.3">
      <c r="A173" s="163" t="s">
        <v>1819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customHeight="1" outlineLevel="1" x14ac:dyDescent="0.3">
      <c r="A174" s="163" t="s">
        <v>1820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1821</v>
      </c>
      <c r="B175" s="94" t="s">
        <v>81</v>
      </c>
      <c r="C175" s="70" t="s">
        <v>79</v>
      </c>
      <c r="D175" s="71">
        <f>$D$11</f>
        <v>264.79000000000002</v>
      </c>
      <c r="E175" s="71">
        <f t="shared" ref="E175:AA175" si="98">$D$11</f>
        <v>264.79000000000002</v>
      </c>
      <c r="F175" s="71">
        <f t="shared" si="98"/>
        <v>264.79000000000002</v>
      </c>
      <c r="G175" s="71">
        <f t="shared" si="98"/>
        <v>264.79000000000002</v>
      </c>
      <c r="H175" s="71">
        <f t="shared" si="98"/>
        <v>264.79000000000002</v>
      </c>
      <c r="I175" s="71">
        <f t="shared" si="98"/>
        <v>264.79000000000002</v>
      </c>
      <c r="J175" s="71">
        <f t="shared" si="98"/>
        <v>264.79000000000002</v>
      </c>
      <c r="K175" s="71">
        <f t="shared" si="98"/>
        <v>264.79000000000002</v>
      </c>
      <c r="L175" s="71">
        <f t="shared" si="98"/>
        <v>264.79000000000002</v>
      </c>
      <c r="M175" s="71">
        <f t="shared" si="98"/>
        <v>264.79000000000002</v>
      </c>
      <c r="N175" s="71">
        <f t="shared" si="98"/>
        <v>264.79000000000002</v>
      </c>
      <c r="O175" s="71">
        <f t="shared" si="98"/>
        <v>264.79000000000002</v>
      </c>
      <c r="P175" s="71">
        <f t="shared" si="98"/>
        <v>264.79000000000002</v>
      </c>
      <c r="Q175" s="71">
        <f t="shared" si="98"/>
        <v>264.79000000000002</v>
      </c>
      <c r="R175" s="71">
        <f t="shared" si="98"/>
        <v>264.79000000000002</v>
      </c>
      <c r="S175" s="71">
        <f t="shared" si="98"/>
        <v>264.79000000000002</v>
      </c>
      <c r="T175" s="71">
        <f t="shared" si="98"/>
        <v>264.79000000000002</v>
      </c>
      <c r="U175" s="71">
        <f t="shared" si="98"/>
        <v>264.79000000000002</v>
      </c>
      <c r="V175" s="71">
        <f t="shared" si="98"/>
        <v>264.79000000000002</v>
      </c>
      <c r="W175" s="71">
        <f t="shared" si="98"/>
        <v>264.79000000000002</v>
      </c>
      <c r="X175" s="71">
        <f t="shared" si="98"/>
        <v>264.79000000000002</v>
      </c>
      <c r="Y175" s="71">
        <f t="shared" si="98"/>
        <v>264.79000000000002</v>
      </c>
      <c r="Z175" s="71">
        <f t="shared" si="98"/>
        <v>264.79000000000002</v>
      </c>
      <c r="AA175" s="71">
        <f t="shared" si="98"/>
        <v>264.79000000000002</v>
      </c>
    </row>
    <row r="176" spans="1:27" ht="12.75" customHeight="1" x14ac:dyDescent="0.3">
      <c r="A176" s="162" t="s">
        <v>1822</v>
      </c>
      <c r="B176" s="54" t="str">
        <f>"03"&amp;"."&amp;$B$800&amp;"."&amp;$B$801</f>
        <v>03.03.2024</v>
      </c>
      <c r="C176" s="134" t="s">
        <v>76</v>
      </c>
      <c r="D176" s="135">
        <f>ROUND(((D177+D178+D180+D179)/1000),5)</f>
        <v>3.4658699999999998</v>
      </c>
      <c r="E176" s="135">
        <f>ROUND(((E177+E178+E180+E179)/1000),5)</f>
        <v>3.4009499999999999</v>
      </c>
      <c r="F176" s="135">
        <f>ROUND(((F177+F178+F180+F179)/1000),5)</f>
        <v>3.3041100000000001</v>
      </c>
      <c r="G176" s="135">
        <f t="shared" ref="G176:AA176" si="99">ROUND(((G177+G178+G180+G179)/1000),5)</f>
        <v>3.29887</v>
      </c>
      <c r="H176" s="135">
        <f t="shared" si="99"/>
        <v>3.3239999999999998</v>
      </c>
      <c r="I176" s="135">
        <f t="shared" si="99"/>
        <v>3.3612199999999999</v>
      </c>
      <c r="J176" s="135">
        <f t="shared" si="99"/>
        <v>3.3703799999999999</v>
      </c>
      <c r="K176" s="135">
        <f t="shared" si="99"/>
        <v>3.4198</v>
      </c>
      <c r="L176" s="135">
        <f t="shared" si="99"/>
        <v>3.6351800000000001</v>
      </c>
      <c r="M176" s="135">
        <f t="shared" si="99"/>
        <v>3.7530800000000002</v>
      </c>
      <c r="N176" s="135">
        <f t="shared" si="99"/>
        <v>3.80247</v>
      </c>
      <c r="O176" s="135">
        <f t="shared" si="99"/>
        <v>3.80023</v>
      </c>
      <c r="P176" s="135">
        <f t="shared" si="99"/>
        <v>3.77576</v>
      </c>
      <c r="Q176" s="135">
        <f t="shared" si="99"/>
        <v>3.7597100000000001</v>
      </c>
      <c r="R176" s="135">
        <f t="shared" si="99"/>
        <v>3.7554500000000002</v>
      </c>
      <c r="S176" s="135">
        <f t="shared" si="99"/>
        <v>3.7196799999999999</v>
      </c>
      <c r="T176" s="135">
        <f t="shared" si="99"/>
        <v>3.75021</v>
      </c>
      <c r="U176" s="135">
        <f t="shared" si="99"/>
        <v>3.7819500000000001</v>
      </c>
      <c r="V176" s="135">
        <f t="shared" si="99"/>
        <v>3.88836</v>
      </c>
      <c r="W176" s="135">
        <f t="shared" si="99"/>
        <v>3.87582</v>
      </c>
      <c r="X176" s="135">
        <f t="shared" si="99"/>
        <v>3.8478599999999998</v>
      </c>
      <c r="Y176" s="135">
        <f t="shared" si="99"/>
        <v>3.7308300000000001</v>
      </c>
      <c r="Z176" s="135">
        <f t="shared" si="99"/>
        <v>3.5537899999999998</v>
      </c>
      <c r="AA176" s="135">
        <f t="shared" si="99"/>
        <v>3.4251499999999999</v>
      </c>
    </row>
    <row r="177" spans="1:27" ht="12.75" customHeight="1" outlineLevel="1" x14ac:dyDescent="0.3">
      <c r="A177" s="163" t="s">
        <v>1823</v>
      </c>
      <c r="B177" s="94" t="s">
        <v>238</v>
      </c>
      <c r="C177" s="70" t="s">
        <v>79</v>
      </c>
      <c r="D177" s="71">
        <v>1478.52</v>
      </c>
      <c r="E177" s="71">
        <v>1413.6</v>
      </c>
      <c r="F177" s="71">
        <v>1316.76</v>
      </c>
      <c r="G177" s="71">
        <v>1311.52</v>
      </c>
      <c r="H177" s="71">
        <v>1336.65</v>
      </c>
      <c r="I177" s="71">
        <v>1373.87</v>
      </c>
      <c r="J177" s="71">
        <v>1383.03</v>
      </c>
      <c r="K177" s="71">
        <v>1432.45</v>
      </c>
      <c r="L177" s="71">
        <v>1647.83</v>
      </c>
      <c r="M177" s="71">
        <v>1765.73</v>
      </c>
      <c r="N177" s="71">
        <v>1815.12</v>
      </c>
      <c r="O177" s="71">
        <v>1812.88</v>
      </c>
      <c r="P177" s="71">
        <v>1788.41</v>
      </c>
      <c r="Q177" s="71">
        <v>1772.36</v>
      </c>
      <c r="R177" s="71">
        <v>1768.1</v>
      </c>
      <c r="S177" s="71">
        <v>1732.33</v>
      </c>
      <c r="T177" s="71">
        <v>1762.86</v>
      </c>
      <c r="U177" s="71">
        <v>1794.6</v>
      </c>
      <c r="V177" s="71">
        <v>1901.01</v>
      </c>
      <c r="W177" s="71">
        <v>1888.47</v>
      </c>
      <c r="X177" s="71">
        <v>1860.51</v>
      </c>
      <c r="Y177" s="71">
        <v>1743.48</v>
      </c>
      <c r="Z177" s="71">
        <v>1566.44</v>
      </c>
      <c r="AA177" s="71">
        <v>1437.8</v>
      </c>
    </row>
    <row r="178" spans="1:27" ht="12.75" customHeight="1" outlineLevel="1" x14ac:dyDescent="0.3">
      <c r="A178" s="163" t="s">
        <v>1824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customHeight="1" outlineLevel="1" x14ac:dyDescent="0.3">
      <c r="A179" s="163" t="s">
        <v>1825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1826</v>
      </c>
      <c r="B180" s="94" t="s">
        <v>81</v>
      </c>
      <c r="C180" s="70" t="s">
        <v>79</v>
      </c>
      <c r="D180" s="71">
        <f>$D$11</f>
        <v>264.79000000000002</v>
      </c>
      <c r="E180" s="71">
        <f t="shared" ref="E180:AA180" si="101">$D$11</f>
        <v>264.79000000000002</v>
      </c>
      <c r="F180" s="71">
        <f t="shared" si="101"/>
        <v>264.79000000000002</v>
      </c>
      <c r="G180" s="71">
        <f t="shared" si="101"/>
        <v>264.79000000000002</v>
      </c>
      <c r="H180" s="71">
        <f t="shared" si="101"/>
        <v>264.79000000000002</v>
      </c>
      <c r="I180" s="71">
        <f t="shared" si="101"/>
        <v>264.79000000000002</v>
      </c>
      <c r="J180" s="71">
        <f t="shared" si="101"/>
        <v>264.79000000000002</v>
      </c>
      <c r="K180" s="71">
        <f t="shared" si="101"/>
        <v>264.79000000000002</v>
      </c>
      <c r="L180" s="71">
        <f t="shared" si="101"/>
        <v>264.79000000000002</v>
      </c>
      <c r="M180" s="71">
        <f t="shared" si="101"/>
        <v>264.79000000000002</v>
      </c>
      <c r="N180" s="71">
        <f t="shared" si="101"/>
        <v>264.79000000000002</v>
      </c>
      <c r="O180" s="71">
        <f t="shared" si="101"/>
        <v>264.79000000000002</v>
      </c>
      <c r="P180" s="71">
        <f t="shared" si="101"/>
        <v>264.79000000000002</v>
      </c>
      <c r="Q180" s="71">
        <f t="shared" si="101"/>
        <v>264.79000000000002</v>
      </c>
      <c r="R180" s="71">
        <f t="shared" si="101"/>
        <v>264.79000000000002</v>
      </c>
      <c r="S180" s="71">
        <f t="shared" si="101"/>
        <v>264.79000000000002</v>
      </c>
      <c r="T180" s="71">
        <f t="shared" si="101"/>
        <v>264.79000000000002</v>
      </c>
      <c r="U180" s="71">
        <f t="shared" si="101"/>
        <v>264.79000000000002</v>
      </c>
      <c r="V180" s="71">
        <f t="shared" si="101"/>
        <v>264.79000000000002</v>
      </c>
      <c r="W180" s="71">
        <f t="shared" si="101"/>
        <v>264.79000000000002</v>
      </c>
      <c r="X180" s="71">
        <f t="shared" si="101"/>
        <v>264.79000000000002</v>
      </c>
      <c r="Y180" s="71">
        <f t="shared" si="101"/>
        <v>264.79000000000002</v>
      </c>
      <c r="Z180" s="71">
        <f t="shared" si="101"/>
        <v>264.79000000000002</v>
      </c>
      <c r="AA180" s="71">
        <f t="shared" si="101"/>
        <v>264.79000000000002</v>
      </c>
    </row>
    <row r="181" spans="1:27" ht="12.75" customHeight="1" x14ac:dyDescent="0.3">
      <c r="A181" s="162" t="s">
        <v>1827</v>
      </c>
      <c r="B181" s="54" t="str">
        <f>"04"&amp;"."&amp;$B$800&amp;"."&amp;$B$801</f>
        <v>04.03.2024</v>
      </c>
      <c r="C181" s="134" t="s">
        <v>76</v>
      </c>
      <c r="D181" s="135">
        <f>ROUND(((D182+D183+D185+D184)/1000),5)</f>
        <v>3.4083600000000001</v>
      </c>
      <c r="E181" s="135">
        <f>ROUND(((E182+E183+E185+E184)/1000),5)</f>
        <v>3.2720400000000001</v>
      </c>
      <c r="F181" s="135">
        <f>ROUND(((F182+F183+F185+F184)/1000),5)</f>
        <v>3.2242700000000002</v>
      </c>
      <c r="G181" s="135">
        <f t="shared" ref="G181:AA181" si="102">ROUND(((G182+G183+G185+G184)/1000),5)</f>
        <v>3.2180499999999999</v>
      </c>
      <c r="H181" s="135">
        <f t="shared" si="102"/>
        <v>3.2536299999999998</v>
      </c>
      <c r="I181" s="135">
        <f t="shared" si="102"/>
        <v>3.40482</v>
      </c>
      <c r="J181" s="135">
        <f t="shared" si="102"/>
        <v>3.4346100000000002</v>
      </c>
      <c r="K181" s="135">
        <f t="shared" si="102"/>
        <v>3.80436</v>
      </c>
      <c r="L181" s="135">
        <f t="shared" si="102"/>
        <v>3.97627</v>
      </c>
      <c r="M181" s="135">
        <f t="shared" si="102"/>
        <v>4.0652999999999997</v>
      </c>
      <c r="N181" s="135">
        <f t="shared" si="102"/>
        <v>4.0803799999999999</v>
      </c>
      <c r="O181" s="135">
        <f t="shared" si="102"/>
        <v>4.1254299999999997</v>
      </c>
      <c r="P181" s="135">
        <f t="shared" si="102"/>
        <v>4.0853200000000003</v>
      </c>
      <c r="Q181" s="135">
        <f t="shared" si="102"/>
        <v>4.0592100000000002</v>
      </c>
      <c r="R181" s="135">
        <f t="shared" si="102"/>
        <v>4.0153600000000003</v>
      </c>
      <c r="S181" s="135">
        <f t="shared" si="102"/>
        <v>3.9567299999999999</v>
      </c>
      <c r="T181" s="135">
        <f t="shared" si="102"/>
        <v>3.9321899999999999</v>
      </c>
      <c r="U181" s="135">
        <f t="shared" si="102"/>
        <v>3.9247899999999998</v>
      </c>
      <c r="V181" s="135">
        <f t="shared" si="102"/>
        <v>3.9666199999999998</v>
      </c>
      <c r="W181" s="135">
        <f t="shared" si="102"/>
        <v>4.05938</v>
      </c>
      <c r="X181" s="135">
        <f t="shared" si="102"/>
        <v>3.9598900000000001</v>
      </c>
      <c r="Y181" s="135">
        <f t="shared" si="102"/>
        <v>3.8200699999999999</v>
      </c>
      <c r="Z181" s="135">
        <f t="shared" si="102"/>
        <v>3.5419900000000002</v>
      </c>
      <c r="AA181" s="135">
        <f t="shared" si="102"/>
        <v>3.4298299999999999</v>
      </c>
    </row>
    <row r="182" spans="1:27" ht="12.75" customHeight="1" outlineLevel="1" x14ac:dyDescent="0.3">
      <c r="A182" s="163" t="s">
        <v>1828</v>
      </c>
      <c r="B182" s="94" t="s">
        <v>238</v>
      </c>
      <c r="C182" s="70" t="s">
        <v>79</v>
      </c>
      <c r="D182" s="71">
        <v>1421.01</v>
      </c>
      <c r="E182" s="71">
        <v>1284.69</v>
      </c>
      <c r="F182" s="71">
        <v>1236.92</v>
      </c>
      <c r="G182" s="71">
        <v>1230.7</v>
      </c>
      <c r="H182" s="71">
        <v>1266.28</v>
      </c>
      <c r="I182" s="71">
        <v>1417.47</v>
      </c>
      <c r="J182" s="71">
        <v>1447.26</v>
      </c>
      <c r="K182" s="71">
        <v>1817.01</v>
      </c>
      <c r="L182" s="71">
        <v>1988.92</v>
      </c>
      <c r="M182" s="71">
        <v>2077.9499999999998</v>
      </c>
      <c r="N182" s="71">
        <v>2093.0300000000002</v>
      </c>
      <c r="O182" s="71">
        <v>2138.08</v>
      </c>
      <c r="P182" s="71">
        <v>2097.9699999999998</v>
      </c>
      <c r="Q182" s="71">
        <v>2071.86</v>
      </c>
      <c r="R182" s="71">
        <v>2028.01</v>
      </c>
      <c r="S182" s="71">
        <v>1969.38</v>
      </c>
      <c r="T182" s="71">
        <v>1944.84</v>
      </c>
      <c r="U182" s="71">
        <v>1937.44</v>
      </c>
      <c r="V182" s="71">
        <v>1979.27</v>
      </c>
      <c r="W182" s="71">
        <v>2072.0300000000002</v>
      </c>
      <c r="X182" s="71">
        <v>1972.54</v>
      </c>
      <c r="Y182" s="71">
        <v>1832.72</v>
      </c>
      <c r="Z182" s="71">
        <v>1554.64</v>
      </c>
      <c r="AA182" s="71">
        <v>1442.48</v>
      </c>
    </row>
    <row r="183" spans="1:27" ht="12.75" customHeight="1" outlineLevel="1" x14ac:dyDescent="0.3">
      <c r="A183" s="163" t="s">
        <v>1829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customHeight="1" outlineLevel="1" x14ac:dyDescent="0.3">
      <c r="A184" s="163" t="s">
        <v>1830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1831</v>
      </c>
      <c r="B185" s="94" t="s">
        <v>81</v>
      </c>
      <c r="C185" s="70" t="s">
        <v>79</v>
      </c>
      <c r="D185" s="71">
        <f>$D$11</f>
        <v>264.79000000000002</v>
      </c>
      <c r="E185" s="71">
        <f t="shared" ref="E185:AA185" si="104">$D$11</f>
        <v>264.79000000000002</v>
      </c>
      <c r="F185" s="71">
        <f t="shared" si="104"/>
        <v>264.79000000000002</v>
      </c>
      <c r="G185" s="71">
        <f t="shared" si="104"/>
        <v>264.79000000000002</v>
      </c>
      <c r="H185" s="71">
        <f t="shared" si="104"/>
        <v>264.79000000000002</v>
      </c>
      <c r="I185" s="71">
        <f t="shared" si="104"/>
        <v>264.79000000000002</v>
      </c>
      <c r="J185" s="71">
        <f t="shared" si="104"/>
        <v>264.79000000000002</v>
      </c>
      <c r="K185" s="71">
        <f t="shared" si="104"/>
        <v>264.79000000000002</v>
      </c>
      <c r="L185" s="71">
        <f t="shared" si="104"/>
        <v>264.79000000000002</v>
      </c>
      <c r="M185" s="71">
        <f t="shared" si="104"/>
        <v>264.79000000000002</v>
      </c>
      <c r="N185" s="71">
        <f t="shared" si="104"/>
        <v>264.79000000000002</v>
      </c>
      <c r="O185" s="71">
        <f t="shared" si="104"/>
        <v>264.79000000000002</v>
      </c>
      <c r="P185" s="71">
        <f t="shared" si="104"/>
        <v>264.79000000000002</v>
      </c>
      <c r="Q185" s="71">
        <f t="shared" si="104"/>
        <v>264.79000000000002</v>
      </c>
      <c r="R185" s="71">
        <f t="shared" si="104"/>
        <v>264.79000000000002</v>
      </c>
      <c r="S185" s="71">
        <f t="shared" si="104"/>
        <v>264.79000000000002</v>
      </c>
      <c r="T185" s="71">
        <f t="shared" si="104"/>
        <v>264.79000000000002</v>
      </c>
      <c r="U185" s="71">
        <f t="shared" si="104"/>
        <v>264.79000000000002</v>
      </c>
      <c r="V185" s="71">
        <f t="shared" si="104"/>
        <v>264.79000000000002</v>
      </c>
      <c r="W185" s="71">
        <f t="shared" si="104"/>
        <v>264.79000000000002</v>
      </c>
      <c r="X185" s="71">
        <f t="shared" si="104"/>
        <v>264.79000000000002</v>
      </c>
      <c r="Y185" s="71">
        <f t="shared" si="104"/>
        <v>264.79000000000002</v>
      </c>
      <c r="Z185" s="71">
        <f t="shared" si="104"/>
        <v>264.79000000000002</v>
      </c>
      <c r="AA185" s="71">
        <f t="shared" si="104"/>
        <v>264.79000000000002</v>
      </c>
    </row>
    <row r="186" spans="1:27" ht="12.75" customHeight="1" x14ac:dyDescent="0.3">
      <c r="A186" s="162" t="s">
        <v>1832</v>
      </c>
      <c r="B186" s="54" t="str">
        <f>"05"&amp;"."&amp;$B$800&amp;"."&amp;$B$801</f>
        <v>05.03.2024</v>
      </c>
      <c r="C186" s="134" t="s">
        <v>76</v>
      </c>
      <c r="D186" s="135">
        <f>ROUND(((D187+D188+D190+D189)/1000),5)</f>
        <v>3.2865799999999998</v>
      </c>
      <c r="E186" s="135">
        <f>ROUND(((E187+E188+E190+E189)/1000),5)</f>
        <v>3.2196899999999999</v>
      </c>
      <c r="F186" s="135">
        <f>ROUND(((F187+F188+F190+F189)/1000),5)</f>
        <v>3.1983799999999998</v>
      </c>
      <c r="G186" s="135">
        <f t="shared" ref="G186:AA186" si="105">ROUND(((G187+G188+G190+G189)/1000),5)</f>
        <v>3.1917599999999999</v>
      </c>
      <c r="H186" s="135">
        <f t="shared" si="105"/>
        <v>3.2339899999999999</v>
      </c>
      <c r="I186" s="135">
        <f t="shared" si="105"/>
        <v>3.3670300000000002</v>
      </c>
      <c r="J186" s="135">
        <f t="shared" si="105"/>
        <v>3.4637699999999998</v>
      </c>
      <c r="K186" s="135">
        <f t="shared" si="105"/>
        <v>3.6591</v>
      </c>
      <c r="L186" s="135">
        <f t="shared" si="105"/>
        <v>3.8216199999999998</v>
      </c>
      <c r="M186" s="135">
        <f t="shared" si="105"/>
        <v>3.8731100000000001</v>
      </c>
      <c r="N186" s="135">
        <f t="shared" si="105"/>
        <v>3.8338000000000001</v>
      </c>
      <c r="O186" s="135">
        <f t="shared" si="105"/>
        <v>4.1771399999999996</v>
      </c>
      <c r="P186" s="135">
        <f t="shared" si="105"/>
        <v>4.0454600000000003</v>
      </c>
      <c r="Q186" s="135">
        <f t="shared" si="105"/>
        <v>3.9794</v>
      </c>
      <c r="R186" s="135">
        <f t="shared" si="105"/>
        <v>4.0342799999999999</v>
      </c>
      <c r="S186" s="135">
        <f t="shared" si="105"/>
        <v>3.9272200000000002</v>
      </c>
      <c r="T186" s="135">
        <f t="shared" si="105"/>
        <v>3.9033799999999998</v>
      </c>
      <c r="U186" s="135">
        <f t="shared" si="105"/>
        <v>3.8122699999999998</v>
      </c>
      <c r="V186" s="135">
        <f t="shared" si="105"/>
        <v>3.8139400000000001</v>
      </c>
      <c r="W186" s="135">
        <f t="shared" si="105"/>
        <v>3.8065099999999998</v>
      </c>
      <c r="X186" s="135">
        <f t="shared" si="105"/>
        <v>3.8735900000000001</v>
      </c>
      <c r="Y186" s="135">
        <f t="shared" si="105"/>
        <v>3.6814800000000001</v>
      </c>
      <c r="Z186" s="135">
        <f t="shared" si="105"/>
        <v>3.5129100000000002</v>
      </c>
      <c r="AA186" s="135">
        <f t="shared" si="105"/>
        <v>3.3393600000000001</v>
      </c>
    </row>
    <row r="187" spans="1:27" ht="12.75" customHeight="1" outlineLevel="1" x14ac:dyDescent="0.3">
      <c r="A187" s="163" t="s">
        <v>1833</v>
      </c>
      <c r="B187" s="94" t="s">
        <v>238</v>
      </c>
      <c r="C187" s="70" t="s">
        <v>79</v>
      </c>
      <c r="D187" s="71">
        <v>1299.23</v>
      </c>
      <c r="E187" s="71">
        <v>1232.3399999999999</v>
      </c>
      <c r="F187" s="71">
        <v>1211.03</v>
      </c>
      <c r="G187" s="71">
        <v>1204.4100000000001</v>
      </c>
      <c r="H187" s="71">
        <v>1246.6400000000001</v>
      </c>
      <c r="I187" s="71">
        <v>1379.68</v>
      </c>
      <c r="J187" s="71">
        <v>1476.42</v>
      </c>
      <c r="K187" s="71">
        <v>1671.75</v>
      </c>
      <c r="L187" s="71">
        <v>1834.27</v>
      </c>
      <c r="M187" s="71">
        <v>1885.76</v>
      </c>
      <c r="N187" s="71">
        <v>1846.45</v>
      </c>
      <c r="O187" s="71">
        <v>2189.79</v>
      </c>
      <c r="P187" s="71">
        <v>2058.11</v>
      </c>
      <c r="Q187" s="71">
        <v>1992.05</v>
      </c>
      <c r="R187" s="71">
        <v>2046.93</v>
      </c>
      <c r="S187" s="71">
        <v>1939.87</v>
      </c>
      <c r="T187" s="71">
        <v>1916.03</v>
      </c>
      <c r="U187" s="71">
        <v>1824.92</v>
      </c>
      <c r="V187" s="71">
        <v>1826.59</v>
      </c>
      <c r="W187" s="71">
        <v>1819.16</v>
      </c>
      <c r="X187" s="71">
        <v>1886.24</v>
      </c>
      <c r="Y187" s="71">
        <v>1694.13</v>
      </c>
      <c r="Z187" s="71">
        <v>1525.56</v>
      </c>
      <c r="AA187" s="71">
        <v>1352.01</v>
      </c>
    </row>
    <row r="188" spans="1:27" ht="12.75" customHeight="1" outlineLevel="1" x14ac:dyDescent="0.3">
      <c r="A188" s="163" t="s">
        <v>1834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customHeight="1" outlineLevel="1" x14ac:dyDescent="0.3">
      <c r="A189" s="163" t="s">
        <v>1835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1836</v>
      </c>
      <c r="B190" s="94" t="s">
        <v>81</v>
      </c>
      <c r="C190" s="70" t="s">
        <v>79</v>
      </c>
      <c r="D190" s="71">
        <f>$D$11</f>
        <v>264.79000000000002</v>
      </c>
      <c r="E190" s="71">
        <f t="shared" ref="E190:AA190" si="107">$D$11</f>
        <v>264.79000000000002</v>
      </c>
      <c r="F190" s="71">
        <f t="shared" si="107"/>
        <v>264.79000000000002</v>
      </c>
      <c r="G190" s="71">
        <f t="shared" si="107"/>
        <v>264.79000000000002</v>
      </c>
      <c r="H190" s="71">
        <f t="shared" si="107"/>
        <v>264.79000000000002</v>
      </c>
      <c r="I190" s="71">
        <f t="shared" si="107"/>
        <v>264.79000000000002</v>
      </c>
      <c r="J190" s="71">
        <f t="shared" si="107"/>
        <v>264.79000000000002</v>
      </c>
      <c r="K190" s="71">
        <f t="shared" si="107"/>
        <v>264.79000000000002</v>
      </c>
      <c r="L190" s="71">
        <f t="shared" si="107"/>
        <v>264.79000000000002</v>
      </c>
      <c r="M190" s="71">
        <f t="shared" si="107"/>
        <v>264.79000000000002</v>
      </c>
      <c r="N190" s="71">
        <f t="shared" si="107"/>
        <v>264.79000000000002</v>
      </c>
      <c r="O190" s="71">
        <f t="shared" si="107"/>
        <v>264.79000000000002</v>
      </c>
      <c r="P190" s="71">
        <f t="shared" si="107"/>
        <v>264.79000000000002</v>
      </c>
      <c r="Q190" s="71">
        <f t="shared" si="107"/>
        <v>264.79000000000002</v>
      </c>
      <c r="R190" s="71">
        <f t="shared" si="107"/>
        <v>264.79000000000002</v>
      </c>
      <c r="S190" s="71">
        <f t="shared" si="107"/>
        <v>264.79000000000002</v>
      </c>
      <c r="T190" s="71">
        <f t="shared" si="107"/>
        <v>264.79000000000002</v>
      </c>
      <c r="U190" s="71">
        <f t="shared" si="107"/>
        <v>264.79000000000002</v>
      </c>
      <c r="V190" s="71">
        <f t="shared" si="107"/>
        <v>264.79000000000002</v>
      </c>
      <c r="W190" s="71">
        <f t="shared" si="107"/>
        <v>264.79000000000002</v>
      </c>
      <c r="X190" s="71">
        <f t="shared" si="107"/>
        <v>264.79000000000002</v>
      </c>
      <c r="Y190" s="71">
        <f t="shared" si="107"/>
        <v>264.79000000000002</v>
      </c>
      <c r="Z190" s="71">
        <f t="shared" si="107"/>
        <v>264.79000000000002</v>
      </c>
      <c r="AA190" s="71">
        <f t="shared" si="107"/>
        <v>264.79000000000002</v>
      </c>
    </row>
    <row r="191" spans="1:27" ht="12.75" customHeight="1" x14ac:dyDescent="0.3">
      <c r="A191" s="162" t="s">
        <v>1837</v>
      </c>
      <c r="B191" s="54" t="str">
        <f>"06"&amp;"."&amp;$B$800&amp;"."&amp;$B$801</f>
        <v>06.03.2024</v>
      </c>
      <c r="C191" s="134" t="s">
        <v>76</v>
      </c>
      <c r="D191" s="135">
        <f>ROUND(((D192+D193+D195+D194)/1000),5)</f>
        <v>3.3435000000000001</v>
      </c>
      <c r="E191" s="135">
        <f>ROUND(((E192+E193+E195+E194)/1000),5)</f>
        <v>3.2303999999999999</v>
      </c>
      <c r="F191" s="135">
        <f>ROUND(((F192+F193+F195+F194)/1000),5)</f>
        <v>3.21332</v>
      </c>
      <c r="G191" s="135">
        <f t="shared" ref="G191:AA191" si="108">ROUND(((G192+G193+G195+G194)/1000),5)</f>
        <v>3.2092100000000001</v>
      </c>
      <c r="H191" s="135">
        <f t="shared" si="108"/>
        <v>3.27427</v>
      </c>
      <c r="I191" s="135">
        <f t="shared" si="108"/>
        <v>3.4169499999999999</v>
      </c>
      <c r="J191" s="135">
        <f t="shared" si="108"/>
        <v>3.5147499999999998</v>
      </c>
      <c r="K191" s="135">
        <f t="shared" si="108"/>
        <v>3.8061600000000002</v>
      </c>
      <c r="L191" s="135">
        <f t="shared" si="108"/>
        <v>3.8779400000000002</v>
      </c>
      <c r="M191" s="135">
        <f t="shared" si="108"/>
        <v>3.8933900000000001</v>
      </c>
      <c r="N191" s="135">
        <f t="shared" si="108"/>
        <v>3.8567</v>
      </c>
      <c r="O191" s="135">
        <f t="shared" si="108"/>
        <v>3.9599199999999999</v>
      </c>
      <c r="P191" s="135">
        <f t="shared" si="108"/>
        <v>3.9488400000000001</v>
      </c>
      <c r="Q191" s="135">
        <f t="shared" si="108"/>
        <v>3.9461599999999999</v>
      </c>
      <c r="R191" s="135">
        <f t="shared" si="108"/>
        <v>3.9251999999999998</v>
      </c>
      <c r="S191" s="135">
        <f t="shared" si="108"/>
        <v>3.9027599999999998</v>
      </c>
      <c r="T191" s="135">
        <f t="shared" si="108"/>
        <v>3.8919000000000001</v>
      </c>
      <c r="U191" s="135">
        <f t="shared" si="108"/>
        <v>3.8425699999999998</v>
      </c>
      <c r="V191" s="135">
        <f t="shared" si="108"/>
        <v>3.8837199999999998</v>
      </c>
      <c r="W191" s="135">
        <f t="shared" si="108"/>
        <v>3.88402</v>
      </c>
      <c r="X191" s="135">
        <f t="shared" si="108"/>
        <v>3.9394100000000001</v>
      </c>
      <c r="Y191" s="135">
        <f t="shared" si="108"/>
        <v>3.8330299999999999</v>
      </c>
      <c r="Z191" s="135">
        <f t="shared" si="108"/>
        <v>3.5628700000000002</v>
      </c>
      <c r="AA191" s="135">
        <f t="shared" si="108"/>
        <v>3.4249200000000002</v>
      </c>
    </row>
    <row r="192" spans="1:27" ht="12.75" customHeight="1" outlineLevel="1" x14ac:dyDescent="0.3">
      <c r="A192" s="163" t="s">
        <v>1838</v>
      </c>
      <c r="B192" s="94" t="s">
        <v>238</v>
      </c>
      <c r="C192" s="70" t="s">
        <v>79</v>
      </c>
      <c r="D192" s="71">
        <v>1356.15</v>
      </c>
      <c r="E192" s="71">
        <v>1243.05</v>
      </c>
      <c r="F192" s="71">
        <v>1225.97</v>
      </c>
      <c r="G192" s="71">
        <v>1221.8599999999999</v>
      </c>
      <c r="H192" s="71">
        <v>1286.92</v>
      </c>
      <c r="I192" s="71">
        <v>1429.6</v>
      </c>
      <c r="J192" s="71">
        <v>1527.4</v>
      </c>
      <c r="K192" s="71">
        <v>1818.81</v>
      </c>
      <c r="L192" s="71">
        <v>1890.59</v>
      </c>
      <c r="M192" s="71">
        <v>1906.04</v>
      </c>
      <c r="N192" s="71">
        <v>1869.35</v>
      </c>
      <c r="O192" s="71">
        <v>1972.57</v>
      </c>
      <c r="P192" s="71">
        <v>1961.49</v>
      </c>
      <c r="Q192" s="71">
        <v>1958.81</v>
      </c>
      <c r="R192" s="71">
        <v>1937.85</v>
      </c>
      <c r="S192" s="71">
        <v>1915.41</v>
      </c>
      <c r="T192" s="71">
        <v>1904.55</v>
      </c>
      <c r="U192" s="71">
        <v>1855.22</v>
      </c>
      <c r="V192" s="71">
        <v>1896.37</v>
      </c>
      <c r="W192" s="71">
        <v>1896.67</v>
      </c>
      <c r="X192" s="71">
        <v>1952.06</v>
      </c>
      <c r="Y192" s="71">
        <v>1845.68</v>
      </c>
      <c r="Z192" s="71">
        <v>1575.52</v>
      </c>
      <c r="AA192" s="71">
        <v>1437.57</v>
      </c>
    </row>
    <row r="193" spans="1:27" ht="12.75" customHeight="1" outlineLevel="1" x14ac:dyDescent="0.3">
      <c r="A193" s="163" t="s">
        <v>1839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customHeight="1" outlineLevel="1" x14ac:dyDescent="0.3">
      <c r="A194" s="163" t="s">
        <v>1840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1841</v>
      </c>
      <c r="B195" s="94" t="s">
        <v>81</v>
      </c>
      <c r="C195" s="70" t="s">
        <v>79</v>
      </c>
      <c r="D195" s="71">
        <f>$D$11</f>
        <v>264.79000000000002</v>
      </c>
      <c r="E195" s="71">
        <f t="shared" ref="E195:AA195" si="110">$D$11</f>
        <v>264.79000000000002</v>
      </c>
      <c r="F195" s="71">
        <f t="shared" si="110"/>
        <v>264.79000000000002</v>
      </c>
      <c r="G195" s="71">
        <f t="shared" si="110"/>
        <v>264.79000000000002</v>
      </c>
      <c r="H195" s="71">
        <f t="shared" si="110"/>
        <v>264.79000000000002</v>
      </c>
      <c r="I195" s="71">
        <f t="shared" si="110"/>
        <v>264.79000000000002</v>
      </c>
      <c r="J195" s="71">
        <f t="shared" si="110"/>
        <v>264.79000000000002</v>
      </c>
      <c r="K195" s="71">
        <f t="shared" si="110"/>
        <v>264.79000000000002</v>
      </c>
      <c r="L195" s="71">
        <f t="shared" si="110"/>
        <v>264.79000000000002</v>
      </c>
      <c r="M195" s="71">
        <f t="shared" si="110"/>
        <v>264.79000000000002</v>
      </c>
      <c r="N195" s="71">
        <f t="shared" si="110"/>
        <v>264.79000000000002</v>
      </c>
      <c r="O195" s="71">
        <f t="shared" si="110"/>
        <v>264.79000000000002</v>
      </c>
      <c r="P195" s="71">
        <f t="shared" si="110"/>
        <v>264.79000000000002</v>
      </c>
      <c r="Q195" s="71">
        <f t="shared" si="110"/>
        <v>264.79000000000002</v>
      </c>
      <c r="R195" s="71">
        <f t="shared" si="110"/>
        <v>264.79000000000002</v>
      </c>
      <c r="S195" s="71">
        <f t="shared" si="110"/>
        <v>264.79000000000002</v>
      </c>
      <c r="T195" s="71">
        <f t="shared" si="110"/>
        <v>264.79000000000002</v>
      </c>
      <c r="U195" s="71">
        <f t="shared" si="110"/>
        <v>264.79000000000002</v>
      </c>
      <c r="V195" s="71">
        <f t="shared" si="110"/>
        <v>264.79000000000002</v>
      </c>
      <c r="W195" s="71">
        <f t="shared" si="110"/>
        <v>264.79000000000002</v>
      </c>
      <c r="X195" s="71">
        <f t="shared" si="110"/>
        <v>264.79000000000002</v>
      </c>
      <c r="Y195" s="71">
        <f t="shared" si="110"/>
        <v>264.79000000000002</v>
      </c>
      <c r="Z195" s="71">
        <f t="shared" si="110"/>
        <v>264.79000000000002</v>
      </c>
      <c r="AA195" s="71">
        <f t="shared" si="110"/>
        <v>264.79000000000002</v>
      </c>
    </row>
    <row r="196" spans="1:27" ht="12.75" customHeight="1" x14ac:dyDescent="0.3">
      <c r="A196" s="162" t="s">
        <v>1842</v>
      </c>
      <c r="B196" s="54" t="str">
        <f>"07"&amp;"."&amp;$B$800&amp;"."&amp;$B$801</f>
        <v>07.03.2024</v>
      </c>
      <c r="C196" s="134" t="s">
        <v>76</v>
      </c>
      <c r="D196" s="135">
        <f>ROUND(((D197+D198+D200+D199)/1000),5)</f>
        <v>3.2163200000000001</v>
      </c>
      <c r="E196" s="135">
        <f>ROUND(((E197+E198+E200+E199)/1000),5)</f>
        <v>3.1903700000000002</v>
      </c>
      <c r="F196" s="135">
        <f>ROUND(((F197+F198+F200+F199)/1000),5)</f>
        <v>3.15646</v>
      </c>
      <c r="G196" s="135">
        <f t="shared" ref="G196:AA196" si="111">ROUND(((G197+G198+G200+G199)/1000),5)</f>
        <v>3.1461700000000001</v>
      </c>
      <c r="H196" s="135">
        <f t="shared" si="111"/>
        <v>3.1925300000000001</v>
      </c>
      <c r="I196" s="135">
        <f t="shared" si="111"/>
        <v>3.33772</v>
      </c>
      <c r="J196" s="135">
        <f t="shared" si="111"/>
        <v>3.4542700000000002</v>
      </c>
      <c r="K196" s="135">
        <f t="shared" si="111"/>
        <v>3.72464</v>
      </c>
      <c r="L196" s="135">
        <f t="shared" si="111"/>
        <v>3.7982</v>
      </c>
      <c r="M196" s="135">
        <f t="shared" si="111"/>
        <v>3.8071600000000001</v>
      </c>
      <c r="N196" s="135">
        <f t="shared" si="111"/>
        <v>3.8068599999999999</v>
      </c>
      <c r="O196" s="135">
        <f t="shared" si="111"/>
        <v>3.8349299999999999</v>
      </c>
      <c r="P196" s="135">
        <f t="shared" si="111"/>
        <v>3.8902700000000001</v>
      </c>
      <c r="Q196" s="135">
        <f t="shared" si="111"/>
        <v>3.89012</v>
      </c>
      <c r="R196" s="135">
        <f t="shared" si="111"/>
        <v>3.8516499999999998</v>
      </c>
      <c r="S196" s="135">
        <f t="shared" si="111"/>
        <v>3.8292099999999998</v>
      </c>
      <c r="T196" s="135">
        <f t="shared" si="111"/>
        <v>3.83535</v>
      </c>
      <c r="U196" s="135">
        <f t="shared" si="111"/>
        <v>3.72689</v>
      </c>
      <c r="V196" s="135">
        <f t="shared" si="111"/>
        <v>3.7642000000000002</v>
      </c>
      <c r="W196" s="135">
        <f t="shared" si="111"/>
        <v>3.7819600000000002</v>
      </c>
      <c r="X196" s="135">
        <f t="shared" si="111"/>
        <v>3.79372</v>
      </c>
      <c r="Y196" s="135">
        <f t="shared" si="111"/>
        <v>3.7970999999999999</v>
      </c>
      <c r="Z196" s="135">
        <f t="shared" si="111"/>
        <v>3.5765099999999999</v>
      </c>
      <c r="AA196" s="135">
        <f t="shared" si="111"/>
        <v>3.4212199999999999</v>
      </c>
    </row>
    <row r="197" spans="1:27" ht="12.75" customHeight="1" outlineLevel="1" x14ac:dyDescent="0.3">
      <c r="A197" s="163" t="s">
        <v>1843</v>
      </c>
      <c r="B197" s="94" t="s">
        <v>238</v>
      </c>
      <c r="C197" s="70" t="s">
        <v>79</v>
      </c>
      <c r="D197" s="71">
        <v>1228.97</v>
      </c>
      <c r="E197" s="71">
        <v>1203.02</v>
      </c>
      <c r="F197" s="71">
        <v>1169.1099999999999</v>
      </c>
      <c r="G197" s="71">
        <v>1158.82</v>
      </c>
      <c r="H197" s="71">
        <v>1205.18</v>
      </c>
      <c r="I197" s="71">
        <v>1350.37</v>
      </c>
      <c r="J197" s="71">
        <v>1466.92</v>
      </c>
      <c r="K197" s="71">
        <v>1737.29</v>
      </c>
      <c r="L197" s="71">
        <v>1810.85</v>
      </c>
      <c r="M197" s="71">
        <v>1819.81</v>
      </c>
      <c r="N197" s="71">
        <v>1819.51</v>
      </c>
      <c r="O197" s="71">
        <v>1847.58</v>
      </c>
      <c r="P197" s="71">
        <v>1902.92</v>
      </c>
      <c r="Q197" s="71">
        <v>1902.77</v>
      </c>
      <c r="R197" s="71">
        <v>1864.3</v>
      </c>
      <c r="S197" s="71">
        <v>1841.86</v>
      </c>
      <c r="T197" s="71">
        <v>1848</v>
      </c>
      <c r="U197" s="71">
        <v>1739.54</v>
      </c>
      <c r="V197" s="71">
        <v>1776.85</v>
      </c>
      <c r="W197" s="71">
        <v>1794.61</v>
      </c>
      <c r="X197" s="71">
        <v>1806.37</v>
      </c>
      <c r="Y197" s="71">
        <v>1809.75</v>
      </c>
      <c r="Z197" s="71">
        <v>1589.16</v>
      </c>
      <c r="AA197" s="71">
        <v>1433.87</v>
      </c>
    </row>
    <row r="198" spans="1:27" ht="12.75" customHeight="1" outlineLevel="1" x14ac:dyDescent="0.3">
      <c r="A198" s="163" t="s">
        <v>1844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customHeight="1" outlineLevel="1" x14ac:dyDescent="0.3">
      <c r="A199" s="163" t="s">
        <v>1845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1846</v>
      </c>
      <c r="B200" s="94" t="s">
        <v>81</v>
      </c>
      <c r="C200" s="70" t="s">
        <v>79</v>
      </c>
      <c r="D200" s="71">
        <f>$D$11</f>
        <v>264.79000000000002</v>
      </c>
      <c r="E200" s="71">
        <f t="shared" ref="E200:AA200" si="113">$D$11</f>
        <v>264.79000000000002</v>
      </c>
      <c r="F200" s="71">
        <f t="shared" si="113"/>
        <v>264.79000000000002</v>
      </c>
      <c r="G200" s="71">
        <f t="shared" si="113"/>
        <v>264.79000000000002</v>
      </c>
      <c r="H200" s="71">
        <f t="shared" si="113"/>
        <v>264.79000000000002</v>
      </c>
      <c r="I200" s="71">
        <f t="shared" si="113"/>
        <v>264.79000000000002</v>
      </c>
      <c r="J200" s="71">
        <f t="shared" si="113"/>
        <v>264.79000000000002</v>
      </c>
      <c r="K200" s="71">
        <f t="shared" si="113"/>
        <v>264.79000000000002</v>
      </c>
      <c r="L200" s="71">
        <f t="shared" si="113"/>
        <v>264.79000000000002</v>
      </c>
      <c r="M200" s="71">
        <f t="shared" si="113"/>
        <v>264.79000000000002</v>
      </c>
      <c r="N200" s="71">
        <f t="shared" si="113"/>
        <v>264.79000000000002</v>
      </c>
      <c r="O200" s="71">
        <f t="shared" si="113"/>
        <v>264.79000000000002</v>
      </c>
      <c r="P200" s="71">
        <f t="shared" si="113"/>
        <v>264.79000000000002</v>
      </c>
      <c r="Q200" s="71">
        <f t="shared" si="113"/>
        <v>264.79000000000002</v>
      </c>
      <c r="R200" s="71">
        <f t="shared" si="113"/>
        <v>264.79000000000002</v>
      </c>
      <c r="S200" s="71">
        <f t="shared" si="113"/>
        <v>264.79000000000002</v>
      </c>
      <c r="T200" s="71">
        <f t="shared" si="113"/>
        <v>264.79000000000002</v>
      </c>
      <c r="U200" s="71">
        <f t="shared" si="113"/>
        <v>264.79000000000002</v>
      </c>
      <c r="V200" s="71">
        <f t="shared" si="113"/>
        <v>264.79000000000002</v>
      </c>
      <c r="W200" s="71">
        <f t="shared" si="113"/>
        <v>264.79000000000002</v>
      </c>
      <c r="X200" s="71">
        <f t="shared" si="113"/>
        <v>264.79000000000002</v>
      </c>
      <c r="Y200" s="71">
        <f t="shared" si="113"/>
        <v>264.79000000000002</v>
      </c>
      <c r="Z200" s="71">
        <f t="shared" si="113"/>
        <v>264.79000000000002</v>
      </c>
      <c r="AA200" s="71">
        <f t="shared" si="113"/>
        <v>264.79000000000002</v>
      </c>
    </row>
    <row r="201" spans="1:27" ht="12.75" customHeight="1" x14ac:dyDescent="0.3">
      <c r="A201" s="162" t="s">
        <v>1847</v>
      </c>
      <c r="B201" s="54" t="str">
        <f>"08"&amp;"."&amp;$B$800&amp;"."&amp;$B$801</f>
        <v>08.03.2024</v>
      </c>
      <c r="C201" s="134" t="s">
        <v>76</v>
      </c>
      <c r="D201" s="135">
        <f>ROUND(((D202+D203+D205+D204)/1000),5)</f>
        <v>3.4156</v>
      </c>
      <c r="E201" s="135">
        <f>ROUND(((E202+E203+E205+E204)/1000),5)</f>
        <v>3.2787500000000001</v>
      </c>
      <c r="F201" s="135">
        <f>ROUND(((F202+F203+F205+F204)/1000),5)</f>
        <v>3.2159900000000001</v>
      </c>
      <c r="G201" s="135">
        <f t="shared" ref="G201:AA201" si="114">ROUND(((G202+G203+G205+G204)/1000),5)</f>
        <v>3.2140599999999999</v>
      </c>
      <c r="H201" s="135">
        <f t="shared" si="114"/>
        <v>3.2172399999999999</v>
      </c>
      <c r="I201" s="135">
        <f t="shared" si="114"/>
        <v>3.2759</v>
      </c>
      <c r="J201" s="135">
        <f t="shared" si="114"/>
        <v>3.3109199999999999</v>
      </c>
      <c r="K201" s="135">
        <f t="shared" si="114"/>
        <v>3.4279299999999999</v>
      </c>
      <c r="L201" s="135">
        <f t="shared" si="114"/>
        <v>3.6322700000000001</v>
      </c>
      <c r="M201" s="135">
        <f t="shared" si="114"/>
        <v>3.6811099999999999</v>
      </c>
      <c r="N201" s="135">
        <f t="shared" si="114"/>
        <v>3.7250000000000001</v>
      </c>
      <c r="O201" s="135">
        <f t="shared" si="114"/>
        <v>3.7342499999999998</v>
      </c>
      <c r="P201" s="135">
        <f t="shared" si="114"/>
        <v>3.7168800000000002</v>
      </c>
      <c r="Q201" s="135">
        <f t="shared" si="114"/>
        <v>3.70106</v>
      </c>
      <c r="R201" s="135">
        <f t="shared" si="114"/>
        <v>3.6655899999999999</v>
      </c>
      <c r="S201" s="135">
        <f t="shared" si="114"/>
        <v>3.6589800000000001</v>
      </c>
      <c r="T201" s="135">
        <f t="shared" si="114"/>
        <v>3.6613799999999999</v>
      </c>
      <c r="U201" s="135">
        <f t="shared" si="114"/>
        <v>3.6656499999999999</v>
      </c>
      <c r="V201" s="135">
        <f t="shared" si="114"/>
        <v>3.6752899999999999</v>
      </c>
      <c r="W201" s="135">
        <f t="shared" si="114"/>
        <v>3.7104300000000001</v>
      </c>
      <c r="X201" s="135">
        <f t="shared" si="114"/>
        <v>3.7618900000000002</v>
      </c>
      <c r="Y201" s="135">
        <f t="shared" si="114"/>
        <v>3.6946699999999999</v>
      </c>
      <c r="Z201" s="135">
        <f t="shared" si="114"/>
        <v>3.5073699999999999</v>
      </c>
      <c r="AA201" s="135">
        <f t="shared" si="114"/>
        <v>3.4009499999999999</v>
      </c>
    </row>
    <row r="202" spans="1:27" ht="12.75" customHeight="1" outlineLevel="1" x14ac:dyDescent="0.3">
      <c r="A202" s="163" t="s">
        <v>1848</v>
      </c>
      <c r="B202" s="94" t="s">
        <v>238</v>
      </c>
      <c r="C202" s="70" t="s">
        <v>79</v>
      </c>
      <c r="D202" s="71">
        <v>1428.25</v>
      </c>
      <c r="E202" s="71">
        <v>1291.4000000000001</v>
      </c>
      <c r="F202" s="71">
        <v>1228.6400000000001</v>
      </c>
      <c r="G202" s="71">
        <v>1226.71</v>
      </c>
      <c r="H202" s="71">
        <v>1229.8900000000001</v>
      </c>
      <c r="I202" s="71">
        <v>1288.55</v>
      </c>
      <c r="J202" s="71">
        <v>1323.57</v>
      </c>
      <c r="K202" s="71">
        <v>1440.58</v>
      </c>
      <c r="L202" s="71">
        <v>1644.92</v>
      </c>
      <c r="M202" s="71">
        <v>1693.76</v>
      </c>
      <c r="N202" s="71">
        <v>1737.65</v>
      </c>
      <c r="O202" s="71">
        <v>1746.9</v>
      </c>
      <c r="P202" s="71">
        <v>1729.53</v>
      </c>
      <c r="Q202" s="71">
        <v>1713.71</v>
      </c>
      <c r="R202" s="71">
        <v>1678.24</v>
      </c>
      <c r="S202" s="71">
        <v>1671.63</v>
      </c>
      <c r="T202" s="71">
        <v>1674.03</v>
      </c>
      <c r="U202" s="71">
        <v>1678.3</v>
      </c>
      <c r="V202" s="71">
        <v>1687.94</v>
      </c>
      <c r="W202" s="71">
        <v>1723.08</v>
      </c>
      <c r="X202" s="71">
        <v>1774.54</v>
      </c>
      <c r="Y202" s="71">
        <v>1707.32</v>
      </c>
      <c r="Z202" s="71">
        <v>1520.02</v>
      </c>
      <c r="AA202" s="71">
        <v>1413.6</v>
      </c>
    </row>
    <row r="203" spans="1:27" ht="12.75" customHeight="1" outlineLevel="1" x14ac:dyDescent="0.3">
      <c r="A203" s="163" t="s">
        <v>1849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customHeight="1" outlineLevel="1" x14ac:dyDescent="0.3">
      <c r="A204" s="163" t="s">
        <v>1850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1851</v>
      </c>
      <c r="B205" s="94" t="s">
        <v>81</v>
      </c>
      <c r="C205" s="70" t="s">
        <v>79</v>
      </c>
      <c r="D205" s="71">
        <f>$D$11</f>
        <v>264.79000000000002</v>
      </c>
      <c r="E205" s="71">
        <f t="shared" ref="E205:AA205" si="116">$D$11</f>
        <v>264.79000000000002</v>
      </c>
      <c r="F205" s="71">
        <f t="shared" si="116"/>
        <v>264.79000000000002</v>
      </c>
      <c r="G205" s="71">
        <f t="shared" si="116"/>
        <v>264.79000000000002</v>
      </c>
      <c r="H205" s="71">
        <f t="shared" si="116"/>
        <v>264.79000000000002</v>
      </c>
      <c r="I205" s="71">
        <f t="shared" si="116"/>
        <v>264.79000000000002</v>
      </c>
      <c r="J205" s="71">
        <f t="shared" si="116"/>
        <v>264.79000000000002</v>
      </c>
      <c r="K205" s="71">
        <f t="shared" si="116"/>
        <v>264.79000000000002</v>
      </c>
      <c r="L205" s="71">
        <f t="shared" si="116"/>
        <v>264.79000000000002</v>
      </c>
      <c r="M205" s="71">
        <f t="shared" si="116"/>
        <v>264.79000000000002</v>
      </c>
      <c r="N205" s="71">
        <f t="shared" si="116"/>
        <v>264.79000000000002</v>
      </c>
      <c r="O205" s="71">
        <f t="shared" si="116"/>
        <v>264.79000000000002</v>
      </c>
      <c r="P205" s="71">
        <f t="shared" si="116"/>
        <v>264.79000000000002</v>
      </c>
      <c r="Q205" s="71">
        <f t="shared" si="116"/>
        <v>264.79000000000002</v>
      </c>
      <c r="R205" s="71">
        <f t="shared" si="116"/>
        <v>264.79000000000002</v>
      </c>
      <c r="S205" s="71">
        <f t="shared" si="116"/>
        <v>264.79000000000002</v>
      </c>
      <c r="T205" s="71">
        <f t="shared" si="116"/>
        <v>264.79000000000002</v>
      </c>
      <c r="U205" s="71">
        <f t="shared" si="116"/>
        <v>264.79000000000002</v>
      </c>
      <c r="V205" s="71">
        <f t="shared" si="116"/>
        <v>264.79000000000002</v>
      </c>
      <c r="W205" s="71">
        <f t="shared" si="116"/>
        <v>264.79000000000002</v>
      </c>
      <c r="X205" s="71">
        <f t="shared" si="116"/>
        <v>264.79000000000002</v>
      </c>
      <c r="Y205" s="71">
        <f t="shared" si="116"/>
        <v>264.79000000000002</v>
      </c>
      <c r="Z205" s="71">
        <f t="shared" si="116"/>
        <v>264.79000000000002</v>
      </c>
      <c r="AA205" s="71">
        <f t="shared" si="116"/>
        <v>264.79000000000002</v>
      </c>
    </row>
    <row r="206" spans="1:27" ht="12.75" customHeight="1" x14ac:dyDescent="0.3">
      <c r="A206" s="162" t="s">
        <v>1852</v>
      </c>
      <c r="B206" s="54" t="str">
        <f>"09"&amp;"."&amp;$B$800&amp;"."&amp;$B$801</f>
        <v>09.03.2024</v>
      </c>
      <c r="C206" s="134" t="s">
        <v>76</v>
      </c>
      <c r="D206" s="135">
        <f>ROUND(((D207+D208+D210+D209)/1000),5)</f>
        <v>3.4290099999999999</v>
      </c>
      <c r="E206" s="135">
        <f>ROUND(((E207+E208+E210+E209)/1000),5)</f>
        <v>3.2683900000000001</v>
      </c>
      <c r="F206" s="135">
        <f>ROUND(((F207+F208+F210+F209)/1000),5)</f>
        <v>3.2174</v>
      </c>
      <c r="G206" s="135">
        <f t="shared" ref="G206:AA206" si="117">ROUND(((G207+G208+G210+G209)/1000),5)</f>
        <v>3.1997300000000002</v>
      </c>
      <c r="H206" s="135">
        <f t="shared" si="117"/>
        <v>3.2170100000000001</v>
      </c>
      <c r="I206" s="135">
        <f t="shared" si="117"/>
        <v>3.2577799999999999</v>
      </c>
      <c r="J206" s="135">
        <f t="shared" si="117"/>
        <v>3.35337</v>
      </c>
      <c r="K206" s="135">
        <f t="shared" si="117"/>
        <v>3.4685700000000002</v>
      </c>
      <c r="L206" s="135">
        <f t="shared" si="117"/>
        <v>3.6612800000000001</v>
      </c>
      <c r="M206" s="135">
        <f t="shared" si="117"/>
        <v>3.7542900000000001</v>
      </c>
      <c r="N206" s="135">
        <f t="shared" si="117"/>
        <v>3.8224300000000002</v>
      </c>
      <c r="O206" s="135">
        <f t="shared" si="117"/>
        <v>3.8275800000000002</v>
      </c>
      <c r="P206" s="135">
        <f t="shared" si="117"/>
        <v>3.8065600000000002</v>
      </c>
      <c r="Q206" s="135">
        <f t="shared" si="117"/>
        <v>3.7899500000000002</v>
      </c>
      <c r="R206" s="135">
        <f t="shared" si="117"/>
        <v>3.74363</v>
      </c>
      <c r="S206" s="135">
        <f t="shared" si="117"/>
        <v>3.71109</v>
      </c>
      <c r="T206" s="135">
        <f t="shared" si="117"/>
        <v>3.7190400000000001</v>
      </c>
      <c r="U206" s="135">
        <f t="shared" si="117"/>
        <v>3.7355299999999998</v>
      </c>
      <c r="V206" s="135">
        <f t="shared" si="117"/>
        <v>3.7985500000000001</v>
      </c>
      <c r="W206" s="135">
        <f t="shared" si="117"/>
        <v>3.8286500000000001</v>
      </c>
      <c r="X206" s="135">
        <f t="shared" si="117"/>
        <v>3.84415</v>
      </c>
      <c r="Y206" s="135">
        <f t="shared" si="117"/>
        <v>3.7885399999999998</v>
      </c>
      <c r="Z206" s="135">
        <f t="shared" si="117"/>
        <v>3.5881500000000002</v>
      </c>
      <c r="AA206" s="135">
        <f t="shared" si="117"/>
        <v>3.4301699999999999</v>
      </c>
    </row>
    <row r="207" spans="1:27" ht="12.75" customHeight="1" outlineLevel="1" x14ac:dyDescent="0.3">
      <c r="A207" s="163" t="s">
        <v>1853</v>
      </c>
      <c r="B207" s="94" t="s">
        <v>238</v>
      </c>
      <c r="C207" s="70" t="s">
        <v>79</v>
      </c>
      <c r="D207" s="71">
        <v>1441.66</v>
      </c>
      <c r="E207" s="71">
        <v>1281.04</v>
      </c>
      <c r="F207" s="71">
        <v>1230.05</v>
      </c>
      <c r="G207" s="71">
        <v>1212.3800000000001</v>
      </c>
      <c r="H207" s="71">
        <v>1229.6600000000001</v>
      </c>
      <c r="I207" s="71">
        <v>1270.43</v>
      </c>
      <c r="J207" s="71">
        <v>1366.02</v>
      </c>
      <c r="K207" s="71">
        <v>1481.22</v>
      </c>
      <c r="L207" s="71">
        <v>1673.93</v>
      </c>
      <c r="M207" s="71">
        <v>1766.94</v>
      </c>
      <c r="N207" s="71">
        <v>1835.08</v>
      </c>
      <c r="O207" s="71">
        <v>1840.23</v>
      </c>
      <c r="P207" s="71">
        <v>1819.21</v>
      </c>
      <c r="Q207" s="71">
        <v>1802.6</v>
      </c>
      <c r="R207" s="71">
        <v>1756.28</v>
      </c>
      <c r="S207" s="71">
        <v>1723.74</v>
      </c>
      <c r="T207" s="71">
        <v>1731.69</v>
      </c>
      <c r="U207" s="71">
        <v>1748.18</v>
      </c>
      <c r="V207" s="71">
        <v>1811.2</v>
      </c>
      <c r="W207" s="71">
        <v>1841.3</v>
      </c>
      <c r="X207" s="71">
        <v>1856.8</v>
      </c>
      <c r="Y207" s="71">
        <v>1801.19</v>
      </c>
      <c r="Z207" s="71">
        <v>1600.8</v>
      </c>
      <c r="AA207" s="71">
        <v>1442.82</v>
      </c>
    </row>
    <row r="208" spans="1:27" ht="12.75" customHeight="1" outlineLevel="1" x14ac:dyDescent="0.3">
      <c r="A208" s="163" t="s">
        <v>1854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customHeight="1" outlineLevel="1" x14ac:dyDescent="0.3">
      <c r="A209" s="163" t="s">
        <v>1855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1856</v>
      </c>
      <c r="B210" s="94" t="s">
        <v>81</v>
      </c>
      <c r="C210" s="70" t="s">
        <v>79</v>
      </c>
      <c r="D210" s="71">
        <f>$D$11</f>
        <v>264.79000000000002</v>
      </c>
      <c r="E210" s="71">
        <f t="shared" ref="E210:AA210" si="119">$D$11</f>
        <v>264.79000000000002</v>
      </c>
      <c r="F210" s="71">
        <f t="shared" si="119"/>
        <v>264.79000000000002</v>
      </c>
      <c r="G210" s="71">
        <f t="shared" si="119"/>
        <v>264.79000000000002</v>
      </c>
      <c r="H210" s="71">
        <f t="shared" si="119"/>
        <v>264.79000000000002</v>
      </c>
      <c r="I210" s="71">
        <f t="shared" si="119"/>
        <v>264.79000000000002</v>
      </c>
      <c r="J210" s="71">
        <f t="shared" si="119"/>
        <v>264.79000000000002</v>
      </c>
      <c r="K210" s="71">
        <f t="shared" si="119"/>
        <v>264.79000000000002</v>
      </c>
      <c r="L210" s="71">
        <f t="shared" si="119"/>
        <v>264.79000000000002</v>
      </c>
      <c r="M210" s="71">
        <f t="shared" si="119"/>
        <v>264.79000000000002</v>
      </c>
      <c r="N210" s="71">
        <f t="shared" si="119"/>
        <v>264.79000000000002</v>
      </c>
      <c r="O210" s="71">
        <f t="shared" si="119"/>
        <v>264.79000000000002</v>
      </c>
      <c r="P210" s="71">
        <f t="shared" si="119"/>
        <v>264.79000000000002</v>
      </c>
      <c r="Q210" s="71">
        <f t="shared" si="119"/>
        <v>264.79000000000002</v>
      </c>
      <c r="R210" s="71">
        <f t="shared" si="119"/>
        <v>264.79000000000002</v>
      </c>
      <c r="S210" s="71">
        <f t="shared" si="119"/>
        <v>264.79000000000002</v>
      </c>
      <c r="T210" s="71">
        <f t="shared" si="119"/>
        <v>264.79000000000002</v>
      </c>
      <c r="U210" s="71">
        <f t="shared" si="119"/>
        <v>264.79000000000002</v>
      </c>
      <c r="V210" s="71">
        <f t="shared" si="119"/>
        <v>264.79000000000002</v>
      </c>
      <c r="W210" s="71">
        <f t="shared" si="119"/>
        <v>264.79000000000002</v>
      </c>
      <c r="X210" s="71">
        <f t="shared" si="119"/>
        <v>264.79000000000002</v>
      </c>
      <c r="Y210" s="71">
        <f t="shared" si="119"/>
        <v>264.79000000000002</v>
      </c>
      <c r="Z210" s="71">
        <f t="shared" si="119"/>
        <v>264.79000000000002</v>
      </c>
      <c r="AA210" s="71">
        <f t="shared" si="119"/>
        <v>264.79000000000002</v>
      </c>
    </row>
    <row r="211" spans="1:27" ht="12.75" customHeight="1" x14ac:dyDescent="0.3">
      <c r="A211" s="162" t="s">
        <v>1857</v>
      </c>
      <c r="B211" s="54" t="str">
        <f>"10"&amp;"."&amp;$B$800&amp;"."&amp;$B$801</f>
        <v>10.03.2024</v>
      </c>
      <c r="C211" s="134" t="s">
        <v>76</v>
      </c>
      <c r="D211" s="135">
        <f>ROUND(((D212+D213+D215+D214)/1000),5)</f>
        <v>3.31629</v>
      </c>
      <c r="E211" s="135">
        <f>ROUND(((E212+E213+E215+E214)/1000),5)</f>
        <v>3.2175699999999998</v>
      </c>
      <c r="F211" s="135">
        <f>ROUND(((F212+F213+F215+F214)/1000),5)</f>
        <v>3.2000600000000001</v>
      </c>
      <c r="G211" s="135">
        <f t="shared" ref="G211:AA211" si="120">ROUND(((G212+G213+G215+G214)/1000),5)</f>
        <v>3.1862699999999999</v>
      </c>
      <c r="H211" s="135">
        <f t="shared" si="120"/>
        <v>3.20417</v>
      </c>
      <c r="I211" s="135">
        <f t="shared" si="120"/>
        <v>3.2231299999999998</v>
      </c>
      <c r="J211" s="135">
        <f t="shared" si="120"/>
        <v>3.2479399999999998</v>
      </c>
      <c r="K211" s="135">
        <f t="shared" si="120"/>
        <v>3.4085200000000002</v>
      </c>
      <c r="L211" s="135">
        <f t="shared" si="120"/>
        <v>3.6395</v>
      </c>
      <c r="M211" s="135">
        <f t="shared" si="120"/>
        <v>3.7061099999999998</v>
      </c>
      <c r="N211" s="135">
        <f t="shared" si="120"/>
        <v>3.7794300000000001</v>
      </c>
      <c r="O211" s="135">
        <f t="shared" si="120"/>
        <v>3.7826399999999998</v>
      </c>
      <c r="P211" s="135">
        <f t="shared" si="120"/>
        <v>3.7664800000000001</v>
      </c>
      <c r="Q211" s="135">
        <f t="shared" si="120"/>
        <v>3.7484700000000002</v>
      </c>
      <c r="R211" s="135">
        <f t="shared" si="120"/>
        <v>3.6958600000000001</v>
      </c>
      <c r="S211" s="135">
        <f t="shared" si="120"/>
        <v>3.6681599999999999</v>
      </c>
      <c r="T211" s="135">
        <f t="shared" si="120"/>
        <v>3.6722600000000001</v>
      </c>
      <c r="U211" s="135">
        <f t="shared" si="120"/>
        <v>3.6903299999999999</v>
      </c>
      <c r="V211" s="135">
        <f t="shared" si="120"/>
        <v>3.7666300000000001</v>
      </c>
      <c r="W211" s="135">
        <f t="shared" si="120"/>
        <v>3.8157299999999998</v>
      </c>
      <c r="X211" s="135">
        <f t="shared" si="120"/>
        <v>3.8047599999999999</v>
      </c>
      <c r="Y211" s="135">
        <f t="shared" si="120"/>
        <v>3.74675</v>
      </c>
      <c r="Z211" s="135">
        <f t="shared" si="120"/>
        <v>3.5326</v>
      </c>
      <c r="AA211" s="135">
        <f t="shared" si="120"/>
        <v>3.2758500000000002</v>
      </c>
    </row>
    <row r="212" spans="1:27" ht="12.75" customHeight="1" outlineLevel="1" x14ac:dyDescent="0.3">
      <c r="A212" s="163" t="s">
        <v>1858</v>
      </c>
      <c r="B212" s="94" t="s">
        <v>238</v>
      </c>
      <c r="C212" s="70" t="s">
        <v>79</v>
      </c>
      <c r="D212" s="71">
        <v>1328.94</v>
      </c>
      <c r="E212" s="71">
        <v>1230.22</v>
      </c>
      <c r="F212" s="71">
        <v>1212.71</v>
      </c>
      <c r="G212" s="71">
        <v>1198.92</v>
      </c>
      <c r="H212" s="71">
        <v>1216.82</v>
      </c>
      <c r="I212" s="71">
        <v>1235.78</v>
      </c>
      <c r="J212" s="71">
        <v>1260.5899999999999</v>
      </c>
      <c r="K212" s="71">
        <v>1421.17</v>
      </c>
      <c r="L212" s="71">
        <v>1652.15</v>
      </c>
      <c r="M212" s="71">
        <v>1718.76</v>
      </c>
      <c r="N212" s="71">
        <v>1792.08</v>
      </c>
      <c r="O212" s="71">
        <v>1795.29</v>
      </c>
      <c r="P212" s="71">
        <v>1779.13</v>
      </c>
      <c r="Q212" s="71">
        <v>1761.12</v>
      </c>
      <c r="R212" s="71">
        <v>1708.51</v>
      </c>
      <c r="S212" s="71">
        <v>1680.81</v>
      </c>
      <c r="T212" s="71">
        <v>1684.91</v>
      </c>
      <c r="U212" s="71">
        <v>1702.98</v>
      </c>
      <c r="V212" s="71">
        <v>1779.28</v>
      </c>
      <c r="W212" s="71">
        <v>1828.38</v>
      </c>
      <c r="X212" s="71">
        <v>1817.41</v>
      </c>
      <c r="Y212" s="71">
        <v>1759.4</v>
      </c>
      <c r="Z212" s="71">
        <v>1545.25</v>
      </c>
      <c r="AA212" s="71">
        <v>1288.5</v>
      </c>
    </row>
    <row r="213" spans="1:27" ht="12.75" customHeight="1" outlineLevel="1" x14ac:dyDescent="0.3">
      <c r="A213" s="163" t="s">
        <v>1859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customHeight="1" outlineLevel="1" x14ac:dyDescent="0.3">
      <c r="A214" s="163" t="s">
        <v>1860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1861</v>
      </c>
      <c r="B215" s="94" t="s">
        <v>81</v>
      </c>
      <c r="C215" s="70" t="s">
        <v>79</v>
      </c>
      <c r="D215" s="71">
        <f>$D$11</f>
        <v>264.79000000000002</v>
      </c>
      <c r="E215" s="71">
        <f t="shared" ref="E215:AA215" si="122">$D$11</f>
        <v>264.79000000000002</v>
      </c>
      <c r="F215" s="71">
        <f t="shared" si="122"/>
        <v>264.79000000000002</v>
      </c>
      <c r="G215" s="71">
        <f t="shared" si="122"/>
        <v>264.79000000000002</v>
      </c>
      <c r="H215" s="71">
        <f t="shared" si="122"/>
        <v>264.79000000000002</v>
      </c>
      <c r="I215" s="71">
        <f t="shared" si="122"/>
        <v>264.79000000000002</v>
      </c>
      <c r="J215" s="71">
        <f t="shared" si="122"/>
        <v>264.79000000000002</v>
      </c>
      <c r="K215" s="71">
        <f t="shared" si="122"/>
        <v>264.79000000000002</v>
      </c>
      <c r="L215" s="71">
        <f t="shared" si="122"/>
        <v>264.79000000000002</v>
      </c>
      <c r="M215" s="71">
        <f t="shared" si="122"/>
        <v>264.79000000000002</v>
      </c>
      <c r="N215" s="71">
        <f t="shared" si="122"/>
        <v>264.79000000000002</v>
      </c>
      <c r="O215" s="71">
        <f t="shared" si="122"/>
        <v>264.79000000000002</v>
      </c>
      <c r="P215" s="71">
        <f t="shared" si="122"/>
        <v>264.79000000000002</v>
      </c>
      <c r="Q215" s="71">
        <f t="shared" si="122"/>
        <v>264.79000000000002</v>
      </c>
      <c r="R215" s="71">
        <f t="shared" si="122"/>
        <v>264.79000000000002</v>
      </c>
      <c r="S215" s="71">
        <f t="shared" si="122"/>
        <v>264.79000000000002</v>
      </c>
      <c r="T215" s="71">
        <f t="shared" si="122"/>
        <v>264.79000000000002</v>
      </c>
      <c r="U215" s="71">
        <f t="shared" si="122"/>
        <v>264.79000000000002</v>
      </c>
      <c r="V215" s="71">
        <f t="shared" si="122"/>
        <v>264.79000000000002</v>
      </c>
      <c r="W215" s="71">
        <f t="shared" si="122"/>
        <v>264.79000000000002</v>
      </c>
      <c r="X215" s="71">
        <f t="shared" si="122"/>
        <v>264.79000000000002</v>
      </c>
      <c r="Y215" s="71">
        <f t="shared" si="122"/>
        <v>264.79000000000002</v>
      </c>
      <c r="Z215" s="71">
        <f t="shared" si="122"/>
        <v>264.79000000000002</v>
      </c>
      <c r="AA215" s="71">
        <f t="shared" si="122"/>
        <v>264.79000000000002</v>
      </c>
    </row>
    <row r="216" spans="1:27" ht="12.75" customHeight="1" x14ac:dyDescent="0.3">
      <c r="A216" s="162" t="s">
        <v>1862</v>
      </c>
      <c r="B216" s="54" t="str">
        <f>"11"&amp;"."&amp;$B$800&amp;"."&amp;$B$801</f>
        <v>11.03.2024</v>
      </c>
      <c r="C216" s="134" t="s">
        <v>76</v>
      </c>
      <c r="D216" s="135">
        <f>ROUND(((D217+D218+D220+D219)/1000),5)</f>
        <v>3.21984</v>
      </c>
      <c r="E216" s="135">
        <f>ROUND(((E217+E218+E220+E219)/1000),5)</f>
        <v>3.1925300000000001</v>
      </c>
      <c r="F216" s="135">
        <f>ROUND(((F217+F218+F220+F219)/1000),5)</f>
        <v>3.1521599999999999</v>
      </c>
      <c r="G216" s="135">
        <f t="shared" ref="G216:AA216" si="123">ROUND(((G217+G218+G220+G219)/1000),5)</f>
        <v>3.1340699999999999</v>
      </c>
      <c r="H216" s="135">
        <f t="shared" si="123"/>
        <v>3.1748500000000002</v>
      </c>
      <c r="I216" s="135">
        <f t="shared" si="123"/>
        <v>3.26261</v>
      </c>
      <c r="J216" s="135">
        <f t="shared" si="123"/>
        <v>3.4381599999999999</v>
      </c>
      <c r="K216" s="135">
        <f t="shared" si="123"/>
        <v>3.6514700000000002</v>
      </c>
      <c r="L216" s="135">
        <f t="shared" si="123"/>
        <v>3.7768899999999999</v>
      </c>
      <c r="M216" s="135">
        <f t="shared" si="123"/>
        <v>3.8532999999999999</v>
      </c>
      <c r="N216" s="135">
        <f t="shared" si="123"/>
        <v>3.83975</v>
      </c>
      <c r="O216" s="135">
        <f t="shared" si="123"/>
        <v>3.8439299999999998</v>
      </c>
      <c r="P216" s="135">
        <f t="shared" si="123"/>
        <v>3.8281800000000001</v>
      </c>
      <c r="Q216" s="135">
        <f t="shared" si="123"/>
        <v>3.81548</v>
      </c>
      <c r="R216" s="135">
        <f t="shared" si="123"/>
        <v>3.7922199999999999</v>
      </c>
      <c r="S216" s="135">
        <f t="shared" si="123"/>
        <v>3.7722500000000001</v>
      </c>
      <c r="T216" s="135">
        <f t="shared" si="123"/>
        <v>3.7692800000000002</v>
      </c>
      <c r="U216" s="135">
        <f t="shared" si="123"/>
        <v>3.7006000000000001</v>
      </c>
      <c r="V216" s="135">
        <f t="shared" si="123"/>
        <v>3.7264599999999999</v>
      </c>
      <c r="W216" s="135">
        <f t="shared" si="123"/>
        <v>3.7520699999999998</v>
      </c>
      <c r="X216" s="135">
        <f t="shared" si="123"/>
        <v>3.7124700000000002</v>
      </c>
      <c r="Y216" s="135">
        <f t="shared" si="123"/>
        <v>3.6520299999999999</v>
      </c>
      <c r="Z216" s="135">
        <f t="shared" si="123"/>
        <v>3.4487299999999999</v>
      </c>
      <c r="AA216" s="135">
        <f t="shared" si="123"/>
        <v>3.2088199999999998</v>
      </c>
    </row>
    <row r="217" spans="1:27" ht="12.75" customHeight="1" outlineLevel="1" x14ac:dyDescent="0.3">
      <c r="A217" s="163" t="s">
        <v>1863</v>
      </c>
      <c r="B217" s="94" t="s">
        <v>238</v>
      </c>
      <c r="C217" s="70" t="s">
        <v>79</v>
      </c>
      <c r="D217" s="71">
        <v>1232.49</v>
      </c>
      <c r="E217" s="71">
        <v>1205.18</v>
      </c>
      <c r="F217" s="71">
        <v>1164.81</v>
      </c>
      <c r="G217" s="71">
        <v>1146.72</v>
      </c>
      <c r="H217" s="71">
        <v>1187.5</v>
      </c>
      <c r="I217" s="71">
        <v>1275.26</v>
      </c>
      <c r="J217" s="71">
        <v>1450.81</v>
      </c>
      <c r="K217" s="71">
        <v>1664.12</v>
      </c>
      <c r="L217" s="71">
        <v>1789.54</v>
      </c>
      <c r="M217" s="71">
        <v>1865.95</v>
      </c>
      <c r="N217" s="71">
        <v>1852.4</v>
      </c>
      <c r="O217" s="71">
        <v>1856.58</v>
      </c>
      <c r="P217" s="71">
        <v>1840.83</v>
      </c>
      <c r="Q217" s="71">
        <v>1828.13</v>
      </c>
      <c r="R217" s="71">
        <v>1804.87</v>
      </c>
      <c r="S217" s="71">
        <v>1784.9</v>
      </c>
      <c r="T217" s="71">
        <v>1781.93</v>
      </c>
      <c r="U217" s="71">
        <v>1713.25</v>
      </c>
      <c r="V217" s="71">
        <v>1739.11</v>
      </c>
      <c r="W217" s="71">
        <v>1764.72</v>
      </c>
      <c r="X217" s="71">
        <v>1725.12</v>
      </c>
      <c r="Y217" s="71">
        <v>1664.68</v>
      </c>
      <c r="Z217" s="71">
        <v>1461.38</v>
      </c>
      <c r="AA217" s="71">
        <v>1221.47</v>
      </c>
    </row>
    <row r="218" spans="1:27" ht="12.75" customHeight="1" outlineLevel="1" x14ac:dyDescent="0.3">
      <c r="A218" s="163" t="s">
        <v>1864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customHeight="1" outlineLevel="1" x14ac:dyDescent="0.3">
      <c r="A219" s="163" t="s">
        <v>1865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1866</v>
      </c>
      <c r="B220" s="94" t="s">
        <v>81</v>
      </c>
      <c r="C220" s="70" t="s">
        <v>79</v>
      </c>
      <c r="D220" s="71">
        <f>$D$11</f>
        <v>264.79000000000002</v>
      </c>
      <c r="E220" s="71">
        <f t="shared" ref="E220:AA220" si="125">$D$11</f>
        <v>264.79000000000002</v>
      </c>
      <c r="F220" s="71">
        <f t="shared" si="125"/>
        <v>264.79000000000002</v>
      </c>
      <c r="G220" s="71">
        <f t="shared" si="125"/>
        <v>264.79000000000002</v>
      </c>
      <c r="H220" s="71">
        <f t="shared" si="125"/>
        <v>264.79000000000002</v>
      </c>
      <c r="I220" s="71">
        <f t="shared" si="125"/>
        <v>264.79000000000002</v>
      </c>
      <c r="J220" s="71">
        <f t="shared" si="125"/>
        <v>264.79000000000002</v>
      </c>
      <c r="K220" s="71">
        <f t="shared" si="125"/>
        <v>264.79000000000002</v>
      </c>
      <c r="L220" s="71">
        <f t="shared" si="125"/>
        <v>264.79000000000002</v>
      </c>
      <c r="M220" s="71">
        <f t="shared" si="125"/>
        <v>264.79000000000002</v>
      </c>
      <c r="N220" s="71">
        <f t="shared" si="125"/>
        <v>264.79000000000002</v>
      </c>
      <c r="O220" s="71">
        <f t="shared" si="125"/>
        <v>264.79000000000002</v>
      </c>
      <c r="P220" s="71">
        <f t="shared" si="125"/>
        <v>264.79000000000002</v>
      </c>
      <c r="Q220" s="71">
        <f t="shared" si="125"/>
        <v>264.79000000000002</v>
      </c>
      <c r="R220" s="71">
        <f t="shared" si="125"/>
        <v>264.79000000000002</v>
      </c>
      <c r="S220" s="71">
        <f t="shared" si="125"/>
        <v>264.79000000000002</v>
      </c>
      <c r="T220" s="71">
        <f t="shared" si="125"/>
        <v>264.79000000000002</v>
      </c>
      <c r="U220" s="71">
        <f t="shared" si="125"/>
        <v>264.79000000000002</v>
      </c>
      <c r="V220" s="71">
        <f t="shared" si="125"/>
        <v>264.79000000000002</v>
      </c>
      <c r="W220" s="71">
        <f t="shared" si="125"/>
        <v>264.79000000000002</v>
      </c>
      <c r="X220" s="71">
        <f t="shared" si="125"/>
        <v>264.79000000000002</v>
      </c>
      <c r="Y220" s="71">
        <f t="shared" si="125"/>
        <v>264.79000000000002</v>
      </c>
      <c r="Z220" s="71">
        <f t="shared" si="125"/>
        <v>264.79000000000002</v>
      </c>
      <c r="AA220" s="71">
        <f t="shared" si="125"/>
        <v>264.79000000000002</v>
      </c>
    </row>
    <row r="221" spans="1:27" ht="12.75" customHeight="1" x14ac:dyDescent="0.3">
      <c r="A221" s="162" t="s">
        <v>1867</v>
      </c>
      <c r="B221" s="54" t="str">
        <f>"12"&amp;"."&amp;$B$800&amp;"."&amp;$B$801</f>
        <v>12.03.2024</v>
      </c>
      <c r="C221" s="134" t="s">
        <v>76</v>
      </c>
      <c r="D221" s="135">
        <f>ROUND(((D222+D223+D225+D224)/1000),5)</f>
        <v>3.20886</v>
      </c>
      <c r="E221" s="135">
        <f>ROUND(((E222+E223+E225+E224)/1000),5)</f>
        <v>3.15876</v>
      </c>
      <c r="F221" s="135">
        <f>ROUND(((F222+F223+F225+F224)/1000),5)</f>
        <v>3.1211600000000002</v>
      </c>
      <c r="G221" s="135">
        <f t="shared" ref="G221:AA221" si="126">ROUND(((G222+G223+G225+G224)/1000),5)</f>
        <v>3.1184099999999999</v>
      </c>
      <c r="H221" s="135">
        <f t="shared" si="126"/>
        <v>3.1704500000000002</v>
      </c>
      <c r="I221" s="135">
        <f t="shared" si="126"/>
        <v>3.2674400000000001</v>
      </c>
      <c r="J221" s="135">
        <f t="shared" si="126"/>
        <v>3.4339400000000002</v>
      </c>
      <c r="K221" s="135">
        <f t="shared" si="126"/>
        <v>3.6591200000000002</v>
      </c>
      <c r="L221" s="135">
        <f t="shared" si="126"/>
        <v>3.7353100000000001</v>
      </c>
      <c r="M221" s="135">
        <f t="shared" si="126"/>
        <v>3.79101</v>
      </c>
      <c r="N221" s="135">
        <f t="shared" si="126"/>
        <v>3.79108</v>
      </c>
      <c r="O221" s="135">
        <f t="shared" si="126"/>
        <v>3.79786</v>
      </c>
      <c r="P221" s="135">
        <f t="shared" si="126"/>
        <v>3.78</v>
      </c>
      <c r="Q221" s="135">
        <f t="shared" si="126"/>
        <v>3.77921</v>
      </c>
      <c r="R221" s="135">
        <f t="shared" si="126"/>
        <v>3.7562099999999998</v>
      </c>
      <c r="S221" s="135">
        <f t="shared" si="126"/>
        <v>3.7395999999999998</v>
      </c>
      <c r="T221" s="135">
        <f t="shared" si="126"/>
        <v>3.7355100000000001</v>
      </c>
      <c r="U221" s="135">
        <f t="shared" si="126"/>
        <v>3.6871700000000001</v>
      </c>
      <c r="V221" s="135">
        <f t="shared" si="126"/>
        <v>3.7324899999999999</v>
      </c>
      <c r="W221" s="135">
        <f t="shared" si="126"/>
        <v>3.7574399999999999</v>
      </c>
      <c r="X221" s="135">
        <f t="shared" si="126"/>
        <v>3.7519399999999998</v>
      </c>
      <c r="Y221" s="135">
        <f t="shared" si="126"/>
        <v>3.6632199999999999</v>
      </c>
      <c r="Z221" s="135">
        <f t="shared" si="126"/>
        <v>3.4517699999999998</v>
      </c>
      <c r="AA221" s="135">
        <f t="shared" si="126"/>
        <v>3.2702300000000002</v>
      </c>
    </row>
    <row r="222" spans="1:27" ht="12.75" customHeight="1" outlineLevel="1" x14ac:dyDescent="0.3">
      <c r="A222" s="163" t="s">
        <v>1868</v>
      </c>
      <c r="B222" s="94" t="s">
        <v>238</v>
      </c>
      <c r="C222" s="70" t="s">
        <v>79</v>
      </c>
      <c r="D222" s="71">
        <v>1221.51</v>
      </c>
      <c r="E222" s="71">
        <v>1171.4100000000001</v>
      </c>
      <c r="F222" s="71">
        <v>1133.81</v>
      </c>
      <c r="G222" s="71">
        <v>1131.06</v>
      </c>
      <c r="H222" s="71">
        <v>1183.0999999999999</v>
      </c>
      <c r="I222" s="71">
        <v>1280.0899999999999</v>
      </c>
      <c r="J222" s="71">
        <v>1446.59</v>
      </c>
      <c r="K222" s="71">
        <v>1671.77</v>
      </c>
      <c r="L222" s="71">
        <v>1747.96</v>
      </c>
      <c r="M222" s="71">
        <v>1803.66</v>
      </c>
      <c r="N222" s="71">
        <v>1803.73</v>
      </c>
      <c r="O222" s="71">
        <v>1810.51</v>
      </c>
      <c r="P222" s="71">
        <v>1792.65</v>
      </c>
      <c r="Q222" s="71">
        <v>1791.86</v>
      </c>
      <c r="R222" s="71">
        <v>1768.86</v>
      </c>
      <c r="S222" s="71">
        <v>1752.25</v>
      </c>
      <c r="T222" s="71">
        <v>1748.16</v>
      </c>
      <c r="U222" s="71">
        <v>1699.82</v>
      </c>
      <c r="V222" s="71">
        <v>1745.14</v>
      </c>
      <c r="W222" s="71">
        <v>1770.09</v>
      </c>
      <c r="X222" s="71">
        <v>1764.59</v>
      </c>
      <c r="Y222" s="71">
        <v>1675.87</v>
      </c>
      <c r="Z222" s="71">
        <v>1464.42</v>
      </c>
      <c r="AA222" s="71">
        <v>1282.8800000000001</v>
      </c>
    </row>
    <row r="223" spans="1:27" ht="12.75" customHeight="1" outlineLevel="1" x14ac:dyDescent="0.3">
      <c r="A223" s="163" t="s">
        <v>1869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customHeight="1" outlineLevel="1" x14ac:dyDescent="0.3">
      <c r="A224" s="163" t="s">
        <v>1870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1871</v>
      </c>
      <c r="B225" s="94" t="s">
        <v>81</v>
      </c>
      <c r="C225" s="70" t="s">
        <v>79</v>
      </c>
      <c r="D225" s="71">
        <f>$D$11</f>
        <v>264.79000000000002</v>
      </c>
      <c r="E225" s="71">
        <f t="shared" ref="E225:AA225" si="128">$D$11</f>
        <v>264.79000000000002</v>
      </c>
      <c r="F225" s="71">
        <f t="shared" si="128"/>
        <v>264.79000000000002</v>
      </c>
      <c r="G225" s="71">
        <f t="shared" si="128"/>
        <v>264.79000000000002</v>
      </c>
      <c r="H225" s="71">
        <f t="shared" si="128"/>
        <v>264.79000000000002</v>
      </c>
      <c r="I225" s="71">
        <f t="shared" si="128"/>
        <v>264.79000000000002</v>
      </c>
      <c r="J225" s="71">
        <f t="shared" si="128"/>
        <v>264.79000000000002</v>
      </c>
      <c r="K225" s="71">
        <f t="shared" si="128"/>
        <v>264.79000000000002</v>
      </c>
      <c r="L225" s="71">
        <f t="shared" si="128"/>
        <v>264.79000000000002</v>
      </c>
      <c r="M225" s="71">
        <f t="shared" si="128"/>
        <v>264.79000000000002</v>
      </c>
      <c r="N225" s="71">
        <f t="shared" si="128"/>
        <v>264.79000000000002</v>
      </c>
      <c r="O225" s="71">
        <f t="shared" si="128"/>
        <v>264.79000000000002</v>
      </c>
      <c r="P225" s="71">
        <f t="shared" si="128"/>
        <v>264.79000000000002</v>
      </c>
      <c r="Q225" s="71">
        <f t="shared" si="128"/>
        <v>264.79000000000002</v>
      </c>
      <c r="R225" s="71">
        <f t="shared" si="128"/>
        <v>264.79000000000002</v>
      </c>
      <c r="S225" s="71">
        <f t="shared" si="128"/>
        <v>264.79000000000002</v>
      </c>
      <c r="T225" s="71">
        <f t="shared" si="128"/>
        <v>264.79000000000002</v>
      </c>
      <c r="U225" s="71">
        <f t="shared" si="128"/>
        <v>264.79000000000002</v>
      </c>
      <c r="V225" s="71">
        <f t="shared" si="128"/>
        <v>264.79000000000002</v>
      </c>
      <c r="W225" s="71">
        <f t="shared" si="128"/>
        <v>264.79000000000002</v>
      </c>
      <c r="X225" s="71">
        <f t="shared" si="128"/>
        <v>264.79000000000002</v>
      </c>
      <c r="Y225" s="71">
        <f t="shared" si="128"/>
        <v>264.79000000000002</v>
      </c>
      <c r="Z225" s="71">
        <f t="shared" si="128"/>
        <v>264.79000000000002</v>
      </c>
      <c r="AA225" s="71">
        <f t="shared" si="128"/>
        <v>264.79000000000002</v>
      </c>
    </row>
    <row r="226" spans="1:27" ht="12.75" customHeight="1" x14ac:dyDescent="0.3">
      <c r="A226" s="162" t="s">
        <v>1872</v>
      </c>
      <c r="B226" s="54" t="str">
        <f>"13"&amp;"."&amp;$B$800&amp;"."&amp;$B$801</f>
        <v>13.03.2024</v>
      </c>
      <c r="C226" s="134" t="s">
        <v>76</v>
      </c>
      <c r="D226" s="135">
        <f>ROUND(((D227+D228+D230+D229)/1000),5)</f>
        <v>3.18146</v>
      </c>
      <c r="E226" s="135">
        <f>ROUND(((E227+E228+E230+E229)/1000),5)</f>
        <v>3.1463999999999999</v>
      </c>
      <c r="F226" s="135">
        <f>ROUND(((F227+F228+F230+F229)/1000),5)</f>
        <v>3.1211099999999998</v>
      </c>
      <c r="G226" s="135">
        <f t="shared" ref="G226:AA226" si="129">ROUND(((G227+G228+G230+G229)/1000),5)</f>
        <v>3.1199599999999998</v>
      </c>
      <c r="H226" s="135">
        <f t="shared" si="129"/>
        <v>3.1449400000000001</v>
      </c>
      <c r="I226" s="135">
        <f t="shared" si="129"/>
        <v>3.2428900000000001</v>
      </c>
      <c r="J226" s="135">
        <f t="shared" si="129"/>
        <v>3.4231600000000002</v>
      </c>
      <c r="K226" s="135">
        <f t="shared" si="129"/>
        <v>3.64941</v>
      </c>
      <c r="L226" s="135">
        <f t="shared" si="129"/>
        <v>3.6850900000000002</v>
      </c>
      <c r="M226" s="135">
        <f t="shared" si="129"/>
        <v>3.8459699999999999</v>
      </c>
      <c r="N226" s="135">
        <f t="shared" si="129"/>
        <v>3.8353299999999999</v>
      </c>
      <c r="O226" s="135">
        <f t="shared" si="129"/>
        <v>3.7533099999999999</v>
      </c>
      <c r="P226" s="135">
        <f t="shared" si="129"/>
        <v>3.70627</v>
      </c>
      <c r="Q226" s="135">
        <f t="shared" si="129"/>
        <v>3.7469299999999999</v>
      </c>
      <c r="R226" s="135">
        <f t="shared" si="129"/>
        <v>3.7256</v>
      </c>
      <c r="S226" s="135">
        <f t="shared" si="129"/>
        <v>3.7017799999999998</v>
      </c>
      <c r="T226" s="135">
        <f t="shared" si="129"/>
        <v>3.6749000000000001</v>
      </c>
      <c r="U226" s="135">
        <f t="shared" si="129"/>
        <v>3.67292</v>
      </c>
      <c r="V226" s="135">
        <f t="shared" si="129"/>
        <v>3.7058300000000002</v>
      </c>
      <c r="W226" s="135">
        <f t="shared" si="129"/>
        <v>3.7641200000000001</v>
      </c>
      <c r="X226" s="135">
        <f t="shared" si="129"/>
        <v>3.7387700000000001</v>
      </c>
      <c r="Y226" s="135">
        <f t="shared" si="129"/>
        <v>3.66</v>
      </c>
      <c r="Z226" s="135">
        <f t="shared" si="129"/>
        <v>3.4486599999999998</v>
      </c>
      <c r="AA226" s="135">
        <f t="shared" si="129"/>
        <v>3.2473399999999999</v>
      </c>
    </row>
    <row r="227" spans="1:27" ht="12.75" customHeight="1" outlineLevel="1" x14ac:dyDescent="0.3">
      <c r="A227" s="163" t="s">
        <v>1873</v>
      </c>
      <c r="B227" s="94" t="s">
        <v>238</v>
      </c>
      <c r="C227" s="70" t="s">
        <v>79</v>
      </c>
      <c r="D227" s="71">
        <v>1194.1099999999999</v>
      </c>
      <c r="E227" s="71">
        <v>1159.05</v>
      </c>
      <c r="F227" s="71">
        <v>1133.76</v>
      </c>
      <c r="G227" s="71">
        <v>1132.6099999999999</v>
      </c>
      <c r="H227" s="71">
        <v>1157.5899999999999</v>
      </c>
      <c r="I227" s="71">
        <v>1255.54</v>
      </c>
      <c r="J227" s="71">
        <v>1435.81</v>
      </c>
      <c r="K227" s="71">
        <v>1662.06</v>
      </c>
      <c r="L227" s="71">
        <v>1697.74</v>
      </c>
      <c r="M227" s="71">
        <v>1858.62</v>
      </c>
      <c r="N227" s="71">
        <v>1847.98</v>
      </c>
      <c r="O227" s="71">
        <v>1765.96</v>
      </c>
      <c r="P227" s="71">
        <v>1718.92</v>
      </c>
      <c r="Q227" s="71">
        <v>1759.58</v>
      </c>
      <c r="R227" s="71">
        <v>1738.25</v>
      </c>
      <c r="S227" s="71">
        <v>1714.43</v>
      </c>
      <c r="T227" s="71">
        <v>1687.55</v>
      </c>
      <c r="U227" s="71">
        <v>1685.57</v>
      </c>
      <c r="V227" s="71">
        <v>1718.48</v>
      </c>
      <c r="W227" s="71">
        <v>1776.77</v>
      </c>
      <c r="X227" s="71">
        <v>1751.42</v>
      </c>
      <c r="Y227" s="71">
        <v>1672.65</v>
      </c>
      <c r="Z227" s="71">
        <v>1461.31</v>
      </c>
      <c r="AA227" s="71">
        <v>1259.99</v>
      </c>
    </row>
    <row r="228" spans="1:27" ht="12.75" customHeight="1" outlineLevel="1" x14ac:dyDescent="0.3">
      <c r="A228" s="163" t="s">
        <v>1874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customHeight="1" outlineLevel="1" x14ac:dyDescent="0.3">
      <c r="A229" s="163" t="s">
        <v>1875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1876</v>
      </c>
      <c r="B230" s="94" t="s">
        <v>81</v>
      </c>
      <c r="C230" s="70" t="s">
        <v>79</v>
      </c>
      <c r="D230" s="71">
        <f>$D$11</f>
        <v>264.79000000000002</v>
      </c>
      <c r="E230" s="71">
        <f t="shared" ref="E230:AA230" si="131">$D$11</f>
        <v>264.79000000000002</v>
      </c>
      <c r="F230" s="71">
        <f t="shared" si="131"/>
        <v>264.79000000000002</v>
      </c>
      <c r="G230" s="71">
        <f t="shared" si="131"/>
        <v>264.79000000000002</v>
      </c>
      <c r="H230" s="71">
        <f t="shared" si="131"/>
        <v>264.79000000000002</v>
      </c>
      <c r="I230" s="71">
        <f t="shared" si="131"/>
        <v>264.79000000000002</v>
      </c>
      <c r="J230" s="71">
        <f t="shared" si="131"/>
        <v>264.79000000000002</v>
      </c>
      <c r="K230" s="71">
        <f t="shared" si="131"/>
        <v>264.79000000000002</v>
      </c>
      <c r="L230" s="71">
        <f t="shared" si="131"/>
        <v>264.79000000000002</v>
      </c>
      <c r="M230" s="71">
        <f t="shared" si="131"/>
        <v>264.79000000000002</v>
      </c>
      <c r="N230" s="71">
        <f t="shared" si="131"/>
        <v>264.79000000000002</v>
      </c>
      <c r="O230" s="71">
        <f t="shared" si="131"/>
        <v>264.79000000000002</v>
      </c>
      <c r="P230" s="71">
        <f t="shared" si="131"/>
        <v>264.79000000000002</v>
      </c>
      <c r="Q230" s="71">
        <f t="shared" si="131"/>
        <v>264.79000000000002</v>
      </c>
      <c r="R230" s="71">
        <f t="shared" si="131"/>
        <v>264.79000000000002</v>
      </c>
      <c r="S230" s="71">
        <f t="shared" si="131"/>
        <v>264.79000000000002</v>
      </c>
      <c r="T230" s="71">
        <f t="shared" si="131"/>
        <v>264.79000000000002</v>
      </c>
      <c r="U230" s="71">
        <f t="shared" si="131"/>
        <v>264.79000000000002</v>
      </c>
      <c r="V230" s="71">
        <f t="shared" si="131"/>
        <v>264.79000000000002</v>
      </c>
      <c r="W230" s="71">
        <f t="shared" si="131"/>
        <v>264.79000000000002</v>
      </c>
      <c r="X230" s="71">
        <f t="shared" si="131"/>
        <v>264.79000000000002</v>
      </c>
      <c r="Y230" s="71">
        <f t="shared" si="131"/>
        <v>264.79000000000002</v>
      </c>
      <c r="Z230" s="71">
        <f t="shared" si="131"/>
        <v>264.79000000000002</v>
      </c>
      <c r="AA230" s="71">
        <f t="shared" si="131"/>
        <v>264.79000000000002</v>
      </c>
    </row>
    <row r="231" spans="1:27" ht="12.75" customHeight="1" x14ac:dyDescent="0.3">
      <c r="A231" s="162" t="s">
        <v>1877</v>
      </c>
      <c r="B231" s="54" t="str">
        <f>"14"&amp;"."&amp;$B$800&amp;"."&amp;$B$801</f>
        <v>14.03.2024</v>
      </c>
      <c r="C231" s="134" t="s">
        <v>76</v>
      </c>
      <c r="D231" s="135">
        <f>ROUND(((D232+D233+D235+D234)/1000),5)</f>
        <v>3.2110799999999999</v>
      </c>
      <c r="E231" s="135">
        <f>ROUND(((E232+E233+E235+E234)/1000),5)</f>
        <v>3.1332900000000001</v>
      </c>
      <c r="F231" s="135">
        <f>ROUND(((F232+F233+F235+F234)/1000),5)</f>
        <v>3.1194600000000001</v>
      </c>
      <c r="G231" s="135">
        <f t="shared" ref="G231:AA231" si="132">ROUND(((G232+G233+G235+G234)/1000),5)</f>
        <v>3.1222099999999999</v>
      </c>
      <c r="H231" s="135">
        <f t="shared" si="132"/>
        <v>3.1655600000000002</v>
      </c>
      <c r="I231" s="135">
        <f t="shared" si="132"/>
        <v>3.2419899999999999</v>
      </c>
      <c r="J231" s="135">
        <f t="shared" si="132"/>
        <v>3.4077500000000001</v>
      </c>
      <c r="K231" s="135">
        <f t="shared" si="132"/>
        <v>3.6299899999999998</v>
      </c>
      <c r="L231" s="135">
        <f t="shared" si="132"/>
        <v>3.6997599999999999</v>
      </c>
      <c r="M231" s="135">
        <f t="shared" si="132"/>
        <v>3.7677100000000001</v>
      </c>
      <c r="N231" s="135">
        <f t="shared" si="132"/>
        <v>3.75556</v>
      </c>
      <c r="O231" s="135">
        <f t="shared" si="132"/>
        <v>3.7916699999999999</v>
      </c>
      <c r="P231" s="135">
        <f t="shared" si="132"/>
        <v>3.76674</v>
      </c>
      <c r="Q231" s="135">
        <f t="shared" si="132"/>
        <v>3.7570800000000002</v>
      </c>
      <c r="R231" s="135">
        <f t="shared" si="132"/>
        <v>3.7379500000000001</v>
      </c>
      <c r="S231" s="135">
        <f t="shared" si="132"/>
        <v>3.71211</v>
      </c>
      <c r="T231" s="135">
        <f t="shared" si="132"/>
        <v>3.7093799999999999</v>
      </c>
      <c r="U231" s="135">
        <f t="shared" si="132"/>
        <v>3.6690399999999999</v>
      </c>
      <c r="V231" s="135">
        <f t="shared" si="132"/>
        <v>3.75542</v>
      </c>
      <c r="W231" s="135">
        <f t="shared" si="132"/>
        <v>3.7868300000000001</v>
      </c>
      <c r="X231" s="135">
        <f t="shared" si="132"/>
        <v>3.74736</v>
      </c>
      <c r="Y231" s="135">
        <f t="shared" si="132"/>
        <v>3.6603500000000002</v>
      </c>
      <c r="Z231" s="135">
        <f t="shared" si="132"/>
        <v>3.4791799999999999</v>
      </c>
      <c r="AA231" s="135">
        <f t="shared" si="132"/>
        <v>3.3314400000000002</v>
      </c>
    </row>
    <row r="232" spans="1:27" ht="12.75" customHeight="1" outlineLevel="1" x14ac:dyDescent="0.3">
      <c r="A232" s="163" t="s">
        <v>1878</v>
      </c>
      <c r="B232" s="94" t="s">
        <v>238</v>
      </c>
      <c r="C232" s="70" t="s">
        <v>79</v>
      </c>
      <c r="D232" s="71">
        <v>1223.73</v>
      </c>
      <c r="E232" s="71">
        <v>1145.94</v>
      </c>
      <c r="F232" s="71">
        <v>1132.1099999999999</v>
      </c>
      <c r="G232" s="71">
        <v>1134.8599999999999</v>
      </c>
      <c r="H232" s="71">
        <v>1178.21</v>
      </c>
      <c r="I232" s="71">
        <v>1254.6400000000001</v>
      </c>
      <c r="J232" s="71">
        <v>1420.4</v>
      </c>
      <c r="K232" s="71">
        <v>1642.64</v>
      </c>
      <c r="L232" s="71">
        <v>1712.41</v>
      </c>
      <c r="M232" s="71">
        <v>1780.36</v>
      </c>
      <c r="N232" s="71">
        <v>1768.21</v>
      </c>
      <c r="O232" s="71">
        <v>1804.32</v>
      </c>
      <c r="P232" s="71">
        <v>1779.39</v>
      </c>
      <c r="Q232" s="71">
        <v>1769.73</v>
      </c>
      <c r="R232" s="71">
        <v>1750.6</v>
      </c>
      <c r="S232" s="71">
        <v>1724.76</v>
      </c>
      <c r="T232" s="71">
        <v>1722.03</v>
      </c>
      <c r="U232" s="71">
        <v>1681.69</v>
      </c>
      <c r="V232" s="71">
        <v>1768.07</v>
      </c>
      <c r="W232" s="71">
        <v>1799.48</v>
      </c>
      <c r="X232" s="71">
        <v>1760.01</v>
      </c>
      <c r="Y232" s="71">
        <v>1673</v>
      </c>
      <c r="Z232" s="71">
        <v>1491.83</v>
      </c>
      <c r="AA232" s="71">
        <v>1344.09</v>
      </c>
    </row>
    <row r="233" spans="1:27" ht="12.75" customHeight="1" outlineLevel="1" x14ac:dyDescent="0.3">
      <c r="A233" s="163" t="s">
        <v>1879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customHeight="1" outlineLevel="1" x14ac:dyDescent="0.3">
      <c r="A234" s="163" t="s">
        <v>1880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1881</v>
      </c>
      <c r="B235" s="94" t="s">
        <v>81</v>
      </c>
      <c r="C235" s="70" t="s">
        <v>79</v>
      </c>
      <c r="D235" s="71">
        <f>$D$11</f>
        <v>264.79000000000002</v>
      </c>
      <c r="E235" s="71">
        <f t="shared" ref="E235:AA235" si="134">$D$11</f>
        <v>264.79000000000002</v>
      </c>
      <c r="F235" s="71">
        <f t="shared" si="134"/>
        <v>264.79000000000002</v>
      </c>
      <c r="G235" s="71">
        <f t="shared" si="134"/>
        <v>264.79000000000002</v>
      </c>
      <c r="H235" s="71">
        <f t="shared" si="134"/>
        <v>264.79000000000002</v>
      </c>
      <c r="I235" s="71">
        <f t="shared" si="134"/>
        <v>264.79000000000002</v>
      </c>
      <c r="J235" s="71">
        <f t="shared" si="134"/>
        <v>264.79000000000002</v>
      </c>
      <c r="K235" s="71">
        <f t="shared" si="134"/>
        <v>264.79000000000002</v>
      </c>
      <c r="L235" s="71">
        <f t="shared" si="134"/>
        <v>264.79000000000002</v>
      </c>
      <c r="M235" s="71">
        <f t="shared" si="134"/>
        <v>264.79000000000002</v>
      </c>
      <c r="N235" s="71">
        <f t="shared" si="134"/>
        <v>264.79000000000002</v>
      </c>
      <c r="O235" s="71">
        <f t="shared" si="134"/>
        <v>264.79000000000002</v>
      </c>
      <c r="P235" s="71">
        <f t="shared" si="134"/>
        <v>264.79000000000002</v>
      </c>
      <c r="Q235" s="71">
        <f t="shared" si="134"/>
        <v>264.79000000000002</v>
      </c>
      <c r="R235" s="71">
        <f t="shared" si="134"/>
        <v>264.79000000000002</v>
      </c>
      <c r="S235" s="71">
        <f t="shared" si="134"/>
        <v>264.79000000000002</v>
      </c>
      <c r="T235" s="71">
        <f t="shared" si="134"/>
        <v>264.79000000000002</v>
      </c>
      <c r="U235" s="71">
        <f t="shared" si="134"/>
        <v>264.79000000000002</v>
      </c>
      <c r="V235" s="71">
        <f t="shared" si="134"/>
        <v>264.79000000000002</v>
      </c>
      <c r="W235" s="71">
        <f t="shared" si="134"/>
        <v>264.79000000000002</v>
      </c>
      <c r="X235" s="71">
        <f t="shared" si="134"/>
        <v>264.79000000000002</v>
      </c>
      <c r="Y235" s="71">
        <f t="shared" si="134"/>
        <v>264.79000000000002</v>
      </c>
      <c r="Z235" s="71">
        <f t="shared" si="134"/>
        <v>264.79000000000002</v>
      </c>
      <c r="AA235" s="71">
        <f t="shared" si="134"/>
        <v>264.79000000000002</v>
      </c>
    </row>
    <row r="236" spans="1:27" ht="12.75" customHeight="1" x14ac:dyDescent="0.3">
      <c r="A236" s="162" t="s">
        <v>1882</v>
      </c>
      <c r="B236" s="54" t="str">
        <f>"15"&amp;"."&amp;$B$800&amp;"."&amp;$B$801</f>
        <v>15.03.2024</v>
      </c>
      <c r="C236" s="134" t="s">
        <v>76</v>
      </c>
      <c r="D236" s="135">
        <f>ROUND(((D237+D238+D240+D239)/1000),5)</f>
        <v>3.21739</v>
      </c>
      <c r="E236" s="135">
        <f>ROUND(((E237+E238+E240+E239)/1000),5)</f>
        <v>3.1567500000000002</v>
      </c>
      <c r="F236" s="135">
        <f>ROUND(((F237+F238+F240+F239)/1000),5)</f>
        <v>3.1442999999999999</v>
      </c>
      <c r="G236" s="135">
        <f t="shared" ref="G236:AA236" si="135">ROUND(((G237+G238+G240+G239)/1000),5)</f>
        <v>3.1443500000000002</v>
      </c>
      <c r="H236" s="135">
        <f t="shared" si="135"/>
        <v>3.1719599999999999</v>
      </c>
      <c r="I236" s="135">
        <f t="shared" si="135"/>
        <v>3.3099599999999998</v>
      </c>
      <c r="J236" s="135">
        <f t="shared" si="135"/>
        <v>3.43207</v>
      </c>
      <c r="K236" s="135">
        <f t="shared" si="135"/>
        <v>3.6465900000000002</v>
      </c>
      <c r="L236" s="135">
        <f t="shared" si="135"/>
        <v>3.7282600000000001</v>
      </c>
      <c r="M236" s="135">
        <f t="shared" si="135"/>
        <v>3.7676500000000002</v>
      </c>
      <c r="N236" s="135">
        <f t="shared" si="135"/>
        <v>3.76831</v>
      </c>
      <c r="O236" s="135">
        <f t="shared" si="135"/>
        <v>3.8159000000000001</v>
      </c>
      <c r="P236" s="135">
        <f t="shared" si="135"/>
        <v>3.81114</v>
      </c>
      <c r="Q236" s="135">
        <f t="shared" si="135"/>
        <v>3.8034500000000002</v>
      </c>
      <c r="R236" s="135">
        <f t="shared" si="135"/>
        <v>3.7871199999999998</v>
      </c>
      <c r="S236" s="135">
        <f t="shared" si="135"/>
        <v>3.7745700000000002</v>
      </c>
      <c r="T236" s="135">
        <f t="shared" si="135"/>
        <v>3.7750400000000002</v>
      </c>
      <c r="U236" s="135">
        <f t="shared" si="135"/>
        <v>3.7042299999999999</v>
      </c>
      <c r="V236" s="135">
        <f t="shared" si="135"/>
        <v>3.7645300000000002</v>
      </c>
      <c r="W236" s="135">
        <f t="shared" si="135"/>
        <v>3.8229700000000002</v>
      </c>
      <c r="X236" s="135">
        <f t="shared" si="135"/>
        <v>3.81778</v>
      </c>
      <c r="Y236" s="135">
        <f t="shared" si="135"/>
        <v>3.7063799999999998</v>
      </c>
      <c r="Z236" s="135">
        <f t="shared" si="135"/>
        <v>3.5156900000000002</v>
      </c>
      <c r="AA236" s="135">
        <f t="shared" si="135"/>
        <v>3.4379200000000001</v>
      </c>
    </row>
    <row r="237" spans="1:27" ht="12.75" customHeight="1" outlineLevel="1" x14ac:dyDescent="0.3">
      <c r="A237" s="163" t="s">
        <v>1883</v>
      </c>
      <c r="B237" s="94" t="s">
        <v>238</v>
      </c>
      <c r="C237" s="70" t="s">
        <v>79</v>
      </c>
      <c r="D237" s="71">
        <v>1230.04</v>
      </c>
      <c r="E237" s="71">
        <v>1169.4000000000001</v>
      </c>
      <c r="F237" s="71">
        <v>1156.95</v>
      </c>
      <c r="G237" s="71">
        <v>1157</v>
      </c>
      <c r="H237" s="71">
        <v>1184.6099999999999</v>
      </c>
      <c r="I237" s="71">
        <v>1322.61</v>
      </c>
      <c r="J237" s="71">
        <v>1444.72</v>
      </c>
      <c r="K237" s="71">
        <v>1659.24</v>
      </c>
      <c r="L237" s="71">
        <v>1740.91</v>
      </c>
      <c r="M237" s="71">
        <v>1780.3</v>
      </c>
      <c r="N237" s="71">
        <v>1780.96</v>
      </c>
      <c r="O237" s="71">
        <v>1828.55</v>
      </c>
      <c r="P237" s="71">
        <v>1823.79</v>
      </c>
      <c r="Q237" s="71">
        <v>1816.1</v>
      </c>
      <c r="R237" s="71">
        <v>1799.77</v>
      </c>
      <c r="S237" s="71">
        <v>1787.22</v>
      </c>
      <c r="T237" s="71">
        <v>1787.69</v>
      </c>
      <c r="U237" s="71">
        <v>1716.88</v>
      </c>
      <c r="V237" s="71">
        <v>1777.18</v>
      </c>
      <c r="W237" s="71">
        <v>1835.62</v>
      </c>
      <c r="X237" s="71">
        <v>1830.43</v>
      </c>
      <c r="Y237" s="71">
        <v>1719.03</v>
      </c>
      <c r="Z237" s="71">
        <v>1528.34</v>
      </c>
      <c r="AA237" s="71">
        <v>1450.57</v>
      </c>
    </row>
    <row r="238" spans="1:27" ht="12.75" customHeight="1" outlineLevel="1" x14ac:dyDescent="0.3">
      <c r="A238" s="163" t="s">
        <v>1884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customHeight="1" outlineLevel="1" x14ac:dyDescent="0.3">
      <c r="A239" s="163" t="s">
        <v>1885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1886</v>
      </c>
      <c r="B240" s="94" t="s">
        <v>81</v>
      </c>
      <c r="C240" s="70" t="s">
        <v>79</v>
      </c>
      <c r="D240" s="71">
        <f>$D$11</f>
        <v>264.79000000000002</v>
      </c>
      <c r="E240" s="71">
        <f t="shared" ref="E240:AA240" si="137">$D$11</f>
        <v>264.79000000000002</v>
      </c>
      <c r="F240" s="71">
        <f t="shared" si="137"/>
        <v>264.79000000000002</v>
      </c>
      <c r="G240" s="71">
        <f t="shared" si="137"/>
        <v>264.79000000000002</v>
      </c>
      <c r="H240" s="71">
        <f t="shared" si="137"/>
        <v>264.79000000000002</v>
      </c>
      <c r="I240" s="71">
        <f t="shared" si="137"/>
        <v>264.79000000000002</v>
      </c>
      <c r="J240" s="71">
        <f t="shared" si="137"/>
        <v>264.79000000000002</v>
      </c>
      <c r="K240" s="71">
        <f t="shared" si="137"/>
        <v>264.79000000000002</v>
      </c>
      <c r="L240" s="71">
        <f t="shared" si="137"/>
        <v>264.79000000000002</v>
      </c>
      <c r="M240" s="71">
        <f t="shared" si="137"/>
        <v>264.79000000000002</v>
      </c>
      <c r="N240" s="71">
        <f t="shared" si="137"/>
        <v>264.79000000000002</v>
      </c>
      <c r="O240" s="71">
        <f t="shared" si="137"/>
        <v>264.79000000000002</v>
      </c>
      <c r="P240" s="71">
        <f t="shared" si="137"/>
        <v>264.79000000000002</v>
      </c>
      <c r="Q240" s="71">
        <f t="shared" si="137"/>
        <v>264.79000000000002</v>
      </c>
      <c r="R240" s="71">
        <f t="shared" si="137"/>
        <v>264.79000000000002</v>
      </c>
      <c r="S240" s="71">
        <f t="shared" si="137"/>
        <v>264.79000000000002</v>
      </c>
      <c r="T240" s="71">
        <f t="shared" si="137"/>
        <v>264.79000000000002</v>
      </c>
      <c r="U240" s="71">
        <f t="shared" si="137"/>
        <v>264.79000000000002</v>
      </c>
      <c r="V240" s="71">
        <f t="shared" si="137"/>
        <v>264.79000000000002</v>
      </c>
      <c r="W240" s="71">
        <f t="shared" si="137"/>
        <v>264.79000000000002</v>
      </c>
      <c r="X240" s="71">
        <f t="shared" si="137"/>
        <v>264.79000000000002</v>
      </c>
      <c r="Y240" s="71">
        <f t="shared" si="137"/>
        <v>264.79000000000002</v>
      </c>
      <c r="Z240" s="71">
        <f t="shared" si="137"/>
        <v>264.79000000000002</v>
      </c>
      <c r="AA240" s="71">
        <f t="shared" si="137"/>
        <v>264.79000000000002</v>
      </c>
    </row>
    <row r="241" spans="1:27" ht="12.75" customHeight="1" x14ac:dyDescent="0.3">
      <c r="A241" s="162" t="s">
        <v>1887</v>
      </c>
      <c r="B241" s="54" t="str">
        <f>"16"&amp;"."&amp;$B$800&amp;"."&amp;$B$801</f>
        <v>16.03.2024</v>
      </c>
      <c r="C241" s="134" t="s">
        <v>76</v>
      </c>
      <c r="D241" s="135">
        <f>ROUND(((D242+D243+D245+D244)/1000),5)</f>
        <v>3.42963</v>
      </c>
      <c r="E241" s="135">
        <f>ROUND(((E242+E243+E245+E244)/1000),5)</f>
        <v>3.2629100000000002</v>
      </c>
      <c r="F241" s="135">
        <f>ROUND(((F242+F243+F245+F244)/1000),5)</f>
        <v>3.2328999999999999</v>
      </c>
      <c r="G241" s="135">
        <f t="shared" ref="G241:AA241" si="138">ROUND(((G242+G243+G245+G244)/1000),5)</f>
        <v>3.2118799999999998</v>
      </c>
      <c r="H241" s="135">
        <f t="shared" si="138"/>
        <v>3.21278</v>
      </c>
      <c r="I241" s="135">
        <f t="shared" si="138"/>
        <v>3.3385799999999999</v>
      </c>
      <c r="J241" s="135">
        <f t="shared" si="138"/>
        <v>3.38896</v>
      </c>
      <c r="K241" s="135">
        <f t="shared" si="138"/>
        <v>3.4357600000000001</v>
      </c>
      <c r="L241" s="135">
        <f t="shared" si="138"/>
        <v>3.6795599999999999</v>
      </c>
      <c r="M241" s="135">
        <f t="shared" si="138"/>
        <v>3.81067</v>
      </c>
      <c r="N241" s="135">
        <f t="shared" si="138"/>
        <v>3.8797700000000002</v>
      </c>
      <c r="O241" s="135">
        <f t="shared" si="138"/>
        <v>3.8749799999999999</v>
      </c>
      <c r="P241" s="135">
        <f t="shared" si="138"/>
        <v>3.8433199999999998</v>
      </c>
      <c r="Q241" s="135">
        <f t="shared" si="138"/>
        <v>3.8281700000000001</v>
      </c>
      <c r="R241" s="135">
        <f t="shared" si="138"/>
        <v>3.7605300000000002</v>
      </c>
      <c r="S241" s="135">
        <f t="shared" si="138"/>
        <v>3.7008200000000002</v>
      </c>
      <c r="T241" s="135">
        <f t="shared" si="138"/>
        <v>3.7085900000000001</v>
      </c>
      <c r="U241" s="135">
        <f t="shared" si="138"/>
        <v>3.7594500000000002</v>
      </c>
      <c r="V241" s="135">
        <f t="shared" si="138"/>
        <v>3.8272599999999999</v>
      </c>
      <c r="W241" s="135">
        <f t="shared" si="138"/>
        <v>3.8361800000000001</v>
      </c>
      <c r="X241" s="135">
        <f t="shared" si="138"/>
        <v>3.7486299999999999</v>
      </c>
      <c r="Y241" s="135">
        <f t="shared" si="138"/>
        <v>3.6748699999999999</v>
      </c>
      <c r="Z241" s="135">
        <f t="shared" si="138"/>
        <v>3.5025599999999999</v>
      </c>
      <c r="AA241" s="135">
        <f t="shared" si="138"/>
        <v>3.4338899999999999</v>
      </c>
    </row>
    <row r="242" spans="1:27" ht="12.75" customHeight="1" outlineLevel="1" x14ac:dyDescent="0.3">
      <c r="A242" s="163" t="s">
        <v>1888</v>
      </c>
      <c r="B242" s="94" t="s">
        <v>238</v>
      </c>
      <c r="C242" s="70" t="s">
        <v>79</v>
      </c>
      <c r="D242" s="71">
        <v>1442.28</v>
      </c>
      <c r="E242" s="71">
        <v>1275.56</v>
      </c>
      <c r="F242" s="71">
        <v>1245.55</v>
      </c>
      <c r="G242" s="71">
        <v>1224.53</v>
      </c>
      <c r="H242" s="71">
        <v>1225.43</v>
      </c>
      <c r="I242" s="71">
        <v>1351.23</v>
      </c>
      <c r="J242" s="71">
        <v>1401.61</v>
      </c>
      <c r="K242" s="71">
        <v>1448.41</v>
      </c>
      <c r="L242" s="71">
        <v>1692.21</v>
      </c>
      <c r="M242" s="71">
        <v>1823.32</v>
      </c>
      <c r="N242" s="71">
        <v>1892.42</v>
      </c>
      <c r="O242" s="71">
        <v>1887.63</v>
      </c>
      <c r="P242" s="71">
        <v>1855.97</v>
      </c>
      <c r="Q242" s="71">
        <v>1840.82</v>
      </c>
      <c r="R242" s="71">
        <v>1773.18</v>
      </c>
      <c r="S242" s="71">
        <v>1713.47</v>
      </c>
      <c r="T242" s="71">
        <v>1721.24</v>
      </c>
      <c r="U242" s="71">
        <v>1772.1</v>
      </c>
      <c r="V242" s="71">
        <v>1839.91</v>
      </c>
      <c r="W242" s="71">
        <v>1848.83</v>
      </c>
      <c r="X242" s="71">
        <v>1761.28</v>
      </c>
      <c r="Y242" s="71">
        <v>1687.52</v>
      </c>
      <c r="Z242" s="71">
        <v>1515.21</v>
      </c>
      <c r="AA242" s="71">
        <v>1446.54</v>
      </c>
    </row>
    <row r="243" spans="1:27" ht="12.75" customHeight="1" outlineLevel="1" x14ac:dyDescent="0.3">
      <c r="A243" s="163" t="s">
        <v>1889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customHeight="1" outlineLevel="1" x14ac:dyDescent="0.3">
      <c r="A244" s="163" t="s">
        <v>1890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1891</v>
      </c>
      <c r="B245" s="94" t="s">
        <v>81</v>
      </c>
      <c r="C245" s="70" t="s">
        <v>79</v>
      </c>
      <c r="D245" s="71">
        <f>$D$11</f>
        <v>264.79000000000002</v>
      </c>
      <c r="E245" s="71">
        <f t="shared" ref="E245:AA245" si="140">$D$11</f>
        <v>264.79000000000002</v>
      </c>
      <c r="F245" s="71">
        <f t="shared" si="140"/>
        <v>264.79000000000002</v>
      </c>
      <c r="G245" s="71">
        <f t="shared" si="140"/>
        <v>264.79000000000002</v>
      </c>
      <c r="H245" s="71">
        <f t="shared" si="140"/>
        <v>264.79000000000002</v>
      </c>
      <c r="I245" s="71">
        <f t="shared" si="140"/>
        <v>264.79000000000002</v>
      </c>
      <c r="J245" s="71">
        <f t="shared" si="140"/>
        <v>264.79000000000002</v>
      </c>
      <c r="K245" s="71">
        <f t="shared" si="140"/>
        <v>264.79000000000002</v>
      </c>
      <c r="L245" s="71">
        <f t="shared" si="140"/>
        <v>264.79000000000002</v>
      </c>
      <c r="M245" s="71">
        <f t="shared" si="140"/>
        <v>264.79000000000002</v>
      </c>
      <c r="N245" s="71">
        <f t="shared" si="140"/>
        <v>264.79000000000002</v>
      </c>
      <c r="O245" s="71">
        <f t="shared" si="140"/>
        <v>264.79000000000002</v>
      </c>
      <c r="P245" s="71">
        <f t="shared" si="140"/>
        <v>264.79000000000002</v>
      </c>
      <c r="Q245" s="71">
        <f t="shared" si="140"/>
        <v>264.79000000000002</v>
      </c>
      <c r="R245" s="71">
        <f t="shared" si="140"/>
        <v>264.79000000000002</v>
      </c>
      <c r="S245" s="71">
        <f t="shared" si="140"/>
        <v>264.79000000000002</v>
      </c>
      <c r="T245" s="71">
        <f t="shared" si="140"/>
        <v>264.79000000000002</v>
      </c>
      <c r="U245" s="71">
        <f t="shared" si="140"/>
        <v>264.79000000000002</v>
      </c>
      <c r="V245" s="71">
        <f t="shared" si="140"/>
        <v>264.79000000000002</v>
      </c>
      <c r="W245" s="71">
        <f t="shared" si="140"/>
        <v>264.79000000000002</v>
      </c>
      <c r="X245" s="71">
        <f t="shared" si="140"/>
        <v>264.79000000000002</v>
      </c>
      <c r="Y245" s="71">
        <f t="shared" si="140"/>
        <v>264.79000000000002</v>
      </c>
      <c r="Z245" s="71">
        <f t="shared" si="140"/>
        <v>264.79000000000002</v>
      </c>
      <c r="AA245" s="71">
        <f t="shared" si="140"/>
        <v>264.79000000000002</v>
      </c>
    </row>
    <row r="246" spans="1:27" ht="12.75" customHeight="1" x14ac:dyDescent="0.3">
      <c r="A246" s="162" t="s">
        <v>1892</v>
      </c>
      <c r="B246" s="54" t="str">
        <f>"17"&amp;"."&amp;$B$800&amp;"."&amp;$B$801</f>
        <v>17.03.2024</v>
      </c>
      <c r="C246" s="134" t="s">
        <v>76</v>
      </c>
      <c r="D246" s="135">
        <f>ROUND(((D247+D248+D250+D249)/1000),5)</f>
        <v>3.4316</v>
      </c>
      <c r="E246" s="135">
        <f>ROUND(((E247+E248+E250+E249)/1000),5)</f>
        <v>3.2575099999999999</v>
      </c>
      <c r="F246" s="135">
        <f>ROUND(((F247+F248+F250+F249)/1000),5)</f>
        <v>3.2170899999999998</v>
      </c>
      <c r="G246" s="135">
        <f t="shared" ref="G246:AA246" si="141">ROUND(((G247+G248+G250+G249)/1000),5)</f>
        <v>3.1868400000000001</v>
      </c>
      <c r="H246" s="135">
        <f t="shared" si="141"/>
        <v>3.1866599999999998</v>
      </c>
      <c r="I246" s="135">
        <f t="shared" si="141"/>
        <v>3.2388599999999999</v>
      </c>
      <c r="J246" s="135">
        <f t="shared" si="141"/>
        <v>3.3208500000000001</v>
      </c>
      <c r="K246" s="135">
        <f t="shared" si="141"/>
        <v>3.4084300000000001</v>
      </c>
      <c r="L246" s="135">
        <f t="shared" si="141"/>
        <v>3.48509</v>
      </c>
      <c r="M246" s="135">
        <f t="shared" si="141"/>
        <v>3.6765400000000001</v>
      </c>
      <c r="N246" s="135">
        <f t="shared" si="141"/>
        <v>3.6935699999999998</v>
      </c>
      <c r="O246" s="135">
        <f t="shared" si="141"/>
        <v>3.6994899999999999</v>
      </c>
      <c r="P246" s="135">
        <f t="shared" si="141"/>
        <v>3.6939799999999998</v>
      </c>
      <c r="Q246" s="135">
        <f t="shared" si="141"/>
        <v>3.6870699999999998</v>
      </c>
      <c r="R246" s="135">
        <f t="shared" si="141"/>
        <v>3.6877200000000001</v>
      </c>
      <c r="S246" s="135">
        <f t="shared" si="141"/>
        <v>3.6841900000000001</v>
      </c>
      <c r="T246" s="135">
        <f t="shared" si="141"/>
        <v>3.68459</v>
      </c>
      <c r="U246" s="135">
        <f t="shared" si="141"/>
        <v>3.6906400000000001</v>
      </c>
      <c r="V246" s="135">
        <f t="shared" si="141"/>
        <v>3.8314900000000001</v>
      </c>
      <c r="W246" s="135">
        <f t="shared" si="141"/>
        <v>3.9359600000000001</v>
      </c>
      <c r="X246" s="135">
        <f t="shared" si="141"/>
        <v>3.8582700000000001</v>
      </c>
      <c r="Y246" s="135">
        <f t="shared" si="141"/>
        <v>3.6793900000000002</v>
      </c>
      <c r="Z246" s="135">
        <f t="shared" si="141"/>
        <v>3.4874200000000002</v>
      </c>
      <c r="AA246" s="135">
        <f t="shared" si="141"/>
        <v>3.4365100000000002</v>
      </c>
    </row>
    <row r="247" spans="1:27" ht="12.75" customHeight="1" outlineLevel="1" x14ac:dyDescent="0.3">
      <c r="A247" s="163" t="s">
        <v>1893</v>
      </c>
      <c r="B247" s="94" t="s">
        <v>238</v>
      </c>
      <c r="C247" s="70" t="s">
        <v>79</v>
      </c>
      <c r="D247" s="71">
        <v>1444.25</v>
      </c>
      <c r="E247" s="71">
        <v>1270.1600000000001</v>
      </c>
      <c r="F247" s="71">
        <v>1229.74</v>
      </c>
      <c r="G247" s="71">
        <v>1199.49</v>
      </c>
      <c r="H247" s="71">
        <v>1199.31</v>
      </c>
      <c r="I247" s="71">
        <v>1251.51</v>
      </c>
      <c r="J247" s="71">
        <v>1333.5</v>
      </c>
      <c r="K247" s="71">
        <v>1421.08</v>
      </c>
      <c r="L247" s="71">
        <v>1497.74</v>
      </c>
      <c r="M247" s="71">
        <v>1689.19</v>
      </c>
      <c r="N247" s="71">
        <v>1706.22</v>
      </c>
      <c r="O247" s="71">
        <v>1712.14</v>
      </c>
      <c r="P247" s="71">
        <v>1706.63</v>
      </c>
      <c r="Q247" s="71">
        <v>1699.72</v>
      </c>
      <c r="R247" s="71">
        <v>1700.37</v>
      </c>
      <c r="S247" s="71">
        <v>1696.84</v>
      </c>
      <c r="T247" s="71">
        <v>1697.24</v>
      </c>
      <c r="U247" s="71">
        <v>1703.29</v>
      </c>
      <c r="V247" s="71">
        <v>1844.14</v>
      </c>
      <c r="W247" s="71">
        <v>1948.61</v>
      </c>
      <c r="X247" s="71">
        <v>1870.92</v>
      </c>
      <c r="Y247" s="71">
        <v>1692.04</v>
      </c>
      <c r="Z247" s="71">
        <v>1500.07</v>
      </c>
      <c r="AA247" s="71">
        <v>1449.16</v>
      </c>
    </row>
    <row r="248" spans="1:27" ht="12.75" customHeight="1" outlineLevel="1" x14ac:dyDescent="0.3">
      <c r="A248" s="163" t="s">
        <v>1894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customHeight="1" outlineLevel="1" x14ac:dyDescent="0.3">
      <c r="A249" s="163" t="s">
        <v>1895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1896</v>
      </c>
      <c r="B250" s="94" t="s">
        <v>81</v>
      </c>
      <c r="C250" s="70" t="s">
        <v>79</v>
      </c>
      <c r="D250" s="71">
        <f>$D$11</f>
        <v>264.79000000000002</v>
      </c>
      <c r="E250" s="71">
        <f t="shared" ref="E250:AA250" si="143">$D$11</f>
        <v>264.79000000000002</v>
      </c>
      <c r="F250" s="71">
        <f t="shared" si="143"/>
        <v>264.79000000000002</v>
      </c>
      <c r="G250" s="71">
        <f t="shared" si="143"/>
        <v>264.79000000000002</v>
      </c>
      <c r="H250" s="71">
        <f t="shared" si="143"/>
        <v>264.79000000000002</v>
      </c>
      <c r="I250" s="71">
        <f t="shared" si="143"/>
        <v>264.79000000000002</v>
      </c>
      <c r="J250" s="71">
        <f t="shared" si="143"/>
        <v>264.79000000000002</v>
      </c>
      <c r="K250" s="71">
        <f t="shared" si="143"/>
        <v>264.79000000000002</v>
      </c>
      <c r="L250" s="71">
        <f t="shared" si="143"/>
        <v>264.79000000000002</v>
      </c>
      <c r="M250" s="71">
        <f t="shared" si="143"/>
        <v>264.79000000000002</v>
      </c>
      <c r="N250" s="71">
        <f t="shared" si="143"/>
        <v>264.79000000000002</v>
      </c>
      <c r="O250" s="71">
        <f t="shared" si="143"/>
        <v>264.79000000000002</v>
      </c>
      <c r="P250" s="71">
        <f t="shared" si="143"/>
        <v>264.79000000000002</v>
      </c>
      <c r="Q250" s="71">
        <f t="shared" si="143"/>
        <v>264.79000000000002</v>
      </c>
      <c r="R250" s="71">
        <f t="shared" si="143"/>
        <v>264.79000000000002</v>
      </c>
      <c r="S250" s="71">
        <f t="shared" si="143"/>
        <v>264.79000000000002</v>
      </c>
      <c r="T250" s="71">
        <f t="shared" si="143"/>
        <v>264.79000000000002</v>
      </c>
      <c r="U250" s="71">
        <f t="shared" si="143"/>
        <v>264.79000000000002</v>
      </c>
      <c r="V250" s="71">
        <f t="shared" si="143"/>
        <v>264.79000000000002</v>
      </c>
      <c r="W250" s="71">
        <f t="shared" si="143"/>
        <v>264.79000000000002</v>
      </c>
      <c r="X250" s="71">
        <f t="shared" si="143"/>
        <v>264.79000000000002</v>
      </c>
      <c r="Y250" s="71">
        <f t="shared" si="143"/>
        <v>264.79000000000002</v>
      </c>
      <c r="Z250" s="71">
        <f t="shared" si="143"/>
        <v>264.79000000000002</v>
      </c>
      <c r="AA250" s="71">
        <f t="shared" si="143"/>
        <v>264.79000000000002</v>
      </c>
    </row>
    <row r="251" spans="1:27" ht="12.75" customHeight="1" x14ac:dyDescent="0.3">
      <c r="A251" s="162" t="s">
        <v>1897</v>
      </c>
      <c r="B251" s="54" t="str">
        <f>"18"&amp;"."&amp;$B$800&amp;"."&amp;$B$801</f>
        <v>18.03.2024</v>
      </c>
      <c r="C251" s="134" t="s">
        <v>76</v>
      </c>
      <c r="D251" s="135">
        <f>ROUND(((D252+D253+D255+D254)/1000),5)</f>
        <v>3.3755500000000001</v>
      </c>
      <c r="E251" s="135">
        <f>ROUND(((E252+E253+E255+E254)/1000),5)</f>
        <v>3.2425600000000001</v>
      </c>
      <c r="F251" s="135">
        <f>ROUND(((F252+F253+F255+F254)/1000),5)</f>
        <v>3.2038700000000002</v>
      </c>
      <c r="G251" s="135">
        <f t="shared" ref="G251:AA251" si="144">ROUND(((G252+G253+G255+G254)/1000),5)</f>
        <v>3.20173</v>
      </c>
      <c r="H251" s="135">
        <f t="shared" si="144"/>
        <v>3.24132</v>
      </c>
      <c r="I251" s="135">
        <f t="shared" si="144"/>
        <v>3.3476599999999999</v>
      </c>
      <c r="J251" s="135">
        <f t="shared" si="144"/>
        <v>3.4326099999999999</v>
      </c>
      <c r="K251" s="135">
        <f t="shared" si="144"/>
        <v>3.77698</v>
      </c>
      <c r="L251" s="135">
        <f t="shared" si="144"/>
        <v>3.8884699999999999</v>
      </c>
      <c r="M251" s="135">
        <f t="shared" si="144"/>
        <v>3.9723999999999999</v>
      </c>
      <c r="N251" s="135">
        <f t="shared" si="144"/>
        <v>3.98176</v>
      </c>
      <c r="O251" s="135">
        <f t="shared" si="144"/>
        <v>4.0290299999999997</v>
      </c>
      <c r="P251" s="135">
        <f t="shared" si="144"/>
        <v>3.9802399999999998</v>
      </c>
      <c r="Q251" s="135">
        <f t="shared" si="144"/>
        <v>3.9817900000000002</v>
      </c>
      <c r="R251" s="135">
        <f t="shared" si="144"/>
        <v>3.9692699999999999</v>
      </c>
      <c r="S251" s="135">
        <f t="shared" si="144"/>
        <v>3.9296700000000002</v>
      </c>
      <c r="T251" s="135">
        <f t="shared" si="144"/>
        <v>3.9175800000000001</v>
      </c>
      <c r="U251" s="135">
        <f t="shared" si="144"/>
        <v>3.8146200000000001</v>
      </c>
      <c r="V251" s="135">
        <f t="shared" si="144"/>
        <v>3.8739400000000002</v>
      </c>
      <c r="W251" s="135">
        <f t="shared" si="144"/>
        <v>3.9429699999999999</v>
      </c>
      <c r="X251" s="135">
        <f t="shared" si="144"/>
        <v>3.8752</v>
      </c>
      <c r="Y251" s="135">
        <f t="shared" si="144"/>
        <v>3.7231200000000002</v>
      </c>
      <c r="Z251" s="135">
        <f t="shared" si="144"/>
        <v>3.4979800000000001</v>
      </c>
      <c r="AA251" s="135">
        <f t="shared" si="144"/>
        <v>3.3832399999999998</v>
      </c>
    </row>
    <row r="252" spans="1:27" ht="12.75" customHeight="1" outlineLevel="1" x14ac:dyDescent="0.3">
      <c r="A252" s="163" t="s">
        <v>1898</v>
      </c>
      <c r="B252" s="94" t="s">
        <v>238</v>
      </c>
      <c r="C252" s="70" t="s">
        <v>79</v>
      </c>
      <c r="D252" s="71">
        <v>1388.2</v>
      </c>
      <c r="E252" s="71">
        <v>1255.21</v>
      </c>
      <c r="F252" s="71">
        <v>1216.52</v>
      </c>
      <c r="G252" s="71">
        <v>1214.3800000000001</v>
      </c>
      <c r="H252" s="71">
        <v>1253.97</v>
      </c>
      <c r="I252" s="71">
        <v>1360.31</v>
      </c>
      <c r="J252" s="71">
        <v>1445.26</v>
      </c>
      <c r="K252" s="71">
        <v>1789.63</v>
      </c>
      <c r="L252" s="71">
        <v>1901.12</v>
      </c>
      <c r="M252" s="71">
        <v>1985.05</v>
      </c>
      <c r="N252" s="71">
        <v>1994.41</v>
      </c>
      <c r="O252" s="71">
        <v>2041.68</v>
      </c>
      <c r="P252" s="71">
        <v>1992.89</v>
      </c>
      <c r="Q252" s="71">
        <v>1994.44</v>
      </c>
      <c r="R252" s="71">
        <v>1981.92</v>
      </c>
      <c r="S252" s="71">
        <v>1942.32</v>
      </c>
      <c r="T252" s="71">
        <v>1930.23</v>
      </c>
      <c r="U252" s="71">
        <v>1827.27</v>
      </c>
      <c r="V252" s="71">
        <v>1886.59</v>
      </c>
      <c r="W252" s="71">
        <v>1955.62</v>
      </c>
      <c r="X252" s="71">
        <v>1887.85</v>
      </c>
      <c r="Y252" s="71">
        <v>1735.77</v>
      </c>
      <c r="Z252" s="71">
        <v>1510.63</v>
      </c>
      <c r="AA252" s="71">
        <v>1395.89</v>
      </c>
    </row>
    <row r="253" spans="1:27" ht="12.75" customHeight="1" outlineLevel="1" x14ac:dyDescent="0.3">
      <c r="A253" s="163" t="s">
        <v>1899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customHeight="1" outlineLevel="1" x14ac:dyDescent="0.3">
      <c r="A254" s="163" t="s">
        <v>1900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1901</v>
      </c>
      <c r="B255" s="94" t="s">
        <v>81</v>
      </c>
      <c r="C255" s="70" t="s">
        <v>79</v>
      </c>
      <c r="D255" s="71">
        <f>$D$11</f>
        <v>264.79000000000002</v>
      </c>
      <c r="E255" s="71">
        <f t="shared" ref="E255:AA255" si="146">$D$11</f>
        <v>264.79000000000002</v>
      </c>
      <c r="F255" s="71">
        <f t="shared" si="146"/>
        <v>264.79000000000002</v>
      </c>
      <c r="G255" s="71">
        <f t="shared" si="146"/>
        <v>264.79000000000002</v>
      </c>
      <c r="H255" s="71">
        <f t="shared" si="146"/>
        <v>264.79000000000002</v>
      </c>
      <c r="I255" s="71">
        <f t="shared" si="146"/>
        <v>264.79000000000002</v>
      </c>
      <c r="J255" s="71">
        <f t="shared" si="146"/>
        <v>264.79000000000002</v>
      </c>
      <c r="K255" s="71">
        <f t="shared" si="146"/>
        <v>264.79000000000002</v>
      </c>
      <c r="L255" s="71">
        <f t="shared" si="146"/>
        <v>264.79000000000002</v>
      </c>
      <c r="M255" s="71">
        <f t="shared" si="146"/>
        <v>264.79000000000002</v>
      </c>
      <c r="N255" s="71">
        <f t="shared" si="146"/>
        <v>264.79000000000002</v>
      </c>
      <c r="O255" s="71">
        <f t="shared" si="146"/>
        <v>264.79000000000002</v>
      </c>
      <c r="P255" s="71">
        <f t="shared" si="146"/>
        <v>264.79000000000002</v>
      </c>
      <c r="Q255" s="71">
        <f t="shared" si="146"/>
        <v>264.79000000000002</v>
      </c>
      <c r="R255" s="71">
        <f t="shared" si="146"/>
        <v>264.79000000000002</v>
      </c>
      <c r="S255" s="71">
        <f t="shared" si="146"/>
        <v>264.79000000000002</v>
      </c>
      <c r="T255" s="71">
        <f t="shared" si="146"/>
        <v>264.79000000000002</v>
      </c>
      <c r="U255" s="71">
        <f t="shared" si="146"/>
        <v>264.79000000000002</v>
      </c>
      <c r="V255" s="71">
        <f t="shared" si="146"/>
        <v>264.79000000000002</v>
      </c>
      <c r="W255" s="71">
        <f t="shared" si="146"/>
        <v>264.79000000000002</v>
      </c>
      <c r="X255" s="71">
        <f t="shared" si="146"/>
        <v>264.79000000000002</v>
      </c>
      <c r="Y255" s="71">
        <f t="shared" si="146"/>
        <v>264.79000000000002</v>
      </c>
      <c r="Z255" s="71">
        <f t="shared" si="146"/>
        <v>264.79000000000002</v>
      </c>
      <c r="AA255" s="71">
        <f t="shared" si="146"/>
        <v>264.79000000000002</v>
      </c>
    </row>
    <row r="256" spans="1:27" ht="12.75" customHeight="1" x14ac:dyDescent="0.3">
      <c r="A256" s="162" t="s">
        <v>1902</v>
      </c>
      <c r="B256" s="54" t="str">
        <f>"19"&amp;"."&amp;$B$800&amp;"."&amp;$B$801</f>
        <v>19.03.2024</v>
      </c>
      <c r="C256" s="134" t="s">
        <v>76</v>
      </c>
      <c r="D256" s="135">
        <f>ROUND(((D257+D258+D260+D259)/1000),5)</f>
        <v>3.2422300000000002</v>
      </c>
      <c r="E256" s="135">
        <f>ROUND(((E257+E258+E260+E259)/1000),5)</f>
        <v>3.1775099999999998</v>
      </c>
      <c r="F256" s="135">
        <f>ROUND(((F257+F258+F260+F259)/1000),5)</f>
        <v>3.1504599999999998</v>
      </c>
      <c r="G256" s="135">
        <f t="shared" ref="G256:AA256" si="147">ROUND(((G257+G258+G260+G259)/1000),5)</f>
        <v>3.1452</v>
      </c>
      <c r="H256" s="135">
        <f t="shared" si="147"/>
        <v>3.1742499999999998</v>
      </c>
      <c r="I256" s="135">
        <f t="shared" si="147"/>
        <v>3.26938</v>
      </c>
      <c r="J256" s="135">
        <f t="shared" si="147"/>
        <v>3.4018000000000002</v>
      </c>
      <c r="K256" s="135">
        <f t="shared" si="147"/>
        <v>3.54616</v>
      </c>
      <c r="L256" s="135">
        <f t="shared" si="147"/>
        <v>3.7524999999999999</v>
      </c>
      <c r="M256" s="135">
        <f t="shared" si="147"/>
        <v>3.8673000000000002</v>
      </c>
      <c r="N256" s="135">
        <f t="shared" si="147"/>
        <v>3.87832</v>
      </c>
      <c r="O256" s="135">
        <f t="shared" si="147"/>
        <v>3.9012699999999998</v>
      </c>
      <c r="P256" s="135">
        <f t="shared" si="147"/>
        <v>3.8553600000000001</v>
      </c>
      <c r="Q256" s="135">
        <f t="shared" si="147"/>
        <v>3.8852000000000002</v>
      </c>
      <c r="R256" s="135">
        <f t="shared" si="147"/>
        <v>3.81657</v>
      </c>
      <c r="S256" s="135">
        <f t="shared" si="147"/>
        <v>3.78891</v>
      </c>
      <c r="T256" s="135">
        <f t="shared" si="147"/>
        <v>3.7397999999999998</v>
      </c>
      <c r="U256" s="135">
        <f t="shared" si="147"/>
        <v>3.6499199999999998</v>
      </c>
      <c r="V256" s="135">
        <f t="shared" si="147"/>
        <v>3.80749</v>
      </c>
      <c r="W256" s="135">
        <f t="shared" si="147"/>
        <v>3.9162300000000001</v>
      </c>
      <c r="X256" s="135">
        <f t="shared" si="147"/>
        <v>3.8086500000000001</v>
      </c>
      <c r="Y256" s="135">
        <f t="shared" si="147"/>
        <v>3.66432</v>
      </c>
      <c r="Z256" s="135">
        <f t="shared" si="147"/>
        <v>3.4664199999999998</v>
      </c>
      <c r="AA256" s="135">
        <f t="shared" si="147"/>
        <v>3.3198400000000001</v>
      </c>
    </row>
    <row r="257" spans="1:27" ht="12.75" customHeight="1" outlineLevel="1" x14ac:dyDescent="0.3">
      <c r="A257" s="163" t="s">
        <v>1903</v>
      </c>
      <c r="B257" s="94" t="s">
        <v>238</v>
      </c>
      <c r="C257" s="70" t="s">
        <v>79</v>
      </c>
      <c r="D257" s="71">
        <v>1254.8800000000001</v>
      </c>
      <c r="E257" s="71">
        <v>1190.1600000000001</v>
      </c>
      <c r="F257" s="71">
        <v>1163.1099999999999</v>
      </c>
      <c r="G257" s="71">
        <v>1157.8499999999999</v>
      </c>
      <c r="H257" s="71">
        <v>1186.9000000000001</v>
      </c>
      <c r="I257" s="71">
        <v>1282.03</v>
      </c>
      <c r="J257" s="71">
        <v>1414.45</v>
      </c>
      <c r="K257" s="71">
        <v>1558.81</v>
      </c>
      <c r="L257" s="71">
        <v>1765.15</v>
      </c>
      <c r="M257" s="71">
        <v>1879.95</v>
      </c>
      <c r="N257" s="71">
        <v>1890.97</v>
      </c>
      <c r="O257" s="71">
        <v>1913.92</v>
      </c>
      <c r="P257" s="71">
        <v>1868.01</v>
      </c>
      <c r="Q257" s="71">
        <v>1897.85</v>
      </c>
      <c r="R257" s="71">
        <v>1829.22</v>
      </c>
      <c r="S257" s="71">
        <v>1801.56</v>
      </c>
      <c r="T257" s="71">
        <v>1752.45</v>
      </c>
      <c r="U257" s="71">
        <v>1662.57</v>
      </c>
      <c r="V257" s="71">
        <v>1820.14</v>
      </c>
      <c r="W257" s="71">
        <v>1928.88</v>
      </c>
      <c r="X257" s="71">
        <v>1821.3</v>
      </c>
      <c r="Y257" s="71">
        <v>1676.97</v>
      </c>
      <c r="Z257" s="71">
        <v>1479.07</v>
      </c>
      <c r="AA257" s="71">
        <v>1332.49</v>
      </c>
    </row>
    <row r="258" spans="1:27" ht="12.75" customHeight="1" outlineLevel="1" x14ac:dyDescent="0.3">
      <c r="A258" s="163" t="s">
        <v>1904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customHeight="1" outlineLevel="1" x14ac:dyDescent="0.3">
      <c r="A259" s="163" t="s">
        <v>1905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1906</v>
      </c>
      <c r="B260" s="94" t="s">
        <v>81</v>
      </c>
      <c r="C260" s="70" t="s">
        <v>79</v>
      </c>
      <c r="D260" s="71">
        <f>$D$11</f>
        <v>264.79000000000002</v>
      </c>
      <c r="E260" s="71">
        <f t="shared" ref="E260:AA260" si="149">$D$11</f>
        <v>264.79000000000002</v>
      </c>
      <c r="F260" s="71">
        <f t="shared" si="149"/>
        <v>264.79000000000002</v>
      </c>
      <c r="G260" s="71">
        <f t="shared" si="149"/>
        <v>264.79000000000002</v>
      </c>
      <c r="H260" s="71">
        <f t="shared" si="149"/>
        <v>264.79000000000002</v>
      </c>
      <c r="I260" s="71">
        <f t="shared" si="149"/>
        <v>264.79000000000002</v>
      </c>
      <c r="J260" s="71">
        <f t="shared" si="149"/>
        <v>264.79000000000002</v>
      </c>
      <c r="K260" s="71">
        <f t="shared" si="149"/>
        <v>264.79000000000002</v>
      </c>
      <c r="L260" s="71">
        <f t="shared" si="149"/>
        <v>264.79000000000002</v>
      </c>
      <c r="M260" s="71">
        <f t="shared" si="149"/>
        <v>264.79000000000002</v>
      </c>
      <c r="N260" s="71">
        <f t="shared" si="149"/>
        <v>264.79000000000002</v>
      </c>
      <c r="O260" s="71">
        <f t="shared" si="149"/>
        <v>264.79000000000002</v>
      </c>
      <c r="P260" s="71">
        <f t="shared" si="149"/>
        <v>264.79000000000002</v>
      </c>
      <c r="Q260" s="71">
        <f t="shared" si="149"/>
        <v>264.79000000000002</v>
      </c>
      <c r="R260" s="71">
        <f t="shared" si="149"/>
        <v>264.79000000000002</v>
      </c>
      <c r="S260" s="71">
        <f t="shared" si="149"/>
        <v>264.79000000000002</v>
      </c>
      <c r="T260" s="71">
        <f t="shared" si="149"/>
        <v>264.79000000000002</v>
      </c>
      <c r="U260" s="71">
        <f t="shared" si="149"/>
        <v>264.79000000000002</v>
      </c>
      <c r="V260" s="71">
        <f t="shared" si="149"/>
        <v>264.79000000000002</v>
      </c>
      <c r="W260" s="71">
        <f t="shared" si="149"/>
        <v>264.79000000000002</v>
      </c>
      <c r="X260" s="71">
        <f t="shared" si="149"/>
        <v>264.79000000000002</v>
      </c>
      <c r="Y260" s="71">
        <f t="shared" si="149"/>
        <v>264.79000000000002</v>
      </c>
      <c r="Z260" s="71">
        <f t="shared" si="149"/>
        <v>264.79000000000002</v>
      </c>
      <c r="AA260" s="71">
        <f t="shared" si="149"/>
        <v>264.79000000000002</v>
      </c>
    </row>
    <row r="261" spans="1:27" ht="12.75" customHeight="1" x14ac:dyDescent="0.3">
      <c r="A261" s="162" t="s">
        <v>1907</v>
      </c>
      <c r="B261" s="54" t="str">
        <f>"20"&amp;"."&amp;$B$800&amp;"."&amp;$B$801</f>
        <v>20.03.2024</v>
      </c>
      <c r="C261" s="134" t="s">
        <v>76</v>
      </c>
      <c r="D261" s="135">
        <f>ROUND(((D262+D263+D265+D264)/1000),5)</f>
        <v>3.23123</v>
      </c>
      <c r="E261" s="135">
        <f>ROUND(((E262+E263+E265+E264)/1000),5)</f>
        <v>3.16404</v>
      </c>
      <c r="F261" s="135">
        <f>ROUND(((F262+F263+F265+F264)/1000),5)</f>
        <v>3.1331099999999998</v>
      </c>
      <c r="G261" s="135">
        <f t="shared" ref="G261:AA261" si="150">ROUND(((G262+G263+G265+G264)/1000),5)</f>
        <v>3.13015</v>
      </c>
      <c r="H261" s="135">
        <f t="shared" si="150"/>
        <v>3.1617199999999999</v>
      </c>
      <c r="I261" s="135">
        <f t="shared" si="150"/>
        <v>3.26993</v>
      </c>
      <c r="J261" s="135">
        <f t="shared" si="150"/>
        <v>3.4034599999999999</v>
      </c>
      <c r="K261" s="135">
        <f t="shared" si="150"/>
        <v>3.4886400000000002</v>
      </c>
      <c r="L261" s="135">
        <f t="shared" si="150"/>
        <v>3.7315800000000001</v>
      </c>
      <c r="M261" s="135">
        <f t="shared" si="150"/>
        <v>3.8457400000000002</v>
      </c>
      <c r="N261" s="135">
        <f t="shared" si="150"/>
        <v>3.8726799999999999</v>
      </c>
      <c r="O261" s="135">
        <f t="shared" si="150"/>
        <v>3.8941499999999998</v>
      </c>
      <c r="P261" s="135">
        <f t="shared" si="150"/>
        <v>3.8597899999999998</v>
      </c>
      <c r="Q261" s="135">
        <f t="shared" si="150"/>
        <v>3.87365</v>
      </c>
      <c r="R261" s="135">
        <f t="shared" si="150"/>
        <v>3.84483</v>
      </c>
      <c r="S261" s="135">
        <f t="shared" si="150"/>
        <v>3.8212899999999999</v>
      </c>
      <c r="T261" s="135">
        <f t="shared" si="150"/>
        <v>3.7945700000000002</v>
      </c>
      <c r="U261" s="135">
        <f t="shared" si="150"/>
        <v>3.7097000000000002</v>
      </c>
      <c r="V261" s="135">
        <f t="shared" si="150"/>
        <v>3.7891499999999998</v>
      </c>
      <c r="W261" s="135">
        <f t="shared" si="150"/>
        <v>3.8582700000000001</v>
      </c>
      <c r="X261" s="135">
        <f t="shared" si="150"/>
        <v>3.7744599999999999</v>
      </c>
      <c r="Y261" s="135">
        <f t="shared" si="150"/>
        <v>3.7006800000000002</v>
      </c>
      <c r="Z261" s="135">
        <f t="shared" si="150"/>
        <v>3.4766400000000002</v>
      </c>
      <c r="AA261" s="135">
        <f t="shared" si="150"/>
        <v>3.3930799999999999</v>
      </c>
    </row>
    <row r="262" spans="1:27" ht="12.75" customHeight="1" outlineLevel="1" x14ac:dyDescent="0.3">
      <c r="A262" s="163" t="s">
        <v>1908</v>
      </c>
      <c r="B262" s="94" t="s">
        <v>238</v>
      </c>
      <c r="C262" s="70" t="s">
        <v>79</v>
      </c>
      <c r="D262" s="71">
        <v>1243.8800000000001</v>
      </c>
      <c r="E262" s="71">
        <v>1176.69</v>
      </c>
      <c r="F262" s="71">
        <v>1145.76</v>
      </c>
      <c r="G262" s="71">
        <v>1142.8</v>
      </c>
      <c r="H262" s="71">
        <v>1174.3699999999999</v>
      </c>
      <c r="I262" s="71">
        <v>1282.58</v>
      </c>
      <c r="J262" s="71">
        <v>1416.11</v>
      </c>
      <c r="K262" s="71">
        <v>1501.29</v>
      </c>
      <c r="L262" s="71">
        <v>1744.23</v>
      </c>
      <c r="M262" s="71">
        <v>1858.39</v>
      </c>
      <c r="N262" s="71">
        <v>1885.33</v>
      </c>
      <c r="O262" s="71">
        <v>1906.8</v>
      </c>
      <c r="P262" s="71">
        <v>1872.44</v>
      </c>
      <c r="Q262" s="71">
        <v>1886.3</v>
      </c>
      <c r="R262" s="71">
        <v>1857.48</v>
      </c>
      <c r="S262" s="71">
        <v>1833.94</v>
      </c>
      <c r="T262" s="71">
        <v>1807.22</v>
      </c>
      <c r="U262" s="71">
        <v>1722.35</v>
      </c>
      <c r="V262" s="71">
        <v>1801.8</v>
      </c>
      <c r="W262" s="71">
        <v>1870.92</v>
      </c>
      <c r="X262" s="71">
        <v>1787.11</v>
      </c>
      <c r="Y262" s="71">
        <v>1713.33</v>
      </c>
      <c r="Z262" s="71">
        <v>1489.29</v>
      </c>
      <c r="AA262" s="71">
        <v>1405.73</v>
      </c>
    </row>
    <row r="263" spans="1:27" ht="12.75" customHeight="1" outlineLevel="1" x14ac:dyDescent="0.3">
      <c r="A263" s="163" t="s">
        <v>1909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customHeight="1" outlineLevel="1" x14ac:dyDescent="0.3">
      <c r="A264" s="163" t="s">
        <v>1910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1911</v>
      </c>
      <c r="B265" s="94" t="s">
        <v>81</v>
      </c>
      <c r="C265" s="70" t="s">
        <v>79</v>
      </c>
      <c r="D265" s="71">
        <f>$D$11</f>
        <v>264.79000000000002</v>
      </c>
      <c r="E265" s="71">
        <f t="shared" ref="E265:AA265" si="152">$D$11</f>
        <v>264.79000000000002</v>
      </c>
      <c r="F265" s="71">
        <f t="shared" si="152"/>
        <v>264.79000000000002</v>
      </c>
      <c r="G265" s="71">
        <f t="shared" si="152"/>
        <v>264.79000000000002</v>
      </c>
      <c r="H265" s="71">
        <f t="shared" si="152"/>
        <v>264.79000000000002</v>
      </c>
      <c r="I265" s="71">
        <f t="shared" si="152"/>
        <v>264.79000000000002</v>
      </c>
      <c r="J265" s="71">
        <f t="shared" si="152"/>
        <v>264.79000000000002</v>
      </c>
      <c r="K265" s="71">
        <f t="shared" si="152"/>
        <v>264.79000000000002</v>
      </c>
      <c r="L265" s="71">
        <f t="shared" si="152"/>
        <v>264.79000000000002</v>
      </c>
      <c r="M265" s="71">
        <f t="shared" si="152"/>
        <v>264.79000000000002</v>
      </c>
      <c r="N265" s="71">
        <f t="shared" si="152"/>
        <v>264.79000000000002</v>
      </c>
      <c r="O265" s="71">
        <f t="shared" si="152"/>
        <v>264.79000000000002</v>
      </c>
      <c r="P265" s="71">
        <f t="shared" si="152"/>
        <v>264.79000000000002</v>
      </c>
      <c r="Q265" s="71">
        <f t="shared" si="152"/>
        <v>264.79000000000002</v>
      </c>
      <c r="R265" s="71">
        <f t="shared" si="152"/>
        <v>264.79000000000002</v>
      </c>
      <c r="S265" s="71">
        <f t="shared" si="152"/>
        <v>264.79000000000002</v>
      </c>
      <c r="T265" s="71">
        <f t="shared" si="152"/>
        <v>264.79000000000002</v>
      </c>
      <c r="U265" s="71">
        <f t="shared" si="152"/>
        <v>264.79000000000002</v>
      </c>
      <c r="V265" s="71">
        <f t="shared" si="152"/>
        <v>264.79000000000002</v>
      </c>
      <c r="W265" s="71">
        <f t="shared" si="152"/>
        <v>264.79000000000002</v>
      </c>
      <c r="X265" s="71">
        <f t="shared" si="152"/>
        <v>264.79000000000002</v>
      </c>
      <c r="Y265" s="71">
        <f t="shared" si="152"/>
        <v>264.79000000000002</v>
      </c>
      <c r="Z265" s="71">
        <f t="shared" si="152"/>
        <v>264.79000000000002</v>
      </c>
      <c r="AA265" s="71">
        <f t="shared" si="152"/>
        <v>264.79000000000002</v>
      </c>
    </row>
    <row r="266" spans="1:27" ht="12.75" customHeight="1" x14ac:dyDescent="0.3">
      <c r="A266" s="162" t="s">
        <v>1912</v>
      </c>
      <c r="B266" s="54" t="str">
        <f>"21"&amp;"."&amp;$B$800&amp;"."&amp;$B$801</f>
        <v>21.03.2024</v>
      </c>
      <c r="C266" s="134" t="s">
        <v>76</v>
      </c>
      <c r="D266" s="135">
        <f>ROUND(((D267+D268+D270+D269)/1000),5)</f>
        <v>3.3101400000000001</v>
      </c>
      <c r="E266" s="135">
        <f>ROUND(((E267+E268+E270+E269)/1000),5)</f>
        <v>3.21841</v>
      </c>
      <c r="F266" s="135">
        <f>ROUND(((F267+F268+F270+F269)/1000),5)</f>
        <v>3.18126</v>
      </c>
      <c r="G266" s="135">
        <f t="shared" ref="G266:AA266" si="153">ROUND(((G267+G268+G270+G269)/1000),5)</f>
        <v>3.1781199999999998</v>
      </c>
      <c r="H266" s="135">
        <f t="shared" si="153"/>
        <v>3.2111900000000002</v>
      </c>
      <c r="I266" s="135">
        <f t="shared" si="153"/>
        <v>3.3473799999999998</v>
      </c>
      <c r="J266" s="135">
        <f t="shared" si="153"/>
        <v>3.4389500000000002</v>
      </c>
      <c r="K266" s="135">
        <f t="shared" si="153"/>
        <v>3.6532800000000001</v>
      </c>
      <c r="L266" s="135">
        <f t="shared" si="153"/>
        <v>3.8031799999999998</v>
      </c>
      <c r="M266" s="135">
        <f t="shared" si="153"/>
        <v>3.8814799999999998</v>
      </c>
      <c r="N266" s="135">
        <f t="shared" si="153"/>
        <v>3.8834900000000001</v>
      </c>
      <c r="O266" s="135">
        <f t="shared" si="153"/>
        <v>3.88788</v>
      </c>
      <c r="P266" s="135">
        <f t="shared" si="153"/>
        <v>3.8610699999999998</v>
      </c>
      <c r="Q266" s="135">
        <f t="shared" si="153"/>
        <v>3.8719199999999998</v>
      </c>
      <c r="R266" s="135">
        <f t="shared" si="153"/>
        <v>3.84714</v>
      </c>
      <c r="S266" s="135">
        <f t="shared" si="153"/>
        <v>3.8260299999999998</v>
      </c>
      <c r="T266" s="135">
        <f t="shared" si="153"/>
        <v>3.81833</v>
      </c>
      <c r="U266" s="135">
        <f t="shared" si="153"/>
        <v>3.7581699999999998</v>
      </c>
      <c r="V266" s="135">
        <f t="shared" si="153"/>
        <v>3.8036099999999999</v>
      </c>
      <c r="W266" s="135">
        <f t="shared" si="153"/>
        <v>3.8805100000000001</v>
      </c>
      <c r="X266" s="135">
        <f t="shared" si="153"/>
        <v>3.84178</v>
      </c>
      <c r="Y266" s="135">
        <f t="shared" si="153"/>
        <v>3.8067600000000001</v>
      </c>
      <c r="Z266" s="135">
        <f t="shared" si="153"/>
        <v>3.54575</v>
      </c>
      <c r="AA266" s="135">
        <f t="shared" si="153"/>
        <v>3.4115000000000002</v>
      </c>
    </row>
    <row r="267" spans="1:27" ht="12.75" customHeight="1" outlineLevel="1" x14ac:dyDescent="0.3">
      <c r="A267" s="163" t="s">
        <v>1913</v>
      </c>
      <c r="B267" s="94" t="s">
        <v>238</v>
      </c>
      <c r="C267" s="70" t="s">
        <v>79</v>
      </c>
      <c r="D267" s="71">
        <v>1322.79</v>
      </c>
      <c r="E267" s="71">
        <v>1231.06</v>
      </c>
      <c r="F267" s="71">
        <v>1193.9100000000001</v>
      </c>
      <c r="G267" s="71">
        <v>1190.77</v>
      </c>
      <c r="H267" s="71">
        <v>1223.8399999999999</v>
      </c>
      <c r="I267" s="71">
        <v>1360.03</v>
      </c>
      <c r="J267" s="71">
        <v>1451.6</v>
      </c>
      <c r="K267" s="71">
        <v>1665.93</v>
      </c>
      <c r="L267" s="71">
        <v>1815.83</v>
      </c>
      <c r="M267" s="71">
        <v>1894.13</v>
      </c>
      <c r="N267" s="71">
        <v>1896.14</v>
      </c>
      <c r="O267" s="71">
        <v>1900.53</v>
      </c>
      <c r="P267" s="71">
        <v>1873.72</v>
      </c>
      <c r="Q267" s="71">
        <v>1884.57</v>
      </c>
      <c r="R267" s="71">
        <v>1859.79</v>
      </c>
      <c r="S267" s="71">
        <v>1838.68</v>
      </c>
      <c r="T267" s="71">
        <v>1830.98</v>
      </c>
      <c r="U267" s="71">
        <v>1770.82</v>
      </c>
      <c r="V267" s="71">
        <v>1816.26</v>
      </c>
      <c r="W267" s="71">
        <v>1893.16</v>
      </c>
      <c r="X267" s="71">
        <v>1854.43</v>
      </c>
      <c r="Y267" s="71">
        <v>1819.41</v>
      </c>
      <c r="Z267" s="71">
        <v>1558.4</v>
      </c>
      <c r="AA267" s="71">
        <v>1424.15</v>
      </c>
    </row>
    <row r="268" spans="1:27" ht="12.75" customHeight="1" outlineLevel="1" x14ac:dyDescent="0.3">
      <c r="A268" s="163" t="s">
        <v>1914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customHeight="1" outlineLevel="1" x14ac:dyDescent="0.3">
      <c r="A269" s="163" t="s">
        <v>1915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1916</v>
      </c>
      <c r="B270" s="94" t="s">
        <v>81</v>
      </c>
      <c r="C270" s="70" t="s">
        <v>79</v>
      </c>
      <c r="D270" s="71">
        <f>$D$11</f>
        <v>264.79000000000002</v>
      </c>
      <c r="E270" s="71">
        <f t="shared" ref="E270:AA270" si="155">$D$11</f>
        <v>264.79000000000002</v>
      </c>
      <c r="F270" s="71">
        <f t="shared" si="155"/>
        <v>264.79000000000002</v>
      </c>
      <c r="G270" s="71">
        <f t="shared" si="155"/>
        <v>264.79000000000002</v>
      </c>
      <c r="H270" s="71">
        <f t="shared" si="155"/>
        <v>264.79000000000002</v>
      </c>
      <c r="I270" s="71">
        <f t="shared" si="155"/>
        <v>264.79000000000002</v>
      </c>
      <c r="J270" s="71">
        <f t="shared" si="155"/>
        <v>264.79000000000002</v>
      </c>
      <c r="K270" s="71">
        <f t="shared" si="155"/>
        <v>264.79000000000002</v>
      </c>
      <c r="L270" s="71">
        <f t="shared" si="155"/>
        <v>264.79000000000002</v>
      </c>
      <c r="M270" s="71">
        <f t="shared" si="155"/>
        <v>264.79000000000002</v>
      </c>
      <c r="N270" s="71">
        <f t="shared" si="155"/>
        <v>264.79000000000002</v>
      </c>
      <c r="O270" s="71">
        <f t="shared" si="155"/>
        <v>264.79000000000002</v>
      </c>
      <c r="P270" s="71">
        <f t="shared" si="155"/>
        <v>264.79000000000002</v>
      </c>
      <c r="Q270" s="71">
        <f t="shared" si="155"/>
        <v>264.79000000000002</v>
      </c>
      <c r="R270" s="71">
        <f t="shared" si="155"/>
        <v>264.79000000000002</v>
      </c>
      <c r="S270" s="71">
        <f t="shared" si="155"/>
        <v>264.79000000000002</v>
      </c>
      <c r="T270" s="71">
        <f t="shared" si="155"/>
        <v>264.79000000000002</v>
      </c>
      <c r="U270" s="71">
        <f t="shared" si="155"/>
        <v>264.79000000000002</v>
      </c>
      <c r="V270" s="71">
        <f t="shared" si="155"/>
        <v>264.79000000000002</v>
      </c>
      <c r="W270" s="71">
        <f t="shared" si="155"/>
        <v>264.79000000000002</v>
      </c>
      <c r="X270" s="71">
        <f t="shared" si="155"/>
        <v>264.79000000000002</v>
      </c>
      <c r="Y270" s="71">
        <f t="shared" si="155"/>
        <v>264.79000000000002</v>
      </c>
      <c r="Z270" s="71">
        <f t="shared" si="155"/>
        <v>264.79000000000002</v>
      </c>
      <c r="AA270" s="71">
        <f t="shared" si="155"/>
        <v>264.79000000000002</v>
      </c>
    </row>
    <row r="271" spans="1:27" ht="12.75" customHeight="1" x14ac:dyDescent="0.3">
      <c r="A271" s="162" t="s">
        <v>1917</v>
      </c>
      <c r="B271" s="54" t="str">
        <f>"22"&amp;"."&amp;$B$800&amp;"."&amp;$B$801</f>
        <v>22.03.2024</v>
      </c>
      <c r="C271" s="134" t="s">
        <v>76</v>
      </c>
      <c r="D271" s="135">
        <f>ROUND(((D272+D273+D275+D274)/1000),5)</f>
        <v>3.28199</v>
      </c>
      <c r="E271" s="135">
        <f>ROUND(((E272+E273+E275+E274)/1000),5)</f>
        <v>3.1958600000000001</v>
      </c>
      <c r="F271" s="135">
        <f>ROUND(((F272+F273+F275+F274)/1000),5)</f>
        <v>3.1741600000000001</v>
      </c>
      <c r="G271" s="135">
        <f t="shared" ref="G271:AA271" si="156">ROUND(((G272+G273+G275+G274)/1000),5)</f>
        <v>3.1543899999999998</v>
      </c>
      <c r="H271" s="135">
        <f t="shared" si="156"/>
        <v>3.1990500000000002</v>
      </c>
      <c r="I271" s="135">
        <f t="shared" si="156"/>
        <v>3.33203</v>
      </c>
      <c r="J271" s="135">
        <f t="shared" si="156"/>
        <v>3.43343</v>
      </c>
      <c r="K271" s="135">
        <f t="shared" si="156"/>
        <v>3.7344900000000001</v>
      </c>
      <c r="L271" s="135">
        <f t="shared" si="156"/>
        <v>3.8267000000000002</v>
      </c>
      <c r="M271" s="135">
        <f t="shared" si="156"/>
        <v>3.88707</v>
      </c>
      <c r="N271" s="135">
        <f t="shared" si="156"/>
        <v>3.9208400000000001</v>
      </c>
      <c r="O271" s="135">
        <f t="shared" si="156"/>
        <v>3.9310299999999998</v>
      </c>
      <c r="P271" s="135">
        <f t="shared" si="156"/>
        <v>3.90998</v>
      </c>
      <c r="Q271" s="135">
        <f t="shared" si="156"/>
        <v>3.9161299999999999</v>
      </c>
      <c r="R271" s="135">
        <f t="shared" si="156"/>
        <v>3.8974000000000002</v>
      </c>
      <c r="S271" s="135">
        <f t="shared" si="156"/>
        <v>3.88164</v>
      </c>
      <c r="T271" s="135">
        <f t="shared" si="156"/>
        <v>3.8692799999999998</v>
      </c>
      <c r="U271" s="135">
        <f t="shared" si="156"/>
        <v>3.8168600000000001</v>
      </c>
      <c r="V271" s="135">
        <f t="shared" si="156"/>
        <v>3.8756699999999999</v>
      </c>
      <c r="W271" s="135">
        <f t="shared" si="156"/>
        <v>3.9459300000000002</v>
      </c>
      <c r="X271" s="135">
        <f t="shared" si="156"/>
        <v>3.8835199999999999</v>
      </c>
      <c r="Y271" s="135">
        <f t="shared" si="156"/>
        <v>3.8107000000000002</v>
      </c>
      <c r="Z271" s="135">
        <f t="shared" si="156"/>
        <v>3.6142699999999999</v>
      </c>
      <c r="AA271" s="135">
        <f t="shared" si="156"/>
        <v>3.42597</v>
      </c>
    </row>
    <row r="272" spans="1:27" ht="12.75" customHeight="1" outlineLevel="1" x14ac:dyDescent="0.3">
      <c r="A272" s="163" t="s">
        <v>1918</v>
      </c>
      <c r="B272" s="94" t="s">
        <v>238</v>
      </c>
      <c r="C272" s="70" t="s">
        <v>79</v>
      </c>
      <c r="D272" s="71">
        <v>1294.6400000000001</v>
      </c>
      <c r="E272" s="71">
        <v>1208.51</v>
      </c>
      <c r="F272" s="71">
        <v>1186.81</v>
      </c>
      <c r="G272" s="71">
        <v>1167.04</v>
      </c>
      <c r="H272" s="71">
        <v>1211.7</v>
      </c>
      <c r="I272" s="71">
        <v>1344.68</v>
      </c>
      <c r="J272" s="71">
        <v>1446.08</v>
      </c>
      <c r="K272" s="71">
        <v>1747.14</v>
      </c>
      <c r="L272" s="71">
        <v>1839.35</v>
      </c>
      <c r="M272" s="71">
        <v>1899.72</v>
      </c>
      <c r="N272" s="71">
        <v>1933.49</v>
      </c>
      <c r="O272" s="71">
        <v>1943.68</v>
      </c>
      <c r="P272" s="71">
        <v>1922.63</v>
      </c>
      <c r="Q272" s="71">
        <v>1928.78</v>
      </c>
      <c r="R272" s="71">
        <v>1910.05</v>
      </c>
      <c r="S272" s="71">
        <v>1894.29</v>
      </c>
      <c r="T272" s="71">
        <v>1881.93</v>
      </c>
      <c r="U272" s="71">
        <v>1829.51</v>
      </c>
      <c r="V272" s="71">
        <v>1888.32</v>
      </c>
      <c r="W272" s="71">
        <v>1958.58</v>
      </c>
      <c r="X272" s="71">
        <v>1896.17</v>
      </c>
      <c r="Y272" s="71">
        <v>1823.35</v>
      </c>
      <c r="Z272" s="71">
        <v>1626.92</v>
      </c>
      <c r="AA272" s="71">
        <v>1438.62</v>
      </c>
    </row>
    <row r="273" spans="1:27" ht="12.75" customHeight="1" outlineLevel="1" x14ac:dyDescent="0.3">
      <c r="A273" s="163" t="s">
        <v>1919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customHeight="1" outlineLevel="1" x14ac:dyDescent="0.3">
      <c r="A274" s="163" t="s">
        <v>1920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1921</v>
      </c>
      <c r="B275" s="94" t="s">
        <v>81</v>
      </c>
      <c r="C275" s="70" t="s">
        <v>79</v>
      </c>
      <c r="D275" s="71">
        <f>$D$11</f>
        <v>264.79000000000002</v>
      </c>
      <c r="E275" s="71">
        <f t="shared" ref="E275:AA275" si="158">$D$11</f>
        <v>264.79000000000002</v>
      </c>
      <c r="F275" s="71">
        <f t="shared" si="158"/>
        <v>264.79000000000002</v>
      </c>
      <c r="G275" s="71">
        <f t="shared" si="158"/>
        <v>264.79000000000002</v>
      </c>
      <c r="H275" s="71">
        <f t="shared" si="158"/>
        <v>264.79000000000002</v>
      </c>
      <c r="I275" s="71">
        <f t="shared" si="158"/>
        <v>264.79000000000002</v>
      </c>
      <c r="J275" s="71">
        <f t="shared" si="158"/>
        <v>264.79000000000002</v>
      </c>
      <c r="K275" s="71">
        <f t="shared" si="158"/>
        <v>264.79000000000002</v>
      </c>
      <c r="L275" s="71">
        <f t="shared" si="158"/>
        <v>264.79000000000002</v>
      </c>
      <c r="M275" s="71">
        <f t="shared" si="158"/>
        <v>264.79000000000002</v>
      </c>
      <c r="N275" s="71">
        <f t="shared" si="158"/>
        <v>264.79000000000002</v>
      </c>
      <c r="O275" s="71">
        <f t="shared" si="158"/>
        <v>264.79000000000002</v>
      </c>
      <c r="P275" s="71">
        <f t="shared" si="158"/>
        <v>264.79000000000002</v>
      </c>
      <c r="Q275" s="71">
        <f t="shared" si="158"/>
        <v>264.79000000000002</v>
      </c>
      <c r="R275" s="71">
        <f t="shared" si="158"/>
        <v>264.79000000000002</v>
      </c>
      <c r="S275" s="71">
        <f t="shared" si="158"/>
        <v>264.79000000000002</v>
      </c>
      <c r="T275" s="71">
        <f t="shared" si="158"/>
        <v>264.79000000000002</v>
      </c>
      <c r="U275" s="71">
        <f t="shared" si="158"/>
        <v>264.79000000000002</v>
      </c>
      <c r="V275" s="71">
        <f t="shared" si="158"/>
        <v>264.79000000000002</v>
      </c>
      <c r="W275" s="71">
        <f t="shared" si="158"/>
        <v>264.79000000000002</v>
      </c>
      <c r="X275" s="71">
        <f t="shared" si="158"/>
        <v>264.79000000000002</v>
      </c>
      <c r="Y275" s="71">
        <f t="shared" si="158"/>
        <v>264.79000000000002</v>
      </c>
      <c r="Z275" s="71">
        <f t="shared" si="158"/>
        <v>264.79000000000002</v>
      </c>
      <c r="AA275" s="71">
        <f t="shared" si="158"/>
        <v>264.79000000000002</v>
      </c>
    </row>
    <row r="276" spans="1:27" ht="12.75" customHeight="1" x14ac:dyDescent="0.3">
      <c r="A276" s="162" t="s">
        <v>1922</v>
      </c>
      <c r="B276" s="54" t="str">
        <f>"23"&amp;"."&amp;$B$800&amp;"."&amp;$B$801</f>
        <v>23.03.2024</v>
      </c>
      <c r="C276" s="134" t="s">
        <v>76</v>
      </c>
      <c r="D276" s="135">
        <f>ROUND(((D277+D278+D280+D279)/1000),5)</f>
        <v>3.5045600000000001</v>
      </c>
      <c r="E276" s="135">
        <f>ROUND(((E277+E278+E280+E279)/1000),5)</f>
        <v>3.4228499999999999</v>
      </c>
      <c r="F276" s="135">
        <f>ROUND(((F277+F278+F280+F279)/1000),5)</f>
        <v>3.36442</v>
      </c>
      <c r="G276" s="135">
        <f t="shared" ref="G276:AA276" si="159">ROUND(((G277+G278+G280+G279)/1000),5)</f>
        <v>3.3500899999999998</v>
      </c>
      <c r="H276" s="135">
        <f t="shared" si="159"/>
        <v>3.3672900000000001</v>
      </c>
      <c r="I276" s="135">
        <f t="shared" si="159"/>
        <v>3.4133399999999998</v>
      </c>
      <c r="J276" s="135">
        <f t="shared" si="159"/>
        <v>3.4333200000000001</v>
      </c>
      <c r="K276" s="135">
        <f t="shared" si="159"/>
        <v>3.6001300000000001</v>
      </c>
      <c r="L276" s="135">
        <f t="shared" si="159"/>
        <v>3.8239100000000001</v>
      </c>
      <c r="M276" s="135">
        <f t="shared" si="159"/>
        <v>3.9432399999999999</v>
      </c>
      <c r="N276" s="135">
        <f t="shared" si="159"/>
        <v>4.01518</v>
      </c>
      <c r="O276" s="135">
        <f t="shared" si="159"/>
        <v>4.0073299999999996</v>
      </c>
      <c r="P276" s="135">
        <f t="shared" si="159"/>
        <v>3.9748899999999998</v>
      </c>
      <c r="Q276" s="135">
        <f t="shared" si="159"/>
        <v>3.97051</v>
      </c>
      <c r="R276" s="135">
        <f t="shared" si="159"/>
        <v>3.9335900000000001</v>
      </c>
      <c r="S276" s="135">
        <f t="shared" si="159"/>
        <v>3.9098199999999999</v>
      </c>
      <c r="T276" s="135">
        <f t="shared" si="159"/>
        <v>3.9151799999999999</v>
      </c>
      <c r="U276" s="135">
        <f t="shared" si="159"/>
        <v>3.9115799999999998</v>
      </c>
      <c r="V276" s="135">
        <f t="shared" si="159"/>
        <v>3.9571399999999999</v>
      </c>
      <c r="W276" s="135">
        <f t="shared" si="159"/>
        <v>4.09199</v>
      </c>
      <c r="X276" s="135">
        <f t="shared" si="159"/>
        <v>4.0082000000000004</v>
      </c>
      <c r="Y276" s="135">
        <f t="shared" si="159"/>
        <v>3.8895200000000001</v>
      </c>
      <c r="Z276" s="135">
        <f t="shared" si="159"/>
        <v>3.7134399999999999</v>
      </c>
      <c r="AA276" s="135">
        <f t="shared" si="159"/>
        <v>3.5449000000000002</v>
      </c>
    </row>
    <row r="277" spans="1:27" ht="12.75" customHeight="1" outlineLevel="1" x14ac:dyDescent="0.3">
      <c r="A277" s="163" t="s">
        <v>1923</v>
      </c>
      <c r="B277" s="94" t="s">
        <v>238</v>
      </c>
      <c r="C277" s="70" t="s">
        <v>79</v>
      </c>
      <c r="D277" s="71">
        <v>1517.21</v>
      </c>
      <c r="E277" s="71">
        <v>1435.5</v>
      </c>
      <c r="F277" s="71">
        <v>1377.07</v>
      </c>
      <c r="G277" s="71">
        <v>1362.74</v>
      </c>
      <c r="H277" s="71">
        <v>1379.94</v>
      </c>
      <c r="I277" s="71">
        <v>1425.99</v>
      </c>
      <c r="J277" s="71">
        <v>1445.97</v>
      </c>
      <c r="K277" s="71">
        <v>1612.78</v>
      </c>
      <c r="L277" s="71">
        <v>1836.56</v>
      </c>
      <c r="M277" s="71">
        <v>1955.89</v>
      </c>
      <c r="N277" s="71">
        <v>2027.83</v>
      </c>
      <c r="O277" s="71">
        <v>2019.98</v>
      </c>
      <c r="P277" s="71">
        <v>1987.54</v>
      </c>
      <c r="Q277" s="71">
        <v>1983.16</v>
      </c>
      <c r="R277" s="71">
        <v>1946.24</v>
      </c>
      <c r="S277" s="71">
        <v>1922.47</v>
      </c>
      <c r="T277" s="71">
        <v>1927.83</v>
      </c>
      <c r="U277" s="71">
        <v>1924.23</v>
      </c>
      <c r="V277" s="71">
        <v>1969.79</v>
      </c>
      <c r="W277" s="71">
        <v>2104.64</v>
      </c>
      <c r="X277" s="71">
        <v>2020.85</v>
      </c>
      <c r="Y277" s="71">
        <v>1902.17</v>
      </c>
      <c r="Z277" s="71">
        <v>1726.09</v>
      </c>
      <c r="AA277" s="71">
        <v>1557.55</v>
      </c>
    </row>
    <row r="278" spans="1:27" ht="12.75" customHeight="1" outlineLevel="1" x14ac:dyDescent="0.3">
      <c r="A278" s="163" t="s">
        <v>1924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customHeight="1" outlineLevel="1" x14ac:dyDescent="0.3">
      <c r="A279" s="163" t="s">
        <v>1925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1926</v>
      </c>
      <c r="B280" s="94" t="s">
        <v>81</v>
      </c>
      <c r="C280" s="70" t="s">
        <v>79</v>
      </c>
      <c r="D280" s="71">
        <f>$D$11</f>
        <v>264.79000000000002</v>
      </c>
      <c r="E280" s="71">
        <f t="shared" ref="E280:AA280" si="161">$D$11</f>
        <v>264.79000000000002</v>
      </c>
      <c r="F280" s="71">
        <f t="shared" si="161"/>
        <v>264.79000000000002</v>
      </c>
      <c r="G280" s="71">
        <f t="shared" si="161"/>
        <v>264.79000000000002</v>
      </c>
      <c r="H280" s="71">
        <f t="shared" si="161"/>
        <v>264.79000000000002</v>
      </c>
      <c r="I280" s="71">
        <f t="shared" si="161"/>
        <v>264.79000000000002</v>
      </c>
      <c r="J280" s="71">
        <f t="shared" si="161"/>
        <v>264.79000000000002</v>
      </c>
      <c r="K280" s="71">
        <f t="shared" si="161"/>
        <v>264.79000000000002</v>
      </c>
      <c r="L280" s="71">
        <f t="shared" si="161"/>
        <v>264.79000000000002</v>
      </c>
      <c r="M280" s="71">
        <f t="shared" si="161"/>
        <v>264.79000000000002</v>
      </c>
      <c r="N280" s="71">
        <f t="shared" si="161"/>
        <v>264.79000000000002</v>
      </c>
      <c r="O280" s="71">
        <f t="shared" si="161"/>
        <v>264.79000000000002</v>
      </c>
      <c r="P280" s="71">
        <f t="shared" si="161"/>
        <v>264.79000000000002</v>
      </c>
      <c r="Q280" s="71">
        <f t="shared" si="161"/>
        <v>264.79000000000002</v>
      </c>
      <c r="R280" s="71">
        <f t="shared" si="161"/>
        <v>264.79000000000002</v>
      </c>
      <c r="S280" s="71">
        <f t="shared" si="161"/>
        <v>264.79000000000002</v>
      </c>
      <c r="T280" s="71">
        <f t="shared" si="161"/>
        <v>264.79000000000002</v>
      </c>
      <c r="U280" s="71">
        <f t="shared" si="161"/>
        <v>264.79000000000002</v>
      </c>
      <c r="V280" s="71">
        <f t="shared" si="161"/>
        <v>264.79000000000002</v>
      </c>
      <c r="W280" s="71">
        <f t="shared" si="161"/>
        <v>264.79000000000002</v>
      </c>
      <c r="X280" s="71">
        <f t="shared" si="161"/>
        <v>264.79000000000002</v>
      </c>
      <c r="Y280" s="71">
        <f t="shared" si="161"/>
        <v>264.79000000000002</v>
      </c>
      <c r="Z280" s="71">
        <f t="shared" si="161"/>
        <v>264.79000000000002</v>
      </c>
      <c r="AA280" s="71">
        <f t="shared" si="161"/>
        <v>264.79000000000002</v>
      </c>
    </row>
    <row r="281" spans="1:27" ht="12.75" customHeight="1" x14ac:dyDescent="0.3">
      <c r="A281" s="162" t="s">
        <v>1927</v>
      </c>
      <c r="B281" s="54" t="str">
        <f>"24"&amp;"."&amp;$B$800&amp;"."&amp;$B$801</f>
        <v>24.03.2024</v>
      </c>
      <c r="C281" s="134" t="s">
        <v>76</v>
      </c>
      <c r="D281" s="135">
        <f>ROUND(((D282+D283+D285+D284)/1000),5)</f>
        <v>3.4014500000000001</v>
      </c>
      <c r="E281" s="135">
        <f>ROUND(((E282+E283+E285+E284)/1000),5)</f>
        <v>3.2345799999999998</v>
      </c>
      <c r="F281" s="135">
        <f>ROUND(((F282+F283+F285+F284)/1000),5)</f>
        <v>3.1795</v>
      </c>
      <c r="G281" s="135">
        <f t="shared" ref="G281:AA281" si="162">ROUND(((G282+G283+G285+G284)/1000),5)</f>
        <v>3.17157</v>
      </c>
      <c r="H281" s="135">
        <f t="shared" si="162"/>
        <v>3.1722899999999998</v>
      </c>
      <c r="I281" s="135">
        <f t="shared" si="162"/>
        <v>3.1836500000000001</v>
      </c>
      <c r="J281" s="135">
        <f t="shared" si="162"/>
        <v>3.2061700000000002</v>
      </c>
      <c r="K281" s="135">
        <f t="shared" si="162"/>
        <v>3.3758400000000002</v>
      </c>
      <c r="L281" s="135">
        <f t="shared" si="162"/>
        <v>3.5118299999999998</v>
      </c>
      <c r="M281" s="135">
        <f t="shared" si="162"/>
        <v>3.6985100000000002</v>
      </c>
      <c r="N281" s="135">
        <f t="shared" si="162"/>
        <v>3.73915</v>
      </c>
      <c r="O281" s="135">
        <f t="shared" si="162"/>
        <v>3.7562000000000002</v>
      </c>
      <c r="P281" s="135">
        <f t="shared" si="162"/>
        <v>3.7458</v>
      </c>
      <c r="Q281" s="135">
        <f t="shared" si="162"/>
        <v>3.7440000000000002</v>
      </c>
      <c r="R281" s="135">
        <f t="shared" si="162"/>
        <v>3.7343700000000002</v>
      </c>
      <c r="S281" s="135">
        <f t="shared" si="162"/>
        <v>3.7344200000000001</v>
      </c>
      <c r="T281" s="135">
        <f t="shared" si="162"/>
        <v>3.7421099999999998</v>
      </c>
      <c r="U281" s="135">
        <f t="shared" si="162"/>
        <v>3.75204</v>
      </c>
      <c r="V281" s="135">
        <f t="shared" si="162"/>
        <v>3.8111700000000002</v>
      </c>
      <c r="W281" s="135">
        <f t="shared" si="162"/>
        <v>3.9453100000000001</v>
      </c>
      <c r="X281" s="135">
        <f t="shared" si="162"/>
        <v>3.8565299999999998</v>
      </c>
      <c r="Y281" s="135">
        <f t="shared" si="162"/>
        <v>3.7292399999999999</v>
      </c>
      <c r="Z281" s="135">
        <f t="shared" si="162"/>
        <v>3.5799099999999999</v>
      </c>
      <c r="AA281" s="135">
        <f t="shared" si="162"/>
        <v>3.42679</v>
      </c>
    </row>
    <row r="282" spans="1:27" ht="12.75" customHeight="1" outlineLevel="1" x14ac:dyDescent="0.3">
      <c r="A282" s="163" t="s">
        <v>1928</v>
      </c>
      <c r="B282" s="94" t="s">
        <v>238</v>
      </c>
      <c r="C282" s="70" t="s">
        <v>79</v>
      </c>
      <c r="D282" s="71">
        <v>1414.1</v>
      </c>
      <c r="E282" s="71">
        <v>1247.23</v>
      </c>
      <c r="F282" s="71">
        <v>1192.1500000000001</v>
      </c>
      <c r="G282" s="71">
        <v>1184.22</v>
      </c>
      <c r="H282" s="71">
        <v>1184.94</v>
      </c>
      <c r="I282" s="71">
        <v>1196.3</v>
      </c>
      <c r="J282" s="71">
        <v>1218.82</v>
      </c>
      <c r="K282" s="71">
        <v>1388.49</v>
      </c>
      <c r="L282" s="71">
        <v>1524.48</v>
      </c>
      <c r="M282" s="71">
        <v>1711.16</v>
      </c>
      <c r="N282" s="71">
        <v>1751.8</v>
      </c>
      <c r="O282" s="71">
        <v>1768.85</v>
      </c>
      <c r="P282" s="71">
        <v>1758.45</v>
      </c>
      <c r="Q282" s="71">
        <v>1756.65</v>
      </c>
      <c r="R282" s="71">
        <v>1747.02</v>
      </c>
      <c r="S282" s="71">
        <v>1747.07</v>
      </c>
      <c r="T282" s="71">
        <v>1754.76</v>
      </c>
      <c r="U282" s="71">
        <v>1764.69</v>
      </c>
      <c r="V282" s="71">
        <v>1823.82</v>
      </c>
      <c r="W282" s="71">
        <v>1957.96</v>
      </c>
      <c r="X282" s="71">
        <v>1869.18</v>
      </c>
      <c r="Y282" s="71">
        <v>1741.89</v>
      </c>
      <c r="Z282" s="71">
        <v>1592.56</v>
      </c>
      <c r="AA282" s="71">
        <v>1439.44</v>
      </c>
    </row>
    <row r="283" spans="1:27" ht="12.75" customHeight="1" outlineLevel="1" x14ac:dyDescent="0.3">
      <c r="A283" s="163" t="s">
        <v>1929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customHeight="1" outlineLevel="1" x14ac:dyDescent="0.3">
      <c r="A284" s="163" t="s">
        <v>1930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1931</v>
      </c>
      <c r="B285" s="94" t="s">
        <v>81</v>
      </c>
      <c r="C285" s="70" t="s">
        <v>79</v>
      </c>
      <c r="D285" s="71">
        <f>$D$11</f>
        <v>264.79000000000002</v>
      </c>
      <c r="E285" s="71">
        <f t="shared" ref="E285:AA285" si="164">$D$11</f>
        <v>264.79000000000002</v>
      </c>
      <c r="F285" s="71">
        <f t="shared" si="164"/>
        <v>264.79000000000002</v>
      </c>
      <c r="G285" s="71">
        <f t="shared" si="164"/>
        <v>264.79000000000002</v>
      </c>
      <c r="H285" s="71">
        <f t="shared" si="164"/>
        <v>264.79000000000002</v>
      </c>
      <c r="I285" s="71">
        <f t="shared" si="164"/>
        <v>264.79000000000002</v>
      </c>
      <c r="J285" s="71">
        <f t="shared" si="164"/>
        <v>264.79000000000002</v>
      </c>
      <c r="K285" s="71">
        <f t="shared" si="164"/>
        <v>264.79000000000002</v>
      </c>
      <c r="L285" s="71">
        <f t="shared" si="164"/>
        <v>264.79000000000002</v>
      </c>
      <c r="M285" s="71">
        <f t="shared" si="164"/>
        <v>264.79000000000002</v>
      </c>
      <c r="N285" s="71">
        <f t="shared" si="164"/>
        <v>264.79000000000002</v>
      </c>
      <c r="O285" s="71">
        <f t="shared" si="164"/>
        <v>264.79000000000002</v>
      </c>
      <c r="P285" s="71">
        <f t="shared" si="164"/>
        <v>264.79000000000002</v>
      </c>
      <c r="Q285" s="71">
        <f t="shared" si="164"/>
        <v>264.79000000000002</v>
      </c>
      <c r="R285" s="71">
        <f t="shared" si="164"/>
        <v>264.79000000000002</v>
      </c>
      <c r="S285" s="71">
        <f t="shared" si="164"/>
        <v>264.79000000000002</v>
      </c>
      <c r="T285" s="71">
        <f t="shared" si="164"/>
        <v>264.79000000000002</v>
      </c>
      <c r="U285" s="71">
        <f t="shared" si="164"/>
        <v>264.79000000000002</v>
      </c>
      <c r="V285" s="71">
        <f t="shared" si="164"/>
        <v>264.79000000000002</v>
      </c>
      <c r="W285" s="71">
        <f t="shared" si="164"/>
        <v>264.79000000000002</v>
      </c>
      <c r="X285" s="71">
        <f t="shared" si="164"/>
        <v>264.79000000000002</v>
      </c>
      <c r="Y285" s="71">
        <f t="shared" si="164"/>
        <v>264.79000000000002</v>
      </c>
      <c r="Z285" s="71">
        <f t="shared" si="164"/>
        <v>264.79000000000002</v>
      </c>
      <c r="AA285" s="71">
        <f t="shared" si="164"/>
        <v>264.79000000000002</v>
      </c>
    </row>
    <row r="286" spans="1:27" ht="12.75" customHeight="1" x14ac:dyDescent="0.3">
      <c r="A286" s="162" t="s">
        <v>1932</v>
      </c>
      <c r="B286" s="54" t="str">
        <f>"25"&amp;"."&amp;$B$800&amp;"."&amp;$B$801</f>
        <v>25.03.2024</v>
      </c>
      <c r="C286" s="134" t="s">
        <v>76</v>
      </c>
      <c r="D286" s="135">
        <f>ROUND(((D287+D288+D290+D289)/1000),5)</f>
        <v>3.4287000000000001</v>
      </c>
      <c r="E286" s="135">
        <f>ROUND(((E287+E288+E290+E289)/1000),5)</f>
        <v>3.2894000000000001</v>
      </c>
      <c r="F286" s="135">
        <f>ROUND(((F287+F288+F290+F289)/1000),5)</f>
        <v>3.2339199999999999</v>
      </c>
      <c r="G286" s="135">
        <f t="shared" ref="G286:AA286" si="165">ROUND(((G287+G288+G290+G289)/1000),5)</f>
        <v>3.2191100000000001</v>
      </c>
      <c r="H286" s="135">
        <f t="shared" si="165"/>
        <v>3.3194499999999998</v>
      </c>
      <c r="I286" s="135">
        <f t="shared" si="165"/>
        <v>3.4149799999999999</v>
      </c>
      <c r="J286" s="135">
        <f t="shared" si="165"/>
        <v>3.4896199999999999</v>
      </c>
      <c r="K286" s="135">
        <f t="shared" si="165"/>
        <v>3.7286299999999999</v>
      </c>
      <c r="L286" s="135">
        <f t="shared" si="165"/>
        <v>3.8981699999999999</v>
      </c>
      <c r="M286" s="135">
        <f t="shared" si="165"/>
        <v>3.96387</v>
      </c>
      <c r="N286" s="135">
        <f t="shared" si="165"/>
        <v>3.9746199999999998</v>
      </c>
      <c r="O286" s="135">
        <f t="shared" si="165"/>
        <v>3.9894599999999998</v>
      </c>
      <c r="P286" s="135">
        <f t="shared" si="165"/>
        <v>3.9807700000000001</v>
      </c>
      <c r="Q286" s="135">
        <f t="shared" si="165"/>
        <v>3.9864000000000002</v>
      </c>
      <c r="R286" s="135">
        <f t="shared" si="165"/>
        <v>3.9779300000000002</v>
      </c>
      <c r="S286" s="135">
        <f t="shared" si="165"/>
        <v>3.9740600000000001</v>
      </c>
      <c r="T286" s="135">
        <f t="shared" si="165"/>
        <v>3.97052</v>
      </c>
      <c r="U286" s="135">
        <f t="shared" si="165"/>
        <v>3.89473</v>
      </c>
      <c r="V286" s="135">
        <f t="shared" si="165"/>
        <v>3.9123399999999999</v>
      </c>
      <c r="W286" s="135">
        <f t="shared" si="165"/>
        <v>3.9739499999999999</v>
      </c>
      <c r="X286" s="135">
        <f t="shared" si="165"/>
        <v>3.9290799999999999</v>
      </c>
      <c r="Y286" s="135">
        <f t="shared" si="165"/>
        <v>3.8328000000000002</v>
      </c>
      <c r="Z286" s="135">
        <f t="shared" si="165"/>
        <v>3.5514100000000002</v>
      </c>
      <c r="AA286" s="135">
        <f t="shared" si="165"/>
        <v>3.44333</v>
      </c>
    </row>
    <row r="287" spans="1:27" ht="12.75" customHeight="1" outlineLevel="1" x14ac:dyDescent="0.3">
      <c r="A287" s="163" t="s">
        <v>1933</v>
      </c>
      <c r="B287" s="94" t="s">
        <v>238</v>
      </c>
      <c r="C287" s="70" t="s">
        <v>79</v>
      </c>
      <c r="D287" s="71">
        <v>1441.35</v>
      </c>
      <c r="E287" s="71">
        <v>1302.05</v>
      </c>
      <c r="F287" s="71">
        <v>1246.57</v>
      </c>
      <c r="G287" s="71">
        <v>1231.76</v>
      </c>
      <c r="H287" s="71">
        <v>1332.1</v>
      </c>
      <c r="I287" s="71">
        <v>1427.63</v>
      </c>
      <c r="J287" s="71">
        <v>1502.27</v>
      </c>
      <c r="K287" s="71">
        <v>1741.28</v>
      </c>
      <c r="L287" s="71">
        <v>1910.82</v>
      </c>
      <c r="M287" s="71">
        <v>1976.52</v>
      </c>
      <c r="N287" s="71">
        <v>1987.27</v>
      </c>
      <c r="O287" s="71">
        <v>2002.11</v>
      </c>
      <c r="P287" s="71">
        <v>1993.42</v>
      </c>
      <c r="Q287" s="71">
        <v>1999.05</v>
      </c>
      <c r="R287" s="71">
        <v>1990.58</v>
      </c>
      <c r="S287" s="71">
        <v>1986.71</v>
      </c>
      <c r="T287" s="71">
        <v>1983.17</v>
      </c>
      <c r="U287" s="71">
        <v>1907.38</v>
      </c>
      <c r="V287" s="71">
        <v>1924.99</v>
      </c>
      <c r="W287" s="71">
        <v>1986.6</v>
      </c>
      <c r="X287" s="71">
        <v>1941.73</v>
      </c>
      <c r="Y287" s="71">
        <v>1845.45</v>
      </c>
      <c r="Z287" s="71">
        <v>1564.06</v>
      </c>
      <c r="AA287" s="71">
        <v>1455.98</v>
      </c>
    </row>
    <row r="288" spans="1:27" ht="12.75" customHeight="1" outlineLevel="1" x14ac:dyDescent="0.3">
      <c r="A288" s="163" t="s">
        <v>1934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customHeight="1" outlineLevel="1" x14ac:dyDescent="0.3">
      <c r="A289" s="163" t="s">
        <v>1935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1936</v>
      </c>
      <c r="B290" s="94" t="s">
        <v>81</v>
      </c>
      <c r="C290" s="70" t="s">
        <v>79</v>
      </c>
      <c r="D290" s="71">
        <f>$D$11</f>
        <v>264.79000000000002</v>
      </c>
      <c r="E290" s="71">
        <f t="shared" ref="E290:AA290" si="167">$D$11</f>
        <v>264.79000000000002</v>
      </c>
      <c r="F290" s="71">
        <f t="shared" si="167"/>
        <v>264.79000000000002</v>
      </c>
      <c r="G290" s="71">
        <f t="shared" si="167"/>
        <v>264.79000000000002</v>
      </c>
      <c r="H290" s="71">
        <f t="shared" si="167"/>
        <v>264.79000000000002</v>
      </c>
      <c r="I290" s="71">
        <f t="shared" si="167"/>
        <v>264.79000000000002</v>
      </c>
      <c r="J290" s="71">
        <f t="shared" si="167"/>
        <v>264.79000000000002</v>
      </c>
      <c r="K290" s="71">
        <f t="shared" si="167"/>
        <v>264.79000000000002</v>
      </c>
      <c r="L290" s="71">
        <f t="shared" si="167"/>
        <v>264.79000000000002</v>
      </c>
      <c r="M290" s="71">
        <f t="shared" si="167"/>
        <v>264.79000000000002</v>
      </c>
      <c r="N290" s="71">
        <f t="shared" si="167"/>
        <v>264.79000000000002</v>
      </c>
      <c r="O290" s="71">
        <f t="shared" si="167"/>
        <v>264.79000000000002</v>
      </c>
      <c r="P290" s="71">
        <f t="shared" si="167"/>
        <v>264.79000000000002</v>
      </c>
      <c r="Q290" s="71">
        <f t="shared" si="167"/>
        <v>264.79000000000002</v>
      </c>
      <c r="R290" s="71">
        <f t="shared" si="167"/>
        <v>264.79000000000002</v>
      </c>
      <c r="S290" s="71">
        <f t="shared" si="167"/>
        <v>264.79000000000002</v>
      </c>
      <c r="T290" s="71">
        <f t="shared" si="167"/>
        <v>264.79000000000002</v>
      </c>
      <c r="U290" s="71">
        <f t="shared" si="167"/>
        <v>264.79000000000002</v>
      </c>
      <c r="V290" s="71">
        <f t="shared" si="167"/>
        <v>264.79000000000002</v>
      </c>
      <c r="W290" s="71">
        <f t="shared" si="167"/>
        <v>264.79000000000002</v>
      </c>
      <c r="X290" s="71">
        <f t="shared" si="167"/>
        <v>264.79000000000002</v>
      </c>
      <c r="Y290" s="71">
        <f t="shared" si="167"/>
        <v>264.79000000000002</v>
      </c>
      <c r="Z290" s="71">
        <f t="shared" si="167"/>
        <v>264.79000000000002</v>
      </c>
      <c r="AA290" s="71">
        <f t="shared" si="167"/>
        <v>264.79000000000002</v>
      </c>
    </row>
    <row r="291" spans="1:27" ht="12.75" customHeight="1" x14ac:dyDescent="0.3">
      <c r="A291" s="162" t="s">
        <v>1937</v>
      </c>
      <c r="B291" s="54" t="str">
        <f>"26"&amp;"."&amp;$B$800&amp;"."&amp;$B$801</f>
        <v>26.03.2024</v>
      </c>
      <c r="C291" s="134" t="s">
        <v>76</v>
      </c>
      <c r="D291" s="135">
        <f>ROUND(((D292+D293+D295+D294)/1000),5)</f>
        <v>3.3474599999999999</v>
      </c>
      <c r="E291" s="135">
        <f>ROUND(((E292+E293+E295+E294)/1000),5)</f>
        <v>3.2433299999999998</v>
      </c>
      <c r="F291" s="135">
        <f>ROUND(((F292+F293+F295+F294)/1000),5)</f>
        <v>3.1910500000000002</v>
      </c>
      <c r="G291" s="135">
        <f t="shared" ref="G291:AA291" si="168">ROUND(((G292+G293+G295+G294)/1000),5)</f>
        <v>3.1902599999999999</v>
      </c>
      <c r="H291" s="135">
        <f t="shared" si="168"/>
        <v>3.22994</v>
      </c>
      <c r="I291" s="135">
        <f t="shared" si="168"/>
        <v>3.37609</v>
      </c>
      <c r="J291" s="135">
        <f t="shared" si="168"/>
        <v>3.4819200000000001</v>
      </c>
      <c r="K291" s="135">
        <f t="shared" si="168"/>
        <v>3.7569699999999999</v>
      </c>
      <c r="L291" s="135">
        <f t="shared" si="168"/>
        <v>3.8445399999999998</v>
      </c>
      <c r="M291" s="135">
        <f t="shared" si="168"/>
        <v>3.9086799999999999</v>
      </c>
      <c r="N291" s="135">
        <f t="shared" si="168"/>
        <v>3.9382799999999998</v>
      </c>
      <c r="O291" s="135">
        <f t="shared" si="168"/>
        <v>3.9689399999999999</v>
      </c>
      <c r="P291" s="135">
        <f t="shared" si="168"/>
        <v>3.9361700000000002</v>
      </c>
      <c r="Q291" s="135">
        <f t="shared" si="168"/>
        <v>3.9380099999999998</v>
      </c>
      <c r="R291" s="135">
        <f t="shared" si="168"/>
        <v>3.9262100000000002</v>
      </c>
      <c r="S291" s="135">
        <f t="shared" si="168"/>
        <v>3.9021499999999998</v>
      </c>
      <c r="T291" s="135">
        <f t="shared" si="168"/>
        <v>3.8932699999999998</v>
      </c>
      <c r="U291" s="135">
        <f t="shared" si="168"/>
        <v>3.8456100000000002</v>
      </c>
      <c r="V291" s="135">
        <f t="shared" si="168"/>
        <v>3.8720400000000001</v>
      </c>
      <c r="W291" s="135">
        <f t="shared" si="168"/>
        <v>3.90259</v>
      </c>
      <c r="X291" s="135">
        <f t="shared" si="168"/>
        <v>3.8868100000000001</v>
      </c>
      <c r="Y291" s="135">
        <f t="shared" si="168"/>
        <v>3.79447</v>
      </c>
      <c r="Z291" s="135">
        <f t="shared" si="168"/>
        <v>3.5543100000000001</v>
      </c>
      <c r="AA291" s="135">
        <f t="shared" si="168"/>
        <v>3.4322900000000001</v>
      </c>
    </row>
    <row r="292" spans="1:27" ht="12.75" customHeight="1" outlineLevel="1" x14ac:dyDescent="0.3">
      <c r="A292" s="163" t="s">
        <v>1938</v>
      </c>
      <c r="B292" s="94" t="s">
        <v>238</v>
      </c>
      <c r="C292" s="70" t="s">
        <v>79</v>
      </c>
      <c r="D292" s="71">
        <v>1360.11</v>
      </c>
      <c r="E292" s="71">
        <v>1255.98</v>
      </c>
      <c r="F292" s="71">
        <v>1203.7</v>
      </c>
      <c r="G292" s="71">
        <v>1202.9100000000001</v>
      </c>
      <c r="H292" s="71">
        <v>1242.5899999999999</v>
      </c>
      <c r="I292" s="71">
        <v>1388.74</v>
      </c>
      <c r="J292" s="71">
        <v>1494.57</v>
      </c>
      <c r="K292" s="71">
        <v>1769.62</v>
      </c>
      <c r="L292" s="71">
        <v>1857.19</v>
      </c>
      <c r="M292" s="71">
        <v>1921.33</v>
      </c>
      <c r="N292" s="71">
        <v>1950.93</v>
      </c>
      <c r="O292" s="71">
        <v>1981.59</v>
      </c>
      <c r="P292" s="71">
        <v>1948.82</v>
      </c>
      <c r="Q292" s="71">
        <v>1950.66</v>
      </c>
      <c r="R292" s="71">
        <v>1938.86</v>
      </c>
      <c r="S292" s="71">
        <v>1914.8</v>
      </c>
      <c r="T292" s="71">
        <v>1905.92</v>
      </c>
      <c r="U292" s="71">
        <v>1858.26</v>
      </c>
      <c r="V292" s="71">
        <v>1884.69</v>
      </c>
      <c r="W292" s="71">
        <v>1915.24</v>
      </c>
      <c r="X292" s="71">
        <v>1899.46</v>
      </c>
      <c r="Y292" s="71">
        <v>1807.12</v>
      </c>
      <c r="Z292" s="71">
        <v>1566.96</v>
      </c>
      <c r="AA292" s="71">
        <v>1444.94</v>
      </c>
    </row>
    <row r="293" spans="1:27" ht="12.75" customHeight="1" outlineLevel="1" x14ac:dyDescent="0.3">
      <c r="A293" s="163" t="s">
        <v>1939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customHeight="1" outlineLevel="1" x14ac:dyDescent="0.3">
      <c r="A294" s="163" t="s">
        <v>1940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1941</v>
      </c>
      <c r="B295" s="94" t="s">
        <v>81</v>
      </c>
      <c r="C295" s="70" t="s">
        <v>79</v>
      </c>
      <c r="D295" s="71">
        <f>$D$11</f>
        <v>264.79000000000002</v>
      </c>
      <c r="E295" s="71">
        <f t="shared" ref="E295:AA295" si="170">$D$11</f>
        <v>264.79000000000002</v>
      </c>
      <c r="F295" s="71">
        <f t="shared" si="170"/>
        <v>264.79000000000002</v>
      </c>
      <c r="G295" s="71">
        <f t="shared" si="170"/>
        <v>264.79000000000002</v>
      </c>
      <c r="H295" s="71">
        <f t="shared" si="170"/>
        <v>264.79000000000002</v>
      </c>
      <c r="I295" s="71">
        <f t="shared" si="170"/>
        <v>264.79000000000002</v>
      </c>
      <c r="J295" s="71">
        <f t="shared" si="170"/>
        <v>264.79000000000002</v>
      </c>
      <c r="K295" s="71">
        <f t="shared" si="170"/>
        <v>264.79000000000002</v>
      </c>
      <c r="L295" s="71">
        <f t="shared" si="170"/>
        <v>264.79000000000002</v>
      </c>
      <c r="M295" s="71">
        <f t="shared" si="170"/>
        <v>264.79000000000002</v>
      </c>
      <c r="N295" s="71">
        <f t="shared" si="170"/>
        <v>264.79000000000002</v>
      </c>
      <c r="O295" s="71">
        <f t="shared" si="170"/>
        <v>264.79000000000002</v>
      </c>
      <c r="P295" s="71">
        <f t="shared" si="170"/>
        <v>264.79000000000002</v>
      </c>
      <c r="Q295" s="71">
        <f t="shared" si="170"/>
        <v>264.79000000000002</v>
      </c>
      <c r="R295" s="71">
        <f t="shared" si="170"/>
        <v>264.79000000000002</v>
      </c>
      <c r="S295" s="71">
        <f t="shared" si="170"/>
        <v>264.79000000000002</v>
      </c>
      <c r="T295" s="71">
        <f t="shared" si="170"/>
        <v>264.79000000000002</v>
      </c>
      <c r="U295" s="71">
        <f t="shared" si="170"/>
        <v>264.79000000000002</v>
      </c>
      <c r="V295" s="71">
        <f t="shared" si="170"/>
        <v>264.79000000000002</v>
      </c>
      <c r="W295" s="71">
        <f t="shared" si="170"/>
        <v>264.79000000000002</v>
      </c>
      <c r="X295" s="71">
        <f t="shared" si="170"/>
        <v>264.79000000000002</v>
      </c>
      <c r="Y295" s="71">
        <f t="shared" si="170"/>
        <v>264.79000000000002</v>
      </c>
      <c r="Z295" s="71">
        <f t="shared" si="170"/>
        <v>264.79000000000002</v>
      </c>
      <c r="AA295" s="71">
        <f t="shared" si="170"/>
        <v>264.79000000000002</v>
      </c>
    </row>
    <row r="296" spans="1:27" ht="12.75" customHeight="1" x14ac:dyDescent="0.3">
      <c r="A296" s="162" t="s">
        <v>1942</v>
      </c>
      <c r="B296" s="54" t="str">
        <f>"27"&amp;"."&amp;$B$800&amp;"."&amp;$B$801</f>
        <v>27.03.2024</v>
      </c>
      <c r="C296" s="134" t="s">
        <v>76</v>
      </c>
      <c r="D296" s="135">
        <f>ROUND(((D297+D298+D300+D299)/1000),5)</f>
        <v>3.22546</v>
      </c>
      <c r="E296" s="135">
        <f>ROUND(((E297+E298+E300+E299)/1000),5)</f>
        <v>3.1942599999999999</v>
      </c>
      <c r="F296" s="135">
        <f>ROUND(((F297+F298+F300+F299)/1000),5)</f>
        <v>3.1850900000000002</v>
      </c>
      <c r="G296" s="135">
        <f t="shared" ref="G296:AA296" si="171">ROUND(((G297+G298+G300+G299)/1000),5)</f>
        <v>3.1867399999999999</v>
      </c>
      <c r="H296" s="135">
        <f t="shared" si="171"/>
        <v>3.1916000000000002</v>
      </c>
      <c r="I296" s="135">
        <f t="shared" si="171"/>
        <v>3.25725</v>
      </c>
      <c r="J296" s="135">
        <f t="shared" si="171"/>
        <v>3.46801</v>
      </c>
      <c r="K296" s="135">
        <f t="shared" si="171"/>
        <v>3.7422</v>
      </c>
      <c r="L296" s="135">
        <f t="shared" si="171"/>
        <v>3.8691599999999999</v>
      </c>
      <c r="M296" s="135">
        <f t="shared" si="171"/>
        <v>3.9643999999999999</v>
      </c>
      <c r="N296" s="135">
        <f t="shared" si="171"/>
        <v>4.0217499999999999</v>
      </c>
      <c r="O296" s="135">
        <f t="shared" si="171"/>
        <v>4.0591600000000003</v>
      </c>
      <c r="P296" s="135">
        <f t="shared" si="171"/>
        <v>4.0446499999999999</v>
      </c>
      <c r="Q296" s="135">
        <f t="shared" si="171"/>
        <v>4.0389200000000001</v>
      </c>
      <c r="R296" s="135">
        <f t="shared" si="171"/>
        <v>3.9691800000000002</v>
      </c>
      <c r="S296" s="135">
        <f t="shared" si="171"/>
        <v>3.8789400000000001</v>
      </c>
      <c r="T296" s="135">
        <f t="shared" si="171"/>
        <v>3.8472200000000001</v>
      </c>
      <c r="U296" s="135">
        <f t="shared" si="171"/>
        <v>3.7753399999999999</v>
      </c>
      <c r="V296" s="135">
        <f t="shared" si="171"/>
        <v>3.82037</v>
      </c>
      <c r="W296" s="135">
        <f t="shared" si="171"/>
        <v>3.9145300000000001</v>
      </c>
      <c r="X296" s="135">
        <f t="shared" si="171"/>
        <v>3.9013399999999998</v>
      </c>
      <c r="Y296" s="135">
        <f t="shared" si="171"/>
        <v>3.8064800000000001</v>
      </c>
      <c r="Z296" s="135">
        <f t="shared" si="171"/>
        <v>3.5783700000000001</v>
      </c>
      <c r="AA296" s="135">
        <f t="shared" si="171"/>
        <v>3.41228</v>
      </c>
    </row>
    <row r="297" spans="1:27" ht="12.75" customHeight="1" outlineLevel="1" x14ac:dyDescent="0.3">
      <c r="A297" s="163" t="s">
        <v>1943</v>
      </c>
      <c r="B297" s="94" t="s">
        <v>238</v>
      </c>
      <c r="C297" s="70" t="s">
        <v>79</v>
      </c>
      <c r="D297" s="71">
        <v>1238.1099999999999</v>
      </c>
      <c r="E297" s="71">
        <v>1206.9100000000001</v>
      </c>
      <c r="F297" s="71">
        <v>1197.74</v>
      </c>
      <c r="G297" s="71">
        <v>1199.3900000000001</v>
      </c>
      <c r="H297" s="71">
        <v>1204.25</v>
      </c>
      <c r="I297" s="71">
        <v>1269.9000000000001</v>
      </c>
      <c r="J297" s="71">
        <v>1480.66</v>
      </c>
      <c r="K297" s="71">
        <v>1754.85</v>
      </c>
      <c r="L297" s="71">
        <v>1881.81</v>
      </c>
      <c r="M297" s="71">
        <v>1977.05</v>
      </c>
      <c r="N297" s="71">
        <v>2034.4</v>
      </c>
      <c r="O297" s="71">
        <v>2071.81</v>
      </c>
      <c r="P297" s="71">
        <v>2057.3000000000002</v>
      </c>
      <c r="Q297" s="71">
        <v>2051.5700000000002</v>
      </c>
      <c r="R297" s="71">
        <v>1981.83</v>
      </c>
      <c r="S297" s="71">
        <v>1891.59</v>
      </c>
      <c r="T297" s="71">
        <v>1859.87</v>
      </c>
      <c r="U297" s="71">
        <v>1787.99</v>
      </c>
      <c r="V297" s="71">
        <v>1833.02</v>
      </c>
      <c r="W297" s="71">
        <v>1927.18</v>
      </c>
      <c r="X297" s="71">
        <v>1913.99</v>
      </c>
      <c r="Y297" s="71">
        <v>1819.13</v>
      </c>
      <c r="Z297" s="71">
        <v>1591.02</v>
      </c>
      <c r="AA297" s="71">
        <v>1424.93</v>
      </c>
    </row>
    <row r="298" spans="1:27" ht="12.75" customHeight="1" outlineLevel="1" x14ac:dyDescent="0.3">
      <c r="A298" s="163" t="s">
        <v>1944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customHeight="1" outlineLevel="1" x14ac:dyDescent="0.3">
      <c r="A299" s="163" t="s">
        <v>1945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1946</v>
      </c>
      <c r="B300" s="94" t="s">
        <v>81</v>
      </c>
      <c r="C300" s="70" t="s">
        <v>79</v>
      </c>
      <c r="D300" s="71">
        <f>$D$11</f>
        <v>264.79000000000002</v>
      </c>
      <c r="E300" s="71">
        <f t="shared" ref="E300:AA300" si="173">$D$11</f>
        <v>264.79000000000002</v>
      </c>
      <c r="F300" s="71">
        <f t="shared" si="173"/>
        <v>264.79000000000002</v>
      </c>
      <c r="G300" s="71">
        <f t="shared" si="173"/>
        <v>264.79000000000002</v>
      </c>
      <c r="H300" s="71">
        <f t="shared" si="173"/>
        <v>264.79000000000002</v>
      </c>
      <c r="I300" s="71">
        <f t="shared" si="173"/>
        <v>264.79000000000002</v>
      </c>
      <c r="J300" s="71">
        <f t="shared" si="173"/>
        <v>264.79000000000002</v>
      </c>
      <c r="K300" s="71">
        <f t="shared" si="173"/>
        <v>264.79000000000002</v>
      </c>
      <c r="L300" s="71">
        <f t="shared" si="173"/>
        <v>264.79000000000002</v>
      </c>
      <c r="M300" s="71">
        <f t="shared" si="173"/>
        <v>264.79000000000002</v>
      </c>
      <c r="N300" s="71">
        <f t="shared" si="173"/>
        <v>264.79000000000002</v>
      </c>
      <c r="O300" s="71">
        <f t="shared" si="173"/>
        <v>264.79000000000002</v>
      </c>
      <c r="P300" s="71">
        <f t="shared" si="173"/>
        <v>264.79000000000002</v>
      </c>
      <c r="Q300" s="71">
        <f t="shared" si="173"/>
        <v>264.79000000000002</v>
      </c>
      <c r="R300" s="71">
        <f t="shared" si="173"/>
        <v>264.79000000000002</v>
      </c>
      <c r="S300" s="71">
        <f t="shared" si="173"/>
        <v>264.79000000000002</v>
      </c>
      <c r="T300" s="71">
        <f t="shared" si="173"/>
        <v>264.79000000000002</v>
      </c>
      <c r="U300" s="71">
        <f t="shared" si="173"/>
        <v>264.79000000000002</v>
      </c>
      <c r="V300" s="71">
        <f t="shared" si="173"/>
        <v>264.79000000000002</v>
      </c>
      <c r="W300" s="71">
        <f t="shared" si="173"/>
        <v>264.79000000000002</v>
      </c>
      <c r="X300" s="71">
        <f t="shared" si="173"/>
        <v>264.79000000000002</v>
      </c>
      <c r="Y300" s="71">
        <f t="shared" si="173"/>
        <v>264.79000000000002</v>
      </c>
      <c r="Z300" s="71">
        <f t="shared" si="173"/>
        <v>264.79000000000002</v>
      </c>
      <c r="AA300" s="71">
        <f t="shared" si="173"/>
        <v>264.79000000000002</v>
      </c>
    </row>
    <row r="301" spans="1:27" ht="12.75" customHeight="1" x14ac:dyDescent="0.3">
      <c r="A301" s="162" t="s">
        <v>1947</v>
      </c>
      <c r="B301" s="54" t="str">
        <f>"28"&amp;"."&amp;$B$800&amp;"."&amp;$B$801</f>
        <v>28.03.2024</v>
      </c>
      <c r="C301" s="134" t="s">
        <v>76</v>
      </c>
      <c r="D301" s="135">
        <f>ROUND(((D302+D303+D305+D304)/1000),5)</f>
        <v>3.2435200000000002</v>
      </c>
      <c r="E301" s="135">
        <f>ROUND(((E302+E303+E305+E304)/1000),5)</f>
        <v>3.19502</v>
      </c>
      <c r="F301" s="135">
        <f>ROUND(((F302+F303+F305+F304)/1000),5)</f>
        <v>3.1880500000000001</v>
      </c>
      <c r="G301" s="135">
        <f t="shared" ref="G301:AA301" si="174">ROUND(((G302+G303+G305+G304)/1000),5)</f>
        <v>3.1863199999999998</v>
      </c>
      <c r="H301" s="135">
        <f t="shared" si="174"/>
        <v>3.19333</v>
      </c>
      <c r="I301" s="135">
        <f t="shared" si="174"/>
        <v>3.3654700000000002</v>
      </c>
      <c r="J301" s="135">
        <f t="shared" si="174"/>
        <v>3.49518</v>
      </c>
      <c r="K301" s="135">
        <f t="shared" si="174"/>
        <v>3.7905199999999999</v>
      </c>
      <c r="L301" s="135">
        <f t="shared" si="174"/>
        <v>3.8799600000000001</v>
      </c>
      <c r="M301" s="135">
        <f t="shared" si="174"/>
        <v>3.9651200000000002</v>
      </c>
      <c r="N301" s="135">
        <f t="shared" si="174"/>
        <v>3.9533200000000002</v>
      </c>
      <c r="O301" s="135">
        <f t="shared" si="174"/>
        <v>3.9654400000000001</v>
      </c>
      <c r="P301" s="135">
        <f t="shared" si="174"/>
        <v>3.9647700000000001</v>
      </c>
      <c r="Q301" s="135">
        <f t="shared" si="174"/>
        <v>3.9594900000000002</v>
      </c>
      <c r="R301" s="135">
        <f t="shared" si="174"/>
        <v>3.9481700000000002</v>
      </c>
      <c r="S301" s="135">
        <f t="shared" si="174"/>
        <v>3.9210600000000002</v>
      </c>
      <c r="T301" s="135">
        <f t="shared" si="174"/>
        <v>3.8954599999999999</v>
      </c>
      <c r="U301" s="135">
        <f t="shared" si="174"/>
        <v>3.84429</v>
      </c>
      <c r="V301" s="135">
        <f t="shared" si="174"/>
        <v>3.88266</v>
      </c>
      <c r="W301" s="135">
        <f t="shared" si="174"/>
        <v>3.9746700000000001</v>
      </c>
      <c r="X301" s="135">
        <f t="shared" si="174"/>
        <v>3.9456600000000002</v>
      </c>
      <c r="Y301" s="135">
        <f t="shared" si="174"/>
        <v>3.85826</v>
      </c>
      <c r="Z301" s="135">
        <f t="shared" si="174"/>
        <v>3.6762199999999998</v>
      </c>
      <c r="AA301" s="135">
        <f t="shared" si="174"/>
        <v>3.44191</v>
      </c>
    </row>
    <row r="302" spans="1:27" ht="12.75" customHeight="1" outlineLevel="1" x14ac:dyDescent="0.3">
      <c r="A302" s="163" t="s">
        <v>1948</v>
      </c>
      <c r="B302" s="94" t="s">
        <v>238</v>
      </c>
      <c r="C302" s="70" t="s">
        <v>79</v>
      </c>
      <c r="D302" s="71">
        <v>1256.17</v>
      </c>
      <c r="E302" s="71">
        <v>1207.67</v>
      </c>
      <c r="F302" s="71">
        <v>1200.7</v>
      </c>
      <c r="G302" s="71">
        <v>1198.97</v>
      </c>
      <c r="H302" s="71">
        <v>1205.98</v>
      </c>
      <c r="I302" s="71">
        <v>1378.12</v>
      </c>
      <c r="J302" s="71">
        <v>1507.83</v>
      </c>
      <c r="K302" s="71">
        <v>1803.17</v>
      </c>
      <c r="L302" s="71">
        <v>1892.61</v>
      </c>
      <c r="M302" s="71">
        <v>1977.77</v>
      </c>
      <c r="N302" s="71">
        <v>1965.97</v>
      </c>
      <c r="O302" s="71">
        <v>1978.09</v>
      </c>
      <c r="P302" s="71">
        <v>1977.42</v>
      </c>
      <c r="Q302" s="71">
        <v>1972.14</v>
      </c>
      <c r="R302" s="71">
        <v>1960.82</v>
      </c>
      <c r="S302" s="71">
        <v>1933.71</v>
      </c>
      <c r="T302" s="71">
        <v>1908.11</v>
      </c>
      <c r="U302" s="71">
        <v>1856.94</v>
      </c>
      <c r="V302" s="71">
        <v>1895.31</v>
      </c>
      <c r="W302" s="71">
        <v>1987.32</v>
      </c>
      <c r="X302" s="71">
        <v>1958.31</v>
      </c>
      <c r="Y302" s="71">
        <v>1870.91</v>
      </c>
      <c r="Z302" s="71">
        <v>1688.87</v>
      </c>
      <c r="AA302" s="71">
        <v>1454.56</v>
      </c>
    </row>
    <row r="303" spans="1:27" ht="12.75" customHeight="1" outlineLevel="1" x14ac:dyDescent="0.3">
      <c r="A303" s="163" t="s">
        <v>1949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customHeight="1" outlineLevel="1" x14ac:dyDescent="0.3">
      <c r="A304" s="163" t="s">
        <v>1950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1951</v>
      </c>
      <c r="B305" s="94" t="s">
        <v>81</v>
      </c>
      <c r="C305" s="70" t="s">
        <v>79</v>
      </c>
      <c r="D305" s="71">
        <f>$D$11</f>
        <v>264.79000000000002</v>
      </c>
      <c r="E305" s="71">
        <f t="shared" ref="E305:AA305" si="176">$D$11</f>
        <v>264.79000000000002</v>
      </c>
      <c r="F305" s="71">
        <f t="shared" si="176"/>
        <v>264.79000000000002</v>
      </c>
      <c r="G305" s="71">
        <f t="shared" si="176"/>
        <v>264.79000000000002</v>
      </c>
      <c r="H305" s="71">
        <f t="shared" si="176"/>
        <v>264.79000000000002</v>
      </c>
      <c r="I305" s="71">
        <f t="shared" si="176"/>
        <v>264.79000000000002</v>
      </c>
      <c r="J305" s="71">
        <f t="shared" si="176"/>
        <v>264.79000000000002</v>
      </c>
      <c r="K305" s="71">
        <f t="shared" si="176"/>
        <v>264.79000000000002</v>
      </c>
      <c r="L305" s="71">
        <f t="shared" si="176"/>
        <v>264.79000000000002</v>
      </c>
      <c r="M305" s="71">
        <f t="shared" si="176"/>
        <v>264.79000000000002</v>
      </c>
      <c r="N305" s="71">
        <f t="shared" si="176"/>
        <v>264.79000000000002</v>
      </c>
      <c r="O305" s="71">
        <f t="shared" si="176"/>
        <v>264.79000000000002</v>
      </c>
      <c r="P305" s="71">
        <f t="shared" si="176"/>
        <v>264.79000000000002</v>
      </c>
      <c r="Q305" s="71">
        <f t="shared" si="176"/>
        <v>264.79000000000002</v>
      </c>
      <c r="R305" s="71">
        <f t="shared" si="176"/>
        <v>264.79000000000002</v>
      </c>
      <c r="S305" s="71">
        <f t="shared" si="176"/>
        <v>264.79000000000002</v>
      </c>
      <c r="T305" s="71">
        <f t="shared" si="176"/>
        <v>264.79000000000002</v>
      </c>
      <c r="U305" s="71">
        <f t="shared" si="176"/>
        <v>264.79000000000002</v>
      </c>
      <c r="V305" s="71">
        <f t="shared" si="176"/>
        <v>264.79000000000002</v>
      </c>
      <c r="W305" s="71">
        <f t="shared" si="176"/>
        <v>264.79000000000002</v>
      </c>
      <c r="X305" s="71">
        <f t="shared" si="176"/>
        <v>264.79000000000002</v>
      </c>
      <c r="Y305" s="71">
        <f t="shared" si="176"/>
        <v>264.79000000000002</v>
      </c>
      <c r="Z305" s="71">
        <f t="shared" si="176"/>
        <v>264.79000000000002</v>
      </c>
      <c r="AA305" s="71">
        <f t="shared" si="176"/>
        <v>264.79000000000002</v>
      </c>
    </row>
    <row r="306" spans="1:27" ht="12.75" customHeight="1" x14ac:dyDescent="0.3">
      <c r="A306" s="162" t="s">
        <v>1952</v>
      </c>
      <c r="B306" s="54" t="str">
        <f>"29"&amp;"."&amp;$B$800&amp;"."&amp;$B$801</f>
        <v>29.03.2024</v>
      </c>
      <c r="C306" s="134" t="s">
        <v>76</v>
      </c>
      <c r="D306" s="135">
        <f>ROUND(((D307+D308+D310+D309)/1000),5)</f>
        <v>3.37026</v>
      </c>
      <c r="E306" s="135">
        <f>ROUND(((E307+E308+E310+E309)/1000),5)</f>
        <v>3.2564099999999998</v>
      </c>
      <c r="F306" s="135">
        <f>ROUND(((F307+F308+F310+F309)/1000),5)</f>
        <v>3.2452399999999999</v>
      </c>
      <c r="G306" s="135">
        <f t="shared" ref="G306:AA306" si="177">ROUND(((G307+G308+G310+G309)/1000),5)</f>
        <v>3.2416900000000002</v>
      </c>
      <c r="H306" s="135">
        <f t="shared" si="177"/>
        <v>3.25352</v>
      </c>
      <c r="I306" s="135">
        <f t="shared" si="177"/>
        <v>3.3699300000000001</v>
      </c>
      <c r="J306" s="135">
        <f t="shared" si="177"/>
        <v>3.5137100000000001</v>
      </c>
      <c r="K306" s="135">
        <f t="shared" si="177"/>
        <v>3.8098700000000001</v>
      </c>
      <c r="L306" s="135">
        <f t="shared" si="177"/>
        <v>3.9466800000000002</v>
      </c>
      <c r="M306" s="135">
        <f t="shared" si="177"/>
        <v>3.9956100000000001</v>
      </c>
      <c r="N306" s="135">
        <f t="shared" si="177"/>
        <v>4.0026400000000004</v>
      </c>
      <c r="O306" s="135">
        <f t="shared" si="177"/>
        <v>4.0317600000000002</v>
      </c>
      <c r="P306" s="135">
        <f t="shared" si="177"/>
        <v>4.0187799999999996</v>
      </c>
      <c r="Q306" s="135">
        <f t="shared" si="177"/>
        <v>4.0065799999999996</v>
      </c>
      <c r="R306" s="135">
        <f t="shared" si="177"/>
        <v>3.9936699999999998</v>
      </c>
      <c r="S306" s="135">
        <f t="shared" si="177"/>
        <v>3.9856600000000002</v>
      </c>
      <c r="T306" s="135">
        <f t="shared" si="177"/>
        <v>3.9621900000000001</v>
      </c>
      <c r="U306" s="135">
        <f t="shared" si="177"/>
        <v>3.9097300000000001</v>
      </c>
      <c r="V306" s="135">
        <f t="shared" si="177"/>
        <v>3.9401700000000002</v>
      </c>
      <c r="W306" s="135">
        <f t="shared" si="177"/>
        <v>3.9844900000000001</v>
      </c>
      <c r="X306" s="135">
        <f t="shared" si="177"/>
        <v>3.9837600000000002</v>
      </c>
      <c r="Y306" s="135">
        <f t="shared" si="177"/>
        <v>3.9380999999999999</v>
      </c>
      <c r="Z306" s="135">
        <f t="shared" si="177"/>
        <v>3.7771599999999999</v>
      </c>
      <c r="AA306" s="135">
        <f t="shared" si="177"/>
        <v>3.4772500000000002</v>
      </c>
    </row>
    <row r="307" spans="1:27" ht="12.75" customHeight="1" outlineLevel="1" x14ac:dyDescent="0.3">
      <c r="A307" s="163" t="s">
        <v>1953</v>
      </c>
      <c r="B307" s="94" t="s">
        <v>238</v>
      </c>
      <c r="C307" s="70" t="s">
        <v>79</v>
      </c>
      <c r="D307" s="71">
        <v>1382.91</v>
      </c>
      <c r="E307" s="71">
        <v>1269.06</v>
      </c>
      <c r="F307" s="71">
        <v>1257.8900000000001</v>
      </c>
      <c r="G307" s="71">
        <v>1254.3399999999999</v>
      </c>
      <c r="H307" s="71">
        <v>1266.17</v>
      </c>
      <c r="I307" s="71">
        <v>1382.58</v>
      </c>
      <c r="J307" s="71">
        <v>1526.36</v>
      </c>
      <c r="K307" s="71">
        <v>1822.52</v>
      </c>
      <c r="L307" s="71">
        <v>1959.33</v>
      </c>
      <c r="M307" s="71">
        <v>2008.26</v>
      </c>
      <c r="N307" s="71">
        <v>2015.29</v>
      </c>
      <c r="O307" s="71">
        <v>2044.41</v>
      </c>
      <c r="P307" s="71">
        <v>2031.43</v>
      </c>
      <c r="Q307" s="71">
        <v>2019.23</v>
      </c>
      <c r="R307" s="71">
        <v>2006.32</v>
      </c>
      <c r="S307" s="71">
        <v>1998.31</v>
      </c>
      <c r="T307" s="71">
        <v>1974.84</v>
      </c>
      <c r="U307" s="71">
        <v>1922.38</v>
      </c>
      <c r="V307" s="71">
        <v>1952.82</v>
      </c>
      <c r="W307" s="71">
        <v>1997.14</v>
      </c>
      <c r="X307" s="71">
        <v>1996.41</v>
      </c>
      <c r="Y307" s="71">
        <v>1950.75</v>
      </c>
      <c r="Z307" s="71">
        <v>1789.81</v>
      </c>
      <c r="AA307" s="71">
        <v>1489.9</v>
      </c>
    </row>
    <row r="308" spans="1:27" ht="12.75" customHeight="1" outlineLevel="1" x14ac:dyDescent="0.3">
      <c r="A308" s="163" t="s">
        <v>1954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customHeight="1" outlineLevel="1" x14ac:dyDescent="0.3">
      <c r="A309" s="163" t="s">
        <v>1955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1956</v>
      </c>
      <c r="B310" s="94" t="s">
        <v>81</v>
      </c>
      <c r="C310" s="70" t="s">
        <v>79</v>
      </c>
      <c r="D310" s="71">
        <f>$D$11</f>
        <v>264.79000000000002</v>
      </c>
      <c r="E310" s="71">
        <f t="shared" ref="E310:AA310" si="179">$D$11</f>
        <v>264.79000000000002</v>
      </c>
      <c r="F310" s="71">
        <f t="shared" si="179"/>
        <v>264.79000000000002</v>
      </c>
      <c r="G310" s="71">
        <f t="shared" si="179"/>
        <v>264.79000000000002</v>
      </c>
      <c r="H310" s="71">
        <f t="shared" si="179"/>
        <v>264.79000000000002</v>
      </c>
      <c r="I310" s="71">
        <f t="shared" si="179"/>
        <v>264.79000000000002</v>
      </c>
      <c r="J310" s="71">
        <f t="shared" si="179"/>
        <v>264.79000000000002</v>
      </c>
      <c r="K310" s="71">
        <f t="shared" si="179"/>
        <v>264.79000000000002</v>
      </c>
      <c r="L310" s="71">
        <f t="shared" si="179"/>
        <v>264.79000000000002</v>
      </c>
      <c r="M310" s="71">
        <f t="shared" si="179"/>
        <v>264.79000000000002</v>
      </c>
      <c r="N310" s="71">
        <f t="shared" si="179"/>
        <v>264.79000000000002</v>
      </c>
      <c r="O310" s="71">
        <f t="shared" si="179"/>
        <v>264.79000000000002</v>
      </c>
      <c r="P310" s="71">
        <f t="shared" si="179"/>
        <v>264.79000000000002</v>
      </c>
      <c r="Q310" s="71">
        <f t="shared" si="179"/>
        <v>264.79000000000002</v>
      </c>
      <c r="R310" s="71">
        <f t="shared" si="179"/>
        <v>264.79000000000002</v>
      </c>
      <c r="S310" s="71">
        <f t="shared" si="179"/>
        <v>264.79000000000002</v>
      </c>
      <c r="T310" s="71">
        <f t="shared" si="179"/>
        <v>264.79000000000002</v>
      </c>
      <c r="U310" s="71">
        <f t="shared" si="179"/>
        <v>264.79000000000002</v>
      </c>
      <c r="V310" s="71">
        <f t="shared" si="179"/>
        <v>264.79000000000002</v>
      </c>
      <c r="W310" s="71">
        <f t="shared" si="179"/>
        <v>264.79000000000002</v>
      </c>
      <c r="X310" s="71">
        <f t="shared" si="179"/>
        <v>264.79000000000002</v>
      </c>
      <c r="Y310" s="71">
        <f t="shared" si="179"/>
        <v>264.79000000000002</v>
      </c>
      <c r="Z310" s="71">
        <f t="shared" si="179"/>
        <v>264.79000000000002</v>
      </c>
      <c r="AA310" s="71">
        <f t="shared" si="179"/>
        <v>264.79000000000002</v>
      </c>
    </row>
    <row r="311" spans="1:27" ht="12.75" customHeight="1" x14ac:dyDescent="0.3">
      <c r="A311" s="162" t="s">
        <v>1957</v>
      </c>
      <c r="B311" s="54" t="str">
        <f>"30"&amp;"."&amp;$B$800&amp;"."&amp;$B$801</f>
        <v>30.03.2024</v>
      </c>
      <c r="C311" s="134" t="s">
        <v>76</v>
      </c>
      <c r="D311" s="135">
        <f>ROUND(((D312+D313+D315+D314)/1000),5)</f>
        <v>3.4575399999999998</v>
      </c>
      <c r="E311" s="135">
        <f>ROUND(((E312+E313+E315+E314)/1000),5)</f>
        <v>3.3862299999999999</v>
      </c>
      <c r="F311" s="135">
        <f>ROUND(((F312+F313+F315+F314)/1000),5)</f>
        <v>3.3197700000000001</v>
      </c>
      <c r="G311" s="135">
        <f t="shared" ref="G311:AA311" si="180">ROUND(((G312+G313+G315+G314)/1000),5)</f>
        <v>3.2585999999999999</v>
      </c>
      <c r="H311" s="135">
        <f t="shared" si="180"/>
        <v>3.3105199999999999</v>
      </c>
      <c r="I311" s="135">
        <f t="shared" si="180"/>
        <v>3.37304</v>
      </c>
      <c r="J311" s="135">
        <f t="shared" si="180"/>
        <v>3.3971</v>
      </c>
      <c r="K311" s="135">
        <f t="shared" si="180"/>
        <v>3.4769000000000001</v>
      </c>
      <c r="L311" s="135">
        <f t="shared" si="180"/>
        <v>3.8142</v>
      </c>
      <c r="M311" s="135">
        <f t="shared" si="180"/>
        <v>3.91221</v>
      </c>
      <c r="N311" s="135">
        <f t="shared" si="180"/>
        <v>3.9795699999999998</v>
      </c>
      <c r="O311" s="135">
        <f t="shared" si="180"/>
        <v>3.9999600000000002</v>
      </c>
      <c r="P311" s="135">
        <f t="shared" si="180"/>
        <v>3.9800200000000001</v>
      </c>
      <c r="Q311" s="135">
        <f t="shared" si="180"/>
        <v>3.9604300000000001</v>
      </c>
      <c r="R311" s="135">
        <f t="shared" si="180"/>
        <v>3.9434800000000001</v>
      </c>
      <c r="S311" s="135">
        <f t="shared" si="180"/>
        <v>3.93377</v>
      </c>
      <c r="T311" s="135">
        <f t="shared" si="180"/>
        <v>3.9265500000000002</v>
      </c>
      <c r="U311" s="135">
        <f t="shared" si="180"/>
        <v>3.9131100000000001</v>
      </c>
      <c r="V311" s="135">
        <f t="shared" si="180"/>
        <v>3.95424</v>
      </c>
      <c r="W311" s="135">
        <f t="shared" si="180"/>
        <v>3.9934400000000001</v>
      </c>
      <c r="X311" s="135">
        <f t="shared" si="180"/>
        <v>3.98909</v>
      </c>
      <c r="Y311" s="135">
        <f t="shared" si="180"/>
        <v>3.9435899999999999</v>
      </c>
      <c r="Z311" s="135">
        <f t="shared" si="180"/>
        <v>3.77746</v>
      </c>
      <c r="AA311" s="135">
        <f t="shared" si="180"/>
        <v>3.5163099999999998</v>
      </c>
    </row>
    <row r="312" spans="1:27" ht="12.75" customHeight="1" outlineLevel="1" x14ac:dyDescent="0.3">
      <c r="A312" s="163" t="s">
        <v>1958</v>
      </c>
      <c r="B312" s="94" t="s">
        <v>238</v>
      </c>
      <c r="C312" s="70" t="s">
        <v>79</v>
      </c>
      <c r="D312" s="71">
        <v>1470.19</v>
      </c>
      <c r="E312" s="71">
        <v>1398.88</v>
      </c>
      <c r="F312" s="71">
        <v>1332.42</v>
      </c>
      <c r="G312" s="71">
        <v>1271.25</v>
      </c>
      <c r="H312" s="71">
        <v>1323.17</v>
      </c>
      <c r="I312" s="71">
        <v>1385.69</v>
      </c>
      <c r="J312" s="71">
        <v>1409.75</v>
      </c>
      <c r="K312" s="71">
        <v>1489.55</v>
      </c>
      <c r="L312" s="71">
        <v>1826.85</v>
      </c>
      <c r="M312" s="71">
        <v>1924.86</v>
      </c>
      <c r="N312" s="71">
        <v>1992.22</v>
      </c>
      <c r="O312" s="71">
        <v>2012.61</v>
      </c>
      <c r="P312" s="71">
        <v>1992.67</v>
      </c>
      <c r="Q312" s="71">
        <v>1973.08</v>
      </c>
      <c r="R312" s="71">
        <v>1956.13</v>
      </c>
      <c r="S312" s="71">
        <v>1946.42</v>
      </c>
      <c r="T312" s="71">
        <v>1939.2</v>
      </c>
      <c r="U312" s="71">
        <v>1925.76</v>
      </c>
      <c r="V312" s="71">
        <v>1966.89</v>
      </c>
      <c r="W312" s="71">
        <v>2006.09</v>
      </c>
      <c r="X312" s="71">
        <v>2001.74</v>
      </c>
      <c r="Y312" s="71">
        <v>1956.24</v>
      </c>
      <c r="Z312" s="71">
        <v>1790.11</v>
      </c>
      <c r="AA312" s="71">
        <v>1528.96</v>
      </c>
    </row>
    <row r="313" spans="1:27" ht="12.75" customHeight="1" outlineLevel="1" x14ac:dyDescent="0.3">
      <c r="A313" s="163" t="s">
        <v>1959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customHeight="1" outlineLevel="1" x14ac:dyDescent="0.3">
      <c r="A314" s="163" t="s">
        <v>1960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1961</v>
      </c>
      <c r="B315" s="94" t="s">
        <v>81</v>
      </c>
      <c r="C315" s="70" t="s">
        <v>79</v>
      </c>
      <c r="D315" s="71">
        <f>$D$11</f>
        <v>264.79000000000002</v>
      </c>
      <c r="E315" s="71">
        <f t="shared" ref="E315:AA315" si="182">$D$11</f>
        <v>264.79000000000002</v>
      </c>
      <c r="F315" s="71">
        <f t="shared" si="182"/>
        <v>264.79000000000002</v>
      </c>
      <c r="G315" s="71">
        <f t="shared" si="182"/>
        <v>264.79000000000002</v>
      </c>
      <c r="H315" s="71">
        <f t="shared" si="182"/>
        <v>264.79000000000002</v>
      </c>
      <c r="I315" s="71">
        <f t="shared" si="182"/>
        <v>264.79000000000002</v>
      </c>
      <c r="J315" s="71">
        <f t="shared" si="182"/>
        <v>264.79000000000002</v>
      </c>
      <c r="K315" s="71">
        <f t="shared" si="182"/>
        <v>264.79000000000002</v>
      </c>
      <c r="L315" s="71">
        <f t="shared" si="182"/>
        <v>264.79000000000002</v>
      </c>
      <c r="M315" s="71">
        <f t="shared" si="182"/>
        <v>264.79000000000002</v>
      </c>
      <c r="N315" s="71">
        <f t="shared" si="182"/>
        <v>264.79000000000002</v>
      </c>
      <c r="O315" s="71">
        <f t="shared" si="182"/>
        <v>264.79000000000002</v>
      </c>
      <c r="P315" s="71">
        <f t="shared" si="182"/>
        <v>264.79000000000002</v>
      </c>
      <c r="Q315" s="71">
        <f t="shared" si="182"/>
        <v>264.79000000000002</v>
      </c>
      <c r="R315" s="71">
        <f t="shared" si="182"/>
        <v>264.79000000000002</v>
      </c>
      <c r="S315" s="71">
        <f t="shared" si="182"/>
        <v>264.79000000000002</v>
      </c>
      <c r="T315" s="71">
        <f t="shared" si="182"/>
        <v>264.79000000000002</v>
      </c>
      <c r="U315" s="71">
        <f t="shared" si="182"/>
        <v>264.79000000000002</v>
      </c>
      <c r="V315" s="71">
        <f t="shared" si="182"/>
        <v>264.79000000000002</v>
      </c>
      <c r="W315" s="71">
        <f t="shared" si="182"/>
        <v>264.79000000000002</v>
      </c>
      <c r="X315" s="71">
        <f t="shared" si="182"/>
        <v>264.79000000000002</v>
      </c>
      <c r="Y315" s="71">
        <f t="shared" si="182"/>
        <v>264.79000000000002</v>
      </c>
      <c r="Z315" s="71">
        <f t="shared" si="182"/>
        <v>264.79000000000002</v>
      </c>
      <c r="AA315" s="71">
        <f t="shared" si="182"/>
        <v>264.79000000000002</v>
      </c>
    </row>
    <row r="316" spans="1:27" ht="12.75" customHeight="1" x14ac:dyDescent="0.3">
      <c r="A316" s="162" t="s">
        <v>1962</v>
      </c>
      <c r="B316" s="54" t="str">
        <f>"31"&amp;"."&amp;$B$800&amp;"."&amp;$B$801</f>
        <v>31.03.2024</v>
      </c>
      <c r="C316" s="134" t="s">
        <v>76</v>
      </c>
      <c r="D316" s="135">
        <f>ROUND(((D317+D318+D320+D319)/1000),5)</f>
        <v>3.4700500000000001</v>
      </c>
      <c r="E316" s="135">
        <f>ROUND(((E317+E318+E320+E319)/1000),5)</f>
        <v>3.3795099999999998</v>
      </c>
      <c r="F316" s="135">
        <f>ROUND(((F317+F318+F320+F319)/1000),5)</f>
        <v>3.2879800000000001</v>
      </c>
      <c r="G316" s="135">
        <f t="shared" ref="G316:AA316" si="183">ROUND(((G317+G318+G320+G319)/1000),5)</f>
        <v>3.27935</v>
      </c>
      <c r="H316" s="135">
        <f t="shared" si="183"/>
        <v>3.3097300000000001</v>
      </c>
      <c r="I316" s="135">
        <f t="shared" si="183"/>
        <v>3.3663400000000001</v>
      </c>
      <c r="J316" s="135">
        <f t="shared" si="183"/>
        <v>3.3367200000000001</v>
      </c>
      <c r="K316" s="135">
        <f t="shared" si="183"/>
        <v>3.4316300000000002</v>
      </c>
      <c r="L316" s="135">
        <f t="shared" si="183"/>
        <v>3.5771999999999999</v>
      </c>
      <c r="M316" s="135">
        <f t="shared" si="183"/>
        <v>3.7545600000000001</v>
      </c>
      <c r="N316" s="135">
        <f t="shared" si="183"/>
        <v>3.7958400000000001</v>
      </c>
      <c r="O316" s="135">
        <f t="shared" si="183"/>
        <v>3.8041200000000002</v>
      </c>
      <c r="P316" s="135">
        <f t="shared" si="183"/>
        <v>3.7780499999999999</v>
      </c>
      <c r="Q316" s="135">
        <f t="shared" si="183"/>
        <v>3.7756500000000002</v>
      </c>
      <c r="R316" s="135">
        <f t="shared" si="183"/>
        <v>3.7761200000000001</v>
      </c>
      <c r="S316" s="135">
        <f t="shared" si="183"/>
        <v>3.7577400000000001</v>
      </c>
      <c r="T316" s="135">
        <f t="shared" si="183"/>
        <v>3.75753</v>
      </c>
      <c r="U316" s="135">
        <f t="shared" si="183"/>
        <v>3.8360500000000002</v>
      </c>
      <c r="V316" s="135">
        <f t="shared" si="183"/>
        <v>3.8516900000000001</v>
      </c>
      <c r="W316" s="135">
        <f t="shared" si="183"/>
        <v>3.9384399999999999</v>
      </c>
      <c r="X316" s="135">
        <f t="shared" si="183"/>
        <v>3.90361</v>
      </c>
      <c r="Y316" s="135">
        <f t="shared" si="183"/>
        <v>3.8375699999999999</v>
      </c>
      <c r="Z316" s="135">
        <f t="shared" si="183"/>
        <v>3.6225399999999999</v>
      </c>
      <c r="AA316" s="135">
        <f t="shared" si="183"/>
        <v>3.5183900000000001</v>
      </c>
    </row>
    <row r="317" spans="1:27" ht="12.75" customHeight="1" outlineLevel="1" x14ac:dyDescent="0.3">
      <c r="A317" s="163" t="s">
        <v>1963</v>
      </c>
      <c r="B317" s="94" t="s">
        <v>238</v>
      </c>
      <c r="C317" s="70" t="s">
        <v>79</v>
      </c>
      <c r="D317" s="71">
        <v>1482.7</v>
      </c>
      <c r="E317" s="71">
        <v>1392.16</v>
      </c>
      <c r="F317" s="71">
        <v>1300.6300000000001</v>
      </c>
      <c r="G317" s="71">
        <v>1292</v>
      </c>
      <c r="H317" s="71">
        <v>1322.38</v>
      </c>
      <c r="I317" s="71">
        <v>1378.99</v>
      </c>
      <c r="J317" s="71">
        <v>1349.37</v>
      </c>
      <c r="K317" s="71">
        <v>1444.28</v>
      </c>
      <c r="L317" s="71">
        <v>1589.85</v>
      </c>
      <c r="M317" s="71">
        <v>1767.21</v>
      </c>
      <c r="N317" s="71">
        <v>1808.49</v>
      </c>
      <c r="O317" s="71">
        <v>1816.77</v>
      </c>
      <c r="P317" s="71">
        <v>1790.7</v>
      </c>
      <c r="Q317" s="71">
        <v>1788.3</v>
      </c>
      <c r="R317" s="71">
        <v>1788.77</v>
      </c>
      <c r="S317" s="71">
        <v>1770.39</v>
      </c>
      <c r="T317" s="71">
        <v>1770.18</v>
      </c>
      <c r="U317" s="71">
        <v>1848.7</v>
      </c>
      <c r="V317" s="71">
        <v>1864.34</v>
      </c>
      <c r="W317" s="71">
        <v>1951.09</v>
      </c>
      <c r="X317" s="71">
        <v>1916.26</v>
      </c>
      <c r="Y317" s="71">
        <v>1850.22</v>
      </c>
      <c r="Z317" s="71">
        <v>1635.19</v>
      </c>
      <c r="AA317" s="71">
        <v>1531.04</v>
      </c>
    </row>
    <row r="318" spans="1:27" ht="12.75" customHeight="1" outlineLevel="1" x14ac:dyDescent="0.3">
      <c r="A318" s="163" t="s">
        <v>1964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customHeight="1" outlineLevel="1" x14ac:dyDescent="0.3">
      <c r="A319" s="163" t="s">
        <v>1965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1966</v>
      </c>
      <c r="B320" s="94" t="s">
        <v>81</v>
      </c>
      <c r="C320" s="70" t="s">
        <v>79</v>
      </c>
      <c r="D320" s="71">
        <f>$D$11</f>
        <v>264.79000000000002</v>
      </c>
      <c r="E320" s="71">
        <f t="shared" ref="E320:AA320" si="185">$D$11</f>
        <v>264.79000000000002</v>
      </c>
      <c r="F320" s="71">
        <f t="shared" si="185"/>
        <v>264.79000000000002</v>
      </c>
      <c r="G320" s="71">
        <f t="shared" si="185"/>
        <v>264.79000000000002</v>
      </c>
      <c r="H320" s="71">
        <f t="shared" si="185"/>
        <v>264.79000000000002</v>
      </c>
      <c r="I320" s="71">
        <f t="shared" si="185"/>
        <v>264.79000000000002</v>
      </c>
      <c r="J320" s="71">
        <f t="shared" si="185"/>
        <v>264.79000000000002</v>
      </c>
      <c r="K320" s="71">
        <f t="shared" si="185"/>
        <v>264.79000000000002</v>
      </c>
      <c r="L320" s="71">
        <f t="shared" si="185"/>
        <v>264.79000000000002</v>
      </c>
      <c r="M320" s="71">
        <f t="shared" si="185"/>
        <v>264.79000000000002</v>
      </c>
      <c r="N320" s="71">
        <f t="shared" si="185"/>
        <v>264.79000000000002</v>
      </c>
      <c r="O320" s="71">
        <f t="shared" si="185"/>
        <v>264.79000000000002</v>
      </c>
      <c r="P320" s="71">
        <f t="shared" si="185"/>
        <v>264.79000000000002</v>
      </c>
      <c r="Q320" s="71">
        <f t="shared" si="185"/>
        <v>264.79000000000002</v>
      </c>
      <c r="R320" s="71">
        <f t="shared" si="185"/>
        <v>264.79000000000002</v>
      </c>
      <c r="S320" s="71">
        <f t="shared" si="185"/>
        <v>264.79000000000002</v>
      </c>
      <c r="T320" s="71">
        <f t="shared" si="185"/>
        <v>264.79000000000002</v>
      </c>
      <c r="U320" s="71">
        <f t="shared" si="185"/>
        <v>264.79000000000002</v>
      </c>
      <c r="V320" s="71">
        <f t="shared" si="185"/>
        <v>264.79000000000002</v>
      </c>
      <c r="W320" s="71">
        <f t="shared" si="185"/>
        <v>264.79000000000002</v>
      </c>
      <c r="X320" s="71">
        <f t="shared" si="185"/>
        <v>264.79000000000002</v>
      </c>
      <c r="Y320" s="71">
        <f t="shared" si="185"/>
        <v>264.79000000000002</v>
      </c>
      <c r="Z320" s="71">
        <f t="shared" si="185"/>
        <v>264.79000000000002</v>
      </c>
      <c r="AA320" s="71">
        <f t="shared" si="185"/>
        <v>264.79000000000002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1967</v>
      </c>
      <c r="B325" s="54" t="str">
        <f>"01"&amp;"."&amp;$B$800&amp;"."&amp;$B$801</f>
        <v>01.03.2024</v>
      </c>
      <c r="C325" s="134" t="s">
        <v>76</v>
      </c>
      <c r="D325" s="135">
        <f>ROUND(((D326+D327+D329+D328)/1000),5)</f>
        <v>3.7961999999999998</v>
      </c>
      <c r="E325" s="135">
        <f>ROUND(((E326+E327+E329+E328)/1000),5)</f>
        <v>3.73088</v>
      </c>
      <c r="F325" s="135">
        <f>ROUND(((F326+F327+F329+F328)/1000),5)</f>
        <v>3.7231000000000001</v>
      </c>
      <c r="G325" s="135">
        <f t="shared" ref="G325:AA325" si="186">ROUND(((G326+G327+G329+G328)/1000),5)</f>
        <v>3.7267600000000001</v>
      </c>
      <c r="H325" s="135">
        <f t="shared" si="186"/>
        <v>3.77779</v>
      </c>
      <c r="I325" s="135">
        <f t="shared" si="186"/>
        <v>3.8713500000000001</v>
      </c>
      <c r="J325" s="135">
        <f t="shared" si="186"/>
        <v>3.9695100000000001</v>
      </c>
      <c r="K325" s="135">
        <f t="shared" si="186"/>
        <v>4.2773099999999999</v>
      </c>
      <c r="L325" s="135">
        <f t="shared" si="186"/>
        <v>4.4225899999999996</v>
      </c>
      <c r="M325" s="135">
        <f t="shared" si="186"/>
        <v>4.45777</v>
      </c>
      <c r="N325" s="135">
        <f t="shared" si="186"/>
        <v>4.46387</v>
      </c>
      <c r="O325" s="135">
        <f t="shared" si="186"/>
        <v>4.5149499999999998</v>
      </c>
      <c r="P325" s="135">
        <f t="shared" si="186"/>
        <v>4.4857199999999997</v>
      </c>
      <c r="Q325" s="135">
        <f t="shared" si="186"/>
        <v>4.4898499999999997</v>
      </c>
      <c r="R325" s="135">
        <f t="shared" si="186"/>
        <v>4.4748000000000001</v>
      </c>
      <c r="S325" s="135">
        <f t="shared" si="186"/>
        <v>4.4230099999999997</v>
      </c>
      <c r="T325" s="135">
        <f t="shared" si="186"/>
        <v>4.3987999999999996</v>
      </c>
      <c r="U325" s="135">
        <f t="shared" si="186"/>
        <v>4.39975</v>
      </c>
      <c r="V325" s="135">
        <f t="shared" si="186"/>
        <v>4.4295200000000001</v>
      </c>
      <c r="W325" s="135">
        <f t="shared" si="186"/>
        <v>4.5077699999999998</v>
      </c>
      <c r="X325" s="135">
        <f t="shared" si="186"/>
        <v>4.4575800000000001</v>
      </c>
      <c r="Y325" s="135">
        <f t="shared" si="186"/>
        <v>4.3484400000000001</v>
      </c>
      <c r="Z325" s="135">
        <f t="shared" si="186"/>
        <v>4.0499700000000001</v>
      </c>
      <c r="AA325" s="135">
        <f t="shared" si="186"/>
        <v>3.9300600000000001</v>
      </c>
    </row>
    <row r="326" spans="1:27" ht="12.75" customHeight="1" outlineLevel="1" x14ac:dyDescent="0.3">
      <c r="A326" s="163" t="s">
        <v>1968</v>
      </c>
      <c r="B326" s="94" t="s">
        <v>238</v>
      </c>
      <c r="C326" s="70" t="s">
        <v>79</v>
      </c>
      <c r="D326" s="71">
        <v>1302.93</v>
      </c>
      <c r="E326" s="71">
        <v>1237.6099999999999</v>
      </c>
      <c r="F326" s="71">
        <v>1229.83</v>
      </c>
      <c r="G326" s="71">
        <v>1233.49</v>
      </c>
      <c r="H326" s="71">
        <v>1284.52</v>
      </c>
      <c r="I326" s="71">
        <v>1378.08</v>
      </c>
      <c r="J326" s="71">
        <v>1476.24</v>
      </c>
      <c r="K326" s="71">
        <v>1784.04</v>
      </c>
      <c r="L326" s="71">
        <v>1929.32</v>
      </c>
      <c r="M326" s="71">
        <v>1964.5</v>
      </c>
      <c r="N326" s="71">
        <v>1970.6</v>
      </c>
      <c r="O326" s="71">
        <v>2021.68</v>
      </c>
      <c r="P326" s="71">
        <v>1992.45</v>
      </c>
      <c r="Q326" s="71">
        <v>1996.58</v>
      </c>
      <c r="R326" s="71">
        <v>1981.53</v>
      </c>
      <c r="S326" s="71">
        <v>1929.74</v>
      </c>
      <c r="T326" s="71">
        <v>1905.53</v>
      </c>
      <c r="U326" s="71">
        <v>1906.48</v>
      </c>
      <c r="V326" s="71">
        <v>1936.25</v>
      </c>
      <c r="W326" s="71">
        <v>2014.5</v>
      </c>
      <c r="X326" s="71">
        <v>1964.31</v>
      </c>
      <c r="Y326" s="71">
        <v>1855.17</v>
      </c>
      <c r="Z326" s="71">
        <v>1556.7</v>
      </c>
      <c r="AA326" s="71">
        <v>1436.79</v>
      </c>
    </row>
    <row r="327" spans="1:27" ht="12.75" customHeight="1" outlineLevel="1" x14ac:dyDescent="0.3">
      <c r="A327" s="163" t="s">
        <v>1969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customHeight="1" outlineLevel="1" x14ac:dyDescent="0.3">
      <c r="A328" s="163" t="s">
        <v>1970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1971</v>
      </c>
      <c r="B329" s="94" t="s">
        <v>81</v>
      </c>
      <c r="C329" s="70" t="s">
        <v>79</v>
      </c>
      <c r="D329" s="71">
        <f>$D$11</f>
        <v>264.79000000000002</v>
      </c>
      <c r="E329" s="71">
        <f t="shared" ref="E329:AA329" si="188">$D$11</f>
        <v>264.79000000000002</v>
      </c>
      <c r="F329" s="71">
        <f t="shared" si="188"/>
        <v>264.79000000000002</v>
      </c>
      <c r="G329" s="71">
        <f t="shared" si="188"/>
        <v>264.79000000000002</v>
      </c>
      <c r="H329" s="71">
        <f t="shared" si="188"/>
        <v>264.79000000000002</v>
      </c>
      <c r="I329" s="71">
        <f t="shared" si="188"/>
        <v>264.79000000000002</v>
      </c>
      <c r="J329" s="71">
        <f t="shared" si="188"/>
        <v>264.79000000000002</v>
      </c>
      <c r="K329" s="71">
        <f t="shared" si="188"/>
        <v>264.79000000000002</v>
      </c>
      <c r="L329" s="71">
        <f t="shared" si="188"/>
        <v>264.79000000000002</v>
      </c>
      <c r="M329" s="71">
        <f t="shared" si="188"/>
        <v>264.79000000000002</v>
      </c>
      <c r="N329" s="71">
        <f t="shared" si="188"/>
        <v>264.79000000000002</v>
      </c>
      <c r="O329" s="71">
        <f t="shared" si="188"/>
        <v>264.79000000000002</v>
      </c>
      <c r="P329" s="71">
        <f t="shared" si="188"/>
        <v>264.79000000000002</v>
      </c>
      <c r="Q329" s="71">
        <f t="shared" si="188"/>
        <v>264.79000000000002</v>
      </c>
      <c r="R329" s="71">
        <f t="shared" si="188"/>
        <v>264.79000000000002</v>
      </c>
      <c r="S329" s="71">
        <f t="shared" si="188"/>
        <v>264.79000000000002</v>
      </c>
      <c r="T329" s="71">
        <f t="shared" si="188"/>
        <v>264.79000000000002</v>
      </c>
      <c r="U329" s="71">
        <f t="shared" si="188"/>
        <v>264.79000000000002</v>
      </c>
      <c r="V329" s="71">
        <f t="shared" si="188"/>
        <v>264.79000000000002</v>
      </c>
      <c r="W329" s="71">
        <f t="shared" si="188"/>
        <v>264.79000000000002</v>
      </c>
      <c r="X329" s="71">
        <f t="shared" si="188"/>
        <v>264.79000000000002</v>
      </c>
      <c r="Y329" s="71">
        <f t="shared" si="188"/>
        <v>264.79000000000002</v>
      </c>
      <c r="Z329" s="71">
        <f t="shared" si="188"/>
        <v>264.79000000000002</v>
      </c>
      <c r="AA329" s="71">
        <f t="shared" si="188"/>
        <v>264.79000000000002</v>
      </c>
    </row>
    <row r="330" spans="1:27" ht="12.75" customHeight="1" x14ac:dyDescent="0.3">
      <c r="A330" s="162" t="s">
        <v>1972</v>
      </c>
      <c r="B330" s="54" t="str">
        <f>"02"&amp;"."&amp;$B$800&amp;"."&amp;$B$801</f>
        <v>02.03.2024</v>
      </c>
      <c r="C330" s="134" t="s">
        <v>76</v>
      </c>
      <c r="D330" s="135">
        <f>ROUND(((D331+D332+D334+D333)/1000),5)</f>
        <v>4.1410900000000002</v>
      </c>
      <c r="E330" s="135">
        <f>ROUND(((E331+E332+E334+E333)/1000),5)</f>
        <v>3.9731000000000001</v>
      </c>
      <c r="F330" s="135">
        <f>ROUND(((F331+F332+F334+F333)/1000),5)</f>
        <v>3.9387400000000001</v>
      </c>
      <c r="G330" s="135">
        <f t="shared" ref="G330:AA330" si="189">ROUND(((G331+G332+G334+G333)/1000),5)</f>
        <v>3.9300600000000001</v>
      </c>
      <c r="H330" s="135">
        <f t="shared" si="189"/>
        <v>3.9291999999999998</v>
      </c>
      <c r="I330" s="135">
        <f t="shared" si="189"/>
        <v>3.92943</v>
      </c>
      <c r="J330" s="135">
        <f t="shared" si="189"/>
        <v>3.9597199999999999</v>
      </c>
      <c r="K330" s="135">
        <f t="shared" si="189"/>
        <v>4.1428000000000003</v>
      </c>
      <c r="L330" s="135">
        <f t="shared" si="189"/>
        <v>4.3832899999999997</v>
      </c>
      <c r="M330" s="135">
        <f t="shared" si="189"/>
        <v>4.4651399999999999</v>
      </c>
      <c r="N330" s="135">
        <f t="shared" si="189"/>
        <v>4.4904099999999998</v>
      </c>
      <c r="O330" s="135">
        <f t="shared" si="189"/>
        <v>4.4973599999999996</v>
      </c>
      <c r="P330" s="135">
        <f t="shared" si="189"/>
        <v>4.4909699999999999</v>
      </c>
      <c r="Q330" s="135">
        <f t="shared" si="189"/>
        <v>4.4827000000000004</v>
      </c>
      <c r="R330" s="135">
        <f t="shared" si="189"/>
        <v>4.4752200000000002</v>
      </c>
      <c r="S330" s="135">
        <f t="shared" si="189"/>
        <v>4.4367299999999998</v>
      </c>
      <c r="T330" s="135">
        <f t="shared" si="189"/>
        <v>4.4494600000000002</v>
      </c>
      <c r="U330" s="135">
        <f t="shared" si="189"/>
        <v>4.4663300000000001</v>
      </c>
      <c r="V330" s="135">
        <f t="shared" si="189"/>
        <v>4.4893200000000002</v>
      </c>
      <c r="W330" s="135">
        <f t="shared" si="189"/>
        <v>4.5049400000000004</v>
      </c>
      <c r="X330" s="135">
        <f t="shared" si="189"/>
        <v>4.4970800000000004</v>
      </c>
      <c r="Y330" s="135">
        <f t="shared" si="189"/>
        <v>4.4287299999999998</v>
      </c>
      <c r="Z330" s="135">
        <f t="shared" si="189"/>
        <v>4.2280199999999999</v>
      </c>
      <c r="AA330" s="135">
        <f t="shared" si="189"/>
        <v>3.9605000000000001</v>
      </c>
    </row>
    <row r="331" spans="1:27" ht="12.75" customHeight="1" outlineLevel="1" x14ac:dyDescent="0.3">
      <c r="A331" s="163" t="s">
        <v>1973</v>
      </c>
      <c r="B331" s="94" t="s">
        <v>238</v>
      </c>
      <c r="C331" s="70" t="s">
        <v>79</v>
      </c>
      <c r="D331" s="71">
        <v>1647.82</v>
      </c>
      <c r="E331" s="71">
        <v>1479.83</v>
      </c>
      <c r="F331" s="71">
        <v>1445.47</v>
      </c>
      <c r="G331" s="71">
        <v>1436.79</v>
      </c>
      <c r="H331" s="71">
        <v>1435.93</v>
      </c>
      <c r="I331" s="71">
        <v>1436.16</v>
      </c>
      <c r="J331" s="71">
        <v>1466.45</v>
      </c>
      <c r="K331" s="71">
        <v>1649.53</v>
      </c>
      <c r="L331" s="71">
        <v>1890.02</v>
      </c>
      <c r="M331" s="71">
        <v>1971.87</v>
      </c>
      <c r="N331" s="71">
        <v>1997.14</v>
      </c>
      <c r="O331" s="71">
        <v>2004.09</v>
      </c>
      <c r="P331" s="71">
        <v>1997.7</v>
      </c>
      <c r="Q331" s="71">
        <v>1989.43</v>
      </c>
      <c r="R331" s="71">
        <v>1981.95</v>
      </c>
      <c r="S331" s="71">
        <v>1943.46</v>
      </c>
      <c r="T331" s="71">
        <v>1956.19</v>
      </c>
      <c r="U331" s="71">
        <v>1973.06</v>
      </c>
      <c r="V331" s="71">
        <v>1996.05</v>
      </c>
      <c r="W331" s="71">
        <v>2011.67</v>
      </c>
      <c r="X331" s="71">
        <v>2003.81</v>
      </c>
      <c r="Y331" s="71">
        <v>1935.46</v>
      </c>
      <c r="Z331" s="71">
        <v>1734.75</v>
      </c>
      <c r="AA331" s="71">
        <v>1467.23</v>
      </c>
    </row>
    <row r="332" spans="1:27" ht="12.75" customHeight="1" outlineLevel="1" x14ac:dyDescent="0.3">
      <c r="A332" s="163" t="s">
        <v>1974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customHeight="1" outlineLevel="1" x14ac:dyDescent="0.3">
      <c r="A333" s="163" t="s">
        <v>1975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1976</v>
      </c>
      <c r="B334" s="94" t="s">
        <v>81</v>
      </c>
      <c r="C334" s="70" t="s">
        <v>79</v>
      </c>
      <c r="D334" s="71">
        <f>$D$11</f>
        <v>264.79000000000002</v>
      </c>
      <c r="E334" s="71">
        <f t="shared" ref="E334:AA334" si="191">$D$11</f>
        <v>264.79000000000002</v>
      </c>
      <c r="F334" s="71">
        <f t="shared" si="191"/>
        <v>264.79000000000002</v>
      </c>
      <c r="G334" s="71">
        <f t="shared" si="191"/>
        <v>264.79000000000002</v>
      </c>
      <c r="H334" s="71">
        <f t="shared" si="191"/>
        <v>264.79000000000002</v>
      </c>
      <c r="I334" s="71">
        <f t="shared" si="191"/>
        <v>264.79000000000002</v>
      </c>
      <c r="J334" s="71">
        <f t="shared" si="191"/>
        <v>264.79000000000002</v>
      </c>
      <c r="K334" s="71">
        <f t="shared" si="191"/>
        <v>264.79000000000002</v>
      </c>
      <c r="L334" s="71">
        <f t="shared" si="191"/>
        <v>264.79000000000002</v>
      </c>
      <c r="M334" s="71">
        <f t="shared" si="191"/>
        <v>264.79000000000002</v>
      </c>
      <c r="N334" s="71">
        <f t="shared" si="191"/>
        <v>264.79000000000002</v>
      </c>
      <c r="O334" s="71">
        <f t="shared" si="191"/>
        <v>264.79000000000002</v>
      </c>
      <c r="P334" s="71">
        <f t="shared" si="191"/>
        <v>264.79000000000002</v>
      </c>
      <c r="Q334" s="71">
        <f t="shared" si="191"/>
        <v>264.79000000000002</v>
      </c>
      <c r="R334" s="71">
        <f t="shared" si="191"/>
        <v>264.79000000000002</v>
      </c>
      <c r="S334" s="71">
        <f t="shared" si="191"/>
        <v>264.79000000000002</v>
      </c>
      <c r="T334" s="71">
        <f t="shared" si="191"/>
        <v>264.79000000000002</v>
      </c>
      <c r="U334" s="71">
        <f t="shared" si="191"/>
        <v>264.79000000000002</v>
      </c>
      <c r="V334" s="71">
        <f t="shared" si="191"/>
        <v>264.79000000000002</v>
      </c>
      <c r="W334" s="71">
        <f t="shared" si="191"/>
        <v>264.79000000000002</v>
      </c>
      <c r="X334" s="71">
        <f t="shared" si="191"/>
        <v>264.79000000000002</v>
      </c>
      <c r="Y334" s="71">
        <f t="shared" si="191"/>
        <v>264.79000000000002</v>
      </c>
      <c r="Z334" s="71">
        <f t="shared" si="191"/>
        <v>264.79000000000002</v>
      </c>
      <c r="AA334" s="71">
        <f t="shared" si="191"/>
        <v>264.79000000000002</v>
      </c>
    </row>
    <row r="335" spans="1:27" ht="12.75" customHeight="1" x14ac:dyDescent="0.3">
      <c r="A335" s="162" t="s">
        <v>1977</v>
      </c>
      <c r="B335" s="54" t="str">
        <f>"03"&amp;"."&amp;$B$800&amp;"."&amp;$B$801</f>
        <v>03.03.2024</v>
      </c>
      <c r="C335" s="134" t="s">
        <v>76</v>
      </c>
      <c r="D335" s="135">
        <f>ROUND(((D336+D337+D339+D338)/1000),5)</f>
        <v>3.9717899999999999</v>
      </c>
      <c r="E335" s="135">
        <f>ROUND(((E336+E337+E339+E338)/1000),5)</f>
        <v>3.9068700000000001</v>
      </c>
      <c r="F335" s="135">
        <f>ROUND(((F336+F337+F339+F338)/1000),5)</f>
        <v>3.8100299999999998</v>
      </c>
      <c r="G335" s="135">
        <f t="shared" ref="G335:AA335" si="192">ROUND(((G336+G337+G339+G338)/1000),5)</f>
        <v>3.8047900000000001</v>
      </c>
      <c r="H335" s="135">
        <f t="shared" si="192"/>
        <v>3.82992</v>
      </c>
      <c r="I335" s="135">
        <f t="shared" si="192"/>
        <v>3.86714</v>
      </c>
      <c r="J335" s="135">
        <f t="shared" si="192"/>
        <v>3.8763000000000001</v>
      </c>
      <c r="K335" s="135">
        <f t="shared" si="192"/>
        <v>3.9257200000000001</v>
      </c>
      <c r="L335" s="135">
        <f t="shared" si="192"/>
        <v>4.1410999999999998</v>
      </c>
      <c r="M335" s="135">
        <f t="shared" si="192"/>
        <v>4.2590000000000003</v>
      </c>
      <c r="N335" s="135">
        <f t="shared" si="192"/>
        <v>4.3083900000000002</v>
      </c>
      <c r="O335" s="135">
        <f t="shared" si="192"/>
        <v>4.3061499999999997</v>
      </c>
      <c r="P335" s="135">
        <f t="shared" si="192"/>
        <v>4.2816799999999997</v>
      </c>
      <c r="Q335" s="135">
        <f t="shared" si="192"/>
        <v>4.2656299999999998</v>
      </c>
      <c r="R335" s="135">
        <f t="shared" si="192"/>
        <v>4.2613700000000003</v>
      </c>
      <c r="S335" s="135">
        <f t="shared" si="192"/>
        <v>4.2256</v>
      </c>
      <c r="T335" s="135">
        <f t="shared" si="192"/>
        <v>4.2561299999999997</v>
      </c>
      <c r="U335" s="135">
        <f t="shared" si="192"/>
        <v>4.2878699999999998</v>
      </c>
      <c r="V335" s="135">
        <f t="shared" si="192"/>
        <v>4.3942800000000002</v>
      </c>
      <c r="W335" s="135">
        <f t="shared" si="192"/>
        <v>4.3817399999999997</v>
      </c>
      <c r="X335" s="135">
        <f t="shared" si="192"/>
        <v>4.3537800000000004</v>
      </c>
      <c r="Y335" s="135">
        <f t="shared" si="192"/>
        <v>4.2367499999999998</v>
      </c>
      <c r="Z335" s="135">
        <f t="shared" si="192"/>
        <v>4.0597099999999999</v>
      </c>
      <c r="AA335" s="135">
        <f t="shared" si="192"/>
        <v>3.9310700000000001</v>
      </c>
    </row>
    <row r="336" spans="1:27" ht="12.75" customHeight="1" outlineLevel="1" x14ac:dyDescent="0.3">
      <c r="A336" s="163" t="s">
        <v>1978</v>
      </c>
      <c r="B336" s="94" t="s">
        <v>238</v>
      </c>
      <c r="C336" s="70" t="s">
        <v>79</v>
      </c>
      <c r="D336" s="71">
        <v>1478.52</v>
      </c>
      <c r="E336" s="71">
        <v>1413.6</v>
      </c>
      <c r="F336" s="71">
        <v>1316.76</v>
      </c>
      <c r="G336" s="71">
        <v>1311.52</v>
      </c>
      <c r="H336" s="71">
        <v>1336.65</v>
      </c>
      <c r="I336" s="71">
        <v>1373.87</v>
      </c>
      <c r="J336" s="71">
        <v>1383.03</v>
      </c>
      <c r="K336" s="71">
        <v>1432.45</v>
      </c>
      <c r="L336" s="71">
        <v>1647.83</v>
      </c>
      <c r="M336" s="71">
        <v>1765.73</v>
      </c>
      <c r="N336" s="71">
        <v>1815.12</v>
      </c>
      <c r="O336" s="71">
        <v>1812.88</v>
      </c>
      <c r="P336" s="71">
        <v>1788.41</v>
      </c>
      <c r="Q336" s="71">
        <v>1772.36</v>
      </c>
      <c r="R336" s="71">
        <v>1768.1</v>
      </c>
      <c r="S336" s="71">
        <v>1732.33</v>
      </c>
      <c r="T336" s="71">
        <v>1762.86</v>
      </c>
      <c r="U336" s="71">
        <v>1794.6</v>
      </c>
      <c r="V336" s="71">
        <v>1901.01</v>
      </c>
      <c r="W336" s="71">
        <v>1888.47</v>
      </c>
      <c r="X336" s="71">
        <v>1860.51</v>
      </c>
      <c r="Y336" s="71">
        <v>1743.48</v>
      </c>
      <c r="Z336" s="71">
        <v>1566.44</v>
      </c>
      <c r="AA336" s="71">
        <v>1437.8</v>
      </c>
    </row>
    <row r="337" spans="1:27" ht="12.75" customHeight="1" outlineLevel="1" x14ac:dyDescent="0.3">
      <c r="A337" s="163" t="s">
        <v>1979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customHeight="1" outlineLevel="1" x14ac:dyDescent="0.3">
      <c r="A338" s="163" t="s">
        <v>1980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1981</v>
      </c>
      <c r="B339" s="94" t="s">
        <v>81</v>
      </c>
      <c r="C339" s="70" t="s">
        <v>79</v>
      </c>
      <c r="D339" s="71">
        <f>$D$11</f>
        <v>264.79000000000002</v>
      </c>
      <c r="E339" s="71">
        <f t="shared" ref="E339:AA339" si="194">$D$11</f>
        <v>264.79000000000002</v>
      </c>
      <c r="F339" s="71">
        <f t="shared" si="194"/>
        <v>264.79000000000002</v>
      </c>
      <c r="G339" s="71">
        <f t="shared" si="194"/>
        <v>264.79000000000002</v>
      </c>
      <c r="H339" s="71">
        <f t="shared" si="194"/>
        <v>264.79000000000002</v>
      </c>
      <c r="I339" s="71">
        <f t="shared" si="194"/>
        <v>264.79000000000002</v>
      </c>
      <c r="J339" s="71">
        <f t="shared" si="194"/>
        <v>264.79000000000002</v>
      </c>
      <c r="K339" s="71">
        <f t="shared" si="194"/>
        <v>264.79000000000002</v>
      </c>
      <c r="L339" s="71">
        <f t="shared" si="194"/>
        <v>264.79000000000002</v>
      </c>
      <c r="M339" s="71">
        <f t="shared" si="194"/>
        <v>264.79000000000002</v>
      </c>
      <c r="N339" s="71">
        <f t="shared" si="194"/>
        <v>264.79000000000002</v>
      </c>
      <c r="O339" s="71">
        <f t="shared" si="194"/>
        <v>264.79000000000002</v>
      </c>
      <c r="P339" s="71">
        <f t="shared" si="194"/>
        <v>264.79000000000002</v>
      </c>
      <c r="Q339" s="71">
        <f t="shared" si="194"/>
        <v>264.79000000000002</v>
      </c>
      <c r="R339" s="71">
        <f t="shared" si="194"/>
        <v>264.79000000000002</v>
      </c>
      <c r="S339" s="71">
        <f t="shared" si="194"/>
        <v>264.79000000000002</v>
      </c>
      <c r="T339" s="71">
        <f t="shared" si="194"/>
        <v>264.79000000000002</v>
      </c>
      <c r="U339" s="71">
        <f t="shared" si="194"/>
        <v>264.79000000000002</v>
      </c>
      <c r="V339" s="71">
        <f t="shared" si="194"/>
        <v>264.79000000000002</v>
      </c>
      <c r="W339" s="71">
        <f t="shared" si="194"/>
        <v>264.79000000000002</v>
      </c>
      <c r="X339" s="71">
        <f t="shared" si="194"/>
        <v>264.79000000000002</v>
      </c>
      <c r="Y339" s="71">
        <f t="shared" si="194"/>
        <v>264.79000000000002</v>
      </c>
      <c r="Z339" s="71">
        <f t="shared" si="194"/>
        <v>264.79000000000002</v>
      </c>
      <c r="AA339" s="71">
        <f t="shared" si="194"/>
        <v>264.79000000000002</v>
      </c>
    </row>
    <row r="340" spans="1:27" ht="12.75" customHeight="1" x14ac:dyDescent="0.3">
      <c r="A340" s="162" t="s">
        <v>1982</v>
      </c>
      <c r="B340" s="54" t="str">
        <f>"04"&amp;"."&amp;$B$800&amp;"."&amp;$B$801</f>
        <v>04.03.2024</v>
      </c>
      <c r="C340" s="134" t="s">
        <v>76</v>
      </c>
      <c r="D340" s="135">
        <f>ROUND(((D341+D342+D344+D343)/1000),5)</f>
        <v>3.9142800000000002</v>
      </c>
      <c r="E340" s="135">
        <f>ROUND(((E341+E342+E344+E343)/1000),5)</f>
        <v>3.7779600000000002</v>
      </c>
      <c r="F340" s="135">
        <f>ROUND(((F341+F342+F344+F343)/1000),5)</f>
        <v>3.7301899999999999</v>
      </c>
      <c r="G340" s="135">
        <f t="shared" ref="G340:AA340" si="195">ROUND(((G341+G342+G344+G343)/1000),5)</f>
        <v>3.72397</v>
      </c>
      <c r="H340" s="135">
        <f t="shared" si="195"/>
        <v>3.7595499999999999</v>
      </c>
      <c r="I340" s="135">
        <f t="shared" si="195"/>
        <v>3.9107400000000001</v>
      </c>
      <c r="J340" s="135">
        <f t="shared" si="195"/>
        <v>3.9405299999999999</v>
      </c>
      <c r="K340" s="135">
        <f t="shared" si="195"/>
        <v>4.3102799999999997</v>
      </c>
      <c r="L340" s="135">
        <f t="shared" si="195"/>
        <v>4.4821900000000001</v>
      </c>
      <c r="M340" s="135">
        <f t="shared" si="195"/>
        <v>4.5712200000000003</v>
      </c>
      <c r="N340" s="135">
        <f t="shared" si="195"/>
        <v>4.5862999999999996</v>
      </c>
      <c r="O340" s="135">
        <f t="shared" si="195"/>
        <v>4.6313500000000003</v>
      </c>
      <c r="P340" s="135">
        <f t="shared" si="195"/>
        <v>4.59124</v>
      </c>
      <c r="Q340" s="135">
        <f t="shared" si="195"/>
        <v>4.5651299999999999</v>
      </c>
      <c r="R340" s="135">
        <f t="shared" si="195"/>
        <v>4.52128</v>
      </c>
      <c r="S340" s="135">
        <f t="shared" si="195"/>
        <v>4.46265</v>
      </c>
      <c r="T340" s="135">
        <f t="shared" si="195"/>
        <v>4.43811</v>
      </c>
      <c r="U340" s="135">
        <f t="shared" si="195"/>
        <v>4.4307100000000004</v>
      </c>
      <c r="V340" s="135">
        <f t="shared" si="195"/>
        <v>4.4725400000000004</v>
      </c>
      <c r="W340" s="135">
        <f t="shared" si="195"/>
        <v>4.5652999999999997</v>
      </c>
      <c r="X340" s="135">
        <f t="shared" si="195"/>
        <v>4.4658100000000003</v>
      </c>
      <c r="Y340" s="135">
        <f t="shared" si="195"/>
        <v>4.32599</v>
      </c>
      <c r="Z340" s="135">
        <f t="shared" si="195"/>
        <v>4.0479099999999999</v>
      </c>
      <c r="AA340" s="135">
        <f t="shared" si="195"/>
        <v>3.9357500000000001</v>
      </c>
    </row>
    <row r="341" spans="1:27" ht="12.75" customHeight="1" outlineLevel="1" x14ac:dyDescent="0.3">
      <c r="A341" s="163" t="s">
        <v>1983</v>
      </c>
      <c r="B341" s="94" t="s">
        <v>238</v>
      </c>
      <c r="C341" s="70" t="s">
        <v>79</v>
      </c>
      <c r="D341" s="71">
        <v>1421.01</v>
      </c>
      <c r="E341" s="71">
        <v>1284.69</v>
      </c>
      <c r="F341" s="71">
        <v>1236.92</v>
      </c>
      <c r="G341" s="71">
        <v>1230.7</v>
      </c>
      <c r="H341" s="71">
        <v>1266.28</v>
      </c>
      <c r="I341" s="71">
        <v>1417.47</v>
      </c>
      <c r="J341" s="71">
        <v>1447.26</v>
      </c>
      <c r="K341" s="71">
        <v>1817.01</v>
      </c>
      <c r="L341" s="71">
        <v>1988.92</v>
      </c>
      <c r="M341" s="71">
        <v>2077.9499999999998</v>
      </c>
      <c r="N341" s="71">
        <v>2093.0300000000002</v>
      </c>
      <c r="O341" s="71">
        <v>2138.08</v>
      </c>
      <c r="P341" s="71">
        <v>2097.9699999999998</v>
      </c>
      <c r="Q341" s="71">
        <v>2071.86</v>
      </c>
      <c r="R341" s="71">
        <v>2028.01</v>
      </c>
      <c r="S341" s="71">
        <v>1969.38</v>
      </c>
      <c r="T341" s="71">
        <v>1944.84</v>
      </c>
      <c r="U341" s="71">
        <v>1937.44</v>
      </c>
      <c r="V341" s="71">
        <v>1979.27</v>
      </c>
      <c r="W341" s="71">
        <v>2072.0300000000002</v>
      </c>
      <c r="X341" s="71">
        <v>1972.54</v>
      </c>
      <c r="Y341" s="71">
        <v>1832.72</v>
      </c>
      <c r="Z341" s="71">
        <v>1554.64</v>
      </c>
      <c r="AA341" s="71">
        <v>1442.48</v>
      </c>
    </row>
    <row r="342" spans="1:27" ht="12.75" customHeight="1" outlineLevel="1" x14ac:dyDescent="0.3">
      <c r="A342" s="163" t="s">
        <v>1984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customHeight="1" outlineLevel="1" x14ac:dyDescent="0.3">
      <c r="A343" s="163" t="s">
        <v>1985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1986</v>
      </c>
      <c r="B344" s="94" t="s">
        <v>81</v>
      </c>
      <c r="C344" s="70" t="s">
        <v>79</v>
      </c>
      <c r="D344" s="71">
        <f>$D$11</f>
        <v>264.79000000000002</v>
      </c>
      <c r="E344" s="71">
        <f t="shared" ref="E344:AA344" si="197">$D$11</f>
        <v>264.79000000000002</v>
      </c>
      <c r="F344" s="71">
        <f t="shared" si="197"/>
        <v>264.79000000000002</v>
      </c>
      <c r="G344" s="71">
        <f t="shared" si="197"/>
        <v>264.79000000000002</v>
      </c>
      <c r="H344" s="71">
        <f t="shared" si="197"/>
        <v>264.79000000000002</v>
      </c>
      <c r="I344" s="71">
        <f t="shared" si="197"/>
        <v>264.79000000000002</v>
      </c>
      <c r="J344" s="71">
        <f t="shared" si="197"/>
        <v>264.79000000000002</v>
      </c>
      <c r="K344" s="71">
        <f t="shared" si="197"/>
        <v>264.79000000000002</v>
      </c>
      <c r="L344" s="71">
        <f t="shared" si="197"/>
        <v>264.79000000000002</v>
      </c>
      <c r="M344" s="71">
        <f t="shared" si="197"/>
        <v>264.79000000000002</v>
      </c>
      <c r="N344" s="71">
        <f t="shared" si="197"/>
        <v>264.79000000000002</v>
      </c>
      <c r="O344" s="71">
        <f t="shared" si="197"/>
        <v>264.79000000000002</v>
      </c>
      <c r="P344" s="71">
        <f t="shared" si="197"/>
        <v>264.79000000000002</v>
      </c>
      <c r="Q344" s="71">
        <f t="shared" si="197"/>
        <v>264.79000000000002</v>
      </c>
      <c r="R344" s="71">
        <f t="shared" si="197"/>
        <v>264.79000000000002</v>
      </c>
      <c r="S344" s="71">
        <f t="shared" si="197"/>
        <v>264.79000000000002</v>
      </c>
      <c r="T344" s="71">
        <f t="shared" si="197"/>
        <v>264.79000000000002</v>
      </c>
      <c r="U344" s="71">
        <f t="shared" si="197"/>
        <v>264.79000000000002</v>
      </c>
      <c r="V344" s="71">
        <f t="shared" si="197"/>
        <v>264.79000000000002</v>
      </c>
      <c r="W344" s="71">
        <f t="shared" si="197"/>
        <v>264.79000000000002</v>
      </c>
      <c r="X344" s="71">
        <f t="shared" si="197"/>
        <v>264.79000000000002</v>
      </c>
      <c r="Y344" s="71">
        <f t="shared" si="197"/>
        <v>264.79000000000002</v>
      </c>
      <c r="Z344" s="71">
        <f t="shared" si="197"/>
        <v>264.79000000000002</v>
      </c>
      <c r="AA344" s="71">
        <f t="shared" si="197"/>
        <v>264.79000000000002</v>
      </c>
    </row>
    <row r="345" spans="1:27" ht="12.75" customHeight="1" x14ac:dyDescent="0.3">
      <c r="A345" s="162" t="s">
        <v>1987</v>
      </c>
      <c r="B345" s="54" t="str">
        <f>"05"&amp;"."&amp;$B$800&amp;"."&amp;$B$801</f>
        <v>05.03.2024</v>
      </c>
      <c r="C345" s="134" t="s">
        <v>76</v>
      </c>
      <c r="D345" s="135">
        <f>ROUND(((D346+D347+D349+D348)/1000),5)</f>
        <v>3.7925</v>
      </c>
      <c r="E345" s="135">
        <f>ROUND(((E346+E347+E349+E348)/1000),5)</f>
        <v>3.7256100000000001</v>
      </c>
      <c r="F345" s="135">
        <f>ROUND(((F346+F347+F349+F348)/1000),5)</f>
        <v>3.7042999999999999</v>
      </c>
      <c r="G345" s="135">
        <f t="shared" ref="G345:AA345" si="198">ROUND(((G346+G347+G349+G348)/1000),5)</f>
        <v>3.6976800000000001</v>
      </c>
      <c r="H345" s="135">
        <f t="shared" si="198"/>
        <v>3.7399100000000001</v>
      </c>
      <c r="I345" s="135">
        <f t="shared" si="198"/>
        <v>3.8729499999999999</v>
      </c>
      <c r="J345" s="135">
        <f t="shared" si="198"/>
        <v>3.9696899999999999</v>
      </c>
      <c r="K345" s="135">
        <f t="shared" si="198"/>
        <v>4.1650200000000002</v>
      </c>
      <c r="L345" s="135">
        <f t="shared" si="198"/>
        <v>4.3275399999999999</v>
      </c>
      <c r="M345" s="135">
        <f t="shared" si="198"/>
        <v>4.3790300000000002</v>
      </c>
      <c r="N345" s="135">
        <f t="shared" si="198"/>
        <v>4.3397199999999998</v>
      </c>
      <c r="O345" s="135">
        <f t="shared" si="198"/>
        <v>4.6830600000000002</v>
      </c>
      <c r="P345" s="135">
        <f t="shared" si="198"/>
        <v>4.55138</v>
      </c>
      <c r="Q345" s="135">
        <f t="shared" si="198"/>
        <v>4.4853199999999998</v>
      </c>
      <c r="R345" s="135">
        <f t="shared" si="198"/>
        <v>4.5401999999999996</v>
      </c>
      <c r="S345" s="135">
        <f t="shared" si="198"/>
        <v>4.4331399999999999</v>
      </c>
      <c r="T345" s="135">
        <f t="shared" si="198"/>
        <v>4.4093</v>
      </c>
      <c r="U345" s="135">
        <f t="shared" si="198"/>
        <v>4.3181900000000004</v>
      </c>
      <c r="V345" s="135">
        <f t="shared" si="198"/>
        <v>4.3198600000000003</v>
      </c>
      <c r="W345" s="135">
        <f t="shared" si="198"/>
        <v>4.31243</v>
      </c>
      <c r="X345" s="135">
        <f t="shared" si="198"/>
        <v>4.3795099999999998</v>
      </c>
      <c r="Y345" s="135">
        <f t="shared" si="198"/>
        <v>4.1874000000000002</v>
      </c>
      <c r="Z345" s="135">
        <f t="shared" si="198"/>
        <v>4.0188300000000003</v>
      </c>
      <c r="AA345" s="135">
        <f t="shared" si="198"/>
        <v>3.8452799999999998</v>
      </c>
    </row>
    <row r="346" spans="1:27" ht="12.75" customHeight="1" outlineLevel="1" x14ac:dyDescent="0.3">
      <c r="A346" s="163" t="s">
        <v>1988</v>
      </c>
      <c r="B346" s="94" t="s">
        <v>238</v>
      </c>
      <c r="C346" s="70" t="s">
        <v>79</v>
      </c>
      <c r="D346" s="71">
        <v>1299.23</v>
      </c>
      <c r="E346" s="71">
        <v>1232.3399999999999</v>
      </c>
      <c r="F346" s="71">
        <v>1211.03</v>
      </c>
      <c r="G346" s="71">
        <v>1204.4100000000001</v>
      </c>
      <c r="H346" s="71">
        <v>1246.6400000000001</v>
      </c>
      <c r="I346" s="71">
        <v>1379.68</v>
      </c>
      <c r="J346" s="71">
        <v>1476.42</v>
      </c>
      <c r="K346" s="71">
        <v>1671.75</v>
      </c>
      <c r="L346" s="71">
        <v>1834.27</v>
      </c>
      <c r="M346" s="71">
        <v>1885.76</v>
      </c>
      <c r="N346" s="71">
        <v>1846.45</v>
      </c>
      <c r="O346" s="71">
        <v>2189.79</v>
      </c>
      <c r="P346" s="71">
        <v>2058.11</v>
      </c>
      <c r="Q346" s="71">
        <v>1992.05</v>
      </c>
      <c r="R346" s="71">
        <v>2046.93</v>
      </c>
      <c r="S346" s="71">
        <v>1939.87</v>
      </c>
      <c r="T346" s="71">
        <v>1916.03</v>
      </c>
      <c r="U346" s="71">
        <v>1824.92</v>
      </c>
      <c r="V346" s="71">
        <v>1826.59</v>
      </c>
      <c r="W346" s="71">
        <v>1819.16</v>
      </c>
      <c r="X346" s="71">
        <v>1886.24</v>
      </c>
      <c r="Y346" s="71">
        <v>1694.13</v>
      </c>
      <c r="Z346" s="71">
        <v>1525.56</v>
      </c>
      <c r="AA346" s="71">
        <v>1352.01</v>
      </c>
    </row>
    <row r="347" spans="1:27" ht="12.75" customHeight="1" outlineLevel="1" x14ac:dyDescent="0.3">
      <c r="A347" s="163" t="s">
        <v>1989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customHeight="1" outlineLevel="1" x14ac:dyDescent="0.3">
      <c r="A348" s="163" t="s">
        <v>1990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1991</v>
      </c>
      <c r="B349" s="94" t="s">
        <v>81</v>
      </c>
      <c r="C349" s="70" t="s">
        <v>79</v>
      </c>
      <c r="D349" s="71">
        <f>$D$11</f>
        <v>264.79000000000002</v>
      </c>
      <c r="E349" s="71">
        <f t="shared" ref="E349:AA349" si="200">$D$11</f>
        <v>264.79000000000002</v>
      </c>
      <c r="F349" s="71">
        <f t="shared" si="200"/>
        <v>264.79000000000002</v>
      </c>
      <c r="G349" s="71">
        <f t="shared" si="200"/>
        <v>264.79000000000002</v>
      </c>
      <c r="H349" s="71">
        <f t="shared" si="200"/>
        <v>264.79000000000002</v>
      </c>
      <c r="I349" s="71">
        <f t="shared" si="200"/>
        <v>264.79000000000002</v>
      </c>
      <c r="J349" s="71">
        <f t="shared" si="200"/>
        <v>264.79000000000002</v>
      </c>
      <c r="K349" s="71">
        <f t="shared" si="200"/>
        <v>264.79000000000002</v>
      </c>
      <c r="L349" s="71">
        <f t="shared" si="200"/>
        <v>264.79000000000002</v>
      </c>
      <c r="M349" s="71">
        <f t="shared" si="200"/>
        <v>264.79000000000002</v>
      </c>
      <c r="N349" s="71">
        <f t="shared" si="200"/>
        <v>264.79000000000002</v>
      </c>
      <c r="O349" s="71">
        <f t="shared" si="200"/>
        <v>264.79000000000002</v>
      </c>
      <c r="P349" s="71">
        <f t="shared" si="200"/>
        <v>264.79000000000002</v>
      </c>
      <c r="Q349" s="71">
        <f t="shared" si="200"/>
        <v>264.79000000000002</v>
      </c>
      <c r="R349" s="71">
        <f t="shared" si="200"/>
        <v>264.79000000000002</v>
      </c>
      <c r="S349" s="71">
        <f t="shared" si="200"/>
        <v>264.79000000000002</v>
      </c>
      <c r="T349" s="71">
        <f t="shared" si="200"/>
        <v>264.79000000000002</v>
      </c>
      <c r="U349" s="71">
        <f t="shared" si="200"/>
        <v>264.79000000000002</v>
      </c>
      <c r="V349" s="71">
        <f t="shared" si="200"/>
        <v>264.79000000000002</v>
      </c>
      <c r="W349" s="71">
        <f t="shared" si="200"/>
        <v>264.79000000000002</v>
      </c>
      <c r="X349" s="71">
        <f t="shared" si="200"/>
        <v>264.79000000000002</v>
      </c>
      <c r="Y349" s="71">
        <f t="shared" si="200"/>
        <v>264.79000000000002</v>
      </c>
      <c r="Z349" s="71">
        <f t="shared" si="200"/>
        <v>264.79000000000002</v>
      </c>
      <c r="AA349" s="71">
        <f t="shared" si="200"/>
        <v>264.79000000000002</v>
      </c>
    </row>
    <row r="350" spans="1:27" ht="12.75" customHeight="1" x14ac:dyDescent="0.3">
      <c r="A350" s="162" t="s">
        <v>1992</v>
      </c>
      <c r="B350" s="54" t="str">
        <f>"06"&amp;"."&amp;$B$800&amp;"."&amp;$B$801</f>
        <v>06.03.2024</v>
      </c>
      <c r="C350" s="134" t="s">
        <v>76</v>
      </c>
      <c r="D350" s="135">
        <f>ROUND(((D351+D352+D354+D353)/1000),5)</f>
        <v>3.8494199999999998</v>
      </c>
      <c r="E350" s="135">
        <f>ROUND(((E351+E352+E354+E353)/1000),5)</f>
        <v>3.7363200000000001</v>
      </c>
      <c r="F350" s="135">
        <f>ROUND(((F351+F352+F354+F353)/1000),5)</f>
        <v>3.7192400000000001</v>
      </c>
      <c r="G350" s="135">
        <f t="shared" ref="G350:AA350" si="201">ROUND(((G351+G352+G354+G353)/1000),5)</f>
        <v>3.7151299999999998</v>
      </c>
      <c r="H350" s="135">
        <f t="shared" si="201"/>
        <v>3.7801900000000002</v>
      </c>
      <c r="I350" s="135">
        <f t="shared" si="201"/>
        <v>3.9228700000000001</v>
      </c>
      <c r="J350" s="135">
        <f t="shared" si="201"/>
        <v>4.02067</v>
      </c>
      <c r="K350" s="135">
        <f t="shared" si="201"/>
        <v>4.3120799999999999</v>
      </c>
      <c r="L350" s="135">
        <f t="shared" si="201"/>
        <v>4.3838600000000003</v>
      </c>
      <c r="M350" s="135">
        <f t="shared" si="201"/>
        <v>4.3993099999999998</v>
      </c>
      <c r="N350" s="135">
        <f t="shared" si="201"/>
        <v>4.3626199999999997</v>
      </c>
      <c r="O350" s="135">
        <f t="shared" si="201"/>
        <v>4.46584</v>
      </c>
      <c r="P350" s="135">
        <f t="shared" si="201"/>
        <v>4.4547600000000003</v>
      </c>
      <c r="Q350" s="135">
        <f t="shared" si="201"/>
        <v>4.4520799999999996</v>
      </c>
      <c r="R350" s="135">
        <f t="shared" si="201"/>
        <v>4.4311199999999999</v>
      </c>
      <c r="S350" s="135">
        <f t="shared" si="201"/>
        <v>4.4086800000000004</v>
      </c>
      <c r="T350" s="135">
        <f t="shared" si="201"/>
        <v>4.3978200000000003</v>
      </c>
      <c r="U350" s="135">
        <f t="shared" si="201"/>
        <v>4.34849</v>
      </c>
      <c r="V350" s="135">
        <f t="shared" si="201"/>
        <v>4.38964</v>
      </c>
      <c r="W350" s="135">
        <f t="shared" si="201"/>
        <v>4.3899400000000002</v>
      </c>
      <c r="X350" s="135">
        <f t="shared" si="201"/>
        <v>4.4453300000000002</v>
      </c>
      <c r="Y350" s="135">
        <f t="shared" si="201"/>
        <v>4.3389499999999996</v>
      </c>
      <c r="Z350" s="135">
        <f t="shared" si="201"/>
        <v>4.0687899999999999</v>
      </c>
      <c r="AA350" s="135">
        <f t="shared" si="201"/>
        <v>3.9308399999999999</v>
      </c>
    </row>
    <row r="351" spans="1:27" ht="12.75" customHeight="1" outlineLevel="1" x14ac:dyDescent="0.3">
      <c r="A351" s="163" t="s">
        <v>1993</v>
      </c>
      <c r="B351" s="94" t="s">
        <v>238</v>
      </c>
      <c r="C351" s="70" t="s">
        <v>79</v>
      </c>
      <c r="D351" s="71">
        <v>1356.15</v>
      </c>
      <c r="E351" s="71">
        <v>1243.05</v>
      </c>
      <c r="F351" s="71">
        <v>1225.97</v>
      </c>
      <c r="G351" s="71">
        <v>1221.8599999999999</v>
      </c>
      <c r="H351" s="71">
        <v>1286.92</v>
      </c>
      <c r="I351" s="71">
        <v>1429.6</v>
      </c>
      <c r="J351" s="71">
        <v>1527.4</v>
      </c>
      <c r="K351" s="71">
        <v>1818.81</v>
      </c>
      <c r="L351" s="71">
        <v>1890.59</v>
      </c>
      <c r="M351" s="71">
        <v>1906.04</v>
      </c>
      <c r="N351" s="71">
        <v>1869.35</v>
      </c>
      <c r="O351" s="71">
        <v>1972.57</v>
      </c>
      <c r="P351" s="71">
        <v>1961.49</v>
      </c>
      <c r="Q351" s="71">
        <v>1958.81</v>
      </c>
      <c r="R351" s="71">
        <v>1937.85</v>
      </c>
      <c r="S351" s="71">
        <v>1915.41</v>
      </c>
      <c r="T351" s="71">
        <v>1904.55</v>
      </c>
      <c r="U351" s="71">
        <v>1855.22</v>
      </c>
      <c r="V351" s="71">
        <v>1896.37</v>
      </c>
      <c r="W351" s="71">
        <v>1896.67</v>
      </c>
      <c r="X351" s="71">
        <v>1952.06</v>
      </c>
      <c r="Y351" s="71">
        <v>1845.68</v>
      </c>
      <c r="Z351" s="71">
        <v>1575.52</v>
      </c>
      <c r="AA351" s="71">
        <v>1437.57</v>
      </c>
    </row>
    <row r="352" spans="1:27" ht="12.75" customHeight="1" outlineLevel="1" x14ac:dyDescent="0.3">
      <c r="A352" s="163" t="s">
        <v>1994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customHeight="1" outlineLevel="1" x14ac:dyDescent="0.3">
      <c r="A353" s="163" t="s">
        <v>1995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1996</v>
      </c>
      <c r="B354" s="94" t="s">
        <v>81</v>
      </c>
      <c r="C354" s="70" t="s">
        <v>79</v>
      </c>
      <c r="D354" s="71">
        <f>$D$11</f>
        <v>264.79000000000002</v>
      </c>
      <c r="E354" s="71">
        <f t="shared" ref="E354:AA354" si="203">$D$11</f>
        <v>264.79000000000002</v>
      </c>
      <c r="F354" s="71">
        <f t="shared" si="203"/>
        <v>264.79000000000002</v>
      </c>
      <c r="G354" s="71">
        <f t="shared" si="203"/>
        <v>264.79000000000002</v>
      </c>
      <c r="H354" s="71">
        <f t="shared" si="203"/>
        <v>264.79000000000002</v>
      </c>
      <c r="I354" s="71">
        <f t="shared" si="203"/>
        <v>264.79000000000002</v>
      </c>
      <c r="J354" s="71">
        <f t="shared" si="203"/>
        <v>264.79000000000002</v>
      </c>
      <c r="K354" s="71">
        <f t="shared" si="203"/>
        <v>264.79000000000002</v>
      </c>
      <c r="L354" s="71">
        <f t="shared" si="203"/>
        <v>264.79000000000002</v>
      </c>
      <c r="M354" s="71">
        <f t="shared" si="203"/>
        <v>264.79000000000002</v>
      </c>
      <c r="N354" s="71">
        <f t="shared" si="203"/>
        <v>264.79000000000002</v>
      </c>
      <c r="O354" s="71">
        <f t="shared" si="203"/>
        <v>264.79000000000002</v>
      </c>
      <c r="P354" s="71">
        <f t="shared" si="203"/>
        <v>264.79000000000002</v>
      </c>
      <c r="Q354" s="71">
        <f t="shared" si="203"/>
        <v>264.79000000000002</v>
      </c>
      <c r="R354" s="71">
        <f t="shared" si="203"/>
        <v>264.79000000000002</v>
      </c>
      <c r="S354" s="71">
        <f t="shared" si="203"/>
        <v>264.79000000000002</v>
      </c>
      <c r="T354" s="71">
        <f t="shared" si="203"/>
        <v>264.79000000000002</v>
      </c>
      <c r="U354" s="71">
        <f t="shared" si="203"/>
        <v>264.79000000000002</v>
      </c>
      <c r="V354" s="71">
        <f t="shared" si="203"/>
        <v>264.79000000000002</v>
      </c>
      <c r="W354" s="71">
        <f t="shared" si="203"/>
        <v>264.79000000000002</v>
      </c>
      <c r="X354" s="71">
        <f t="shared" si="203"/>
        <v>264.79000000000002</v>
      </c>
      <c r="Y354" s="71">
        <f t="shared" si="203"/>
        <v>264.79000000000002</v>
      </c>
      <c r="Z354" s="71">
        <f t="shared" si="203"/>
        <v>264.79000000000002</v>
      </c>
      <c r="AA354" s="71">
        <f t="shared" si="203"/>
        <v>264.79000000000002</v>
      </c>
    </row>
    <row r="355" spans="1:27" ht="12.75" customHeight="1" x14ac:dyDescent="0.3">
      <c r="A355" s="162" t="s">
        <v>1997</v>
      </c>
      <c r="B355" s="54" t="str">
        <f>"07"&amp;"."&amp;$B$800&amp;"."&amp;$B$801</f>
        <v>07.03.2024</v>
      </c>
      <c r="C355" s="134" t="s">
        <v>76</v>
      </c>
      <c r="D355" s="135">
        <f>ROUND(((D356+D357+D359+D358)/1000),5)</f>
        <v>3.7222400000000002</v>
      </c>
      <c r="E355" s="135">
        <f>ROUND(((E356+E357+E359+E358)/1000),5)</f>
        <v>3.6962899999999999</v>
      </c>
      <c r="F355" s="135">
        <f>ROUND(((F356+F357+F359+F358)/1000),5)</f>
        <v>3.6623800000000002</v>
      </c>
      <c r="G355" s="135">
        <f t="shared" ref="G355:AA355" si="204">ROUND(((G356+G357+G359+G358)/1000),5)</f>
        <v>3.6520899999999998</v>
      </c>
      <c r="H355" s="135">
        <f t="shared" si="204"/>
        <v>3.6984499999999998</v>
      </c>
      <c r="I355" s="135">
        <f t="shared" si="204"/>
        <v>3.8436400000000002</v>
      </c>
      <c r="J355" s="135">
        <f t="shared" si="204"/>
        <v>3.9601899999999999</v>
      </c>
      <c r="K355" s="135">
        <f t="shared" si="204"/>
        <v>4.2305599999999997</v>
      </c>
      <c r="L355" s="135">
        <f t="shared" si="204"/>
        <v>4.3041200000000002</v>
      </c>
      <c r="M355" s="135">
        <f t="shared" si="204"/>
        <v>4.3130800000000002</v>
      </c>
      <c r="N355" s="135">
        <f t="shared" si="204"/>
        <v>4.3127800000000001</v>
      </c>
      <c r="O355" s="135">
        <f t="shared" si="204"/>
        <v>4.3408499999999997</v>
      </c>
      <c r="P355" s="135">
        <f t="shared" si="204"/>
        <v>4.3961899999999998</v>
      </c>
      <c r="Q355" s="135">
        <f t="shared" si="204"/>
        <v>4.3960400000000002</v>
      </c>
      <c r="R355" s="135">
        <f t="shared" si="204"/>
        <v>4.3575699999999999</v>
      </c>
      <c r="S355" s="135">
        <f t="shared" si="204"/>
        <v>4.3351300000000004</v>
      </c>
      <c r="T355" s="135">
        <f t="shared" si="204"/>
        <v>4.3412699999999997</v>
      </c>
      <c r="U355" s="135">
        <f t="shared" si="204"/>
        <v>4.2328099999999997</v>
      </c>
      <c r="V355" s="135">
        <f t="shared" si="204"/>
        <v>4.2701200000000004</v>
      </c>
      <c r="W355" s="135">
        <f t="shared" si="204"/>
        <v>4.2878800000000004</v>
      </c>
      <c r="X355" s="135">
        <f t="shared" si="204"/>
        <v>4.2996400000000001</v>
      </c>
      <c r="Y355" s="135">
        <f t="shared" si="204"/>
        <v>4.3030200000000001</v>
      </c>
      <c r="Z355" s="135">
        <f t="shared" si="204"/>
        <v>4.0824299999999996</v>
      </c>
      <c r="AA355" s="135">
        <f t="shared" si="204"/>
        <v>3.9271400000000001</v>
      </c>
    </row>
    <row r="356" spans="1:27" ht="12.75" customHeight="1" outlineLevel="1" x14ac:dyDescent="0.3">
      <c r="A356" s="163" t="s">
        <v>1998</v>
      </c>
      <c r="B356" s="94" t="s">
        <v>238</v>
      </c>
      <c r="C356" s="70" t="s">
        <v>79</v>
      </c>
      <c r="D356" s="71">
        <v>1228.97</v>
      </c>
      <c r="E356" s="71">
        <v>1203.02</v>
      </c>
      <c r="F356" s="71">
        <v>1169.1099999999999</v>
      </c>
      <c r="G356" s="71">
        <v>1158.82</v>
      </c>
      <c r="H356" s="71">
        <v>1205.18</v>
      </c>
      <c r="I356" s="71">
        <v>1350.37</v>
      </c>
      <c r="J356" s="71">
        <v>1466.92</v>
      </c>
      <c r="K356" s="71">
        <v>1737.29</v>
      </c>
      <c r="L356" s="71">
        <v>1810.85</v>
      </c>
      <c r="M356" s="71">
        <v>1819.81</v>
      </c>
      <c r="N356" s="71">
        <v>1819.51</v>
      </c>
      <c r="O356" s="71">
        <v>1847.58</v>
      </c>
      <c r="P356" s="71">
        <v>1902.92</v>
      </c>
      <c r="Q356" s="71">
        <v>1902.77</v>
      </c>
      <c r="R356" s="71">
        <v>1864.3</v>
      </c>
      <c r="S356" s="71">
        <v>1841.86</v>
      </c>
      <c r="T356" s="71">
        <v>1848</v>
      </c>
      <c r="U356" s="71">
        <v>1739.54</v>
      </c>
      <c r="V356" s="71">
        <v>1776.85</v>
      </c>
      <c r="W356" s="71">
        <v>1794.61</v>
      </c>
      <c r="X356" s="71">
        <v>1806.37</v>
      </c>
      <c r="Y356" s="71">
        <v>1809.75</v>
      </c>
      <c r="Z356" s="71">
        <v>1589.16</v>
      </c>
      <c r="AA356" s="71">
        <v>1433.87</v>
      </c>
    </row>
    <row r="357" spans="1:27" ht="12.75" customHeight="1" outlineLevel="1" x14ac:dyDescent="0.3">
      <c r="A357" s="163" t="s">
        <v>1999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customHeight="1" outlineLevel="1" x14ac:dyDescent="0.3">
      <c r="A358" s="163" t="s">
        <v>2000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2001</v>
      </c>
      <c r="B359" s="94" t="s">
        <v>81</v>
      </c>
      <c r="C359" s="70" t="s">
        <v>79</v>
      </c>
      <c r="D359" s="71">
        <f>$D$11</f>
        <v>264.79000000000002</v>
      </c>
      <c r="E359" s="71">
        <f t="shared" ref="E359:AA359" si="206">$D$11</f>
        <v>264.79000000000002</v>
      </c>
      <c r="F359" s="71">
        <f t="shared" si="206"/>
        <v>264.79000000000002</v>
      </c>
      <c r="G359" s="71">
        <f t="shared" si="206"/>
        <v>264.79000000000002</v>
      </c>
      <c r="H359" s="71">
        <f t="shared" si="206"/>
        <v>264.79000000000002</v>
      </c>
      <c r="I359" s="71">
        <f t="shared" si="206"/>
        <v>264.79000000000002</v>
      </c>
      <c r="J359" s="71">
        <f t="shared" si="206"/>
        <v>264.79000000000002</v>
      </c>
      <c r="K359" s="71">
        <f t="shared" si="206"/>
        <v>264.79000000000002</v>
      </c>
      <c r="L359" s="71">
        <f t="shared" si="206"/>
        <v>264.79000000000002</v>
      </c>
      <c r="M359" s="71">
        <f t="shared" si="206"/>
        <v>264.79000000000002</v>
      </c>
      <c r="N359" s="71">
        <f t="shared" si="206"/>
        <v>264.79000000000002</v>
      </c>
      <c r="O359" s="71">
        <f t="shared" si="206"/>
        <v>264.79000000000002</v>
      </c>
      <c r="P359" s="71">
        <f t="shared" si="206"/>
        <v>264.79000000000002</v>
      </c>
      <c r="Q359" s="71">
        <f t="shared" si="206"/>
        <v>264.79000000000002</v>
      </c>
      <c r="R359" s="71">
        <f t="shared" si="206"/>
        <v>264.79000000000002</v>
      </c>
      <c r="S359" s="71">
        <f t="shared" si="206"/>
        <v>264.79000000000002</v>
      </c>
      <c r="T359" s="71">
        <f t="shared" si="206"/>
        <v>264.79000000000002</v>
      </c>
      <c r="U359" s="71">
        <f t="shared" si="206"/>
        <v>264.79000000000002</v>
      </c>
      <c r="V359" s="71">
        <f t="shared" si="206"/>
        <v>264.79000000000002</v>
      </c>
      <c r="W359" s="71">
        <f t="shared" si="206"/>
        <v>264.79000000000002</v>
      </c>
      <c r="X359" s="71">
        <f t="shared" si="206"/>
        <v>264.79000000000002</v>
      </c>
      <c r="Y359" s="71">
        <f t="shared" si="206"/>
        <v>264.79000000000002</v>
      </c>
      <c r="Z359" s="71">
        <f t="shared" si="206"/>
        <v>264.79000000000002</v>
      </c>
      <c r="AA359" s="71">
        <f t="shared" si="206"/>
        <v>264.79000000000002</v>
      </c>
    </row>
    <row r="360" spans="1:27" ht="12.75" customHeight="1" x14ac:dyDescent="0.3">
      <c r="A360" s="162" t="s">
        <v>2002</v>
      </c>
      <c r="B360" s="54" t="str">
        <f>"08"&amp;"."&amp;$B$800&amp;"."&amp;$B$801</f>
        <v>08.03.2024</v>
      </c>
      <c r="C360" s="134" t="s">
        <v>76</v>
      </c>
      <c r="D360" s="135">
        <f>ROUND(((D361+D362+D364+D363)/1000),5)</f>
        <v>3.9215200000000001</v>
      </c>
      <c r="E360" s="135">
        <f>ROUND(((E361+E362+E364+E363)/1000),5)</f>
        <v>3.7846700000000002</v>
      </c>
      <c r="F360" s="135">
        <f>ROUND(((F361+F362+F364+F363)/1000),5)</f>
        <v>3.7219099999999998</v>
      </c>
      <c r="G360" s="135">
        <f t="shared" ref="G360:AA360" si="207">ROUND(((G361+G362+G364+G363)/1000),5)</f>
        <v>3.7199800000000001</v>
      </c>
      <c r="H360" s="135">
        <f t="shared" si="207"/>
        <v>3.72316</v>
      </c>
      <c r="I360" s="135">
        <f t="shared" si="207"/>
        <v>3.7818200000000002</v>
      </c>
      <c r="J360" s="135">
        <f t="shared" si="207"/>
        <v>3.81684</v>
      </c>
      <c r="K360" s="135">
        <f t="shared" si="207"/>
        <v>3.9338500000000001</v>
      </c>
      <c r="L360" s="135">
        <f t="shared" si="207"/>
        <v>4.1381899999999998</v>
      </c>
      <c r="M360" s="135">
        <f t="shared" si="207"/>
        <v>4.18703</v>
      </c>
      <c r="N360" s="135">
        <f t="shared" si="207"/>
        <v>4.2309200000000002</v>
      </c>
      <c r="O360" s="135">
        <f t="shared" si="207"/>
        <v>4.24017</v>
      </c>
      <c r="P360" s="135">
        <f t="shared" si="207"/>
        <v>4.2228000000000003</v>
      </c>
      <c r="Q360" s="135">
        <f t="shared" si="207"/>
        <v>4.2069799999999997</v>
      </c>
      <c r="R360" s="135">
        <f t="shared" si="207"/>
        <v>4.1715099999999996</v>
      </c>
      <c r="S360" s="135">
        <f t="shared" si="207"/>
        <v>4.1649000000000003</v>
      </c>
      <c r="T360" s="135">
        <f t="shared" si="207"/>
        <v>4.1673</v>
      </c>
      <c r="U360" s="135">
        <f t="shared" si="207"/>
        <v>4.17157</v>
      </c>
      <c r="V360" s="135">
        <f t="shared" si="207"/>
        <v>4.1812100000000001</v>
      </c>
      <c r="W360" s="135">
        <f t="shared" si="207"/>
        <v>4.2163500000000003</v>
      </c>
      <c r="X360" s="135">
        <f t="shared" si="207"/>
        <v>4.2678099999999999</v>
      </c>
      <c r="Y360" s="135">
        <f t="shared" si="207"/>
        <v>4.20059</v>
      </c>
      <c r="Z360" s="135">
        <f t="shared" si="207"/>
        <v>4.0132899999999996</v>
      </c>
      <c r="AA360" s="135">
        <f t="shared" si="207"/>
        <v>3.9068700000000001</v>
      </c>
    </row>
    <row r="361" spans="1:27" ht="12.75" customHeight="1" outlineLevel="1" x14ac:dyDescent="0.3">
      <c r="A361" s="163" t="s">
        <v>2003</v>
      </c>
      <c r="B361" s="94" t="s">
        <v>238</v>
      </c>
      <c r="C361" s="70" t="s">
        <v>79</v>
      </c>
      <c r="D361" s="71">
        <v>1428.25</v>
      </c>
      <c r="E361" s="71">
        <v>1291.4000000000001</v>
      </c>
      <c r="F361" s="71">
        <v>1228.6400000000001</v>
      </c>
      <c r="G361" s="71">
        <v>1226.71</v>
      </c>
      <c r="H361" s="71">
        <v>1229.8900000000001</v>
      </c>
      <c r="I361" s="71">
        <v>1288.55</v>
      </c>
      <c r="J361" s="71">
        <v>1323.57</v>
      </c>
      <c r="K361" s="71">
        <v>1440.58</v>
      </c>
      <c r="L361" s="71">
        <v>1644.92</v>
      </c>
      <c r="M361" s="71">
        <v>1693.76</v>
      </c>
      <c r="N361" s="71">
        <v>1737.65</v>
      </c>
      <c r="O361" s="71">
        <v>1746.9</v>
      </c>
      <c r="P361" s="71">
        <v>1729.53</v>
      </c>
      <c r="Q361" s="71">
        <v>1713.71</v>
      </c>
      <c r="R361" s="71">
        <v>1678.24</v>
      </c>
      <c r="S361" s="71">
        <v>1671.63</v>
      </c>
      <c r="T361" s="71">
        <v>1674.03</v>
      </c>
      <c r="U361" s="71">
        <v>1678.3</v>
      </c>
      <c r="V361" s="71">
        <v>1687.94</v>
      </c>
      <c r="W361" s="71">
        <v>1723.08</v>
      </c>
      <c r="X361" s="71">
        <v>1774.54</v>
      </c>
      <c r="Y361" s="71">
        <v>1707.32</v>
      </c>
      <c r="Z361" s="71">
        <v>1520.02</v>
      </c>
      <c r="AA361" s="71">
        <v>1413.6</v>
      </c>
    </row>
    <row r="362" spans="1:27" ht="12.75" customHeight="1" outlineLevel="1" x14ac:dyDescent="0.3">
      <c r="A362" s="163" t="s">
        <v>2004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customHeight="1" outlineLevel="1" x14ac:dyDescent="0.3">
      <c r="A363" s="163" t="s">
        <v>2005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2006</v>
      </c>
      <c r="B364" s="94" t="s">
        <v>81</v>
      </c>
      <c r="C364" s="70" t="s">
        <v>79</v>
      </c>
      <c r="D364" s="71">
        <f>$D$11</f>
        <v>264.79000000000002</v>
      </c>
      <c r="E364" s="71">
        <f t="shared" ref="E364:AA364" si="209">$D$11</f>
        <v>264.79000000000002</v>
      </c>
      <c r="F364" s="71">
        <f t="shared" si="209"/>
        <v>264.79000000000002</v>
      </c>
      <c r="G364" s="71">
        <f t="shared" si="209"/>
        <v>264.79000000000002</v>
      </c>
      <c r="H364" s="71">
        <f t="shared" si="209"/>
        <v>264.79000000000002</v>
      </c>
      <c r="I364" s="71">
        <f t="shared" si="209"/>
        <v>264.79000000000002</v>
      </c>
      <c r="J364" s="71">
        <f t="shared" si="209"/>
        <v>264.79000000000002</v>
      </c>
      <c r="K364" s="71">
        <f t="shared" si="209"/>
        <v>264.79000000000002</v>
      </c>
      <c r="L364" s="71">
        <f t="shared" si="209"/>
        <v>264.79000000000002</v>
      </c>
      <c r="M364" s="71">
        <f t="shared" si="209"/>
        <v>264.79000000000002</v>
      </c>
      <c r="N364" s="71">
        <f t="shared" si="209"/>
        <v>264.79000000000002</v>
      </c>
      <c r="O364" s="71">
        <f t="shared" si="209"/>
        <v>264.79000000000002</v>
      </c>
      <c r="P364" s="71">
        <f t="shared" si="209"/>
        <v>264.79000000000002</v>
      </c>
      <c r="Q364" s="71">
        <f t="shared" si="209"/>
        <v>264.79000000000002</v>
      </c>
      <c r="R364" s="71">
        <f t="shared" si="209"/>
        <v>264.79000000000002</v>
      </c>
      <c r="S364" s="71">
        <f t="shared" si="209"/>
        <v>264.79000000000002</v>
      </c>
      <c r="T364" s="71">
        <f t="shared" si="209"/>
        <v>264.79000000000002</v>
      </c>
      <c r="U364" s="71">
        <f t="shared" si="209"/>
        <v>264.79000000000002</v>
      </c>
      <c r="V364" s="71">
        <f t="shared" si="209"/>
        <v>264.79000000000002</v>
      </c>
      <c r="W364" s="71">
        <f t="shared" si="209"/>
        <v>264.79000000000002</v>
      </c>
      <c r="X364" s="71">
        <f t="shared" si="209"/>
        <v>264.79000000000002</v>
      </c>
      <c r="Y364" s="71">
        <f t="shared" si="209"/>
        <v>264.79000000000002</v>
      </c>
      <c r="Z364" s="71">
        <f t="shared" si="209"/>
        <v>264.79000000000002</v>
      </c>
      <c r="AA364" s="71">
        <f t="shared" si="209"/>
        <v>264.79000000000002</v>
      </c>
    </row>
    <row r="365" spans="1:27" ht="12.75" customHeight="1" x14ac:dyDescent="0.3">
      <c r="A365" s="162" t="s">
        <v>2007</v>
      </c>
      <c r="B365" s="54" t="str">
        <f>"09"&amp;"."&amp;$B$800&amp;"."&amp;$B$801</f>
        <v>09.03.2024</v>
      </c>
      <c r="C365" s="134" t="s">
        <v>76</v>
      </c>
      <c r="D365" s="135">
        <f>ROUND(((D366+D367+D369+D368)/1000),5)</f>
        <v>3.93493</v>
      </c>
      <c r="E365" s="135">
        <f>ROUND(((E366+E367+E369+E368)/1000),5)</f>
        <v>3.7743099999999998</v>
      </c>
      <c r="F365" s="135">
        <f>ROUND(((F366+F367+F369+F368)/1000),5)</f>
        <v>3.7233200000000002</v>
      </c>
      <c r="G365" s="135">
        <f t="shared" ref="G365:AA365" si="210">ROUND(((G366+G367+G369+G368)/1000),5)</f>
        <v>3.7056499999999999</v>
      </c>
      <c r="H365" s="135">
        <f t="shared" si="210"/>
        <v>3.7229299999999999</v>
      </c>
      <c r="I365" s="135">
        <f t="shared" si="210"/>
        <v>3.7637</v>
      </c>
      <c r="J365" s="135">
        <f t="shared" si="210"/>
        <v>3.8592900000000001</v>
      </c>
      <c r="K365" s="135">
        <f t="shared" si="210"/>
        <v>3.9744899999999999</v>
      </c>
      <c r="L365" s="135">
        <f t="shared" si="210"/>
        <v>4.1672000000000002</v>
      </c>
      <c r="M365" s="135">
        <f t="shared" si="210"/>
        <v>4.2602099999999998</v>
      </c>
      <c r="N365" s="135">
        <f t="shared" si="210"/>
        <v>4.3283500000000004</v>
      </c>
      <c r="O365" s="135">
        <f t="shared" si="210"/>
        <v>4.3334999999999999</v>
      </c>
      <c r="P365" s="135">
        <f t="shared" si="210"/>
        <v>4.3124799999999999</v>
      </c>
      <c r="Q365" s="135">
        <f t="shared" si="210"/>
        <v>4.2958699999999999</v>
      </c>
      <c r="R365" s="135">
        <f t="shared" si="210"/>
        <v>4.2495500000000002</v>
      </c>
      <c r="S365" s="135">
        <f t="shared" si="210"/>
        <v>4.2170100000000001</v>
      </c>
      <c r="T365" s="135">
        <f t="shared" si="210"/>
        <v>4.2249600000000003</v>
      </c>
      <c r="U365" s="135">
        <f t="shared" si="210"/>
        <v>4.2414500000000004</v>
      </c>
      <c r="V365" s="135">
        <f t="shared" si="210"/>
        <v>4.3044700000000002</v>
      </c>
      <c r="W365" s="135">
        <f t="shared" si="210"/>
        <v>4.3345700000000003</v>
      </c>
      <c r="X365" s="135">
        <f t="shared" si="210"/>
        <v>4.3500699999999997</v>
      </c>
      <c r="Y365" s="135">
        <f t="shared" si="210"/>
        <v>4.2944599999999999</v>
      </c>
      <c r="Z365" s="135">
        <f t="shared" si="210"/>
        <v>4.0940700000000003</v>
      </c>
      <c r="AA365" s="135">
        <f t="shared" si="210"/>
        <v>3.9360900000000001</v>
      </c>
    </row>
    <row r="366" spans="1:27" ht="12.75" customHeight="1" outlineLevel="1" x14ac:dyDescent="0.3">
      <c r="A366" s="163" t="s">
        <v>2008</v>
      </c>
      <c r="B366" s="94" t="s">
        <v>238</v>
      </c>
      <c r="C366" s="70" t="s">
        <v>79</v>
      </c>
      <c r="D366" s="71">
        <v>1441.66</v>
      </c>
      <c r="E366" s="71">
        <v>1281.04</v>
      </c>
      <c r="F366" s="71">
        <v>1230.05</v>
      </c>
      <c r="G366" s="71">
        <v>1212.3800000000001</v>
      </c>
      <c r="H366" s="71">
        <v>1229.6600000000001</v>
      </c>
      <c r="I366" s="71">
        <v>1270.43</v>
      </c>
      <c r="J366" s="71">
        <v>1366.02</v>
      </c>
      <c r="K366" s="71">
        <v>1481.22</v>
      </c>
      <c r="L366" s="71">
        <v>1673.93</v>
      </c>
      <c r="M366" s="71">
        <v>1766.94</v>
      </c>
      <c r="N366" s="71">
        <v>1835.08</v>
      </c>
      <c r="O366" s="71">
        <v>1840.23</v>
      </c>
      <c r="P366" s="71">
        <v>1819.21</v>
      </c>
      <c r="Q366" s="71">
        <v>1802.6</v>
      </c>
      <c r="R366" s="71">
        <v>1756.28</v>
      </c>
      <c r="S366" s="71">
        <v>1723.74</v>
      </c>
      <c r="T366" s="71">
        <v>1731.69</v>
      </c>
      <c r="U366" s="71">
        <v>1748.18</v>
      </c>
      <c r="V366" s="71">
        <v>1811.2</v>
      </c>
      <c r="W366" s="71">
        <v>1841.3</v>
      </c>
      <c r="X366" s="71">
        <v>1856.8</v>
      </c>
      <c r="Y366" s="71">
        <v>1801.19</v>
      </c>
      <c r="Z366" s="71">
        <v>1600.8</v>
      </c>
      <c r="AA366" s="71">
        <v>1442.82</v>
      </c>
    </row>
    <row r="367" spans="1:27" ht="12.75" customHeight="1" outlineLevel="1" x14ac:dyDescent="0.3">
      <c r="A367" s="163" t="s">
        <v>2009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customHeight="1" outlineLevel="1" x14ac:dyDescent="0.3">
      <c r="A368" s="163" t="s">
        <v>2010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2011</v>
      </c>
      <c r="B369" s="94" t="s">
        <v>81</v>
      </c>
      <c r="C369" s="70" t="s">
        <v>79</v>
      </c>
      <c r="D369" s="71">
        <f>$D$11</f>
        <v>264.79000000000002</v>
      </c>
      <c r="E369" s="71">
        <f t="shared" ref="E369:AA369" si="212">$D$11</f>
        <v>264.79000000000002</v>
      </c>
      <c r="F369" s="71">
        <f t="shared" si="212"/>
        <v>264.79000000000002</v>
      </c>
      <c r="G369" s="71">
        <f t="shared" si="212"/>
        <v>264.79000000000002</v>
      </c>
      <c r="H369" s="71">
        <f t="shared" si="212"/>
        <v>264.79000000000002</v>
      </c>
      <c r="I369" s="71">
        <f t="shared" si="212"/>
        <v>264.79000000000002</v>
      </c>
      <c r="J369" s="71">
        <f t="shared" si="212"/>
        <v>264.79000000000002</v>
      </c>
      <c r="K369" s="71">
        <f t="shared" si="212"/>
        <v>264.79000000000002</v>
      </c>
      <c r="L369" s="71">
        <f t="shared" si="212"/>
        <v>264.79000000000002</v>
      </c>
      <c r="M369" s="71">
        <f t="shared" si="212"/>
        <v>264.79000000000002</v>
      </c>
      <c r="N369" s="71">
        <f t="shared" si="212"/>
        <v>264.79000000000002</v>
      </c>
      <c r="O369" s="71">
        <f t="shared" si="212"/>
        <v>264.79000000000002</v>
      </c>
      <c r="P369" s="71">
        <f t="shared" si="212"/>
        <v>264.79000000000002</v>
      </c>
      <c r="Q369" s="71">
        <f t="shared" si="212"/>
        <v>264.79000000000002</v>
      </c>
      <c r="R369" s="71">
        <f t="shared" si="212"/>
        <v>264.79000000000002</v>
      </c>
      <c r="S369" s="71">
        <f t="shared" si="212"/>
        <v>264.79000000000002</v>
      </c>
      <c r="T369" s="71">
        <f t="shared" si="212"/>
        <v>264.79000000000002</v>
      </c>
      <c r="U369" s="71">
        <f t="shared" si="212"/>
        <v>264.79000000000002</v>
      </c>
      <c r="V369" s="71">
        <f t="shared" si="212"/>
        <v>264.79000000000002</v>
      </c>
      <c r="W369" s="71">
        <f t="shared" si="212"/>
        <v>264.79000000000002</v>
      </c>
      <c r="X369" s="71">
        <f t="shared" si="212"/>
        <v>264.79000000000002</v>
      </c>
      <c r="Y369" s="71">
        <f t="shared" si="212"/>
        <v>264.79000000000002</v>
      </c>
      <c r="Z369" s="71">
        <f t="shared" si="212"/>
        <v>264.79000000000002</v>
      </c>
      <c r="AA369" s="71">
        <f t="shared" si="212"/>
        <v>264.79000000000002</v>
      </c>
    </row>
    <row r="370" spans="1:27" ht="12.75" customHeight="1" x14ac:dyDescent="0.3">
      <c r="A370" s="162" t="s">
        <v>2012</v>
      </c>
      <c r="B370" s="54" t="str">
        <f>"10"&amp;"."&amp;$B$800&amp;"."&amp;$B$801</f>
        <v>10.03.2024</v>
      </c>
      <c r="C370" s="134" t="s">
        <v>76</v>
      </c>
      <c r="D370" s="135">
        <f>ROUND(((D371+D372+D374+D373)/1000),5)</f>
        <v>3.8222100000000001</v>
      </c>
      <c r="E370" s="135">
        <f>ROUND(((E371+E372+E374+E373)/1000),5)</f>
        <v>3.72349</v>
      </c>
      <c r="F370" s="135">
        <f>ROUND(((F371+F372+F374+F373)/1000),5)</f>
        <v>3.7059799999999998</v>
      </c>
      <c r="G370" s="135">
        <f t="shared" ref="G370:AA370" si="213">ROUND(((G371+G372+G374+G373)/1000),5)</f>
        <v>3.6921900000000001</v>
      </c>
      <c r="H370" s="135">
        <f t="shared" si="213"/>
        <v>3.7100900000000001</v>
      </c>
      <c r="I370" s="135">
        <f t="shared" si="213"/>
        <v>3.72905</v>
      </c>
      <c r="J370" s="135">
        <f t="shared" si="213"/>
        <v>3.75386</v>
      </c>
      <c r="K370" s="135">
        <f t="shared" si="213"/>
        <v>3.9144399999999999</v>
      </c>
      <c r="L370" s="135">
        <f t="shared" si="213"/>
        <v>4.1454199999999997</v>
      </c>
      <c r="M370" s="135">
        <f t="shared" si="213"/>
        <v>4.2120300000000004</v>
      </c>
      <c r="N370" s="135">
        <f t="shared" si="213"/>
        <v>4.2853500000000002</v>
      </c>
      <c r="O370" s="135">
        <f t="shared" si="213"/>
        <v>4.2885600000000004</v>
      </c>
      <c r="P370" s="135">
        <f t="shared" si="213"/>
        <v>4.2724000000000002</v>
      </c>
      <c r="Q370" s="135">
        <f t="shared" si="213"/>
        <v>4.2543899999999999</v>
      </c>
      <c r="R370" s="135">
        <f t="shared" si="213"/>
        <v>4.2017800000000003</v>
      </c>
      <c r="S370" s="135">
        <f t="shared" si="213"/>
        <v>4.17408</v>
      </c>
      <c r="T370" s="135">
        <f t="shared" si="213"/>
        <v>4.1781800000000002</v>
      </c>
      <c r="U370" s="135">
        <f t="shared" si="213"/>
        <v>4.19625</v>
      </c>
      <c r="V370" s="135">
        <f t="shared" si="213"/>
        <v>4.2725499999999998</v>
      </c>
      <c r="W370" s="135">
        <f t="shared" si="213"/>
        <v>4.32165</v>
      </c>
      <c r="X370" s="135">
        <f t="shared" si="213"/>
        <v>4.3106799999999996</v>
      </c>
      <c r="Y370" s="135">
        <f t="shared" si="213"/>
        <v>4.2526700000000002</v>
      </c>
      <c r="Z370" s="135">
        <f t="shared" si="213"/>
        <v>4.0385200000000001</v>
      </c>
      <c r="AA370" s="135">
        <f t="shared" si="213"/>
        <v>3.7817699999999999</v>
      </c>
    </row>
    <row r="371" spans="1:27" ht="12.75" customHeight="1" outlineLevel="1" x14ac:dyDescent="0.3">
      <c r="A371" s="163" t="s">
        <v>2013</v>
      </c>
      <c r="B371" s="94" t="s">
        <v>238</v>
      </c>
      <c r="C371" s="70" t="s">
        <v>79</v>
      </c>
      <c r="D371" s="71">
        <v>1328.94</v>
      </c>
      <c r="E371" s="71">
        <v>1230.22</v>
      </c>
      <c r="F371" s="71">
        <v>1212.71</v>
      </c>
      <c r="G371" s="71">
        <v>1198.92</v>
      </c>
      <c r="H371" s="71">
        <v>1216.82</v>
      </c>
      <c r="I371" s="71">
        <v>1235.78</v>
      </c>
      <c r="J371" s="71">
        <v>1260.5899999999999</v>
      </c>
      <c r="K371" s="71">
        <v>1421.17</v>
      </c>
      <c r="L371" s="71">
        <v>1652.15</v>
      </c>
      <c r="M371" s="71">
        <v>1718.76</v>
      </c>
      <c r="N371" s="71">
        <v>1792.08</v>
      </c>
      <c r="O371" s="71">
        <v>1795.29</v>
      </c>
      <c r="P371" s="71">
        <v>1779.13</v>
      </c>
      <c r="Q371" s="71">
        <v>1761.12</v>
      </c>
      <c r="R371" s="71">
        <v>1708.51</v>
      </c>
      <c r="S371" s="71">
        <v>1680.81</v>
      </c>
      <c r="T371" s="71">
        <v>1684.91</v>
      </c>
      <c r="U371" s="71">
        <v>1702.98</v>
      </c>
      <c r="V371" s="71">
        <v>1779.28</v>
      </c>
      <c r="W371" s="71">
        <v>1828.38</v>
      </c>
      <c r="X371" s="71">
        <v>1817.41</v>
      </c>
      <c r="Y371" s="71">
        <v>1759.4</v>
      </c>
      <c r="Z371" s="71">
        <v>1545.25</v>
      </c>
      <c r="AA371" s="71">
        <v>1288.5</v>
      </c>
    </row>
    <row r="372" spans="1:27" ht="12.75" customHeight="1" outlineLevel="1" x14ac:dyDescent="0.3">
      <c r="A372" s="163" t="s">
        <v>2014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customHeight="1" outlineLevel="1" x14ac:dyDescent="0.3">
      <c r="A373" s="163" t="s">
        <v>2015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2016</v>
      </c>
      <c r="B374" s="94" t="s">
        <v>81</v>
      </c>
      <c r="C374" s="70" t="s">
        <v>79</v>
      </c>
      <c r="D374" s="71">
        <f>$D$11</f>
        <v>264.79000000000002</v>
      </c>
      <c r="E374" s="71">
        <f t="shared" ref="E374:AA374" si="215">$D$11</f>
        <v>264.79000000000002</v>
      </c>
      <c r="F374" s="71">
        <f t="shared" si="215"/>
        <v>264.79000000000002</v>
      </c>
      <c r="G374" s="71">
        <f t="shared" si="215"/>
        <v>264.79000000000002</v>
      </c>
      <c r="H374" s="71">
        <f t="shared" si="215"/>
        <v>264.79000000000002</v>
      </c>
      <c r="I374" s="71">
        <f t="shared" si="215"/>
        <v>264.79000000000002</v>
      </c>
      <c r="J374" s="71">
        <f t="shared" si="215"/>
        <v>264.79000000000002</v>
      </c>
      <c r="K374" s="71">
        <f t="shared" si="215"/>
        <v>264.79000000000002</v>
      </c>
      <c r="L374" s="71">
        <f t="shared" si="215"/>
        <v>264.79000000000002</v>
      </c>
      <c r="M374" s="71">
        <f t="shared" si="215"/>
        <v>264.79000000000002</v>
      </c>
      <c r="N374" s="71">
        <f t="shared" si="215"/>
        <v>264.79000000000002</v>
      </c>
      <c r="O374" s="71">
        <f t="shared" si="215"/>
        <v>264.79000000000002</v>
      </c>
      <c r="P374" s="71">
        <f t="shared" si="215"/>
        <v>264.79000000000002</v>
      </c>
      <c r="Q374" s="71">
        <f t="shared" si="215"/>
        <v>264.79000000000002</v>
      </c>
      <c r="R374" s="71">
        <f t="shared" si="215"/>
        <v>264.79000000000002</v>
      </c>
      <c r="S374" s="71">
        <f t="shared" si="215"/>
        <v>264.79000000000002</v>
      </c>
      <c r="T374" s="71">
        <f t="shared" si="215"/>
        <v>264.79000000000002</v>
      </c>
      <c r="U374" s="71">
        <f t="shared" si="215"/>
        <v>264.79000000000002</v>
      </c>
      <c r="V374" s="71">
        <f t="shared" si="215"/>
        <v>264.79000000000002</v>
      </c>
      <c r="W374" s="71">
        <f t="shared" si="215"/>
        <v>264.79000000000002</v>
      </c>
      <c r="X374" s="71">
        <f t="shared" si="215"/>
        <v>264.79000000000002</v>
      </c>
      <c r="Y374" s="71">
        <f t="shared" si="215"/>
        <v>264.79000000000002</v>
      </c>
      <c r="Z374" s="71">
        <f t="shared" si="215"/>
        <v>264.79000000000002</v>
      </c>
      <c r="AA374" s="71">
        <f t="shared" si="215"/>
        <v>264.79000000000002</v>
      </c>
    </row>
    <row r="375" spans="1:27" ht="12.75" customHeight="1" x14ac:dyDescent="0.3">
      <c r="A375" s="162" t="s">
        <v>2017</v>
      </c>
      <c r="B375" s="54" t="str">
        <f>"11"&amp;"."&amp;$B$800&amp;"."&amp;$B$801</f>
        <v>11.03.2024</v>
      </c>
      <c r="C375" s="134" t="s">
        <v>76</v>
      </c>
      <c r="D375" s="135">
        <f>ROUND(((D376+D377+D379+D378)/1000),5)</f>
        <v>3.7257600000000002</v>
      </c>
      <c r="E375" s="135">
        <f>ROUND(((E376+E377+E379+E378)/1000),5)</f>
        <v>3.6984499999999998</v>
      </c>
      <c r="F375" s="135">
        <f>ROUND(((F376+F377+F379+F378)/1000),5)</f>
        <v>3.65808</v>
      </c>
      <c r="G375" s="135">
        <f t="shared" ref="G375:AA375" si="216">ROUND(((G376+G377+G379+G378)/1000),5)</f>
        <v>3.6399900000000001</v>
      </c>
      <c r="H375" s="135">
        <f t="shared" si="216"/>
        <v>3.6807699999999999</v>
      </c>
      <c r="I375" s="135">
        <f t="shared" si="216"/>
        <v>3.7685300000000002</v>
      </c>
      <c r="J375" s="135">
        <f t="shared" si="216"/>
        <v>3.94408</v>
      </c>
      <c r="K375" s="135">
        <f t="shared" si="216"/>
        <v>4.1573900000000004</v>
      </c>
      <c r="L375" s="135">
        <f t="shared" si="216"/>
        <v>4.2828099999999996</v>
      </c>
      <c r="M375" s="135">
        <f t="shared" si="216"/>
        <v>4.3592199999999997</v>
      </c>
      <c r="N375" s="135">
        <f t="shared" si="216"/>
        <v>4.3456700000000001</v>
      </c>
      <c r="O375" s="135">
        <f t="shared" si="216"/>
        <v>4.34985</v>
      </c>
      <c r="P375" s="135">
        <f t="shared" si="216"/>
        <v>4.3341000000000003</v>
      </c>
      <c r="Q375" s="135">
        <f t="shared" si="216"/>
        <v>4.3213999999999997</v>
      </c>
      <c r="R375" s="135">
        <f t="shared" si="216"/>
        <v>4.2981400000000001</v>
      </c>
      <c r="S375" s="135">
        <f t="shared" si="216"/>
        <v>4.2781700000000003</v>
      </c>
      <c r="T375" s="135">
        <f t="shared" si="216"/>
        <v>4.2751999999999999</v>
      </c>
      <c r="U375" s="135">
        <f t="shared" si="216"/>
        <v>4.2065200000000003</v>
      </c>
      <c r="V375" s="135">
        <f t="shared" si="216"/>
        <v>4.23238</v>
      </c>
      <c r="W375" s="135">
        <f t="shared" si="216"/>
        <v>4.2579900000000004</v>
      </c>
      <c r="X375" s="135">
        <f t="shared" si="216"/>
        <v>4.2183900000000003</v>
      </c>
      <c r="Y375" s="135">
        <f t="shared" si="216"/>
        <v>4.1579499999999996</v>
      </c>
      <c r="Z375" s="135">
        <f t="shared" si="216"/>
        <v>3.95465</v>
      </c>
      <c r="AA375" s="135">
        <f t="shared" si="216"/>
        <v>3.7147399999999999</v>
      </c>
    </row>
    <row r="376" spans="1:27" ht="12.75" customHeight="1" outlineLevel="1" x14ac:dyDescent="0.3">
      <c r="A376" s="163" t="s">
        <v>2018</v>
      </c>
      <c r="B376" s="94" t="s">
        <v>238</v>
      </c>
      <c r="C376" s="70" t="s">
        <v>79</v>
      </c>
      <c r="D376" s="71">
        <v>1232.49</v>
      </c>
      <c r="E376" s="71">
        <v>1205.18</v>
      </c>
      <c r="F376" s="71">
        <v>1164.81</v>
      </c>
      <c r="G376" s="71">
        <v>1146.72</v>
      </c>
      <c r="H376" s="71">
        <v>1187.5</v>
      </c>
      <c r="I376" s="71">
        <v>1275.26</v>
      </c>
      <c r="J376" s="71">
        <v>1450.81</v>
      </c>
      <c r="K376" s="71">
        <v>1664.12</v>
      </c>
      <c r="L376" s="71">
        <v>1789.54</v>
      </c>
      <c r="M376" s="71">
        <v>1865.95</v>
      </c>
      <c r="N376" s="71">
        <v>1852.4</v>
      </c>
      <c r="O376" s="71">
        <v>1856.58</v>
      </c>
      <c r="P376" s="71">
        <v>1840.83</v>
      </c>
      <c r="Q376" s="71">
        <v>1828.13</v>
      </c>
      <c r="R376" s="71">
        <v>1804.87</v>
      </c>
      <c r="S376" s="71">
        <v>1784.9</v>
      </c>
      <c r="T376" s="71">
        <v>1781.93</v>
      </c>
      <c r="U376" s="71">
        <v>1713.25</v>
      </c>
      <c r="V376" s="71">
        <v>1739.11</v>
      </c>
      <c r="W376" s="71">
        <v>1764.72</v>
      </c>
      <c r="X376" s="71">
        <v>1725.12</v>
      </c>
      <c r="Y376" s="71">
        <v>1664.68</v>
      </c>
      <c r="Z376" s="71">
        <v>1461.38</v>
      </c>
      <c r="AA376" s="71">
        <v>1221.47</v>
      </c>
    </row>
    <row r="377" spans="1:27" ht="12.75" customHeight="1" outlineLevel="1" x14ac:dyDescent="0.3">
      <c r="A377" s="163" t="s">
        <v>2019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customHeight="1" outlineLevel="1" x14ac:dyDescent="0.3">
      <c r="A378" s="163" t="s">
        <v>2020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2021</v>
      </c>
      <c r="B379" s="94" t="s">
        <v>81</v>
      </c>
      <c r="C379" s="70" t="s">
        <v>79</v>
      </c>
      <c r="D379" s="71">
        <f>$D$11</f>
        <v>264.79000000000002</v>
      </c>
      <c r="E379" s="71">
        <f t="shared" ref="E379:AA379" si="218">$D$11</f>
        <v>264.79000000000002</v>
      </c>
      <c r="F379" s="71">
        <f t="shared" si="218"/>
        <v>264.79000000000002</v>
      </c>
      <c r="G379" s="71">
        <f t="shared" si="218"/>
        <v>264.79000000000002</v>
      </c>
      <c r="H379" s="71">
        <f t="shared" si="218"/>
        <v>264.79000000000002</v>
      </c>
      <c r="I379" s="71">
        <f t="shared" si="218"/>
        <v>264.79000000000002</v>
      </c>
      <c r="J379" s="71">
        <f t="shared" si="218"/>
        <v>264.79000000000002</v>
      </c>
      <c r="K379" s="71">
        <f t="shared" si="218"/>
        <v>264.79000000000002</v>
      </c>
      <c r="L379" s="71">
        <f t="shared" si="218"/>
        <v>264.79000000000002</v>
      </c>
      <c r="M379" s="71">
        <f t="shared" si="218"/>
        <v>264.79000000000002</v>
      </c>
      <c r="N379" s="71">
        <f t="shared" si="218"/>
        <v>264.79000000000002</v>
      </c>
      <c r="O379" s="71">
        <f t="shared" si="218"/>
        <v>264.79000000000002</v>
      </c>
      <c r="P379" s="71">
        <f t="shared" si="218"/>
        <v>264.79000000000002</v>
      </c>
      <c r="Q379" s="71">
        <f t="shared" si="218"/>
        <v>264.79000000000002</v>
      </c>
      <c r="R379" s="71">
        <f t="shared" si="218"/>
        <v>264.79000000000002</v>
      </c>
      <c r="S379" s="71">
        <f t="shared" si="218"/>
        <v>264.79000000000002</v>
      </c>
      <c r="T379" s="71">
        <f t="shared" si="218"/>
        <v>264.79000000000002</v>
      </c>
      <c r="U379" s="71">
        <f t="shared" si="218"/>
        <v>264.79000000000002</v>
      </c>
      <c r="V379" s="71">
        <f t="shared" si="218"/>
        <v>264.79000000000002</v>
      </c>
      <c r="W379" s="71">
        <f t="shared" si="218"/>
        <v>264.79000000000002</v>
      </c>
      <c r="X379" s="71">
        <f t="shared" si="218"/>
        <v>264.79000000000002</v>
      </c>
      <c r="Y379" s="71">
        <f t="shared" si="218"/>
        <v>264.79000000000002</v>
      </c>
      <c r="Z379" s="71">
        <f t="shared" si="218"/>
        <v>264.79000000000002</v>
      </c>
      <c r="AA379" s="71">
        <f t="shared" si="218"/>
        <v>264.79000000000002</v>
      </c>
    </row>
    <row r="380" spans="1:27" ht="12.75" customHeight="1" x14ac:dyDescent="0.3">
      <c r="A380" s="162" t="s">
        <v>2022</v>
      </c>
      <c r="B380" s="54" t="str">
        <f>"12"&amp;"."&amp;$B$800&amp;"."&amp;$B$801</f>
        <v>12.03.2024</v>
      </c>
      <c r="C380" s="134" t="s">
        <v>76</v>
      </c>
      <c r="D380" s="135">
        <f>ROUND(((D381+D382+D384+D383)/1000),5)</f>
        <v>3.7147800000000002</v>
      </c>
      <c r="E380" s="135">
        <f>ROUND(((E381+E382+E384+E383)/1000),5)</f>
        <v>3.6646800000000002</v>
      </c>
      <c r="F380" s="135">
        <f>ROUND(((F381+F382+F384+F383)/1000),5)</f>
        <v>3.6270799999999999</v>
      </c>
      <c r="G380" s="135">
        <f t="shared" ref="G380:AA380" si="219">ROUND(((G381+G382+G384+G383)/1000),5)</f>
        <v>3.6243300000000001</v>
      </c>
      <c r="H380" s="135">
        <f t="shared" si="219"/>
        <v>3.6763699999999999</v>
      </c>
      <c r="I380" s="135">
        <f t="shared" si="219"/>
        <v>3.7733599999999998</v>
      </c>
      <c r="J380" s="135">
        <f t="shared" si="219"/>
        <v>3.9398599999999999</v>
      </c>
      <c r="K380" s="135">
        <f t="shared" si="219"/>
        <v>4.1650400000000003</v>
      </c>
      <c r="L380" s="135">
        <f t="shared" si="219"/>
        <v>4.2412299999999998</v>
      </c>
      <c r="M380" s="135">
        <f t="shared" si="219"/>
        <v>4.2969299999999997</v>
      </c>
      <c r="N380" s="135">
        <f t="shared" si="219"/>
        <v>4.2969999999999997</v>
      </c>
      <c r="O380" s="135">
        <f t="shared" si="219"/>
        <v>4.3037799999999997</v>
      </c>
      <c r="P380" s="135">
        <f t="shared" si="219"/>
        <v>4.28592</v>
      </c>
      <c r="Q380" s="135">
        <f t="shared" si="219"/>
        <v>4.2851299999999997</v>
      </c>
      <c r="R380" s="135">
        <f t="shared" si="219"/>
        <v>4.26213</v>
      </c>
      <c r="S380" s="135">
        <f t="shared" si="219"/>
        <v>4.24552</v>
      </c>
      <c r="T380" s="135">
        <f t="shared" si="219"/>
        <v>4.2414300000000003</v>
      </c>
      <c r="U380" s="135">
        <f t="shared" si="219"/>
        <v>4.1930899999999998</v>
      </c>
      <c r="V380" s="135">
        <f t="shared" si="219"/>
        <v>4.23841</v>
      </c>
      <c r="W380" s="135">
        <f t="shared" si="219"/>
        <v>4.2633599999999996</v>
      </c>
      <c r="X380" s="135">
        <f t="shared" si="219"/>
        <v>4.25786</v>
      </c>
      <c r="Y380" s="135">
        <f t="shared" si="219"/>
        <v>4.1691399999999996</v>
      </c>
      <c r="Z380" s="135">
        <f t="shared" si="219"/>
        <v>3.9576899999999999</v>
      </c>
      <c r="AA380" s="135">
        <f t="shared" si="219"/>
        <v>3.7761499999999999</v>
      </c>
    </row>
    <row r="381" spans="1:27" ht="12.75" customHeight="1" outlineLevel="1" x14ac:dyDescent="0.3">
      <c r="A381" s="163" t="s">
        <v>2023</v>
      </c>
      <c r="B381" s="94" t="s">
        <v>238</v>
      </c>
      <c r="C381" s="70" t="s">
        <v>79</v>
      </c>
      <c r="D381" s="71">
        <v>1221.51</v>
      </c>
      <c r="E381" s="71">
        <v>1171.4100000000001</v>
      </c>
      <c r="F381" s="71">
        <v>1133.81</v>
      </c>
      <c r="G381" s="71">
        <v>1131.06</v>
      </c>
      <c r="H381" s="71">
        <v>1183.0999999999999</v>
      </c>
      <c r="I381" s="71">
        <v>1280.0899999999999</v>
      </c>
      <c r="J381" s="71">
        <v>1446.59</v>
      </c>
      <c r="K381" s="71">
        <v>1671.77</v>
      </c>
      <c r="L381" s="71">
        <v>1747.96</v>
      </c>
      <c r="M381" s="71">
        <v>1803.66</v>
      </c>
      <c r="N381" s="71">
        <v>1803.73</v>
      </c>
      <c r="O381" s="71">
        <v>1810.51</v>
      </c>
      <c r="P381" s="71">
        <v>1792.65</v>
      </c>
      <c r="Q381" s="71">
        <v>1791.86</v>
      </c>
      <c r="R381" s="71">
        <v>1768.86</v>
      </c>
      <c r="S381" s="71">
        <v>1752.25</v>
      </c>
      <c r="T381" s="71">
        <v>1748.16</v>
      </c>
      <c r="U381" s="71">
        <v>1699.82</v>
      </c>
      <c r="V381" s="71">
        <v>1745.14</v>
      </c>
      <c r="W381" s="71">
        <v>1770.09</v>
      </c>
      <c r="X381" s="71">
        <v>1764.59</v>
      </c>
      <c r="Y381" s="71">
        <v>1675.87</v>
      </c>
      <c r="Z381" s="71">
        <v>1464.42</v>
      </c>
      <c r="AA381" s="71">
        <v>1282.8800000000001</v>
      </c>
    </row>
    <row r="382" spans="1:27" ht="12.75" customHeight="1" outlineLevel="1" x14ac:dyDescent="0.3">
      <c r="A382" s="163" t="s">
        <v>2024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customHeight="1" outlineLevel="1" x14ac:dyDescent="0.3">
      <c r="A383" s="163" t="s">
        <v>2025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2026</v>
      </c>
      <c r="B384" s="94" t="s">
        <v>81</v>
      </c>
      <c r="C384" s="70" t="s">
        <v>79</v>
      </c>
      <c r="D384" s="71">
        <f>$D$11</f>
        <v>264.79000000000002</v>
      </c>
      <c r="E384" s="71">
        <f t="shared" ref="E384:AA384" si="221">$D$11</f>
        <v>264.79000000000002</v>
      </c>
      <c r="F384" s="71">
        <f t="shared" si="221"/>
        <v>264.79000000000002</v>
      </c>
      <c r="G384" s="71">
        <f t="shared" si="221"/>
        <v>264.79000000000002</v>
      </c>
      <c r="H384" s="71">
        <f t="shared" si="221"/>
        <v>264.79000000000002</v>
      </c>
      <c r="I384" s="71">
        <f t="shared" si="221"/>
        <v>264.79000000000002</v>
      </c>
      <c r="J384" s="71">
        <f t="shared" si="221"/>
        <v>264.79000000000002</v>
      </c>
      <c r="K384" s="71">
        <f t="shared" si="221"/>
        <v>264.79000000000002</v>
      </c>
      <c r="L384" s="71">
        <f t="shared" si="221"/>
        <v>264.79000000000002</v>
      </c>
      <c r="M384" s="71">
        <f t="shared" si="221"/>
        <v>264.79000000000002</v>
      </c>
      <c r="N384" s="71">
        <f t="shared" si="221"/>
        <v>264.79000000000002</v>
      </c>
      <c r="O384" s="71">
        <f t="shared" si="221"/>
        <v>264.79000000000002</v>
      </c>
      <c r="P384" s="71">
        <f t="shared" si="221"/>
        <v>264.79000000000002</v>
      </c>
      <c r="Q384" s="71">
        <f t="shared" si="221"/>
        <v>264.79000000000002</v>
      </c>
      <c r="R384" s="71">
        <f t="shared" si="221"/>
        <v>264.79000000000002</v>
      </c>
      <c r="S384" s="71">
        <f t="shared" si="221"/>
        <v>264.79000000000002</v>
      </c>
      <c r="T384" s="71">
        <f t="shared" si="221"/>
        <v>264.79000000000002</v>
      </c>
      <c r="U384" s="71">
        <f t="shared" si="221"/>
        <v>264.79000000000002</v>
      </c>
      <c r="V384" s="71">
        <f t="shared" si="221"/>
        <v>264.79000000000002</v>
      </c>
      <c r="W384" s="71">
        <f t="shared" si="221"/>
        <v>264.79000000000002</v>
      </c>
      <c r="X384" s="71">
        <f t="shared" si="221"/>
        <v>264.79000000000002</v>
      </c>
      <c r="Y384" s="71">
        <f t="shared" si="221"/>
        <v>264.79000000000002</v>
      </c>
      <c r="Z384" s="71">
        <f t="shared" si="221"/>
        <v>264.79000000000002</v>
      </c>
      <c r="AA384" s="71">
        <f t="shared" si="221"/>
        <v>264.79000000000002</v>
      </c>
    </row>
    <row r="385" spans="1:27" ht="12.75" customHeight="1" x14ac:dyDescent="0.3">
      <c r="A385" s="162" t="s">
        <v>2027</v>
      </c>
      <c r="B385" s="54" t="str">
        <f>"13"&amp;"."&amp;$B$800&amp;"."&amp;$B$801</f>
        <v>13.03.2024</v>
      </c>
      <c r="C385" s="134" t="s">
        <v>76</v>
      </c>
      <c r="D385" s="135">
        <f>ROUND(((D386+D387+D389+D388)/1000),5)</f>
        <v>3.6873800000000001</v>
      </c>
      <c r="E385" s="135">
        <f>ROUND(((E386+E387+E389+E388)/1000),5)</f>
        <v>3.65232</v>
      </c>
      <c r="F385" s="135">
        <f>ROUND(((F386+F387+F389+F388)/1000),5)</f>
        <v>3.62703</v>
      </c>
      <c r="G385" s="135">
        <f t="shared" ref="G385:AA385" si="222">ROUND(((G386+G387+G389+G388)/1000),5)</f>
        <v>3.62588</v>
      </c>
      <c r="H385" s="135">
        <f t="shared" si="222"/>
        <v>3.6508600000000002</v>
      </c>
      <c r="I385" s="135">
        <f t="shared" si="222"/>
        <v>3.7488100000000002</v>
      </c>
      <c r="J385" s="135">
        <f t="shared" si="222"/>
        <v>3.9290799999999999</v>
      </c>
      <c r="K385" s="135">
        <f t="shared" si="222"/>
        <v>4.1553300000000002</v>
      </c>
      <c r="L385" s="135">
        <f t="shared" si="222"/>
        <v>4.1910100000000003</v>
      </c>
      <c r="M385" s="135">
        <f t="shared" si="222"/>
        <v>4.35189</v>
      </c>
      <c r="N385" s="135">
        <f t="shared" si="222"/>
        <v>4.3412499999999996</v>
      </c>
      <c r="O385" s="135">
        <f t="shared" si="222"/>
        <v>4.2592299999999996</v>
      </c>
      <c r="P385" s="135">
        <f t="shared" si="222"/>
        <v>4.2121899999999997</v>
      </c>
      <c r="Q385" s="135">
        <f t="shared" si="222"/>
        <v>4.2528499999999996</v>
      </c>
      <c r="R385" s="135">
        <f t="shared" si="222"/>
        <v>4.2315199999999997</v>
      </c>
      <c r="S385" s="135">
        <f t="shared" si="222"/>
        <v>4.2077</v>
      </c>
      <c r="T385" s="135">
        <f t="shared" si="222"/>
        <v>4.1808199999999998</v>
      </c>
      <c r="U385" s="135">
        <f t="shared" si="222"/>
        <v>4.1788400000000001</v>
      </c>
      <c r="V385" s="135">
        <f t="shared" si="222"/>
        <v>4.2117500000000003</v>
      </c>
      <c r="W385" s="135">
        <f t="shared" si="222"/>
        <v>4.2700399999999998</v>
      </c>
      <c r="X385" s="135">
        <f t="shared" si="222"/>
        <v>4.2446900000000003</v>
      </c>
      <c r="Y385" s="135">
        <f t="shared" si="222"/>
        <v>4.1659199999999998</v>
      </c>
      <c r="Z385" s="135">
        <f t="shared" si="222"/>
        <v>3.95458</v>
      </c>
      <c r="AA385" s="135">
        <f t="shared" si="222"/>
        <v>3.75326</v>
      </c>
    </row>
    <row r="386" spans="1:27" ht="12.75" customHeight="1" outlineLevel="1" x14ac:dyDescent="0.3">
      <c r="A386" s="163" t="s">
        <v>2028</v>
      </c>
      <c r="B386" s="94" t="s">
        <v>238</v>
      </c>
      <c r="C386" s="70" t="s">
        <v>79</v>
      </c>
      <c r="D386" s="71">
        <v>1194.1099999999999</v>
      </c>
      <c r="E386" s="71">
        <v>1159.05</v>
      </c>
      <c r="F386" s="71">
        <v>1133.76</v>
      </c>
      <c r="G386" s="71">
        <v>1132.6099999999999</v>
      </c>
      <c r="H386" s="71">
        <v>1157.5899999999999</v>
      </c>
      <c r="I386" s="71">
        <v>1255.54</v>
      </c>
      <c r="J386" s="71">
        <v>1435.81</v>
      </c>
      <c r="K386" s="71">
        <v>1662.06</v>
      </c>
      <c r="L386" s="71">
        <v>1697.74</v>
      </c>
      <c r="M386" s="71">
        <v>1858.62</v>
      </c>
      <c r="N386" s="71">
        <v>1847.98</v>
      </c>
      <c r="O386" s="71">
        <v>1765.96</v>
      </c>
      <c r="P386" s="71">
        <v>1718.92</v>
      </c>
      <c r="Q386" s="71">
        <v>1759.58</v>
      </c>
      <c r="R386" s="71">
        <v>1738.25</v>
      </c>
      <c r="S386" s="71">
        <v>1714.43</v>
      </c>
      <c r="T386" s="71">
        <v>1687.55</v>
      </c>
      <c r="U386" s="71">
        <v>1685.57</v>
      </c>
      <c r="V386" s="71">
        <v>1718.48</v>
      </c>
      <c r="W386" s="71">
        <v>1776.77</v>
      </c>
      <c r="X386" s="71">
        <v>1751.42</v>
      </c>
      <c r="Y386" s="71">
        <v>1672.65</v>
      </c>
      <c r="Z386" s="71">
        <v>1461.31</v>
      </c>
      <c r="AA386" s="71">
        <v>1259.99</v>
      </c>
    </row>
    <row r="387" spans="1:27" ht="12.75" customHeight="1" outlineLevel="1" x14ac:dyDescent="0.3">
      <c r="A387" s="163" t="s">
        <v>2029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customHeight="1" outlineLevel="1" x14ac:dyDescent="0.3">
      <c r="A388" s="163" t="s">
        <v>2030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2031</v>
      </c>
      <c r="B389" s="94" t="s">
        <v>81</v>
      </c>
      <c r="C389" s="70" t="s">
        <v>79</v>
      </c>
      <c r="D389" s="71">
        <f>$D$11</f>
        <v>264.79000000000002</v>
      </c>
      <c r="E389" s="71">
        <f t="shared" ref="E389:AA389" si="224">$D$11</f>
        <v>264.79000000000002</v>
      </c>
      <c r="F389" s="71">
        <f t="shared" si="224"/>
        <v>264.79000000000002</v>
      </c>
      <c r="G389" s="71">
        <f t="shared" si="224"/>
        <v>264.79000000000002</v>
      </c>
      <c r="H389" s="71">
        <f t="shared" si="224"/>
        <v>264.79000000000002</v>
      </c>
      <c r="I389" s="71">
        <f t="shared" si="224"/>
        <v>264.79000000000002</v>
      </c>
      <c r="J389" s="71">
        <f t="shared" si="224"/>
        <v>264.79000000000002</v>
      </c>
      <c r="K389" s="71">
        <f t="shared" si="224"/>
        <v>264.79000000000002</v>
      </c>
      <c r="L389" s="71">
        <f t="shared" si="224"/>
        <v>264.79000000000002</v>
      </c>
      <c r="M389" s="71">
        <f t="shared" si="224"/>
        <v>264.79000000000002</v>
      </c>
      <c r="N389" s="71">
        <f t="shared" si="224"/>
        <v>264.79000000000002</v>
      </c>
      <c r="O389" s="71">
        <f t="shared" si="224"/>
        <v>264.79000000000002</v>
      </c>
      <c r="P389" s="71">
        <f t="shared" si="224"/>
        <v>264.79000000000002</v>
      </c>
      <c r="Q389" s="71">
        <f t="shared" si="224"/>
        <v>264.79000000000002</v>
      </c>
      <c r="R389" s="71">
        <f t="shared" si="224"/>
        <v>264.79000000000002</v>
      </c>
      <c r="S389" s="71">
        <f t="shared" si="224"/>
        <v>264.79000000000002</v>
      </c>
      <c r="T389" s="71">
        <f t="shared" si="224"/>
        <v>264.79000000000002</v>
      </c>
      <c r="U389" s="71">
        <f t="shared" si="224"/>
        <v>264.79000000000002</v>
      </c>
      <c r="V389" s="71">
        <f t="shared" si="224"/>
        <v>264.79000000000002</v>
      </c>
      <c r="W389" s="71">
        <f t="shared" si="224"/>
        <v>264.79000000000002</v>
      </c>
      <c r="X389" s="71">
        <f t="shared" si="224"/>
        <v>264.79000000000002</v>
      </c>
      <c r="Y389" s="71">
        <f t="shared" si="224"/>
        <v>264.79000000000002</v>
      </c>
      <c r="Z389" s="71">
        <f t="shared" si="224"/>
        <v>264.79000000000002</v>
      </c>
      <c r="AA389" s="71">
        <f t="shared" si="224"/>
        <v>264.79000000000002</v>
      </c>
    </row>
    <row r="390" spans="1:27" ht="12.75" customHeight="1" x14ac:dyDescent="0.3">
      <c r="A390" s="162" t="s">
        <v>2032</v>
      </c>
      <c r="B390" s="54" t="str">
        <f>"14"&amp;"."&amp;$B$800&amp;"."&amp;$B$801</f>
        <v>14.03.2024</v>
      </c>
      <c r="C390" s="134" t="s">
        <v>76</v>
      </c>
      <c r="D390" s="135">
        <f>ROUND(((D391+D392+D394+D393)/1000),5)</f>
        <v>3.7170000000000001</v>
      </c>
      <c r="E390" s="135">
        <f>ROUND(((E391+E392+E394+E393)/1000),5)</f>
        <v>3.6392099999999998</v>
      </c>
      <c r="F390" s="135">
        <f>ROUND(((F391+F392+F394+F393)/1000),5)</f>
        <v>3.6253799999999998</v>
      </c>
      <c r="G390" s="135">
        <f t="shared" ref="G390:AA390" si="225">ROUND(((G391+G392+G394+G393)/1000),5)</f>
        <v>3.6281300000000001</v>
      </c>
      <c r="H390" s="135">
        <f t="shared" si="225"/>
        <v>3.6714799999999999</v>
      </c>
      <c r="I390" s="135">
        <f t="shared" si="225"/>
        <v>3.7479100000000001</v>
      </c>
      <c r="J390" s="135">
        <f t="shared" si="225"/>
        <v>3.9136700000000002</v>
      </c>
      <c r="K390" s="135">
        <f t="shared" si="225"/>
        <v>4.13591</v>
      </c>
      <c r="L390" s="135">
        <f t="shared" si="225"/>
        <v>4.2056800000000001</v>
      </c>
      <c r="M390" s="135">
        <f t="shared" si="225"/>
        <v>4.2736299999999998</v>
      </c>
      <c r="N390" s="135">
        <f t="shared" si="225"/>
        <v>4.2614799999999997</v>
      </c>
      <c r="O390" s="135">
        <f t="shared" si="225"/>
        <v>4.2975899999999996</v>
      </c>
      <c r="P390" s="135">
        <f t="shared" si="225"/>
        <v>4.2726600000000001</v>
      </c>
      <c r="Q390" s="135">
        <f t="shared" si="225"/>
        <v>4.2629999999999999</v>
      </c>
      <c r="R390" s="135">
        <f t="shared" si="225"/>
        <v>4.2438700000000003</v>
      </c>
      <c r="S390" s="135">
        <f t="shared" si="225"/>
        <v>4.2180299999999997</v>
      </c>
      <c r="T390" s="135">
        <f t="shared" si="225"/>
        <v>4.2153</v>
      </c>
      <c r="U390" s="135">
        <f t="shared" si="225"/>
        <v>4.1749599999999996</v>
      </c>
      <c r="V390" s="135">
        <f t="shared" si="225"/>
        <v>4.2613399999999997</v>
      </c>
      <c r="W390" s="135">
        <f t="shared" si="225"/>
        <v>4.2927499999999998</v>
      </c>
      <c r="X390" s="135">
        <f t="shared" si="225"/>
        <v>4.2532800000000002</v>
      </c>
      <c r="Y390" s="135">
        <f t="shared" si="225"/>
        <v>4.1662699999999999</v>
      </c>
      <c r="Z390" s="135">
        <f t="shared" si="225"/>
        <v>3.9851000000000001</v>
      </c>
      <c r="AA390" s="135">
        <f t="shared" si="225"/>
        <v>3.8373599999999999</v>
      </c>
    </row>
    <row r="391" spans="1:27" ht="12.75" customHeight="1" outlineLevel="1" x14ac:dyDescent="0.3">
      <c r="A391" s="163" t="s">
        <v>2033</v>
      </c>
      <c r="B391" s="94" t="s">
        <v>238</v>
      </c>
      <c r="C391" s="70" t="s">
        <v>79</v>
      </c>
      <c r="D391" s="71">
        <v>1223.73</v>
      </c>
      <c r="E391" s="71">
        <v>1145.94</v>
      </c>
      <c r="F391" s="71">
        <v>1132.1099999999999</v>
      </c>
      <c r="G391" s="71">
        <v>1134.8599999999999</v>
      </c>
      <c r="H391" s="71">
        <v>1178.21</v>
      </c>
      <c r="I391" s="71">
        <v>1254.6400000000001</v>
      </c>
      <c r="J391" s="71">
        <v>1420.4</v>
      </c>
      <c r="K391" s="71">
        <v>1642.64</v>
      </c>
      <c r="L391" s="71">
        <v>1712.41</v>
      </c>
      <c r="M391" s="71">
        <v>1780.36</v>
      </c>
      <c r="N391" s="71">
        <v>1768.21</v>
      </c>
      <c r="O391" s="71">
        <v>1804.32</v>
      </c>
      <c r="P391" s="71">
        <v>1779.39</v>
      </c>
      <c r="Q391" s="71">
        <v>1769.73</v>
      </c>
      <c r="R391" s="71">
        <v>1750.6</v>
      </c>
      <c r="S391" s="71">
        <v>1724.76</v>
      </c>
      <c r="T391" s="71">
        <v>1722.03</v>
      </c>
      <c r="U391" s="71">
        <v>1681.69</v>
      </c>
      <c r="V391" s="71">
        <v>1768.07</v>
      </c>
      <c r="W391" s="71">
        <v>1799.48</v>
      </c>
      <c r="X391" s="71">
        <v>1760.01</v>
      </c>
      <c r="Y391" s="71">
        <v>1673</v>
      </c>
      <c r="Z391" s="71">
        <v>1491.83</v>
      </c>
      <c r="AA391" s="71">
        <v>1344.09</v>
      </c>
    </row>
    <row r="392" spans="1:27" ht="12.75" customHeight="1" outlineLevel="1" x14ac:dyDescent="0.3">
      <c r="A392" s="163" t="s">
        <v>2034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customHeight="1" outlineLevel="1" x14ac:dyDescent="0.3">
      <c r="A393" s="163" t="s">
        <v>2035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2036</v>
      </c>
      <c r="B394" s="94" t="s">
        <v>81</v>
      </c>
      <c r="C394" s="70" t="s">
        <v>79</v>
      </c>
      <c r="D394" s="71">
        <f>$D$11</f>
        <v>264.79000000000002</v>
      </c>
      <c r="E394" s="71">
        <f t="shared" ref="E394:AA394" si="227">$D$11</f>
        <v>264.79000000000002</v>
      </c>
      <c r="F394" s="71">
        <f t="shared" si="227"/>
        <v>264.79000000000002</v>
      </c>
      <c r="G394" s="71">
        <f t="shared" si="227"/>
        <v>264.79000000000002</v>
      </c>
      <c r="H394" s="71">
        <f t="shared" si="227"/>
        <v>264.79000000000002</v>
      </c>
      <c r="I394" s="71">
        <f t="shared" si="227"/>
        <v>264.79000000000002</v>
      </c>
      <c r="J394" s="71">
        <f t="shared" si="227"/>
        <v>264.79000000000002</v>
      </c>
      <c r="K394" s="71">
        <f t="shared" si="227"/>
        <v>264.79000000000002</v>
      </c>
      <c r="L394" s="71">
        <f t="shared" si="227"/>
        <v>264.79000000000002</v>
      </c>
      <c r="M394" s="71">
        <f t="shared" si="227"/>
        <v>264.79000000000002</v>
      </c>
      <c r="N394" s="71">
        <f t="shared" si="227"/>
        <v>264.79000000000002</v>
      </c>
      <c r="O394" s="71">
        <f t="shared" si="227"/>
        <v>264.79000000000002</v>
      </c>
      <c r="P394" s="71">
        <f t="shared" si="227"/>
        <v>264.79000000000002</v>
      </c>
      <c r="Q394" s="71">
        <f t="shared" si="227"/>
        <v>264.79000000000002</v>
      </c>
      <c r="R394" s="71">
        <f t="shared" si="227"/>
        <v>264.79000000000002</v>
      </c>
      <c r="S394" s="71">
        <f t="shared" si="227"/>
        <v>264.79000000000002</v>
      </c>
      <c r="T394" s="71">
        <f t="shared" si="227"/>
        <v>264.79000000000002</v>
      </c>
      <c r="U394" s="71">
        <f t="shared" si="227"/>
        <v>264.79000000000002</v>
      </c>
      <c r="V394" s="71">
        <f t="shared" si="227"/>
        <v>264.79000000000002</v>
      </c>
      <c r="W394" s="71">
        <f t="shared" si="227"/>
        <v>264.79000000000002</v>
      </c>
      <c r="X394" s="71">
        <f t="shared" si="227"/>
        <v>264.79000000000002</v>
      </c>
      <c r="Y394" s="71">
        <f t="shared" si="227"/>
        <v>264.79000000000002</v>
      </c>
      <c r="Z394" s="71">
        <f t="shared" si="227"/>
        <v>264.79000000000002</v>
      </c>
      <c r="AA394" s="71">
        <f t="shared" si="227"/>
        <v>264.79000000000002</v>
      </c>
    </row>
    <row r="395" spans="1:27" ht="12.75" customHeight="1" x14ac:dyDescent="0.3">
      <c r="A395" s="162" t="s">
        <v>2037</v>
      </c>
      <c r="B395" s="54" t="str">
        <f>"15"&amp;"."&amp;$B$800&amp;"."&amp;$B$801</f>
        <v>15.03.2024</v>
      </c>
      <c r="C395" s="134" t="s">
        <v>76</v>
      </c>
      <c r="D395" s="135">
        <f>ROUND(((D396+D397+D399+D398)/1000),5)</f>
        <v>3.7233100000000001</v>
      </c>
      <c r="E395" s="135">
        <f>ROUND(((E396+E397+E399+E398)/1000),5)</f>
        <v>3.6626699999999999</v>
      </c>
      <c r="F395" s="135">
        <f>ROUND(((F396+F397+F399+F398)/1000),5)</f>
        <v>3.65022</v>
      </c>
      <c r="G395" s="135">
        <f t="shared" ref="G395:AA395" si="228">ROUND(((G396+G397+G399+G398)/1000),5)</f>
        <v>3.6502699999999999</v>
      </c>
      <c r="H395" s="135">
        <f t="shared" si="228"/>
        <v>3.67788</v>
      </c>
      <c r="I395" s="135">
        <f t="shared" si="228"/>
        <v>3.8158799999999999</v>
      </c>
      <c r="J395" s="135">
        <f t="shared" si="228"/>
        <v>3.9379900000000001</v>
      </c>
      <c r="K395" s="135">
        <f t="shared" si="228"/>
        <v>4.1525100000000004</v>
      </c>
      <c r="L395" s="135">
        <f t="shared" si="228"/>
        <v>4.2341800000000003</v>
      </c>
      <c r="M395" s="135">
        <f t="shared" si="228"/>
        <v>4.2735700000000003</v>
      </c>
      <c r="N395" s="135">
        <f t="shared" si="228"/>
        <v>4.2742300000000002</v>
      </c>
      <c r="O395" s="135">
        <f t="shared" si="228"/>
        <v>4.3218199999999998</v>
      </c>
      <c r="P395" s="135">
        <f t="shared" si="228"/>
        <v>4.3170599999999997</v>
      </c>
      <c r="Q395" s="135">
        <f t="shared" si="228"/>
        <v>4.3093700000000004</v>
      </c>
      <c r="R395" s="135">
        <f t="shared" si="228"/>
        <v>4.2930400000000004</v>
      </c>
      <c r="S395" s="135">
        <f t="shared" si="228"/>
        <v>4.2804900000000004</v>
      </c>
      <c r="T395" s="135">
        <f t="shared" si="228"/>
        <v>4.2809600000000003</v>
      </c>
      <c r="U395" s="135">
        <f t="shared" si="228"/>
        <v>4.2101499999999996</v>
      </c>
      <c r="V395" s="135">
        <f t="shared" si="228"/>
        <v>4.2704500000000003</v>
      </c>
      <c r="W395" s="135">
        <f t="shared" si="228"/>
        <v>4.3288900000000003</v>
      </c>
      <c r="X395" s="135">
        <f t="shared" si="228"/>
        <v>4.3236999999999997</v>
      </c>
      <c r="Y395" s="135">
        <f t="shared" si="228"/>
        <v>4.2122999999999999</v>
      </c>
      <c r="Z395" s="135">
        <f t="shared" si="228"/>
        <v>4.0216099999999999</v>
      </c>
      <c r="AA395" s="135">
        <f t="shared" si="228"/>
        <v>3.9438399999999998</v>
      </c>
    </row>
    <row r="396" spans="1:27" ht="12.75" customHeight="1" outlineLevel="1" x14ac:dyDescent="0.3">
      <c r="A396" s="163" t="s">
        <v>2038</v>
      </c>
      <c r="B396" s="94" t="s">
        <v>238</v>
      </c>
      <c r="C396" s="70" t="s">
        <v>79</v>
      </c>
      <c r="D396" s="71">
        <v>1230.04</v>
      </c>
      <c r="E396" s="71">
        <v>1169.4000000000001</v>
      </c>
      <c r="F396" s="71">
        <v>1156.95</v>
      </c>
      <c r="G396" s="71">
        <v>1157</v>
      </c>
      <c r="H396" s="71">
        <v>1184.6099999999999</v>
      </c>
      <c r="I396" s="71">
        <v>1322.61</v>
      </c>
      <c r="J396" s="71">
        <v>1444.72</v>
      </c>
      <c r="K396" s="71">
        <v>1659.24</v>
      </c>
      <c r="L396" s="71">
        <v>1740.91</v>
      </c>
      <c r="M396" s="71">
        <v>1780.3</v>
      </c>
      <c r="N396" s="71">
        <v>1780.96</v>
      </c>
      <c r="O396" s="71">
        <v>1828.55</v>
      </c>
      <c r="P396" s="71">
        <v>1823.79</v>
      </c>
      <c r="Q396" s="71">
        <v>1816.1</v>
      </c>
      <c r="R396" s="71">
        <v>1799.77</v>
      </c>
      <c r="S396" s="71">
        <v>1787.22</v>
      </c>
      <c r="T396" s="71">
        <v>1787.69</v>
      </c>
      <c r="U396" s="71">
        <v>1716.88</v>
      </c>
      <c r="V396" s="71">
        <v>1777.18</v>
      </c>
      <c r="W396" s="71">
        <v>1835.62</v>
      </c>
      <c r="X396" s="71">
        <v>1830.43</v>
      </c>
      <c r="Y396" s="71">
        <v>1719.03</v>
      </c>
      <c r="Z396" s="71">
        <v>1528.34</v>
      </c>
      <c r="AA396" s="71">
        <v>1450.57</v>
      </c>
    </row>
    <row r="397" spans="1:27" ht="12.75" customHeight="1" outlineLevel="1" x14ac:dyDescent="0.3">
      <c r="A397" s="163" t="s">
        <v>2039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customHeight="1" outlineLevel="1" x14ac:dyDescent="0.3">
      <c r="A398" s="163" t="s">
        <v>2040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2041</v>
      </c>
      <c r="B399" s="94" t="s">
        <v>81</v>
      </c>
      <c r="C399" s="70" t="s">
        <v>79</v>
      </c>
      <c r="D399" s="71">
        <f>$D$11</f>
        <v>264.79000000000002</v>
      </c>
      <c r="E399" s="71">
        <f t="shared" ref="E399:AA399" si="230">$D$11</f>
        <v>264.79000000000002</v>
      </c>
      <c r="F399" s="71">
        <f t="shared" si="230"/>
        <v>264.79000000000002</v>
      </c>
      <c r="G399" s="71">
        <f t="shared" si="230"/>
        <v>264.79000000000002</v>
      </c>
      <c r="H399" s="71">
        <f t="shared" si="230"/>
        <v>264.79000000000002</v>
      </c>
      <c r="I399" s="71">
        <f t="shared" si="230"/>
        <v>264.79000000000002</v>
      </c>
      <c r="J399" s="71">
        <f t="shared" si="230"/>
        <v>264.79000000000002</v>
      </c>
      <c r="K399" s="71">
        <f t="shared" si="230"/>
        <v>264.79000000000002</v>
      </c>
      <c r="L399" s="71">
        <f t="shared" si="230"/>
        <v>264.79000000000002</v>
      </c>
      <c r="M399" s="71">
        <f t="shared" si="230"/>
        <v>264.79000000000002</v>
      </c>
      <c r="N399" s="71">
        <f t="shared" si="230"/>
        <v>264.79000000000002</v>
      </c>
      <c r="O399" s="71">
        <f t="shared" si="230"/>
        <v>264.79000000000002</v>
      </c>
      <c r="P399" s="71">
        <f t="shared" si="230"/>
        <v>264.79000000000002</v>
      </c>
      <c r="Q399" s="71">
        <f t="shared" si="230"/>
        <v>264.79000000000002</v>
      </c>
      <c r="R399" s="71">
        <f t="shared" si="230"/>
        <v>264.79000000000002</v>
      </c>
      <c r="S399" s="71">
        <f t="shared" si="230"/>
        <v>264.79000000000002</v>
      </c>
      <c r="T399" s="71">
        <f t="shared" si="230"/>
        <v>264.79000000000002</v>
      </c>
      <c r="U399" s="71">
        <f t="shared" si="230"/>
        <v>264.79000000000002</v>
      </c>
      <c r="V399" s="71">
        <f t="shared" si="230"/>
        <v>264.79000000000002</v>
      </c>
      <c r="W399" s="71">
        <f t="shared" si="230"/>
        <v>264.79000000000002</v>
      </c>
      <c r="X399" s="71">
        <f t="shared" si="230"/>
        <v>264.79000000000002</v>
      </c>
      <c r="Y399" s="71">
        <f t="shared" si="230"/>
        <v>264.79000000000002</v>
      </c>
      <c r="Z399" s="71">
        <f t="shared" si="230"/>
        <v>264.79000000000002</v>
      </c>
      <c r="AA399" s="71">
        <f t="shared" si="230"/>
        <v>264.79000000000002</v>
      </c>
    </row>
    <row r="400" spans="1:27" ht="12.75" customHeight="1" x14ac:dyDescent="0.3">
      <c r="A400" s="162" t="s">
        <v>2042</v>
      </c>
      <c r="B400" s="54" t="str">
        <f>"16"&amp;"."&amp;$B$800&amp;"."&amp;$B$801</f>
        <v>16.03.2024</v>
      </c>
      <c r="C400" s="134" t="s">
        <v>76</v>
      </c>
      <c r="D400" s="135">
        <f>ROUND(((D401+D402+D404+D403)/1000),5)</f>
        <v>3.9355500000000001</v>
      </c>
      <c r="E400" s="135">
        <f>ROUND(((E401+E402+E404+E403)/1000),5)</f>
        <v>3.7688299999999999</v>
      </c>
      <c r="F400" s="135">
        <f>ROUND(((F401+F402+F404+F403)/1000),5)</f>
        <v>3.73882</v>
      </c>
      <c r="G400" s="135">
        <f t="shared" ref="G400:AA400" si="231">ROUND(((G401+G402+G404+G403)/1000),5)</f>
        <v>3.7178</v>
      </c>
      <c r="H400" s="135">
        <f t="shared" si="231"/>
        <v>3.7187000000000001</v>
      </c>
      <c r="I400" s="135">
        <f t="shared" si="231"/>
        <v>3.8445</v>
      </c>
      <c r="J400" s="135">
        <f t="shared" si="231"/>
        <v>3.8948800000000001</v>
      </c>
      <c r="K400" s="135">
        <f t="shared" si="231"/>
        <v>3.9416799999999999</v>
      </c>
      <c r="L400" s="135">
        <f t="shared" si="231"/>
        <v>4.1854800000000001</v>
      </c>
      <c r="M400" s="135">
        <f t="shared" si="231"/>
        <v>4.3165899999999997</v>
      </c>
      <c r="N400" s="135">
        <f t="shared" si="231"/>
        <v>4.3856900000000003</v>
      </c>
      <c r="O400" s="135">
        <f t="shared" si="231"/>
        <v>4.3808999999999996</v>
      </c>
      <c r="P400" s="135">
        <f t="shared" si="231"/>
        <v>4.34924</v>
      </c>
      <c r="Q400" s="135">
        <f t="shared" si="231"/>
        <v>4.3340899999999998</v>
      </c>
      <c r="R400" s="135">
        <f t="shared" si="231"/>
        <v>4.2664499999999999</v>
      </c>
      <c r="S400" s="135">
        <f t="shared" si="231"/>
        <v>4.2067399999999999</v>
      </c>
      <c r="T400" s="135">
        <f t="shared" si="231"/>
        <v>4.2145099999999998</v>
      </c>
      <c r="U400" s="135">
        <f t="shared" si="231"/>
        <v>4.2653699999999999</v>
      </c>
      <c r="V400" s="135">
        <f t="shared" si="231"/>
        <v>4.3331799999999996</v>
      </c>
      <c r="W400" s="135">
        <f t="shared" si="231"/>
        <v>4.3421000000000003</v>
      </c>
      <c r="X400" s="135">
        <f t="shared" si="231"/>
        <v>4.2545500000000001</v>
      </c>
      <c r="Y400" s="135">
        <f t="shared" si="231"/>
        <v>4.18079</v>
      </c>
      <c r="Z400" s="135">
        <f t="shared" si="231"/>
        <v>4.0084799999999996</v>
      </c>
      <c r="AA400" s="135">
        <f t="shared" si="231"/>
        <v>3.93981</v>
      </c>
    </row>
    <row r="401" spans="1:27" ht="12.75" customHeight="1" outlineLevel="1" x14ac:dyDescent="0.3">
      <c r="A401" s="163" t="s">
        <v>2043</v>
      </c>
      <c r="B401" s="94" t="s">
        <v>238</v>
      </c>
      <c r="C401" s="70" t="s">
        <v>79</v>
      </c>
      <c r="D401" s="71">
        <v>1442.28</v>
      </c>
      <c r="E401" s="71">
        <v>1275.56</v>
      </c>
      <c r="F401" s="71">
        <v>1245.55</v>
      </c>
      <c r="G401" s="71">
        <v>1224.53</v>
      </c>
      <c r="H401" s="71">
        <v>1225.43</v>
      </c>
      <c r="I401" s="71">
        <v>1351.23</v>
      </c>
      <c r="J401" s="71">
        <v>1401.61</v>
      </c>
      <c r="K401" s="71">
        <v>1448.41</v>
      </c>
      <c r="L401" s="71">
        <v>1692.21</v>
      </c>
      <c r="M401" s="71">
        <v>1823.32</v>
      </c>
      <c r="N401" s="71">
        <v>1892.42</v>
      </c>
      <c r="O401" s="71">
        <v>1887.63</v>
      </c>
      <c r="P401" s="71">
        <v>1855.97</v>
      </c>
      <c r="Q401" s="71">
        <v>1840.82</v>
      </c>
      <c r="R401" s="71">
        <v>1773.18</v>
      </c>
      <c r="S401" s="71">
        <v>1713.47</v>
      </c>
      <c r="T401" s="71">
        <v>1721.24</v>
      </c>
      <c r="U401" s="71">
        <v>1772.1</v>
      </c>
      <c r="V401" s="71">
        <v>1839.91</v>
      </c>
      <c r="W401" s="71">
        <v>1848.83</v>
      </c>
      <c r="X401" s="71">
        <v>1761.28</v>
      </c>
      <c r="Y401" s="71">
        <v>1687.52</v>
      </c>
      <c r="Z401" s="71">
        <v>1515.21</v>
      </c>
      <c r="AA401" s="71">
        <v>1446.54</v>
      </c>
    </row>
    <row r="402" spans="1:27" ht="12.75" customHeight="1" outlineLevel="1" x14ac:dyDescent="0.3">
      <c r="A402" s="163" t="s">
        <v>2044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customHeight="1" outlineLevel="1" x14ac:dyDescent="0.3">
      <c r="A403" s="163" t="s">
        <v>2045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2046</v>
      </c>
      <c r="B404" s="94" t="s">
        <v>81</v>
      </c>
      <c r="C404" s="70" t="s">
        <v>79</v>
      </c>
      <c r="D404" s="71">
        <f>$D$11</f>
        <v>264.79000000000002</v>
      </c>
      <c r="E404" s="71">
        <f t="shared" ref="E404:AA404" si="233">$D$11</f>
        <v>264.79000000000002</v>
      </c>
      <c r="F404" s="71">
        <f t="shared" si="233"/>
        <v>264.79000000000002</v>
      </c>
      <c r="G404" s="71">
        <f t="shared" si="233"/>
        <v>264.79000000000002</v>
      </c>
      <c r="H404" s="71">
        <f t="shared" si="233"/>
        <v>264.79000000000002</v>
      </c>
      <c r="I404" s="71">
        <f t="shared" si="233"/>
        <v>264.79000000000002</v>
      </c>
      <c r="J404" s="71">
        <f t="shared" si="233"/>
        <v>264.79000000000002</v>
      </c>
      <c r="K404" s="71">
        <f t="shared" si="233"/>
        <v>264.79000000000002</v>
      </c>
      <c r="L404" s="71">
        <f t="shared" si="233"/>
        <v>264.79000000000002</v>
      </c>
      <c r="M404" s="71">
        <f t="shared" si="233"/>
        <v>264.79000000000002</v>
      </c>
      <c r="N404" s="71">
        <f t="shared" si="233"/>
        <v>264.79000000000002</v>
      </c>
      <c r="O404" s="71">
        <f t="shared" si="233"/>
        <v>264.79000000000002</v>
      </c>
      <c r="P404" s="71">
        <f t="shared" si="233"/>
        <v>264.79000000000002</v>
      </c>
      <c r="Q404" s="71">
        <f t="shared" si="233"/>
        <v>264.79000000000002</v>
      </c>
      <c r="R404" s="71">
        <f t="shared" si="233"/>
        <v>264.79000000000002</v>
      </c>
      <c r="S404" s="71">
        <f t="shared" si="233"/>
        <v>264.79000000000002</v>
      </c>
      <c r="T404" s="71">
        <f t="shared" si="233"/>
        <v>264.79000000000002</v>
      </c>
      <c r="U404" s="71">
        <f t="shared" si="233"/>
        <v>264.79000000000002</v>
      </c>
      <c r="V404" s="71">
        <f t="shared" si="233"/>
        <v>264.79000000000002</v>
      </c>
      <c r="W404" s="71">
        <f t="shared" si="233"/>
        <v>264.79000000000002</v>
      </c>
      <c r="X404" s="71">
        <f t="shared" si="233"/>
        <v>264.79000000000002</v>
      </c>
      <c r="Y404" s="71">
        <f t="shared" si="233"/>
        <v>264.79000000000002</v>
      </c>
      <c r="Z404" s="71">
        <f t="shared" si="233"/>
        <v>264.79000000000002</v>
      </c>
      <c r="AA404" s="71">
        <f t="shared" si="233"/>
        <v>264.79000000000002</v>
      </c>
    </row>
    <row r="405" spans="1:27" ht="12.75" customHeight="1" x14ac:dyDescent="0.3">
      <c r="A405" s="162" t="s">
        <v>2047</v>
      </c>
      <c r="B405" s="54" t="str">
        <f>"17"&amp;"."&amp;$B$800&amp;"."&amp;$B$801</f>
        <v>17.03.2024</v>
      </c>
      <c r="C405" s="134" t="s">
        <v>76</v>
      </c>
      <c r="D405" s="135">
        <f>ROUND(((D406+D407+D409+D408)/1000),5)</f>
        <v>3.9375200000000001</v>
      </c>
      <c r="E405" s="135">
        <f>ROUND(((E406+E407+E409+E408)/1000),5)</f>
        <v>3.7634300000000001</v>
      </c>
      <c r="F405" s="135">
        <f>ROUND(((F406+F407+F409+F408)/1000),5)</f>
        <v>3.7230099999999999</v>
      </c>
      <c r="G405" s="135">
        <f t="shared" ref="G405:AA405" si="234">ROUND(((G406+G407+G409+G408)/1000),5)</f>
        <v>3.6927599999999998</v>
      </c>
      <c r="H405" s="135">
        <f t="shared" si="234"/>
        <v>3.69258</v>
      </c>
      <c r="I405" s="135">
        <f t="shared" si="234"/>
        <v>3.74478</v>
      </c>
      <c r="J405" s="135">
        <f t="shared" si="234"/>
        <v>3.8267699999999998</v>
      </c>
      <c r="K405" s="135">
        <f t="shared" si="234"/>
        <v>3.9143500000000002</v>
      </c>
      <c r="L405" s="135">
        <f t="shared" si="234"/>
        <v>3.9910100000000002</v>
      </c>
      <c r="M405" s="135">
        <f t="shared" si="234"/>
        <v>4.1824599999999998</v>
      </c>
      <c r="N405" s="135">
        <f t="shared" si="234"/>
        <v>4.1994899999999999</v>
      </c>
      <c r="O405" s="135">
        <f t="shared" si="234"/>
        <v>4.2054099999999996</v>
      </c>
      <c r="P405" s="135">
        <f t="shared" si="234"/>
        <v>4.1999000000000004</v>
      </c>
      <c r="Q405" s="135">
        <f t="shared" si="234"/>
        <v>4.19299</v>
      </c>
      <c r="R405" s="135">
        <f t="shared" si="234"/>
        <v>4.1936400000000003</v>
      </c>
      <c r="S405" s="135">
        <f t="shared" si="234"/>
        <v>4.1901099999999998</v>
      </c>
      <c r="T405" s="135">
        <f t="shared" si="234"/>
        <v>4.1905099999999997</v>
      </c>
      <c r="U405" s="135">
        <f t="shared" si="234"/>
        <v>4.1965599999999998</v>
      </c>
      <c r="V405" s="135">
        <f t="shared" si="234"/>
        <v>4.3374100000000002</v>
      </c>
      <c r="W405" s="135">
        <f t="shared" si="234"/>
        <v>4.4418800000000003</v>
      </c>
      <c r="X405" s="135">
        <f t="shared" si="234"/>
        <v>4.3641899999999998</v>
      </c>
      <c r="Y405" s="135">
        <f t="shared" si="234"/>
        <v>4.1853100000000003</v>
      </c>
      <c r="Z405" s="135">
        <f t="shared" si="234"/>
        <v>3.9933399999999999</v>
      </c>
      <c r="AA405" s="135">
        <f t="shared" si="234"/>
        <v>3.9424299999999999</v>
      </c>
    </row>
    <row r="406" spans="1:27" ht="12.75" customHeight="1" outlineLevel="1" x14ac:dyDescent="0.3">
      <c r="A406" s="163" t="s">
        <v>2048</v>
      </c>
      <c r="B406" s="94" t="s">
        <v>238</v>
      </c>
      <c r="C406" s="70" t="s">
        <v>79</v>
      </c>
      <c r="D406" s="71">
        <v>1444.25</v>
      </c>
      <c r="E406" s="71">
        <v>1270.1600000000001</v>
      </c>
      <c r="F406" s="71">
        <v>1229.74</v>
      </c>
      <c r="G406" s="71">
        <v>1199.49</v>
      </c>
      <c r="H406" s="71">
        <v>1199.31</v>
      </c>
      <c r="I406" s="71">
        <v>1251.51</v>
      </c>
      <c r="J406" s="71">
        <v>1333.5</v>
      </c>
      <c r="K406" s="71">
        <v>1421.08</v>
      </c>
      <c r="L406" s="71">
        <v>1497.74</v>
      </c>
      <c r="M406" s="71">
        <v>1689.19</v>
      </c>
      <c r="N406" s="71">
        <v>1706.22</v>
      </c>
      <c r="O406" s="71">
        <v>1712.14</v>
      </c>
      <c r="P406" s="71">
        <v>1706.63</v>
      </c>
      <c r="Q406" s="71">
        <v>1699.72</v>
      </c>
      <c r="R406" s="71">
        <v>1700.37</v>
      </c>
      <c r="S406" s="71">
        <v>1696.84</v>
      </c>
      <c r="T406" s="71">
        <v>1697.24</v>
      </c>
      <c r="U406" s="71">
        <v>1703.29</v>
      </c>
      <c r="V406" s="71">
        <v>1844.14</v>
      </c>
      <c r="W406" s="71">
        <v>1948.61</v>
      </c>
      <c r="X406" s="71">
        <v>1870.92</v>
      </c>
      <c r="Y406" s="71">
        <v>1692.04</v>
      </c>
      <c r="Z406" s="71">
        <v>1500.07</v>
      </c>
      <c r="AA406" s="71">
        <v>1449.16</v>
      </c>
    </row>
    <row r="407" spans="1:27" ht="12.75" customHeight="1" outlineLevel="1" x14ac:dyDescent="0.3">
      <c r="A407" s="163" t="s">
        <v>2049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customHeight="1" outlineLevel="1" x14ac:dyDescent="0.3">
      <c r="A408" s="163" t="s">
        <v>2050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2051</v>
      </c>
      <c r="B409" s="94" t="s">
        <v>81</v>
      </c>
      <c r="C409" s="70" t="s">
        <v>79</v>
      </c>
      <c r="D409" s="71">
        <f>$D$11</f>
        <v>264.79000000000002</v>
      </c>
      <c r="E409" s="71">
        <f t="shared" ref="E409:AA409" si="236">$D$11</f>
        <v>264.79000000000002</v>
      </c>
      <c r="F409" s="71">
        <f t="shared" si="236"/>
        <v>264.79000000000002</v>
      </c>
      <c r="G409" s="71">
        <f t="shared" si="236"/>
        <v>264.79000000000002</v>
      </c>
      <c r="H409" s="71">
        <f t="shared" si="236"/>
        <v>264.79000000000002</v>
      </c>
      <c r="I409" s="71">
        <f t="shared" si="236"/>
        <v>264.79000000000002</v>
      </c>
      <c r="J409" s="71">
        <f t="shared" si="236"/>
        <v>264.79000000000002</v>
      </c>
      <c r="K409" s="71">
        <f t="shared" si="236"/>
        <v>264.79000000000002</v>
      </c>
      <c r="L409" s="71">
        <f t="shared" si="236"/>
        <v>264.79000000000002</v>
      </c>
      <c r="M409" s="71">
        <f t="shared" si="236"/>
        <v>264.79000000000002</v>
      </c>
      <c r="N409" s="71">
        <f t="shared" si="236"/>
        <v>264.79000000000002</v>
      </c>
      <c r="O409" s="71">
        <f t="shared" si="236"/>
        <v>264.79000000000002</v>
      </c>
      <c r="P409" s="71">
        <f t="shared" si="236"/>
        <v>264.79000000000002</v>
      </c>
      <c r="Q409" s="71">
        <f t="shared" si="236"/>
        <v>264.79000000000002</v>
      </c>
      <c r="R409" s="71">
        <f t="shared" si="236"/>
        <v>264.79000000000002</v>
      </c>
      <c r="S409" s="71">
        <f t="shared" si="236"/>
        <v>264.79000000000002</v>
      </c>
      <c r="T409" s="71">
        <f t="shared" si="236"/>
        <v>264.79000000000002</v>
      </c>
      <c r="U409" s="71">
        <f t="shared" si="236"/>
        <v>264.79000000000002</v>
      </c>
      <c r="V409" s="71">
        <f t="shared" si="236"/>
        <v>264.79000000000002</v>
      </c>
      <c r="W409" s="71">
        <f t="shared" si="236"/>
        <v>264.79000000000002</v>
      </c>
      <c r="X409" s="71">
        <f t="shared" si="236"/>
        <v>264.79000000000002</v>
      </c>
      <c r="Y409" s="71">
        <f t="shared" si="236"/>
        <v>264.79000000000002</v>
      </c>
      <c r="Z409" s="71">
        <f t="shared" si="236"/>
        <v>264.79000000000002</v>
      </c>
      <c r="AA409" s="71">
        <f t="shared" si="236"/>
        <v>264.79000000000002</v>
      </c>
    </row>
    <row r="410" spans="1:27" ht="12.75" customHeight="1" x14ac:dyDescent="0.3">
      <c r="A410" s="162" t="s">
        <v>2052</v>
      </c>
      <c r="B410" s="54" t="str">
        <f>"18"&amp;"."&amp;$B$800&amp;"."&amp;$B$801</f>
        <v>18.03.2024</v>
      </c>
      <c r="C410" s="134" t="s">
        <v>76</v>
      </c>
      <c r="D410" s="135">
        <f>ROUND(((D411+D412+D414+D413)/1000),5)</f>
        <v>3.8814700000000002</v>
      </c>
      <c r="E410" s="135">
        <f>ROUND(((E411+E412+E414+E413)/1000),5)</f>
        <v>3.7484799999999998</v>
      </c>
      <c r="F410" s="135">
        <f>ROUND(((F411+F412+F414+F413)/1000),5)</f>
        <v>3.7097899999999999</v>
      </c>
      <c r="G410" s="135">
        <f t="shared" ref="G410:AA410" si="237">ROUND(((G411+G412+G414+G413)/1000),5)</f>
        <v>3.7076500000000001</v>
      </c>
      <c r="H410" s="135">
        <f t="shared" si="237"/>
        <v>3.7472400000000001</v>
      </c>
      <c r="I410" s="135">
        <f t="shared" si="237"/>
        <v>3.85358</v>
      </c>
      <c r="J410" s="135">
        <f t="shared" si="237"/>
        <v>3.9385300000000001</v>
      </c>
      <c r="K410" s="135">
        <f t="shared" si="237"/>
        <v>4.2828999999999997</v>
      </c>
      <c r="L410" s="135">
        <f t="shared" si="237"/>
        <v>4.3943899999999996</v>
      </c>
      <c r="M410" s="135">
        <f t="shared" si="237"/>
        <v>4.4783200000000001</v>
      </c>
      <c r="N410" s="135">
        <f t="shared" si="237"/>
        <v>4.4876800000000001</v>
      </c>
      <c r="O410" s="135">
        <f t="shared" si="237"/>
        <v>4.5349500000000003</v>
      </c>
      <c r="P410" s="135">
        <f t="shared" si="237"/>
        <v>4.4861599999999999</v>
      </c>
      <c r="Q410" s="135">
        <f t="shared" si="237"/>
        <v>4.4877099999999999</v>
      </c>
      <c r="R410" s="135">
        <f t="shared" si="237"/>
        <v>4.4751899999999996</v>
      </c>
      <c r="S410" s="135">
        <f t="shared" si="237"/>
        <v>4.4355900000000004</v>
      </c>
      <c r="T410" s="135">
        <f t="shared" si="237"/>
        <v>4.4234999999999998</v>
      </c>
      <c r="U410" s="135">
        <f t="shared" si="237"/>
        <v>4.3205400000000003</v>
      </c>
      <c r="V410" s="135">
        <f t="shared" si="237"/>
        <v>4.3798599999999999</v>
      </c>
      <c r="W410" s="135">
        <f t="shared" si="237"/>
        <v>4.4488899999999996</v>
      </c>
      <c r="X410" s="135">
        <f t="shared" si="237"/>
        <v>4.3811200000000001</v>
      </c>
      <c r="Y410" s="135">
        <f t="shared" si="237"/>
        <v>4.2290400000000004</v>
      </c>
      <c r="Z410" s="135">
        <f t="shared" si="237"/>
        <v>4.0038999999999998</v>
      </c>
      <c r="AA410" s="135">
        <f t="shared" si="237"/>
        <v>3.88916</v>
      </c>
    </row>
    <row r="411" spans="1:27" ht="12.75" customHeight="1" outlineLevel="1" x14ac:dyDescent="0.3">
      <c r="A411" s="163" t="s">
        <v>2053</v>
      </c>
      <c r="B411" s="94" t="s">
        <v>238</v>
      </c>
      <c r="C411" s="70" t="s">
        <v>79</v>
      </c>
      <c r="D411" s="71">
        <v>1388.2</v>
      </c>
      <c r="E411" s="71">
        <v>1255.21</v>
      </c>
      <c r="F411" s="71">
        <v>1216.52</v>
      </c>
      <c r="G411" s="71">
        <v>1214.3800000000001</v>
      </c>
      <c r="H411" s="71">
        <v>1253.97</v>
      </c>
      <c r="I411" s="71">
        <v>1360.31</v>
      </c>
      <c r="J411" s="71">
        <v>1445.26</v>
      </c>
      <c r="K411" s="71">
        <v>1789.63</v>
      </c>
      <c r="L411" s="71">
        <v>1901.12</v>
      </c>
      <c r="M411" s="71">
        <v>1985.05</v>
      </c>
      <c r="N411" s="71">
        <v>1994.41</v>
      </c>
      <c r="O411" s="71">
        <v>2041.68</v>
      </c>
      <c r="P411" s="71">
        <v>1992.89</v>
      </c>
      <c r="Q411" s="71">
        <v>1994.44</v>
      </c>
      <c r="R411" s="71">
        <v>1981.92</v>
      </c>
      <c r="S411" s="71">
        <v>1942.32</v>
      </c>
      <c r="T411" s="71">
        <v>1930.23</v>
      </c>
      <c r="U411" s="71">
        <v>1827.27</v>
      </c>
      <c r="V411" s="71">
        <v>1886.59</v>
      </c>
      <c r="W411" s="71">
        <v>1955.62</v>
      </c>
      <c r="X411" s="71">
        <v>1887.85</v>
      </c>
      <c r="Y411" s="71">
        <v>1735.77</v>
      </c>
      <c r="Z411" s="71">
        <v>1510.63</v>
      </c>
      <c r="AA411" s="71">
        <v>1395.89</v>
      </c>
    </row>
    <row r="412" spans="1:27" ht="12.75" customHeight="1" outlineLevel="1" x14ac:dyDescent="0.3">
      <c r="A412" s="163" t="s">
        <v>2054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customHeight="1" outlineLevel="1" x14ac:dyDescent="0.3">
      <c r="A413" s="163" t="s">
        <v>2055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2056</v>
      </c>
      <c r="B414" s="94" t="s">
        <v>81</v>
      </c>
      <c r="C414" s="70" t="s">
        <v>79</v>
      </c>
      <c r="D414" s="71">
        <f>$D$11</f>
        <v>264.79000000000002</v>
      </c>
      <c r="E414" s="71">
        <f t="shared" ref="E414:AA414" si="239">$D$11</f>
        <v>264.79000000000002</v>
      </c>
      <c r="F414" s="71">
        <f t="shared" si="239"/>
        <v>264.79000000000002</v>
      </c>
      <c r="G414" s="71">
        <f t="shared" si="239"/>
        <v>264.79000000000002</v>
      </c>
      <c r="H414" s="71">
        <f t="shared" si="239"/>
        <v>264.79000000000002</v>
      </c>
      <c r="I414" s="71">
        <f t="shared" si="239"/>
        <v>264.79000000000002</v>
      </c>
      <c r="J414" s="71">
        <f t="shared" si="239"/>
        <v>264.79000000000002</v>
      </c>
      <c r="K414" s="71">
        <f t="shared" si="239"/>
        <v>264.79000000000002</v>
      </c>
      <c r="L414" s="71">
        <f t="shared" si="239"/>
        <v>264.79000000000002</v>
      </c>
      <c r="M414" s="71">
        <f t="shared" si="239"/>
        <v>264.79000000000002</v>
      </c>
      <c r="N414" s="71">
        <f t="shared" si="239"/>
        <v>264.79000000000002</v>
      </c>
      <c r="O414" s="71">
        <f t="shared" si="239"/>
        <v>264.79000000000002</v>
      </c>
      <c r="P414" s="71">
        <f t="shared" si="239"/>
        <v>264.79000000000002</v>
      </c>
      <c r="Q414" s="71">
        <f t="shared" si="239"/>
        <v>264.79000000000002</v>
      </c>
      <c r="R414" s="71">
        <f t="shared" si="239"/>
        <v>264.79000000000002</v>
      </c>
      <c r="S414" s="71">
        <f t="shared" si="239"/>
        <v>264.79000000000002</v>
      </c>
      <c r="T414" s="71">
        <f t="shared" si="239"/>
        <v>264.79000000000002</v>
      </c>
      <c r="U414" s="71">
        <f t="shared" si="239"/>
        <v>264.79000000000002</v>
      </c>
      <c r="V414" s="71">
        <f t="shared" si="239"/>
        <v>264.79000000000002</v>
      </c>
      <c r="W414" s="71">
        <f t="shared" si="239"/>
        <v>264.79000000000002</v>
      </c>
      <c r="X414" s="71">
        <f t="shared" si="239"/>
        <v>264.79000000000002</v>
      </c>
      <c r="Y414" s="71">
        <f t="shared" si="239"/>
        <v>264.79000000000002</v>
      </c>
      <c r="Z414" s="71">
        <f t="shared" si="239"/>
        <v>264.79000000000002</v>
      </c>
      <c r="AA414" s="71">
        <f t="shared" si="239"/>
        <v>264.79000000000002</v>
      </c>
    </row>
    <row r="415" spans="1:27" ht="12.75" customHeight="1" x14ac:dyDescent="0.3">
      <c r="A415" s="162" t="s">
        <v>2057</v>
      </c>
      <c r="B415" s="54" t="str">
        <f>"19"&amp;"."&amp;$B$800&amp;"."&amp;$B$801</f>
        <v>19.03.2024</v>
      </c>
      <c r="C415" s="134" t="s">
        <v>76</v>
      </c>
      <c r="D415" s="135">
        <f>ROUND(((D416+D417+D419+D418)/1000),5)</f>
        <v>3.7481499999999999</v>
      </c>
      <c r="E415" s="135">
        <f>ROUND(((E416+E417+E419+E418)/1000),5)</f>
        <v>3.68343</v>
      </c>
      <c r="F415" s="135">
        <f>ROUND(((F416+F417+F419+F418)/1000),5)</f>
        <v>3.65638</v>
      </c>
      <c r="G415" s="135">
        <f t="shared" ref="G415:AA415" si="240">ROUND(((G416+G417+G419+G418)/1000),5)</f>
        <v>3.6511200000000001</v>
      </c>
      <c r="H415" s="135">
        <f t="shared" si="240"/>
        <v>3.6801699999999999</v>
      </c>
      <c r="I415" s="135">
        <f t="shared" si="240"/>
        <v>3.7753000000000001</v>
      </c>
      <c r="J415" s="135">
        <f t="shared" si="240"/>
        <v>3.9077199999999999</v>
      </c>
      <c r="K415" s="135">
        <f t="shared" si="240"/>
        <v>4.0520800000000001</v>
      </c>
      <c r="L415" s="135">
        <f t="shared" si="240"/>
        <v>4.2584200000000001</v>
      </c>
      <c r="M415" s="135">
        <f t="shared" si="240"/>
        <v>4.3732199999999999</v>
      </c>
      <c r="N415" s="135">
        <f t="shared" si="240"/>
        <v>4.3842400000000001</v>
      </c>
      <c r="O415" s="135">
        <f t="shared" si="240"/>
        <v>4.4071899999999999</v>
      </c>
      <c r="P415" s="135">
        <f t="shared" si="240"/>
        <v>4.3612799999999998</v>
      </c>
      <c r="Q415" s="135">
        <f t="shared" si="240"/>
        <v>4.3911199999999999</v>
      </c>
      <c r="R415" s="135">
        <f t="shared" si="240"/>
        <v>4.3224900000000002</v>
      </c>
      <c r="S415" s="135">
        <f t="shared" si="240"/>
        <v>4.2948300000000001</v>
      </c>
      <c r="T415" s="135">
        <f t="shared" si="240"/>
        <v>4.2457200000000004</v>
      </c>
      <c r="U415" s="135">
        <f t="shared" si="240"/>
        <v>4.1558400000000004</v>
      </c>
      <c r="V415" s="135">
        <f t="shared" si="240"/>
        <v>4.3134100000000002</v>
      </c>
      <c r="W415" s="135">
        <f t="shared" si="240"/>
        <v>4.4221500000000002</v>
      </c>
      <c r="X415" s="135">
        <f t="shared" si="240"/>
        <v>4.3145699999999998</v>
      </c>
      <c r="Y415" s="135">
        <f t="shared" si="240"/>
        <v>4.1702399999999997</v>
      </c>
      <c r="Z415" s="135">
        <f t="shared" si="240"/>
        <v>3.97234</v>
      </c>
      <c r="AA415" s="135">
        <f t="shared" si="240"/>
        <v>3.8257599999999998</v>
      </c>
    </row>
    <row r="416" spans="1:27" ht="12.75" customHeight="1" outlineLevel="1" x14ac:dyDescent="0.3">
      <c r="A416" s="163" t="s">
        <v>2058</v>
      </c>
      <c r="B416" s="94" t="s">
        <v>238</v>
      </c>
      <c r="C416" s="70" t="s">
        <v>79</v>
      </c>
      <c r="D416" s="71">
        <v>1254.8800000000001</v>
      </c>
      <c r="E416" s="71">
        <v>1190.1600000000001</v>
      </c>
      <c r="F416" s="71">
        <v>1163.1099999999999</v>
      </c>
      <c r="G416" s="71">
        <v>1157.8499999999999</v>
      </c>
      <c r="H416" s="71">
        <v>1186.9000000000001</v>
      </c>
      <c r="I416" s="71">
        <v>1282.03</v>
      </c>
      <c r="J416" s="71">
        <v>1414.45</v>
      </c>
      <c r="K416" s="71">
        <v>1558.81</v>
      </c>
      <c r="L416" s="71">
        <v>1765.15</v>
      </c>
      <c r="M416" s="71">
        <v>1879.95</v>
      </c>
      <c r="N416" s="71">
        <v>1890.97</v>
      </c>
      <c r="O416" s="71">
        <v>1913.92</v>
      </c>
      <c r="P416" s="71">
        <v>1868.01</v>
      </c>
      <c r="Q416" s="71">
        <v>1897.85</v>
      </c>
      <c r="R416" s="71">
        <v>1829.22</v>
      </c>
      <c r="S416" s="71">
        <v>1801.56</v>
      </c>
      <c r="T416" s="71">
        <v>1752.45</v>
      </c>
      <c r="U416" s="71">
        <v>1662.57</v>
      </c>
      <c r="V416" s="71">
        <v>1820.14</v>
      </c>
      <c r="W416" s="71">
        <v>1928.88</v>
      </c>
      <c r="X416" s="71">
        <v>1821.3</v>
      </c>
      <c r="Y416" s="71">
        <v>1676.97</v>
      </c>
      <c r="Z416" s="71">
        <v>1479.07</v>
      </c>
      <c r="AA416" s="71">
        <v>1332.49</v>
      </c>
    </row>
    <row r="417" spans="1:27" ht="12.75" customHeight="1" outlineLevel="1" x14ac:dyDescent="0.3">
      <c r="A417" s="163" t="s">
        <v>2059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customHeight="1" outlineLevel="1" x14ac:dyDescent="0.3">
      <c r="A418" s="163" t="s">
        <v>2060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2061</v>
      </c>
      <c r="B419" s="94" t="s">
        <v>81</v>
      </c>
      <c r="C419" s="70" t="s">
        <v>79</v>
      </c>
      <c r="D419" s="71">
        <f>$D$11</f>
        <v>264.79000000000002</v>
      </c>
      <c r="E419" s="71">
        <f t="shared" ref="E419:AA419" si="242">$D$11</f>
        <v>264.79000000000002</v>
      </c>
      <c r="F419" s="71">
        <f t="shared" si="242"/>
        <v>264.79000000000002</v>
      </c>
      <c r="G419" s="71">
        <f t="shared" si="242"/>
        <v>264.79000000000002</v>
      </c>
      <c r="H419" s="71">
        <f t="shared" si="242"/>
        <v>264.79000000000002</v>
      </c>
      <c r="I419" s="71">
        <f t="shared" si="242"/>
        <v>264.79000000000002</v>
      </c>
      <c r="J419" s="71">
        <f t="shared" si="242"/>
        <v>264.79000000000002</v>
      </c>
      <c r="K419" s="71">
        <f t="shared" si="242"/>
        <v>264.79000000000002</v>
      </c>
      <c r="L419" s="71">
        <f t="shared" si="242"/>
        <v>264.79000000000002</v>
      </c>
      <c r="M419" s="71">
        <f t="shared" si="242"/>
        <v>264.79000000000002</v>
      </c>
      <c r="N419" s="71">
        <f t="shared" si="242"/>
        <v>264.79000000000002</v>
      </c>
      <c r="O419" s="71">
        <f t="shared" si="242"/>
        <v>264.79000000000002</v>
      </c>
      <c r="P419" s="71">
        <f t="shared" si="242"/>
        <v>264.79000000000002</v>
      </c>
      <c r="Q419" s="71">
        <f t="shared" si="242"/>
        <v>264.79000000000002</v>
      </c>
      <c r="R419" s="71">
        <f t="shared" si="242"/>
        <v>264.79000000000002</v>
      </c>
      <c r="S419" s="71">
        <f t="shared" si="242"/>
        <v>264.79000000000002</v>
      </c>
      <c r="T419" s="71">
        <f t="shared" si="242"/>
        <v>264.79000000000002</v>
      </c>
      <c r="U419" s="71">
        <f t="shared" si="242"/>
        <v>264.79000000000002</v>
      </c>
      <c r="V419" s="71">
        <f t="shared" si="242"/>
        <v>264.79000000000002</v>
      </c>
      <c r="W419" s="71">
        <f t="shared" si="242"/>
        <v>264.79000000000002</v>
      </c>
      <c r="X419" s="71">
        <f t="shared" si="242"/>
        <v>264.79000000000002</v>
      </c>
      <c r="Y419" s="71">
        <f t="shared" si="242"/>
        <v>264.79000000000002</v>
      </c>
      <c r="Z419" s="71">
        <f t="shared" si="242"/>
        <v>264.79000000000002</v>
      </c>
      <c r="AA419" s="71">
        <f t="shared" si="242"/>
        <v>264.79000000000002</v>
      </c>
    </row>
    <row r="420" spans="1:27" ht="12.75" customHeight="1" x14ac:dyDescent="0.3">
      <c r="A420" s="162" t="s">
        <v>2062</v>
      </c>
      <c r="B420" s="54" t="str">
        <f>"20"&amp;"."&amp;$B$800&amp;"."&amp;$B$801</f>
        <v>20.03.2024</v>
      </c>
      <c r="C420" s="134" t="s">
        <v>76</v>
      </c>
      <c r="D420" s="135">
        <f>ROUND(((D421+D422+D424+D423)/1000),5)</f>
        <v>3.7371500000000002</v>
      </c>
      <c r="E420" s="135">
        <f>ROUND(((E421+E422+E424+E423)/1000),5)</f>
        <v>3.6699600000000001</v>
      </c>
      <c r="F420" s="135">
        <f>ROUND(((F421+F422+F424+F423)/1000),5)</f>
        <v>3.63903</v>
      </c>
      <c r="G420" s="135">
        <f t="shared" ref="G420:AA420" si="243">ROUND(((G421+G422+G424+G423)/1000),5)</f>
        <v>3.6360700000000001</v>
      </c>
      <c r="H420" s="135">
        <f t="shared" si="243"/>
        <v>3.66764</v>
      </c>
      <c r="I420" s="135">
        <f t="shared" si="243"/>
        <v>3.7758500000000002</v>
      </c>
      <c r="J420" s="135">
        <f t="shared" si="243"/>
        <v>3.9093800000000001</v>
      </c>
      <c r="K420" s="135">
        <f t="shared" si="243"/>
        <v>3.9945599999999999</v>
      </c>
      <c r="L420" s="135">
        <f t="shared" si="243"/>
        <v>4.2374999999999998</v>
      </c>
      <c r="M420" s="135">
        <f t="shared" si="243"/>
        <v>4.3516599999999999</v>
      </c>
      <c r="N420" s="135">
        <f t="shared" si="243"/>
        <v>4.3785999999999996</v>
      </c>
      <c r="O420" s="135">
        <f t="shared" si="243"/>
        <v>4.4000700000000004</v>
      </c>
      <c r="P420" s="135">
        <f t="shared" si="243"/>
        <v>4.36571</v>
      </c>
      <c r="Q420" s="135">
        <f t="shared" si="243"/>
        <v>4.3795700000000002</v>
      </c>
      <c r="R420" s="135">
        <f t="shared" si="243"/>
        <v>4.3507499999999997</v>
      </c>
      <c r="S420" s="135">
        <f t="shared" si="243"/>
        <v>4.32721</v>
      </c>
      <c r="T420" s="135">
        <f t="shared" si="243"/>
        <v>4.3004899999999999</v>
      </c>
      <c r="U420" s="135">
        <f t="shared" si="243"/>
        <v>4.2156200000000004</v>
      </c>
      <c r="V420" s="135">
        <f t="shared" si="243"/>
        <v>4.2950699999999999</v>
      </c>
      <c r="W420" s="135">
        <f t="shared" si="243"/>
        <v>4.3641899999999998</v>
      </c>
      <c r="X420" s="135">
        <f t="shared" si="243"/>
        <v>4.2803800000000001</v>
      </c>
      <c r="Y420" s="135">
        <f t="shared" si="243"/>
        <v>4.2065999999999999</v>
      </c>
      <c r="Z420" s="135">
        <f t="shared" si="243"/>
        <v>3.9825599999999999</v>
      </c>
      <c r="AA420" s="135">
        <f t="shared" si="243"/>
        <v>3.899</v>
      </c>
    </row>
    <row r="421" spans="1:27" ht="12.75" customHeight="1" outlineLevel="1" x14ac:dyDescent="0.3">
      <c r="A421" s="163" t="s">
        <v>2063</v>
      </c>
      <c r="B421" s="94" t="s">
        <v>238</v>
      </c>
      <c r="C421" s="70" t="s">
        <v>79</v>
      </c>
      <c r="D421" s="71">
        <v>1243.8800000000001</v>
      </c>
      <c r="E421" s="71">
        <v>1176.69</v>
      </c>
      <c r="F421" s="71">
        <v>1145.76</v>
      </c>
      <c r="G421" s="71">
        <v>1142.8</v>
      </c>
      <c r="H421" s="71">
        <v>1174.3699999999999</v>
      </c>
      <c r="I421" s="71">
        <v>1282.58</v>
      </c>
      <c r="J421" s="71">
        <v>1416.11</v>
      </c>
      <c r="K421" s="71">
        <v>1501.29</v>
      </c>
      <c r="L421" s="71">
        <v>1744.23</v>
      </c>
      <c r="M421" s="71">
        <v>1858.39</v>
      </c>
      <c r="N421" s="71">
        <v>1885.33</v>
      </c>
      <c r="O421" s="71">
        <v>1906.8</v>
      </c>
      <c r="P421" s="71">
        <v>1872.44</v>
      </c>
      <c r="Q421" s="71">
        <v>1886.3</v>
      </c>
      <c r="R421" s="71">
        <v>1857.48</v>
      </c>
      <c r="S421" s="71">
        <v>1833.94</v>
      </c>
      <c r="T421" s="71">
        <v>1807.22</v>
      </c>
      <c r="U421" s="71">
        <v>1722.35</v>
      </c>
      <c r="V421" s="71">
        <v>1801.8</v>
      </c>
      <c r="W421" s="71">
        <v>1870.92</v>
      </c>
      <c r="X421" s="71">
        <v>1787.11</v>
      </c>
      <c r="Y421" s="71">
        <v>1713.33</v>
      </c>
      <c r="Z421" s="71">
        <v>1489.29</v>
      </c>
      <c r="AA421" s="71">
        <v>1405.73</v>
      </c>
    </row>
    <row r="422" spans="1:27" ht="12.75" customHeight="1" outlineLevel="1" x14ac:dyDescent="0.3">
      <c r="A422" s="163" t="s">
        <v>2064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customHeight="1" outlineLevel="1" x14ac:dyDescent="0.3">
      <c r="A423" s="163" t="s">
        <v>2065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2066</v>
      </c>
      <c r="B424" s="94" t="s">
        <v>81</v>
      </c>
      <c r="C424" s="70" t="s">
        <v>79</v>
      </c>
      <c r="D424" s="71">
        <f>$D$11</f>
        <v>264.79000000000002</v>
      </c>
      <c r="E424" s="71">
        <f t="shared" ref="E424:AA424" si="245">$D$11</f>
        <v>264.79000000000002</v>
      </c>
      <c r="F424" s="71">
        <f t="shared" si="245"/>
        <v>264.79000000000002</v>
      </c>
      <c r="G424" s="71">
        <f t="shared" si="245"/>
        <v>264.79000000000002</v>
      </c>
      <c r="H424" s="71">
        <f t="shared" si="245"/>
        <v>264.79000000000002</v>
      </c>
      <c r="I424" s="71">
        <f t="shared" si="245"/>
        <v>264.79000000000002</v>
      </c>
      <c r="J424" s="71">
        <f t="shared" si="245"/>
        <v>264.79000000000002</v>
      </c>
      <c r="K424" s="71">
        <f t="shared" si="245"/>
        <v>264.79000000000002</v>
      </c>
      <c r="L424" s="71">
        <f t="shared" si="245"/>
        <v>264.79000000000002</v>
      </c>
      <c r="M424" s="71">
        <f t="shared" si="245"/>
        <v>264.79000000000002</v>
      </c>
      <c r="N424" s="71">
        <f t="shared" si="245"/>
        <v>264.79000000000002</v>
      </c>
      <c r="O424" s="71">
        <f t="shared" si="245"/>
        <v>264.79000000000002</v>
      </c>
      <c r="P424" s="71">
        <f t="shared" si="245"/>
        <v>264.79000000000002</v>
      </c>
      <c r="Q424" s="71">
        <f t="shared" si="245"/>
        <v>264.79000000000002</v>
      </c>
      <c r="R424" s="71">
        <f t="shared" si="245"/>
        <v>264.79000000000002</v>
      </c>
      <c r="S424" s="71">
        <f t="shared" si="245"/>
        <v>264.79000000000002</v>
      </c>
      <c r="T424" s="71">
        <f t="shared" si="245"/>
        <v>264.79000000000002</v>
      </c>
      <c r="U424" s="71">
        <f t="shared" si="245"/>
        <v>264.79000000000002</v>
      </c>
      <c r="V424" s="71">
        <f t="shared" si="245"/>
        <v>264.79000000000002</v>
      </c>
      <c r="W424" s="71">
        <f t="shared" si="245"/>
        <v>264.79000000000002</v>
      </c>
      <c r="X424" s="71">
        <f t="shared" si="245"/>
        <v>264.79000000000002</v>
      </c>
      <c r="Y424" s="71">
        <f t="shared" si="245"/>
        <v>264.79000000000002</v>
      </c>
      <c r="Z424" s="71">
        <f t="shared" si="245"/>
        <v>264.79000000000002</v>
      </c>
      <c r="AA424" s="71">
        <f t="shared" si="245"/>
        <v>264.79000000000002</v>
      </c>
    </row>
    <row r="425" spans="1:27" ht="12.75" customHeight="1" x14ac:dyDescent="0.3">
      <c r="A425" s="162" t="s">
        <v>2067</v>
      </c>
      <c r="B425" s="54" t="str">
        <f>"21"&amp;"."&amp;$B$800&amp;"."&amp;$B$801</f>
        <v>21.03.2024</v>
      </c>
      <c r="C425" s="134" t="s">
        <v>76</v>
      </c>
      <c r="D425" s="135">
        <f>ROUND(((D426+D427+D429+D428)/1000),5)</f>
        <v>3.8160599999999998</v>
      </c>
      <c r="E425" s="135">
        <f>ROUND(((E426+E427+E429+E428)/1000),5)</f>
        <v>3.7243300000000001</v>
      </c>
      <c r="F425" s="135">
        <f>ROUND(((F426+F427+F429+F428)/1000),5)</f>
        <v>3.6871800000000001</v>
      </c>
      <c r="G425" s="135">
        <f t="shared" ref="G425:AA425" si="246">ROUND(((G426+G427+G429+G428)/1000),5)</f>
        <v>3.68404</v>
      </c>
      <c r="H425" s="135">
        <f t="shared" si="246"/>
        <v>3.7171099999999999</v>
      </c>
      <c r="I425" s="135">
        <f t="shared" si="246"/>
        <v>3.8532999999999999</v>
      </c>
      <c r="J425" s="135">
        <f t="shared" si="246"/>
        <v>3.9448699999999999</v>
      </c>
      <c r="K425" s="135">
        <f t="shared" si="246"/>
        <v>4.1592000000000002</v>
      </c>
      <c r="L425" s="135">
        <f t="shared" si="246"/>
        <v>4.3090999999999999</v>
      </c>
      <c r="M425" s="135">
        <f t="shared" si="246"/>
        <v>4.3874000000000004</v>
      </c>
      <c r="N425" s="135">
        <f t="shared" si="246"/>
        <v>4.3894099999999998</v>
      </c>
      <c r="O425" s="135">
        <f t="shared" si="246"/>
        <v>4.3937999999999997</v>
      </c>
      <c r="P425" s="135">
        <f t="shared" si="246"/>
        <v>4.3669900000000004</v>
      </c>
      <c r="Q425" s="135">
        <f t="shared" si="246"/>
        <v>4.37784</v>
      </c>
      <c r="R425" s="135">
        <f t="shared" si="246"/>
        <v>4.3530600000000002</v>
      </c>
      <c r="S425" s="135">
        <f t="shared" si="246"/>
        <v>4.33195</v>
      </c>
      <c r="T425" s="135">
        <f t="shared" si="246"/>
        <v>4.3242500000000001</v>
      </c>
      <c r="U425" s="135">
        <f t="shared" si="246"/>
        <v>4.2640900000000004</v>
      </c>
      <c r="V425" s="135">
        <f t="shared" si="246"/>
        <v>4.3095299999999996</v>
      </c>
      <c r="W425" s="135">
        <f t="shared" si="246"/>
        <v>4.3864299999999998</v>
      </c>
      <c r="X425" s="135">
        <f t="shared" si="246"/>
        <v>4.3476999999999997</v>
      </c>
      <c r="Y425" s="135">
        <f t="shared" si="246"/>
        <v>4.3126800000000003</v>
      </c>
      <c r="Z425" s="135">
        <f t="shared" si="246"/>
        <v>4.0516699999999997</v>
      </c>
      <c r="AA425" s="135">
        <f t="shared" si="246"/>
        <v>3.9174199999999999</v>
      </c>
    </row>
    <row r="426" spans="1:27" ht="12.75" customHeight="1" outlineLevel="1" x14ac:dyDescent="0.3">
      <c r="A426" s="163" t="s">
        <v>2068</v>
      </c>
      <c r="B426" s="94" t="s">
        <v>238</v>
      </c>
      <c r="C426" s="70" t="s">
        <v>79</v>
      </c>
      <c r="D426" s="71">
        <v>1322.79</v>
      </c>
      <c r="E426" s="71">
        <v>1231.06</v>
      </c>
      <c r="F426" s="71">
        <v>1193.9100000000001</v>
      </c>
      <c r="G426" s="71">
        <v>1190.77</v>
      </c>
      <c r="H426" s="71">
        <v>1223.8399999999999</v>
      </c>
      <c r="I426" s="71">
        <v>1360.03</v>
      </c>
      <c r="J426" s="71">
        <v>1451.6</v>
      </c>
      <c r="K426" s="71">
        <v>1665.93</v>
      </c>
      <c r="L426" s="71">
        <v>1815.83</v>
      </c>
      <c r="M426" s="71">
        <v>1894.13</v>
      </c>
      <c r="N426" s="71">
        <v>1896.14</v>
      </c>
      <c r="O426" s="71">
        <v>1900.53</v>
      </c>
      <c r="P426" s="71">
        <v>1873.72</v>
      </c>
      <c r="Q426" s="71">
        <v>1884.57</v>
      </c>
      <c r="R426" s="71">
        <v>1859.79</v>
      </c>
      <c r="S426" s="71">
        <v>1838.68</v>
      </c>
      <c r="T426" s="71">
        <v>1830.98</v>
      </c>
      <c r="U426" s="71">
        <v>1770.82</v>
      </c>
      <c r="V426" s="71">
        <v>1816.26</v>
      </c>
      <c r="W426" s="71">
        <v>1893.16</v>
      </c>
      <c r="X426" s="71">
        <v>1854.43</v>
      </c>
      <c r="Y426" s="71">
        <v>1819.41</v>
      </c>
      <c r="Z426" s="71">
        <v>1558.4</v>
      </c>
      <c r="AA426" s="71">
        <v>1424.15</v>
      </c>
    </row>
    <row r="427" spans="1:27" ht="12.75" customHeight="1" outlineLevel="1" x14ac:dyDescent="0.3">
      <c r="A427" s="163" t="s">
        <v>2069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customHeight="1" outlineLevel="1" x14ac:dyDescent="0.3">
      <c r="A428" s="163" t="s">
        <v>2070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2071</v>
      </c>
      <c r="B429" s="94" t="s">
        <v>81</v>
      </c>
      <c r="C429" s="70" t="s">
        <v>79</v>
      </c>
      <c r="D429" s="71">
        <f>$D$11</f>
        <v>264.79000000000002</v>
      </c>
      <c r="E429" s="71">
        <f t="shared" ref="E429:AA429" si="248">$D$11</f>
        <v>264.79000000000002</v>
      </c>
      <c r="F429" s="71">
        <f t="shared" si="248"/>
        <v>264.79000000000002</v>
      </c>
      <c r="G429" s="71">
        <f t="shared" si="248"/>
        <v>264.79000000000002</v>
      </c>
      <c r="H429" s="71">
        <f t="shared" si="248"/>
        <v>264.79000000000002</v>
      </c>
      <c r="I429" s="71">
        <f t="shared" si="248"/>
        <v>264.79000000000002</v>
      </c>
      <c r="J429" s="71">
        <f t="shared" si="248"/>
        <v>264.79000000000002</v>
      </c>
      <c r="K429" s="71">
        <f t="shared" si="248"/>
        <v>264.79000000000002</v>
      </c>
      <c r="L429" s="71">
        <f t="shared" si="248"/>
        <v>264.79000000000002</v>
      </c>
      <c r="M429" s="71">
        <f t="shared" si="248"/>
        <v>264.79000000000002</v>
      </c>
      <c r="N429" s="71">
        <f t="shared" si="248"/>
        <v>264.79000000000002</v>
      </c>
      <c r="O429" s="71">
        <f t="shared" si="248"/>
        <v>264.79000000000002</v>
      </c>
      <c r="P429" s="71">
        <f t="shared" si="248"/>
        <v>264.79000000000002</v>
      </c>
      <c r="Q429" s="71">
        <f t="shared" si="248"/>
        <v>264.79000000000002</v>
      </c>
      <c r="R429" s="71">
        <f t="shared" si="248"/>
        <v>264.79000000000002</v>
      </c>
      <c r="S429" s="71">
        <f t="shared" si="248"/>
        <v>264.79000000000002</v>
      </c>
      <c r="T429" s="71">
        <f t="shared" si="248"/>
        <v>264.79000000000002</v>
      </c>
      <c r="U429" s="71">
        <f t="shared" si="248"/>
        <v>264.79000000000002</v>
      </c>
      <c r="V429" s="71">
        <f t="shared" si="248"/>
        <v>264.79000000000002</v>
      </c>
      <c r="W429" s="71">
        <f t="shared" si="248"/>
        <v>264.79000000000002</v>
      </c>
      <c r="X429" s="71">
        <f t="shared" si="248"/>
        <v>264.79000000000002</v>
      </c>
      <c r="Y429" s="71">
        <f t="shared" si="248"/>
        <v>264.79000000000002</v>
      </c>
      <c r="Z429" s="71">
        <f t="shared" si="248"/>
        <v>264.79000000000002</v>
      </c>
      <c r="AA429" s="71">
        <f t="shared" si="248"/>
        <v>264.79000000000002</v>
      </c>
    </row>
    <row r="430" spans="1:27" ht="12.75" customHeight="1" x14ac:dyDescent="0.3">
      <c r="A430" s="162" t="s">
        <v>2072</v>
      </c>
      <c r="B430" s="54" t="str">
        <f>"22"&amp;"."&amp;$B$800&amp;"."&amp;$B$801</f>
        <v>22.03.2024</v>
      </c>
      <c r="C430" s="134" t="s">
        <v>76</v>
      </c>
      <c r="D430" s="135">
        <f>ROUND(((D431+D432+D434+D433)/1000),5)</f>
        <v>3.7879100000000001</v>
      </c>
      <c r="E430" s="135">
        <f>ROUND(((E431+E432+E434+E433)/1000),5)</f>
        <v>3.7017799999999998</v>
      </c>
      <c r="F430" s="135">
        <f>ROUND(((F431+F432+F434+F433)/1000),5)</f>
        <v>3.6800799999999998</v>
      </c>
      <c r="G430" s="135">
        <f t="shared" ref="G430:AA430" si="249">ROUND(((G431+G432+G434+G433)/1000),5)</f>
        <v>3.66031</v>
      </c>
      <c r="H430" s="135">
        <f t="shared" si="249"/>
        <v>3.7049699999999999</v>
      </c>
      <c r="I430" s="135">
        <f t="shared" si="249"/>
        <v>3.8379500000000002</v>
      </c>
      <c r="J430" s="135">
        <f t="shared" si="249"/>
        <v>3.9393500000000001</v>
      </c>
      <c r="K430" s="135">
        <f t="shared" si="249"/>
        <v>4.2404099999999998</v>
      </c>
      <c r="L430" s="135">
        <f t="shared" si="249"/>
        <v>4.3326200000000004</v>
      </c>
      <c r="M430" s="135">
        <f t="shared" si="249"/>
        <v>4.3929900000000002</v>
      </c>
      <c r="N430" s="135">
        <f t="shared" si="249"/>
        <v>4.4267599999999998</v>
      </c>
      <c r="O430" s="135">
        <f t="shared" si="249"/>
        <v>4.4369500000000004</v>
      </c>
      <c r="P430" s="135">
        <f t="shared" si="249"/>
        <v>4.4158999999999997</v>
      </c>
      <c r="Q430" s="135">
        <f t="shared" si="249"/>
        <v>4.4220499999999996</v>
      </c>
      <c r="R430" s="135">
        <f t="shared" si="249"/>
        <v>4.4033199999999999</v>
      </c>
      <c r="S430" s="135">
        <f t="shared" si="249"/>
        <v>4.3875599999999997</v>
      </c>
      <c r="T430" s="135">
        <f t="shared" si="249"/>
        <v>4.3752000000000004</v>
      </c>
      <c r="U430" s="135">
        <f t="shared" si="249"/>
        <v>4.3227799999999998</v>
      </c>
      <c r="V430" s="135">
        <f t="shared" si="249"/>
        <v>4.3815900000000001</v>
      </c>
      <c r="W430" s="135">
        <f t="shared" si="249"/>
        <v>4.4518500000000003</v>
      </c>
      <c r="X430" s="135">
        <f t="shared" si="249"/>
        <v>4.3894399999999996</v>
      </c>
      <c r="Y430" s="135">
        <f t="shared" si="249"/>
        <v>4.3166200000000003</v>
      </c>
      <c r="Z430" s="135">
        <f t="shared" si="249"/>
        <v>4.12019</v>
      </c>
      <c r="AA430" s="135">
        <f t="shared" si="249"/>
        <v>3.9318900000000001</v>
      </c>
    </row>
    <row r="431" spans="1:27" ht="12.75" customHeight="1" outlineLevel="1" x14ac:dyDescent="0.3">
      <c r="A431" s="163" t="s">
        <v>2073</v>
      </c>
      <c r="B431" s="94" t="s">
        <v>238</v>
      </c>
      <c r="C431" s="70" t="s">
        <v>79</v>
      </c>
      <c r="D431" s="71">
        <v>1294.6400000000001</v>
      </c>
      <c r="E431" s="71">
        <v>1208.51</v>
      </c>
      <c r="F431" s="71">
        <v>1186.81</v>
      </c>
      <c r="G431" s="71">
        <v>1167.04</v>
      </c>
      <c r="H431" s="71">
        <v>1211.7</v>
      </c>
      <c r="I431" s="71">
        <v>1344.68</v>
      </c>
      <c r="J431" s="71">
        <v>1446.08</v>
      </c>
      <c r="K431" s="71">
        <v>1747.14</v>
      </c>
      <c r="L431" s="71">
        <v>1839.35</v>
      </c>
      <c r="M431" s="71">
        <v>1899.72</v>
      </c>
      <c r="N431" s="71">
        <v>1933.49</v>
      </c>
      <c r="O431" s="71">
        <v>1943.68</v>
      </c>
      <c r="P431" s="71">
        <v>1922.63</v>
      </c>
      <c r="Q431" s="71">
        <v>1928.78</v>
      </c>
      <c r="R431" s="71">
        <v>1910.05</v>
      </c>
      <c r="S431" s="71">
        <v>1894.29</v>
      </c>
      <c r="T431" s="71">
        <v>1881.93</v>
      </c>
      <c r="U431" s="71">
        <v>1829.51</v>
      </c>
      <c r="V431" s="71">
        <v>1888.32</v>
      </c>
      <c r="W431" s="71">
        <v>1958.58</v>
      </c>
      <c r="X431" s="71">
        <v>1896.17</v>
      </c>
      <c r="Y431" s="71">
        <v>1823.35</v>
      </c>
      <c r="Z431" s="71">
        <v>1626.92</v>
      </c>
      <c r="AA431" s="71">
        <v>1438.62</v>
      </c>
    </row>
    <row r="432" spans="1:27" ht="12.75" customHeight="1" outlineLevel="1" x14ac:dyDescent="0.3">
      <c r="A432" s="163" t="s">
        <v>2074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customHeight="1" outlineLevel="1" x14ac:dyDescent="0.3">
      <c r="A433" s="163" t="s">
        <v>2075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2076</v>
      </c>
      <c r="B434" s="94" t="s">
        <v>81</v>
      </c>
      <c r="C434" s="70" t="s">
        <v>79</v>
      </c>
      <c r="D434" s="71">
        <f>$D$11</f>
        <v>264.79000000000002</v>
      </c>
      <c r="E434" s="71">
        <f t="shared" ref="E434:AA434" si="251">$D$11</f>
        <v>264.79000000000002</v>
      </c>
      <c r="F434" s="71">
        <f t="shared" si="251"/>
        <v>264.79000000000002</v>
      </c>
      <c r="G434" s="71">
        <f t="shared" si="251"/>
        <v>264.79000000000002</v>
      </c>
      <c r="H434" s="71">
        <f t="shared" si="251"/>
        <v>264.79000000000002</v>
      </c>
      <c r="I434" s="71">
        <f t="shared" si="251"/>
        <v>264.79000000000002</v>
      </c>
      <c r="J434" s="71">
        <f t="shared" si="251"/>
        <v>264.79000000000002</v>
      </c>
      <c r="K434" s="71">
        <f t="shared" si="251"/>
        <v>264.79000000000002</v>
      </c>
      <c r="L434" s="71">
        <f t="shared" si="251"/>
        <v>264.79000000000002</v>
      </c>
      <c r="M434" s="71">
        <f t="shared" si="251"/>
        <v>264.79000000000002</v>
      </c>
      <c r="N434" s="71">
        <f t="shared" si="251"/>
        <v>264.79000000000002</v>
      </c>
      <c r="O434" s="71">
        <f t="shared" si="251"/>
        <v>264.79000000000002</v>
      </c>
      <c r="P434" s="71">
        <f t="shared" si="251"/>
        <v>264.79000000000002</v>
      </c>
      <c r="Q434" s="71">
        <f t="shared" si="251"/>
        <v>264.79000000000002</v>
      </c>
      <c r="R434" s="71">
        <f t="shared" si="251"/>
        <v>264.79000000000002</v>
      </c>
      <c r="S434" s="71">
        <f t="shared" si="251"/>
        <v>264.79000000000002</v>
      </c>
      <c r="T434" s="71">
        <f t="shared" si="251"/>
        <v>264.79000000000002</v>
      </c>
      <c r="U434" s="71">
        <f t="shared" si="251"/>
        <v>264.79000000000002</v>
      </c>
      <c r="V434" s="71">
        <f t="shared" si="251"/>
        <v>264.79000000000002</v>
      </c>
      <c r="W434" s="71">
        <f t="shared" si="251"/>
        <v>264.79000000000002</v>
      </c>
      <c r="X434" s="71">
        <f t="shared" si="251"/>
        <v>264.79000000000002</v>
      </c>
      <c r="Y434" s="71">
        <f t="shared" si="251"/>
        <v>264.79000000000002</v>
      </c>
      <c r="Z434" s="71">
        <f t="shared" si="251"/>
        <v>264.79000000000002</v>
      </c>
      <c r="AA434" s="71">
        <f t="shared" si="251"/>
        <v>264.79000000000002</v>
      </c>
    </row>
    <row r="435" spans="1:27" ht="12.75" customHeight="1" x14ac:dyDescent="0.3">
      <c r="A435" s="162" t="s">
        <v>2077</v>
      </c>
      <c r="B435" s="54" t="str">
        <f>"23"&amp;"."&amp;$B$800&amp;"."&amp;$B$801</f>
        <v>23.03.2024</v>
      </c>
      <c r="C435" s="134" t="s">
        <v>76</v>
      </c>
      <c r="D435" s="135">
        <f>ROUND(((D436+D437+D439+D438)/1000),5)</f>
        <v>4.0104800000000003</v>
      </c>
      <c r="E435" s="135">
        <f>ROUND(((E436+E437+E439+E438)/1000),5)</f>
        <v>3.9287700000000001</v>
      </c>
      <c r="F435" s="135">
        <f>ROUND(((F436+F437+F439+F438)/1000),5)</f>
        <v>3.8703400000000001</v>
      </c>
      <c r="G435" s="135">
        <f t="shared" ref="G435:AA435" si="252">ROUND(((G436+G437+G439+G438)/1000),5)</f>
        <v>3.8560099999999999</v>
      </c>
      <c r="H435" s="135">
        <f t="shared" si="252"/>
        <v>3.8732099999999998</v>
      </c>
      <c r="I435" s="135">
        <f t="shared" si="252"/>
        <v>3.91926</v>
      </c>
      <c r="J435" s="135">
        <f t="shared" si="252"/>
        <v>3.9392399999999999</v>
      </c>
      <c r="K435" s="135">
        <f t="shared" si="252"/>
        <v>4.1060499999999998</v>
      </c>
      <c r="L435" s="135">
        <f t="shared" si="252"/>
        <v>4.3298300000000003</v>
      </c>
      <c r="M435" s="135">
        <f t="shared" si="252"/>
        <v>4.44916</v>
      </c>
      <c r="N435" s="135">
        <f t="shared" si="252"/>
        <v>4.5210999999999997</v>
      </c>
      <c r="O435" s="135">
        <f t="shared" si="252"/>
        <v>4.5132500000000002</v>
      </c>
      <c r="P435" s="135">
        <f t="shared" si="252"/>
        <v>4.48081</v>
      </c>
      <c r="Q435" s="135">
        <f t="shared" si="252"/>
        <v>4.4764299999999997</v>
      </c>
      <c r="R435" s="135">
        <f t="shared" si="252"/>
        <v>4.4395100000000003</v>
      </c>
      <c r="S435" s="135">
        <f t="shared" si="252"/>
        <v>4.4157400000000004</v>
      </c>
      <c r="T435" s="135">
        <f t="shared" si="252"/>
        <v>4.4211</v>
      </c>
      <c r="U435" s="135">
        <f t="shared" si="252"/>
        <v>4.4175000000000004</v>
      </c>
      <c r="V435" s="135">
        <f t="shared" si="252"/>
        <v>4.4630599999999996</v>
      </c>
      <c r="W435" s="135">
        <f t="shared" si="252"/>
        <v>4.5979099999999997</v>
      </c>
      <c r="X435" s="135">
        <f t="shared" si="252"/>
        <v>4.5141200000000001</v>
      </c>
      <c r="Y435" s="135">
        <f t="shared" si="252"/>
        <v>4.3954399999999998</v>
      </c>
      <c r="Z435" s="135">
        <f t="shared" si="252"/>
        <v>4.21936</v>
      </c>
      <c r="AA435" s="135">
        <f t="shared" si="252"/>
        <v>4.0508199999999999</v>
      </c>
    </row>
    <row r="436" spans="1:27" ht="12.75" customHeight="1" outlineLevel="1" x14ac:dyDescent="0.3">
      <c r="A436" s="163" t="s">
        <v>2078</v>
      </c>
      <c r="B436" s="94" t="s">
        <v>238</v>
      </c>
      <c r="C436" s="70" t="s">
        <v>79</v>
      </c>
      <c r="D436" s="71">
        <v>1517.21</v>
      </c>
      <c r="E436" s="71">
        <v>1435.5</v>
      </c>
      <c r="F436" s="71">
        <v>1377.07</v>
      </c>
      <c r="G436" s="71">
        <v>1362.74</v>
      </c>
      <c r="H436" s="71">
        <v>1379.94</v>
      </c>
      <c r="I436" s="71">
        <v>1425.99</v>
      </c>
      <c r="J436" s="71">
        <v>1445.97</v>
      </c>
      <c r="K436" s="71">
        <v>1612.78</v>
      </c>
      <c r="L436" s="71">
        <v>1836.56</v>
      </c>
      <c r="M436" s="71">
        <v>1955.89</v>
      </c>
      <c r="N436" s="71">
        <v>2027.83</v>
      </c>
      <c r="O436" s="71">
        <v>2019.98</v>
      </c>
      <c r="P436" s="71">
        <v>1987.54</v>
      </c>
      <c r="Q436" s="71">
        <v>1983.16</v>
      </c>
      <c r="R436" s="71">
        <v>1946.24</v>
      </c>
      <c r="S436" s="71">
        <v>1922.47</v>
      </c>
      <c r="T436" s="71">
        <v>1927.83</v>
      </c>
      <c r="U436" s="71">
        <v>1924.23</v>
      </c>
      <c r="V436" s="71">
        <v>1969.79</v>
      </c>
      <c r="W436" s="71">
        <v>2104.64</v>
      </c>
      <c r="X436" s="71">
        <v>2020.85</v>
      </c>
      <c r="Y436" s="71">
        <v>1902.17</v>
      </c>
      <c r="Z436" s="71">
        <v>1726.09</v>
      </c>
      <c r="AA436" s="71">
        <v>1557.55</v>
      </c>
    </row>
    <row r="437" spans="1:27" ht="12.75" customHeight="1" outlineLevel="1" x14ac:dyDescent="0.3">
      <c r="A437" s="163" t="s">
        <v>2079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customHeight="1" outlineLevel="1" x14ac:dyDescent="0.3">
      <c r="A438" s="163" t="s">
        <v>2080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2081</v>
      </c>
      <c r="B439" s="94" t="s">
        <v>81</v>
      </c>
      <c r="C439" s="70" t="s">
        <v>79</v>
      </c>
      <c r="D439" s="71">
        <f>$D$11</f>
        <v>264.79000000000002</v>
      </c>
      <c r="E439" s="71">
        <f t="shared" ref="E439:AA439" si="254">$D$11</f>
        <v>264.79000000000002</v>
      </c>
      <c r="F439" s="71">
        <f t="shared" si="254"/>
        <v>264.79000000000002</v>
      </c>
      <c r="G439" s="71">
        <f t="shared" si="254"/>
        <v>264.79000000000002</v>
      </c>
      <c r="H439" s="71">
        <f t="shared" si="254"/>
        <v>264.79000000000002</v>
      </c>
      <c r="I439" s="71">
        <f t="shared" si="254"/>
        <v>264.79000000000002</v>
      </c>
      <c r="J439" s="71">
        <f t="shared" si="254"/>
        <v>264.79000000000002</v>
      </c>
      <c r="K439" s="71">
        <f t="shared" si="254"/>
        <v>264.79000000000002</v>
      </c>
      <c r="L439" s="71">
        <f t="shared" si="254"/>
        <v>264.79000000000002</v>
      </c>
      <c r="M439" s="71">
        <f t="shared" si="254"/>
        <v>264.79000000000002</v>
      </c>
      <c r="N439" s="71">
        <f t="shared" si="254"/>
        <v>264.79000000000002</v>
      </c>
      <c r="O439" s="71">
        <f t="shared" si="254"/>
        <v>264.79000000000002</v>
      </c>
      <c r="P439" s="71">
        <f t="shared" si="254"/>
        <v>264.79000000000002</v>
      </c>
      <c r="Q439" s="71">
        <f t="shared" si="254"/>
        <v>264.79000000000002</v>
      </c>
      <c r="R439" s="71">
        <f t="shared" si="254"/>
        <v>264.79000000000002</v>
      </c>
      <c r="S439" s="71">
        <f t="shared" si="254"/>
        <v>264.79000000000002</v>
      </c>
      <c r="T439" s="71">
        <f t="shared" si="254"/>
        <v>264.79000000000002</v>
      </c>
      <c r="U439" s="71">
        <f t="shared" si="254"/>
        <v>264.79000000000002</v>
      </c>
      <c r="V439" s="71">
        <f t="shared" si="254"/>
        <v>264.79000000000002</v>
      </c>
      <c r="W439" s="71">
        <f t="shared" si="254"/>
        <v>264.79000000000002</v>
      </c>
      <c r="X439" s="71">
        <f t="shared" si="254"/>
        <v>264.79000000000002</v>
      </c>
      <c r="Y439" s="71">
        <f t="shared" si="254"/>
        <v>264.79000000000002</v>
      </c>
      <c r="Z439" s="71">
        <f t="shared" si="254"/>
        <v>264.79000000000002</v>
      </c>
      <c r="AA439" s="71">
        <f t="shared" si="254"/>
        <v>264.79000000000002</v>
      </c>
    </row>
    <row r="440" spans="1:27" ht="12.75" customHeight="1" x14ac:dyDescent="0.3">
      <c r="A440" s="162" t="s">
        <v>2082</v>
      </c>
      <c r="B440" s="54" t="str">
        <f>"24"&amp;"."&amp;$B$800&amp;"."&amp;$B$801</f>
        <v>24.03.2024</v>
      </c>
      <c r="C440" s="134" t="s">
        <v>76</v>
      </c>
      <c r="D440" s="135">
        <f>ROUND(((D441+D442+D444+D443)/1000),5)</f>
        <v>3.9073699999999998</v>
      </c>
      <c r="E440" s="135">
        <f>ROUND(((E441+E442+E444+E443)/1000),5)</f>
        <v>3.7404999999999999</v>
      </c>
      <c r="F440" s="135">
        <f>ROUND(((F441+F442+F444+F443)/1000),5)</f>
        <v>3.6854200000000001</v>
      </c>
      <c r="G440" s="135">
        <f t="shared" ref="G440:AA440" si="255">ROUND(((G441+G442+G444+G443)/1000),5)</f>
        <v>3.6774900000000001</v>
      </c>
      <c r="H440" s="135">
        <f t="shared" si="255"/>
        <v>3.67821</v>
      </c>
      <c r="I440" s="135">
        <f t="shared" si="255"/>
        <v>3.6895699999999998</v>
      </c>
      <c r="J440" s="135">
        <f t="shared" si="255"/>
        <v>3.7120899999999999</v>
      </c>
      <c r="K440" s="135">
        <f t="shared" si="255"/>
        <v>3.8817599999999999</v>
      </c>
      <c r="L440" s="135">
        <f t="shared" si="255"/>
        <v>4.0177500000000004</v>
      </c>
      <c r="M440" s="135">
        <f t="shared" si="255"/>
        <v>4.2044300000000003</v>
      </c>
      <c r="N440" s="135">
        <f t="shared" si="255"/>
        <v>4.2450700000000001</v>
      </c>
      <c r="O440" s="135">
        <f t="shared" si="255"/>
        <v>4.2621200000000004</v>
      </c>
      <c r="P440" s="135">
        <f t="shared" si="255"/>
        <v>4.2517199999999997</v>
      </c>
      <c r="Q440" s="135">
        <f t="shared" si="255"/>
        <v>4.2499200000000004</v>
      </c>
      <c r="R440" s="135">
        <f t="shared" si="255"/>
        <v>4.2402899999999999</v>
      </c>
      <c r="S440" s="135">
        <f t="shared" si="255"/>
        <v>4.2403399999999998</v>
      </c>
      <c r="T440" s="135">
        <f t="shared" si="255"/>
        <v>4.24803</v>
      </c>
      <c r="U440" s="135">
        <f t="shared" si="255"/>
        <v>4.2579599999999997</v>
      </c>
      <c r="V440" s="135">
        <f t="shared" si="255"/>
        <v>4.3170900000000003</v>
      </c>
      <c r="W440" s="135">
        <f t="shared" si="255"/>
        <v>4.4512299999999998</v>
      </c>
      <c r="X440" s="135">
        <f t="shared" si="255"/>
        <v>4.3624499999999999</v>
      </c>
      <c r="Y440" s="135">
        <f t="shared" si="255"/>
        <v>4.2351599999999996</v>
      </c>
      <c r="Z440" s="135">
        <f t="shared" si="255"/>
        <v>4.0858299999999996</v>
      </c>
      <c r="AA440" s="135">
        <f t="shared" si="255"/>
        <v>3.9327100000000002</v>
      </c>
    </row>
    <row r="441" spans="1:27" ht="12.75" customHeight="1" outlineLevel="1" x14ac:dyDescent="0.3">
      <c r="A441" s="163" t="s">
        <v>2083</v>
      </c>
      <c r="B441" s="94" t="s">
        <v>238</v>
      </c>
      <c r="C441" s="70" t="s">
        <v>79</v>
      </c>
      <c r="D441" s="71">
        <v>1414.1</v>
      </c>
      <c r="E441" s="71">
        <v>1247.23</v>
      </c>
      <c r="F441" s="71">
        <v>1192.1500000000001</v>
      </c>
      <c r="G441" s="71">
        <v>1184.22</v>
      </c>
      <c r="H441" s="71">
        <v>1184.94</v>
      </c>
      <c r="I441" s="71">
        <v>1196.3</v>
      </c>
      <c r="J441" s="71">
        <v>1218.82</v>
      </c>
      <c r="K441" s="71">
        <v>1388.49</v>
      </c>
      <c r="L441" s="71">
        <v>1524.48</v>
      </c>
      <c r="M441" s="71">
        <v>1711.16</v>
      </c>
      <c r="N441" s="71">
        <v>1751.8</v>
      </c>
      <c r="O441" s="71">
        <v>1768.85</v>
      </c>
      <c r="P441" s="71">
        <v>1758.45</v>
      </c>
      <c r="Q441" s="71">
        <v>1756.65</v>
      </c>
      <c r="R441" s="71">
        <v>1747.02</v>
      </c>
      <c r="S441" s="71">
        <v>1747.07</v>
      </c>
      <c r="T441" s="71">
        <v>1754.76</v>
      </c>
      <c r="U441" s="71">
        <v>1764.69</v>
      </c>
      <c r="V441" s="71">
        <v>1823.82</v>
      </c>
      <c r="W441" s="71">
        <v>1957.96</v>
      </c>
      <c r="X441" s="71">
        <v>1869.18</v>
      </c>
      <c r="Y441" s="71">
        <v>1741.89</v>
      </c>
      <c r="Z441" s="71">
        <v>1592.56</v>
      </c>
      <c r="AA441" s="71">
        <v>1439.44</v>
      </c>
    </row>
    <row r="442" spans="1:27" ht="12.75" customHeight="1" outlineLevel="1" x14ac:dyDescent="0.3">
      <c r="A442" s="163" t="s">
        <v>2084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customHeight="1" outlineLevel="1" x14ac:dyDescent="0.3">
      <c r="A443" s="163" t="s">
        <v>2085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2086</v>
      </c>
      <c r="B444" s="94" t="s">
        <v>81</v>
      </c>
      <c r="C444" s="70" t="s">
        <v>79</v>
      </c>
      <c r="D444" s="71">
        <f>$D$11</f>
        <v>264.79000000000002</v>
      </c>
      <c r="E444" s="71">
        <f t="shared" ref="E444:AA444" si="257">$D$11</f>
        <v>264.79000000000002</v>
      </c>
      <c r="F444" s="71">
        <f t="shared" si="257"/>
        <v>264.79000000000002</v>
      </c>
      <c r="G444" s="71">
        <f t="shared" si="257"/>
        <v>264.79000000000002</v>
      </c>
      <c r="H444" s="71">
        <f t="shared" si="257"/>
        <v>264.79000000000002</v>
      </c>
      <c r="I444" s="71">
        <f t="shared" si="257"/>
        <v>264.79000000000002</v>
      </c>
      <c r="J444" s="71">
        <f t="shared" si="257"/>
        <v>264.79000000000002</v>
      </c>
      <c r="K444" s="71">
        <f t="shared" si="257"/>
        <v>264.79000000000002</v>
      </c>
      <c r="L444" s="71">
        <f t="shared" si="257"/>
        <v>264.79000000000002</v>
      </c>
      <c r="M444" s="71">
        <f t="shared" si="257"/>
        <v>264.79000000000002</v>
      </c>
      <c r="N444" s="71">
        <f t="shared" si="257"/>
        <v>264.79000000000002</v>
      </c>
      <c r="O444" s="71">
        <f t="shared" si="257"/>
        <v>264.79000000000002</v>
      </c>
      <c r="P444" s="71">
        <f t="shared" si="257"/>
        <v>264.79000000000002</v>
      </c>
      <c r="Q444" s="71">
        <f t="shared" si="257"/>
        <v>264.79000000000002</v>
      </c>
      <c r="R444" s="71">
        <f t="shared" si="257"/>
        <v>264.79000000000002</v>
      </c>
      <c r="S444" s="71">
        <f t="shared" si="257"/>
        <v>264.79000000000002</v>
      </c>
      <c r="T444" s="71">
        <f t="shared" si="257"/>
        <v>264.79000000000002</v>
      </c>
      <c r="U444" s="71">
        <f t="shared" si="257"/>
        <v>264.79000000000002</v>
      </c>
      <c r="V444" s="71">
        <f t="shared" si="257"/>
        <v>264.79000000000002</v>
      </c>
      <c r="W444" s="71">
        <f t="shared" si="257"/>
        <v>264.79000000000002</v>
      </c>
      <c r="X444" s="71">
        <f t="shared" si="257"/>
        <v>264.79000000000002</v>
      </c>
      <c r="Y444" s="71">
        <f t="shared" si="257"/>
        <v>264.79000000000002</v>
      </c>
      <c r="Z444" s="71">
        <f t="shared" si="257"/>
        <v>264.79000000000002</v>
      </c>
      <c r="AA444" s="71">
        <f t="shared" si="257"/>
        <v>264.79000000000002</v>
      </c>
    </row>
    <row r="445" spans="1:27" ht="13.8" x14ac:dyDescent="0.3">
      <c r="A445" s="162" t="s">
        <v>2087</v>
      </c>
      <c r="B445" s="54" t="str">
        <f>"25"&amp;"."&amp;$B$800&amp;"."&amp;$B$801</f>
        <v>25.03.2024</v>
      </c>
      <c r="C445" s="134" t="s">
        <v>76</v>
      </c>
      <c r="D445" s="135">
        <f>ROUND(((D446+D447+D449+D448)/1000),5)</f>
        <v>3.9346199999999998</v>
      </c>
      <c r="E445" s="135">
        <f>ROUND(((E446+E447+E449+E448)/1000),5)</f>
        <v>3.7953199999999998</v>
      </c>
      <c r="F445" s="135">
        <f>ROUND(((F446+F447+F449+F448)/1000),5)</f>
        <v>3.7398400000000001</v>
      </c>
      <c r="G445" s="135">
        <f t="shared" ref="G445:AA445" si="258">ROUND(((G446+G447+G449+G448)/1000),5)</f>
        <v>3.7250299999999998</v>
      </c>
      <c r="H445" s="135">
        <f t="shared" si="258"/>
        <v>3.8253699999999999</v>
      </c>
      <c r="I445" s="135">
        <f t="shared" si="258"/>
        <v>3.9209000000000001</v>
      </c>
      <c r="J445" s="135">
        <f t="shared" si="258"/>
        <v>3.9955400000000001</v>
      </c>
      <c r="K445" s="135">
        <f t="shared" si="258"/>
        <v>4.2345499999999996</v>
      </c>
      <c r="L445" s="135">
        <f t="shared" si="258"/>
        <v>4.4040900000000001</v>
      </c>
      <c r="M445" s="135">
        <f t="shared" si="258"/>
        <v>4.4697899999999997</v>
      </c>
      <c r="N445" s="135">
        <f t="shared" si="258"/>
        <v>4.4805400000000004</v>
      </c>
      <c r="O445" s="135">
        <f t="shared" si="258"/>
        <v>4.4953799999999999</v>
      </c>
      <c r="P445" s="135">
        <f t="shared" si="258"/>
        <v>4.4866900000000003</v>
      </c>
      <c r="Q445" s="135">
        <f t="shared" si="258"/>
        <v>4.4923200000000003</v>
      </c>
      <c r="R445" s="135">
        <f t="shared" si="258"/>
        <v>4.4838500000000003</v>
      </c>
      <c r="S445" s="135">
        <f t="shared" si="258"/>
        <v>4.4799800000000003</v>
      </c>
      <c r="T445" s="135">
        <f t="shared" si="258"/>
        <v>4.4764400000000002</v>
      </c>
      <c r="U445" s="135">
        <f t="shared" si="258"/>
        <v>4.4006499999999997</v>
      </c>
      <c r="V445" s="135">
        <f t="shared" si="258"/>
        <v>4.4182600000000001</v>
      </c>
      <c r="W445" s="135">
        <f t="shared" si="258"/>
        <v>4.47987</v>
      </c>
      <c r="X445" s="135">
        <f t="shared" si="258"/>
        <v>4.4349999999999996</v>
      </c>
      <c r="Y445" s="135">
        <f t="shared" si="258"/>
        <v>4.3387200000000004</v>
      </c>
      <c r="Z445" s="135">
        <f t="shared" si="258"/>
        <v>4.0573300000000003</v>
      </c>
      <c r="AA445" s="135">
        <f t="shared" si="258"/>
        <v>3.9492500000000001</v>
      </c>
    </row>
    <row r="446" spans="1:27" ht="12.75" customHeight="1" outlineLevel="1" x14ac:dyDescent="0.3">
      <c r="A446" s="163" t="s">
        <v>2088</v>
      </c>
      <c r="B446" s="94" t="s">
        <v>238</v>
      </c>
      <c r="C446" s="70" t="s">
        <v>79</v>
      </c>
      <c r="D446" s="71">
        <v>1441.35</v>
      </c>
      <c r="E446" s="71">
        <v>1302.05</v>
      </c>
      <c r="F446" s="71">
        <v>1246.57</v>
      </c>
      <c r="G446" s="71">
        <v>1231.76</v>
      </c>
      <c r="H446" s="71">
        <v>1332.1</v>
      </c>
      <c r="I446" s="71">
        <v>1427.63</v>
      </c>
      <c r="J446" s="71">
        <v>1502.27</v>
      </c>
      <c r="K446" s="71">
        <v>1741.28</v>
      </c>
      <c r="L446" s="71">
        <v>1910.82</v>
      </c>
      <c r="M446" s="71">
        <v>1976.52</v>
      </c>
      <c r="N446" s="71">
        <v>1987.27</v>
      </c>
      <c r="O446" s="71">
        <v>2002.11</v>
      </c>
      <c r="P446" s="71">
        <v>1993.42</v>
      </c>
      <c r="Q446" s="71">
        <v>1999.05</v>
      </c>
      <c r="R446" s="71">
        <v>1990.58</v>
      </c>
      <c r="S446" s="71">
        <v>1986.71</v>
      </c>
      <c r="T446" s="71">
        <v>1983.17</v>
      </c>
      <c r="U446" s="71">
        <v>1907.38</v>
      </c>
      <c r="V446" s="71">
        <v>1924.99</v>
      </c>
      <c r="W446" s="71">
        <v>1986.6</v>
      </c>
      <c r="X446" s="71">
        <v>1941.73</v>
      </c>
      <c r="Y446" s="71">
        <v>1845.45</v>
      </c>
      <c r="Z446" s="71">
        <v>1564.06</v>
      </c>
      <c r="AA446" s="71">
        <v>1455.98</v>
      </c>
    </row>
    <row r="447" spans="1:27" ht="12.75" customHeight="1" outlineLevel="1" x14ac:dyDescent="0.3">
      <c r="A447" s="163" t="s">
        <v>2089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customHeight="1" outlineLevel="1" x14ac:dyDescent="0.3">
      <c r="A448" s="163" t="s">
        <v>2090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2091</v>
      </c>
      <c r="B449" s="94" t="s">
        <v>81</v>
      </c>
      <c r="C449" s="70" t="s">
        <v>79</v>
      </c>
      <c r="D449" s="71">
        <f>$D$11</f>
        <v>264.79000000000002</v>
      </c>
      <c r="E449" s="71">
        <f t="shared" ref="E449:AA449" si="260">$D$11</f>
        <v>264.79000000000002</v>
      </c>
      <c r="F449" s="71">
        <f t="shared" si="260"/>
        <v>264.79000000000002</v>
      </c>
      <c r="G449" s="71">
        <f t="shared" si="260"/>
        <v>264.79000000000002</v>
      </c>
      <c r="H449" s="71">
        <f t="shared" si="260"/>
        <v>264.79000000000002</v>
      </c>
      <c r="I449" s="71">
        <f t="shared" si="260"/>
        <v>264.79000000000002</v>
      </c>
      <c r="J449" s="71">
        <f t="shared" si="260"/>
        <v>264.79000000000002</v>
      </c>
      <c r="K449" s="71">
        <f t="shared" si="260"/>
        <v>264.79000000000002</v>
      </c>
      <c r="L449" s="71">
        <f t="shared" si="260"/>
        <v>264.79000000000002</v>
      </c>
      <c r="M449" s="71">
        <f t="shared" si="260"/>
        <v>264.79000000000002</v>
      </c>
      <c r="N449" s="71">
        <f t="shared" si="260"/>
        <v>264.79000000000002</v>
      </c>
      <c r="O449" s="71">
        <f t="shared" si="260"/>
        <v>264.79000000000002</v>
      </c>
      <c r="P449" s="71">
        <f t="shared" si="260"/>
        <v>264.79000000000002</v>
      </c>
      <c r="Q449" s="71">
        <f t="shared" si="260"/>
        <v>264.79000000000002</v>
      </c>
      <c r="R449" s="71">
        <f t="shared" si="260"/>
        <v>264.79000000000002</v>
      </c>
      <c r="S449" s="71">
        <f t="shared" si="260"/>
        <v>264.79000000000002</v>
      </c>
      <c r="T449" s="71">
        <f t="shared" si="260"/>
        <v>264.79000000000002</v>
      </c>
      <c r="U449" s="71">
        <f t="shared" si="260"/>
        <v>264.79000000000002</v>
      </c>
      <c r="V449" s="71">
        <f t="shared" si="260"/>
        <v>264.79000000000002</v>
      </c>
      <c r="W449" s="71">
        <f t="shared" si="260"/>
        <v>264.79000000000002</v>
      </c>
      <c r="X449" s="71">
        <f t="shared" si="260"/>
        <v>264.79000000000002</v>
      </c>
      <c r="Y449" s="71">
        <f t="shared" si="260"/>
        <v>264.79000000000002</v>
      </c>
      <c r="Z449" s="71">
        <f t="shared" si="260"/>
        <v>264.79000000000002</v>
      </c>
      <c r="AA449" s="71">
        <f t="shared" si="260"/>
        <v>264.79000000000002</v>
      </c>
    </row>
    <row r="450" spans="1:27" ht="13.8" x14ac:dyDescent="0.3">
      <c r="A450" s="162" t="s">
        <v>2092</v>
      </c>
      <c r="B450" s="54" t="str">
        <f>"26"&amp;"."&amp;$B$800&amp;"."&amp;$B$801</f>
        <v>26.03.2024</v>
      </c>
      <c r="C450" s="134" t="s">
        <v>76</v>
      </c>
      <c r="D450" s="135">
        <f>ROUND(((D451+D452+D454+D453)/1000),5)</f>
        <v>3.85338</v>
      </c>
      <c r="E450" s="135">
        <f>ROUND(((E451+E452+E454+E453)/1000),5)</f>
        <v>3.74925</v>
      </c>
      <c r="F450" s="135">
        <f>ROUND(((F451+F452+F454+F453)/1000),5)</f>
        <v>3.6969699999999999</v>
      </c>
      <c r="G450" s="135">
        <f t="shared" ref="G450:AA450" si="261">ROUND(((G451+G452+G454+G453)/1000),5)</f>
        <v>3.69618</v>
      </c>
      <c r="H450" s="135">
        <f t="shared" si="261"/>
        <v>3.7358600000000002</v>
      </c>
      <c r="I450" s="135">
        <f t="shared" si="261"/>
        <v>3.8820100000000002</v>
      </c>
      <c r="J450" s="135">
        <f t="shared" si="261"/>
        <v>3.9878399999999998</v>
      </c>
      <c r="K450" s="135">
        <f t="shared" si="261"/>
        <v>4.2628899999999996</v>
      </c>
      <c r="L450" s="135">
        <f t="shared" si="261"/>
        <v>4.35046</v>
      </c>
      <c r="M450" s="135">
        <f t="shared" si="261"/>
        <v>4.4146000000000001</v>
      </c>
      <c r="N450" s="135">
        <f t="shared" si="261"/>
        <v>4.4442000000000004</v>
      </c>
      <c r="O450" s="135">
        <f t="shared" si="261"/>
        <v>4.4748599999999996</v>
      </c>
      <c r="P450" s="135">
        <f t="shared" si="261"/>
        <v>4.4420900000000003</v>
      </c>
      <c r="Q450" s="135">
        <f t="shared" si="261"/>
        <v>4.4439299999999999</v>
      </c>
      <c r="R450" s="135">
        <f t="shared" si="261"/>
        <v>4.4321299999999999</v>
      </c>
      <c r="S450" s="135">
        <f t="shared" si="261"/>
        <v>4.4080700000000004</v>
      </c>
      <c r="T450" s="135">
        <f t="shared" si="261"/>
        <v>4.3991899999999999</v>
      </c>
      <c r="U450" s="135">
        <f t="shared" si="261"/>
        <v>4.3515300000000003</v>
      </c>
      <c r="V450" s="135">
        <f t="shared" si="261"/>
        <v>4.3779599999999999</v>
      </c>
      <c r="W450" s="135">
        <f t="shared" si="261"/>
        <v>4.4085099999999997</v>
      </c>
      <c r="X450" s="135">
        <f t="shared" si="261"/>
        <v>4.3927300000000002</v>
      </c>
      <c r="Y450" s="135">
        <f t="shared" si="261"/>
        <v>4.3003900000000002</v>
      </c>
      <c r="Z450" s="135">
        <f t="shared" si="261"/>
        <v>4.0602299999999998</v>
      </c>
      <c r="AA450" s="135">
        <f t="shared" si="261"/>
        <v>3.9382100000000002</v>
      </c>
    </row>
    <row r="451" spans="1:27" ht="12.75" customHeight="1" outlineLevel="1" x14ac:dyDescent="0.3">
      <c r="A451" s="163" t="s">
        <v>2093</v>
      </c>
      <c r="B451" s="94" t="s">
        <v>238</v>
      </c>
      <c r="C451" s="70" t="s">
        <v>79</v>
      </c>
      <c r="D451" s="71">
        <v>1360.11</v>
      </c>
      <c r="E451" s="71">
        <v>1255.98</v>
      </c>
      <c r="F451" s="71">
        <v>1203.7</v>
      </c>
      <c r="G451" s="71">
        <v>1202.9100000000001</v>
      </c>
      <c r="H451" s="71">
        <v>1242.5899999999999</v>
      </c>
      <c r="I451" s="71">
        <v>1388.74</v>
      </c>
      <c r="J451" s="71">
        <v>1494.57</v>
      </c>
      <c r="K451" s="71">
        <v>1769.62</v>
      </c>
      <c r="L451" s="71">
        <v>1857.19</v>
      </c>
      <c r="M451" s="71">
        <v>1921.33</v>
      </c>
      <c r="N451" s="71">
        <v>1950.93</v>
      </c>
      <c r="O451" s="71">
        <v>1981.59</v>
      </c>
      <c r="P451" s="71">
        <v>1948.82</v>
      </c>
      <c r="Q451" s="71">
        <v>1950.66</v>
      </c>
      <c r="R451" s="71">
        <v>1938.86</v>
      </c>
      <c r="S451" s="71">
        <v>1914.8</v>
      </c>
      <c r="T451" s="71">
        <v>1905.92</v>
      </c>
      <c r="U451" s="71">
        <v>1858.26</v>
      </c>
      <c r="V451" s="71">
        <v>1884.69</v>
      </c>
      <c r="W451" s="71">
        <v>1915.24</v>
      </c>
      <c r="X451" s="71">
        <v>1899.46</v>
      </c>
      <c r="Y451" s="71">
        <v>1807.12</v>
      </c>
      <c r="Z451" s="71">
        <v>1566.96</v>
      </c>
      <c r="AA451" s="71">
        <v>1444.94</v>
      </c>
    </row>
    <row r="452" spans="1:27" ht="12.75" customHeight="1" outlineLevel="1" x14ac:dyDescent="0.3">
      <c r="A452" s="163" t="s">
        <v>2094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customHeight="1" outlineLevel="1" x14ac:dyDescent="0.3">
      <c r="A453" s="163" t="s">
        <v>2095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2096</v>
      </c>
      <c r="B454" s="94" t="s">
        <v>81</v>
      </c>
      <c r="C454" s="70" t="s">
        <v>79</v>
      </c>
      <c r="D454" s="71">
        <f>$D$11</f>
        <v>264.79000000000002</v>
      </c>
      <c r="E454" s="71">
        <f t="shared" ref="E454:AA454" si="263">$D$11</f>
        <v>264.79000000000002</v>
      </c>
      <c r="F454" s="71">
        <f t="shared" si="263"/>
        <v>264.79000000000002</v>
      </c>
      <c r="G454" s="71">
        <f t="shared" si="263"/>
        <v>264.79000000000002</v>
      </c>
      <c r="H454" s="71">
        <f t="shared" si="263"/>
        <v>264.79000000000002</v>
      </c>
      <c r="I454" s="71">
        <f t="shared" si="263"/>
        <v>264.79000000000002</v>
      </c>
      <c r="J454" s="71">
        <f t="shared" si="263"/>
        <v>264.79000000000002</v>
      </c>
      <c r="K454" s="71">
        <f t="shared" si="263"/>
        <v>264.79000000000002</v>
      </c>
      <c r="L454" s="71">
        <f t="shared" si="263"/>
        <v>264.79000000000002</v>
      </c>
      <c r="M454" s="71">
        <f t="shared" si="263"/>
        <v>264.79000000000002</v>
      </c>
      <c r="N454" s="71">
        <f t="shared" si="263"/>
        <v>264.79000000000002</v>
      </c>
      <c r="O454" s="71">
        <f t="shared" si="263"/>
        <v>264.79000000000002</v>
      </c>
      <c r="P454" s="71">
        <f t="shared" si="263"/>
        <v>264.79000000000002</v>
      </c>
      <c r="Q454" s="71">
        <f t="shared" si="263"/>
        <v>264.79000000000002</v>
      </c>
      <c r="R454" s="71">
        <f t="shared" si="263"/>
        <v>264.79000000000002</v>
      </c>
      <c r="S454" s="71">
        <f t="shared" si="263"/>
        <v>264.79000000000002</v>
      </c>
      <c r="T454" s="71">
        <f t="shared" si="263"/>
        <v>264.79000000000002</v>
      </c>
      <c r="U454" s="71">
        <f t="shared" si="263"/>
        <v>264.79000000000002</v>
      </c>
      <c r="V454" s="71">
        <f t="shared" si="263"/>
        <v>264.79000000000002</v>
      </c>
      <c r="W454" s="71">
        <f t="shared" si="263"/>
        <v>264.79000000000002</v>
      </c>
      <c r="X454" s="71">
        <f t="shared" si="263"/>
        <v>264.79000000000002</v>
      </c>
      <c r="Y454" s="71">
        <f t="shared" si="263"/>
        <v>264.79000000000002</v>
      </c>
      <c r="Z454" s="71">
        <f t="shared" si="263"/>
        <v>264.79000000000002</v>
      </c>
      <c r="AA454" s="71">
        <f t="shared" si="263"/>
        <v>264.79000000000002</v>
      </c>
    </row>
    <row r="455" spans="1:27" ht="13.8" x14ac:dyDescent="0.3">
      <c r="A455" s="162" t="s">
        <v>2097</v>
      </c>
      <c r="B455" s="54" t="str">
        <f>"27"&amp;"."&amp;$B$800&amp;"."&amp;$B$801</f>
        <v>27.03.2024</v>
      </c>
      <c r="C455" s="134" t="s">
        <v>76</v>
      </c>
      <c r="D455" s="135">
        <f>ROUND(((D456+D457+D459+D458)/1000),5)</f>
        <v>3.7313800000000001</v>
      </c>
      <c r="E455" s="135">
        <f>ROUND(((E456+E457+E459+E458)/1000),5)</f>
        <v>3.70018</v>
      </c>
      <c r="F455" s="135">
        <f>ROUND(((F456+F457+F459+F458)/1000),5)</f>
        <v>3.6910099999999999</v>
      </c>
      <c r="G455" s="135">
        <f t="shared" ref="G455:AA455" si="264">ROUND(((G456+G457+G459+G458)/1000),5)</f>
        <v>3.6926600000000001</v>
      </c>
      <c r="H455" s="135">
        <f t="shared" si="264"/>
        <v>3.6975199999999999</v>
      </c>
      <c r="I455" s="135">
        <f t="shared" si="264"/>
        <v>3.7631700000000001</v>
      </c>
      <c r="J455" s="135">
        <f t="shared" si="264"/>
        <v>3.9739300000000002</v>
      </c>
      <c r="K455" s="135">
        <f t="shared" si="264"/>
        <v>4.2481200000000001</v>
      </c>
      <c r="L455" s="135">
        <f t="shared" si="264"/>
        <v>4.3750799999999996</v>
      </c>
      <c r="M455" s="135">
        <f t="shared" si="264"/>
        <v>4.4703200000000001</v>
      </c>
      <c r="N455" s="135">
        <f t="shared" si="264"/>
        <v>4.5276699999999996</v>
      </c>
      <c r="O455" s="135">
        <f t="shared" si="264"/>
        <v>4.56508</v>
      </c>
      <c r="P455" s="135">
        <f t="shared" si="264"/>
        <v>4.5505699999999996</v>
      </c>
      <c r="Q455" s="135">
        <f t="shared" si="264"/>
        <v>4.5448399999999998</v>
      </c>
      <c r="R455" s="135">
        <f t="shared" si="264"/>
        <v>4.4751000000000003</v>
      </c>
      <c r="S455" s="135">
        <f t="shared" si="264"/>
        <v>4.3848599999999998</v>
      </c>
      <c r="T455" s="135">
        <f t="shared" si="264"/>
        <v>4.3531399999999998</v>
      </c>
      <c r="U455" s="135">
        <f t="shared" si="264"/>
        <v>4.2812599999999996</v>
      </c>
      <c r="V455" s="135">
        <f t="shared" si="264"/>
        <v>4.3262900000000002</v>
      </c>
      <c r="W455" s="135">
        <f t="shared" si="264"/>
        <v>4.4204499999999998</v>
      </c>
      <c r="X455" s="135">
        <f t="shared" si="264"/>
        <v>4.40726</v>
      </c>
      <c r="Y455" s="135">
        <f t="shared" si="264"/>
        <v>4.3124000000000002</v>
      </c>
      <c r="Z455" s="135">
        <f t="shared" si="264"/>
        <v>4.0842900000000002</v>
      </c>
      <c r="AA455" s="135">
        <f t="shared" si="264"/>
        <v>3.9182000000000001</v>
      </c>
    </row>
    <row r="456" spans="1:27" ht="12.75" customHeight="1" outlineLevel="1" x14ac:dyDescent="0.3">
      <c r="A456" s="163" t="s">
        <v>2098</v>
      </c>
      <c r="B456" s="94" t="s">
        <v>238</v>
      </c>
      <c r="C456" s="70" t="s">
        <v>79</v>
      </c>
      <c r="D456" s="71">
        <v>1238.1099999999999</v>
      </c>
      <c r="E456" s="71">
        <v>1206.9100000000001</v>
      </c>
      <c r="F456" s="71">
        <v>1197.74</v>
      </c>
      <c r="G456" s="71">
        <v>1199.3900000000001</v>
      </c>
      <c r="H456" s="71">
        <v>1204.25</v>
      </c>
      <c r="I456" s="71">
        <v>1269.9000000000001</v>
      </c>
      <c r="J456" s="71">
        <v>1480.66</v>
      </c>
      <c r="K456" s="71">
        <v>1754.85</v>
      </c>
      <c r="L456" s="71">
        <v>1881.81</v>
      </c>
      <c r="M456" s="71">
        <v>1977.05</v>
      </c>
      <c r="N456" s="71">
        <v>2034.4</v>
      </c>
      <c r="O456" s="71">
        <v>2071.81</v>
      </c>
      <c r="P456" s="71">
        <v>2057.3000000000002</v>
      </c>
      <c r="Q456" s="71">
        <v>2051.5700000000002</v>
      </c>
      <c r="R456" s="71">
        <v>1981.83</v>
      </c>
      <c r="S456" s="71">
        <v>1891.59</v>
      </c>
      <c r="T456" s="71">
        <v>1859.87</v>
      </c>
      <c r="U456" s="71">
        <v>1787.99</v>
      </c>
      <c r="V456" s="71">
        <v>1833.02</v>
      </c>
      <c r="W456" s="71">
        <v>1927.18</v>
      </c>
      <c r="X456" s="71">
        <v>1913.99</v>
      </c>
      <c r="Y456" s="71">
        <v>1819.13</v>
      </c>
      <c r="Z456" s="71">
        <v>1591.02</v>
      </c>
      <c r="AA456" s="71">
        <v>1424.93</v>
      </c>
    </row>
    <row r="457" spans="1:27" ht="12.75" customHeight="1" outlineLevel="1" x14ac:dyDescent="0.3">
      <c r="A457" s="163" t="s">
        <v>2099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customHeight="1" outlineLevel="1" x14ac:dyDescent="0.3">
      <c r="A458" s="163" t="s">
        <v>2100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2101</v>
      </c>
      <c r="B459" s="94" t="s">
        <v>81</v>
      </c>
      <c r="C459" s="70" t="s">
        <v>79</v>
      </c>
      <c r="D459" s="71">
        <f>$D$11</f>
        <v>264.79000000000002</v>
      </c>
      <c r="E459" s="71">
        <f t="shared" ref="E459:AA459" si="266">$D$11</f>
        <v>264.79000000000002</v>
      </c>
      <c r="F459" s="71">
        <f t="shared" si="266"/>
        <v>264.79000000000002</v>
      </c>
      <c r="G459" s="71">
        <f t="shared" si="266"/>
        <v>264.79000000000002</v>
      </c>
      <c r="H459" s="71">
        <f t="shared" si="266"/>
        <v>264.79000000000002</v>
      </c>
      <c r="I459" s="71">
        <f t="shared" si="266"/>
        <v>264.79000000000002</v>
      </c>
      <c r="J459" s="71">
        <f t="shared" si="266"/>
        <v>264.79000000000002</v>
      </c>
      <c r="K459" s="71">
        <f t="shared" si="266"/>
        <v>264.79000000000002</v>
      </c>
      <c r="L459" s="71">
        <f t="shared" si="266"/>
        <v>264.79000000000002</v>
      </c>
      <c r="M459" s="71">
        <f t="shared" si="266"/>
        <v>264.79000000000002</v>
      </c>
      <c r="N459" s="71">
        <f t="shared" si="266"/>
        <v>264.79000000000002</v>
      </c>
      <c r="O459" s="71">
        <f t="shared" si="266"/>
        <v>264.79000000000002</v>
      </c>
      <c r="P459" s="71">
        <f t="shared" si="266"/>
        <v>264.79000000000002</v>
      </c>
      <c r="Q459" s="71">
        <f t="shared" si="266"/>
        <v>264.79000000000002</v>
      </c>
      <c r="R459" s="71">
        <f t="shared" si="266"/>
        <v>264.79000000000002</v>
      </c>
      <c r="S459" s="71">
        <f t="shared" si="266"/>
        <v>264.79000000000002</v>
      </c>
      <c r="T459" s="71">
        <f t="shared" si="266"/>
        <v>264.79000000000002</v>
      </c>
      <c r="U459" s="71">
        <f t="shared" si="266"/>
        <v>264.79000000000002</v>
      </c>
      <c r="V459" s="71">
        <f t="shared" si="266"/>
        <v>264.79000000000002</v>
      </c>
      <c r="W459" s="71">
        <f t="shared" si="266"/>
        <v>264.79000000000002</v>
      </c>
      <c r="X459" s="71">
        <f t="shared" si="266"/>
        <v>264.79000000000002</v>
      </c>
      <c r="Y459" s="71">
        <f t="shared" si="266"/>
        <v>264.79000000000002</v>
      </c>
      <c r="Z459" s="71">
        <f t="shared" si="266"/>
        <v>264.79000000000002</v>
      </c>
      <c r="AA459" s="71">
        <f t="shared" si="266"/>
        <v>264.79000000000002</v>
      </c>
    </row>
    <row r="460" spans="1:27" ht="13.8" x14ac:dyDescent="0.3">
      <c r="A460" s="162" t="s">
        <v>2102</v>
      </c>
      <c r="B460" s="54" t="str">
        <f>"28"&amp;"."&amp;$B$800&amp;"."&amp;$B$801</f>
        <v>28.03.2024</v>
      </c>
      <c r="C460" s="134" t="s">
        <v>76</v>
      </c>
      <c r="D460" s="135">
        <f>ROUND(((D461+D462+D464+D463)/1000),5)</f>
        <v>3.7494399999999999</v>
      </c>
      <c r="E460" s="135">
        <f>ROUND(((E461+E462+E464+E463)/1000),5)</f>
        <v>3.7009400000000001</v>
      </c>
      <c r="F460" s="135">
        <f>ROUND(((F461+F462+F464+F463)/1000),5)</f>
        <v>3.6939700000000002</v>
      </c>
      <c r="G460" s="135">
        <f t="shared" ref="G460:AA460" si="267">ROUND(((G461+G462+G464+G463)/1000),5)</f>
        <v>3.69224</v>
      </c>
      <c r="H460" s="135">
        <f t="shared" si="267"/>
        <v>3.6992500000000001</v>
      </c>
      <c r="I460" s="135">
        <f t="shared" si="267"/>
        <v>3.8713899999999999</v>
      </c>
      <c r="J460" s="135">
        <f t="shared" si="267"/>
        <v>4.0011000000000001</v>
      </c>
      <c r="K460" s="135">
        <f t="shared" si="267"/>
        <v>4.2964399999999996</v>
      </c>
      <c r="L460" s="135">
        <f t="shared" si="267"/>
        <v>4.3858800000000002</v>
      </c>
      <c r="M460" s="135">
        <f t="shared" si="267"/>
        <v>4.4710400000000003</v>
      </c>
      <c r="N460" s="135">
        <f t="shared" si="267"/>
        <v>4.4592400000000003</v>
      </c>
      <c r="O460" s="135">
        <f t="shared" si="267"/>
        <v>4.4713599999999998</v>
      </c>
      <c r="P460" s="135">
        <f t="shared" si="267"/>
        <v>4.4706900000000003</v>
      </c>
      <c r="Q460" s="135">
        <f t="shared" si="267"/>
        <v>4.4654100000000003</v>
      </c>
      <c r="R460" s="135">
        <f t="shared" si="267"/>
        <v>4.4540899999999999</v>
      </c>
      <c r="S460" s="135">
        <f t="shared" si="267"/>
        <v>4.4269800000000004</v>
      </c>
      <c r="T460" s="135">
        <f t="shared" si="267"/>
        <v>4.4013799999999996</v>
      </c>
      <c r="U460" s="135">
        <f t="shared" si="267"/>
        <v>4.3502099999999997</v>
      </c>
      <c r="V460" s="135">
        <f t="shared" si="267"/>
        <v>4.3885800000000001</v>
      </c>
      <c r="W460" s="135">
        <f t="shared" si="267"/>
        <v>4.4805900000000003</v>
      </c>
      <c r="X460" s="135">
        <f t="shared" si="267"/>
        <v>4.4515799999999999</v>
      </c>
      <c r="Y460" s="135">
        <f t="shared" si="267"/>
        <v>4.3641800000000002</v>
      </c>
      <c r="Z460" s="135">
        <f t="shared" si="267"/>
        <v>4.1821400000000004</v>
      </c>
      <c r="AA460" s="135">
        <f t="shared" si="267"/>
        <v>3.9478300000000002</v>
      </c>
    </row>
    <row r="461" spans="1:27" ht="12.75" customHeight="1" outlineLevel="1" x14ac:dyDescent="0.3">
      <c r="A461" s="163" t="s">
        <v>2103</v>
      </c>
      <c r="B461" s="94" t="s">
        <v>238</v>
      </c>
      <c r="C461" s="70" t="s">
        <v>79</v>
      </c>
      <c r="D461" s="71">
        <v>1256.17</v>
      </c>
      <c r="E461" s="71">
        <v>1207.67</v>
      </c>
      <c r="F461" s="71">
        <v>1200.7</v>
      </c>
      <c r="G461" s="71">
        <v>1198.97</v>
      </c>
      <c r="H461" s="71">
        <v>1205.98</v>
      </c>
      <c r="I461" s="71">
        <v>1378.12</v>
      </c>
      <c r="J461" s="71">
        <v>1507.83</v>
      </c>
      <c r="K461" s="71">
        <v>1803.17</v>
      </c>
      <c r="L461" s="71">
        <v>1892.61</v>
      </c>
      <c r="M461" s="71">
        <v>1977.77</v>
      </c>
      <c r="N461" s="71">
        <v>1965.97</v>
      </c>
      <c r="O461" s="71">
        <v>1978.09</v>
      </c>
      <c r="P461" s="71">
        <v>1977.42</v>
      </c>
      <c r="Q461" s="71">
        <v>1972.14</v>
      </c>
      <c r="R461" s="71">
        <v>1960.82</v>
      </c>
      <c r="S461" s="71">
        <v>1933.71</v>
      </c>
      <c r="T461" s="71">
        <v>1908.11</v>
      </c>
      <c r="U461" s="71">
        <v>1856.94</v>
      </c>
      <c r="V461" s="71">
        <v>1895.31</v>
      </c>
      <c r="W461" s="71">
        <v>1987.32</v>
      </c>
      <c r="X461" s="71">
        <v>1958.31</v>
      </c>
      <c r="Y461" s="71">
        <v>1870.91</v>
      </c>
      <c r="Z461" s="71">
        <v>1688.87</v>
      </c>
      <c r="AA461" s="71">
        <v>1454.56</v>
      </c>
    </row>
    <row r="462" spans="1:27" ht="12.75" customHeight="1" outlineLevel="1" x14ac:dyDescent="0.3">
      <c r="A462" s="163" t="s">
        <v>2104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customHeight="1" outlineLevel="1" x14ac:dyDescent="0.3">
      <c r="A463" s="163" t="s">
        <v>2105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2106</v>
      </c>
      <c r="B464" s="94" t="s">
        <v>81</v>
      </c>
      <c r="C464" s="70" t="s">
        <v>79</v>
      </c>
      <c r="D464" s="71">
        <f>$D$11</f>
        <v>264.79000000000002</v>
      </c>
      <c r="E464" s="71">
        <f t="shared" ref="E464:AA464" si="269">$D$11</f>
        <v>264.79000000000002</v>
      </c>
      <c r="F464" s="71">
        <f t="shared" si="269"/>
        <v>264.79000000000002</v>
      </c>
      <c r="G464" s="71">
        <f t="shared" si="269"/>
        <v>264.79000000000002</v>
      </c>
      <c r="H464" s="71">
        <f t="shared" si="269"/>
        <v>264.79000000000002</v>
      </c>
      <c r="I464" s="71">
        <f t="shared" si="269"/>
        <v>264.79000000000002</v>
      </c>
      <c r="J464" s="71">
        <f t="shared" si="269"/>
        <v>264.79000000000002</v>
      </c>
      <c r="K464" s="71">
        <f t="shared" si="269"/>
        <v>264.79000000000002</v>
      </c>
      <c r="L464" s="71">
        <f t="shared" si="269"/>
        <v>264.79000000000002</v>
      </c>
      <c r="M464" s="71">
        <f t="shared" si="269"/>
        <v>264.79000000000002</v>
      </c>
      <c r="N464" s="71">
        <f t="shared" si="269"/>
        <v>264.79000000000002</v>
      </c>
      <c r="O464" s="71">
        <f t="shared" si="269"/>
        <v>264.79000000000002</v>
      </c>
      <c r="P464" s="71">
        <f t="shared" si="269"/>
        <v>264.79000000000002</v>
      </c>
      <c r="Q464" s="71">
        <f t="shared" si="269"/>
        <v>264.79000000000002</v>
      </c>
      <c r="R464" s="71">
        <f t="shared" si="269"/>
        <v>264.79000000000002</v>
      </c>
      <c r="S464" s="71">
        <f t="shared" si="269"/>
        <v>264.79000000000002</v>
      </c>
      <c r="T464" s="71">
        <f t="shared" si="269"/>
        <v>264.79000000000002</v>
      </c>
      <c r="U464" s="71">
        <f t="shared" si="269"/>
        <v>264.79000000000002</v>
      </c>
      <c r="V464" s="71">
        <f t="shared" si="269"/>
        <v>264.79000000000002</v>
      </c>
      <c r="W464" s="71">
        <f t="shared" si="269"/>
        <v>264.79000000000002</v>
      </c>
      <c r="X464" s="71">
        <f t="shared" si="269"/>
        <v>264.79000000000002</v>
      </c>
      <c r="Y464" s="71">
        <f t="shared" si="269"/>
        <v>264.79000000000002</v>
      </c>
      <c r="Z464" s="71">
        <f t="shared" si="269"/>
        <v>264.79000000000002</v>
      </c>
      <c r="AA464" s="71">
        <f t="shared" si="269"/>
        <v>264.79000000000002</v>
      </c>
    </row>
    <row r="465" spans="1:27" ht="13.8" x14ac:dyDescent="0.3">
      <c r="A465" s="162" t="s">
        <v>2107</v>
      </c>
      <c r="B465" s="54" t="str">
        <f>"29"&amp;"."&amp;$B$800&amp;"."&amp;$B$801</f>
        <v>29.03.2024</v>
      </c>
      <c r="C465" s="134" t="s">
        <v>76</v>
      </c>
      <c r="D465" s="135">
        <f>ROUND(((D466+D467+D469+D468)/1000),5)</f>
        <v>3.8761800000000002</v>
      </c>
      <c r="E465" s="135">
        <f>ROUND(((E466+E467+E469+E468)/1000),5)</f>
        <v>3.76233</v>
      </c>
      <c r="F465" s="135">
        <f>ROUND(((F466+F467+F469+F468)/1000),5)</f>
        <v>3.75116</v>
      </c>
      <c r="G465" s="135">
        <f t="shared" ref="G465:AA465" si="270">ROUND(((G466+G467+G469+G468)/1000),5)</f>
        <v>3.7476099999999999</v>
      </c>
      <c r="H465" s="135">
        <f t="shared" si="270"/>
        <v>3.7594400000000001</v>
      </c>
      <c r="I465" s="135">
        <f t="shared" si="270"/>
        <v>3.8758499999999998</v>
      </c>
      <c r="J465" s="135">
        <f t="shared" si="270"/>
        <v>4.0196300000000003</v>
      </c>
      <c r="K465" s="135">
        <f t="shared" si="270"/>
        <v>4.3157899999999998</v>
      </c>
      <c r="L465" s="135">
        <f t="shared" si="270"/>
        <v>4.4526000000000003</v>
      </c>
      <c r="M465" s="135">
        <f t="shared" si="270"/>
        <v>4.5015299999999998</v>
      </c>
      <c r="N465" s="135">
        <f t="shared" si="270"/>
        <v>4.5085600000000001</v>
      </c>
      <c r="O465" s="135">
        <f t="shared" si="270"/>
        <v>4.5376799999999999</v>
      </c>
      <c r="P465" s="135">
        <f t="shared" si="270"/>
        <v>4.5247000000000002</v>
      </c>
      <c r="Q465" s="135">
        <f t="shared" si="270"/>
        <v>4.5125000000000002</v>
      </c>
      <c r="R465" s="135">
        <f t="shared" si="270"/>
        <v>4.4995900000000004</v>
      </c>
      <c r="S465" s="135">
        <f t="shared" si="270"/>
        <v>4.4915799999999999</v>
      </c>
      <c r="T465" s="135">
        <f t="shared" si="270"/>
        <v>4.4681100000000002</v>
      </c>
      <c r="U465" s="135">
        <f t="shared" si="270"/>
        <v>4.4156500000000003</v>
      </c>
      <c r="V465" s="135">
        <f t="shared" si="270"/>
        <v>4.4460899999999999</v>
      </c>
      <c r="W465" s="135">
        <f t="shared" si="270"/>
        <v>4.4904099999999998</v>
      </c>
      <c r="X465" s="135">
        <f t="shared" si="270"/>
        <v>4.4896799999999999</v>
      </c>
      <c r="Y465" s="135">
        <f t="shared" si="270"/>
        <v>4.4440200000000001</v>
      </c>
      <c r="Z465" s="135">
        <f t="shared" si="270"/>
        <v>4.28308</v>
      </c>
      <c r="AA465" s="135">
        <f t="shared" si="270"/>
        <v>3.9831699999999999</v>
      </c>
    </row>
    <row r="466" spans="1:27" ht="12.75" customHeight="1" outlineLevel="1" x14ac:dyDescent="0.3">
      <c r="A466" s="163" t="s">
        <v>2108</v>
      </c>
      <c r="B466" s="94" t="s">
        <v>238</v>
      </c>
      <c r="C466" s="70" t="s">
        <v>79</v>
      </c>
      <c r="D466" s="71">
        <v>1382.91</v>
      </c>
      <c r="E466" s="71">
        <v>1269.06</v>
      </c>
      <c r="F466" s="71">
        <v>1257.8900000000001</v>
      </c>
      <c r="G466" s="71">
        <v>1254.3399999999999</v>
      </c>
      <c r="H466" s="71">
        <v>1266.17</v>
      </c>
      <c r="I466" s="71">
        <v>1382.58</v>
      </c>
      <c r="J466" s="71">
        <v>1526.36</v>
      </c>
      <c r="K466" s="71">
        <v>1822.52</v>
      </c>
      <c r="L466" s="71">
        <v>1959.33</v>
      </c>
      <c r="M466" s="71">
        <v>2008.26</v>
      </c>
      <c r="N466" s="71">
        <v>2015.29</v>
      </c>
      <c r="O466" s="71">
        <v>2044.41</v>
      </c>
      <c r="P466" s="71">
        <v>2031.43</v>
      </c>
      <c r="Q466" s="71">
        <v>2019.23</v>
      </c>
      <c r="R466" s="71">
        <v>2006.32</v>
      </c>
      <c r="S466" s="71">
        <v>1998.31</v>
      </c>
      <c r="T466" s="71">
        <v>1974.84</v>
      </c>
      <c r="U466" s="71">
        <v>1922.38</v>
      </c>
      <c r="V466" s="71">
        <v>1952.82</v>
      </c>
      <c r="W466" s="71">
        <v>1997.14</v>
      </c>
      <c r="X466" s="71">
        <v>1996.41</v>
      </c>
      <c r="Y466" s="71">
        <v>1950.75</v>
      </c>
      <c r="Z466" s="71">
        <v>1789.81</v>
      </c>
      <c r="AA466" s="71">
        <v>1489.9</v>
      </c>
    </row>
    <row r="467" spans="1:27" ht="12.75" customHeight="1" outlineLevel="1" x14ac:dyDescent="0.3">
      <c r="A467" s="163" t="s">
        <v>2109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customHeight="1" outlineLevel="1" x14ac:dyDescent="0.3">
      <c r="A468" s="163" t="s">
        <v>2110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2111</v>
      </c>
      <c r="B469" s="94" t="s">
        <v>81</v>
      </c>
      <c r="C469" s="70" t="s">
        <v>79</v>
      </c>
      <c r="D469" s="71">
        <f>$D$11</f>
        <v>264.79000000000002</v>
      </c>
      <c r="E469" s="71">
        <f t="shared" ref="E469:AA469" si="272">$D$11</f>
        <v>264.79000000000002</v>
      </c>
      <c r="F469" s="71">
        <f t="shared" si="272"/>
        <v>264.79000000000002</v>
      </c>
      <c r="G469" s="71">
        <f t="shared" si="272"/>
        <v>264.79000000000002</v>
      </c>
      <c r="H469" s="71">
        <f t="shared" si="272"/>
        <v>264.79000000000002</v>
      </c>
      <c r="I469" s="71">
        <f t="shared" si="272"/>
        <v>264.79000000000002</v>
      </c>
      <c r="J469" s="71">
        <f t="shared" si="272"/>
        <v>264.79000000000002</v>
      </c>
      <c r="K469" s="71">
        <f t="shared" si="272"/>
        <v>264.79000000000002</v>
      </c>
      <c r="L469" s="71">
        <f t="shared" si="272"/>
        <v>264.79000000000002</v>
      </c>
      <c r="M469" s="71">
        <f t="shared" si="272"/>
        <v>264.79000000000002</v>
      </c>
      <c r="N469" s="71">
        <f t="shared" si="272"/>
        <v>264.79000000000002</v>
      </c>
      <c r="O469" s="71">
        <f t="shared" si="272"/>
        <v>264.79000000000002</v>
      </c>
      <c r="P469" s="71">
        <f t="shared" si="272"/>
        <v>264.79000000000002</v>
      </c>
      <c r="Q469" s="71">
        <f t="shared" si="272"/>
        <v>264.79000000000002</v>
      </c>
      <c r="R469" s="71">
        <f t="shared" si="272"/>
        <v>264.79000000000002</v>
      </c>
      <c r="S469" s="71">
        <f t="shared" si="272"/>
        <v>264.79000000000002</v>
      </c>
      <c r="T469" s="71">
        <f t="shared" si="272"/>
        <v>264.79000000000002</v>
      </c>
      <c r="U469" s="71">
        <f t="shared" si="272"/>
        <v>264.79000000000002</v>
      </c>
      <c r="V469" s="71">
        <f t="shared" si="272"/>
        <v>264.79000000000002</v>
      </c>
      <c r="W469" s="71">
        <f t="shared" si="272"/>
        <v>264.79000000000002</v>
      </c>
      <c r="X469" s="71">
        <f t="shared" si="272"/>
        <v>264.79000000000002</v>
      </c>
      <c r="Y469" s="71">
        <f t="shared" si="272"/>
        <v>264.79000000000002</v>
      </c>
      <c r="Z469" s="71">
        <f t="shared" si="272"/>
        <v>264.79000000000002</v>
      </c>
      <c r="AA469" s="71">
        <f t="shared" si="272"/>
        <v>264.79000000000002</v>
      </c>
    </row>
    <row r="470" spans="1:27" ht="13.8" x14ac:dyDescent="0.3">
      <c r="A470" s="162" t="s">
        <v>2112</v>
      </c>
      <c r="B470" s="54" t="str">
        <f>"30"&amp;"."&amp;$B$800&amp;"."&amp;$B$801</f>
        <v>30.03.2024</v>
      </c>
      <c r="C470" s="134" t="s">
        <v>76</v>
      </c>
      <c r="D470" s="135">
        <f>ROUND(((D471+D472+D474+D473)/1000),5)</f>
        <v>3.96346</v>
      </c>
      <c r="E470" s="135">
        <f>ROUND(((E471+E472+E474+E473)/1000),5)</f>
        <v>3.89215</v>
      </c>
      <c r="F470" s="135">
        <f>ROUND(((F471+F472+F474+F473)/1000),5)</f>
        <v>3.8256899999999998</v>
      </c>
      <c r="G470" s="135">
        <f t="shared" ref="G470:AA470" si="273">ROUND(((G471+G472+G474+G473)/1000),5)</f>
        <v>3.7645200000000001</v>
      </c>
      <c r="H470" s="135">
        <f t="shared" si="273"/>
        <v>3.8164400000000001</v>
      </c>
      <c r="I470" s="135">
        <f t="shared" si="273"/>
        <v>3.8789600000000002</v>
      </c>
      <c r="J470" s="135">
        <f t="shared" si="273"/>
        <v>3.9030200000000002</v>
      </c>
      <c r="K470" s="135">
        <f t="shared" si="273"/>
        <v>3.9828199999999998</v>
      </c>
      <c r="L470" s="135">
        <f t="shared" si="273"/>
        <v>4.3201200000000002</v>
      </c>
      <c r="M470" s="135">
        <f t="shared" si="273"/>
        <v>4.4181299999999997</v>
      </c>
      <c r="N470" s="135">
        <f t="shared" si="273"/>
        <v>4.4854900000000004</v>
      </c>
      <c r="O470" s="135">
        <f t="shared" si="273"/>
        <v>4.5058800000000003</v>
      </c>
      <c r="P470" s="135">
        <f t="shared" si="273"/>
        <v>4.4859400000000003</v>
      </c>
      <c r="Q470" s="135">
        <f t="shared" si="273"/>
        <v>4.4663500000000003</v>
      </c>
      <c r="R470" s="135">
        <f t="shared" si="273"/>
        <v>4.4493999999999998</v>
      </c>
      <c r="S470" s="135">
        <f t="shared" si="273"/>
        <v>4.4396899999999997</v>
      </c>
      <c r="T470" s="135">
        <f t="shared" si="273"/>
        <v>4.4324700000000004</v>
      </c>
      <c r="U470" s="135">
        <f t="shared" si="273"/>
        <v>4.4190300000000002</v>
      </c>
      <c r="V470" s="135">
        <f t="shared" si="273"/>
        <v>4.4601600000000001</v>
      </c>
      <c r="W470" s="135">
        <f t="shared" si="273"/>
        <v>4.4993600000000002</v>
      </c>
      <c r="X470" s="135">
        <f t="shared" si="273"/>
        <v>4.4950099999999997</v>
      </c>
      <c r="Y470" s="135">
        <f t="shared" si="273"/>
        <v>4.4495100000000001</v>
      </c>
      <c r="Z470" s="135">
        <f t="shared" si="273"/>
        <v>4.2833800000000002</v>
      </c>
      <c r="AA470" s="135">
        <f t="shared" si="273"/>
        <v>4.0222300000000004</v>
      </c>
    </row>
    <row r="471" spans="1:27" ht="12.75" customHeight="1" outlineLevel="1" x14ac:dyDescent="0.3">
      <c r="A471" s="163" t="s">
        <v>2113</v>
      </c>
      <c r="B471" s="94" t="s">
        <v>238</v>
      </c>
      <c r="C471" s="70" t="s">
        <v>79</v>
      </c>
      <c r="D471" s="71">
        <v>1470.19</v>
      </c>
      <c r="E471" s="71">
        <v>1398.88</v>
      </c>
      <c r="F471" s="71">
        <v>1332.42</v>
      </c>
      <c r="G471" s="71">
        <v>1271.25</v>
      </c>
      <c r="H471" s="71">
        <v>1323.17</v>
      </c>
      <c r="I471" s="71">
        <v>1385.69</v>
      </c>
      <c r="J471" s="71">
        <v>1409.75</v>
      </c>
      <c r="K471" s="71">
        <v>1489.55</v>
      </c>
      <c r="L471" s="71">
        <v>1826.85</v>
      </c>
      <c r="M471" s="71">
        <v>1924.86</v>
      </c>
      <c r="N471" s="71">
        <v>1992.22</v>
      </c>
      <c r="O471" s="71">
        <v>2012.61</v>
      </c>
      <c r="P471" s="71">
        <v>1992.67</v>
      </c>
      <c r="Q471" s="71">
        <v>1973.08</v>
      </c>
      <c r="R471" s="71">
        <v>1956.13</v>
      </c>
      <c r="S471" s="71">
        <v>1946.42</v>
      </c>
      <c r="T471" s="71">
        <v>1939.2</v>
      </c>
      <c r="U471" s="71">
        <v>1925.76</v>
      </c>
      <c r="V471" s="71">
        <v>1966.89</v>
      </c>
      <c r="W471" s="71">
        <v>2006.09</v>
      </c>
      <c r="X471" s="71">
        <v>2001.74</v>
      </c>
      <c r="Y471" s="71">
        <v>1956.24</v>
      </c>
      <c r="Z471" s="71">
        <v>1790.11</v>
      </c>
      <c r="AA471" s="71">
        <v>1528.96</v>
      </c>
    </row>
    <row r="472" spans="1:27" ht="12.75" customHeight="1" outlineLevel="1" x14ac:dyDescent="0.3">
      <c r="A472" s="163" t="s">
        <v>2114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customHeight="1" outlineLevel="1" x14ac:dyDescent="0.3">
      <c r="A473" s="163" t="s">
        <v>2115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2116</v>
      </c>
      <c r="B474" s="94" t="s">
        <v>81</v>
      </c>
      <c r="C474" s="70" t="s">
        <v>79</v>
      </c>
      <c r="D474" s="71">
        <f>$D$11</f>
        <v>264.79000000000002</v>
      </c>
      <c r="E474" s="71">
        <f t="shared" ref="E474:AA474" si="275">$D$11</f>
        <v>264.79000000000002</v>
      </c>
      <c r="F474" s="71">
        <f t="shared" si="275"/>
        <v>264.79000000000002</v>
      </c>
      <c r="G474" s="71">
        <f t="shared" si="275"/>
        <v>264.79000000000002</v>
      </c>
      <c r="H474" s="71">
        <f t="shared" si="275"/>
        <v>264.79000000000002</v>
      </c>
      <c r="I474" s="71">
        <f t="shared" si="275"/>
        <v>264.79000000000002</v>
      </c>
      <c r="J474" s="71">
        <f t="shared" si="275"/>
        <v>264.79000000000002</v>
      </c>
      <c r="K474" s="71">
        <f t="shared" si="275"/>
        <v>264.79000000000002</v>
      </c>
      <c r="L474" s="71">
        <f t="shared" si="275"/>
        <v>264.79000000000002</v>
      </c>
      <c r="M474" s="71">
        <f t="shared" si="275"/>
        <v>264.79000000000002</v>
      </c>
      <c r="N474" s="71">
        <f t="shared" si="275"/>
        <v>264.79000000000002</v>
      </c>
      <c r="O474" s="71">
        <f t="shared" si="275"/>
        <v>264.79000000000002</v>
      </c>
      <c r="P474" s="71">
        <f t="shared" si="275"/>
        <v>264.79000000000002</v>
      </c>
      <c r="Q474" s="71">
        <f t="shared" si="275"/>
        <v>264.79000000000002</v>
      </c>
      <c r="R474" s="71">
        <f t="shared" si="275"/>
        <v>264.79000000000002</v>
      </c>
      <c r="S474" s="71">
        <f t="shared" si="275"/>
        <v>264.79000000000002</v>
      </c>
      <c r="T474" s="71">
        <f t="shared" si="275"/>
        <v>264.79000000000002</v>
      </c>
      <c r="U474" s="71">
        <f t="shared" si="275"/>
        <v>264.79000000000002</v>
      </c>
      <c r="V474" s="71">
        <f t="shared" si="275"/>
        <v>264.79000000000002</v>
      </c>
      <c r="W474" s="71">
        <f t="shared" si="275"/>
        <v>264.79000000000002</v>
      </c>
      <c r="X474" s="71">
        <f t="shared" si="275"/>
        <v>264.79000000000002</v>
      </c>
      <c r="Y474" s="71">
        <f t="shared" si="275"/>
        <v>264.79000000000002</v>
      </c>
      <c r="Z474" s="71">
        <f t="shared" si="275"/>
        <v>264.79000000000002</v>
      </c>
      <c r="AA474" s="71">
        <f t="shared" si="275"/>
        <v>264.79000000000002</v>
      </c>
    </row>
    <row r="475" spans="1:27" ht="13.8" x14ac:dyDescent="0.3">
      <c r="A475" s="162" t="s">
        <v>2117</v>
      </c>
      <c r="B475" s="54" t="str">
        <f>"31"&amp;"."&amp;$B$800&amp;"."&amp;$B$801</f>
        <v>31.03.2024</v>
      </c>
      <c r="C475" s="134" t="s">
        <v>76</v>
      </c>
      <c r="D475" s="135">
        <f>ROUND(((D476+D477+D479+D478)/1000),5)</f>
        <v>3.9759699999999998</v>
      </c>
      <c r="E475" s="135">
        <f>ROUND(((E476+E477+E479+E478)/1000),5)</f>
        <v>3.8854299999999999</v>
      </c>
      <c r="F475" s="135">
        <f>ROUND(((F476+F477+F479+F478)/1000),5)</f>
        <v>3.7938999999999998</v>
      </c>
      <c r="G475" s="135">
        <f t="shared" ref="G475:AA475" si="276">ROUND(((G476+G477+G479+G478)/1000),5)</f>
        <v>3.7852700000000001</v>
      </c>
      <c r="H475" s="135">
        <f t="shared" si="276"/>
        <v>3.8156500000000002</v>
      </c>
      <c r="I475" s="135">
        <f t="shared" si="276"/>
        <v>3.8722599999999998</v>
      </c>
      <c r="J475" s="135">
        <f t="shared" si="276"/>
        <v>3.8426399999999998</v>
      </c>
      <c r="K475" s="135">
        <f t="shared" si="276"/>
        <v>3.9375499999999999</v>
      </c>
      <c r="L475" s="135">
        <f t="shared" si="276"/>
        <v>4.0831200000000001</v>
      </c>
      <c r="M475" s="135">
        <f t="shared" si="276"/>
        <v>4.2604800000000003</v>
      </c>
      <c r="N475" s="135">
        <f t="shared" si="276"/>
        <v>4.3017599999999998</v>
      </c>
      <c r="O475" s="135">
        <f t="shared" si="276"/>
        <v>4.3100399999999999</v>
      </c>
      <c r="P475" s="135">
        <f t="shared" si="276"/>
        <v>4.2839700000000001</v>
      </c>
      <c r="Q475" s="135">
        <f t="shared" si="276"/>
        <v>4.2815700000000003</v>
      </c>
      <c r="R475" s="135">
        <f t="shared" si="276"/>
        <v>4.2820400000000003</v>
      </c>
      <c r="S475" s="135">
        <f t="shared" si="276"/>
        <v>4.2636599999999998</v>
      </c>
      <c r="T475" s="135">
        <f t="shared" si="276"/>
        <v>4.2634499999999997</v>
      </c>
      <c r="U475" s="135">
        <f t="shared" si="276"/>
        <v>4.3419699999999999</v>
      </c>
      <c r="V475" s="135">
        <f t="shared" si="276"/>
        <v>4.3576100000000002</v>
      </c>
      <c r="W475" s="135">
        <f t="shared" si="276"/>
        <v>4.4443599999999996</v>
      </c>
      <c r="X475" s="135">
        <f t="shared" si="276"/>
        <v>4.4095300000000002</v>
      </c>
      <c r="Y475" s="135">
        <f t="shared" si="276"/>
        <v>4.3434900000000001</v>
      </c>
      <c r="Z475" s="135">
        <f t="shared" si="276"/>
        <v>4.1284599999999996</v>
      </c>
      <c r="AA475" s="135">
        <f t="shared" si="276"/>
        <v>4.0243099999999998</v>
      </c>
    </row>
    <row r="476" spans="1:27" ht="12.75" customHeight="1" outlineLevel="1" x14ac:dyDescent="0.3">
      <c r="A476" s="163" t="s">
        <v>2118</v>
      </c>
      <c r="B476" s="94" t="s">
        <v>238</v>
      </c>
      <c r="C476" s="70" t="s">
        <v>79</v>
      </c>
      <c r="D476" s="71">
        <v>1482.7</v>
      </c>
      <c r="E476" s="71">
        <v>1392.16</v>
      </c>
      <c r="F476" s="71">
        <v>1300.6300000000001</v>
      </c>
      <c r="G476" s="71">
        <v>1292</v>
      </c>
      <c r="H476" s="71">
        <v>1322.38</v>
      </c>
      <c r="I476" s="71">
        <v>1378.99</v>
      </c>
      <c r="J476" s="71">
        <v>1349.37</v>
      </c>
      <c r="K476" s="71">
        <v>1444.28</v>
      </c>
      <c r="L476" s="71">
        <v>1589.85</v>
      </c>
      <c r="M476" s="71">
        <v>1767.21</v>
      </c>
      <c r="N476" s="71">
        <v>1808.49</v>
      </c>
      <c r="O476" s="71">
        <v>1816.77</v>
      </c>
      <c r="P476" s="71">
        <v>1790.7</v>
      </c>
      <c r="Q476" s="71">
        <v>1788.3</v>
      </c>
      <c r="R476" s="71">
        <v>1788.77</v>
      </c>
      <c r="S476" s="71">
        <v>1770.39</v>
      </c>
      <c r="T476" s="71">
        <v>1770.18</v>
      </c>
      <c r="U476" s="71">
        <v>1848.7</v>
      </c>
      <c r="V476" s="71">
        <v>1864.34</v>
      </c>
      <c r="W476" s="71">
        <v>1951.09</v>
      </c>
      <c r="X476" s="71">
        <v>1916.26</v>
      </c>
      <c r="Y476" s="71">
        <v>1850.22</v>
      </c>
      <c r="Z476" s="71">
        <v>1635.19</v>
      </c>
      <c r="AA476" s="71">
        <v>1531.04</v>
      </c>
    </row>
    <row r="477" spans="1:27" ht="12.75" customHeight="1" outlineLevel="1" x14ac:dyDescent="0.3">
      <c r="A477" s="163" t="s">
        <v>2119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customHeight="1" outlineLevel="1" x14ac:dyDescent="0.3">
      <c r="A478" s="163" t="s">
        <v>2120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2121</v>
      </c>
      <c r="B479" s="94" t="s">
        <v>81</v>
      </c>
      <c r="C479" s="70" t="s">
        <v>79</v>
      </c>
      <c r="D479" s="71">
        <f>$D$11</f>
        <v>264.79000000000002</v>
      </c>
      <c r="E479" s="71">
        <f t="shared" ref="E479:AA479" si="278">$D$11</f>
        <v>264.79000000000002</v>
      </c>
      <c r="F479" s="71">
        <f t="shared" si="278"/>
        <v>264.79000000000002</v>
      </c>
      <c r="G479" s="71">
        <f t="shared" si="278"/>
        <v>264.79000000000002</v>
      </c>
      <c r="H479" s="71">
        <f t="shared" si="278"/>
        <v>264.79000000000002</v>
      </c>
      <c r="I479" s="71">
        <f t="shared" si="278"/>
        <v>264.79000000000002</v>
      </c>
      <c r="J479" s="71">
        <f t="shared" si="278"/>
        <v>264.79000000000002</v>
      </c>
      <c r="K479" s="71">
        <f t="shared" si="278"/>
        <v>264.79000000000002</v>
      </c>
      <c r="L479" s="71">
        <f t="shared" si="278"/>
        <v>264.79000000000002</v>
      </c>
      <c r="M479" s="71">
        <f t="shared" si="278"/>
        <v>264.79000000000002</v>
      </c>
      <c r="N479" s="71">
        <f t="shared" si="278"/>
        <v>264.79000000000002</v>
      </c>
      <c r="O479" s="71">
        <f t="shared" si="278"/>
        <v>264.79000000000002</v>
      </c>
      <c r="P479" s="71">
        <f t="shared" si="278"/>
        <v>264.79000000000002</v>
      </c>
      <c r="Q479" s="71">
        <f t="shared" si="278"/>
        <v>264.79000000000002</v>
      </c>
      <c r="R479" s="71">
        <f t="shared" si="278"/>
        <v>264.79000000000002</v>
      </c>
      <c r="S479" s="71">
        <f t="shared" si="278"/>
        <v>264.79000000000002</v>
      </c>
      <c r="T479" s="71">
        <f t="shared" si="278"/>
        <v>264.79000000000002</v>
      </c>
      <c r="U479" s="71">
        <f t="shared" si="278"/>
        <v>264.79000000000002</v>
      </c>
      <c r="V479" s="71">
        <f t="shared" si="278"/>
        <v>264.79000000000002</v>
      </c>
      <c r="W479" s="71">
        <f t="shared" si="278"/>
        <v>264.79000000000002</v>
      </c>
      <c r="X479" s="71">
        <f t="shared" si="278"/>
        <v>264.79000000000002</v>
      </c>
      <c r="Y479" s="71">
        <f t="shared" si="278"/>
        <v>264.79000000000002</v>
      </c>
      <c r="Z479" s="71">
        <f t="shared" si="278"/>
        <v>264.79000000000002</v>
      </c>
      <c r="AA479" s="71">
        <f t="shared" si="278"/>
        <v>264.79000000000002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2122</v>
      </c>
      <c r="B484" s="54" t="str">
        <f>"01"&amp;"."&amp;$B$800&amp;"."&amp;$B$801</f>
        <v>01.03.2024</v>
      </c>
      <c r="C484" s="134" t="s">
        <v>76</v>
      </c>
      <c r="D484" s="135">
        <f>ROUND(((D485+D486+D488+D487)/1000),5)</f>
        <v>5.1330799999999996</v>
      </c>
      <c r="E484" s="135">
        <f>ROUND(((E485+E486+E488+E487)/1000),5)</f>
        <v>5.0677599999999998</v>
      </c>
      <c r="F484" s="135">
        <f>ROUND(((F485+F486+F488+F487)/1000),5)</f>
        <v>5.0599800000000004</v>
      </c>
      <c r="G484" s="135">
        <f t="shared" ref="G484:AA484" si="279">ROUND(((G485+G486+G488+G487)/1000),5)</f>
        <v>5.0636400000000004</v>
      </c>
      <c r="H484" s="135">
        <f t="shared" si="279"/>
        <v>5.1146700000000003</v>
      </c>
      <c r="I484" s="135">
        <f t="shared" si="279"/>
        <v>5.2082300000000004</v>
      </c>
      <c r="J484" s="135">
        <f t="shared" si="279"/>
        <v>5.3063900000000004</v>
      </c>
      <c r="K484" s="135">
        <f t="shared" si="279"/>
        <v>5.6141899999999998</v>
      </c>
      <c r="L484" s="135">
        <f t="shared" si="279"/>
        <v>5.7594700000000003</v>
      </c>
      <c r="M484" s="135">
        <f t="shared" si="279"/>
        <v>5.7946499999999999</v>
      </c>
      <c r="N484" s="135">
        <f t="shared" si="279"/>
        <v>5.8007499999999999</v>
      </c>
      <c r="O484" s="135">
        <f t="shared" si="279"/>
        <v>5.8518299999999996</v>
      </c>
      <c r="P484" s="135">
        <f t="shared" si="279"/>
        <v>5.8226000000000004</v>
      </c>
      <c r="Q484" s="135">
        <f t="shared" si="279"/>
        <v>5.8267300000000004</v>
      </c>
      <c r="R484" s="135">
        <f t="shared" si="279"/>
        <v>5.81168</v>
      </c>
      <c r="S484" s="135">
        <f t="shared" si="279"/>
        <v>5.7598900000000004</v>
      </c>
      <c r="T484" s="135">
        <f t="shared" si="279"/>
        <v>5.7356800000000003</v>
      </c>
      <c r="U484" s="135">
        <f t="shared" si="279"/>
        <v>5.7366299999999999</v>
      </c>
      <c r="V484" s="135">
        <f t="shared" si="279"/>
        <v>5.7664</v>
      </c>
      <c r="W484" s="135">
        <f t="shared" si="279"/>
        <v>5.8446499999999997</v>
      </c>
      <c r="X484" s="135">
        <f t="shared" si="279"/>
        <v>5.7944599999999999</v>
      </c>
      <c r="Y484" s="135">
        <f t="shared" si="279"/>
        <v>5.6853199999999999</v>
      </c>
      <c r="Z484" s="135">
        <f t="shared" si="279"/>
        <v>5.3868499999999999</v>
      </c>
      <c r="AA484" s="135">
        <f t="shared" si="279"/>
        <v>5.26694</v>
      </c>
    </row>
    <row r="485" spans="1:27" ht="12.75" customHeight="1" outlineLevel="1" x14ac:dyDescent="0.3">
      <c r="A485" s="163" t="s">
        <v>2123</v>
      </c>
      <c r="B485" s="94" t="s">
        <v>238</v>
      </c>
      <c r="C485" s="70" t="s">
        <v>79</v>
      </c>
      <c r="D485" s="71">
        <v>1302.93</v>
      </c>
      <c r="E485" s="71">
        <v>1237.6099999999999</v>
      </c>
      <c r="F485" s="71">
        <v>1229.83</v>
      </c>
      <c r="G485" s="71">
        <v>1233.49</v>
      </c>
      <c r="H485" s="71">
        <v>1284.52</v>
      </c>
      <c r="I485" s="71">
        <v>1378.08</v>
      </c>
      <c r="J485" s="71">
        <v>1476.24</v>
      </c>
      <c r="K485" s="71">
        <v>1784.04</v>
      </c>
      <c r="L485" s="71">
        <v>1929.32</v>
      </c>
      <c r="M485" s="71">
        <v>1964.5</v>
      </c>
      <c r="N485" s="71">
        <v>1970.6</v>
      </c>
      <c r="O485" s="71">
        <v>2021.68</v>
      </c>
      <c r="P485" s="71">
        <v>1992.45</v>
      </c>
      <c r="Q485" s="71">
        <v>1996.58</v>
      </c>
      <c r="R485" s="71">
        <v>1981.53</v>
      </c>
      <c r="S485" s="71">
        <v>1929.74</v>
      </c>
      <c r="T485" s="71">
        <v>1905.53</v>
      </c>
      <c r="U485" s="71">
        <v>1906.48</v>
      </c>
      <c r="V485" s="71">
        <v>1936.25</v>
      </c>
      <c r="W485" s="71">
        <v>2014.5</v>
      </c>
      <c r="X485" s="71">
        <v>1964.31</v>
      </c>
      <c r="Y485" s="71">
        <v>1855.17</v>
      </c>
      <c r="Z485" s="71">
        <v>1556.7</v>
      </c>
      <c r="AA485" s="71">
        <v>1436.79</v>
      </c>
    </row>
    <row r="486" spans="1:27" ht="12.75" customHeight="1" outlineLevel="1" x14ac:dyDescent="0.3">
      <c r="A486" s="163" t="s">
        <v>2124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customHeight="1" outlineLevel="1" x14ac:dyDescent="0.3">
      <c r="A487" s="163" t="s">
        <v>2125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2126</v>
      </c>
      <c r="B488" s="94" t="s">
        <v>81</v>
      </c>
      <c r="C488" s="70" t="s">
        <v>79</v>
      </c>
      <c r="D488" s="71">
        <f>$D$11</f>
        <v>264.79000000000002</v>
      </c>
      <c r="E488" s="71">
        <f t="shared" ref="E488:AA488" si="281">$D$11</f>
        <v>264.79000000000002</v>
      </c>
      <c r="F488" s="71">
        <f t="shared" si="281"/>
        <v>264.79000000000002</v>
      </c>
      <c r="G488" s="71">
        <f t="shared" si="281"/>
        <v>264.79000000000002</v>
      </c>
      <c r="H488" s="71">
        <f t="shared" si="281"/>
        <v>264.79000000000002</v>
      </c>
      <c r="I488" s="71">
        <f t="shared" si="281"/>
        <v>264.79000000000002</v>
      </c>
      <c r="J488" s="71">
        <f t="shared" si="281"/>
        <v>264.79000000000002</v>
      </c>
      <c r="K488" s="71">
        <f t="shared" si="281"/>
        <v>264.79000000000002</v>
      </c>
      <c r="L488" s="71">
        <f t="shared" si="281"/>
        <v>264.79000000000002</v>
      </c>
      <c r="M488" s="71">
        <f t="shared" si="281"/>
        <v>264.79000000000002</v>
      </c>
      <c r="N488" s="71">
        <f t="shared" si="281"/>
        <v>264.79000000000002</v>
      </c>
      <c r="O488" s="71">
        <f t="shared" si="281"/>
        <v>264.79000000000002</v>
      </c>
      <c r="P488" s="71">
        <f t="shared" si="281"/>
        <v>264.79000000000002</v>
      </c>
      <c r="Q488" s="71">
        <f t="shared" si="281"/>
        <v>264.79000000000002</v>
      </c>
      <c r="R488" s="71">
        <f t="shared" si="281"/>
        <v>264.79000000000002</v>
      </c>
      <c r="S488" s="71">
        <f t="shared" si="281"/>
        <v>264.79000000000002</v>
      </c>
      <c r="T488" s="71">
        <f t="shared" si="281"/>
        <v>264.79000000000002</v>
      </c>
      <c r="U488" s="71">
        <f t="shared" si="281"/>
        <v>264.79000000000002</v>
      </c>
      <c r="V488" s="71">
        <f t="shared" si="281"/>
        <v>264.79000000000002</v>
      </c>
      <c r="W488" s="71">
        <f t="shared" si="281"/>
        <v>264.79000000000002</v>
      </c>
      <c r="X488" s="71">
        <f t="shared" si="281"/>
        <v>264.79000000000002</v>
      </c>
      <c r="Y488" s="71">
        <f t="shared" si="281"/>
        <v>264.79000000000002</v>
      </c>
      <c r="Z488" s="71">
        <f t="shared" si="281"/>
        <v>264.79000000000002</v>
      </c>
      <c r="AA488" s="71">
        <f t="shared" si="281"/>
        <v>264.79000000000002</v>
      </c>
    </row>
    <row r="489" spans="1:27" ht="13.8" x14ac:dyDescent="0.3">
      <c r="A489" s="162" t="s">
        <v>2127</v>
      </c>
      <c r="B489" s="54" t="str">
        <f>"02"&amp;"."&amp;$B$800&amp;"."&amp;$B$801</f>
        <v>02.03.2024</v>
      </c>
      <c r="C489" s="134" t="s">
        <v>76</v>
      </c>
      <c r="D489" s="135">
        <f>ROUND(((D490+D491+D493+D492)/1000),5)</f>
        <v>5.47797</v>
      </c>
      <c r="E489" s="135">
        <f>ROUND(((E490+E491+E493+E492)/1000),5)</f>
        <v>5.3099800000000004</v>
      </c>
      <c r="F489" s="135">
        <f>ROUND(((F490+F491+F493+F492)/1000),5)</f>
        <v>5.27562</v>
      </c>
      <c r="G489" s="135">
        <f t="shared" ref="G489:AA489" si="282">ROUND(((G490+G491+G493+G492)/1000),5)</f>
        <v>5.26694</v>
      </c>
      <c r="H489" s="135">
        <f t="shared" si="282"/>
        <v>5.2660799999999997</v>
      </c>
      <c r="I489" s="135">
        <f t="shared" si="282"/>
        <v>5.2663099999999998</v>
      </c>
      <c r="J489" s="135">
        <f t="shared" si="282"/>
        <v>5.2965999999999998</v>
      </c>
      <c r="K489" s="135">
        <f t="shared" si="282"/>
        <v>5.4796800000000001</v>
      </c>
      <c r="L489" s="135">
        <f t="shared" si="282"/>
        <v>5.7201700000000004</v>
      </c>
      <c r="M489" s="135">
        <f t="shared" si="282"/>
        <v>5.8020199999999997</v>
      </c>
      <c r="N489" s="135">
        <f t="shared" si="282"/>
        <v>5.8272899999999996</v>
      </c>
      <c r="O489" s="135">
        <f t="shared" si="282"/>
        <v>5.8342400000000003</v>
      </c>
      <c r="P489" s="135">
        <f t="shared" si="282"/>
        <v>5.8278499999999998</v>
      </c>
      <c r="Q489" s="135">
        <f t="shared" si="282"/>
        <v>5.8195800000000002</v>
      </c>
      <c r="R489" s="135">
        <f t="shared" si="282"/>
        <v>5.8121</v>
      </c>
      <c r="S489" s="135">
        <f t="shared" si="282"/>
        <v>5.7736099999999997</v>
      </c>
      <c r="T489" s="135">
        <f t="shared" si="282"/>
        <v>5.78634</v>
      </c>
      <c r="U489" s="135">
        <f t="shared" si="282"/>
        <v>5.80321</v>
      </c>
      <c r="V489" s="135">
        <f t="shared" si="282"/>
        <v>5.8262</v>
      </c>
      <c r="W489" s="135">
        <f t="shared" si="282"/>
        <v>5.8418200000000002</v>
      </c>
      <c r="X489" s="135">
        <f t="shared" si="282"/>
        <v>5.8339600000000003</v>
      </c>
      <c r="Y489" s="135">
        <f t="shared" si="282"/>
        <v>5.7656099999999997</v>
      </c>
      <c r="Z489" s="135">
        <f t="shared" si="282"/>
        <v>5.5648999999999997</v>
      </c>
      <c r="AA489" s="135">
        <f t="shared" si="282"/>
        <v>5.2973800000000004</v>
      </c>
    </row>
    <row r="490" spans="1:27" ht="12.75" customHeight="1" outlineLevel="1" x14ac:dyDescent="0.3">
      <c r="A490" s="163" t="s">
        <v>2128</v>
      </c>
      <c r="B490" s="94" t="s">
        <v>238</v>
      </c>
      <c r="C490" s="70" t="s">
        <v>79</v>
      </c>
      <c r="D490" s="71">
        <v>1647.82</v>
      </c>
      <c r="E490" s="71">
        <v>1479.83</v>
      </c>
      <c r="F490" s="71">
        <v>1445.47</v>
      </c>
      <c r="G490" s="71">
        <v>1436.79</v>
      </c>
      <c r="H490" s="71">
        <v>1435.93</v>
      </c>
      <c r="I490" s="71">
        <v>1436.16</v>
      </c>
      <c r="J490" s="71">
        <v>1466.45</v>
      </c>
      <c r="K490" s="71">
        <v>1649.53</v>
      </c>
      <c r="L490" s="71">
        <v>1890.02</v>
      </c>
      <c r="M490" s="71">
        <v>1971.87</v>
      </c>
      <c r="N490" s="71">
        <v>1997.14</v>
      </c>
      <c r="O490" s="71">
        <v>2004.09</v>
      </c>
      <c r="P490" s="71">
        <v>1997.7</v>
      </c>
      <c r="Q490" s="71">
        <v>1989.43</v>
      </c>
      <c r="R490" s="71">
        <v>1981.95</v>
      </c>
      <c r="S490" s="71">
        <v>1943.46</v>
      </c>
      <c r="T490" s="71">
        <v>1956.19</v>
      </c>
      <c r="U490" s="71">
        <v>1973.06</v>
      </c>
      <c r="V490" s="71">
        <v>1996.05</v>
      </c>
      <c r="W490" s="71">
        <v>2011.67</v>
      </c>
      <c r="X490" s="71">
        <v>2003.81</v>
      </c>
      <c r="Y490" s="71">
        <v>1935.46</v>
      </c>
      <c r="Z490" s="71">
        <v>1734.75</v>
      </c>
      <c r="AA490" s="71">
        <v>1467.23</v>
      </c>
    </row>
    <row r="491" spans="1:27" ht="12.75" customHeight="1" outlineLevel="1" x14ac:dyDescent="0.3">
      <c r="A491" s="163" t="s">
        <v>2129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customHeight="1" outlineLevel="1" x14ac:dyDescent="0.3">
      <c r="A492" s="163" t="s">
        <v>2130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2131</v>
      </c>
      <c r="B493" s="94" t="s">
        <v>81</v>
      </c>
      <c r="C493" s="70" t="s">
        <v>79</v>
      </c>
      <c r="D493" s="71">
        <f>$D$11</f>
        <v>264.79000000000002</v>
      </c>
      <c r="E493" s="71">
        <f t="shared" ref="E493:AA493" si="284">$D$11</f>
        <v>264.79000000000002</v>
      </c>
      <c r="F493" s="71">
        <f t="shared" si="284"/>
        <v>264.79000000000002</v>
      </c>
      <c r="G493" s="71">
        <f t="shared" si="284"/>
        <v>264.79000000000002</v>
      </c>
      <c r="H493" s="71">
        <f t="shared" si="284"/>
        <v>264.79000000000002</v>
      </c>
      <c r="I493" s="71">
        <f t="shared" si="284"/>
        <v>264.79000000000002</v>
      </c>
      <c r="J493" s="71">
        <f t="shared" si="284"/>
        <v>264.79000000000002</v>
      </c>
      <c r="K493" s="71">
        <f t="shared" si="284"/>
        <v>264.79000000000002</v>
      </c>
      <c r="L493" s="71">
        <f t="shared" si="284"/>
        <v>264.79000000000002</v>
      </c>
      <c r="M493" s="71">
        <f t="shared" si="284"/>
        <v>264.79000000000002</v>
      </c>
      <c r="N493" s="71">
        <f t="shared" si="284"/>
        <v>264.79000000000002</v>
      </c>
      <c r="O493" s="71">
        <f t="shared" si="284"/>
        <v>264.79000000000002</v>
      </c>
      <c r="P493" s="71">
        <f t="shared" si="284"/>
        <v>264.79000000000002</v>
      </c>
      <c r="Q493" s="71">
        <f t="shared" si="284"/>
        <v>264.79000000000002</v>
      </c>
      <c r="R493" s="71">
        <f t="shared" si="284"/>
        <v>264.79000000000002</v>
      </c>
      <c r="S493" s="71">
        <f t="shared" si="284"/>
        <v>264.79000000000002</v>
      </c>
      <c r="T493" s="71">
        <f t="shared" si="284"/>
        <v>264.79000000000002</v>
      </c>
      <c r="U493" s="71">
        <f t="shared" si="284"/>
        <v>264.79000000000002</v>
      </c>
      <c r="V493" s="71">
        <f t="shared" si="284"/>
        <v>264.79000000000002</v>
      </c>
      <c r="W493" s="71">
        <f t="shared" si="284"/>
        <v>264.79000000000002</v>
      </c>
      <c r="X493" s="71">
        <f t="shared" si="284"/>
        <v>264.79000000000002</v>
      </c>
      <c r="Y493" s="71">
        <f t="shared" si="284"/>
        <v>264.79000000000002</v>
      </c>
      <c r="Z493" s="71">
        <f t="shared" si="284"/>
        <v>264.79000000000002</v>
      </c>
      <c r="AA493" s="71">
        <f t="shared" si="284"/>
        <v>264.79000000000002</v>
      </c>
    </row>
    <row r="494" spans="1:27" ht="13.8" x14ac:dyDescent="0.3">
      <c r="A494" s="162" t="s">
        <v>2132</v>
      </c>
      <c r="B494" s="54" t="str">
        <f>"03"&amp;"."&amp;$B$800&amp;"."&amp;$B$801</f>
        <v>03.03.2024</v>
      </c>
      <c r="C494" s="134" t="s">
        <v>76</v>
      </c>
      <c r="D494" s="135">
        <f>ROUND(((D495+D496+D498+D497)/1000),5)</f>
        <v>5.3086700000000002</v>
      </c>
      <c r="E494" s="135">
        <f>ROUND(((E495+E496+E498+E497)/1000),5)</f>
        <v>5.2437500000000004</v>
      </c>
      <c r="F494" s="135">
        <f>ROUND(((F495+F496+F498+F497)/1000),5)</f>
        <v>5.1469100000000001</v>
      </c>
      <c r="G494" s="135">
        <f t="shared" ref="G494:AA494" si="285">ROUND(((G495+G496+G498+G497)/1000),5)</f>
        <v>5.1416700000000004</v>
      </c>
      <c r="H494" s="135">
        <f t="shared" si="285"/>
        <v>5.1668000000000003</v>
      </c>
      <c r="I494" s="135">
        <f t="shared" si="285"/>
        <v>5.2040199999999999</v>
      </c>
      <c r="J494" s="135">
        <f t="shared" si="285"/>
        <v>5.2131800000000004</v>
      </c>
      <c r="K494" s="135">
        <f t="shared" si="285"/>
        <v>5.2625999999999999</v>
      </c>
      <c r="L494" s="135">
        <f t="shared" si="285"/>
        <v>5.4779799999999996</v>
      </c>
      <c r="M494" s="135">
        <f t="shared" si="285"/>
        <v>5.5958800000000002</v>
      </c>
      <c r="N494" s="135">
        <f t="shared" si="285"/>
        <v>5.64527</v>
      </c>
      <c r="O494" s="135">
        <f t="shared" si="285"/>
        <v>5.6430300000000004</v>
      </c>
      <c r="P494" s="135">
        <f t="shared" si="285"/>
        <v>5.6185600000000004</v>
      </c>
      <c r="Q494" s="135">
        <f t="shared" si="285"/>
        <v>5.6025099999999997</v>
      </c>
      <c r="R494" s="135">
        <f t="shared" si="285"/>
        <v>5.5982500000000002</v>
      </c>
      <c r="S494" s="135">
        <f t="shared" si="285"/>
        <v>5.5624799999999999</v>
      </c>
      <c r="T494" s="135">
        <f t="shared" si="285"/>
        <v>5.5930099999999996</v>
      </c>
      <c r="U494" s="135">
        <f t="shared" si="285"/>
        <v>5.6247499999999997</v>
      </c>
      <c r="V494" s="135">
        <f t="shared" si="285"/>
        <v>5.73116</v>
      </c>
      <c r="W494" s="135">
        <f t="shared" si="285"/>
        <v>5.7186199999999996</v>
      </c>
      <c r="X494" s="135">
        <f t="shared" si="285"/>
        <v>5.6906600000000003</v>
      </c>
      <c r="Y494" s="135">
        <f t="shared" si="285"/>
        <v>5.5736299999999996</v>
      </c>
      <c r="Z494" s="135">
        <f t="shared" si="285"/>
        <v>5.3965899999999998</v>
      </c>
      <c r="AA494" s="135">
        <f t="shared" si="285"/>
        <v>5.2679499999999999</v>
      </c>
    </row>
    <row r="495" spans="1:27" ht="12.75" customHeight="1" outlineLevel="1" x14ac:dyDescent="0.3">
      <c r="A495" s="163" t="s">
        <v>2133</v>
      </c>
      <c r="B495" s="94" t="s">
        <v>238</v>
      </c>
      <c r="C495" s="70" t="s">
        <v>79</v>
      </c>
      <c r="D495" s="71">
        <v>1478.52</v>
      </c>
      <c r="E495" s="71">
        <v>1413.6</v>
      </c>
      <c r="F495" s="71">
        <v>1316.76</v>
      </c>
      <c r="G495" s="71">
        <v>1311.52</v>
      </c>
      <c r="H495" s="71">
        <v>1336.65</v>
      </c>
      <c r="I495" s="71">
        <v>1373.87</v>
      </c>
      <c r="J495" s="71">
        <v>1383.03</v>
      </c>
      <c r="K495" s="71">
        <v>1432.45</v>
      </c>
      <c r="L495" s="71">
        <v>1647.83</v>
      </c>
      <c r="M495" s="71">
        <v>1765.73</v>
      </c>
      <c r="N495" s="71">
        <v>1815.12</v>
      </c>
      <c r="O495" s="71">
        <v>1812.88</v>
      </c>
      <c r="P495" s="71">
        <v>1788.41</v>
      </c>
      <c r="Q495" s="71">
        <v>1772.36</v>
      </c>
      <c r="R495" s="71">
        <v>1768.1</v>
      </c>
      <c r="S495" s="71">
        <v>1732.33</v>
      </c>
      <c r="T495" s="71">
        <v>1762.86</v>
      </c>
      <c r="U495" s="71">
        <v>1794.6</v>
      </c>
      <c r="V495" s="71">
        <v>1901.01</v>
      </c>
      <c r="W495" s="71">
        <v>1888.47</v>
      </c>
      <c r="X495" s="71">
        <v>1860.51</v>
      </c>
      <c r="Y495" s="71">
        <v>1743.48</v>
      </c>
      <c r="Z495" s="71">
        <v>1566.44</v>
      </c>
      <c r="AA495" s="71">
        <v>1437.8</v>
      </c>
    </row>
    <row r="496" spans="1:27" ht="12.75" customHeight="1" outlineLevel="1" x14ac:dyDescent="0.3">
      <c r="A496" s="163" t="s">
        <v>2134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customHeight="1" outlineLevel="1" x14ac:dyDescent="0.3">
      <c r="A497" s="163" t="s">
        <v>2135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2136</v>
      </c>
      <c r="B498" s="94" t="s">
        <v>81</v>
      </c>
      <c r="C498" s="70" t="s">
        <v>79</v>
      </c>
      <c r="D498" s="71">
        <f>$D$11</f>
        <v>264.79000000000002</v>
      </c>
      <c r="E498" s="71">
        <f t="shared" ref="E498:AA498" si="287">$D$11</f>
        <v>264.79000000000002</v>
      </c>
      <c r="F498" s="71">
        <f t="shared" si="287"/>
        <v>264.79000000000002</v>
      </c>
      <c r="G498" s="71">
        <f t="shared" si="287"/>
        <v>264.79000000000002</v>
      </c>
      <c r="H498" s="71">
        <f t="shared" si="287"/>
        <v>264.79000000000002</v>
      </c>
      <c r="I498" s="71">
        <f t="shared" si="287"/>
        <v>264.79000000000002</v>
      </c>
      <c r="J498" s="71">
        <f t="shared" si="287"/>
        <v>264.79000000000002</v>
      </c>
      <c r="K498" s="71">
        <f t="shared" si="287"/>
        <v>264.79000000000002</v>
      </c>
      <c r="L498" s="71">
        <f t="shared" si="287"/>
        <v>264.79000000000002</v>
      </c>
      <c r="M498" s="71">
        <f t="shared" si="287"/>
        <v>264.79000000000002</v>
      </c>
      <c r="N498" s="71">
        <f t="shared" si="287"/>
        <v>264.79000000000002</v>
      </c>
      <c r="O498" s="71">
        <f t="shared" si="287"/>
        <v>264.79000000000002</v>
      </c>
      <c r="P498" s="71">
        <f t="shared" si="287"/>
        <v>264.79000000000002</v>
      </c>
      <c r="Q498" s="71">
        <f t="shared" si="287"/>
        <v>264.79000000000002</v>
      </c>
      <c r="R498" s="71">
        <f t="shared" si="287"/>
        <v>264.79000000000002</v>
      </c>
      <c r="S498" s="71">
        <f t="shared" si="287"/>
        <v>264.79000000000002</v>
      </c>
      <c r="T498" s="71">
        <f t="shared" si="287"/>
        <v>264.79000000000002</v>
      </c>
      <c r="U498" s="71">
        <f t="shared" si="287"/>
        <v>264.79000000000002</v>
      </c>
      <c r="V498" s="71">
        <f t="shared" si="287"/>
        <v>264.79000000000002</v>
      </c>
      <c r="W498" s="71">
        <f t="shared" si="287"/>
        <v>264.79000000000002</v>
      </c>
      <c r="X498" s="71">
        <f t="shared" si="287"/>
        <v>264.79000000000002</v>
      </c>
      <c r="Y498" s="71">
        <f t="shared" si="287"/>
        <v>264.79000000000002</v>
      </c>
      <c r="Z498" s="71">
        <f t="shared" si="287"/>
        <v>264.79000000000002</v>
      </c>
      <c r="AA498" s="71">
        <f t="shared" si="287"/>
        <v>264.79000000000002</v>
      </c>
    </row>
    <row r="499" spans="1:27" ht="13.8" x14ac:dyDescent="0.3">
      <c r="A499" s="162" t="s">
        <v>2137</v>
      </c>
      <c r="B499" s="54" t="str">
        <f>"04"&amp;"."&amp;$B$800&amp;"."&amp;$B$801</f>
        <v>04.03.2024</v>
      </c>
      <c r="C499" s="134" t="s">
        <v>76</v>
      </c>
      <c r="D499" s="135">
        <f>ROUND(((D500+D501+D503+D502)/1000),5)</f>
        <v>5.2511599999999996</v>
      </c>
      <c r="E499" s="135">
        <f>ROUND(((E500+E501+E503+E502)/1000),5)</f>
        <v>5.1148400000000001</v>
      </c>
      <c r="F499" s="135">
        <f>ROUND(((F500+F501+F503+F502)/1000),5)</f>
        <v>5.0670700000000002</v>
      </c>
      <c r="G499" s="135">
        <f t="shared" ref="G499:AA499" si="288">ROUND(((G500+G501+G503+G502)/1000),5)</f>
        <v>5.0608500000000003</v>
      </c>
      <c r="H499" s="135">
        <f t="shared" si="288"/>
        <v>5.0964299999999998</v>
      </c>
      <c r="I499" s="135">
        <f t="shared" si="288"/>
        <v>5.2476200000000004</v>
      </c>
      <c r="J499" s="135">
        <f t="shared" si="288"/>
        <v>5.2774099999999997</v>
      </c>
      <c r="K499" s="135">
        <f t="shared" si="288"/>
        <v>5.6471600000000004</v>
      </c>
      <c r="L499" s="135">
        <f t="shared" si="288"/>
        <v>5.81907</v>
      </c>
      <c r="M499" s="135">
        <f t="shared" si="288"/>
        <v>5.9081000000000001</v>
      </c>
      <c r="N499" s="135">
        <f t="shared" si="288"/>
        <v>5.9231800000000003</v>
      </c>
      <c r="O499" s="135">
        <f t="shared" si="288"/>
        <v>5.9682300000000001</v>
      </c>
      <c r="P499" s="135">
        <f t="shared" si="288"/>
        <v>5.9281199999999998</v>
      </c>
      <c r="Q499" s="135">
        <f t="shared" si="288"/>
        <v>5.9020099999999998</v>
      </c>
      <c r="R499" s="135">
        <f t="shared" si="288"/>
        <v>5.8581599999999998</v>
      </c>
      <c r="S499" s="135">
        <f t="shared" si="288"/>
        <v>5.7995299999999999</v>
      </c>
      <c r="T499" s="135">
        <f t="shared" si="288"/>
        <v>5.7749899999999998</v>
      </c>
      <c r="U499" s="135">
        <f t="shared" si="288"/>
        <v>5.7675900000000002</v>
      </c>
      <c r="V499" s="135">
        <f t="shared" si="288"/>
        <v>5.8094200000000003</v>
      </c>
      <c r="W499" s="135">
        <f t="shared" si="288"/>
        <v>5.9021800000000004</v>
      </c>
      <c r="X499" s="135">
        <f t="shared" si="288"/>
        <v>5.8026900000000001</v>
      </c>
      <c r="Y499" s="135">
        <f t="shared" si="288"/>
        <v>5.6628699999999998</v>
      </c>
      <c r="Z499" s="135">
        <f t="shared" si="288"/>
        <v>5.3847899999999997</v>
      </c>
      <c r="AA499" s="135">
        <f t="shared" si="288"/>
        <v>5.2726300000000004</v>
      </c>
    </row>
    <row r="500" spans="1:27" ht="12.75" customHeight="1" outlineLevel="1" x14ac:dyDescent="0.3">
      <c r="A500" s="163" t="s">
        <v>2138</v>
      </c>
      <c r="B500" s="94" t="s">
        <v>238</v>
      </c>
      <c r="C500" s="70" t="s">
        <v>79</v>
      </c>
      <c r="D500" s="71">
        <v>1421.01</v>
      </c>
      <c r="E500" s="71">
        <v>1284.69</v>
      </c>
      <c r="F500" s="71">
        <v>1236.92</v>
      </c>
      <c r="G500" s="71">
        <v>1230.7</v>
      </c>
      <c r="H500" s="71">
        <v>1266.28</v>
      </c>
      <c r="I500" s="71">
        <v>1417.47</v>
      </c>
      <c r="J500" s="71">
        <v>1447.26</v>
      </c>
      <c r="K500" s="71">
        <v>1817.01</v>
      </c>
      <c r="L500" s="71">
        <v>1988.92</v>
      </c>
      <c r="M500" s="71">
        <v>2077.9499999999998</v>
      </c>
      <c r="N500" s="71">
        <v>2093.0300000000002</v>
      </c>
      <c r="O500" s="71">
        <v>2138.08</v>
      </c>
      <c r="P500" s="71">
        <v>2097.9699999999998</v>
      </c>
      <c r="Q500" s="71">
        <v>2071.86</v>
      </c>
      <c r="R500" s="71">
        <v>2028.01</v>
      </c>
      <c r="S500" s="71">
        <v>1969.38</v>
      </c>
      <c r="T500" s="71">
        <v>1944.84</v>
      </c>
      <c r="U500" s="71">
        <v>1937.44</v>
      </c>
      <c r="V500" s="71">
        <v>1979.27</v>
      </c>
      <c r="W500" s="71">
        <v>2072.0300000000002</v>
      </c>
      <c r="X500" s="71">
        <v>1972.54</v>
      </c>
      <c r="Y500" s="71">
        <v>1832.72</v>
      </c>
      <c r="Z500" s="71">
        <v>1554.64</v>
      </c>
      <c r="AA500" s="71">
        <v>1442.48</v>
      </c>
    </row>
    <row r="501" spans="1:27" ht="12.75" customHeight="1" outlineLevel="1" x14ac:dyDescent="0.3">
      <c r="A501" s="163" t="s">
        <v>2139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customHeight="1" outlineLevel="1" x14ac:dyDescent="0.3">
      <c r="A502" s="163" t="s">
        <v>2140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2141</v>
      </c>
      <c r="B503" s="94" t="s">
        <v>81</v>
      </c>
      <c r="C503" s="70" t="s">
        <v>79</v>
      </c>
      <c r="D503" s="71">
        <f>$D$11</f>
        <v>264.79000000000002</v>
      </c>
      <c r="E503" s="71">
        <f t="shared" ref="E503:AA503" si="290">$D$11</f>
        <v>264.79000000000002</v>
      </c>
      <c r="F503" s="71">
        <f t="shared" si="290"/>
        <v>264.79000000000002</v>
      </c>
      <c r="G503" s="71">
        <f t="shared" si="290"/>
        <v>264.79000000000002</v>
      </c>
      <c r="H503" s="71">
        <f t="shared" si="290"/>
        <v>264.79000000000002</v>
      </c>
      <c r="I503" s="71">
        <f t="shared" si="290"/>
        <v>264.79000000000002</v>
      </c>
      <c r="J503" s="71">
        <f t="shared" si="290"/>
        <v>264.79000000000002</v>
      </c>
      <c r="K503" s="71">
        <f t="shared" si="290"/>
        <v>264.79000000000002</v>
      </c>
      <c r="L503" s="71">
        <f t="shared" si="290"/>
        <v>264.79000000000002</v>
      </c>
      <c r="M503" s="71">
        <f t="shared" si="290"/>
        <v>264.79000000000002</v>
      </c>
      <c r="N503" s="71">
        <f t="shared" si="290"/>
        <v>264.79000000000002</v>
      </c>
      <c r="O503" s="71">
        <f t="shared" si="290"/>
        <v>264.79000000000002</v>
      </c>
      <c r="P503" s="71">
        <f t="shared" si="290"/>
        <v>264.79000000000002</v>
      </c>
      <c r="Q503" s="71">
        <f t="shared" si="290"/>
        <v>264.79000000000002</v>
      </c>
      <c r="R503" s="71">
        <f t="shared" si="290"/>
        <v>264.79000000000002</v>
      </c>
      <c r="S503" s="71">
        <f t="shared" si="290"/>
        <v>264.79000000000002</v>
      </c>
      <c r="T503" s="71">
        <f t="shared" si="290"/>
        <v>264.79000000000002</v>
      </c>
      <c r="U503" s="71">
        <f t="shared" si="290"/>
        <v>264.79000000000002</v>
      </c>
      <c r="V503" s="71">
        <f t="shared" si="290"/>
        <v>264.79000000000002</v>
      </c>
      <c r="W503" s="71">
        <f t="shared" si="290"/>
        <v>264.79000000000002</v>
      </c>
      <c r="X503" s="71">
        <f t="shared" si="290"/>
        <v>264.79000000000002</v>
      </c>
      <c r="Y503" s="71">
        <f t="shared" si="290"/>
        <v>264.79000000000002</v>
      </c>
      <c r="Z503" s="71">
        <f t="shared" si="290"/>
        <v>264.79000000000002</v>
      </c>
      <c r="AA503" s="71">
        <f t="shared" si="290"/>
        <v>264.79000000000002</v>
      </c>
    </row>
    <row r="504" spans="1:27" ht="13.8" x14ac:dyDescent="0.3">
      <c r="A504" s="162" t="s">
        <v>2142</v>
      </c>
      <c r="B504" s="54" t="str">
        <f>"05"&amp;"."&amp;$B$800&amp;"."&amp;$B$801</f>
        <v>05.03.2024</v>
      </c>
      <c r="C504" s="134" t="s">
        <v>76</v>
      </c>
      <c r="D504" s="135">
        <f>ROUND(((D505+D506+D508+D507)/1000),5)</f>
        <v>5.1293800000000003</v>
      </c>
      <c r="E504" s="135">
        <f>ROUND(((E505+E506+E508+E507)/1000),5)</f>
        <v>5.0624900000000004</v>
      </c>
      <c r="F504" s="135">
        <f>ROUND(((F505+F506+F508+F507)/1000),5)</f>
        <v>5.0411799999999998</v>
      </c>
      <c r="G504" s="135">
        <f t="shared" ref="G504:AA504" si="291">ROUND(((G505+G506+G508+G507)/1000),5)</f>
        <v>5.0345599999999999</v>
      </c>
      <c r="H504" s="135">
        <f t="shared" si="291"/>
        <v>5.0767899999999999</v>
      </c>
      <c r="I504" s="135">
        <f t="shared" si="291"/>
        <v>5.2098300000000002</v>
      </c>
      <c r="J504" s="135">
        <f t="shared" si="291"/>
        <v>5.3065699999999998</v>
      </c>
      <c r="K504" s="135">
        <f t="shared" si="291"/>
        <v>5.5019</v>
      </c>
      <c r="L504" s="135">
        <f t="shared" si="291"/>
        <v>5.6644199999999998</v>
      </c>
      <c r="M504" s="135">
        <f t="shared" si="291"/>
        <v>5.71591</v>
      </c>
      <c r="N504" s="135">
        <f t="shared" si="291"/>
        <v>5.6765999999999996</v>
      </c>
      <c r="O504" s="135">
        <f t="shared" si="291"/>
        <v>6.0199400000000001</v>
      </c>
      <c r="P504" s="135">
        <f t="shared" si="291"/>
        <v>5.8882599999999998</v>
      </c>
      <c r="Q504" s="135">
        <f t="shared" si="291"/>
        <v>5.8221999999999996</v>
      </c>
      <c r="R504" s="135">
        <f t="shared" si="291"/>
        <v>5.8770800000000003</v>
      </c>
      <c r="S504" s="135">
        <f t="shared" si="291"/>
        <v>5.7700199999999997</v>
      </c>
      <c r="T504" s="135">
        <f t="shared" si="291"/>
        <v>5.7461799999999998</v>
      </c>
      <c r="U504" s="135">
        <f t="shared" si="291"/>
        <v>5.6550700000000003</v>
      </c>
      <c r="V504" s="135">
        <f t="shared" si="291"/>
        <v>5.6567400000000001</v>
      </c>
      <c r="W504" s="135">
        <f t="shared" si="291"/>
        <v>5.6493099999999998</v>
      </c>
      <c r="X504" s="135">
        <f t="shared" si="291"/>
        <v>5.7163899999999996</v>
      </c>
      <c r="Y504" s="135">
        <f t="shared" si="291"/>
        <v>5.5242800000000001</v>
      </c>
      <c r="Z504" s="135">
        <f t="shared" si="291"/>
        <v>5.3557100000000002</v>
      </c>
      <c r="AA504" s="135">
        <f t="shared" si="291"/>
        <v>5.1821599999999997</v>
      </c>
    </row>
    <row r="505" spans="1:27" ht="12.75" customHeight="1" outlineLevel="1" x14ac:dyDescent="0.3">
      <c r="A505" s="163" t="s">
        <v>2143</v>
      </c>
      <c r="B505" s="94" t="s">
        <v>238</v>
      </c>
      <c r="C505" s="70" t="s">
        <v>79</v>
      </c>
      <c r="D505" s="71">
        <v>1299.23</v>
      </c>
      <c r="E505" s="71">
        <v>1232.3399999999999</v>
      </c>
      <c r="F505" s="71">
        <v>1211.03</v>
      </c>
      <c r="G505" s="71">
        <v>1204.4100000000001</v>
      </c>
      <c r="H505" s="71">
        <v>1246.6400000000001</v>
      </c>
      <c r="I505" s="71">
        <v>1379.68</v>
      </c>
      <c r="J505" s="71">
        <v>1476.42</v>
      </c>
      <c r="K505" s="71">
        <v>1671.75</v>
      </c>
      <c r="L505" s="71">
        <v>1834.27</v>
      </c>
      <c r="M505" s="71">
        <v>1885.76</v>
      </c>
      <c r="N505" s="71">
        <v>1846.45</v>
      </c>
      <c r="O505" s="71">
        <v>2189.79</v>
      </c>
      <c r="P505" s="71">
        <v>2058.11</v>
      </c>
      <c r="Q505" s="71">
        <v>1992.05</v>
      </c>
      <c r="R505" s="71">
        <v>2046.93</v>
      </c>
      <c r="S505" s="71">
        <v>1939.87</v>
      </c>
      <c r="T505" s="71">
        <v>1916.03</v>
      </c>
      <c r="U505" s="71">
        <v>1824.92</v>
      </c>
      <c r="V505" s="71">
        <v>1826.59</v>
      </c>
      <c r="W505" s="71">
        <v>1819.16</v>
      </c>
      <c r="X505" s="71">
        <v>1886.24</v>
      </c>
      <c r="Y505" s="71">
        <v>1694.13</v>
      </c>
      <c r="Z505" s="71">
        <v>1525.56</v>
      </c>
      <c r="AA505" s="71">
        <v>1352.01</v>
      </c>
    </row>
    <row r="506" spans="1:27" ht="12.75" customHeight="1" outlineLevel="1" x14ac:dyDescent="0.3">
      <c r="A506" s="163" t="s">
        <v>2144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customHeight="1" outlineLevel="1" x14ac:dyDescent="0.3">
      <c r="A507" s="163" t="s">
        <v>2145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2146</v>
      </c>
      <c r="B508" s="94" t="s">
        <v>81</v>
      </c>
      <c r="C508" s="70" t="s">
        <v>79</v>
      </c>
      <c r="D508" s="71">
        <f>$D$11</f>
        <v>264.79000000000002</v>
      </c>
      <c r="E508" s="71">
        <f t="shared" ref="E508:AA508" si="293">$D$11</f>
        <v>264.79000000000002</v>
      </c>
      <c r="F508" s="71">
        <f t="shared" si="293"/>
        <v>264.79000000000002</v>
      </c>
      <c r="G508" s="71">
        <f t="shared" si="293"/>
        <v>264.79000000000002</v>
      </c>
      <c r="H508" s="71">
        <f t="shared" si="293"/>
        <v>264.79000000000002</v>
      </c>
      <c r="I508" s="71">
        <f t="shared" si="293"/>
        <v>264.79000000000002</v>
      </c>
      <c r="J508" s="71">
        <f t="shared" si="293"/>
        <v>264.79000000000002</v>
      </c>
      <c r="K508" s="71">
        <f t="shared" si="293"/>
        <v>264.79000000000002</v>
      </c>
      <c r="L508" s="71">
        <f t="shared" si="293"/>
        <v>264.79000000000002</v>
      </c>
      <c r="M508" s="71">
        <f t="shared" si="293"/>
        <v>264.79000000000002</v>
      </c>
      <c r="N508" s="71">
        <f t="shared" si="293"/>
        <v>264.79000000000002</v>
      </c>
      <c r="O508" s="71">
        <f t="shared" si="293"/>
        <v>264.79000000000002</v>
      </c>
      <c r="P508" s="71">
        <f t="shared" si="293"/>
        <v>264.79000000000002</v>
      </c>
      <c r="Q508" s="71">
        <f t="shared" si="293"/>
        <v>264.79000000000002</v>
      </c>
      <c r="R508" s="71">
        <f t="shared" si="293"/>
        <v>264.79000000000002</v>
      </c>
      <c r="S508" s="71">
        <f t="shared" si="293"/>
        <v>264.79000000000002</v>
      </c>
      <c r="T508" s="71">
        <f t="shared" si="293"/>
        <v>264.79000000000002</v>
      </c>
      <c r="U508" s="71">
        <f t="shared" si="293"/>
        <v>264.79000000000002</v>
      </c>
      <c r="V508" s="71">
        <f t="shared" si="293"/>
        <v>264.79000000000002</v>
      </c>
      <c r="W508" s="71">
        <f t="shared" si="293"/>
        <v>264.79000000000002</v>
      </c>
      <c r="X508" s="71">
        <f t="shared" si="293"/>
        <v>264.79000000000002</v>
      </c>
      <c r="Y508" s="71">
        <f t="shared" si="293"/>
        <v>264.79000000000002</v>
      </c>
      <c r="Z508" s="71">
        <f t="shared" si="293"/>
        <v>264.79000000000002</v>
      </c>
      <c r="AA508" s="71">
        <f t="shared" si="293"/>
        <v>264.79000000000002</v>
      </c>
    </row>
    <row r="509" spans="1:27" ht="13.8" x14ac:dyDescent="0.3">
      <c r="A509" s="162" t="s">
        <v>2147</v>
      </c>
      <c r="B509" s="54" t="str">
        <f>"06"&amp;"."&amp;$B$800&amp;"."&amp;$B$801</f>
        <v>06.03.2024</v>
      </c>
      <c r="C509" s="134" t="s">
        <v>76</v>
      </c>
      <c r="D509" s="135">
        <f>ROUND(((D510+D511+D513+D512)/1000),5)</f>
        <v>5.1863000000000001</v>
      </c>
      <c r="E509" s="135">
        <f>ROUND(((E510+E511+E513+E512)/1000),5)</f>
        <v>5.0731999999999999</v>
      </c>
      <c r="F509" s="135">
        <f>ROUND(((F510+F511+F513+F512)/1000),5)</f>
        <v>5.0561199999999999</v>
      </c>
      <c r="G509" s="135">
        <f t="shared" ref="G509:AA509" si="294">ROUND(((G510+G511+G513+G512)/1000),5)</f>
        <v>5.0520100000000001</v>
      </c>
      <c r="H509" s="135">
        <f t="shared" si="294"/>
        <v>5.11707</v>
      </c>
      <c r="I509" s="135">
        <f t="shared" si="294"/>
        <v>5.2597500000000004</v>
      </c>
      <c r="J509" s="135">
        <f t="shared" si="294"/>
        <v>5.3575499999999998</v>
      </c>
      <c r="K509" s="135">
        <f t="shared" si="294"/>
        <v>5.6489599999999998</v>
      </c>
      <c r="L509" s="135">
        <f t="shared" si="294"/>
        <v>5.7207400000000002</v>
      </c>
      <c r="M509" s="135">
        <f t="shared" si="294"/>
        <v>5.7361899999999997</v>
      </c>
      <c r="N509" s="135">
        <f t="shared" si="294"/>
        <v>5.6994999999999996</v>
      </c>
      <c r="O509" s="135">
        <f t="shared" si="294"/>
        <v>5.8027199999999999</v>
      </c>
      <c r="P509" s="135">
        <f t="shared" si="294"/>
        <v>5.7916400000000001</v>
      </c>
      <c r="Q509" s="135">
        <f t="shared" si="294"/>
        <v>5.7889600000000003</v>
      </c>
      <c r="R509" s="135">
        <f t="shared" si="294"/>
        <v>5.7679999999999998</v>
      </c>
      <c r="S509" s="135">
        <f t="shared" si="294"/>
        <v>5.7455600000000002</v>
      </c>
      <c r="T509" s="135">
        <f t="shared" si="294"/>
        <v>5.7347000000000001</v>
      </c>
      <c r="U509" s="135">
        <f t="shared" si="294"/>
        <v>5.6853699999999998</v>
      </c>
      <c r="V509" s="135">
        <f t="shared" si="294"/>
        <v>5.7265199999999998</v>
      </c>
      <c r="W509" s="135">
        <f t="shared" si="294"/>
        <v>5.72682</v>
      </c>
      <c r="X509" s="135">
        <f t="shared" si="294"/>
        <v>5.7822100000000001</v>
      </c>
      <c r="Y509" s="135">
        <f t="shared" si="294"/>
        <v>5.6758300000000004</v>
      </c>
      <c r="Z509" s="135">
        <f t="shared" si="294"/>
        <v>5.4056699999999998</v>
      </c>
      <c r="AA509" s="135">
        <f t="shared" si="294"/>
        <v>5.2677199999999997</v>
      </c>
    </row>
    <row r="510" spans="1:27" ht="12.75" customHeight="1" outlineLevel="1" x14ac:dyDescent="0.3">
      <c r="A510" s="163" t="s">
        <v>2148</v>
      </c>
      <c r="B510" s="94" t="s">
        <v>238</v>
      </c>
      <c r="C510" s="70" t="s">
        <v>79</v>
      </c>
      <c r="D510" s="71">
        <v>1356.15</v>
      </c>
      <c r="E510" s="71">
        <v>1243.05</v>
      </c>
      <c r="F510" s="71">
        <v>1225.97</v>
      </c>
      <c r="G510" s="71">
        <v>1221.8599999999999</v>
      </c>
      <c r="H510" s="71">
        <v>1286.92</v>
      </c>
      <c r="I510" s="71">
        <v>1429.6</v>
      </c>
      <c r="J510" s="71">
        <v>1527.4</v>
      </c>
      <c r="K510" s="71">
        <v>1818.81</v>
      </c>
      <c r="L510" s="71">
        <v>1890.59</v>
      </c>
      <c r="M510" s="71">
        <v>1906.04</v>
      </c>
      <c r="N510" s="71">
        <v>1869.35</v>
      </c>
      <c r="O510" s="71">
        <v>1972.57</v>
      </c>
      <c r="P510" s="71">
        <v>1961.49</v>
      </c>
      <c r="Q510" s="71">
        <v>1958.81</v>
      </c>
      <c r="R510" s="71">
        <v>1937.85</v>
      </c>
      <c r="S510" s="71">
        <v>1915.41</v>
      </c>
      <c r="T510" s="71">
        <v>1904.55</v>
      </c>
      <c r="U510" s="71">
        <v>1855.22</v>
      </c>
      <c r="V510" s="71">
        <v>1896.37</v>
      </c>
      <c r="W510" s="71">
        <v>1896.67</v>
      </c>
      <c r="X510" s="71">
        <v>1952.06</v>
      </c>
      <c r="Y510" s="71">
        <v>1845.68</v>
      </c>
      <c r="Z510" s="71">
        <v>1575.52</v>
      </c>
      <c r="AA510" s="71">
        <v>1437.57</v>
      </c>
    </row>
    <row r="511" spans="1:27" ht="12.75" customHeight="1" outlineLevel="1" x14ac:dyDescent="0.3">
      <c r="A511" s="163" t="s">
        <v>2149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customHeight="1" outlineLevel="1" x14ac:dyDescent="0.3">
      <c r="A512" s="163" t="s">
        <v>2150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2151</v>
      </c>
      <c r="B513" s="94" t="s">
        <v>81</v>
      </c>
      <c r="C513" s="70" t="s">
        <v>79</v>
      </c>
      <c r="D513" s="71">
        <f>$D$11</f>
        <v>264.79000000000002</v>
      </c>
      <c r="E513" s="71">
        <f t="shared" ref="E513:AA513" si="296">$D$11</f>
        <v>264.79000000000002</v>
      </c>
      <c r="F513" s="71">
        <f t="shared" si="296"/>
        <v>264.79000000000002</v>
      </c>
      <c r="G513" s="71">
        <f t="shared" si="296"/>
        <v>264.79000000000002</v>
      </c>
      <c r="H513" s="71">
        <f t="shared" si="296"/>
        <v>264.79000000000002</v>
      </c>
      <c r="I513" s="71">
        <f t="shared" si="296"/>
        <v>264.79000000000002</v>
      </c>
      <c r="J513" s="71">
        <f t="shared" si="296"/>
        <v>264.79000000000002</v>
      </c>
      <c r="K513" s="71">
        <f t="shared" si="296"/>
        <v>264.79000000000002</v>
      </c>
      <c r="L513" s="71">
        <f t="shared" si="296"/>
        <v>264.79000000000002</v>
      </c>
      <c r="M513" s="71">
        <f t="shared" si="296"/>
        <v>264.79000000000002</v>
      </c>
      <c r="N513" s="71">
        <f t="shared" si="296"/>
        <v>264.79000000000002</v>
      </c>
      <c r="O513" s="71">
        <f t="shared" si="296"/>
        <v>264.79000000000002</v>
      </c>
      <c r="P513" s="71">
        <f t="shared" si="296"/>
        <v>264.79000000000002</v>
      </c>
      <c r="Q513" s="71">
        <f t="shared" si="296"/>
        <v>264.79000000000002</v>
      </c>
      <c r="R513" s="71">
        <f t="shared" si="296"/>
        <v>264.79000000000002</v>
      </c>
      <c r="S513" s="71">
        <f t="shared" si="296"/>
        <v>264.79000000000002</v>
      </c>
      <c r="T513" s="71">
        <f t="shared" si="296"/>
        <v>264.79000000000002</v>
      </c>
      <c r="U513" s="71">
        <f t="shared" si="296"/>
        <v>264.79000000000002</v>
      </c>
      <c r="V513" s="71">
        <f t="shared" si="296"/>
        <v>264.79000000000002</v>
      </c>
      <c r="W513" s="71">
        <f t="shared" si="296"/>
        <v>264.79000000000002</v>
      </c>
      <c r="X513" s="71">
        <f t="shared" si="296"/>
        <v>264.79000000000002</v>
      </c>
      <c r="Y513" s="71">
        <f t="shared" si="296"/>
        <v>264.79000000000002</v>
      </c>
      <c r="Z513" s="71">
        <f t="shared" si="296"/>
        <v>264.79000000000002</v>
      </c>
      <c r="AA513" s="71">
        <f t="shared" si="296"/>
        <v>264.79000000000002</v>
      </c>
    </row>
    <row r="514" spans="1:27" ht="13.8" x14ac:dyDescent="0.3">
      <c r="A514" s="162" t="s">
        <v>2152</v>
      </c>
      <c r="B514" s="54" t="str">
        <f>"07"&amp;"."&amp;$B$800&amp;"."&amp;$B$801</f>
        <v>07.03.2024</v>
      </c>
      <c r="C514" s="134" t="s">
        <v>76</v>
      </c>
      <c r="D514" s="135">
        <f>ROUND(((D515+D516+D518+D517)/1000),5)</f>
        <v>5.0591200000000001</v>
      </c>
      <c r="E514" s="135">
        <f>ROUND(((E515+E516+E518+E517)/1000),5)</f>
        <v>5.0331700000000001</v>
      </c>
      <c r="F514" s="135">
        <f>ROUND(((F515+F516+F518+F517)/1000),5)</f>
        <v>4.9992599999999996</v>
      </c>
      <c r="G514" s="135">
        <f t="shared" ref="G514:AA514" si="297">ROUND(((G515+G516+G518+G517)/1000),5)</f>
        <v>4.9889700000000001</v>
      </c>
      <c r="H514" s="135">
        <f t="shared" si="297"/>
        <v>5.0353300000000001</v>
      </c>
      <c r="I514" s="135">
        <f t="shared" si="297"/>
        <v>5.1805199999999996</v>
      </c>
      <c r="J514" s="135">
        <f t="shared" si="297"/>
        <v>5.2970699999999997</v>
      </c>
      <c r="K514" s="135">
        <f t="shared" si="297"/>
        <v>5.5674400000000004</v>
      </c>
      <c r="L514" s="135">
        <f t="shared" si="297"/>
        <v>5.641</v>
      </c>
      <c r="M514" s="135">
        <f t="shared" si="297"/>
        <v>5.6499600000000001</v>
      </c>
      <c r="N514" s="135">
        <f t="shared" si="297"/>
        <v>5.6496599999999999</v>
      </c>
      <c r="O514" s="135">
        <f t="shared" si="297"/>
        <v>5.6777300000000004</v>
      </c>
      <c r="P514" s="135">
        <f t="shared" si="297"/>
        <v>5.7330699999999997</v>
      </c>
      <c r="Q514" s="135">
        <f t="shared" si="297"/>
        <v>5.73292</v>
      </c>
      <c r="R514" s="135">
        <f t="shared" si="297"/>
        <v>5.6944499999999998</v>
      </c>
      <c r="S514" s="135">
        <f t="shared" si="297"/>
        <v>5.6720100000000002</v>
      </c>
      <c r="T514" s="135">
        <f t="shared" si="297"/>
        <v>5.6781499999999996</v>
      </c>
      <c r="U514" s="135">
        <f t="shared" si="297"/>
        <v>5.5696899999999996</v>
      </c>
      <c r="V514" s="135">
        <f t="shared" si="297"/>
        <v>5.6070000000000002</v>
      </c>
      <c r="W514" s="135">
        <f t="shared" si="297"/>
        <v>5.6247600000000002</v>
      </c>
      <c r="X514" s="135">
        <f t="shared" si="297"/>
        <v>5.63652</v>
      </c>
      <c r="Y514" s="135">
        <f t="shared" si="297"/>
        <v>5.6398999999999999</v>
      </c>
      <c r="Z514" s="135">
        <f t="shared" si="297"/>
        <v>5.4193100000000003</v>
      </c>
      <c r="AA514" s="135">
        <f t="shared" si="297"/>
        <v>5.2640200000000004</v>
      </c>
    </row>
    <row r="515" spans="1:27" ht="12.75" customHeight="1" outlineLevel="1" x14ac:dyDescent="0.3">
      <c r="A515" s="163" t="s">
        <v>2153</v>
      </c>
      <c r="B515" s="94" t="s">
        <v>238</v>
      </c>
      <c r="C515" s="70" t="s">
        <v>79</v>
      </c>
      <c r="D515" s="71">
        <v>1228.97</v>
      </c>
      <c r="E515" s="71">
        <v>1203.02</v>
      </c>
      <c r="F515" s="71">
        <v>1169.1099999999999</v>
      </c>
      <c r="G515" s="71">
        <v>1158.82</v>
      </c>
      <c r="H515" s="71">
        <v>1205.18</v>
      </c>
      <c r="I515" s="71">
        <v>1350.37</v>
      </c>
      <c r="J515" s="71">
        <v>1466.92</v>
      </c>
      <c r="K515" s="71">
        <v>1737.29</v>
      </c>
      <c r="L515" s="71">
        <v>1810.85</v>
      </c>
      <c r="M515" s="71">
        <v>1819.81</v>
      </c>
      <c r="N515" s="71">
        <v>1819.51</v>
      </c>
      <c r="O515" s="71">
        <v>1847.58</v>
      </c>
      <c r="P515" s="71">
        <v>1902.92</v>
      </c>
      <c r="Q515" s="71">
        <v>1902.77</v>
      </c>
      <c r="R515" s="71">
        <v>1864.3</v>
      </c>
      <c r="S515" s="71">
        <v>1841.86</v>
      </c>
      <c r="T515" s="71">
        <v>1848</v>
      </c>
      <c r="U515" s="71">
        <v>1739.54</v>
      </c>
      <c r="V515" s="71">
        <v>1776.85</v>
      </c>
      <c r="W515" s="71">
        <v>1794.61</v>
      </c>
      <c r="X515" s="71">
        <v>1806.37</v>
      </c>
      <c r="Y515" s="71">
        <v>1809.75</v>
      </c>
      <c r="Z515" s="71">
        <v>1589.16</v>
      </c>
      <c r="AA515" s="71">
        <v>1433.87</v>
      </c>
    </row>
    <row r="516" spans="1:27" ht="12.75" customHeight="1" outlineLevel="1" x14ac:dyDescent="0.3">
      <c r="A516" s="163" t="s">
        <v>2154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customHeight="1" outlineLevel="1" x14ac:dyDescent="0.3">
      <c r="A517" s="163" t="s">
        <v>2155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2156</v>
      </c>
      <c r="B518" s="94" t="s">
        <v>81</v>
      </c>
      <c r="C518" s="70" t="s">
        <v>79</v>
      </c>
      <c r="D518" s="71">
        <f>$D$11</f>
        <v>264.79000000000002</v>
      </c>
      <c r="E518" s="71">
        <f t="shared" ref="E518:AA518" si="299">$D$11</f>
        <v>264.79000000000002</v>
      </c>
      <c r="F518" s="71">
        <f t="shared" si="299"/>
        <v>264.79000000000002</v>
      </c>
      <c r="G518" s="71">
        <f t="shared" si="299"/>
        <v>264.79000000000002</v>
      </c>
      <c r="H518" s="71">
        <f t="shared" si="299"/>
        <v>264.79000000000002</v>
      </c>
      <c r="I518" s="71">
        <f t="shared" si="299"/>
        <v>264.79000000000002</v>
      </c>
      <c r="J518" s="71">
        <f t="shared" si="299"/>
        <v>264.79000000000002</v>
      </c>
      <c r="K518" s="71">
        <f t="shared" si="299"/>
        <v>264.79000000000002</v>
      </c>
      <c r="L518" s="71">
        <f t="shared" si="299"/>
        <v>264.79000000000002</v>
      </c>
      <c r="M518" s="71">
        <f t="shared" si="299"/>
        <v>264.79000000000002</v>
      </c>
      <c r="N518" s="71">
        <f t="shared" si="299"/>
        <v>264.79000000000002</v>
      </c>
      <c r="O518" s="71">
        <f t="shared" si="299"/>
        <v>264.79000000000002</v>
      </c>
      <c r="P518" s="71">
        <f t="shared" si="299"/>
        <v>264.79000000000002</v>
      </c>
      <c r="Q518" s="71">
        <f t="shared" si="299"/>
        <v>264.79000000000002</v>
      </c>
      <c r="R518" s="71">
        <f t="shared" si="299"/>
        <v>264.79000000000002</v>
      </c>
      <c r="S518" s="71">
        <f t="shared" si="299"/>
        <v>264.79000000000002</v>
      </c>
      <c r="T518" s="71">
        <f t="shared" si="299"/>
        <v>264.79000000000002</v>
      </c>
      <c r="U518" s="71">
        <f t="shared" si="299"/>
        <v>264.79000000000002</v>
      </c>
      <c r="V518" s="71">
        <f t="shared" si="299"/>
        <v>264.79000000000002</v>
      </c>
      <c r="W518" s="71">
        <f t="shared" si="299"/>
        <v>264.79000000000002</v>
      </c>
      <c r="X518" s="71">
        <f t="shared" si="299"/>
        <v>264.79000000000002</v>
      </c>
      <c r="Y518" s="71">
        <f t="shared" si="299"/>
        <v>264.79000000000002</v>
      </c>
      <c r="Z518" s="71">
        <f t="shared" si="299"/>
        <v>264.79000000000002</v>
      </c>
      <c r="AA518" s="71">
        <f t="shared" si="299"/>
        <v>264.79000000000002</v>
      </c>
    </row>
    <row r="519" spans="1:27" ht="13.8" x14ac:dyDescent="0.3">
      <c r="A519" s="162" t="s">
        <v>2157</v>
      </c>
      <c r="B519" s="54" t="str">
        <f>"08"&amp;"."&amp;$B$800&amp;"."&amp;$B$801</f>
        <v>08.03.2024</v>
      </c>
      <c r="C519" s="134" t="s">
        <v>76</v>
      </c>
      <c r="D519" s="135">
        <f>ROUND(((D520+D521+D523+D522)/1000),5)</f>
        <v>5.2584</v>
      </c>
      <c r="E519" s="135">
        <f>ROUND(((E520+E521+E523+E522)/1000),5)</f>
        <v>5.12155</v>
      </c>
      <c r="F519" s="135">
        <f>ROUND(((F520+F521+F523+F522)/1000),5)</f>
        <v>5.0587900000000001</v>
      </c>
      <c r="G519" s="135">
        <f t="shared" ref="G519:AA519" si="300">ROUND(((G520+G521+G523+G522)/1000),5)</f>
        <v>5.0568600000000004</v>
      </c>
      <c r="H519" s="135">
        <f t="shared" si="300"/>
        <v>5.0600399999999999</v>
      </c>
      <c r="I519" s="135">
        <f t="shared" si="300"/>
        <v>5.1186999999999996</v>
      </c>
      <c r="J519" s="135">
        <f t="shared" si="300"/>
        <v>5.1537199999999999</v>
      </c>
      <c r="K519" s="135">
        <f t="shared" si="300"/>
        <v>5.2707300000000004</v>
      </c>
      <c r="L519" s="135">
        <f t="shared" si="300"/>
        <v>5.4750699999999997</v>
      </c>
      <c r="M519" s="135">
        <f t="shared" si="300"/>
        <v>5.5239099999999999</v>
      </c>
      <c r="N519" s="135">
        <f t="shared" si="300"/>
        <v>5.5678000000000001</v>
      </c>
      <c r="O519" s="135">
        <f t="shared" si="300"/>
        <v>5.5770499999999998</v>
      </c>
      <c r="P519" s="135">
        <f t="shared" si="300"/>
        <v>5.5596800000000002</v>
      </c>
      <c r="Q519" s="135">
        <f t="shared" si="300"/>
        <v>5.5438599999999996</v>
      </c>
      <c r="R519" s="135">
        <f t="shared" si="300"/>
        <v>5.5083900000000003</v>
      </c>
      <c r="S519" s="135">
        <f t="shared" si="300"/>
        <v>5.5017800000000001</v>
      </c>
      <c r="T519" s="135">
        <f t="shared" si="300"/>
        <v>5.5041799999999999</v>
      </c>
      <c r="U519" s="135">
        <f t="shared" si="300"/>
        <v>5.5084499999999998</v>
      </c>
      <c r="V519" s="135">
        <f t="shared" si="300"/>
        <v>5.5180899999999999</v>
      </c>
      <c r="W519" s="135">
        <f t="shared" si="300"/>
        <v>5.5532300000000001</v>
      </c>
      <c r="X519" s="135">
        <f t="shared" si="300"/>
        <v>5.6046899999999997</v>
      </c>
      <c r="Y519" s="135">
        <f t="shared" si="300"/>
        <v>5.5374699999999999</v>
      </c>
      <c r="Z519" s="135">
        <f t="shared" si="300"/>
        <v>5.3501700000000003</v>
      </c>
      <c r="AA519" s="135">
        <f t="shared" si="300"/>
        <v>5.2437500000000004</v>
      </c>
    </row>
    <row r="520" spans="1:27" ht="12.75" customHeight="1" outlineLevel="1" x14ac:dyDescent="0.3">
      <c r="A520" s="163" t="s">
        <v>2158</v>
      </c>
      <c r="B520" s="94" t="s">
        <v>238</v>
      </c>
      <c r="C520" s="70" t="s">
        <v>79</v>
      </c>
      <c r="D520" s="71">
        <v>1428.25</v>
      </c>
      <c r="E520" s="71">
        <v>1291.4000000000001</v>
      </c>
      <c r="F520" s="71">
        <v>1228.6400000000001</v>
      </c>
      <c r="G520" s="71">
        <v>1226.71</v>
      </c>
      <c r="H520" s="71">
        <v>1229.8900000000001</v>
      </c>
      <c r="I520" s="71">
        <v>1288.55</v>
      </c>
      <c r="J520" s="71">
        <v>1323.57</v>
      </c>
      <c r="K520" s="71">
        <v>1440.58</v>
      </c>
      <c r="L520" s="71">
        <v>1644.92</v>
      </c>
      <c r="M520" s="71">
        <v>1693.76</v>
      </c>
      <c r="N520" s="71">
        <v>1737.65</v>
      </c>
      <c r="O520" s="71">
        <v>1746.9</v>
      </c>
      <c r="P520" s="71">
        <v>1729.53</v>
      </c>
      <c r="Q520" s="71">
        <v>1713.71</v>
      </c>
      <c r="R520" s="71">
        <v>1678.24</v>
      </c>
      <c r="S520" s="71">
        <v>1671.63</v>
      </c>
      <c r="T520" s="71">
        <v>1674.03</v>
      </c>
      <c r="U520" s="71">
        <v>1678.3</v>
      </c>
      <c r="V520" s="71">
        <v>1687.94</v>
      </c>
      <c r="W520" s="71">
        <v>1723.08</v>
      </c>
      <c r="X520" s="71">
        <v>1774.54</v>
      </c>
      <c r="Y520" s="71">
        <v>1707.32</v>
      </c>
      <c r="Z520" s="71">
        <v>1520.02</v>
      </c>
      <c r="AA520" s="71">
        <v>1413.6</v>
      </c>
    </row>
    <row r="521" spans="1:27" ht="12.75" customHeight="1" outlineLevel="1" x14ac:dyDescent="0.3">
      <c r="A521" s="163" t="s">
        <v>2159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customHeight="1" outlineLevel="1" x14ac:dyDescent="0.3">
      <c r="A522" s="163" t="s">
        <v>2160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2161</v>
      </c>
      <c r="B523" s="94" t="s">
        <v>81</v>
      </c>
      <c r="C523" s="70" t="s">
        <v>79</v>
      </c>
      <c r="D523" s="71">
        <f>$D$11</f>
        <v>264.79000000000002</v>
      </c>
      <c r="E523" s="71">
        <f t="shared" ref="E523:AA523" si="302">$D$11</f>
        <v>264.79000000000002</v>
      </c>
      <c r="F523" s="71">
        <f t="shared" si="302"/>
        <v>264.79000000000002</v>
      </c>
      <c r="G523" s="71">
        <f t="shared" si="302"/>
        <v>264.79000000000002</v>
      </c>
      <c r="H523" s="71">
        <f t="shared" si="302"/>
        <v>264.79000000000002</v>
      </c>
      <c r="I523" s="71">
        <f t="shared" si="302"/>
        <v>264.79000000000002</v>
      </c>
      <c r="J523" s="71">
        <f t="shared" si="302"/>
        <v>264.79000000000002</v>
      </c>
      <c r="K523" s="71">
        <f t="shared" si="302"/>
        <v>264.79000000000002</v>
      </c>
      <c r="L523" s="71">
        <f t="shared" si="302"/>
        <v>264.79000000000002</v>
      </c>
      <c r="M523" s="71">
        <f t="shared" si="302"/>
        <v>264.79000000000002</v>
      </c>
      <c r="N523" s="71">
        <f t="shared" si="302"/>
        <v>264.79000000000002</v>
      </c>
      <c r="O523" s="71">
        <f t="shared" si="302"/>
        <v>264.79000000000002</v>
      </c>
      <c r="P523" s="71">
        <f t="shared" si="302"/>
        <v>264.79000000000002</v>
      </c>
      <c r="Q523" s="71">
        <f t="shared" si="302"/>
        <v>264.79000000000002</v>
      </c>
      <c r="R523" s="71">
        <f t="shared" si="302"/>
        <v>264.79000000000002</v>
      </c>
      <c r="S523" s="71">
        <f t="shared" si="302"/>
        <v>264.79000000000002</v>
      </c>
      <c r="T523" s="71">
        <f t="shared" si="302"/>
        <v>264.79000000000002</v>
      </c>
      <c r="U523" s="71">
        <f t="shared" si="302"/>
        <v>264.79000000000002</v>
      </c>
      <c r="V523" s="71">
        <f t="shared" si="302"/>
        <v>264.79000000000002</v>
      </c>
      <c r="W523" s="71">
        <f t="shared" si="302"/>
        <v>264.79000000000002</v>
      </c>
      <c r="X523" s="71">
        <f t="shared" si="302"/>
        <v>264.79000000000002</v>
      </c>
      <c r="Y523" s="71">
        <f t="shared" si="302"/>
        <v>264.79000000000002</v>
      </c>
      <c r="Z523" s="71">
        <f t="shared" si="302"/>
        <v>264.79000000000002</v>
      </c>
      <c r="AA523" s="71">
        <f t="shared" si="302"/>
        <v>264.79000000000002</v>
      </c>
    </row>
    <row r="524" spans="1:27" ht="13.8" x14ac:dyDescent="0.3">
      <c r="A524" s="162" t="s">
        <v>2162</v>
      </c>
      <c r="B524" s="54" t="str">
        <f>"09"&amp;"."&amp;$B$800&amp;"."&amp;$B$801</f>
        <v>09.03.2024</v>
      </c>
      <c r="C524" s="134" t="s">
        <v>76</v>
      </c>
      <c r="D524" s="135">
        <f>ROUND(((D525+D526+D528+D527)/1000),5)</f>
        <v>5.2718100000000003</v>
      </c>
      <c r="E524" s="135">
        <f>ROUND(((E525+E526+E528+E527)/1000),5)</f>
        <v>5.1111899999999997</v>
      </c>
      <c r="F524" s="135">
        <f>ROUND(((F525+F526+F528+F527)/1000),5)</f>
        <v>5.0602</v>
      </c>
      <c r="G524" s="135">
        <f t="shared" ref="G524:AA524" si="303">ROUND(((G525+G526+G528+G527)/1000),5)</f>
        <v>5.0425300000000002</v>
      </c>
      <c r="H524" s="135">
        <f t="shared" si="303"/>
        <v>5.0598099999999997</v>
      </c>
      <c r="I524" s="135">
        <f t="shared" si="303"/>
        <v>5.1005799999999999</v>
      </c>
      <c r="J524" s="135">
        <f t="shared" si="303"/>
        <v>5.1961700000000004</v>
      </c>
      <c r="K524" s="135">
        <f t="shared" si="303"/>
        <v>5.3113700000000001</v>
      </c>
      <c r="L524" s="135">
        <f t="shared" si="303"/>
        <v>5.5040800000000001</v>
      </c>
      <c r="M524" s="135">
        <f t="shared" si="303"/>
        <v>5.5970899999999997</v>
      </c>
      <c r="N524" s="135">
        <f t="shared" si="303"/>
        <v>5.6652300000000002</v>
      </c>
      <c r="O524" s="135">
        <f t="shared" si="303"/>
        <v>5.6703799999999998</v>
      </c>
      <c r="P524" s="135">
        <f t="shared" si="303"/>
        <v>5.6493599999999997</v>
      </c>
      <c r="Q524" s="135">
        <f t="shared" si="303"/>
        <v>5.6327499999999997</v>
      </c>
      <c r="R524" s="135">
        <f t="shared" si="303"/>
        <v>5.58643</v>
      </c>
      <c r="S524" s="135">
        <f t="shared" si="303"/>
        <v>5.55389</v>
      </c>
      <c r="T524" s="135">
        <f t="shared" si="303"/>
        <v>5.5618400000000001</v>
      </c>
      <c r="U524" s="135">
        <f t="shared" si="303"/>
        <v>5.5783300000000002</v>
      </c>
      <c r="V524" s="135">
        <f t="shared" si="303"/>
        <v>5.6413500000000001</v>
      </c>
      <c r="W524" s="135">
        <f t="shared" si="303"/>
        <v>5.6714500000000001</v>
      </c>
      <c r="X524" s="135">
        <f t="shared" si="303"/>
        <v>5.6869500000000004</v>
      </c>
      <c r="Y524" s="135">
        <f t="shared" si="303"/>
        <v>5.6313399999999998</v>
      </c>
      <c r="Z524" s="135">
        <f t="shared" si="303"/>
        <v>5.4309500000000002</v>
      </c>
      <c r="AA524" s="135">
        <f t="shared" si="303"/>
        <v>5.2729699999999999</v>
      </c>
    </row>
    <row r="525" spans="1:27" ht="12.75" customHeight="1" outlineLevel="1" x14ac:dyDescent="0.3">
      <c r="A525" s="163" t="s">
        <v>2163</v>
      </c>
      <c r="B525" s="94" t="s">
        <v>238</v>
      </c>
      <c r="C525" s="70" t="s">
        <v>79</v>
      </c>
      <c r="D525" s="71">
        <v>1441.66</v>
      </c>
      <c r="E525" s="71">
        <v>1281.04</v>
      </c>
      <c r="F525" s="71">
        <v>1230.05</v>
      </c>
      <c r="G525" s="71">
        <v>1212.3800000000001</v>
      </c>
      <c r="H525" s="71">
        <v>1229.6600000000001</v>
      </c>
      <c r="I525" s="71">
        <v>1270.43</v>
      </c>
      <c r="J525" s="71">
        <v>1366.02</v>
      </c>
      <c r="K525" s="71">
        <v>1481.22</v>
      </c>
      <c r="L525" s="71">
        <v>1673.93</v>
      </c>
      <c r="M525" s="71">
        <v>1766.94</v>
      </c>
      <c r="N525" s="71">
        <v>1835.08</v>
      </c>
      <c r="O525" s="71">
        <v>1840.23</v>
      </c>
      <c r="P525" s="71">
        <v>1819.21</v>
      </c>
      <c r="Q525" s="71">
        <v>1802.6</v>
      </c>
      <c r="R525" s="71">
        <v>1756.28</v>
      </c>
      <c r="S525" s="71">
        <v>1723.74</v>
      </c>
      <c r="T525" s="71">
        <v>1731.69</v>
      </c>
      <c r="U525" s="71">
        <v>1748.18</v>
      </c>
      <c r="V525" s="71">
        <v>1811.2</v>
      </c>
      <c r="W525" s="71">
        <v>1841.3</v>
      </c>
      <c r="X525" s="71">
        <v>1856.8</v>
      </c>
      <c r="Y525" s="71">
        <v>1801.19</v>
      </c>
      <c r="Z525" s="71">
        <v>1600.8</v>
      </c>
      <c r="AA525" s="71">
        <v>1442.82</v>
      </c>
    </row>
    <row r="526" spans="1:27" ht="12.75" customHeight="1" outlineLevel="1" x14ac:dyDescent="0.3">
      <c r="A526" s="163" t="s">
        <v>2164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customHeight="1" outlineLevel="1" x14ac:dyDescent="0.3">
      <c r="A527" s="163" t="s">
        <v>2165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2166</v>
      </c>
      <c r="B528" s="94" t="s">
        <v>81</v>
      </c>
      <c r="C528" s="70" t="s">
        <v>79</v>
      </c>
      <c r="D528" s="71">
        <f>$D$11</f>
        <v>264.79000000000002</v>
      </c>
      <c r="E528" s="71">
        <f t="shared" ref="E528:AA528" si="305">$D$11</f>
        <v>264.79000000000002</v>
      </c>
      <c r="F528" s="71">
        <f t="shared" si="305"/>
        <v>264.79000000000002</v>
      </c>
      <c r="G528" s="71">
        <f t="shared" si="305"/>
        <v>264.79000000000002</v>
      </c>
      <c r="H528" s="71">
        <f t="shared" si="305"/>
        <v>264.79000000000002</v>
      </c>
      <c r="I528" s="71">
        <f t="shared" si="305"/>
        <v>264.79000000000002</v>
      </c>
      <c r="J528" s="71">
        <f t="shared" si="305"/>
        <v>264.79000000000002</v>
      </c>
      <c r="K528" s="71">
        <f t="shared" si="305"/>
        <v>264.79000000000002</v>
      </c>
      <c r="L528" s="71">
        <f t="shared" si="305"/>
        <v>264.79000000000002</v>
      </c>
      <c r="M528" s="71">
        <f t="shared" si="305"/>
        <v>264.79000000000002</v>
      </c>
      <c r="N528" s="71">
        <f t="shared" si="305"/>
        <v>264.79000000000002</v>
      </c>
      <c r="O528" s="71">
        <f t="shared" si="305"/>
        <v>264.79000000000002</v>
      </c>
      <c r="P528" s="71">
        <f t="shared" si="305"/>
        <v>264.79000000000002</v>
      </c>
      <c r="Q528" s="71">
        <f t="shared" si="305"/>
        <v>264.79000000000002</v>
      </c>
      <c r="R528" s="71">
        <f t="shared" si="305"/>
        <v>264.79000000000002</v>
      </c>
      <c r="S528" s="71">
        <f t="shared" si="305"/>
        <v>264.79000000000002</v>
      </c>
      <c r="T528" s="71">
        <f t="shared" si="305"/>
        <v>264.79000000000002</v>
      </c>
      <c r="U528" s="71">
        <f t="shared" si="305"/>
        <v>264.79000000000002</v>
      </c>
      <c r="V528" s="71">
        <f t="shared" si="305"/>
        <v>264.79000000000002</v>
      </c>
      <c r="W528" s="71">
        <f t="shared" si="305"/>
        <v>264.79000000000002</v>
      </c>
      <c r="X528" s="71">
        <f t="shared" si="305"/>
        <v>264.79000000000002</v>
      </c>
      <c r="Y528" s="71">
        <f t="shared" si="305"/>
        <v>264.79000000000002</v>
      </c>
      <c r="Z528" s="71">
        <f t="shared" si="305"/>
        <v>264.79000000000002</v>
      </c>
      <c r="AA528" s="71">
        <f t="shared" si="305"/>
        <v>264.79000000000002</v>
      </c>
    </row>
    <row r="529" spans="1:27" ht="13.8" x14ac:dyDescent="0.3">
      <c r="A529" s="162" t="s">
        <v>2167</v>
      </c>
      <c r="B529" s="54" t="str">
        <f>"10"&amp;"."&amp;$B$800&amp;"."&amp;$B$801</f>
        <v>10.03.2024</v>
      </c>
      <c r="C529" s="134" t="s">
        <v>76</v>
      </c>
      <c r="D529" s="135">
        <f>ROUND(((D530+D531+D533+D532)/1000),5)</f>
        <v>5.15909</v>
      </c>
      <c r="E529" s="135">
        <f>ROUND(((E530+E531+E533+E532)/1000),5)</f>
        <v>5.0603699999999998</v>
      </c>
      <c r="F529" s="135">
        <f>ROUND(((F530+F531+F533+F532)/1000),5)</f>
        <v>5.0428600000000001</v>
      </c>
      <c r="G529" s="135">
        <f t="shared" ref="G529:AA529" si="306">ROUND(((G530+G531+G533+G532)/1000),5)</f>
        <v>5.0290699999999999</v>
      </c>
      <c r="H529" s="135">
        <f t="shared" si="306"/>
        <v>5.04697</v>
      </c>
      <c r="I529" s="135">
        <f t="shared" si="306"/>
        <v>5.0659299999999998</v>
      </c>
      <c r="J529" s="135">
        <f t="shared" si="306"/>
        <v>5.0907400000000003</v>
      </c>
      <c r="K529" s="135">
        <f t="shared" si="306"/>
        <v>5.2513199999999998</v>
      </c>
      <c r="L529" s="135">
        <f t="shared" si="306"/>
        <v>5.4823000000000004</v>
      </c>
      <c r="M529" s="135">
        <f t="shared" si="306"/>
        <v>5.5489100000000002</v>
      </c>
      <c r="N529" s="135">
        <f t="shared" si="306"/>
        <v>5.6222300000000001</v>
      </c>
      <c r="O529" s="135">
        <f t="shared" si="306"/>
        <v>5.6254400000000002</v>
      </c>
      <c r="P529" s="135">
        <f t="shared" si="306"/>
        <v>5.60928</v>
      </c>
      <c r="Q529" s="135">
        <f t="shared" si="306"/>
        <v>5.5912699999999997</v>
      </c>
      <c r="R529" s="135">
        <f t="shared" si="306"/>
        <v>5.5386600000000001</v>
      </c>
      <c r="S529" s="135">
        <f t="shared" si="306"/>
        <v>5.5109599999999999</v>
      </c>
      <c r="T529" s="135">
        <f t="shared" si="306"/>
        <v>5.5150600000000001</v>
      </c>
      <c r="U529" s="135">
        <f t="shared" si="306"/>
        <v>5.5331299999999999</v>
      </c>
      <c r="V529" s="135">
        <f t="shared" si="306"/>
        <v>5.6094299999999997</v>
      </c>
      <c r="W529" s="135">
        <f t="shared" si="306"/>
        <v>5.6585299999999998</v>
      </c>
      <c r="X529" s="135">
        <f t="shared" si="306"/>
        <v>5.6475600000000004</v>
      </c>
      <c r="Y529" s="135">
        <f t="shared" si="306"/>
        <v>5.58955</v>
      </c>
      <c r="Z529" s="135">
        <f t="shared" si="306"/>
        <v>5.3754</v>
      </c>
      <c r="AA529" s="135">
        <f t="shared" si="306"/>
        <v>5.1186499999999997</v>
      </c>
    </row>
    <row r="530" spans="1:27" ht="12.75" customHeight="1" outlineLevel="1" x14ac:dyDescent="0.3">
      <c r="A530" s="163" t="s">
        <v>2168</v>
      </c>
      <c r="B530" s="94" t="s">
        <v>238</v>
      </c>
      <c r="C530" s="70" t="s">
        <v>79</v>
      </c>
      <c r="D530" s="71">
        <v>1328.94</v>
      </c>
      <c r="E530" s="71">
        <v>1230.22</v>
      </c>
      <c r="F530" s="71">
        <v>1212.71</v>
      </c>
      <c r="G530" s="71">
        <v>1198.92</v>
      </c>
      <c r="H530" s="71">
        <v>1216.82</v>
      </c>
      <c r="I530" s="71">
        <v>1235.78</v>
      </c>
      <c r="J530" s="71">
        <v>1260.5899999999999</v>
      </c>
      <c r="K530" s="71">
        <v>1421.17</v>
      </c>
      <c r="L530" s="71">
        <v>1652.15</v>
      </c>
      <c r="M530" s="71">
        <v>1718.76</v>
      </c>
      <c r="N530" s="71">
        <v>1792.08</v>
      </c>
      <c r="O530" s="71">
        <v>1795.29</v>
      </c>
      <c r="P530" s="71">
        <v>1779.13</v>
      </c>
      <c r="Q530" s="71">
        <v>1761.12</v>
      </c>
      <c r="R530" s="71">
        <v>1708.51</v>
      </c>
      <c r="S530" s="71">
        <v>1680.81</v>
      </c>
      <c r="T530" s="71">
        <v>1684.91</v>
      </c>
      <c r="U530" s="71">
        <v>1702.98</v>
      </c>
      <c r="V530" s="71">
        <v>1779.28</v>
      </c>
      <c r="W530" s="71">
        <v>1828.38</v>
      </c>
      <c r="X530" s="71">
        <v>1817.41</v>
      </c>
      <c r="Y530" s="71">
        <v>1759.4</v>
      </c>
      <c r="Z530" s="71">
        <v>1545.25</v>
      </c>
      <c r="AA530" s="71">
        <v>1288.5</v>
      </c>
    </row>
    <row r="531" spans="1:27" ht="12.75" customHeight="1" outlineLevel="1" x14ac:dyDescent="0.3">
      <c r="A531" s="163" t="s">
        <v>2169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customHeight="1" outlineLevel="1" x14ac:dyDescent="0.3">
      <c r="A532" s="163" t="s">
        <v>2170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2171</v>
      </c>
      <c r="B533" s="94" t="s">
        <v>81</v>
      </c>
      <c r="C533" s="70" t="s">
        <v>79</v>
      </c>
      <c r="D533" s="71">
        <f>$D$11</f>
        <v>264.79000000000002</v>
      </c>
      <c r="E533" s="71">
        <f t="shared" ref="E533:AA533" si="308">$D$11</f>
        <v>264.79000000000002</v>
      </c>
      <c r="F533" s="71">
        <f t="shared" si="308"/>
        <v>264.79000000000002</v>
      </c>
      <c r="G533" s="71">
        <f t="shared" si="308"/>
        <v>264.79000000000002</v>
      </c>
      <c r="H533" s="71">
        <f t="shared" si="308"/>
        <v>264.79000000000002</v>
      </c>
      <c r="I533" s="71">
        <f t="shared" si="308"/>
        <v>264.79000000000002</v>
      </c>
      <c r="J533" s="71">
        <f t="shared" si="308"/>
        <v>264.79000000000002</v>
      </c>
      <c r="K533" s="71">
        <f t="shared" si="308"/>
        <v>264.79000000000002</v>
      </c>
      <c r="L533" s="71">
        <f t="shared" si="308"/>
        <v>264.79000000000002</v>
      </c>
      <c r="M533" s="71">
        <f t="shared" si="308"/>
        <v>264.79000000000002</v>
      </c>
      <c r="N533" s="71">
        <f t="shared" si="308"/>
        <v>264.79000000000002</v>
      </c>
      <c r="O533" s="71">
        <f t="shared" si="308"/>
        <v>264.79000000000002</v>
      </c>
      <c r="P533" s="71">
        <f t="shared" si="308"/>
        <v>264.79000000000002</v>
      </c>
      <c r="Q533" s="71">
        <f t="shared" si="308"/>
        <v>264.79000000000002</v>
      </c>
      <c r="R533" s="71">
        <f t="shared" si="308"/>
        <v>264.79000000000002</v>
      </c>
      <c r="S533" s="71">
        <f t="shared" si="308"/>
        <v>264.79000000000002</v>
      </c>
      <c r="T533" s="71">
        <f t="shared" si="308"/>
        <v>264.79000000000002</v>
      </c>
      <c r="U533" s="71">
        <f t="shared" si="308"/>
        <v>264.79000000000002</v>
      </c>
      <c r="V533" s="71">
        <f t="shared" si="308"/>
        <v>264.79000000000002</v>
      </c>
      <c r="W533" s="71">
        <f t="shared" si="308"/>
        <v>264.79000000000002</v>
      </c>
      <c r="X533" s="71">
        <f t="shared" si="308"/>
        <v>264.79000000000002</v>
      </c>
      <c r="Y533" s="71">
        <f t="shared" si="308"/>
        <v>264.79000000000002</v>
      </c>
      <c r="Z533" s="71">
        <f t="shared" si="308"/>
        <v>264.79000000000002</v>
      </c>
      <c r="AA533" s="71">
        <f t="shared" si="308"/>
        <v>264.79000000000002</v>
      </c>
    </row>
    <row r="534" spans="1:27" ht="13.8" x14ac:dyDescent="0.3">
      <c r="A534" s="162" t="s">
        <v>2172</v>
      </c>
      <c r="B534" s="54" t="str">
        <f>"11"&amp;"."&amp;$B$800&amp;"."&amp;$B$801</f>
        <v>11.03.2024</v>
      </c>
      <c r="C534" s="134" t="s">
        <v>76</v>
      </c>
      <c r="D534" s="135">
        <f>ROUND(((D535+D536+D538+D537)/1000),5)</f>
        <v>5.06264</v>
      </c>
      <c r="E534" s="135">
        <f>ROUND(((E535+E536+E538+E537)/1000),5)</f>
        <v>5.0353300000000001</v>
      </c>
      <c r="F534" s="135">
        <f>ROUND(((F535+F536+F538+F537)/1000),5)</f>
        <v>4.9949599999999998</v>
      </c>
      <c r="G534" s="135">
        <f t="shared" ref="G534:AA534" si="309">ROUND(((G535+G536+G538+G537)/1000),5)</f>
        <v>4.9768699999999999</v>
      </c>
      <c r="H534" s="135">
        <f t="shared" si="309"/>
        <v>5.0176499999999997</v>
      </c>
      <c r="I534" s="135">
        <f t="shared" si="309"/>
        <v>5.10541</v>
      </c>
      <c r="J534" s="135">
        <f t="shared" si="309"/>
        <v>5.2809600000000003</v>
      </c>
      <c r="K534" s="135">
        <f t="shared" si="309"/>
        <v>5.4942700000000002</v>
      </c>
      <c r="L534" s="135">
        <f t="shared" si="309"/>
        <v>5.6196900000000003</v>
      </c>
      <c r="M534" s="135">
        <f t="shared" si="309"/>
        <v>5.6961000000000004</v>
      </c>
      <c r="N534" s="135">
        <f t="shared" si="309"/>
        <v>5.68255</v>
      </c>
      <c r="O534" s="135">
        <f t="shared" si="309"/>
        <v>5.6867299999999998</v>
      </c>
      <c r="P534" s="135">
        <f t="shared" si="309"/>
        <v>5.6709800000000001</v>
      </c>
      <c r="Q534" s="135">
        <f t="shared" si="309"/>
        <v>5.6582800000000004</v>
      </c>
      <c r="R534" s="135">
        <f t="shared" si="309"/>
        <v>5.6350199999999999</v>
      </c>
      <c r="S534" s="135">
        <f t="shared" si="309"/>
        <v>5.6150500000000001</v>
      </c>
      <c r="T534" s="135">
        <f t="shared" si="309"/>
        <v>5.6120799999999997</v>
      </c>
      <c r="U534" s="135">
        <f t="shared" si="309"/>
        <v>5.5434000000000001</v>
      </c>
      <c r="V534" s="135">
        <f t="shared" si="309"/>
        <v>5.5692599999999999</v>
      </c>
      <c r="W534" s="135">
        <f t="shared" si="309"/>
        <v>5.5948700000000002</v>
      </c>
      <c r="X534" s="135">
        <f t="shared" si="309"/>
        <v>5.5552700000000002</v>
      </c>
      <c r="Y534" s="135">
        <f t="shared" si="309"/>
        <v>5.4948300000000003</v>
      </c>
      <c r="Z534" s="135">
        <f t="shared" si="309"/>
        <v>5.2915299999999998</v>
      </c>
      <c r="AA534" s="135">
        <f t="shared" si="309"/>
        <v>5.0516199999999998</v>
      </c>
    </row>
    <row r="535" spans="1:27" ht="12.75" customHeight="1" outlineLevel="1" x14ac:dyDescent="0.3">
      <c r="A535" s="163" t="s">
        <v>2173</v>
      </c>
      <c r="B535" s="94" t="s">
        <v>238</v>
      </c>
      <c r="C535" s="70" t="s">
        <v>79</v>
      </c>
      <c r="D535" s="71">
        <v>1232.49</v>
      </c>
      <c r="E535" s="71">
        <v>1205.18</v>
      </c>
      <c r="F535" s="71">
        <v>1164.81</v>
      </c>
      <c r="G535" s="71">
        <v>1146.72</v>
      </c>
      <c r="H535" s="71">
        <v>1187.5</v>
      </c>
      <c r="I535" s="71">
        <v>1275.26</v>
      </c>
      <c r="J535" s="71">
        <v>1450.81</v>
      </c>
      <c r="K535" s="71">
        <v>1664.12</v>
      </c>
      <c r="L535" s="71">
        <v>1789.54</v>
      </c>
      <c r="M535" s="71">
        <v>1865.95</v>
      </c>
      <c r="N535" s="71">
        <v>1852.4</v>
      </c>
      <c r="O535" s="71">
        <v>1856.58</v>
      </c>
      <c r="P535" s="71">
        <v>1840.83</v>
      </c>
      <c r="Q535" s="71">
        <v>1828.13</v>
      </c>
      <c r="R535" s="71">
        <v>1804.87</v>
      </c>
      <c r="S535" s="71">
        <v>1784.9</v>
      </c>
      <c r="T535" s="71">
        <v>1781.93</v>
      </c>
      <c r="U535" s="71">
        <v>1713.25</v>
      </c>
      <c r="V535" s="71">
        <v>1739.11</v>
      </c>
      <c r="W535" s="71">
        <v>1764.72</v>
      </c>
      <c r="X535" s="71">
        <v>1725.12</v>
      </c>
      <c r="Y535" s="71">
        <v>1664.68</v>
      </c>
      <c r="Z535" s="71">
        <v>1461.38</v>
      </c>
      <c r="AA535" s="71">
        <v>1221.47</v>
      </c>
    </row>
    <row r="536" spans="1:27" ht="12.75" customHeight="1" outlineLevel="1" x14ac:dyDescent="0.3">
      <c r="A536" s="163" t="s">
        <v>2174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customHeight="1" outlineLevel="1" x14ac:dyDescent="0.3">
      <c r="A537" s="163" t="s">
        <v>2175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2176</v>
      </c>
      <c r="B538" s="94" t="s">
        <v>81</v>
      </c>
      <c r="C538" s="70" t="s">
        <v>79</v>
      </c>
      <c r="D538" s="71">
        <f>$D$11</f>
        <v>264.79000000000002</v>
      </c>
      <c r="E538" s="71">
        <f t="shared" ref="E538:AA538" si="311">$D$11</f>
        <v>264.79000000000002</v>
      </c>
      <c r="F538" s="71">
        <f t="shared" si="311"/>
        <v>264.79000000000002</v>
      </c>
      <c r="G538" s="71">
        <f t="shared" si="311"/>
        <v>264.79000000000002</v>
      </c>
      <c r="H538" s="71">
        <f t="shared" si="311"/>
        <v>264.79000000000002</v>
      </c>
      <c r="I538" s="71">
        <f t="shared" si="311"/>
        <v>264.79000000000002</v>
      </c>
      <c r="J538" s="71">
        <f t="shared" si="311"/>
        <v>264.79000000000002</v>
      </c>
      <c r="K538" s="71">
        <f t="shared" si="311"/>
        <v>264.79000000000002</v>
      </c>
      <c r="L538" s="71">
        <f t="shared" si="311"/>
        <v>264.79000000000002</v>
      </c>
      <c r="M538" s="71">
        <f t="shared" si="311"/>
        <v>264.79000000000002</v>
      </c>
      <c r="N538" s="71">
        <f t="shared" si="311"/>
        <v>264.79000000000002</v>
      </c>
      <c r="O538" s="71">
        <f t="shared" si="311"/>
        <v>264.79000000000002</v>
      </c>
      <c r="P538" s="71">
        <f t="shared" si="311"/>
        <v>264.79000000000002</v>
      </c>
      <c r="Q538" s="71">
        <f t="shared" si="311"/>
        <v>264.79000000000002</v>
      </c>
      <c r="R538" s="71">
        <f t="shared" si="311"/>
        <v>264.79000000000002</v>
      </c>
      <c r="S538" s="71">
        <f t="shared" si="311"/>
        <v>264.79000000000002</v>
      </c>
      <c r="T538" s="71">
        <f t="shared" si="311"/>
        <v>264.79000000000002</v>
      </c>
      <c r="U538" s="71">
        <f t="shared" si="311"/>
        <v>264.79000000000002</v>
      </c>
      <c r="V538" s="71">
        <f t="shared" si="311"/>
        <v>264.79000000000002</v>
      </c>
      <c r="W538" s="71">
        <f t="shared" si="311"/>
        <v>264.79000000000002</v>
      </c>
      <c r="X538" s="71">
        <f t="shared" si="311"/>
        <v>264.79000000000002</v>
      </c>
      <c r="Y538" s="71">
        <f t="shared" si="311"/>
        <v>264.79000000000002</v>
      </c>
      <c r="Z538" s="71">
        <f t="shared" si="311"/>
        <v>264.79000000000002</v>
      </c>
      <c r="AA538" s="71">
        <f t="shared" si="311"/>
        <v>264.79000000000002</v>
      </c>
    </row>
    <row r="539" spans="1:27" ht="13.8" x14ac:dyDescent="0.3">
      <c r="A539" s="162" t="s">
        <v>2177</v>
      </c>
      <c r="B539" s="54" t="str">
        <f>"12"&amp;"."&amp;$B$800&amp;"."&amp;$B$801</f>
        <v>12.03.2024</v>
      </c>
      <c r="C539" s="134" t="s">
        <v>76</v>
      </c>
      <c r="D539" s="135">
        <f>ROUND(((D540+D541+D543+D542)/1000),5)</f>
        <v>5.05166</v>
      </c>
      <c r="E539" s="135">
        <f>ROUND(((E540+E541+E543+E542)/1000),5)</f>
        <v>5.0015599999999996</v>
      </c>
      <c r="F539" s="135">
        <f>ROUND(((F540+F541+F543+F542)/1000),5)</f>
        <v>4.9639600000000002</v>
      </c>
      <c r="G539" s="135">
        <f t="shared" ref="G539:AA539" si="312">ROUND(((G540+G541+G543+G542)/1000),5)</f>
        <v>4.9612100000000003</v>
      </c>
      <c r="H539" s="135">
        <f t="shared" si="312"/>
        <v>5.0132500000000002</v>
      </c>
      <c r="I539" s="135">
        <f t="shared" si="312"/>
        <v>5.1102400000000001</v>
      </c>
      <c r="J539" s="135">
        <f t="shared" si="312"/>
        <v>5.2767400000000002</v>
      </c>
      <c r="K539" s="135">
        <f t="shared" si="312"/>
        <v>5.5019200000000001</v>
      </c>
      <c r="L539" s="135">
        <f t="shared" si="312"/>
        <v>5.5781099999999997</v>
      </c>
      <c r="M539" s="135">
        <f t="shared" si="312"/>
        <v>5.6338100000000004</v>
      </c>
      <c r="N539" s="135">
        <f t="shared" si="312"/>
        <v>5.6338800000000004</v>
      </c>
      <c r="O539" s="135">
        <f t="shared" si="312"/>
        <v>5.6406599999999996</v>
      </c>
      <c r="P539" s="135">
        <f t="shared" si="312"/>
        <v>5.6227999999999998</v>
      </c>
      <c r="Q539" s="135">
        <f t="shared" si="312"/>
        <v>5.6220100000000004</v>
      </c>
      <c r="R539" s="135">
        <f t="shared" si="312"/>
        <v>5.5990099999999998</v>
      </c>
      <c r="S539" s="135">
        <f t="shared" si="312"/>
        <v>5.5823999999999998</v>
      </c>
      <c r="T539" s="135">
        <f t="shared" si="312"/>
        <v>5.5783100000000001</v>
      </c>
      <c r="U539" s="135">
        <f t="shared" si="312"/>
        <v>5.5299699999999996</v>
      </c>
      <c r="V539" s="135">
        <f t="shared" si="312"/>
        <v>5.5752899999999999</v>
      </c>
      <c r="W539" s="135">
        <f t="shared" si="312"/>
        <v>5.6002400000000003</v>
      </c>
      <c r="X539" s="135">
        <f t="shared" si="312"/>
        <v>5.5947399999999998</v>
      </c>
      <c r="Y539" s="135">
        <f t="shared" si="312"/>
        <v>5.5060200000000004</v>
      </c>
      <c r="Z539" s="135">
        <f t="shared" si="312"/>
        <v>5.2945700000000002</v>
      </c>
      <c r="AA539" s="135">
        <f t="shared" si="312"/>
        <v>5.1130300000000002</v>
      </c>
    </row>
    <row r="540" spans="1:27" ht="12.75" customHeight="1" outlineLevel="1" x14ac:dyDescent="0.3">
      <c r="A540" s="163" t="s">
        <v>2178</v>
      </c>
      <c r="B540" s="94" t="s">
        <v>238</v>
      </c>
      <c r="C540" s="70" t="s">
        <v>79</v>
      </c>
      <c r="D540" s="71">
        <v>1221.51</v>
      </c>
      <c r="E540" s="71">
        <v>1171.4100000000001</v>
      </c>
      <c r="F540" s="71">
        <v>1133.81</v>
      </c>
      <c r="G540" s="71">
        <v>1131.06</v>
      </c>
      <c r="H540" s="71">
        <v>1183.0999999999999</v>
      </c>
      <c r="I540" s="71">
        <v>1280.0899999999999</v>
      </c>
      <c r="J540" s="71">
        <v>1446.59</v>
      </c>
      <c r="K540" s="71">
        <v>1671.77</v>
      </c>
      <c r="L540" s="71">
        <v>1747.96</v>
      </c>
      <c r="M540" s="71">
        <v>1803.66</v>
      </c>
      <c r="N540" s="71">
        <v>1803.73</v>
      </c>
      <c r="O540" s="71">
        <v>1810.51</v>
      </c>
      <c r="P540" s="71">
        <v>1792.65</v>
      </c>
      <c r="Q540" s="71">
        <v>1791.86</v>
      </c>
      <c r="R540" s="71">
        <v>1768.86</v>
      </c>
      <c r="S540" s="71">
        <v>1752.25</v>
      </c>
      <c r="T540" s="71">
        <v>1748.16</v>
      </c>
      <c r="U540" s="71">
        <v>1699.82</v>
      </c>
      <c r="V540" s="71">
        <v>1745.14</v>
      </c>
      <c r="W540" s="71">
        <v>1770.09</v>
      </c>
      <c r="X540" s="71">
        <v>1764.59</v>
      </c>
      <c r="Y540" s="71">
        <v>1675.87</v>
      </c>
      <c r="Z540" s="71">
        <v>1464.42</v>
      </c>
      <c r="AA540" s="71">
        <v>1282.8800000000001</v>
      </c>
    </row>
    <row r="541" spans="1:27" ht="12.75" customHeight="1" outlineLevel="1" x14ac:dyDescent="0.3">
      <c r="A541" s="163" t="s">
        <v>2179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customHeight="1" outlineLevel="1" x14ac:dyDescent="0.3">
      <c r="A542" s="163" t="s">
        <v>2180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2181</v>
      </c>
      <c r="B543" s="94" t="s">
        <v>81</v>
      </c>
      <c r="C543" s="70" t="s">
        <v>79</v>
      </c>
      <c r="D543" s="71">
        <f>$D$11</f>
        <v>264.79000000000002</v>
      </c>
      <c r="E543" s="71">
        <f t="shared" ref="E543:AA543" si="314">$D$11</f>
        <v>264.79000000000002</v>
      </c>
      <c r="F543" s="71">
        <f t="shared" si="314"/>
        <v>264.79000000000002</v>
      </c>
      <c r="G543" s="71">
        <f t="shared" si="314"/>
        <v>264.79000000000002</v>
      </c>
      <c r="H543" s="71">
        <f t="shared" si="314"/>
        <v>264.79000000000002</v>
      </c>
      <c r="I543" s="71">
        <f t="shared" si="314"/>
        <v>264.79000000000002</v>
      </c>
      <c r="J543" s="71">
        <f t="shared" si="314"/>
        <v>264.79000000000002</v>
      </c>
      <c r="K543" s="71">
        <f t="shared" si="314"/>
        <v>264.79000000000002</v>
      </c>
      <c r="L543" s="71">
        <f t="shared" si="314"/>
        <v>264.79000000000002</v>
      </c>
      <c r="M543" s="71">
        <f t="shared" si="314"/>
        <v>264.79000000000002</v>
      </c>
      <c r="N543" s="71">
        <f t="shared" si="314"/>
        <v>264.79000000000002</v>
      </c>
      <c r="O543" s="71">
        <f t="shared" si="314"/>
        <v>264.79000000000002</v>
      </c>
      <c r="P543" s="71">
        <f t="shared" si="314"/>
        <v>264.79000000000002</v>
      </c>
      <c r="Q543" s="71">
        <f t="shared" si="314"/>
        <v>264.79000000000002</v>
      </c>
      <c r="R543" s="71">
        <f t="shared" si="314"/>
        <v>264.79000000000002</v>
      </c>
      <c r="S543" s="71">
        <f t="shared" si="314"/>
        <v>264.79000000000002</v>
      </c>
      <c r="T543" s="71">
        <f t="shared" si="314"/>
        <v>264.79000000000002</v>
      </c>
      <c r="U543" s="71">
        <f t="shared" si="314"/>
        <v>264.79000000000002</v>
      </c>
      <c r="V543" s="71">
        <f t="shared" si="314"/>
        <v>264.79000000000002</v>
      </c>
      <c r="W543" s="71">
        <f t="shared" si="314"/>
        <v>264.79000000000002</v>
      </c>
      <c r="X543" s="71">
        <f t="shared" si="314"/>
        <v>264.79000000000002</v>
      </c>
      <c r="Y543" s="71">
        <f t="shared" si="314"/>
        <v>264.79000000000002</v>
      </c>
      <c r="Z543" s="71">
        <f t="shared" si="314"/>
        <v>264.79000000000002</v>
      </c>
      <c r="AA543" s="71">
        <f t="shared" si="314"/>
        <v>264.79000000000002</v>
      </c>
    </row>
    <row r="544" spans="1:27" ht="13.8" x14ac:dyDescent="0.3">
      <c r="A544" s="162" t="s">
        <v>2182</v>
      </c>
      <c r="B544" s="54" t="str">
        <f>"13"&amp;"."&amp;$B$800&amp;"."&amp;$B$801</f>
        <v>13.03.2024</v>
      </c>
      <c r="C544" s="134" t="s">
        <v>76</v>
      </c>
      <c r="D544" s="135">
        <f>ROUND(((D545+D546+D548+D547)/1000),5)</f>
        <v>5.0242599999999999</v>
      </c>
      <c r="E544" s="135">
        <f>ROUND(((E545+E546+E548+E547)/1000),5)</f>
        <v>4.9892000000000003</v>
      </c>
      <c r="F544" s="135">
        <f>ROUND(((F545+F546+F548+F547)/1000),5)</f>
        <v>4.9639100000000003</v>
      </c>
      <c r="G544" s="135">
        <f t="shared" ref="G544:AA544" si="315">ROUND(((G545+G546+G548+G547)/1000),5)</f>
        <v>4.9627600000000003</v>
      </c>
      <c r="H544" s="135">
        <f t="shared" si="315"/>
        <v>4.9877399999999996</v>
      </c>
      <c r="I544" s="135">
        <f t="shared" si="315"/>
        <v>5.0856899999999996</v>
      </c>
      <c r="J544" s="135">
        <f t="shared" si="315"/>
        <v>5.2659599999999998</v>
      </c>
      <c r="K544" s="135">
        <f t="shared" si="315"/>
        <v>5.49221</v>
      </c>
      <c r="L544" s="135">
        <f t="shared" si="315"/>
        <v>5.5278900000000002</v>
      </c>
      <c r="M544" s="135">
        <f t="shared" si="315"/>
        <v>5.6887699999999999</v>
      </c>
      <c r="N544" s="135">
        <f t="shared" si="315"/>
        <v>5.6781300000000003</v>
      </c>
      <c r="O544" s="135">
        <f t="shared" si="315"/>
        <v>5.5961100000000004</v>
      </c>
      <c r="P544" s="135">
        <f t="shared" si="315"/>
        <v>5.5490700000000004</v>
      </c>
      <c r="Q544" s="135">
        <f t="shared" si="315"/>
        <v>5.5897300000000003</v>
      </c>
      <c r="R544" s="135">
        <f t="shared" si="315"/>
        <v>5.5683999999999996</v>
      </c>
      <c r="S544" s="135">
        <f t="shared" si="315"/>
        <v>5.5445799999999998</v>
      </c>
      <c r="T544" s="135">
        <f t="shared" si="315"/>
        <v>5.5176999999999996</v>
      </c>
      <c r="U544" s="135">
        <f t="shared" si="315"/>
        <v>5.51572</v>
      </c>
      <c r="V544" s="135">
        <f t="shared" si="315"/>
        <v>5.5486300000000002</v>
      </c>
      <c r="W544" s="135">
        <f t="shared" si="315"/>
        <v>5.6069199999999997</v>
      </c>
      <c r="X544" s="135">
        <f t="shared" si="315"/>
        <v>5.5815700000000001</v>
      </c>
      <c r="Y544" s="135">
        <f t="shared" si="315"/>
        <v>5.5027999999999997</v>
      </c>
      <c r="Z544" s="135">
        <f t="shared" si="315"/>
        <v>5.2914599999999998</v>
      </c>
      <c r="AA544" s="135">
        <f t="shared" si="315"/>
        <v>5.0901399999999999</v>
      </c>
    </row>
    <row r="545" spans="1:27" ht="12.75" customHeight="1" outlineLevel="1" x14ac:dyDescent="0.3">
      <c r="A545" s="163" t="s">
        <v>2183</v>
      </c>
      <c r="B545" s="94" t="s">
        <v>238</v>
      </c>
      <c r="C545" s="70" t="s">
        <v>79</v>
      </c>
      <c r="D545" s="71">
        <v>1194.1099999999999</v>
      </c>
      <c r="E545" s="71">
        <v>1159.05</v>
      </c>
      <c r="F545" s="71">
        <v>1133.76</v>
      </c>
      <c r="G545" s="71">
        <v>1132.6099999999999</v>
      </c>
      <c r="H545" s="71">
        <v>1157.5899999999999</v>
      </c>
      <c r="I545" s="71">
        <v>1255.54</v>
      </c>
      <c r="J545" s="71">
        <v>1435.81</v>
      </c>
      <c r="K545" s="71">
        <v>1662.06</v>
      </c>
      <c r="L545" s="71">
        <v>1697.74</v>
      </c>
      <c r="M545" s="71">
        <v>1858.62</v>
      </c>
      <c r="N545" s="71">
        <v>1847.98</v>
      </c>
      <c r="O545" s="71">
        <v>1765.96</v>
      </c>
      <c r="P545" s="71">
        <v>1718.92</v>
      </c>
      <c r="Q545" s="71">
        <v>1759.58</v>
      </c>
      <c r="R545" s="71">
        <v>1738.25</v>
      </c>
      <c r="S545" s="71">
        <v>1714.43</v>
      </c>
      <c r="T545" s="71">
        <v>1687.55</v>
      </c>
      <c r="U545" s="71">
        <v>1685.57</v>
      </c>
      <c r="V545" s="71">
        <v>1718.48</v>
      </c>
      <c r="W545" s="71">
        <v>1776.77</v>
      </c>
      <c r="X545" s="71">
        <v>1751.42</v>
      </c>
      <c r="Y545" s="71">
        <v>1672.65</v>
      </c>
      <c r="Z545" s="71">
        <v>1461.31</v>
      </c>
      <c r="AA545" s="71">
        <v>1259.99</v>
      </c>
    </row>
    <row r="546" spans="1:27" ht="12.75" customHeight="1" outlineLevel="1" x14ac:dyDescent="0.3">
      <c r="A546" s="163" t="s">
        <v>2184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customHeight="1" outlineLevel="1" x14ac:dyDescent="0.3">
      <c r="A547" s="163" t="s">
        <v>2185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2186</v>
      </c>
      <c r="B548" s="94" t="s">
        <v>81</v>
      </c>
      <c r="C548" s="70" t="s">
        <v>79</v>
      </c>
      <c r="D548" s="71">
        <f>$D$11</f>
        <v>264.79000000000002</v>
      </c>
      <c r="E548" s="71">
        <f t="shared" ref="E548:AA548" si="317">$D$11</f>
        <v>264.79000000000002</v>
      </c>
      <c r="F548" s="71">
        <f t="shared" si="317"/>
        <v>264.79000000000002</v>
      </c>
      <c r="G548" s="71">
        <f t="shared" si="317"/>
        <v>264.79000000000002</v>
      </c>
      <c r="H548" s="71">
        <f t="shared" si="317"/>
        <v>264.79000000000002</v>
      </c>
      <c r="I548" s="71">
        <f t="shared" si="317"/>
        <v>264.79000000000002</v>
      </c>
      <c r="J548" s="71">
        <f t="shared" si="317"/>
        <v>264.79000000000002</v>
      </c>
      <c r="K548" s="71">
        <f t="shared" si="317"/>
        <v>264.79000000000002</v>
      </c>
      <c r="L548" s="71">
        <f t="shared" si="317"/>
        <v>264.79000000000002</v>
      </c>
      <c r="M548" s="71">
        <f t="shared" si="317"/>
        <v>264.79000000000002</v>
      </c>
      <c r="N548" s="71">
        <f t="shared" si="317"/>
        <v>264.79000000000002</v>
      </c>
      <c r="O548" s="71">
        <f t="shared" si="317"/>
        <v>264.79000000000002</v>
      </c>
      <c r="P548" s="71">
        <f t="shared" si="317"/>
        <v>264.79000000000002</v>
      </c>
      <c r="Q548" s="71">
        <f t="shared" si="317"/>
        <v>264.79000000000002</v>
      </c>
      <c r="R548" s="71">
        <f t="shared" si="317"/>
        <v>264.79000000000002</v>
      </c>
      <c r="S548" s="71">
        <f t="shared" si="317"/>
        <v>264.79000000000002</v>
      </c>
      <c r="T548" s="71">
        <f t="shared" si="317"/>
        <v>264.79000000000002</v>
      </c>
      <c r="U548" s="71">
        <f t="shared" si="317"/>
        <v>264.79000000000002</v>
      </c>
      <c r="V548" s="71">
        <f t="shared" si="317"/>
        <v>264.79000000000002</v>
      </c>
      <c r="W548" s="71">
        <f t="shared" si="317"/>
        <v>264.79000000000002</v>
      </c>
      <c r="X548" s="71">
        <f t="shared" si="317"/>
        <v>264.79000000000002</v>
      </c>
      <c r="Y548" s="71">
        <f t="shared" si="317"/>
        <v>264.79000000000002</v>
      </c>
      <c r="Z548" s="71">
        <f t="shared" si="317"/>
        <v>264.79000000000002</v>
      </c>
      <c r="AA548" s="71">
        <f t="shared" si="317"/>
        <v>264.79000000000002</v>
      </c>
    </row>
    <row r="549" spans="1:27" ht="13.8" x14ac:dyDescent="0.3">
      <c r="A549" s="162" t="s">
        <v>2187</v>
      </c>
      <c r="B549" s="54" t="str">
        <f>"14"&amp;"."&amp;$B$800&amp;"."&amp;$B$801</f>
        <v>14.03.2024</v>
      </c>
      <c r="C549" s="134" t="s">
        <v>76</v>
      </c>
      <c r="D549" s="135">
        <f>ROUND(((D550+D551+D553+D552)/1000),5)</f>
        <v>5.0538800000000004</v>
      </c>
      <c r="E549" s="135">
        <f>ROUND(((E550+E551+E553+E552)/1000),5)</f>
        <v>4.9760900000000001</v>
      </c>
      <c r="F549" s="135">
        <f>ROUND(((F550+F551+F553+F552)/1000),5)</f>
        <v>4.9622599999999997</v>
      </c>
      <c r="G549" s="135">
        <f t="shared" ref="G549:AA549" si="318">ROUND(((G550+G551+G553+G552)/1000),5)</f>
        <v>4.9650100000000004</v>
      </c>
      <c r="H549" s="135">
        <f t="shared" si="318"/>
        <v>5.0083599999999997</v>
      </c>
      <c r="I549" s="135">
        <f t="shared" si="318"/>
        <v>5.0847899999999999</v>
      </c>
      <c r="J549" s="135">
        <f t="shared" si="318"/>
        <v>5.2505499999999996</v>
      </c>
      <c r="K549" s="135">
        <f t="shared" si="318"/>
        <v>5.4727899999999998</v>
      </c>
      <c r="L549" s="135">
        <f t="shared" si="318"/>
        <v>5.5425599999999999</v>
      </c>
      <c r="M549" s="135">
        <f t="shared" si="318"/>
        <v>5.6105099999999997</v>
      </c>
      <c r="N549" s="135">
        <f t="shared" si="318"/>
        <v>5.5983599999999996</v>
      </c>
      <c r="O549" s="135">
        <f t="shared" si="318"/>
        <v>5.6344700000000003</v>
      </c>
      <c r="P549" s="135">
        <f t="shared" si="318"/>
        <v>5.60954</v>
      </c>
      <c r="Q549" s="135">
        <f t="shared" si="318"/>
        <v>5.5998799999999997</v>
      </c>
      <c r="R549" s="135">
        <f t="shared" si="318"/>
        <v>5.5807500000000001</v>
      </c>
      <c r="S549" s="135">
        <f t="shared" si="318"/>
        <v>5.5549099999999996</v>
      </c>
      <c r="T549" s="135">
        <f t="shared" si="318"/>
        <v>5.5521799999999999</v>
      </c>
      <c r="U549" s="135">
        <f t="shared" si="318"/>
        <v>5.5118400000000003</v>
      </c>
      <c r="V549" s="135">
        <f t="shared" si="318"/>
        <v>5.5982200000000004</v>
      </c>
      <c r="W549" s="135">
        <f t="shared" si="318"/>
        <v>5.6296299999999997</v>
      </c>
      <c r="X549" s="135">
        <f t="shared" si="318"/>
        <v>5.59016</v>
      </c>
      <c r="Y549" s="135">
        <f t="shared" si="318"/>
        <v>5.5031499999999998</v>
      </c>
      <c r="Z549" s="135">
        <f t="shared" si="318"/>
        <v>5.3219799999999999</v>
      </c>
      <c r="AA549" s="135">
        <f t="shared" si="318"/>
        <v>5.1742400000000002</v>
      </c>
    </row>
    <row r="550" spans="1:27" ht="12.75" customHeight="1" outlineLevel="1" x14ac:dyDescent="0.3">
      <c r="A550" s="163" t="s">
        <v>2188</v>
      </c>
      <c r="B550" s="94" t="s">
        <v>238</v>
      </c>
      <c r="C550" s="70" t="s">
        <v>79</v>
      </c>
      <c r="D550" s="71">
        <v>1223.73</v>
      </c>
      <c r="E550" s="71">
        <v>1145.94</v>
      </c>
      <c r="F550" s="71">
        <v>1132.1099999999999</v>
      </c>
      <c r="G550" s="71">
        <v>1134.8599999999999</v>
      </c>
      <c r="H550" s="71">
        <v>1178.21</v>
      </c>
      <c r="I550" s="71">
        <v>1254.6400000000001</v>
      </c>
      <c r="J550" s="71">
        <v>1420.4</v>
      </c>
      <c r="K550" s="71">
        <v>1642.64</v>
      </c>
      <c r="L550" s="71">
        <v>1712.41</v>
      </c>
      <c r="M550" s="71">
        <v>1780.36</v>
      </c>
      <c r="N550" s="71">
        <v>1768.21</v>
      </c>
      <c r="O550" s="71">
        <v>1804.32</v>
      </c>
      <c r="P550" s="71">
        <v>1779.39</v>
      </c>
      <c r="Q550" s="71">
        <v>1769.73</v>
      </c>
      <c r="R550" s="71">
        <v>1750.6</v>
      </c>
      <c r="S550" s="71">
        <v>1724.76</v>
      </c>
      <c r="T550" s="71">
        <v>1722.03</v>
      </c>
      <c r="U550" s="71">
        <v>1681.69</v>
      </c>
      <c r="V550" s="71">
        <v>1768.07</v>
      </c>
      <c r="W550" s="71">
        <v>1799.48</v>
      </c>
      <c r="X550" s="71">
        <v>1760.01</v>
      </c>
      <c r="Y550" s="71">
        <v>1673</v>
      </c>
      <c r="Z550" s="71">
        <v>1491.83</v>
      </c>
      <c r="AA550" s="71">
        <v>1344.09</v>
      </c>
    </row>
    <row r="551" spans="1:27" ht="12.75" customHeight="1" outlineLevel="1" x14ac:dyDescent="0.3">
      <c r="A551" s="163" t="s">
        <v>2189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customHeight="1" outlineLevel="1" x14ac:dyDescent="0.3">
      <c r="A552" s="163" t="s">
        <v>2190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2191</v>
      </c>
      <c r="B553" s="94" t="s">
        <v>81</v>
      </c>
      <c r="C553" s="70" t="s">
        <v>79</v>
      </c>
      <c r="D553" s="71">
        <f>$D$11</f>
        <v>264.79000000000002</v>
      </c>
      <c r="E553" s="71">
        <f t="shared" ref="E553:AA553" si="320">$D$11</f>
        <v>264.79000000000002</v>
      </c>
      <c r="F553" s="71">
        <f t="shared" si="320"/>
        <v>264.79000000000002</v>
      </c>
      <c r="G553" s="71">
        <f t="shared" si="320"/>
        <v>264.79000000000002</v>
      </c>
      <c r="H553" s="71">
        <f t="shared" si="320"/>
        <v>264.79000000000002</v>
      </c>
      <c r="I553" s="71">
        <f t="shared" si="320"/>
        <v>264.79000000000002</v>
      </c>
      <c r="J553" s="71">
        <f t="shared" si="320"/>
        <v>264.79000000000002</v>
      </c>
      <c r="K553" s="71">
        <f t="shared" si="320"/>
        <v>264.79000000000002</v>
      </c>
      <c r="L553" s="71">
        <f t="shared" si="320"/>
        <v>264.79000000000002</v>
      </c>
      <c r="M553" s="71">
        <f t="shared" si="320"/>
        <v>264.79000000000002</v>
      </c>
      <c r="N553" s="71">
        <f t="shared" si="320"/>
        <v>264.79000000000002</v>
      </c>
      <c r="O553" s="71">
        <f t="shared" si="320"/>
        <v>264.79000000000002</v>
      </c>
      <c r="P553" s="71">
        <f t="shared" si="320"/>
        <v>264.79000000000002</v>
      </c>
      <c r="Q553" s="71">
        <f t="shared" si="320"/>
        <v>264.79000000000002</v>
      </c>
      <c r="R553" s="71">
        <f t="shared" si="320"/>
        <v>264.79000000000002</v>
      </c>
      <c r="S553" s="71">
        <f t="shared" si="320"/>
        <v>264.79000000000002</v>
      </c>
      <c r="T553" s="71">
        <f t="shared" si="320"/>
        <v>264.79000000000002</v>
      </c>
      <c r="U553" s="71">
        <f t="shared" si="320"/>
        <v>264.79000000000002</v>
      </c>
      <c r="V553" s="71">
        <f t="shared" si="320"/>
        <v>264.79000000000002</v>
      </c>
      <c r="W553" s="71">
        <f t="shared" si="320"/>
        <v>264.79000000000002</v>
      </c>
      <c r="X553" s="71">
        <f t="shared" si="320"/>
        <v>264.79000000000002</v>
      </c>
      <c r="Y553" s="71">
        <f t="shared" si="320"/>
        <v>264.79000000000002</v>
      </c>
      <c r="Z553" s="71">
        <f t="shared" si="320"/>
        <v>264.79000000000002</v>
      </c>
      <c r="AA553" s="71">
        <f t="shared" si="320"/>
        <v>264.79000000000002</v>
      </c>
    </row>
    <row r="554" spans="1:27" ht="13.8" x14ac:dyDescent="0.3">
      <c r="A554" s="162" t="s">
        <v>2192</v>
      </c>
      <c r="B554" s="54" t="str">
        <f>"15"&amp;"."&amp;$B$800&amp;"."&amp;$B$801</f>
        <v>15.03.2024</v>
      </c>
      <c r="C554" s="134" t="s">
        <v>76</v>
      </c>
      <c r="D554" s="135">
        <f>ROUND(((D555+D556+D558+D557)/1000),5)</f>
        <v>5.0601900000000004</v>
      </c>
      <c r="E554" s="135">
        <f>ROUND(((E555+E556+E558+E557)/1000),5)</f>
        <v>4.9995500000000002</v>
      </c>
      <c r="F554" s="135">
        <f>ROUND(((F555+F556+F558+F557)/1000),5)</f>
        <v>4.9870999999999999</v>
      </c>
      <c r="G554" s="135">
        <f t="shared" ref="G554:AA554" si="321">ROUND(((G555+G556+G558+G557)/1000),5)</f>
        <v>4.9871499999999997</v>
      </c>
      <c r="H554" s="135">
        <f t="shared" si="321"/>
        <v>5.0147599999999999</v>
      </c>
      <c r="I554" s="135">
        <f t="shared" si="321"/>
        <v>5.1527599999999998</v>
      </c>
      <c r="J554" s="135">
        <f t="shared" si="321"/>
        <v>5.2748699999999999</v>
      </c>
      <c r="K554" s="135">
        <f t="shared" si="321"/>
        <v>5.4893900000000002</v>
      </c>
      <c r="L554" s="135">
        <f t="shared" si="321"/>
        <v>5.5710600000000001</v>
      </c>
      <c r="M554" s="135">
        <f t="shared" si="321"/>
        <v>5.6104500000000002</v>
      </c>
      <c r="N554" s="135">
        <f t="shared" si="321"/>
        <v>5.61111</v>
      </c>
      <c r="O554" s="135">
        <f t="shared" si="321"/>
        <v>5.6586999999999996</v>
      </c>
      <c r="P554" s="135">
        <f t="shared" si="321"/>
        <v>5.6539400000000004</v>
      </c>
      <c r="Q554" s="135">
        <f t="shared" si="321"/>
        <v>5.6462500000000002</v>
      </c>
      <c r="R554" s="135">
        <f t="shared" si="321"/>
        <v>5.6299200000000003</v>
      </c>
      <c r="S554" s="135">
        <f t="shared" si="321"/>
        <v>5.6173700000000002</v>
      </c>
      <c r="T554" s="135">
        <f t="shared" si="321"/>
        <v>5.6178400000000002</v>
      </c>
      <c r="U554" s="135">
        <f t="shared" si="321"/>
        <v>5.5470300000000003</v>
      </c>
      <c r="V554" s="135">
        <f t="shared" si="321"/>
        <v>5.6073300000000001</v>
      </c>
      <c r="W554" s="135">
        <f t="shared" si="321"/>
        <v>5.6657700000000002</v>
      </c>
      <c r="X554" s="135">
        <f t="shared" si="321"/>
        <v>5.6605800000000004</v>
      </c>
      <c r="Y554" s="135">
        <f t="shared" si="321"/>
        <v>5.5491799999999998</v>
      </c>
      <c r="Z554" s="135">
        <f t="shared" si="321"/>
        <v>5.3584899999999998</v>
      </c>
      <c r="AA554" s="135">
        <f t="shared" si="321"/>
        <v>5.2807199999999996</v>
      </c>
    </row>
    <row r="555" spans="1:27" ht="12.75" customHeight="1" outlineLevel="1" x14ac:dyDescent="0.3">
      <c r="A555" s="163" t="s">
        <v>2193</v>
      </c>
      <c r="B555" s="94" t="s">
        <v>238</v>
      </c>
      <c r="C555" s="70" t="s">
        <v>79</v>
      </c>
      <c r="D555" s="71">
        <v>1230.04</v>
      </c>
      <c r="E555" s="71">
        <v>1169.4000000000001</v>
      </c>
      <c r="F555" s="71">
        <v>1156.95</v>
      </c>
      <c r="G555" s="71">
        <v>1157</v>
      </c>
      <c r="H555" s="71">
        <v>1184.6099999999999</v>
      </c>
      <c r="I555" s="71">
        <v>1322.61</v>
      </c>
      <c r="J555" s="71">
        <v>1444.72</v>
      </c>
      <c r="K555" s="71">
        <v>1659.24</v>
      </c>
      <c r="L555" s="71">
        <v>1740.91</v>
      </c>
      <c r="M555" s="71">
        <v>1780.3</v>
      </c>
      <c r="N555" s="71">
        <v>1780.96</v>
      </c>
      <c r="O555" s="71">
        <v>1828.55</v>
      </c>
      <c r="P555" s="71">
        <v>1823.79</v>
      </c>
      <c r="Q555" s="71">
        <v>1816.1</v>
      </c>
      <c r="R555" s="71">
        <v>1799.77</v>
      </c>
      <c r="S555" s="71">
        <v>1787.22</v>
      </c>
      <c r="T555" s="71">
        <v>1787.69</v>
      </c>
      <c r="U555" s="71">
        <v>1716.88</v>
      </c>
      <c r="V555" s="71">
        <v>1777.18</v>
      </c>
      <c r="W555" s="71">
        <v>1835.62</v>
      </c>
      <c r="X555" s="71">
        <v>1830.43</v>
      </c>
      <c r="Y555" s="71">
        <v>1719.03</v>
      </c>
      <c r="Z555" s="71">
        <v>1528.34</v>
      </c>
      <c r="AA555" s="71">
        <v>1450.57</v>
      </c>
    </row>
    <row r="556" spans="1:27" ht="12.75" customHeight="1" outlineLevel="1" x14ac:dyDescent="0.3">
      <c r="A556" s="163" t="s">
        <v>2194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customHeight="1" outlineLevel="1" x14ac:dyDescent="0.3">
      <c r="A557" s="163" t="s">
        <v>2195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2196</v>
      </c>
      <c r="B558" s="94" t="s">
        <v>81</v>
      </c>
      <c r="C558" s="70" t="s">
        <v>79</v>
      </c>
      <c r="D558" s="71">
        <f>$D$11</f>
        <v>264.79000000000002</v>
      </c>
      <c r="E558" s="71">
        <f t="shared" ref="E558:AA558" si="323">$D$11</f>
        <v>264.79000000000002</v>
      </c>
      <c r="F558" s="71">
        <f t="shared" si="323"/>
        <v>264.79000000000002</v>
      </c>
      <c r="G558" s="71">
        <f t="shared" si="323"/>
        <v>264.79000000000002</v>
      </c>
      <c r="H558" s="71">
        <f t="shared" si="323"/>
        <v>264.79000000000002</v>
      </c>
      <c r="I558" s="71">
        <f t="shared" si="323"/>
        <v>264.79000000000002</v>
      </c>
      <c r="J558" s="71">
        <f t="shared" si="323"/>
        <v>264.79000000000002</v>
      </c>
      <c r="K558" s="71">
        <f t="shared" si="323"/>
        <v>264.79000000000002</v>
      </c>
      <c r="L558" s="71">
        <f t="shared" si="323"/>
        <v>264.79000000000002</v>
      </c>
      <c r="M558" s="71">
        <f t="shared" si="323"/>
        <v>264.79000000000002</v>
      </c>
      <c r="N558" s="71">
        <f t="shared" si="323"/>
        <v>264.79000000000002</v>
      </c>
      <c r="O558" s="71">
        <f t="shared" si="323"/>
        <v>264.79000000000002</v>
      </c>
      <c r="P558" s="71">
        <f t="shared" si="323"/>
        <v>264.79000000000002</v>
      </c>
      <c r="Q558" s="71">
        <f t="shared" si="323"/>
        <v>264.79000000000002</v>
      </c>
      <c r="R558" s="71">
        <f t="shared" si="323"/>
        <v>264.79000000000002</v>
      </c>
      <c r="S558" s="71">
        <f t="shared" si="323"/>
        <v>264.79000000000002</v>
      </c>
      <c r="T558" s="71">
        <f t="shared" si="323"/>
        <v>264.79000000000002</v>
      </c>
      <c r="U558" s="71">
        <f t="shared" si="323"/>
        <v>264.79000000000002</v>
      </c>
      <c r="V558" s="71">
        <f t="shared" si="323"/>
        <v>264.79000000000002</v>
      </c>
      <c r="W558" s="71">
        <f t="shared" si="323"/>
        <v>264.79000000000002</v>
      </c>
      <c r="X558" s="71">
        <f t="shared" si="323"/>
        <v>264.79000000000002</v>
      </c>
      <c r="Y558" s="71">
        <f t="shared" si="323"/>
        <v>264.79000000000002</v>
      </c>
      <c r="Z558" s="71">
        <f t="shared" si="323"/>
        <v>264.79000000000002</v>
      </c>
      <c r="AA558" s="71">
        <f t="shared" si="323"/>
        <v>264.79000000000002</v>
      </c>
    </row>
    <row r="559" spans="1:27" ht="13.8" x14ac:dyDescent="0.3">
      <c r="A559" s="162" t="s">
        <v>2197</v>
      </c>
      <c r="B559" s="54" t="str">
        <f>"16"&amp;"."&amp;$B$800&amp;"."&amp;$B$801</f>
        <v>16.03.2024</v>
      </c>
      <c r="C559" s="134" t="s">
        <v>76</v>
      </c>
      <c r="D559" s="135">
        <f>ROUND(((D560+D561+D563+D562)/1000),5)</f>
        <v>5.2724299999999999</v>
      </c>
      <c r="E559" s="135">
        <f>ROUND(((E560+E561+E563+E562)/1000),5)</f>
        <v>5.1057100000000002</v>
      </c>
      <c r="F559" s="135">
        <f>ROUND(((F560+F561+F563+F562)/1000),5)</f>
        <v>5.0757000000000003</v>
      </c>
      <c r="G559" s="135">
        <f t="shared" ref="G559:AA559" si="324">ROUND(((G560+G561+G563+G562)/1000),5)</f>
        <v>5.0546800000000003</v>
      </c>
      <c r="H559" s="135">
        <f t="shared" si="324"/>
        <v>5.05558</v>
      </c>
      <c r="I559" s="135">
        <f t="shared" si="324"/>
        <v>5.1813799999999999</v>
      </c>
      <c r="J559" s="135">
        <f t="shared" si="324"/>
        <v>5.2317600000000004</v>
      </c>
      <c r="K559" s="135">
        <f t="shared" si="324"/>
        <v>5.2785599999999997</v>
      </c>
      <c r="L559" s="135">
        <f t="shared" si="324"/>
        <v>5.5223599999999999</v>
      </c>
      <c r="M559" s="135">
        <f t="shared" si="324"/>
        <v>5.6534700000000004</v>
      </c>
      <c r="N559" s="135">
        <f t="shared" si="324"/>
        <v>5.7225700000000002</v>
      </c>
      <c r="O559" s="135">
        <f t="shared" si="324"/>
        <v>5.7177800000000003</v>
      </c>
      <c r="P559" s="135">
        <f t="shared" si="324"/>
        <v>5.6861199999999998</v>
      </c>
      <c r="Q559" s="135">
        <f t="shared" si="324"/>
        <v>5.6709699999999996</v>
      </c>
      <c r="R559" s="135">
        <f t="shared" si="324"/>
        <v>5.6033299999999997</v>
      </c>
      <c r="S559" s="135">
        <f t="shared" si="324"/>
        <v>5.5436199999999998</v>
      </c>
      <c r="T559" s="135">
        <f t="shared" si="324"/>
        <v>5.5513899999999996</v>
      </c>
      <c r="U559" s="135">
        <f t="shared" si="324"/>
        <v>5.6022499999999997</v>
      </c>
      <c r="V559" s="135">
        <f t="shared" si="324"/>
        <v>5.6700600000000003</v>
      </c>
      <c r="W559" s="135">
        <f t="shared" si="324"/>
        <v>5.6789800000000001</v>
      </c>
      <c r="X559" s="135">
        <f t="shared" si="324"/>
        <v>5.5914299999999999</v>
      </c>
      <c r="Y559" s="135">
        <f t="shared" si="324"/>
        <v>5.5176699999999999</v>
      </c>
      <c r="Z559" s="135">
        <f t="shared" si="324"/>
        <v>5.3453600000000003</v>
      </c>
      <c r="AA559" s="135">
        <f t="shared" si="324"/>
        <v>5.2766900000000003</v>
      </c>
    </row>
    <row r="560" spans="1:27" ht="12.75" customHeight="1" outlineLevel="1" x14ac:dyDescent="0.3">
      <c r="A560" s="163" t="s">
        <v>2198</v>
      </c>
      <c r="B560" s="94" t="s">
        <v>238</v>
      </c>
      <c r="C560" s="70" t="s">
        <v>79</v>
      </c>
      <c r="D560" s="71">
        <v>1442.28</v>
      </c>
      <c r="E560" s="71">
        <v>1275.56</v>
      </c>
      <c r="F560" s="71">
        <v>1245.55</v>
      </c>
      <c r="G560" s="71">
        <v>1224.53</v>
      </c>
      <c r="H560" s="71">
        <v>1225.43</v>
      </c>
      <c r="I560" s="71">
        <v>1351.23</v>
      </c>
      <c r="J560" s="71">
        <v>1401.61</v>
      </c>
      <c r="K560" s="71">
        <v>1448.41</v>
      </c>
      <c r="L560" s="71">
        <v>1692.21</v>
      </c>
      <c r="M560" s="71">
        <v>1823.32</v>
      </c>
      <c r="N560" s="71">
        <v>1892.42</v>
      </c>
      <c r="O560" s="71">
        <v>1887.63</v>
      </c>
      <c r="P560" s="71">
        <v>1855.97</v>
      </c>
      <c r="Q560" s="71">
        <v>1840.82</v>
      </c>
      <c r="R560" s="71">
        <v>1773.18</v>
      </c>
      <c r="S560" s="71">
        <v>1713.47</v>
      </c>
      <c r="T560" s="71">
        <v>1721.24</v>
      </c>
      <c r="U560" s="71">
        <v>1772.1</v>
      </c>
      <c r="V560" s="71">
        <v>1839.91</v>
      </c>
      <c r="W560" s="71">
        <v>1848.83</v>
      </c>
      <c r="X560" s="71">
        <v>1761.28</v>
      </c>
      <c r="Y560" s="71">
        <v>1687.52</v>
      </c>
      <c r="Z560" s="71">
        <v>1515.21</v>
      </c>
      <c r="AA560" s="71">
        <v>1446.54</v>
      </c>
    </row>
    <row r="561" spans="1:27" ht="12.75" customHeight="1" outlineLevel="1" x14ac:dyDescent="0.3">
      <c r="A561" s="163" t="s">
        <v>2199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customHeight="1" outlineLevel="1" x14ac:dyDescent="0.3">
      <c r="A562" s="163" t="s">
        <v>2200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2201</v>
      </c>
      <c r="B563" s="94" t="s">
        <v>81</v>
      </c>
      <c r="C563" s="70" t="s">
        <v>79</v>
      </c>
      <c r="D563" s="71">
        <f>$D$11</f>
        <v>264.79000000000002</v>
      </c>
      <c r="E563" s="71">
        <f t="shared" ref="E563:AA563" si="326">$D$11</f>
        <v>264.79000000000002</v>
      </c>
      <c r="F563" s="71">
        <f t="shared" si="326"/>
        <v>264.79000000000002</v>
      </c>
      <c r="G563" s="71">
        <f t="shared" si="326"/>
        <v>264.79000000000002</v>
      </c>
      <c r="H563" s="71">
        <f t="shared" si="326"/>
        <v>264.79000000000002</v>
      </c>
      <c r="I563" s="71">
        <f t="shared" si="326"/>
        <v>264.79000000000002</v>
      </c>
      <c r="J563" s="71">
        <f t="shared" si="326"/>
        <v>264.79000000000002</v>
      </c>
      <c r="K563" s="71">
        <f t="shared" si="326"/>
        <v>264.79000000000002</v>
      </c>
      <c r="L563" s="71">
        <f t="shared" si="326"/>
        <v>264.79000000000002</v>
      </c>
      <c r="M563" s="71">
        <f t="shared" si="326"/>
        <v>264.79000000000002</v>
      </c>
      <c r="N563" s="71">
        <f t="shared" si="326"/>
        <v>264.79000000000002</v>
      </c>
      <c r="O563" s="71">
        <f t="shared" si="326"/>
        <v>264.79000000000002</v>
      </c>
      <c r="P563" s="71">
        <f t="shared" si="326"/>
        <v>264.79000000000002</v>
      </c>
      <c r="Q563" s="71">
        <f t="shared" si="326"/>
        <v>264.79000000000002</v>
      </c>
      <c r="R563" s="71">
        <f t="shared" si="326"/>
        <v>264.79000000000002</v>
      </c>
      <c r="S563" s="71">
        <f t="shared" si="326"/>
        <v>264.79000000000002</v>
      </c>
      <c r="T563" s="71">
        <f t="shared" si="326"/>
        <v>264.79000000000002</v>
      </c>
      <c r="U563" s="71">
        <f t="shared" si="326"/>
        <v>264.79000000000002</v>
      </c>
      <c r="V563" s="71">
        <f t="shared" si="326"/>
        <v>264.79000000000002</v>
      </c>
      <c r="W563" s="71">
        <f t="shared" si="326"/>
        <v>264.79000000000002</v>
      </c>
      <c r="X563" s="71">
        <f t="shared" si="326"/>
        <v>264.79000000000002</v>
      </c>
      <c r="Y563" s="71">
        <f t="shared" si="326"/>
        <v>264.79000000000002</v>
      </c>
      <c r="Z563" s="71">
        <f t="shared" si="326"/>
        <v>264.79000000000002</v>
      </c>
      <c r="AA563" s="71">
        <f t="shared" si="326"/>
        <v>264.79000000000002</v>
      </c>
    </row>
    <row r="564" spans="1:27" ht="13.8" x14ac:dyDescent="0.3">
      <c r="A564" s="162" t="s">
        <v>2202</v>
      </c>
      <c r="B564" s="54" t="str">
        <f>"17"&amp;"."&amp;$B$800&amp;"."&amp;$B$801</f>
        <v>17.03.2024</v>
      </c>
      <c r="C564" s="134" t="s">
        <v>76</v>
      </c>
      <c r="D564" s="135">
        <f>ROUND(((D565+D566+D568+D567)/1000),5)</f>
        <v>5.2744</v>
      </c>
      <c r="E564" s="135">
        <f>ROUND(((E565+E566+E568+E567)/1000),5)</f>
        <v>5.1003100000000003</v>
      </c>
      <c r="F564" s="135">
        <f>ROUND(((F565+F566+F568+F567)/1000),5)</f>
        <v>5.0598900000000002</v>
      </c>
      <c r="G564" s="135">
        <f t="shared" ref="G564:AA564" si="327">ROUND(((G565+G566+G568+G567)/1000),5)</f>
        <v>5.0296399999999997</v>
      </c>
      <c r="H564" s="135">
        <f t="shared" si="327"/>
        <v>5.0294600000000003</v>
      </c>
      <c r="I564" s="135">
        <f t="shared" si="327"/>
        <v>5.0816600000000003</v>
      </c>
      <c r="J564" s="135">
        <f t="shared" si="327"/>
        <v>5.1636499999999996</v>
      </c>
      <c r="K564" s="135">
        <f t="shared" si="327"/>
        <v>5.2512299999999996</v>
      </c>
      <c r="L564" s="135">
        <f t="shared" si="327"/>
        <v>5.32789</v>
      </c>
      <c r="M564" s="135">
        <f t="shared" si="327"/>
        <v>5.5193399999999997</v>
      </c>
      <c r="N564" s="135">
        <f t="shared" si="327"/>
        <v>5.5363699999999998</v>
      </c>
      <c r="O564" s="135">
        <f t="shared" si="327"/>
        <v>5.5422900000000004</v>
      </c>
      <c r="P564" s="135">
        <f t="shared" si="327"/>
        <v>5.5367800000000003</v>
      </c>
      <c r="Q564" s="135">
        <f t="shared" si="327"/>
        <v>5.5298699999999998</v>
      </c>
      <c r="R564" s="135">
        <f t="shared" si="327"/>
        <v>5.5305200000000001</v>
      </c>
      <c r="S564" s="135">
        <f t="shared" si="327"/>
        <v>5.5269899999999996</v>
      </c>
      <c r="T564" s="135">
        <f t="shared" si="327"/>
        <v>5.5273899999999996</v>
      </c>
      <c r="U564" s="135">
        <f t="shared" si="327"/>
        <v>5.5334399999999997</v>
      </c>
      <c r="V564" s="135">
        <f t="shared" si="327"/>
        <v>5.6742900000000001</v>
      </c>
      <c r="W564" s="135">
        <f t="shared" si="327"/>
        <v>5.7787600000000001</v>
      </c>
      <c r="X564" s="135">
        <f t="shared" si="327"/>
        <v>5.7010699999999996</v>
      </c>
      <c r="Y564" s="135">
        <f t="shared" si="327"/>
        <v>5.5221900000000002</v>
      </c>
      <c r="Z564" s="135">
        <f t="shared" si="327"/>
        <v>5.3302199999999997</v>
      </c>
      <c r="AA564" s="135">
        <f t="shared" si="327"/>
        <v>5.2793099999999997</v>
      </c>
    </row>
    <row r="565" spans="1:27" ht="12.75" customHeight="1" outlineLevel="1" x14ac:dyDescent="0.3">
      <c r="A565" s="163" t="s">
        <v>2203</v>
      </c>
      <c r="B565" s="94" t="s">
        <v>238</v>
      </c>
      <c r="C565" s="70" t="s">
        <v>79</v>
      </c>
      <c r="D565" s="71">
        <v>1444.25</v>
      </c>
      <c r="E565" s="71">
        <v>1270.1600000000001</v>
      </c>
      <c r="F565" s="71">
        <v>1229.74</v>
      </c>
      <c r="G565" s="71">
        <v>1199.49</v>
      </c>
      <c r="H565" s="71">
        <v>1199.31</v>
      </c>
      <c r="I565" s="71">
        <v>1251.51</v>
      </c>
      <c r="J565" s="71">
        <v>1333.5</v>
      </c>
      <c r="K565" s="71">
        <v>1421.08</v>
      </c>
      <c r="L565" s="71">
        <v>1497.74</v>
      </c>
      <c r="M565" s="71">
        <v>1689.19</v>
      </c>
      <c r="N565" s="71">
        <v>1706.22</v>
      </c>
      <c r="O565" s="71">
        <v>1712.14</v>
      </c>
      <c r="P565" s="71">
        <v>1706.63</v>
      </c>
      <c r="Q565" s="71">
        <v>1699.72</v>
      </c>
      <c r="R565" s="71">
        <v>1700.37</v>
      </c>
      <c r="S565" s="71">
        <v>1696.84</v>
      </c>
      <c r="T565" s="71">
        <v>1697.24</v>
      </c>
      <c r="U565" s="71">
        <v>1703.29</v>
      </c>
      <c r="V565" s="71">
        <v>1844.14</v>
      </c>
      <c r="W565" s="71">
        <v>1948.61</v>
      </c>
      <c r="X565" s="71">
        <v>1870.92</v>
      </c>
      <c r="Y565" s="71">
        <v>1692.04</v>
      </c>
      <c r="Z565" s="71">
        <v>1500.07</v>
      </c>
      <c r="AA565" s="71">
        <v>1449.16</v>
      </c>
    </row>
    <row r="566" spans="1:27" ht="12.75" customHeight="1" outlineLevel="1" x14ac:dyDescent="0.3">
      <c r="A566" s="163" t="s">
        <v>2204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customHeight="1" outlineLevel="1" x14ac:dyDescent="0.3">
      <c r="A567" s="163" t="s">
        <v>2205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2206</v>
      </c>
      <c r="B568" s="94" t="s">
        <v>81</v>
      </c>
      <c r="C568" s="70" t="s">
        <v>79</v>
      </c>
      <c r="D568" s="71">
        <f>$D$11</f>
        <v>264.79000000000002</v>
      </c>
      <c r="E568" s="71">
        <f t="shared" ref="E568:AA568" si="329">$D$11</f>
        <v>264.79000000000002</v>
      </c>
      <c r="F568" s="71">
        <f t="shared" si="329"/>
        <v>264.79000000000002</v>
      </c>
      <c r="G568" s="71">
        <f t="shared" si="329"/>
        <v>264.79000000000002</v>
      </c>
      <c r="H568" s="71">
        <f t="shared" si="329"/>
        <v>264.79000000000002</v>
      </c>
      <c r="I568" s="71">
        <f t="shared" si="329"/>
        <v>264.79000000000002</v>
      </c>
      <c r="J568" s="71">
        <f t="shared" si="329"/>
        <v>264.79000000000002</v>
      </c>
      <c r="K568" s="71">
        <f t="shared" si="329"/>
        <v>264.79000000000002</v>
      </c>
      <c r="L568" s="71">
        <f t="shared" si="329"/>
        <v>264.79000000000002</v>
      </c>
      <c r="M568" s="71">
        <f t="shared" si="329"/>
        <v>264.79000000000002</v>
      </c>
      <c r="N568" s="71">
        <f t="shared" si="329"/>
        <v>264.79000000000002</v>
      </c>
      <c r="O568" s="71">
        <f t="shared" si="329"/>
        <v>264.79000000000002</v>
      </c>
      <c r="P568" s="71">
        <f t="shared" si="329"/>
        <v>264.79000000000002</v>
      </c>
      <c r="Q568" s="71">
        <f t="shared" si="329"/>
        <v>264.79000000000002</v>
      </c>
      <c r="R568" s="71">
        <f t="shared" si="329"/>
        <v>264.79000000000002</v>
      </c>
      <c r="S568" s="71">
        <f t="shared" si="329"/>
        <v>264.79000000000002</v>
      </c>
      <c r="T568" s="71">
        <f t="shared" si="329"/>
        <v>264.79000000000002</v>
      </c>
      <c r="U568" s="71">
        <f t="shared" si="329"/>
        <v>264.79000000000002</v>
      </c>
      <c r="V568" s="71">
        <f t="shared" si="329"/>
        <v>264.79000000000002</v>
      </c>
      <c r="W568" s="71">
        <f t="shared" si="329"/>
        <v>264.79000000000002</v>
      </c>
      <c r="X568" s="71">
        <f t="shared" si="329"/>
        <v>264.79000000000002</v>
      </c>
      <c r="Y568" s="71">
        <f t="shared" si="329"/>
        <v>264.79000000000002</v>
      </c>
      <c r="Z568" s="71">
        <f t="shared" si="329"/>
        <v>264.79000000000002</v>
      </c>
      <c r="AA568" s="71">
        <f t="shared" si="329"/>
        <v>264.79000000000002</v>
      </c>
    </row>
    <row r="569" spans="1:27" ht="13.8" x14ac:dyDescent="0.3">
      <c r="A569" s="162" t="s">
        <v>2207</v>
      </c>
      <c r="B569" s="54" t="str">
        <f>"18"&amp;"."&amp;$B$800&amp;"."&amp;$B$801</f>
        <v>18.03.2024</v>
      </c>
      <c r="C569" s="134" t="s">
        <v>76</v>
      </c>
      <c r="D569" s="135">
        <f>ROUND(((D570+D571+D573+D572)/1000),5)</f>
        <v>5.21835</v>
      </c>
      <c r="E569" s="135">
        <f>ROUND(((E570+E571+E573+E572)/1000),5)</f>
        <v>5.0853599999999997</v>
      </c>
      <c r="F569" s="135">
        <f>ROUND(((F570+F571+F573+F572)/1000),5)</f>
        <v>5.0466699999999998</v>
      </c>
      <c r="G569" s="135">
        <f t="shared" ref="G569:AA569" si="330">ROUND(((G570+G571+G573+G572)/1000),5)</f>
        <v>5.04453</v>
      </c>
      <c r="H569" s="135">
        <f t="shared" si="330"/>
        <v>5.0841200000000004</v>
      </c>
      <c r="I569" s="135">
        <f t="shared" si="330"/>
        <v>5.1904599999999999</v>
      </c>
      <c r="J569" s="135">
        <f t="shared" si="330"/>
        <v>5.2754099999999999</v>
      </c>
      <c r="K569" s="135">
        <f t="shared" si="330"/>
        <v>5.6197800000000004</v>
      </c>
      <c r="L569" s="135">
        <f t="shared" si="330"/>
        <v>5.7312700000000003</v>
      </c>
      <c r="M569" s="135">
        <f t="shared" si="330"/>
        <v>5.8151999999999999</v>
      </c>
      <c r="N569" s="135">
        <f t="shared" si="330"/>
        <v>5.82456</v>
      </c>
      <c r="O569" s="135">
        <f t="shared" si="330"/>
        <v>5.8718300000000001</v>
      </c>
      <c r="P569" s="135">
        <f t="shared" si="330"/>
        <v>5.8230399999999998</v>
      </c>
      <c r="Q569" s="135">
        <f t="shared" si="330"/>
        <v>5.8245899999999997</v>
      </c>
      <c r="R569" s="135">
        <f t="shared" si="330"/>
        <v>5.8120700000000003</v>
      </c>
      <c r="S569" s="135">
        <f t="shared" si="330"/>
        <v>5.7724700000000002</v>
      </c>
      <c r="T569" s="135">
        <f t="shared" si="330"/>
        <v>5.7603799999999996</v>
      </c>
      <c r="U569" s="135">
        <f t="shared" si="330"/>
        <v>5.6574200000000001</v>
      </c>
      <c r="V569" s="135">
        <f t="shared" si="330"/>
        <v>5.7167399999999997</v>
      </c>
      <c r="W569" s="135">
        <f t="shared" si="330"/>
        <v>5.7857700000000003</v>
      </c>
      <c r="X569" s="135">
        <f t="shared" si="330"/>
        <v>5.718</v>
      </c>
      <c r="Y569" s="135">
        <f t="shared" si="330"/>
        <v>5.5659200000000002</v>
      </c>
      <c r="Z569" s="135">
        <f t="shared" si="330"/>
        <v>5.3407799999999996</v>
      </c>
      <c r="AA569" s="135">
        <f t="shared" si="330"/>
        <v>5.2260400000000002</v>
      </c>
    </row>
    <row r="570" spans="1:27" ht="12.75" customHeight="1" outlineLevel="1" x14ac:dyDescent="0.3">
      <c r="A570" s="163" t="s">
        <v>2208</v>
      </c>
      <c r="B570" s="94" t="s">
        <v>238</v>
      </c>
      <c r="C570" s="70" t="s">
        <v>79</v>
      </c>
      <c r="D570" s="71">
        <v>1388.2</v>
      </c>
      <c r="E570" s="71">
        <v>1255.21</v>
      </c>
      <c r="F570" s="71">
        <v>1216.52</v>
      </c>
      <c r="G570" s="71">
        <v>1214.3800000000001</v>
      </c>
      <c r="H570" s="71">
        <v>1253.97</v>
      </c>
      <c r="I570" s="71">
        <v>1360.31</v>
      </c>
      <c r="J570" s="71">
        <v>1445.26</v>
      </c>
      <c r="K570" s="71">
        <v>1789.63</v>
      </c>
      <c r="L570" s="71">
        <v>1901.12</v>
      </c>
      <c r="M570" s="71">
        <v>1985.05</v>
      </c>
      <c r="N570" s="71">
        <v>1994.41</v>
      </c>
      <c r="O570" s="71">
        <v>2041.68</v>
      </c>
      <c r="P570" s="71">
        <v>1992.89</v>
      </c>
      <c r="Q570" s="71">
        <v>1994.44</v>
      </c>
      <c r="R570" s="71">
        <v>1981.92</v>
      </c>
      <c r="S570" s="71">
        <v>1942.32</v>
      </c>
      <c r="T570" s="71">
        <v>1930.23</v>
      </c>
      <c r="U570" s="71">
        <v>1827.27</v>
      </c>
      <c r="V570" s="71">
        <v>1886.59</v>
      </c>
      <c r="W570" s="71">
        <v>1955.62</v>
      </c>
      <c r="X570" s="71">
        <v>1887.85</v>
      </c>
      <c r="Y570" s="71">
        <v>1735.77</v>
      </c>
      <c r="Z570" s="71">
        <v>1510.63</v>
      </c>
      <c r="AA570" s="71">
        <v>1395.89</v>
      </c>
    </row>
    <row r="571" spans="1:27" ht="12.75" customHeight="1" outlineLevel="1" x14ac:dyDescent="0.3">
      <c r="A571" s="163" t="s">
        <v>2209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customHeight="1" outlineLevel="1" x14ac:dyDescent="0.3">
      <c r="A572" s="163" t="s">
        <v>2210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2211</v>
      </c>
      <c r="B573" s="94" t="s">
        <v>81</v>
      </c>
      <c r="C573" s="70" t="s">
        <v>79</v>
      </c>
      <c r="D573" s="71">
        <f>$D$11</f>
        <v>264.79000000000002</v>
      </c>
      <c r="E573" s="71">
        <f t="shared" ref="E573:AA573" si="332">$D$11</f>
        <v>264.79000000000002</v>
      </c>
      <c r="F573" s="71">
        <f t="shared" si="332"/>
        <v>264.79000000000002</v>
      </c>
      <c r="G573" s="71">
        <f t="shared" si="332"/>
        <v>264.79000000000002</v>
      </c>
      <c r="H573" s="71">
        <f t="shared" si="332"/>
        <v>264.79000000000002</v>
      </c>
      <c r="I573" s="71">
        <f t="shared" si="332"/>
        <v>264.79000000000002</v>
      </c>
      <c r="J573" s="71">
        <f t="shared" si="332"/>
        <v>264.79000000000002</v>
      </c>
      <c r="K573" s="71">
        <f t="shared" si="332"/>
        <v>264.79000000000002</v>
      </c>
      <c r="L573" s="71">
        <f t="shared" si="332"/>
        <v>264.79000000000002</v>
      </c>
      <c r="M573" s="71">
        <f t="shared" si="332"/>
        <v>264.79000000000002</v>
      </c>
      <c r="N573" s="71">
        <f t="shared" si="332"/>
        <v>264.79000000000002</v>
      </c>
      <c r="O573" s="71">
        <f t="shared" si="332"/>
        <v>264.79000000000002</v>
      </c>
      <c r="P573" s="71">
        <f t="shared" si="332"/>
        <v>264.79000000000002</v>
      </c>
      <c r="Q573" s="71">
        <f t="shared" si="332"/>
        <v>264.79000000000002</v>
      </c>
      <c r="R573" s="71">
        <f t="shared" si="332"/>
        <v>264.79000000000002</v>
      </c>
      <c r="S573" s="71">
        <f t="shared" si="332"/>
        <v>264.79000000000002</v>
      </c>
      <c r="T573" s="71">
        <f t="shared" si="332"/>
        <v>264.79000000000002</v>
      </c>
      <c r="U573" s="71">
        <f t="shared" si="332"/>
        <v>264.79000000000002</v>
      </c>
      <c r="V573" s="71">
        <f t="shared" si="332"/>
        <v>264.79000000000002</v>
      </c>
      <c r="W573" s="71">
        <f t="shared" si="332"/>
        <v>264.79000000000002</v>
      </c>
      <c r="X573" s="71">
        <f t="shared" si="332"/>
        <v>264.79000000000002</v>
      </c>
      <c r="Y573" s="71">
        <f t="shared" si="332"/>
        <v>264.79000000000002</v>
      </c>
      <c r="Z573" s="71">
        <f t="shared" si="332"/>
        <v>264.79000000000002</v>
      </c>
      <c r="AA573" s="71">
        <f t="shared" si="332"/>
        <v>264.79000000000002</v>
      </c>
    </row>
    <row r="574" spans="1:27" ht="13.8" x14ac:dyDescent="0.3">
      <c r="A574" s="162" t="s">
        <v>2212</v>
      </c>
      <c r="B574" s="54" t="str">
        <f>"19"&amp;"."&amp;$B$800&amp;"."&amp;$B$801</f>
        <v>19.03.2024</v>
      </c>
      <c r="C574" s="134" t="s">
        <v>76</v>
      </c>
      <c r="D574" s="135">
        <f>ROUND(((D575+D576+D578+D577)/1000),5)</f>
        <v>5.0850299999999997</v>
      </c>
      <c r="E574" s="135">
        <f>ROUND(((E575+E576+E578+E577)/1000),5)</f>
        <v>5.0203100000000003</v>
      </c>
      <c r="F574" s="135">
        <f>ROUND(((F575+F576+F578+F577)/1000),5)</f>
        <v>4.9932600000000003</v>
      </c>
      <c r="G574" s="135">
        <f t="shared" ref="G574:AA574" si="333">ROUND(((G575+G576+G578+G577)/1000),5)</f>
        <v>4.9880000000000004</v>
      </c>
      <c r="H574" s="135">
        <f t="shared" si="333"/>
        <v>5.0170500000000002</v>
      </c>
      <c r="I574" s="135">
        <f t="shared" si="333"/>
        <v>5.1121800000000004</v>
      </c>
      <c r="J574" s="135">
        <f t="shared" si="333"/>
        <v>5.2446000000000002</v>
      </c>
      <c r="K574" s="135">
        <f t="shared" si="333"/>
        <v>5.38896</v>
      </c>
      <c r="L574" s="135">
        <f t="shared" si="333"/>
        <v>5.5952999999999999</v>
      </c>
      <c r="M574" s="135">
        <f t="shared" si="333"/>
        <v>5.7100999999999997</v>
      </c>
      <c r="N574" s="135">
        <f t="shared" si="333"/>
        <v>5.72112</v>
      </c>
      <c r="O574" s="135">
        <f t="shared" si="333"/>
        <v>5.7440699999999998</v>
      </c>
      <c r="P574" s="135">
        <f t="shared" si="333"/>
        <v>5.6981599999999997</v>
      </c>
      <c r="Q574" s="135">
        <f t="shared" si="333"/>
        <v>5.7279999999999998</v>
      </c>
      <c r="R574" s="135">
        <f t="shared" si="333"/>
        <v>5.65937</v>
      </c>
      <c r="S574" s="135">
        <f t="shared" si="333"/>
        <v>5.63171</v>
      </c>
      <c r="T574" s="135">
        <f t="shared" si="333"/>
        <v>5.5826000000000002</v>
      </c>
      <c r="U574" s="135">
        <f t="shared" si="333"/>
        <v>5.4927200000000003</v>
      </c>
      <c r="V574" s="135">
        <f t="shared" si="333"/>
        <v>5.65029</v>
      </c>
      <c r="W574" s="135">
        <f t="shared" si="333"/>
        <v>5.7590300000000001</v>
      </c>
      <c r="X574" s="135">
        <f t="shared" si="333"/>
        <v>5.6514499999999996</v>
      </c>
      <c r="Y574" s="135">
        <f t="shared" si="333"/>
        <v>5.5071199999999996</v>
      </c>
      <c r="Z574" s="135">
        <f t="shared" si="333"/>
        <v>5.3092199999999998</v>
      </c>
      <c r="AA574" s="135">
        <f t="shared" si="333"/>
        <v>5.1626399999999997</v>
      </c>
    </row>
    <row r="575" spans="1:27" ht="12.75" customHeight="1" outlineLevel="1" x14ac:dyDescent="0.3">
      <c r="A575" s="163" t="s">
        <v>2213</v>
      </c>
      <c r="B575" s="94" t="s">
        <v>238</v>
      </c>
      <c r="C575" s="70" t="s">
        <v>79</v>
      </c>
      <c r="D575" s="71">
        <v>1254.8800000000001</v>
      </c>
      <c r="E575" s="71">
        <v>1190.1600000000001</v>
      </c>
      <c r="F575" s="71">
        <v>1163.1099999999999</v>
      </c>
      <c r="G575" s="71">
        <v>1157.8499999999999</v>
      </c>
      <c r="H575" s="71">
        <v>1186.9000000000001</v>
      </c>
      <c r="I575" s="71">
        <v>1282.03</v>
      </c>
      <c r="J575" s="71">
        <v>1414.45</v>
      </c>
      <c r="K575" s="71">
        <v>1558.81</v>
      </c>
      <c r="L575" s="71">
        <v>1765.15</v>
      </c>
      <c r="M575" s="71">
        <v>1879.95</v>
      </c>
      <c r="N575" s="71">
        <v>1890.97</v>
      </c>
      <c r="O575" s="71">
        <v>1913.92</v>
      </c>
      <c r="P575" s="71">
        <v>1868.01</v>
      </c>
      <c r="Q575" s="71">
        <v>1897.85</v>
      </c>
      <c r="R575" s="71">
        <v>1829.22</v>
      </c>
      <c r="S575" s="71">
        <v>1801.56</v>
      </c>
      <c r="T575" s="71">
        <v>1752.45</v>
      </c>
      <c r="U575" s="71">
        <v>1662.57</v>
      </c>
      <c r="V575" s="71">
        <v>1820.14</v>
      </c>
      <c r="W575" s="71">
        <v>1928.88</v>
      </c>
      <c r="X575" s="71">
        <v>1821.3</v>
      </c>
      <c r="Y575" s="71">
        <v>1676.97</v>
      </c>
      <c r="Z575" s="71">
        <v>1479.07</v>
      </c>
      <c r="AA575" s="71">
        <v>1332.49</v>
      </c>
    </row>
    <row r="576" spans="1:27" ht="12.75" customHeight="1" outlineLevel="1" x14ac:dyDescent="0.3">
      <c r="A576" s="163" t="s">
        <v>2214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customHeight="1" outlineLevel="1" x14ac:dyDescent="0.3">
      <c r="A577" s="163" t="s">
        <v>2215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2216</v>
      </c>
      <c r="B578" s="94" t="s">
        <v>81</v>
      </c>
      <c r="C578" s="70" t="s">
        <v>79</v>
      </c>
      <c r="D578" s="71">
        <f>$D$11</f>
        <v>264.79000000000002</v>
      </c>
      <c r="E578" s="71">
        <f t="shared" ref="E578:AA578" si="335">$D$11</f>
        <v>264.79000000000002</v>
      </c>
      <c r="F578" s="71">
        <f t="shared" si="335"/>
        <v>264.79000000000002</v>
      </c>
      <c r="G578" s="71">
        <f t="shared" si="335"/>
        <v>264.79000000000002</v>
      </c>
      <c r="H578" s="71">
        <f t="shared" si="335"/>
        <v>264.79000000000002</v>
      </c>
      <c r="I578" s="71">
        <f t="shared" si="335"/>
        <v>264.79000000000002</v>
      </c>
      <c r="J578" s="71">
        <f t="shared" si="335"/>
        <v>264.79000000000002</v>
      </c>
      <c r="K578" s="71">
        <f t="shared" si="335"/>
        <v>264.79000000000002</v>
      </c>
      <c r="L578" s="71">
        <f t="shared" si="335"/>
        <v>264.79000000000002</v>
      </c>
      <c r="M578" s="71">
        <f t="shared" si="335"/>
        <v>264.79000000000002</v>
      </c>
      <c r="N578" s="71">
        <f t="shared" si="335"/>
        <v>264.79000000000002</v>
      </c>
      <c r="O578" s="71">
        <f t="shared" si="335"/>
        <v>264.79000000000002</v>
      </c>
      <c r="P578" s="71">
        <f t="shared" si="335"/>
        <v>264.79000000000002</v>
      </c>
      <c r="Q578" s="71">
        <f t="shared" si="335"/>
        <v>264.79000000000002</v>
      </c>
      <c r="R578" s="71">
        <f t="shared" si="335"/>
        <v>264.79000000000002</v>
      </c>
      <c r="S578" s="71">
        <f t="shared" si="335"/>
        <v>264.79000000000002</v>
      </c>
      <c r="T578" s="71">
        <f t="shared" si="335"/>
        <v>264.79000000000002</v>
      </c>
      <c r="U578" s="71">
        <f t="shared" si="335"/>
        <v>264.79000000000002</v>
      </c>
      <c r="V578" s="71">
        <f t="shared" si="335"/>
        <v>264.79000000000002</v>
      </c>
      <c r="W578" s="71">
        <f t="shared" si="335"/>
        <v>264.79000000000002</v>
      </c>
      <c r="X578" s="71">
        <f t="shared" si="335"/>
        <v>264.79000000000002</v>
      </c>
      <c r="Y578" s="71">
        <f t="shared" si="335"/>
        <v>264.79000000000002</v>
      </c>
      <c r="Z578" s="71">
        <f t="shared" si="335"/>
        <v>264.79000000000002</v>
      </c>
      <c r="AA578" s="71">
        <f t="shared" si="335"/>
        <v>264.79000000000002</v>
      </c>
    </row>
    <row r="579" spans="1:27" ht="13.8" x14ac:dyDescent="0.3">
      <c r="A579" s="162" t="s">
        <v>2217</v>
      </c>
      <c r="B579" s="54" t="str">
        <f>"20"&amp;"."&amp;$B$800&amp;"."&amp;$B$801</f>
        <v>20.03.2024</v>
      </c>
      <c r="C579" s="134" t="s">
        <v>76</v>
      </c>
      <c r="D579" s="135">
        <f>ROUND(((D580+D581+D583+D582)/1000),5)</f>
        <v>5.0740299999999996</v>
      </c>
      <c r="E579" s="135">
        <f>ROUND(((E580+E581+E583+E582)/1000),5)</f>
        <v>5.0068400000000004</v>
      </c>
      <c r="F579" s="135">
        <f>ROUND(((F580+F581+F583+F582)/1000),5)</f>
        <v>4.9759099999999998</v>
      </c>
      <c r="G579" s="135">
        <f t="shared" ref="G579:AA579" si="336">ROUND(((G580+G581+G583+G582)/1000),5)</f>
        <v>4.97295</v>
      </c>
      <c r="H579" s="135">
        <f t="shared" si="336"/>
        <v>5.0045200000000003</v>
      </c>
      <c r="I579" s="135">
        <f t="shared" si="336"/>
        <v>5.11273</v>
      </c>
      <c r="J579" s="135">
        <f t="shared" si="336"/>
        <v>5.2462600000000004</v>
      </c>
      <c r="K579" s="135">
        <f t="shared" si="336"/>
        <v>5.3314399999999997</v>
      </c>
      <c r="L579" s="135">
        <f t="shared" si="336"/>
        <v>5.5743799999999997</v>
      </c>
      <c r="M579" s="135">
        <f t="shared" si="336"/>
        <v>5.6885399999999997</v>
      </c>
      <c r="N579" s="135">
        <f t="shared" si="336"/>
        <v>5.7154800000000003</v>
      </c>
      <c r="O579" s="135">
        <f t="shared" si="336"/>
        <v>5.7369500000000002</v>
      </c>
      <c r="P579" s="135">
        <f t="shared" si="336"/>
        <v>5.7025899999999998</v>
      </c>
      <c r="Q579" s="135">
        <f t="shared" si="336"/>
        <v>5.71645</v>
      </c>
      <c r="R579" s="135">
        <f t="shared" si="336"/>
        <v>5.6876300000000004</v>
      </c>
      <c r="S579" s="135">
        <f t="shared" si="336"/>
        <v>5.6640899999999998</v>
      </c>
      <c r="T579" s="135">
        <f t="shared" si="336"/>
        <v>5.6373699999999998</v>
      </c>
      <c r="U579" s="135">
        <f t="shared" si="336"/>
        <v>5.5525000000000002</v>
      </c>
      <c r="V579" s="135">
        <f t="shared" si="336"/>
        <v>5.6319499999999998</v>
      </c>
      <c r="W579" s="135">
        <f t="shared" si="336"/>
        <v>5.7010699999999996</v>
      </c>
      <c r="X579" s="135">
        <f t="shared" si="336"/>
        <v>5.6172599999999999</v>
      </c>
      <c r="Y579" s="135">
        <f t="shared" si="336"/>
        <v>5.5434799999999997</v>
      </c>
      <c r="Z579" s="135">
        <f t="shared" si="336"/>
        <v>5.3194400000000002</v>
      </c>
      <c r="AA579" s="135">
        <f t="shared" si="336"/>
        <v>5.2358799999999999</v>
      </c>
    </row>
    <row r="580" spans="1:27" ht="12.75" customHeight="1" outlineLevel="1" x14ac:dyDescent="0.3">
      <c r="A580" s="163" t="s">
        <v>2218</v>
      </c>
      <c r="B580" s="94" t="s">
        <v>238</v>
      </c>
      <c r="C580" s="70" t="s">
        <v>79</v>
      </c>
      <c r="D580" s="71">
        <v>1243.8800000000001</v>
      </c>
      <c r="E580" s="71">
        <v>1176.69</v>
      </c>
      <c r="F580" s="71">
        <v>1145.76</v>
      </c>
      <c r="G580" s="71">
        <v>1142.8</v>
      </c>
      <c r="H580" s="71">
        <v>1174.3699999999999</v>
      </c>
      <c r="I580" s="71">
        <v>1282.58</v>
      </c>
      <c r="J580" s="71">
        <v>1416.11</v>
      </c>
      <c r="K580" s="71">
        <v>1501.29</v>
      </c>
      <c r="L580" s="71">
        <v>1744.23</v>
      </c>
      <c r="M580" s="71">
        <v>1858.39</v>
      </c>
      <c r="N580" s="71">
        <v>1885.33</v>
      </c>
      <c r="O580" s="71">
        <v>1906.8</v>
      </c>
      <c r="P580" s="71">
        <v>1872.44</v>
      </c>
      <c r="Q580" s="71">
        <v>1886.3</v>
      </c>
      <c r="R580" s="71">
        <v>1857.48</v>
      </c>
      <c r="S580" s="71">
        <v>1833.94</v>
      </c>
      <c r="T580" s="71">
        <v>1807.22</v>
      </c>
      <c r="U580" s="71">
        <v>1722.35</v>
      </c>
      <c r="V580" s="71">
        <v>1801.8</v>
      </c>
      <c r="W580" s="71">
        <v>1870.92</v>
      </c>
      <c r="X580" s="71">
        <v>1787.11</v>
      </c>
      <c r="Y580" s="71">
        <v>1713.33</v>
      </c>
      <c r="Z580" s="71">
        <v>1489.29</v>
      </c>
      <c r="AA580" s="71">
        <v>1405.73</v>
      </c>
    </row>
    <row r="581" spans="1:27" ht="12.75" customHeight="1" outlineLevel="1" x14ac:dyDescent="0.3">
      <c r="A581" s="163" t="s">
        <v>2219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customHeight="1" outlineLevel="1" x14ac:dyDescent="0.3">
      <c r="A582" s="163" t="s">
        <v>2220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2221</v>
      </c>
      <c r="B583" s="94" t="s">
        <v>81</v>
      </c>
      <c r="C583" s="70" t="s">
        <v>79</v>
      </c>
      <c r="D583" s="71">
        <f>$D$11</f>
        <v>264.79000000000002</v>
      </c>
      <c r="E583" s="71">
        <f t="shared" ref="E583:AA583" si="338">$D$11</f>
        <v>264.79000000000002</v>
      </c>
      <c r="F583" s="71">
        <f t="shared" si="338"/>
        <v>264.79000000000002</v>
      </c>
      <c r="G583" s="71">
        <f t="shared" si="338"/>
        <v>264.79000000000002</v>
      </c>
      <c r="H583" s="71">
        <f t="shared" si="338"/>
        <v>264.79000000000002</v>
      </c>
      <c r="I583" s="71">
        <f t="shared" si="338"/>
        <v>264.79000000000002</v>
      </c>
      <c r="J583" s="71">
        <f t="shared" si="338"/>
        <v>264.79000000000002</v>
      </c>
      <c r="K583" s="71">
        <f t="shared" si="338"/>
        <v>264.79000000000002</v>
      </c>
      <c r="L583" s="71">
        <f t="shared" si="338"/>
        <v>264.79000000000002</v>
      </c>
      <c r="M583" s="71">
        <f t="shared" si="338"/>
        <v>264.79000000000002</v>
      </c>
      <c r="N583" s="71">
        <f t="shared" si="338"/>
        <v>264.79000000000002</v>
      </c>
      <c r="O583" s="71">
        <f t="shared" si="338"/>
        <v>264.79000000000002</v>
      </c>
      <c r="P583" s="71">
        <f t="shared" si="338"/>
        <v>264.79000000000002</v>
      </c>
      <c r="Q583" s="71">
        <f t="shared" si="338"/>
        <v>264.79000000000002</v>
      </c>
      <c r="R583" s="71">
        <f t="shared" si="338"/>
        <v>264.79000000000002</v>
      </c>
      <c r="S583" s="71">
        <f t="shared" si="338"/>
        <v>264.79000000000002</v>
      </c>
      <c r="T583" s="71">
        <f t="shared" si="338"/>
        <v>264.79000000000002</v>
      </c>
      <c r="U583" s="71">
        <f t="shared" si="338"/>
        <v>264.79000000000002</v>
      </c>
      <c r="V583" s="71">
        <f t="shared" si="338"/>
        <v>264.79000000000002</v>
      </c>
      <c r="W583" s="71">
        <f t="shared" si="338"/>
        <v>264.79000000000002</v>
      </c>
      <c r="X583" s="71">
        <f t="shared" si="338"/>
        <v>264.79000000000002</v>
      </c>
      <c r="Y583" s="71">
        <f t="shared" si="338"/>
        <v>264.79000000000002</v>
      </c>
      <c r="Z583" s="71">
        <f t="shared" si="338"/>
        <v>264.79000000000002</v>
      </c>
      <c r="AA583" s="71">
        <f t="shared" si="338"/>
        <v>264.79000000000002</v>
      </c>
    </row>
    <row r="584" spans="1:27" ht="13.8" x14ac:dyDescent="0.3">
      <c r="A584" s="162" t="s">
        <v>2222</v>
      </c>
      <c r="B584" s="54" t="str">
        <f>"21"&amp;"."&amp;$B$800&amp;"."&amp;$B$801</f>
        <v>21.03.2024</v>
      </c>
      <c r="C584" s="134" t="s">
        <v>76</v>
      </c>
      <c r="D584" s="135">
        <f>ROUND(((D585+D586+D588+D587)/1000),5)</f>
        <v>5.1529400000000001</v>
      </c>
      <c r="E584" s="135">
        <f>ROUND(((E585+E586+E588+E587)/1000),5)</f>
        <v>5.06121</v>
      </c>
      <c r="F584" s="135">
        <f>ROUND(((F585+F586+F588+F587)/1000),5)</f>
        <v>5.0240600000000004</v>
      </c>
      <c r="G584" s="135">
        <f t="shared" ref="G584:AA584" si="339">ROUND(((G585+G586+G588+G587)/1000),5)</f>
        <v>5.0209200000000003</v>
      </c>
      <c r="H584" s="135">
        <f t="shared" si="339"/>
        <v>5.0539899999999998</v>
      </c>
      <c r="I584" s="135">
        <f t="shared" si="339"/>
        <v>5.1901799999999998</v>
      </c>
      <c r="J584" s="135">
        <f t="shared" si="339"/>
        <v>5.2817499999999997</v>
      </c>
      <c r="K584" s="135">
        <f t="shared" si="339"/>
        <v>5.4960800000000001</v>
      </c>
      <c r="L584" s="135">
        <f t="shared" si="339"/>
        <v>5.6459799999999998</v>
      </c>
      <c r="M584" s="135">
        <f t="shared" si="339"/>
        <v>5.7242800000000003</v>
      </c>
      <c r="N584" s="135">
        <f t="shared" si="339"/>
        <v>5.7262899999999997</v>
      </c>
      <c r="O584" s="135">
        <f t="shared" si="339"/>
        <v>5.7306800000000004</v>
      </c>
      <c r="P584" s="135">
        <f t="shared" si="339"/>
        <v>5.7038700000000002</v>
      </c>
      <c r="Q584" s="135">
        <f t="shared" si="339"/>
        <v>5.7147199999999998</v>
      </c>
      <c r="R584" s="135">
        <f t="shared" si="339"/>
        <v>5.68994</v>
      </c>
      <c r="S584" s="135">
        <f t="shared" si="339"/>
        <v>5.6688299999999998</v>
      </c>
      <c r="T584" s="135">
        <f t="shared" si="339"/>
        <v>5.66113</v>
      </c>
      <c r="U584" s="135">
        <f t="shared" si="339"/>
        <v>5.6009700000000002</v>
      </c>
      <c r="V584" s="135">
        <f t="shared" si="339"/>
        <v>5.6464100000000004</v>
      </c>
      <c r="W584" s="135">
        <f t="shared" si="339"/>
        <v>5.7233099999999997</v>
      </c>
      <c r="X584" s="135">
        <f t="shared" si="339"/>
        <v>5.6845800000000004</v>
      </c>
      <c r="Y584" s="135">
        <f t="shared" si="339"/>
        <v>5.6495600000000001</v>
      </c>
      <c r="Z584" s="135">
        <f t="shared" si="339"/>
        <v>5.3885500000000004</v>
      </c>
      <c r="AA584" s="135">
        <f t="shared" si="339"/>
        <v>5.2542999999999997</v>
      </c>
    </row>
    <row r="585" spans="1:27" ht="12.75" customHeight="1" outlineLevel="1" x14ac:dyDescent="0.3">
      <c r="A585" s="163" t="s">
        <v>2223</v>
      </c>
      <c r="B585" s="94" t="s">
        <v>238</v>
      </c>
      <c r="C585" s="70" t="s">
        <v>79</v>
      </c>
      <c r="D585" s="71">
        <v>1322.79</v>
      </c>
      <c r="E585" s="71">
        <v>1231.06</v>
      </c>
      <c r="F585" s="71">
        <v>1193.9100000000001</v>
      </c>
      <c r="G585" s="71">
        <v>1190.77</v>
      </c>
      <c r="H585" s="71">
        <v>1223.8399999999999</v>
      </c>
      <c r="I585" s="71">
        <v>1360.03</v>
      </c>
      <c r="J585" s="71">
        <v>1451.6</v>
      </c>
      <c r="K585" s="71">
        <v>1665.93</v>
      </c>
      <c r="L585" s="71">
        <v>1815.83</v>
      </c>
      <c r="M585" s="71">
        <v>1894.13</v>
      </c>
      <c r="N585" s="71">
        <v>1896.14</v>
      </c>
      <c r="O585" s="71">
        <v>1900.53</v>
      </c>
      <c r="P585" s="71">
        <v>1873.72</v>
      </c>
      <c r="Q585" s="71">
        <v>1884.57</v>
      </c>
      <c r="R585" s="71">
        <v>1859.79</v>
      </c>
      <c r="S585" s="71">
        <v>1838.68</v>
      </c>
      <c r="T585" s="71">
        <v>1830.98</v>
      </c>
      <c r="U585" s="71">
        <v>1770.82</v>
      </c>
      <c r="V585" s="71">
        <v>1816.26</v>
      </c>
      <c r="W585" s="71">
        <v>1893.16</v>
      </c>
      <c r="X585" s="71">
        <v>1854.43</v>
      </c>
      <c r="Y585" s="71">
        <v>1819.41</v>
      </c>
      <c r="Z585" s="71">
        <v>1558.4</v>
      </c>
      <c r="AA585" s="71">
        <v>1424.15</v>
      </c>
    </row>
    <row r="586" spans="1:27" ht="12.75" customHeight="1" outlineLevel="1" x14ac:dyDescent="0.3">
      <c r="A586" s="163" t="s">
        <v>2224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customHeight="1" outlineLevel="1" x14ac:dyDescent="0.3">
      <c r="A587" s="163" t="s">
        <v>2225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2226</v>
      </c>
      <c r="B588" s="94" t="s">
        <v>81</v>
      </c>
      <c r="C588" s="70" t="s">
        <v>79</v>
      </c>
      <c r="D588" s="71">
        <f>$D$11</f>
        <v>264.79000000000002</v>
      </c>
      <c r="E588" s="71">
        <f t="shared" ref="E588:AA588" si="341">$D$11</f>
        <v>264.79000000000002</v>
      </c>
      <c r="F588" s="71">
        <f t="shared" si="341"/>
        <v>264.79000000000002</v>
      </c>
      <c r="G588" s="71">
        <f t="shared" si="341"/>
        <v>264.79000000000002</v>
      </c>
      <c r="H588" s="71">
        <f t="shared" si="341"/>
        <v>264.79000000000002</v>
      </c>
      <c r="I588" s="71">
        <f t="shared" si="341"/>
        <v>264.79000000000002</v>
      </c>
      <c r="J588" s="71">
        <f t="shared" si="341"/>
        <v>264.79000000000002</v>
      </c>
      <c r="K588" s="71">
        <f t="shared" si="341"/>
        <v>264.79000000000002</v>
      </c>
      <c r="L588" s="71">
        <f t="shared" si="341"/>
        <v>264.79000000000002</v>
      </c>
      <c r="M588" s="71">
        <f t="shared" si="341"/>
        <v>264.79000000000002</v>
      </c>
      <c r="N588" s="71">
        <f t="shared" si="341"/>
        <v>264.79000000000002</v>
      </c>
      <c r="O588" s="71">
        <f t="shared" si="341"/>
        <v>264.79000000000002</v>
      </c>
      <c r="P588" s="71">
        <f t="shared" si="341"/>
        <v>264.79000000000002</v>
      </c>
      <c r="Q588" s="71">
        <f t="shared" si="341"/>
        <v>264.79000000000002</v>
      </c>
      <c r="R588" s="71">
        <f t="shared" si="341"/>
        <v>264.79000000000002</v>
      </c>
      <c r="S588" s="71">
        <f t="shared" si="341"/>
        <v>264.79000000000002</v>
      </c>
      <c r="T588" s="71">
        <f t="shared" si="341"/>
        <v>264.79000000000002</v>
      </c>
      <c r="U588" s="71">
        <f t="shared" si="341"/>
        <v>264.79000000000002</v>
      </c>
      <c r="V588" s="71">
        <f t="shared" si="341"/>
        <v>264.79000000000002</v>
      </c>
      <c r="W588" s="71">
        <f t="shared" si="341"/>
        <v>264.79000000000002</v>
      </c>
      <c r="X588" s="71">
        <f t="shared" si="341"/>
        <v>264.79000000000002</v>
      </c>
      <c r="Y588" s="71">
        <f t="shared" si="341"/>
        <v>264.79000000000002</v>
      </c>
      <c r="Z588" s="71">
        <f t="shared" si="341"/>
        <v>264.79000000000002</v>
      </c>
      <c r="AA588" s="71">
        <f t="shared" si="341"/>
        <v>264.79000000000002</v>
      </c>
    </row>
    <row r="589" spans="1:27" ht="13.8" x14ac:dyDescent="0.3">
      <c r="A589" s="162" t="s">
        <v>2227</v>
      </c>
      <c r="B589" s="54" t="str">
        <f>"22"&amp;"."&amp;$B$800&amp;"."&amp;$B$801</f>
        <v>22.03.2024</v>
      </c>
      <c r="C589" s="134" t="s">
        <v>76</v>
      </c>
      <c r="D589" s="135">
        <f>ROUND(((D590+D591+D593+D592)/1000),5)</f>
        <v>5.12479</v>
      </c>
      <c r="E589" s="135">
        <f>ROUND(((E590+E591+E593+E592)/1000),5)</f>
        <v>5.0386600000000001</v>
      </c>
      <c r="F589" s="135">
        <f>ROUND(((F590+F591+F593+F592)/1000),5)</f>
        <v>5.0169600000000001</v>
      </c>
      <c r="G589" s="135">
        <f t="shared" ref="G589:AA589" si="342">ROUND(((G590+G591+G593+G592)/1000),5)</f>
        <v>4.9971899999999998</v>
      </c>
      <c r="H589" s="135">
        <f t="shared" si="342"/>
        <v>5.0418500000000002</v>
      </c>
      <c r="I589" s="135">
        <f t="shared" si="342"/>
        <v>5.17483</v>
      </c>
      <c r="J589" s="135">
        <f t="shared" si="342"/>
        <v>5.27623</v>
      </c>
      <c r="K589" s="135">
        <f t="shared" si="342"/>
        <v>5.5772899999999996</v>
      </c>
      <c r="L589" s="135">
        <f t="shared" si="342"/>
        <v>5.6695000000000002</v>
      </c>
      <c r="M589" s="135">
        <f t="shared" si="342"/>
        <v>5.72987</v>
      </c>
      <c r="N589" s="135">
        <f t="shared" si="342"/>
        <v>5.7636399999999997</v>
      </c>
      <c r="O589" s="135">
        <f t="shared" si="342"/>
        <v>5.7738300000000002</v>
      </c>
      <c r="P589" s="135">
        <f t="shared" si="342"/>
        <v>5.7527799999999996</v>
      </c>
      <c r="Q589" s="135">
        <f t="shared" si="342"/>
        <v>5.7589300000000003</v>
      </c>
      <c r="R589" s="135">
        <f t="shared" si="342"/>
        <v>5.7401999999999997</v>
      </c>
      <c r="S589" s="135">
        <f t="shared" si="342"/>
        <v>5.7244400000000004</v>
      </c>
      <c r="T589" s="135">
        <f t="shared" si="342"/>
        <v>5.7120800000000003</v>
      </c>
      <c r="U589" s="135">
        <f t="shared" si="342"/>
        <v>5.6596599999999997</v>
      </c>
      <c r="V589" s="135">
        <f t="shared" si="342"/>
        <v>5.7184699999999999</v>
      </c>
      <c r="W589" s="135">
        <f t="shared" si="342"/>
        <v>5.7887300000000002</v>
      </c>
      <c r="X589" s="135">
        <f t="shared" si="342"/>
        <v>5.7263200000000003</v>
      </c>
      <c r="Y589" s="135">
        <f t="shared" si="342"/>
        <v>5.6535000000000002</v>
      </c>
      <c r="Z589" s="135">
        <f t="shared" si="342"/>
        <v>5.4570699999999999</v>
      </c>
      <c r="AA589" s="135">
        <f t="shared" si="342"/>
        <v>5.26877</v>
      </c>
    </row>
    <row r="590" spans="1:27" ht="12.75" customHeight="1" outlineLevel="1" x14ac:dyDescent="0.3">
      <c r="A590" s="163" t="s">
        <v>2228</v>
      </c>
      <c r="B590" s="94" t="s">
        <v>238</v>
      </c>
      <c r="C590" s="70" t="s">
        <v>79</v>
      </c>
      <c r="D590" s="71">
        <v>1294.6400000000001</v>
      </c>
      <c r="E590" s="71">
        <v>1208.51</v>
      </c>
      <c r="F590" s="71">
        <v>1186.81</v>
      </c>
      <c r="G590" s="71">
        <v>1167.04</v>
      </c>
      <c r="H590" s="71">
        <v>1211.7</v>
      </c>
      <c r="I590" s="71">
        <v>1344.68</v>
      </c>
      <c r="J590" s="71">
        <v>1446.08</v>
      </c>
      <c r="K590" s="71">
        <v>1747.14</v>
      </c>
      <c r="L590" s="71">
        <v>1839.35</v>
      </c>
      <c r="M590" s="71">
        <v>1899.72</v>
      </c>
      <c r="N590" s="71">
        <v>1933.49</v>
      </c>
      <c r="O590" s="71">
        <v>1943.68</v>
      </c>
      <c r="P590" s="71">
        <v>1922.63</v>
      </c>
      <c r="Q590" s="71">
        <v>1928.78</v>
      </c>
      <c r="R590" s="71">
        <v>1910.05</v>
      </c>
      <c r="S590" s="71">
        <v>1894.29</v>
      </c>
      <c r="T590" s="71">
        <v>1881.93</v>
      </c>
      <c r="U590" s="71">
        <v>1829.51</v>
      </c>
      <c r="V590" s="71">
        <v>1888.32</v>
      </c>
      <c r="W590" s="71">
        <v>1958.58</v>
      </c>
      <c r="X590" s="71">
        <v>1896.17</v>
      </c>
      <c r="Y590" s="71">
        <v>1823.35</v>
      </c>
      <c r="Z590" s="71">
        <v>1626.92</v>
      </c>
      <c r="AA590" s="71">
        <v>1438.62</v>
      </c>
    </row>
    <row r="591" spans="1:27" ht="12.75" customHeight="1" outlineLevel="1" x14ac:dyDescent="0.3">
      <c r="A591" s="163" t="s">
        <v>2229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customHeight="1" outlineLevel="1" x14ac:dyDescent="0.3">
      <c r="A592" s="163" t="s">
        <v>2230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2231</v>
      </c>
      <c r="B593" s="94" t="s">
        <v>81</v>
      </c>
      <c r="C593" s="70" t="s">
        <v>79</v>
      </c>
      <c r="D593" s="71">
        <f>$D$11</f>
        <v>264.79000000000002</v>
      </c>
      <c r="E593" s="71">
        <f t="shared" ref="E593:AA593" si="344">$D$11</f>
        <v>264.79000000000002</v>
      </c>
      <c r="F593" s="71">
        <f t="shared" si="344"/>
        <v>264.79000000000002</v>
      </c>
      <c r="G593" s="71">
        <f t="shared" si="344"/>
        <v>264.79000000000002</v>
      </c>
      <c r="H593" s="71">
        <f t="shared" si="344"/>
        <v>264.79000000000002</v>
      </c>
      <c r="I593" s="71">
        <f t="shared" si="344"/>
        <v>264.79000000000002</v>
      </c>
      <c r="J593" s="71">
        <f t="shared" si="344"/>
        <v>264.79000000000002</v>
      </c>
      <c r="K593" s="71">
        <f t="shared" si="344"/>
        <v>264.79000000000002</v>
      </c>
      <c r="L593" s="71">
        <f t="shared" si="344"/>
        <v>264.79000000000002</v>
      </c>
      <c r="M593" s="71">
        <f t="shared" si="344"/>
        <v>264.79000000000002</v>
      </c>
      <c r="N593" s="71">
        <f t="shared" si="344"/>
        <v>264.79000000000002</v>
      </c>
      <c r="O593" s="71">
        <f t="shared" si="344"/>
        <v>264.79000000000002</v>
      </c>
      <c r="P593" s="71">
        <f t="shared" si="344"/>
        <v>264.79000000000002</v>
      </c>
      <c r="Q593" s="71">
        <f t="shared" si="344"/>
        <v>264.79000000000002</v>
      </c>
      <c r="R593" s="71">
        <f t="shared" si="344"/>
        <v>264.79000000000002</v>
      </c>
      <c r="S593" s="71">
        <f t="shared" si="344"/>
        <v>264.79000000000002</v>
      </c>
      <c r="T593" s="71">
        <f t="shared" si="344"/>
        <v>264.79000000000002</v>
      </c>
      <c r="U593" s="71">
        <f t="shared" si="344"/>
        <v>264.79000000000002</v>
      </c>
      <c r="V593" s="71">
        <f t="shared" si="344"/>
        <v>264.79000000000002</v>
      </c>
      <c r="W593" s="71">
        <f t="shared" si="344"/>
        <v>264.79000000000002</v>
      </c>
      <c r="X593" s="71">
        <f t="shared" si="344"/>
        <v>264.79000000000002</v>
      </c>
      <c r="Y593" s="71">
        <f t="shared" si="344"/>
        <v>264.79000000000002</v>
      </c>
      <c r="Z593" s="71">
        <f t="shared" si="344"/>
        <v>264.79000000000002</v>
      </c>
      <c r="AA593" s="71">
        <f t="shared" si="344"/>
        <v>264.79000000000002</v>
      </c>
    </row>
    <row r="594" spans="1:27" ht="13.8" x14ac:dyDescent="0.3">
      <c r="A594" s="162" t="s">
        <v>2232</v>
      </c>
      <c r="B594" s="54" t="str">
        <f>"23"&amp;"."&amp;$B$800&amp;"."&amp;$B$801</f>
        <v>23.03.2024</v>
      </c>
      <c r="C594" s="134" t="s">
        <v>76</v>
      </c>
      <c r="D594" s="135">
        <f>ROUND(((D595+D596+D598+D597)/1000),5)</f>
        <v>5.3473600000000001</v>
      </c>
      <c r="E594" s="135">
        <f>ROUND(((E595+E596+E598+E597)/1000),5)</f>
        <v>5.2656499999999999</v>
      </c>
      <c r="F594" s="135">
        <f>ROUND(((F595+F596+F598+F597)/1000),5)</f>
        <v>5.2072200000000004</v>
      </c>
      <c r="G594" s="135">
        <f t="shared" ref="G594:AA594" si="345">ROUND(((G595+G596+G598+G597)/1000),5)</f>
        <v>5.1928900000000002</v>
      </c>
      <c r="H594" s="135">
        <f t="shared" si="345"/>
        <v>5.2100900000000001</v>
      </c>
      <c r="I594" s="135">
        <f t="shared" si="345"/>
        <v>5.2561400000000003</v>
      </c>
      <c r="J594" s="135">
        <f t="shared" si="345"/>
        <v>5.2761199999999997</v>
      </c>
      <c r="K594" s="135">
        <f t="shared" si="345"/>
        <v>5.4429299999999996</v>
      </c>
      <c r="L594" s="135">
        <f t="shared" si="345"/>
        <v>5.6667100000000001</v>
      </c>
      <c r="M594" s="135">
        <f t="shared" si="345"/>
        <v>5.7860399999999998</v>
      </c>
      <c r="N594" s="135">
        <f t="shared" si="345"/>
        <v>5.8579800000000004</v>
      </c>
      <c r="O594" s="135">
        <f t="shared" si="345"/>
        <v>5.8501300000000001</v>
      </c>
      <c r="P594" s="135">
        <f t="shared" si="345"/>
        <v>5.8176899999999998</v>
      </c>
      <c r="Q594" s="135">
        <f t="shared" si="345"/>
        <v>5.8133100000000004</v>
      </c>
      <c r="R594" s="135">
        <f t="shared" si="345"/>
        <v>5.7763900000000001</v>
      </c>
      <c r="S594" s="135">
        <f t="shared" si="345"/>
        <v>5.7526200000000003</v>
      </c>
      <c r="T594" s="135">
        <f t="shared" si="345"/>
        <v>5.7579799999999999</v>
      </c>
      <c r="U594" s="135">
        <f t="shared" si="345"/>
        <v>5.7543800000000003</v>
      </c>
      <c r="V594" s="135">
        <f t="shared" si="345"/>
        <v>5.7999400000000003</v>
      </c>
      <c r="W594" s="135">
        <f t="shared" si="345"/>
        <v>5.9347899999999996</v>
      </c>
      <c r="X594" s="135">
        <f t="shared" si="345"/>
        <v>5.851</v>
      </c>
      <c r="Y594" s="135">
        <f t="shared" si="345"/>
        <v>5.7323199999999996</v>
      </c>
      <c r="Z594" s="135">
        <f t="shared" si="345"/>
        <v>5.5562399999999998</v>
      </c>
      <c r="AA594" s="135">
        <f t="shared" si="345"/>
        <v>5.3876999999999997</v>
      </c>
    </row>
    <row r="595" spans="1:27" ht="12.75" customHeight="1" outlineLevel="1" x14ac:dyDescent="0.3">
      <c r="A595" s="163" t="s">
        <v>2233</v>
      </c>
      <c r="B595" s="94" t="s">
        <v>238</v>
      </c>
      <c r="C595" s="70" t="s">
        <v>79</v>
      </c>
      <c r="D595" s="71">
        <v>1517.21</v>
      </c>
      <c r="E595" s="71">
        <v>1435.5</v>
      </c>
      <c r="F595" s="71">
        <v>1377.07</v>
      </c>
      <c r="G595" s="71">
        <v>1362.74</v>
      </c>
      <c r="H595" s="71">
        <v>1379.94</v>
      </c>
      <c r="I595" s="71">
        <v>1425.99</v>
      </c>
      <c r="J595" s="71">
        <v>1445.97</v>
      </c>
      <c r="K595" s="71">
        <v>1612.78</v>
      </c>
      <c r="L595" s="71">
        <v>1836.56</v>
      </c>
      <c r="M595" s="71">
        <v>1955.89</v>
      </c>
      <c r="N595" s="71">
        <v>2027.83</v>
      </c>
      <c r="O595" s="71">
        <v>2019.98</v>
      </c>
      <c r="P595" s="71">
        <v>1987.54</v>
      </c>
      <c r="Q595" s="71">
        <v>1983.16</v>
      </c>
      <c r="R595" s="71">
        <v>1946.24</v>
      </c>
      <c r="S595" s="71">
        <v>1922.47</v>
      </c>
      <c r="T595" s="71">
        <v>1927.83</v>
      </c>
      <c r="U595" s="71">
        <v>1924.23</v>
      </c>
      <c r="V595" s="71">
        <v>1969.79</v>
      </c>
      <c r="W595" s="71">
        <v>2104.64</v>
      </c>
      <c r="X595" s="71">
        <v>2020.85</v>
      </c>
      <c r="Y595" s="71">
        <v>1902.17</v>
      </c>
      <c r="Z595" s="71">
        <v>1726.09</v>
      </c>
      <c r="AA595" s="71">
        <v>1557.55</v>
      </c>
    </row>
    <row r="596" spans="1:27" ht="12.75" customHeight="1" outlineLevel="1" x14ac:dyDescent="0.3">
      <c r="A596" s="163" t="s">
        <v>2234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customHeight="1" outlineLevel="1" x14ac:dyDescent="0.3">
      <c r="A597" s="163" t="s">
        <v>2235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2236</v>
      </c>
      <c r="B598" s="94" t="s">
        <v>81</v>
      </c>
      <c r="C598" s="70" t="s">
        <v>79</v>
      </c>
      <c r="D598" s="71">
        <f>$D$11</f>
        <v>264.79000000000002</v>
      </c>
      <c r="E598" s="71">
        <f t="shared" ref="E598:AA598" si="347">$D$11</f>
        <v>264.79000000000002</v>
      </c>
      <c r="F598" s="71">
        <f t="shared" si="347"/>
        <v>264.79000000000002</v>
      </c>
      <c r="G598" s="71">
        <f t="shared" si="347"/>
        <v>264.79000000000002</v>
      </c>
      <c r="H598" s="71">
        <f t="shared" si="347"/>
        <v>264.79000000000002</v>
      </c>
      <c r="I598" s="71">
        <f t="shared" si="347"/>
        <v>264.79000000000002</v>
      </c>
      <c r="J598" s="71">
        <f t="shared" si="347"/>
        <v>264.79000000000002</v>
      </c>
      <c r="K598" s="71">
        <f t="shared" si="347"/>
        <v>264.79000000000002</v>
      </c>
      <c r="L598" s="71">
        <f t="shared" si="347"/>
        <v>264.79000000000002</v>
      </c>
      <c r="M598" s="71">
        <f t="shared" si="347"/>
        <v>264.79000000000002</v>
      </c>
      <c r="N598" s="71">
        <f t="shared" si="347"/>
        <v>264.79000000000002</v>
      </c>
      <c r="O598" s="71">
        <f t="shared" si="347"/>
        <v>264.79000000000002</v>
      </c>
      <c r="P598" s="71">
        <f t="shared" si="347"/>
        <v>264.79000000000002</v>
      </c>
      <c r="Q598" s="71">
        <f t="shared" si="347"/>
        <v>264.79000000000002</v>
      </c>
      <c r="R598" s="71">
        <f t="shared" si="347"/>
        <v>264.79000000000002</v>
      </c>
      <c r="S598" s="71">
        <f t="shared" si="347"/>
        <v>264.79000000000002</v>
      </c>
      <c r="T598" s="71">
        <f t="shared" si="347"/>
        <v>264.79000000000002</v>
      </c>
      <c r="U598" s="71">
        <f t="shared" si="347"/>
        <v>264.79000000000002</v>
      </c>
      <c r="V598" s="71">
        <f t="shared" si="347"/>
        <v>264.79000000000002</v>
      </c>
      <c r="W598" s="71">
        <f t="shared" si="347"/>
        <v>264.79000000000002</v>
      </c>
      <c r="X598" s="71">
        <f t="shared" si="347"/>
        <v>264.79000000000002</v>
      </c>
      <c r="Y598" s="71">
        <f t="shared" si="347"/>
        <v>264.79000000000002</v>
      </c>
      <c r="Z598" s="71">
        <f t="shared" si="347"/>
        <v>264.79000000000002</v>
      </c>
      <c r="AA598" s="71">
        <f t="shared" si="347"/>
        <v>264.79000000000002</v>
      </c>
    </row>
    <row r="599" spans="1:27" ht="13.8" x14ac:dyDescent="0.3">
      <c r="A599" s="162" t="s">
        <v>2237</v>
      </c>
      <c r="B599" s="54" t="str">
        <f>"24"&amp;"."&amp;$B$800&amp;"."&amp;$B$801</f>
        <v>24.03.2024</v>
      </c>
      <c r="C599" s="134" t="s">
        <v>76</v>
      </c>
      <c r="D599" s="135">
        <f>ROUND(((D600+D601+D603+D602)/1000),5)</f>
        <v>5.2442500000000001</v>
      </c>
      <c r="E599" s="135">
        <f>ROUND(((E600+E601+E603+E602)/1000),5)</f>
        <v>5.0773799999999998</v>
      </c>
      <c r="F599" s="135">
        <f>ROUND(((F600+F601+F603+F602)/1000),5)</f>
        <v>5.0223000000000004</v>
      </c>
      <c r="G599" s="135">
        <f t="shared" ref="G599:AA599" si="348">ROUND(((G600+G601+G603+G602)/1000),5)</f>
        <v>5.0143700000000004</v>
      </c>
      <c r="H599" s="135">
        <f t="shared" si="348"/>
        <v>5.0150899999999998</v>
      </c>
      <c r="I599" s="135">
        <f t="shared" si="348"/>
        <v>5.0264499999999996</v>
      </c>
      <c r="J599" s="135">
        <f t="shared" si="348"/>
        <v>5.0489699999999997</v>
      </c>
      <c r="K599" s="135">
        <f t="shared" si="348"/>
        <v>5.2186399999999997</v>
      </c>
      <c r="L599" s="135">
        <f t="shared" si="348"/>
        <v>5.3546300000000002</v>
      </c>
      <c r="M599" s="135">
        <f t="shared" si="348"/>
        <v>5.5413100000000002</v>
      </c>
      <c r="N599" s="135">
        <f t="shared" si="348"/>
        <v>5.58195</v>
      </c>
      <c r="O599" s="135">
        <f t="shared" si="348"/>
        <v>5.5990000000000002</v>
      </c>
      <c r="P599" s="135">
        <f t="shared" si="348"/>
        <v>5.5885999999999996</v>
      </c>
      <c r="Q599" s="135">
        <f t="shared" si="348"/>
        <v>5.5868000000000002</v>
      </c>
      <c r="R599" s="135">
        <f t="shared" si="348"/>
        <v>5.5771699999999997</v>
      </c>
      <c r="S599" s="135">
        <f t="shared" si="348"/>
        <v>5.5772199999999996</v>
      </c>
      <c r="T599" s="135">
        <f t="shared" si="348"/>
        <v>5.5849099999999998</v>
      </c>
      <c r="U599" s="135">
        <f t="shared" si="348"/>
        <v>5.5948399999999996</v>
      </c>
      <c r="V599" s="135">
        <f t="shared" si="348"/>
        <v>5.6539700000000002</v>
      </c>
      <c r="W599" s="135">
        <f t="shared" si="348"/>
        <v>5.7881099999999996</v>
      </c>
      <c r="X599" s="135">
        <f t="shared" si="348"/>
        <v>5.6993299999999998</v>
      </c>
      <c r="Y599" s="135">
        <f t="shared" si="348"/>
        <v>5.5720400000000003</v>
      </c>
      <c r="Z599" s="135">
        <f t="shared" si="348"/>
        <v>5.4227100000000004</v>
      </c>
      <c r="AA599" s="135">
        <f t="shared" si="348"/>
        <v>5.26959</v>
      </c>
    </row>
    <row r="600" spans="1:27" ht="12.75" customHeight="1" outlineLevel="1" x14ac:dyDescent="0.3">
      <c r="A600" s="163" t="s">
        <v>2238</v>
      </c>
      <c r="B600" s="94" t="s">
        <v>238</v>
      </c>
      <c r="C600" s="70" t="s">
        <v>79</v>
      </c>
      <c r="D600" s="71">
        <v>1414.1</v>
      </c>
      <c r="E600" s="71">
        <v>1247.23</v>
      </c>
      <c r="F600" s="71">
        <v>1192.1500000000001</v>
      </c>
      <c r="G600" s="71">
        <v>1184.22</v>
      </c>
      <c r="H600" s="71">
        <v>1184.94</v>
      </c>
      <c r="I600" s="71">
        <v>1196.3</v>
      </c>
      <c r="J600" s="71">
        <v>1218.82</v>
      </c>
      <c r="K600" s="71">
        <v>1388.49</v>
      </c>
      <c r="L600" s="71">
        <v>1524.48</v>
      </c>
      <c r="M600" s="71">
        <v>1711.16</v>
      </c>
      <c r="N600" s="71">
        <v>1751.8</v>
      </c>
      <c r="O600" s="71">
        <v>1768.85</v>
      </c>
      <c r="P600" s="71">
        <v>1758.45</v>
      </c>
      <c r="Q600" s="71">
        <v>1756.65</v>
      </c>
      <c r="R600" s="71">
        <v>1747.02</v>
      </c>
      <c r="S600" s="71">
        <v>1747.07</v>
      </c>
      <c r="T600" s="71">
        <v>1754.76</v>
      </c>
      <c r="U600" s="71">
        <v>1764.69</v>
      </c>
      <c r="V600" s="71">
        <v>1823.82</v>
      </c>
      <c r="W600" s="71">
        <v>1957.96</v>
      </c>
      <c r="X600" s="71">
        <v>1869.18</v>
      </c>
      <c r="Y600" s="71">
        <v>1741.89</v>
      </c>
      <c r="Z600" s="71">
        <v>1592.56</v>
      </c>
      <c r="AA600" s="71">
        <v>1439.44</v>
      </c>
    </row>
    <row r="601" spans="1:27" ht="12.75" customHeight="1" outlineLevel="1" x14ac:dyDescent="0.3">
      <c r="A601" s="163" t="s">
        <v>2239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customHeight="1" outlineLevel="1" x14ac:dyDescent="0.3">
      <c r="A602" s="163" t="s">
        <v>2240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2241</v>
      </c>
      <c r="B603" s="94" t="s">
        <v>81</v>
      </c>
      <c r="C603" s="70" t="s">
        <v>79</v>
      </c>
      <c r="D603" s="71">
        <f>$D$11</f>
        <v>264.79000000000002</v>
      </c>
      <c r="E603" s="71">
        <f t="shared" ref="E603:AA603" si="350">$D$11</f>
        <v>264.79000000000002</v>
      </c>
      <c r="F603" s="71">
        <f t="shared" si="350"/>
        <v>264.79000000000002</v>
      </c>
      <c r="G603" s="71">
        <f t="shared" si="350"/>
        <v>264.79000000000002</v>
      </c>
      <c r="H603" s="71">
        <f t="shared" si="350"/>
        <v>264.79000000000002</v>
      </c>
      <c r="I603" s="71">
        <f t="shared" si="350"/>
        <v>264.79000000000002</v>
      </c>
      <c r="J603" s="71">
        <f t="shared" si="350"/>
        <v>264.79000000000002</v>
      </c>
      <c r="K603" s="71">
        <f t="shared" si="350"/>
        <v>264.79000000000002</v>
      </c>
      <c r="L603" s="71">
        <f t="shared" si="350"/>
        <v>264.79000000000002</v>
      </c>
      <c r="M603" s="71">
        <f t="shared" si="350"/>
        <v>264.79000000000002</v>
      </c>
      <c r="N603" s="71">
        <f t="shared" si="350"/>
        <v>264.79000000000002</v>
      </c>
      <c r="O603" s="71">
        <f t="shared" si="350"/>
        <v>264.79000000000002</v>
      </c>
      <c r="P603" s="71">
        <f t="shared" si="350"/>
        <v>264.79000000000002</v>
      </c>
      <c r="Q603" s="71">
        <f t="shared" si="350"/>
        <v>264.79000000000002</v>
      </c>
      <c r="R603" s="71">
        <f t="shared" si="350"/>
        <v>264.79000000000002</v>
      </c>
      <c r="S603" s="71">
        <f t="shared" si="350"/>
        <v>264.79000000000002</v>
      </c>
      <c r="T603" s="71">
        <f t="shared" si="350"/>
        <v>264.79000000000002</v>
      </c>
      <c r="U603" s="71">
        <f t="shared" si="350"/>
        <v>264.79000000000002</v>
      </c>
      <c r="V603" s="71">
        <f t="shared" si="350"/>
        <v>264.79000000000002</v>
      </c>
      <c r="W603" s="71">
        <f t="shared" si="350"/>
        <v>264.79000000000002</v>
      </c>
      <c r="X603" s="71">
        <f t="shared" si="350"/>
        <v>264.79000000000002</v>
      </c>
      <c r="Y603" s="71">
        <f t="shared" si="350"/>
        <v>264.79000000000002</v>
      </c>
      <c r="Z603" s="71">
        <f t="shared" si="350"/>
        <v>264.79000000000002</v>
      </c>
      <c r="AA603" s="71">
        <f t="shared" si="350"/>
        <v>264.79000000000002</v>
      </c>
    </row>
    <row r="604" spans="1:27" ht="13.8" x14ac:dyDescent="0.3">
      <c r="A604" s="162" t="s">
        <v>2242</v>
      </c>
      <c r="B604" s="54" t="str">
        <f>"25"&amp;"."&amp;$B$800&amp;"."&amp;$B$801</f>
        <v>25.03.2024</v>
      </c>
      <c r="C604" s="134" t="s">
        <v>76</v>
      </c>
      <c r="D604" s="135">
        <f>ROUND(((D605+D606+D608+D607)/1000),5)</f>
        <v>5.2714999999999996</v>
      </c>
      <c r="E604" s="135">
        <f>ROUND(((E605+E606+E608+E607)/1000),5)</f>
        <v>5.1322000000000001</v>
      </c>
      <c r="F604" s="135">
        <f>ROUND(((F605+F606+F608+F607)/1000),5)</f>
        <v>5.0767199999999999</v>
      </c>
      <c r="G604" s="135">
        <f t="shared" ref="G604:AA604" si="351">ROUND(((G605+G606+G608+G607)/1000),5)</f>
        <v>5.0619100000000001</v>
      </c>
      <c r="H604" s="135">
        <f t="shared" si="351"/>
        <v>5.1622500000000002</v>
      </c>
      <c r="I604" s="135">
        <f t="shared" si="351"/>
        <v>5.2577800000000003</v>
      </c>
      <c r="J604" s="135">
        <f t="shared" si="351"/>
        <v>5.3324199999999999</v>
      </c>
      <c r="K604" s="135">
        <f t="shared" si="351"/>
        <v>5.5714300000000003</v>
      </c>
      <c r="L604" s="135">
        <f t="shared" si="351"/>
        <v>5.7409699999999999</v>
      </c>
      <c r="M604" s="135">
        <f t="shared" si="351"/>
        <v>5.8066700000000004</v>
      </c>
      <c r="N604" s="135">
        <f t="shared" si="351"/>
        <v>5.8174200000000003</v>
      </c>
      <c r="O604" s="135">
        <f t="shared" si="351"/>
        <v>5.8322599999999998</v>
      </c>
      <c r="P604" s="135">
        <f t="shared" si="351"/>
        <v>5.8235700000000001</v>
      </c>
      <c r="Q604" s="135">
        <f t="shared" si="351"/>
        <v>5.8292000000000002</v>
      </c>
      <c r="R604" s="135">
        <f t="shared" si="351"/>
        <v>5.8207300000000002</v>
      </c>
      <c r="S604" s="135">
        <f t="shared" si="351"/>
        <v>5.8168600000000001</v>
      </c>
      <c r="T604" s="135">
        <f t="shared" si="351"/>
        <v>5.81332</v>
      </c>
      <c r="U604" s="135">
        <f t="shared" si="351"/>
        <v>5.7375299999999996</v>
      </c>
      <c r="V604" s="135">
        <f t="shared" si="351"/>
        <v>5.7551399999999999</v>
      </c>
      <c r="W604" s="135">
        <f t="shared" si="351"/>
        <v>5.8167499999999999</v>
      </c>
      <c r="X604" s="135">
        <f t="shared" si="351"/>
        <v>5.7718800000000003</v>
      </c>
      <c r="Y604" s="135">
        <f t="shared" si="351"/>
        <v>5.6756000000000002</v>
      </c>
      <c r="Z604" s="135">
        <f t="shared" si="351"/>
        <v>5.3942100000000002</v>
      </c>
      <c r="AA604" s="135">
        <f t="shared" si="351"/>
        <v>5.28613</v>
      </c>
    </row>
    <row r="605" spans="1:27" ht="12.75" customHeight="1" outlineLevel="1" x14ac:dyDescent="0.3">
      <c r="A605" s="163" t="s">
        <v>2243</v>
      </c>
      <c r="B605" s="94" t="s">
        <v>238</v>
      </c>
      <c r="C605" s="70" t="s">
        <v>79</v>
      </c>
      <c r="D605" s="71">
        <v>1441.35</v>
      </c>
      <c r="E605" s="71">
        <v>1302.05</v>
      </c>
      <c r="F605" s="71">
        <v>1246.57</v>
      </c>
      <c r="G605" s="71">
        <v>1231.76</v>
      </c>
      <c r="H605" s="71">
        <v>1332.1</v>
      </c>
      <c r="I605" s="71">
        <v>1427.63</v>
      </c>
      <c r="J605" s="71">
        <v>1502.27</v>
      </c>
      <c r="K605" s="71">
        <v>1741.28</v>
      </c>
      <c r="L605" s="71">
        <v>1910.82</v>
      </c>
      <c r="M605" s="71">
        <v>1976.52</v>
      </c>
      <c r="N605" s="71">
        <v>1987.27</v>
      </c>
      <c r="O605" s="71">
        <v>2002.11</v>
      </c>
      <c r="P605" s="71">
        <v>1993.42</v>
      </c>
      <c r="Q605" s="71">
        <v>1999.05</v>
      </c>
      <c r="R605" s="71">
        <v>1990.58</v>
      </c>
      <c r="S605" s="71">
        <v>1986.71</v>
      </c>
      <c r="T605" s="71">
        <v>1983.17</v>
      </c>
      <c r="U605" s="71">
        <v>1907.38</v>
      </c>
      <c r="V605" s="71">
        <v>1924.99</v>
      </c>
      <c r="W605" s="71">
        <v>1986.6</v>
      </c>
      <c r="X605" s="71">
        <v>1941.73</v>
      </c>
      <c r="Y605" s="71">
        <v>1845.45</v>
      </c>
      <c r="Z605" s="71">
        <v>1564.06</v>
      </c>
      <c r="AA605" s="71">
        <v>1455.98</v>
      </c>
    </row>
    <row r="606" spans="1:27" ht="12.75" customHeight="1" outlineLevel="1" x14ac:dyDescent="0.3">
      <c r="A606" s="163" t="s">
        <v>2244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customHeight="1" outlineLevel="1" x14ac:dyDescent="0.3">
      <c r="A607" s="163" t="s">
        <v>2245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2246</v>
      </c>
      <c r="B608" s="94" t="s">
        <v>81</v>
      </c>
      <c r="C608" s="70" t="s">
        <v>79</v>
      </c>
      <c r="D608" s="71">
        <f>$D$11</f>
        <v>264.79000000000002</v>
      </c>
      <c r="E608" s="71">
        <f t="shared" ref="E608:AA608" si="353">$D$11</f>
        <v>264.79000000000002</v>
      </c>
      <c r="F608" s="71">
        <f t="shared" si="353"/>
        <v>264.79000000000002</v>
      </c>
      <c r="G608" s="71">
        <f t="shared" si="353"/>
        <v>264.79000000000002</v>
      </c>
      <c r="H608" s="71">
        <f t="shared" si="353"/>
        <v>264.79000000000002</v>
      </c>
      <c r="I608" s="71">
        <f t="shared" si="353"/>
        <v>264.79000000000002</v>
      </c>
      <c r="J608" s="71">
        <f t="shared" si="353"/>
        <v>264.79000000000002</v>
      </c>
      <c r="K608" s="71">
        <f t="shared" si="353"/>
        <v>264.79000000000002</v>
      </c>
      <c r="L608" s="71">
        <f t="shared" si="353"/>
        <v>264.79000000000002</v>
      </c>
      <c r="M608" s="71">
        <f t="shared" si="353"/>
        <v>264.79000000000002</v>
      </c>
      <c r="N608" s="71">
        <f t="shared" si="353"/>
        <v>264.79000000000002</v>
      </c>
      <c r="O608" s="71">
        <f t="shared" si="353"/>
        <v>264.79000000000002</v>
      </c>
      <c r="P608" s="71">
        <f t="shared" si="353"/>
        <v>264.79000000000002</v>
      </c>
      <c r="Q608" s="71">
        <f t="shared" si="353"/>
        <v>264.79000000000002</v>
      </c>
      <c r="R608" s="71">
        <f t="shared" si="353"/>
        <v>264.79000000000002</v>
      </c>
      <c r="S608" s="71">
        <f t="shared" si="353"/>
        <v>264.79000000000002</v>
      </c>
      <c r="T608" s="71">
        <f t="shared" si="353"/>
        <v>264.79000000000002</v>
      </c>
      <c r="U608" s="71">
        <f t="shared" si="353"/>
        <v>264.79000000000002</v>
      </c>
      <c r="V608" s="71">
        <f t="shared" si="353"/>
        <v>264.79000000000002</v>
      </c>
      <c r="W608" s="71">
        <f t="shared" si="353"/>
        <v>264.79000000000002</v>
      </c>
      <c r="X608" s="71">
        <f t="shared" si="353"/>
        <v>264.79000000000002</v>
      </c>
      <c r="Y608" s="71">
        <f t="shared" si="353"/>
        <v>264.79000000000002</v>
      </c>
      <c r="Z608" s="71">
        <f t="shared" si="353"/>
        <v>264.79000000000002</v>
      </c>
      <c r="AA608" s="71">
        <f t="shared" si="353"/>
        <v>264.79000000000002</v>
      </c>
    </row>
    <row r="609" spans="1:27" ht="13.8" x14ac:dyDescent="0.3">
      <c r="A609" s="162" t="s">
        <v>2247</v>
      </c>
      <c r="B609" s="54" t="str">
        <f>"26"&amp;"."&amp;$B$800&amp;"."&amp;$B$801</f>
        <v>26.03.2024</v>
      </c>
      <c r="C609" s="134" t="s">
        <v>76</v>
      </c>
      <c r="D609" s="135">
        <f>ROUND(((D610+D611+D613+D612)/1000),5)</f>
        <v>5.1902600000000003</v>
      </c>
      <c r="E609" s="135">
        <f>ROUND(((E610+E611+E613+E612)/1000),5)</f>
        <v>5.0861299999999998</v>
      </c>
      <c r="F609" s="135">
        <f>ROUND(((F610+F611+F613+F612)/1000),5)</f>
        <v>5.0338500000000002</v>
      </c>
      <c r="G609" s="135">
        <f t="shared" ref="G609:AA609" si="354">ROUND(((G610+G611+G613+G612)/1000),5)</f>
        <v>5.0330599999999999</v>
      </c>
      <c r="H609" s="135">
        <f t="shared" si="354"/>
        <v>5.0727399999999996</v>
      </c>
      <c r="I609" s="135">
        <f t="shared" si="354"/>
        <v>5.21889</v>
      </c>
      <c r="J609" s="135">
        <f t="shared" si="354"/>
        <v>5.3247200000000001</v>
      </c>
      <c r="K609" s="135">
        <f t="shared" si="354"/>
        <v>5.5997700000000004</v>
      </c>
      <c r="L609" s="135">
        <f t="shared" si="354"/>
        <v>5.6873399999999998</v>
      </c>
      <c r="M609" s="135">
        <f t="shared" si="354"/>
        <v>5.7514799999999999</v>
      </c>
      <c r="N609" s="135">
        <f t="shared" si="354"/>
        <v>5.7810800000000002</v>
      </c>
      <c r="O609" s="135">
        <f t="shared" si="354"/>
        <v>5.8117400000000004</v>
      </c>
      <c r="P609" s="135">
        <f t="shared" si="354"/>
        <v>5.7789700000000002</v>
      </c>
      <c r="Q609" s="135">
        <f t="shared" si="354"/>
        <v>5.7808099999999998</v>
      </c>
      <c r="R609" s="135">
        <f t="shared" si="354"/>
        <v>5.7690099999999997</v>
      </c>
      <c r="S609" s="135">
        <f t="shared" si="354"/>
        <v>5.7449500000000002</v>
      </c>
      <c r="T609" s="135">
        <f t="shared" si="354"/>
        <v>5.7360699999999998</v>
      </c>
      <c r="U609" s="135">
        <f t="shared" si="354"/>
        <v>5.6884100000000002</v>
      </c>
      <c r="V609" s="135">
        <f t="shared" si="354"/>
        <v>5.7148399999999997</v>
      </c>
      <c r="W609" s="135">
        <f t="shared" si="354"/>
        <v>5.7453900000000004</v>
      </c>
      <c r="X609" s="135">
        <f t="shared" si="354"/>
        <v>5.7296100000000001</v>
      </c>
      <c r="Y609" s="135">
        <f t="shared" si="354"/>
        <v>5.63727</v>
      </c>
      <c r="Z609" s="135">
        <f t="shared" si="354"/>
        <v>5.3971099999999996</v>
      </c>
      <c r="AA609" s="135">
        <f t="shared" si="354"/>
        <v>5.2750899999999996</v>
      </c>
    </row>
    <row r="610" spans="1:27" ht="12.75" customHeight="1" outlineLevel="1" x14ac:dyDescent="0.3">
      <c r="A610" s="163" t="s">
        <v>2248</v>
      </c>
      <c r="B610" s="94" t="s">
        <v>238</v>
      </c>
      <c r="C610" s="70" t="s">
        <v>79</v>
      </c>
      <c r="D610" s="71">
        <v>1360.11</v>
      </c>
      <c r="E610" s="71">
        <v>1255.98</v>
      </c>
      <c r="F610" s="71">
        <v>1203.7</v>
      </c>
      <c r="G610" s="71">
        <v>1202.9100000000001</v>
      </c>
      <c r="H610" s="71">
        <v>1242.5899999999999</v>
      </c>
      <c r="I610" s="71">
        <v>1388.74</v>
      </c>
      <c r="J610" s="71">
        <v>1494.57</v>
      </c>
      <c r="K610" s="71">
        <v>1769.62</v>
      </c>
      <c r="L610" s="71">
        <v>1857.19</v>
      </c>
      <c r="M610" s="71">
        <v>1921.33</v>
      </c>
      <c r="N610" s="71">
        <v>1950.93</v>
      </c>
      <c r="O610" s="71">
        <v>1981.59</v>
      </c>
      <c r="P610" s="71">
        <v>1948.82</v>
      </c>
      <c r="Q610" s="71">
        <v>1950.66</v>
      </c>
      <c r="R610" s="71">
        <v>1938.86</v>
      </c>
      <c r="S610" s="71">
        <v>1914.8</v>
      </c>
      <c r="T610" s="71">
        <v>1905.92</v>
      </c>
      <c r="U610" s="71">
        <v>1858.26</v>
      </c>
      <c r="V610" s="71">
        <v>1884.69</v>
      </c>
      <c r="W610" s="71">
        <v>1915.24</v>
      </c>
      <c r="X610" s="71">
        <v>1899.46</v>
      </c>
      <c r="Y610" s="71">
        <v>1807.12</v>
      </c>
      <c r="Z610" s="71">
        <v>1566.96</v>
      </c>
      <c r="AA610" s="71">
        <v>1444.94</v>
      </c>
    </row>
    <row r="611" spans="1:27" ht="12.75" customHeight="1" outlineLevel="1" x14ac:dyDescent="0.3">
      <c r="A611" s="163" t="s">
        <v>2249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customHeight="1" outlineLevel="1" x14ac:dyDescent="0.3">
      <c r="A612" s="163" t="s">
        <v>2250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2251</v>
      </c>
      <c r="B613" s="94" t="s">
        <v>81</v>
      </c>
      <c r="C613" s="70" t="s">
        <v>79</v>
      </c>
      <c r="D613" s="71">
        <f>$D$11</f>
        <v>264.79000000000002</v>
      </c>
      <c r="E613" s="71">
        <f t="shared" ref="E613:AA613" si="356">$D$11</f>
        <v>264.79000000000002</v>
      </c>
      <c r="F613" s="71">
        <f t="shared" si="356"/>
        <v>264.79000000000002</v>
      </c>
      <c r="G613" s="71">
        <f t="shared" si="356"/>
        <v>264.79000000000002</v>
      </c>
      <c r="H613" s="71">
        <f t="shared" si="356"/>
        <v>264.79000000000002</v>
      </c>
      <c r="I613" s="71">
        <f t="shared" si="356"/>
        <v>264.79000000000002</v>
      </c>
      <c r="J613" s="71">
        <f t="shared" si="356"/>
        <v>264.79000000000002</v>
      </c>
      <c r="K613" s="71">
        <f t="shared" si="356"/>
        <v>264.79000000000002</v>
      </c>
      <c r="L613" s="71">
        <f t="shared" si="356"/>
        <v>264.79000000000002</v>
      </c>
      <c r="M613" s="71">
        <f t="shared" si="356"/>
        <v>264.79000000000002</v>
      </c>
      <c r="N613" s="71">
        <f t="shared" si="356"/>
        <v>264.79000000000002</v>
      </c>
      <c r="O613" s="71">
        <f t="shared" si="356"/>
        <v>264.79000000000002</v>
      </c>
      <c r="P613" s="71">
        <f t="shared" si="356"/>
        <v>264.79000000000002</v>
      </c>
      <c r="Q613" s="71">
        <f t="shared" si="356"/>
        <v>264.79000000000002</v>
      </c>
      <c r="R613" s="71">
        <f t="shared" si="356"/>
        <v>264.79000000000002</v>
      </c>
      <c r="S613" s="71">
        <f t="shared" si="356"/>
        <v>264.79000000000002</v>
      </c>
      <c r="T613" s="71">
        <f t="shared" si="356"/>
        <v>264.79000000000002</v>
      </c>
      <c r="U613" s="71">
        <f t="shared" si="356"/>
        <v>264.79000000000002</v>
      </c>
      <c r="V613" s="71">
        <f t="shared" si="356"/>
        <v>264.79000000000002</v>
      </c>
      <c r="W613" s="71">
        <f t="shared" si="356"/>
        <v>264.79000000000002</v>
      </c>
      <c r="X613" s="71">
        <f t="shared" si="356"/>
        <v>264.79000000000002</v>
      </c>
      <c r="Y613" s="71">
        <f t="shared" si="356"/>
        <v>264.79000000000002</v>
      </c>
      <c r="Z613" s="71">
        <f t="shared" si="356"/>
        <v>264.79000000000002</v>
      </c>
      <c r="AA613" s="71">
        <f t="shared" si="356"/>
        <v>264.79000000000002</v>
      </c>
    </row>
    <row r="614" spans="1:27" ht="13.8" x14ac:dyDescent="0.3">
      <c r="A614" s="162" t="s">
        <v>2252</v>
      </c>
      <c r="B614" s="54" t="str">
        <f>"27"&amp;"."&amp;$B$800&amp;"."&amp;$B$801</f>
        <v>27.03.2024</v>
      </c>
      <c r="C614" s="134" t="s">
        <v>76</v>
      </c>
      <c r="D614" s="135">
        <f>ROUND(((D615+D616+D618+D617)/1000),5)</f>
        <v>5.0682600000000004</v>
      </c>
      <c r="E614" s="135">
        <f>ROUND(((E615+E616+E618+E617)/1000),5)</f>
        <v>5.0370600000000003</v>
      </c>
      <c r="F614" s="135">
        <f>ROUND(((F615+F616+F618+F617)/1000),5)</f>
        <v>5.0278900000000002</v>
      </c>
      <c r="G614" s="135">
        <f t="shared" ref="G614:AA614" si="357">ROUND(((G615+G616+G618+G617)/1000),5)</f>
        <v>5.0295399999999999</v>
      </c>
      <c r="H614" s="135">
        <f t="shared" si="357"/>
        <v>5.0343999999999998</v>
      </c>
      <c r="I614" s="135">
        <f t="shared" si="357"/>
        <v>5.1000500000000004</v>
      </c>
      <c r="J614" s="135">
        <f t="shared" si="357"/>
        <v>5.31081</v>
      </c>
      <c r="K614" s="135">
        <f t="shared" si="357"/>
        <v>5.585</v>
      </c>
      <c r="L614" s="135">
        <f t="shared" si="357"/>
        <v>5.7119600000000004</v>
      </c>
      <c r="M614" s="135">
        <f t="shared" si="357"/>
        <v>5.8071999999999999</v>
      </c>
      <c r="N614" s="135">
        <f t="shared" si="357"/>
        <v>5.8645500000000004</v>
      </c>
      <c r="O614" s="135">
        <f t="shared" si="357"/>
        <v>5.9019599999999999</v>
      </c>
      <c r="P614" s="135">
        <f t="shared" si="357"/>
        <v>5.8874500000000003</v>
      </c>
      <c r="Q614" s="135">
        <f t="shared" si="357"/>
        <v>5.8817199999999996</v>
      </c>
      <c r="R614" s="135">
        <f t="shared" si="357"/>
        <v>5.8119800000000001</v>
      </c>
      <c r="S614" s="135">
        <f t="shared" si="357"/>
        <v>5.7217399999999996</v>
      </c>
      <c r="T614" s="135">
        <f t="shared" si="357"/>
        <v>5.6900199999999996</v>
      </c>
      <c r="U614" s="135">
        <f t="shared" si="357"/>
        <v>5.6181400000000004</v>
      </c>
      <c r="V614" s="135">
        <f t="shared" si="357"/>
        <v>5.66317</v>
      </c>
      <c r="W614" s="135">
        <f t="shared" si="357"/>
        <v>5.7573299999999996</v>
      </c>
      <c r="X614" s="135">
        <f t="shared" si="357"/>
        <v>5.7441399999999998</v>
      </c>
      <c r="Y614" s="135">
        <f t="shared" si="357"/>
        <v>5.6492800000000001</v>
      </c>
      <c r="Z614" s="135">
        <f t="shared" si="357"/>
        <v>5.42117</v>
      </c>
      <c r="AA614" s="135">
        <f t="shared" si="357"/>
        <v>5.2550800000000004</v>
      </c>
    </row>
    <row r="615" spans="1:27" ht="12.75" customHeight="1" outlineLevel="1" x14ac:dyDescent="0.3">
      <c r="A615" s="163" t="s">
        <v>2253</v>
      </c>
      <c r="B615" s="94" t="s">
        <v>238</v>
      </c>
      <c r="C615" s="70" t="s">
        <v>79</v>
      </c>
      <c r="D615" s="71">
        <v>1238.1099999999999</v>
      </c>
      <c r="E615" s="71">
        <v>1206.9100000000001</v>
      </c>
      <c r="F615" s="71">
        <v>1197.74</v>
      </c>
      <c r="G615" s="71">
        <v>1199.3900000000001</v>
      </c>
      <c r="H615" s="71">
        <v>1204.25</v>
      </c>
      <c r="I615" s="71">
        <v>1269.9000000000001</v>
      </c>
      <c r="J615" s="71">
        <v>1480.66</v>
      </c>
      <c r="K615" s="71">
        <v>1754.85</v>
      </c>
      <c r="L615" s="71">
        <v>1881.81</v>
      </c>
      <c r="M615" s="71">
        <v>1977.05</v>
      </c>
      <c r="N615" s="71">
        <v>2034.4</v>
      </c>
      <c r="O615" s="71">
        <v>2071.81</v>
      </c>
      <c r="P615" s="71">
        <v>2057.3000000000002</v>
      </c>
      <c r="Q615" s="71">
        <v>2051.5700000000002</v>
      </c>
      <c r="R615" s="71">
        <v>1981.83</v>
      </c>
      <c r="S615" s="71">
        <v>1891.59</v>
      </c>
      <c r="T615" s="71">
        <v>1859.87</v>
      </c>
      <c r="U615" s="71">
        <v>1787.99</v>
      </c>
      <c r="V615" s="71">
        <v>1833.02</v>
      </c>
      <c r="W615" s="71">
        <v>1927.18</v>
      </c>
      <c r="X615" s="71">
        <v>1913.99</v>
      </c>
      <c r="Y615" s="71">
        <v>1819.13</v>
      </c>
      <c r="Z615" s="71">
        <v>1591.02</v>
      </c>
      <c r="AA615" s="71">
        <v>1424.93</v>
      </c>
    </row>
    <row r="616" spans="1:27" ht="12.75" customHeight="1" outlineLevel="1" x14ac:dyDescent="0.3">
      <c r="A616" s="163" t="s">
        <v>2254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customHeight="1" outlineLevel="1" x14ac:dyDescent="0.3">
      <c r="A617" s="163" t="s">
        <v>2255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2256</v>
      </c>
      <c r="B618" s="94" t="s">
        <v>81</v>
      </c>
      <c r="C618" s="70" t="s">
        <v>79</v>
      </c>
      <c r="D618" s="71">
        <f>$D$11</f>
        <v>264.79000000000002</v>
      </c>
      <c r="E618" s="71">
        <f t="shared" ref="E618:AA618" si="359">$D$11</f>
        <v>264.79000000000002</v>
      </c>
      <c r="F618" s="71">
        <f t="shared" si="359"/>
        <v>264.79000000000002</v>
      </c>
      <c r="G618" s="71">
        <f t="shared" si="359"/>
        <v>264.79000000000002</v>
      </c>
      <c r="H618" s="71">
        <f t="shared" si="359"/>
        <v>264.79000000000002</v>
      </c>
      <c r="I618" s="71">
        <f t="shared" si="359"/>
        <v>264.79000000000002</v>
      </c>
      <c r="J618" s="71">
        <f t="shared" si="359"/>
        <v>264.79000000000002</v>
      </c>
      <c r="K618" s="71">
        <f t="shared" si="359"/>
        <v>264.79000000000002</v>
      </c>
      <c r="L618" s="71">
        <f t="shared" si="359"/>
        <v>264.79000000000002</v>
      </c>
      <c r="M618" s="71">
        <f t="shared" si="359"/>
        <v>264.79000000000002</v>
      </c>
      <c r="N618" s="71">
        <f t="shared" si="359"/>
        <v>264.79000000000002</v>
      </c>
      <c r="O618" s="71">
        <f t="shared" si="359"/>
        <v>264.79000000000002</v>
      </c>
      <c r="P618" s="71">
        <f t="shared" si="359"/>
        <v>264.79000000000002</v>
      </c>
      <c r="Q618" s="71">
        <f t="shared" si="359"/>
        <v>264.79000000000002</v>
      </c>
      <c r="R618" s="71">
        <f t="shared" si="359"/>
        <v>264.79000000000002</v>
      </c>
      <c r="S618" s="71">
        <f t="shared" si="359"/>
        <v>264.79000000000002</v>
      </c>
      <c r="T618" s="71">
        <f t="shared" si="359"/>
        <v>264.79000000000002</v>
      </c>
      <c r="U618" s="71">
        <f t="shared" si="359"/>
        <v>264.79000000000002</v>
      </c>
      <c r="V618" s="71">
        <f t="shared" si="359"/>
        <v>264.79000000000002</v>
      </c>
      <c r="W618" s="71">
        <f t="shared" si="359"/>
        <v>264.79000000000002</v>
      </c>
      <c r="X618" s="71">
        <f t="shared" si="359"/>
        <v>264.79000000000002</v>
      </c>
      <c r="Y618" s="71">
        <f t="shared" si="359"/>
        <v>264.79000000000002</v>
      </c>
      <c r="Z618" s="71">
        <f t="shared" si="359"/>
        <v>264.79000000000002</v>
      </c>
      <c r="AA618" s="71">
        <f t="shared" si="359"/>
        <v>264.79000000000002</v>
      </c>
    </row>
    <row r="619" spans="1:27" ht="13.8" x14ac:dyDescent="0.3">
      <c r="A619" s="162" t="s">
        <v>2257</v>
      </c>
      <c r="B619" s="54" t="str">
        <f>"28"&amp;"."&amp;$B$800&amp;"."&amp;$B$801</f>
        <v>28.03.2024</v>
      </c>
      <c r="C619" s="134" t="s">
        <v>76</v>
      </c>
      <c r="D619" s="135">
        <f>ROUND(((D620+D621+D623+D622)/1000),5)</f>
        <v>5.0863199999999997</v>
      </c>
      <c r="E619" s="135">
        <f>ROUND(((E620+E621+E623+E622)/1000),5)</f>
        <v>5.03782</v>
      </c>
      <c r="F619" s="135">
        <f>ROUND(((F620+F621+F623+F622)/1000),5)</f>
        <v>5.03085</v>
      </c>
      <c r="G619" s="135">
        <f t="shared" ref="G619:AA619" si="360">ROUND(((G620+G621+G623+G622)/1000),5)</f>
        <v>5.0291199999999998</v>
      </c>
      <c r="H619" s="135">
        <f t="shared" si="360"/>
        <v>5.03613</v>
      </c>
      <c r="I619" s="135">
        <f t="shared" si="360"/>
        <v>5.2082699999999997</v>
      </c>
      <c r="J619" s="135">
        <f t="shared" si="360"/>
        <v>5.3379799999999999</v>
      </c>
      <c r="K619" s="135">
        <f t="shared" si="360"/>
        <v>5.6333200000000003</v>
      </c>
      <c r="L619" s="135">
        <f t="shared" si="360"/>
        <v>5.7227600000000001</v>
      </c>
      <c r="M619" s="135">
        <f t="shared" si="360"/>
        <v>5.8079200000000002</v>
      </c>
      <c r="N619" s="135">
        <f t="shared" si="360"/>
        <v>5.7961200000000002</v>
      </c>
      <c r="O619" s="135">
        <f t="shared" si="360"/>
        <v>5.8082399999999996</v>
      </c>
      <c r="P619" s="135">
        <f t="shared" si="360"/>
        <v>5.8075700000000001</v>
      </c>
      <c r="Q619" s="135">
        <f t="shared" si="360"/>
        <v>5.8022900000000002</v>
      </c>
      <c r="R619" s="135">
        <f t="shared" si="360"/>
        <v>5.7909699999999997</v>
      </c>
      <c r="S619" s="135">
        <f t="shared" si="360"/>
        <v>5.7638600000000002</v>
      </c>
      <c r="T619" s="135">
        <f t="shared" si="360"/>
        <v>5.7382600000000004</v>
      </c>
      <c r="U619" s="135">
        <f t="shared" si="360"/>
        <v>5.6870900000000004</v>
      </c>
      <c r="V619" s="135">
        <f t="shared" si="360"/>
        <v>5.72546</v>
      </c>
      <c r="W619" s="135">
        <f t="shared" si="360"/>
        <v>5.8174700000000001</v>
      </c>
      <c r="X619" s="135">
        <f t="shared" si="360"/>
        <v>5.7884599999999997</v>
      </c>
      <c r="Y619" s="135">
        <f t="shared" si="360"/>
        <v>5.70106</v>
      </c>
      <c r="Z619" s="135">
        <f t="shared" si="360"/>
        <v>5.5190200000000003</v>
      </c>
      <c r="AA619" s="135">
        <f t="shared" si="360"/>
        <v>5.2847099999999996</v>
      </c>
    </row>
    <row r="620" spans="1:27" ht="12.75" customHeight="1" outlineLevel="1" x14ac:dyDescent="0.3">
      <c r="A620" s="163" t="s">
        <v>2258</v>
      </c>
      <c r="B620" s="94" t="s">
        <v>238</v>
      </c>
      <c r="C620" s="70" t="s">
        <v>79</v>
      </c>
      <c r="D620" s="71">
        <v>1256.17</v>
      </c>
      <c r="E620" s="71">
        <v>1207.67</v>
      </c>
      <c r="F620" s="71">
        <v>1200.7</v>
      </c>
      <c r="G620" s="71">
        <v>1198.97</v>
      </c>
      <c r="H620" s="71">
        <v>1205.98</v>
      </c>
      <c r="I620" s="71">
        <v>1378.12</v>
      </c>
      <c r="J620" s="71">
        <v>1507.83</v>
      </c>
      <c r="K620" s="71">
        <v>1803.17</v>
      </c>
      <c r="L620" s="71">
        <v>1892.61</v>
      </c>
      <c r="M620" s="71">
        <v>1977.77</v>
      </c>
      <c r="N620" s="71">
        <v>1965.97</v>
      </c>
      <c r="O620" s="71">
        <v>1978.09</v>
      </c>
      <c r="P620" s="71">
        <v>1977.42</v>
      </c>
      <c r="Q620" s="71">
        <v>1972.14</v>
      </c>
      <c r="R620" s="71">
        <v>1960.82</v>
      </c>
      <c r="S620" s="71">
        <v>1933.71</v>
      </c>
      <c r="T620" s="71">
        <v>1908.11</v>
      </c>
      <c r="U620" s="71">
        <v>1856.94</v>
      </c>
      <c r="V620" s="71">
        <v>1895.31</v>
      </c>
      <c r="W620" s="71">
        <v>1987.32</v>
      </c>
      <c r="X620" s="71">
        <v>1958.31</v>
      </c>
      <c r="Y620" s="71">
        <v>1870.91</v>
      </c>
      <c r="Z620" s="71">
        <v>1688.87</v>
      </c>
      <c r="AA620" s="71">
        <v>1454.56</v>
      </c>
    </row>
    <row r="621" spans="1:27" ht="12.75" customHeight="1" outlineLevel="1" x14ac:dyDescent="0.3">
      <c r="A621" s="163" t="s">
        <v>2259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customHeight="1" outlineLevel="1" x14ac:dyDescent="0.3">
      <c r="A622" s="163" t="s">
        <v>2260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2261</v>
      </c>
      <c r="B623" s="94" t="s">
        <v>81</v>
      </c>
      <c r="C623" s="70" t="s">
        <v>79</v>
      </c>
      <c r="D623" s="71">
        <f>$D$11</f>
        <v>264.79000000000002</v>
      </c>
      <c r="E623" s="71">
        <f t="shared" ref="E623:AA623" si="362">$D$11</f>
        <v>264.79000000000002</v>
      </c>
      <c r="F623" s="71">
        <f t="shared" si="362"/>
        <v>264.79000000000002</v>
      </c>
      <c r="G623" s="71">
        <f t="shared" si="362"/>
        <v>264.79000000000002</v>
      </c>
      <c r="H623" s="71">
        <f t="shared" si="362"/>
        <v>264.79000000000002</v>
      </c>
      <c r="I623" s="71">
        <f t="shared" si="362"/>
        <v>264.79000000000002</v>
      </c>
      <c r="J623" s="71">
        <f t="shared" si="362"/>
        <v>264.79000000000002</v>
      </c>
      <c r="K623" s="71">
        <f t="shared" si="362"/>
        <v>264.79000000000002</v>
      </c>
      <c r="L623" s="71">
        <f t="shared" si="362"/>
        <v>264.79000000000002</v>
      </c>
      <c r="M623" s="71">
        <f t="shared" si="362"/>
        <v>264.79000000000002</v>
      </c>
      <c r="N623" s="71">
        <f t="shared" si="362"/>
        <v>264.79000000000002</v>
      </c>
      <c r="O623" s="71">
        <f t="shared" si="362"/>
        <v>264.79000000000002</v>
      </c>
      <c r="P623" s="71">
        <f t="shared" si="362"/>
        <v>264.79000000000002</v>
      </c>
      <c r="Q623" s="71">
        <f t="shared" si="362"/>
        <v>264.79000000000002</v>
      </c>
      <c r="R623" s="71">
        <f t="shared" si="362"/>
        <v>264.79000000000002</v>
      </c>
      <c r="S623" s="71">
        <f t="shared" si="362"/>
        <v>264.79000000000002</v>
      </c>
      <c r="T623" s="71">
        <f t="shared" si="362"/>
        <v>264.79000000000002</v>
      </c>
      <c r="U623" s="71">
        <f t="shared" si="362"/>
        <v>264.79000000000002</v>
      </c>
      <c r="V623" s="71">
        <f t="shared" si="362"/>
        <v>264.79000000000002</v>
      </c>
      <c r="W623" s="71">
        <f t="shared" si="362"/>
        <v>264.79000000000002</v>
      </c>
      <c r="X623" s="71">
        <f t="shared" si="362"/>
        <v>264.79000000000002</v>
      </c>
      <c r="Y623" s="71">
        <f t="shared" si="362"/>
        <v>264.79000000000002</v>
      </c>
      <c r="Z623" s="71">
        <f t="shared" si="362"/>
        <v>264.79000000000002</v>
      </c>
      <c r="AA623" s="71">
        <f t="shared" si="362"/>
        <v>264.79000000000002</v>
      </c>
    </row>
    <row r="624" spans="1:27" ht="13.8" x14ac:dyDescent="0.3">
      <c r="A624" s="162" t="s">
        <v>2262</v>
      </c>
      <c r="B624" s="54" t="str">
        <f>"29"&amp;"."&amp;$B$800&amp;"."&amp;$B$801</f>
        <v>29.03.2024</v>
      </c>
      <c r="C624" s="134" t="s">
        <v>76</v>
      </c>
      <c r="D624" s="135">
        <f>ROUND(((D625+D626+D628+D627)/1000),5)</f>
        <v>5.2130599999999996</v>
      </c>
      <c r="E624" s="135">
        <f>ROUND(((E625+E626+E628+E627)/1000),5)</f>
        <v>5.0992100000000002</v>
      </c>
      <c r="F624" s="135">
        <f>ROUND(((F625+F626+F628+F627)/1000),5)</f>
        <v>5.0880400000000003</v>
      </c>
      <c r="G624" s="135">
        <f t="shared" ref="G624:AA624" si="363">ROUND(((G625+G626+G628+G627)/1000),5)</f>
        <v>5.0844899999999997</v>
      </c>
      <c r="H624" s="135">
        <f t="shared" si="363"/>
        <v>5.0963200000000004</v>
      </c>
      <c r="I624" s="135">
        <f t="shared" si="363"/>
        <v>5.2127299999999996</v>
      </c>
      <c r="J624" s="135">
        <f t="shared" si="363"/>
        <v>5.3565100000000001</v>
      </c>
      <c r="K624" s="135">
        <f t="shared" si="363"/>
        <v>5.6526699999999996</v>
      </c>
      <c r="L624" s="135">
        <f t="shared" si="363"/>
        <v>5.7894800000000002</v>
      </c>
      <c r="M624" s="135">
        <f t="shared" si="363"/>
        <v>5.8384099999999997</v>
      </c>
      <c r="N624" s="135">
        <f t="shared" si="363"/>
        <v>5.84544</v>
      </c>
      <c r="O624" s="135">
        <f t="shared" si="363"/>
        <v>5.8745599999999998</v>
      </c>
      <c r="P624" s="135">
        <f t="shared" si="363"/>
        <v>5.86158</v>
      </c>
      <c r="Q624" s="135">
        <f t="shared" si="363"/>
        <v>5.84938</v>
      </c>
      <c r="R624" s="135">
        <f t="shared" si="363"/>
        <v>5.8364700000000003</v>
      </c>
      <c r="S624" s="135">
        <f t="shared" si="363"/>
        <v>5.8284599999999998</v>
      </c>
      <c r="T624" s="135">
        <f t="shared" si="363"/>
        <v>5.8049900000000001</v>
      </c>
      <c r="U624" s="135">
        <f t="shared" si="363"/>
        <v>5.7525300000000001</v>
      </c>
      <c r="V624" s="135">
        <f t="shared" si="363"/>
        <v>5.7829699999999997</v>
      </c>
      <c r="W624" s="135">
        <f t="shared" si="363"/>
        <v>5.8272899999999996</v>
      </c>
      <c r="X624" s="135">
        <f t="shared" si="363"/>
        <v>5.8265599999999997</v>
      </c>
      <c r="Y624" s="135">
        <f t="shared" si="363"/>
        <v>5.7808999999999999</v>
      </c>
      <c r="Z624" s="135">
        <f t="shared" si="363"/>
        <v>5.6199599999999998</v>
      </c>
      <c r="AA624" s="135">
        <f t="shared" si="363"/>
        <v>5.3200500000000002</v>
      </c>
    </row>
    <row r="625" spans="1:27" ht="12.75" customHeight="1" outlineLevel="1" x14ac:dyDescent="0.3">
      <c r="A625" s="163" t="s">
        <v>2263</v>
      </c>
      <c r="B625" s="94" t="s">
        <v>238</v>
      </c>
      <c r="C625" s="70" t="s">
        <v>79</v>
      </c>
      <c r="D625" s="71">
        <v>1382.91</v>
      </c>
      <c r="E625" s="71">
        <v>1269.06</v>
      </c>
      <c r="F625" s="71">
        <v>1257.8900000000001</v>
      </c>
      <c r="G625" s="71">
        <v>1254.3399999999999</v>
      </c>
      <c r="H625" s="71">
        <v>1266.17</v>
      </c>
      <c r="I625" s="71">
        <v>1382.58</v>
      </c>
      <c r="J625" s="71">
        <v>1526.36</v>
      </c>
      <c r="K625" s="71">
        <v>1822.52</v>
      </c>
      <c r="L625" s="71">
        <v>1959.33</v>
      </c>
      <c r="M625" s="71">
        <v>2008.26</v>
      </c>
      <c r="N625" s="71">
        <v>2015.29</v>
      </c>
      <c r="O625" s="71">
        <v>2044.41</v>
      </c>
      <c r="P625" s="71">
        <v>2031.43</v>
      </c>
      <c r="Q625" s="71">
        <v>2019.23</v>
      </c>
      <c r="R625" s="71">
        <v>2006.32</v>
      </c>
      <c r="S625" s="71">
        <v>1998.31</v>
      </c>
      <c r="T625" s="71">
        <v>1974.84</v>
      </c>
      <c r="U625" s="71">
        <v>1922.38</v>
      </c>
      <c r="V625" s="71">
        <v>1952.82</v>
      </c>
      <c r="W625" s="71">
        <v>1997.14</v>
      </c>
      <c r="X625" s="71">
        <v>1996.41</v>
      </c>
      <c r="Y625" s="71">
        <v>1950.75</v>
      </c>
      <c r="Z625" s="71">
        <v>1789.81</v>
      </c>
      <c r="AA625" s="71">
        <v>1489.9</v>
      </c>
    </row>
    <row r="626" spans="1:27" ht="12.75" customHeight="1" outlineLevel="1" x14ac:dyDescent="0.3">
      <c r="A626" s="163" t="s">
        <v>2264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customHeight="1" outlineLevel="1" x14ac:dyDescent="0.3">
      <c r="A627" s="163" t="s">
        <v>2265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2266</v>
      </c>
      <c r="B628" s="94" t="s">
        <v>81</v>
      </c>
      <c r="C628" s="70" t="s">
        <v>79</v>
      </c>
      <c r="D628" s="71">
        <f>$D$11</f>
        <v>264.79000000000002</v>
      </c>
      <c r="E628" s="71">
        <f t="shared" ref="E628:AA628" si="365">$D$11</f>
        <v>264.79000000000002</v>
      </c>
      <c r="F628" s="71">
        <f t="shared" si="365"/>
        <v>264.79000000000002</v>
      </c>
      <c r="G628" s="71">
        <f t="shared" si="365"/>
        <v>264.79000000000002</v>
      </c>
      <c r="H628" s="71">
        <f t="shared" si="365"/>
        <v>264.79000000000002</v>
      </c>
      <c r="I628" s="71">
        <f t="shared" si="365"/>
        <v>264.79000000000002</v>
      </c>
      <c r="J628" s="71">
        <f t="shared" si="365"/>
        <v>264.79000000000002</v>
      </c>
      <c r="K628" s="71">
        <f t="shared" si="365"/>
        <v>264.79000000000002</v>
      </c>
      <c r="L628" s="71">
        <f t="shared" si="365"/>
        <v>264.79000000000002</v>
      </c>
      <c r="M628" s="71">
        <f t="shared" si="365"/>
        <v>264.79000000000002</v>
      </c>
      <c r="N628" s="71">
        <f t="shared" si="365"/>
        <v>264.79000000000002</v>
      </c>
      <c r="O628" s="71">
        <f t="shared" si="365"/>
        <v>264.79000000000002</v>
      </c>
      <c r="P628" s="71">
        <f t="shared" si="365"/>
        <v>264.79000000000002</v>
      </c>
      <c r="Q628" s="71">
        <f t="shared" si="365"/>
        <v>264.79000000000002</v>
      </c>
      <c r="R628" s="71">
        <f t="shared" si="365"/>
        <v>264.79000000000002</v>
      </c>
      <c r="S628" s="71">
        <f t="shared" si="365"/>
        <v>264.79000000000002</v>
      </c>
      <c r="T628" s="71">
        <f t="shared" si="365"/>
        <v>264.79000000000002</v>
      </c>
      <c r="U628" s="71">
        <f t="shared" si="365"/>
        <v>264.79000000000002</v>
      </c>
      <c r="V628" s="71">
        <f t="shared" si="365"/>
        <v>264.79000000000002</v>
      </c>
      <c r="W628" s="71">
        <f t="shared" si="365"/>
        <v>264.79000000000002</v>
      </c>
      <c r="X628" s="71">
        <f t="shared" si="365"/>
        <v>264.79000000000002</v>
      </c>
      <c r="Y628" s="71">
        <f t="shared" si="365"/>
        <v>264.79000000000002</v>
      </c>
      <c r="Z628" s="71">
        <f t="shared" si="365"/>
        <v>264.79000000000002</v>
      </c>
      <c r="AA628" s="71">
        <f t="shared" si="365"/>
        <v>264.79000000000002</v>
      </c>
    </row>
    <row r="629" spans="1:27" ht="13.8" x14ac:dyDescent="0.3">
      <c r="A629" s="162" t="s">
        <v>2267</v>
      </c>
      <c r="B629" s="54" t="str">
        <f>"30"&amp;"."&amp;$B$800&amp;"."&amp;$B$801</f>
        <v>30.03.2024</v>
      </c>
      <c r="C629" s="134" t="s">
        <v>76</v>
      </c>
      <c r="D629" s="135">
        <f>ROUND(((D630+D631+D633+D632)/1000),5)</f>
        <v>5.3003400000000003</v>
      </c>
      <c r="E629" s="135">
        <f>ROUND(((E630+E631+E633+E632)/1000),5)</f>
        <v>5.2290299999999998</v>
      </c>
      <c r="F629" s="135">
        <f>ROUND(((F630+F631+F633+F632)/1000),5)</f>
        <v>5.1625699999999997</v>
      </c>
      <c r="G629" s="135">
        <f t="shared" ref="G629:AA629" si="366">ROUND(((G630+G631+G633+G632)/1000),5)</f>
        <v>5.1013999999999999</v>
      </c>
      <c r="H629" s="135">
        <f t="shared" si="366"/>
        <v>5.1533199999999999</v>
      </c>
      <c r="I629" s="135">
        <f t="shared" si="366"/>
        <v>5.21584</v>
      </c>
      <c r="J629" s="135">
        <f t="shared" si="366"/>
        <v>5.2398999999999996</v>
      </c>
      <c r="K629" s="135">
        <f t="shared" si="366"/>
        <v>5.3197000000000001</v>
      </c>
      <c r="L629" s="135">
        <f t="shared" si="366"/>
        <v>5.657</v>
      </c>
      <c r="M629" s="135">
        <f t="shared" si="366"/>
        <v>5.7550100000000004</v>
      </c>
      <c r="N629" s="135">
        <f t="shared" si="366"/>
        <v>5.8223700000000003</v>
      </c>
      <c r="O629" s="135">
        <f t="shared" si="366"/>
        <v>5.8427600000000002</v>
      </c>
      <c r="P629" s="135">
        <f t="shared" si="366"/>
        <v>5.8228200000000001</v>
      </c>
      <c r="Q629" s="135">
        <f t="shared" si="366"/>
        <v>5.8032300000000001</v>
      </c>
      <c r="R629" s="135">
        <f t="shared" si="366"/>
        <v>5.7862799999999996</v>
      </c>
      <c r="S629" s="135">
        <f t="shared" si="366"/>
        <v>5.7765700000000004</v>
      </c>
      <c r="T629" s="135">
        <f t="shared" si="366"/>
        <v>5.7693500000000002</v>
      </c>
      <c r="U629" s="135">
        <f t="shared" si="366"/>
        <v>5.7559100000000001</v>
      </c>
      <c r="V629" s="135">
        <f t="shared" si="366"/>
        <v>5.79704</v>
      </c>
      <c r="W629" s="135">
        <f t="shared" si="366"/>
        <v>5.8362400000000001</v>
      </c>
      <c r="X629" s="135">
        <f t="shared" si="366"/>
        <v>5.8318899999999996</v>
      </c>
      <c r="Y629" s="135">
        <f t="shared" si="366"/>
        <v>5.7863899999999999</v>
      </c>
      <c r="Z629" s="135">
        <f t="shared" si="366"/>
        <v>5.62026</v>
      </c>
      <c r="AA629" s="135">
        <f t="shared" si="366"/>
        <v>5.3591100000000003</v>
      </c>
    </row>
    <row r="630" spans="1:27" ht="12.75" customHeight="1" outlineLevel="1" x14ac:dyDescent="0.3">
      <c r="A630" s="163" t="s">
        <v>2268</v>
      </c>
      <c r="B630" s="94" t="s">
        <v>238</v>
      </c>
      <c r="C630" s="70" t="s">
        <v>79</v>
      </c>
      <c r="D630" s="71">
        <v>1470.19</v>
      </c>
      <c r="E630" s="71">
        <v>1398.88</v>
      </c>
      <c r="F630" s="71">
        <v>1332.42</v>
      </c>
      <c r="G630" s="71">
        <v>1271.25</v>
      </c>
      <c r="H630" s="71">
        <v>1323.17</v>
      </c>
      <c r="I630" s="71">
        <v>1385.69</v>
      </c>
      <c r="J630" s="71">
        <v>1409.75</v>
      </c>
      <c r="K630" s="71">
        <v>1489.55</v>
      </c>
      <c r="L630" s="71">
        <v>1826.85</v>
      </c>
      <c r="M630" s="71">
        <v>1924.86</v>
      </c>
      <c r="N630" s="71">
        <v>1992.22</v>
      </c>
      <c r="O630" s="71">
        <v>2012.61</v>
      </c>
      <c r="P630" s="71">
        <v>1992.67</v>
      </c>
      <c r="Q630" s="71">
        <v>1973.08</v>
      </c>
      <c r="R630" s="71">
        <v>1956.13</v>
      </c>
      <c r="S630" s="71">
        <v>1946.42</v>
      </c>
      <c r="T630" s="71">
        <v>1939.2</v>
      </c>
      <c r="U630" s="71">
        <v>1925.76</v>
      </c>
      <c r="V630" s="71">
        <v>1966.89</v>
      </c>
      <c r="W630" s="71">
        <v>2006.09</v>
      </c>
      <c r="X630" s="71">
        <v>2001.74</v>
      </c>
      <c r="Y630" s="71">
        <v>1956.24</v>
      </c>
      <c r="Z630" s="71">
        <v>1790.11</v>
      </c>
      <c r="AA630" s="71">
        <v>1528.96</v>
      </c>
    </row>
    <row r="631" spans="1:27" ht="12.75" customHeight="1" outlineLevel="1" x14ac:dyDescent="0.3">
      <c r="A631" s="163" t="s">
        <v>2269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customHeight="1" outlineLevel="1" x14ac:dyDescent="0.3">
      <c r="A632" s="163" t="s">
        <v>2270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2271</v>
      </c>
      <c r="B633" s="94" t="s">
        <v>81</v>
      </c>
      <c r="C633" s="70" t="s">
        <v>79</v>
      </c>
      <c r="D633" s="71">
        <f>$D$11</f>
        <v>264.79000000000002</v>
      </c>
      <c r="E633" s="71">
        <f t="shared" ref="E633:AA633" si="368">$D$11</f>
        <v>264.79000000000002</v>
      </c>
      <c r="F633" s="71">
        <f t="shared" si="368"/>
        <v>264.79000000000002</v>
      </c>
      <c r="G633" s="71">
        <f t="shared" si="368"/>
        <v>264.79000000000002</v>
      </c>
      <c r="H633" s="71">
        <f t="shared" si="368"/>
        <v>264.79000000000002</v>
      </c>
      <c r="I633" s="71">
        <f t="shared" si="368"/>
        <v>264.79000000000002</v>
      </c>
      <c r="J633" s="71">
        <f t="shared" si="368"/>
        <v>264.79000000000002</v>
      </c>
      <c r="K633" s="71">
        <f t="shared" si="368"/>
        <v>264.79000000000002</v>
      </c>
      <c r="L633" s="71">
        <f t="shared" si="368"/>
        <v>264.79000000000002</v>
      </c>
      <c r="M633" s="71">
        <f t="shared" si="368"/>
        <v>264.79000000000002</v>
      </c>
      <c r="N633" s="71">
        <f t="shared" si="368"/>
        <v>264.79000000000002</v>
      </c>
      <c r="O633" s="71">
        <f t="shared" si="368"/>
        <v>264.79000000000002</v>
      </c>
      <c r="P633" s="71">
        <f t="shared" si="368"/>
        <v>264.79000000000002</v>
      </c>
      <c r="Q633" s="71">
        <f t="shared" si="368"/>
        <v>264.79000000000002</v>
      </c>
      <c r="R633" s="71">
        <f t="shared" si="368"/>
        <v>264.79000000000002</v>
      </c>
      <c r="S633" s="71">
        <f t="shared" si="368"/>
        <v>264.79000000000002</v>
      </c>
      <c r="T633" s="71">
        <f t="shared" si="368"/>
        <v>264.79000000000002</v>
      </c>
      <c r="U633" s="71">
        <f t="shared" si="368"/>
        <v>264.79000000000002</v>
      </c>
      <c r="V633" s="71">
        <f t="shared" si="368"/>
        <v>264.79000000000002</v>
      </c>
      <c r="W633" s="71">
        <f t="shared" si="368"/>
        <v>264.79000000000002</v>
      </c>
      <c r="X633" s="71">
        <f t="shared" si="368"/>
        <v>264.79000000000002</v>
      </c>
      <c r="Y633" s="71">
        <f t="shared" si="368"/>
        <v>264.79000000000002</v>
      </c>
      <c r="Z633" s="71">
        <f t="shared" si="368"/>
        <v>264.79000000000002</v>
      </c>
      <c r="AA633" s="71">
        <f t="shared" si="368"/>
        <v>264.79000000000002</v>
      </c>
    </row>
    <row r="634" spans="1:27" ht="13.8" x14ac:dyDescent="0.3">
      <c r="A634" s="162" t="s">
        <v>2272</v>
      </c>
      <c r="B634" s="54" t="str">
        <f>"31"&amp;"."&amp;$B$800&amp;"."&amp;$B$801</f>
        <v>31.03.2024</v>
      </c>
      <c r="C634" s="134" t="s">
        <v>76</v>
      </c>
      <c r="D634" s="135">
        <f>ROUND(((D635+D636+D638+D637)/1000),5)</f>
        <v>5.3128500000000001</v>
      </c>
      <c r="E634" s="135">
        <f>ROUND(((E635+E636+E638+E637)/1000),5)</f>
        <v>5.2223100000000002</v>
      </c>
      <c r="F634" s="135">
        <f>ROUND(((F635+F636+F638+F637)/1000),5)</f>
        <v>5.1307799999999997</v>
      </c>
      <c r="G634" s="135">
        <f t="shared" ref="G634:AA634" si="369">ROUND(((G635+G636+G638+G637)/1000),5)</f>
        <v>5.1221500000000004</v>
      </c>
      <c r="H634" s="135">
        <f t="shared" si="369"/>
        <v>5.1525299999999996</v>
      </c>
      <c r="I634" s="135">
        <f t="shared" si="369"/>
        <v>5.2091399999999997</v>
      </c>
      <c r="J634" s="135">
        <f t="shared" si="369"/>
        <v>5.1795200000000001</v>
      </c>
      <c r="K634" s="135">
        <f t="shared" si="369"/>
        <v>5.2744299999999997</v>
      </c>
      <c r="L634" s="135">
        <f t="shared" si="369"/>
        <v>5.42</v>
      </c>
      <c r="M634" s="135">
        <f t="shared" si="369"/>
        <v>5.5973600000000001</v>
      </c>
      <c r="N634" s="135">
        <f t="shared" si="369"/>
        <v>5.6386399999999997</v>
      </c>
      <c r="O634" s="135">
        <f t="shared" si="369"/>
        <v>5.6469199999999997</v>
      </c>
      <c r="P634" s="135">
        <f t="shared" si="369"/>
        <v>5.6208499999999999</v>
      </c>
      <c r="Q634" s="135">
        <f t="shared" si="369"/>
        <v>5.6184500000000002</v>
      </c>
      <c r="R634" s="135">
        <f t="shared" si="369"/>
        <v>5.6189200000000001</v>
      </c>
      <c r="S634" s="135">
        <f t="shared" si="369"/>
        <v>5.6005399999999996</v>
      </c>
      <c r="T634" s="135">
        <f t="shared" si="369"/>
        <v>5.6003299999999996</v>
      </c>
      <c r="U634" s="135">
        <f t="shared" si="369"/>
        <v>5.6788499999999997</v>
      </c>
      <c r="V634" s="135">
        <f t="shared" si="369"/>
        <v>5.6944900000000001</v>
      </c>
      <c r="W634" s="135">
        <f t="shared" si="369"/>
        <v>5.7812400000000004</v>
      </c>
      <c r="X634" s="135">
        <f t="shared" si="369"/>
        <v>5.74641</v>
      </c>
      <c r="Y634" s="135">
        <f t="shared" si="369"/>
        <v>5.6803699999999999</v>
      </c>
      <c r="Z634" s="135">
        <f t="shared" si="369"/>
        <v>5.4653400000000003</v>
      </c>
      <c r="AA634" s="135">
        <f t="shared" si="369"/>
        <v>5.3611899999999997</v>
      </c>
    </row>
    <row r="635" spans="1:27" ht="12.75" customHeight="1" outlineLevel="1" x14ac:dyDescent="0.3">
      <c r="A635" s="163" t="s">
        <v>2273</v>
      </c>
      <c r="B635" s="94" t="s">
        <v>238</v>
      </c>
      <c r="C635" s="70" t="s">
        <v>79</v>
      </c>
      <c r="D635" s="71">
        <v>1482.7</v>
      </c>
      <c r="E635" s="71">
        <v>1392.16</v>
      </c>
      <c r="F635" s="71">
        <v>1300.6300000000001</v>
      </c>
      <c r="G635" s="71">
        <v>1292</v>
      </c>
      <c r="H635" s="71">
        <v>1322.38</v>
      </c>
      <c r="I635" s="71">
        <v>1378.99</v>
      </c>
      <c r="J635" s="71">
        <v>1349.37</v>
      </c>
      <c r="K635" s="71">
        <v>1444.28</v>
      </c>
      <c r="L635" s="71">
        <v>1589.85</v>
      </c>
      <c r="M635" s="71">
        <v>1767.21</v>
      </c>
      <c r="N635" s="71">
        <v>1808.49</v>
      </c>
      <c r="O635" s="71">
        <v>1816.77</v>
      </c>
      <c r="P635" s="71">
        <v>1790.7</v>
      </c>
      <c r="Q635" s="71">
        <v>1788.3</v>
      </c>
      <c r="R635" s="71">
        <v>1788.77</v>
      </c>
      <c r="S635" s="71">
        <v>1770.39</v>
      </c>
      <c r="T635" s="71">
        <v>1770.18</v>
      </c>
      <c r="U635" s="71">
        <v>1848.7</v>
      </c>
      <c r="V635" s="71">
        <v>1864.34</v>
      </c>
      <c r="W635" s="71">
        <v>1951.09</v>
      </c>
      <c r="X635" s="71">
        <v>1916.26</v>
      </c>
      <c r="Y635" s="71">
        <v>1850.22</v>
      </c>
      <c r="Z635" s="71">
        <v>1635.19</v>
      </c>
      <c r="AA635" s="71">
        <v>1531.04</v>
      </c>
    </row>
    <row r="636" spans="1:27" ht="12.75" customHeight="1" outlineLevel="1" x14ac:dyDescent="0.3">
      <c r="A636" s="163" t="s">
        <v>2274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customHeight="1" outlineLevel="1" x14ac:dyDescent="0.3">
      <c r="A637" s="163" t="s">
        <v>2275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2276</v>
      </c>
      <c r="B638" s="94" t="s">
        <v>81</v>
      </c>
      <c r="C638" s="70" t="s">
        <v>79</v>
      </c>
      <c r="D638" s="71">
        <f>$D$11</f>
        <v>264.79000000000002</v>
      </c>
      <c r="E638" s="71">
        <f t="shared" ref="E638:AA638" si="371">$D$11</f>
        <v>264.79000000000002</v>
      </c>
      <c r="F638" s="71">
        <f t="shared" si="371"/>
        <v>264.79000000000002</v>
      </c>
      <c r="G638" s="71">
        <f t="shared" si="371"/>
        <v>264.79000000000002</v>
      </c>
      <c r="H638" s="71">
        <f t="shared" si="371"/>
        <v>264.79000000000002</v>
      </c>
      <c r="I638" s="71">
        <f t="shared" si="371"/>
        <v>264.79000000000002</v>
      </c>
      <c r="J638" s="71">
        <f t="shared" si="371"/>
        <v>264.79000000000002</v>
      </c>
      <c r="K638" s="71">
        <f t="shared" si="371"/>
        <v>264.79000000000002</v>
      </c>
      <c r="L638" s="71">
        <f t="shared" si="371"/>
        <v>264.79000000000002</v>
      </c>
      <c r="M638" s="71">
        <f t="shared" si="371"/>
        <v>264.79000000000002</v>
      </c>
      <c r="N638" s="71">
        <f t="shared" si="371"/>
        <v>264.79000000000002</v>
      </c>
      <c r="O638" s="71">
        <f t="shared" si="371"/>
        <v>264.79000000000002</v>
      </c>
      <c r="P638" s="71">
        <f t="shared" si="371"/>
        <v>264.79000000000002</v>
      </c>
      <c r="Q638" s="71">
        <f t="shared" si="371"/>
        <v>264.79000000000002</v>
      </c>
      <c r="R638" s="71">
        <f t="shared" si="371"/>
        <v>264.79000000000002</v>
      </c>
      <c r="S638" s="71">
        <f t="shared" si="371"/>
        <v>264.79000000000002</v>
      </c>
      <c r="T638" s="71">
        <f t="shared" si="371"/>
        <v>264.79000000000002</v>
      </c>
      <c r="U638" s="71">
        <f t="shared" si="371"/>
        <v>264.79000000000002</v>
      </c>
      <c r="V638" s="71">
        <f t="shared" si="371"/>
        <v>264.79000000000002</v>
      </c>
      <c r="W638" s="71">
        <f t="shared" si="371"/>
        <v>264.79000000000002</v>
      </c>
      <c r="X638" s="71">
        <f t="shared" si="371"/>
        <v>264.79000000000002</v>
      </c>
      <c r="Y638" s="71">
        <f t="shared" si="371"/>
        <v>264.79000000000002</v>
      </c>
      <c r="Z638" s="71">
        <f t="shared" si="371"/>
        <v>264.79000000000002</v>
      </c>
      <c r="AA638" s="71">
        <f t="shared" si="371"/>
        <v>264.79000000000002</v>
      </c>
    </row>
    <row r="639" spans="1:27" ht="13.8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7.6" x14ac:dyDescent="0.25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ht="13.8" x14ac:dyDescent="0.3">
      <c r="A643" s="162" t="s">
        <v>2278</v>
      </c>
      <c r="B643" s="54" t="str">
        <f>"01"&amp;"."&amp;$B$800&amp;"."&amp;$B$801</f>
        <v>01.03.2024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6.3189999999999996E-2</v>
      </c>
      <c r="H643" s="135">
        <f t="shared" si="372"/>
        <v>5.8430000000000003E-2</v>
      </c>
      <c r="I643" s="135">
        <f t="shared" si="372"/>
        <v>6.4850000000000005E-2</v>
      </c>
      <c r="J643" s="135">
        <f t="shared" si="372"/>
        <v>0.29104999999999998</v>
      </c>
      <c r="K643" s="135">
        <f t="shared" si="372"/>
        <v>0.10178</v>
      </c>
      <c r="L643" s="135">
        <f t="shared" si="372"/>
        <v>0.11855</v>
      </c>
      <c r="M643" s="135">
        <f t="shared" si="372"/>
        <v>6.8349999999999994E-2</v>
      </c>
      <c r="N643" s="135">
        <f t="shared" si="372"/>
        <v>3.5770000000000003E-2</v>
      </c>
      <c r="O643" s="135">
        <f t="shared" si="372"/>
        <v>0</v>
      </c>
      <c r="P643" s="135">
        <f t="shared" si="372"/>
        <v>1.1350000000000001E-2</v>
      </c>
      <c r="Q643" s="135">
        <f t="shared" si="372"/>
        <v>1.7500000000000002E-2</v>
      </c>
      <c r="R643" s="135">
        <f t="shared" si="372"/>
        <v>5.6230000000000002E-2</v>
      </c>
      <c r="S643" s="135">
        <f t="shared" si="372"/>
        <v>5.3420000000000002E-2</v>
      </c>
      <c r="T643" s="135">
        <f t="shared" si="372"/>
        <v>6.4920000000000005E-2</v>
      </c>
      <c r="U643" s="135">
        <f t="shared" si="372"/>
        <v>0.12021999999999999</v>
      </c>
      <c r="V643" s="135">
        <f t="shared" si="372"/>
        <v>0.10038</v>
      </c>
      <c r="W643" s="135">
        <f t="shared" si="372"/>
        <v>7.8799999999999999E-3</v>
      </c>
      <c r="X643" s="135">
        <f t="shared" si="372"/>
        <v>0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customHeight="1" outlineLevel="1" x14ac:dyDescent="0.3">
      <c r="A644" s="163" t="s">
        <v>2279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63.19</v>
      </c>
      <c r="H644" s="71">
        <v>58.43</v>
      </c>
      <c r="I644" s="71">
        <v>64.849999999999994</v>
      </c>
      <c r="J644" s="71">
        <v>291.05</v>
      </c>
      <c r="K644" s="71">
        <v>101.78</v>
      </c>
      <c r="L644" s="71">
        <v>118.55</v>
      </c>
      <c r="M644" s="71">
        <v>68.349999999999994</v>
      </c>
      <c r="N644" s="71">
        <v>35.770000000000003</v>
      </c>
      <c r="O644" s="71">
        <v>0</v>
      </c>
      <c r="P644" s="71">
        <v>11.35</v>
      </c>
      <c r="Q644" s="71">
        <v>17.5</v>
      </c>
      <c r="R644" s="71">
        <v>56.23</v>
      </c>
      <c r="S644" s="71">
        <v>53.42</v>
      </c>
      <c r="T644" s="71">
        <v>64.92</v>
      </c>
      <c r="U644" s="71">
        <v>120.22</v>
      </c>
      <c r="V644" s="71">
        <v>100.38</v>
      </c>
      <c r="W644" s="71">
        <v>7.88</v>
      </c>
      <c r="X644" s="71">
        <v>0</v>
      </c>
      <c r="Y644" s="71">
        <v>0</v>
      </c>
      <c r="Z644" s="71">
        <v>0</v>
      </c>
      <c r="AA644" s="71">
        <v>0</v>
      </c>
    </row>
    <row r="645" spans="1:27" ht="13.8" x14ac:dyDescent="0.3">
      <c r="A645" s="162" t="s">
        <v>2280</v>
      </c>
      <c r="B645" s="54" t="str">
        <f>"02"&amp;"."&amp;$B$800&amp;"."&amp;$B$801</f>
        <v>02.03.2024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1.418E-2</v>
      </c>
      <c r="H645" s="135">
        <f t="shared" si="373"/>
        <v>1.5859999999999999E-2</v>
      </c>
      <c r="I645" s="135">
        <f t="shared" si="373"/>
        <v>0.10271</v>
      </c>
      <c r="J645" s="135">
        <f t="shared" si="373"/>
        <v>0.21521000000000001</v>
      </c>
      <c r="K645" s="135">
        <f t="shared" si="373"/>
        <v>0.20816000000000001</v>
      </c>
      <c r="L645" s="135">
        <f t="shared" si="373"/>
        <v>0.11092</v>
      </c>
      <c r="M645" s="135">
        <f t="shared" si="373"/>
        <v>7.8689999999999996E-2</v>
      </c>
      <c r="N645" s="135">
        <f t="shared" si="373"/>
        <v>6.7129999999999995E-2</v>
      </c>
      <c r="O645" s="135">
        <f t="shared" si="373"/>
        <v>1.387E-2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1.2600000000000001E-3</v>
      </c>
      <c r="V645" s="135">
        <f t="shared" si="373"/>
        <v>3.6740000000000002E-2</v>
      </c>
      <c r="W645" s="135">
        <f t="shared" si="373"/>
        <v>0</v>
      </c>
      <c r="X645" s="135">
        <f t="shared" si="373"/>
        <v>0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customHeight="1" outlineLevel="1" x14ac:dyDescent="0.3">
      <c r="A646" s="163" t="s">
        <v>2281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14.18</v>
      </c>
      <c r="H646" s="71">
        <v>15.86</v>
      </c>
      <c r="I646" s="71">
        <v>102.71</v>
      </c>
      <c r="J646" s="71">
        <v>215.21</v>
      </c>
      <c r="K646" s="71">
        <v>208.16</v>
      </c>
      <c r="L646" s="71">
        <v>110.92</v>
      </c>
      <c r="M646" s="71">
        <v>78.69</v>
      </c>
      <c r="N646" s="71">
        <v>67.13</v>
      </c>
      <c r="O646" s="71">
        <v>13.87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1.26</v>
      </c>
      <c r="V646" s="71">
        <v>36.74</v>
      </c>
      <c r="W646" s="71">
        <v>0</v>
      </c>
      <c r="X646" s="71">
        <v>0</v>
      </c>
      <c r="Y646" s="71">
        <v>0</v>
      </c>
      <c r="Z646" s="71">
        <v>0</v>
      </c>
      <c r="AA646" s="71">
        <v>0</v>
      </c>
    </row>
    <row r="647" spans="1:27" ht="13.8" x14ac:dyDescent="0.3">
      <c r="A647" s="162" t="s">
        <v>2282</v>
      </c>
      <c r="B647" s="54" t="str">
        <f>"03"&amp;"."&amp;$B$800&amp;"."&amp;$B$801</f>
        <v>03.03.2024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3.3419999999999998E-2</v>
      </c>
      <c r="H647" s="135">
        <f t="shared" si="374"/>
        <v>1.188E-2</v>
      </c>
      <c r="I647" s="135">
        <f t="shared" si="374"/>
        <v>3.5540000000000002E-2</v>
      </c>
      <c r="J647" s="135">
        <f t="shared" si="374"/>
        <v>4.1509999999999998E-2</v>
      </c>
      <c r="K647" s="135">
        <f t="shared" si="374"/>
        <v>1.934E-2</v>
      </c>
      <c r="L647" s="135">
        <f t="shared" si="374"/>
        <v>0.12349</v>
      </c>
      <c r="M647" s="135">
        <f t="shared" si="374"/>
        <v>8.6360000000000006E-2</v>
      </c>
      <c r="N647" s="135">
        <f t="shared" si="374"/>
        <v>6.0729999999999999E-2</v>
      </c>
      <c r="O647" s="135">
        <f t="shared" si="374"/>
        <v>6.5310000000000007E-2</v>
      </c>
      <c r="P647" s="135">
        <f t="shared" si="374"/>
        <v>5.5010000000000003E-2</v>
      </c>
      <c r="Q647" s="135">
        <f t="shared" si="374"/>
        <v>5.9060000000000001E-2</v>
      </c>
      <c r="R647" s="135">
        <f t="shared" si="374"/>
        <v>5.6279999999999997E-2</v>
      </c>
      <c r="S647" s="135">
        <f t="shared" si="374"/>
        <v>1.4880000000000001E-2</v>
      </c>
      <c r="T647" s="135">
        <f t="shared" si="374"/>
        <v>9.8600000000000007E-3</v>
      </c>
      <c r="U647" s="135">
        <f t="shared" si="374"/>
        <v>6.8489999999999995E-2</v>
      </c>
      <c r="V647" s="135">
        <f t="shared" si="374"/>
        <v>6.0249999999999998E-2</v>
      </c>
      <c r="W647" s="135">
        <f t="shared" si="374"/>
        <v>8.5299999999999994E-3</v>
      </c>
      <c r="X647" s="135">
        <f t="shared" si="374"/>
        <v>5.9800000000000001E-3</v>
      </c>
      <c r="Y647" s="135">
        <f t="shared" si="374"/>
        <v>4.28E-3</v>
      </c>
      <c r="Z647" s="135">
        <f t="shared" si="374"/>
        <v>0</v>
      </c>
      <c r="AA647" s="135">
        <f t="shared" si="374"/>
        <v>0</v>
      </c>
    </row>
    <row r="648" spans="1:27" ht="12.75" customHeight="1" outlineLevel="1" x14ac:dyDescent="0.3">
      <c r="A648" s="163" t="s">
        <v>2283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33.42</v>
      </c>
      <c r="H648" s="71">
        <v>11.88</v>
      </c>
      <c r="I648" s="71">
        <v>35.54</v>
      </c>
      <c r="J648" s="71">
        <v>41.51</v>
      </c>
      <c r="K648" s="71">
        <v>19.34</v>
      </c>
      <c r="L648" s="71">
        <v>123.49</v>
      </c>
      <c r="M648" s="71">
        <v>86.36</v>
      </c>
      <c r="N648" s="71">
        <v>60.73</v>
      </c>
      <c r="O648" s="71">
        <v>65.31</v>
      </c>
      <c r="P648" s="71">
        <v>55.01</v>
      </c>
      <c r="Q648" s="71">
        <v>59.06</v>
      </c>
      <c r="R648" s="71">
        <v>56.28</v>
      </c>
      <c r="S648" s="71">
        <v>14.88</v>
      </c>
      <c r="T648" s="71">
        <v>9.86</v>
      </c>
      <c r="U648" s="71">
        <v>68.489999999999995</v>
      </c>
      <c r="V648" s="71">
        <v>60.25</v>
      </c>
      <c r="W648" s="71">
        <v>8.5299999999999994</v>
      </c>
      <c r="X648" s="71">
        <v>5.98</v>
      </c>
      <c r="Y648" s="71">
        <v>4.28</v>
      </c>
      <c r="Z648" s="71">
        <v>0</v>
      </c>
      <c r="AA648" s="71">
        <v>0</v>
      </c>
    </row>
    <row r="649" spans="1:27" ht="13.8" x14ac:dyDescent="0.3">
      <c r="A649" s="162" t="s">
        <v>2284</v>
      </c>
      <c r="B649" s="54" t="str">
        <f>"04"&amp;"."&amp;$B$800&amp;"."&amp;$B$801</f>
        <v>04.03.2024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0</v>
      </c>
      <c r="G649" s="135">
        <f t="shared" si="375"/>
        <v>2.0840000000000001E-2</v>
      </c>
      <c r="H649" s="135">
        <f t="shared" si="375"/>
        <v>0.10002</v>
      </c>
      <c r="I649" s="135">
        <f t="shared" si="375"/>
        <v>2.9229999999999999E-2</v>
      </c>
      <c r="J649" s="135">
        <f t="shared" si="375"/>
        <v>0.32957999999999998</v>
      </c>
      <c r="K649" s="135">
        <f t="shared" si="375"/>
        <v>8.9080000000000006E-2</v>
      </c>
      <c r="L649" s="135">
        <f t="shared" si="375"/>
        <v>0.32967000000000002</v>
      </c>
      <c r="M649" s="135">
        <f t="shared" si="375"/>
        <v>0.2029</v>
      </c>
      <c r="N649" s="135">
        <f t="shared" si="375"/>
        <v>7.9600000000000004E-2</v>
      </c>
      <c r="O649" s="135">
        <f t="shared" si="375"/>
        <v>4.0890000000000003E-2</v>
      </c>
      <c r="P649" s="135">
        <f t="shared" si="375"/>
        <v>9.085E-2</v>
      </c>
      <c r="Q649" s="135">
        <f t="shared" si="375"/>
        <v>0</v>
      </c>
      <c r="R649" s="135">
        <f t="shared" si="375"/>
        <v>0</v>
      </c>
      <c r="S649" s="135">
        <f t="shared" si="375"/>
        <v>9.8339999999999997E-2</v>
      </c>
      <c r="T649" s="135">
        <f t="shared" si="375"/>
        <v>0.11988</v>
      </c>
      <c r="U649" s="135">
        <f t="shared" si="375"/>
        <v>0.22264999999999999</v>
      </c>
      <c r="V649" s="135">
        <f t="shared" si="375"/>
        <v>0.19036</v>
      </c>
      <c r="W649" s="135">
        <f t="shared" si="375"/>
        <v>4.7719999999999999E-2</v>
      </c>
      <c r="X649" s="135">
        <f t="shared" si="375"/>
        <v>4.5420000000000002E-2</v>
      </c>
      <c r="Y649" s="135">
        <f t="shared" si="375"/>
        <v>0</v>
      </c>
      <c r="Z649" s="135">
        <f t="shared" si="375"/>
        <v>0</v>
      </c>
      <c r="AA649" s="135">
        <f t="shared" si="375"/>
        <v>0</v>
      </c>
    </row>
    <row r="650" spans="1:27" ht="12.75" customHeight="1" outlineLevel="1" x14ac:dyDescent="0.3">
      <c r="A650" s="163" t="s">
        <v>2285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0</v>
      </c>
      <c r="G650" s="71">
        <v>20.84</v>
      </c>
      <c r="H650" s="71">
        <v>100.02</v>
      </c>
      <c r="I650" s="71">
        <v>29.23</v>
      </c>
      <c r="J650" s="71">
        <v>329.58</v>
      </c>
      <c r="K650" s="71">
        <v>89.08</v>
      </c>
      <c r="L650" s="71">
        <v>329.67</v>
      </c>
      <c r="M650" s="71">
        <v>202.9</v>
      </c>
      <c r="N650" s="71">
        <v>79.599999999999994</v>
      </c>
      <c r="O650" s="71">
        <v>40.89</v>
      </c>
      <c r="P650" s="71">
        <v>90.85</v>
      </c>
      <c r="Q650" s="71">
        <v>0</v>
      </c>
      <c r="R650" s="71">
        <v>0</v>
      </c>
      <c r="S650" s="71">
        <v>98.34</v>
      </c>
      <c r="T650" s="71">
        <v>119.88</v>
      </c>
      <c r="U650" s="71">
        <v>222.65</v>
      </c>
      <c r="V650" s="71">
        <v>190.36</v>
      </c>
      <c r="W650" s="71">
        <v>47.72</v>
      </c>
      <c r="X650" s="71">
        <v>45.42</v>
      </c>
      <c r="Y650" s="71">
        <v>0</v>
      </c>
      <c r="Z650" s="71">
        <v>0</v>
      </c>
      <c r="AA650" s="71">
        <v>0</v>
      </c>
    </row>
    <row r="651" spans="1:27" ht="13.8" x14ac:dyDescent="0.3">
      <c r="A651" s="162" t="s">
        <v>2286</v>
      </c>
      <c r="B651" s="54" t="str">
        <f>"05"&amp;"."&amp;$B$800&amp;"."&amp;$B$801</f>
        <v>05.03.2024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0.12767000000000001</v>
      </c>
      <c r="F651" s="135">
        <f t="shared" si="376"/>
        <v>0.13047</v>
      </c>
      <c r="G651" s="135">
        <f t="shared" si="376"/>
        <v>0.15107000000000001</v>
      </c>
      <c r="H651" s="135">
        <f t="shared" si="376"/>
        <v>0.17118</v>
      </c>
      <c r="I651" s="135">
        <f t="shared" si="376"/>
        <v>0.15215999999999999</v>
      </c>
      <c r="J651" s="135">
        <f t="shared" si="376"/>
        <v>0.37080999999999997</v>
      </c>
      <c r="K651" s="135">
        <f t="shared" si="376"/>
        <v>0.30345</v>
      </c>
      <c r="L651" s="135">
        <f t="shared" si="376"/>
        <v>0.31728000000000001</v>
      </c>
      <c r="M651" s="135">
        <f t="shared" si="376"/>
        <v>0.15415000000000001</v>
      </c>
      <c r="N651" s="135">
        <f t="shared" si="376"/>
        <v>0.13142999999999999</v>
      </c>
      <c r="O651" s="135">
        <f t="shared" si="376"/>
        <v>3.0960000000000001E-2</v>
      </c>
      <c r="P651" s="135">
        <f t="shared" si="376"/>
        <v>3.014E-2</v>
      </c>
      <c r="Q651" s="135">
        <f t="shared" si="376"/>
        <v>6.6229999999999997E-2</v>
      </c>
      <c r="R651" s="135">
        <f t="shared" si="376"/>
        <v>1.077E-2</v>
      </c>
      <c r="S651" s="135">
        <f t="shared" si="376"/>
        <v>6.8309999999999996E-2</v>
      </c>
      <c r="T651" s="135">
        <f t="shared" si="376"/>
        <v>0.15101999999999999</v>
      </c>
      <c r="U651" s="135">
        <f t="shared" si="376"/>
        <v>0.20721000000000001</v>
      </c>
      <c r="V651" s="135">
        <f t="shared" si="376"/>
        <v>0.18947</v>
      </c>
      <c r="W651" s="135">
        <f t="shared" si="376"/>
        <v>0.12531999999999999</v>
      </c>
      <c r="X651" s="135">
        <f t="shared" si="376"/>
        <v>0.10501000000000001</v>
      </c>
      <c r="Y651" s="135">
        <f t="shared" si="376"/>
        <v>6.5490000000000007E-2</v>
      </c>
      <c r="Z651" s="135">
        <f t="shared" si="376"/>
        <v>0</v>
      </c>
      <c r="AA651" s="135">
        <f t="shared" si="376"/>
        <v>0</v>
      </c>
    </row>
    <row r="652" spans="1:27" ht="12.75" customHeight="1" outlineLevel="1" x14ac:dyDescent="0.3">
      <c r="A652" s="163" t="s">
        <v>2287</v>
      </c>
      <c r="B652" s="94" t="s">
        <v>238</v>
      </c>
      <c r="C652" s="70" t="s">
        <v>79</v>
      </c>
      <c r="D652" s="71">
        <v>0</v>
      </c>
      <c r="E652" s="71">
        <v>127.67</v>
      </c>
      <c r="F652" s="71">
        <v>130.47</v>
      </c>
      <c r="G652" s="71">
        <v>151.07</v>
      </c>
      <c r="H652" s="71">
        <v>171.18</v>
      </c>
      <c r="I652" s="71">
        <v>152.16</v>
      </c>
      <c r="J652" s="71">
        <v>370.81</v>
      </c>
      <c r="K652" s="71">
        <v>303.45</v>
      </c>
      <c r="L652" s="71">
        <v>317.27999999999997</v>
      </c>
      <c r="M652" s="71">
        <v>154.15</v>
      </c>
      <c r="N652" s="71">
        <v>131.43</v>
      </c>
      <c r="O652" s="71">
        <v>30.96</v>
      </c>
      <c r="P652" s="71">
        <v>30.14</v>
      </c>
      <c r="Q652" s="71">
        <v>66.23</v>
      </c>
      <c r="R652" s="71">
        <v>10.77</v>
      </c>
      <c r="S652" s="71">
        <v>68.31</v>
      </c>
      <c r="T652" s="71">
        <v>151.02000000000001</v>
      </c>
      <c r="U652" s="71">
        <v>207.21</v>
      </c>
      <c r="V652" s="71">
        <v>189.47</v>
      </c>
      <c r="W652" s="71">
        <v>125.32</v>
      </c>
      <c r="X652" s="71">
        <v>105.01</v>
      </c>
      <c r="Y652" s="71">
        <v>65.489999999999995</v>
      </c>
      <c r="Z652" s="71">
        <v>0</v>
      </c>
      <c r="AA652" s="71">
        <v>0</v>
      </c>
    </row>
    <row r="653" spans="1:27" ht="13.8" x14ac:dyDescent="0.3">
      <c r="A653" s="162" t="s">
        <v>2288</v>
      </c>
      <c r="B653" s="54" t="str">
        <f>"06"&amp;"."&amp;$B$800&amp;"."&amp;$B$801</f>
        <v>06.03.2024</v>
      </c>
      <c r="C653" s="134" t="s">
        <v>76</v>
      </c>
      <c r="D653" s="135">
        <f>ROUND((D654)/1000,5)</f>
        <v>9.5420000000000005E-2</v>
      </c>
      <c r="E653" s="135">
        <f t="shared" ref="E653:AA653" si="377">ROUND((E654)/1000,5)</f>
        <v>0</v>
      </c>
      <c r="F653" s="135">
        <f t="shared" si="377"/>
        <v>0</v>
      </c>
      <c r="G653" s="135">
        <f t="shared" si="377"/>
        <v>6.9650000000000004E-2</v>
      </c>
      <c r="H653" s="135">
        <f t="shared" si="377"/>
        <v>0.11219</v>
      </c>
      <c r="I653" s="135">
        <f t="shared" si="377"/>
        <v>6.0879999999999997E-2</v>
      </c>
      <c r="J653" s="135">
        <f t="shared" si="377"/>
        <v>0.18720000000000001</v>
      </c>
      <c r="K653" s="135">
        <f t="shared" si="377"/>
        <v>4.5719999999999997E-2</v>
      </c>
      <c r="L653" s="135">
        <f t="shared" si="377"/>
        <v>0.11463</v>
      </c>
      <c r="M653" s="135">
        <f t="shared" si="377"/>
        <v>3.1E-4</v>
      </c>
      <c r="N653" s="135">
        <f t="shared" si="377"/>
        <v>0</v>
      </c>
      <c r="O653" s="135">
        <f t="shared" si="377"/>
        <v>0</v>
      </c>
      <c r="P653" s="135">
        <f t="shared" si="377"/>
        <v>0</v>
      </c>
      <c r="Q653" s="135">
        <f t="shared" si="377"/>
        <v>0</v>
      </c>
      <c r="R653" s="135">
        <f t="shared" si="377"/>
        <v>0</v>
      </c>
      <c r="S653" s="135">
        <f t="shared" si="377"/>
        <v>0</v>
      </c>
      <c r="T653" s="135">
        <f t="shared" si="377"/>
        <v>0</v>
      </c>
      <c r="U653" s="135">
        <f t="shared" si="377"/>
        <v>0</v>
      </c>
      <c r="V653" s="135">
        <f t="shared" si="377"/>
        <v>5.8380000000000001E-2</v>
      </c>
      <c r="W653" s="135">
        <f t="shared" si="377"/>
        <v>1.205E-2</v>
      </c>
      <c r="X653" s="135">
        <f t="shared" si="377"/>
        <v>0</v>
      </c>
      <c r="Y653" s="135">
        <f t="shared" si="377"/>
        <v>0</v>
      </c>
      <c r="Z653" s="135">
        <f t="shared" si="377"/>
        <v>0</v>
      </c>
      <c r="AA653" s="135">
        <f t="shared" si="377"/>
        <v>0</v>
      </c>
    </row>
    <row r="654" spans="1:27" ht="12.75" customHeight="1" outlineLevel="1" x14ac:dyDescent="0.3">
      <c r="A654" s="163" t="s">
        <v>2289</v>
      </c>
      <c r="B654" s="94" t="s">
        <v>238</v>
      </c>
      <c r="C654" s="70" t="s">
        <v>79</v>
      </c>
      <c r="D654" s="71">
        <v>95.42</v>
      </c>
      <c r="E654" s="71">
        <v>0</v>
      </c>
      <c r="F654" s="71">
        <v>0</v>
      </c>
      <c r="G654" s="71">
        <v>69.650000000000006</v>
      </c>
      <c r="H654" s="71">
        <v>112.19</v>
      </c>
      <c r="I654" s="71">
        <v>60.88</v>
      </c>
      <c r="J654" s="71">
        <v>187.2</v>
      </c>
      <c r="K654" s="71">
        <v>45.72</v>
      </c>
      <c r="L654" s="71">
        <v>114.63</v>
      </c>
      <c r="M654" s="71">
        <v>0.31</v>
      </c>
      <c r="N654" s="71">
        <v>0</v>
      </c>
      <c r="O654" s="71">
        <v>0</v>
      </c>
      <c r="P654" s="71">
        <v>0</v>
      </c>
      <c r="Q654" s="71">
        <v>0</v>
      </c>
      <c r="R654" s="71">
        <v>0</v>
      </c>
      <c r="S654" s="71">
        <v>0</v>
      </c>
      <c r="T654" s="71">
        <v>0</v>
      </c>
      <c r="U654" s="71">
        <v>0</v>
      </c>
      <c r="V654" s="71">
        <v>58.38</v>
      </c>
      <c r="W654" s="71">
        <v>12.05</v>
      </c>
      <c r="X654" s="71">
        <v>0</v>
      </c>
      <c r="Y654" s="71">
        <v>0</v>
      </c>
      <c r="Z654" s="71">
        <v>0</v>
      </c>
      <c r="AA654" s="71">
        <v>0</v>
      </c>
    </row>
    <row r="655" spans="1:27" ht="13.8" x14ac:dyDescent="0.3">
      <c r="A655" s="162" t="s">
        <v>2290</v>
      </c>
      <c r="B655" s="54" t="str">
        <f>"07"&amp;"."&amp;$B$800&amp;"."&amp;$B$801</f>
        <v>07.03.2024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0</v>
      </c>
      <c r="F655" s="135">
        <f t="shared" si="378"/>
        <v>0</v>
      </c>
      <c r="G655" s="135">
        <f t="shared" si="378"/>
        <v>0</v>
      </c>
      <c r="H655" s="135">
        <f t="shared" si="378"/>
        <v>0</v>
      </c>
      <c r="I655" s="135">
        <f t="shared" si="378"/>
        <v>9.0569999999999998E-2</v>
      </c>
      <c r="J655" s="135">
        <f t="shared" si="378"/>
        <v>0.22342999999999999</v>
      </c>
      <c r="K655" s="135">
        <f t="shared" si="378"/>
        <v>8.473E-2</v>
      </c>
      <c r="L655" s="135">
        <f t="shared" si="378"/>
        <v>7.7410000000000007E-2</v>
      </c>
      <c r="M655" s="135">
        <f t="shared" si="378"/>
        <v>3.483E-2</v>
      </c>
      <c r="N655" s="135">
        <f t="shared" si="378"/>
        <v>3.5790000000000002E-2</v>
      </c>
      <c r="O655" s="135">
        <f t="shared" si="378"/>
        <v>3.0009999999999998E-2</v>
      </c>
      <c r="P655" s="135">
        <f t="shared" si="378"/>
        <v>0</v>
      </c>
      <c r="Q655" s="135">
        <f t="shared" si="378"/>
        <v>0</v>
      </c>
      <c r="R655" s="135">
        <f t="shared" si="378"/>
        <v>0</v>
      </c>
      <c r="S655" s="135">
        <f t="shared" si="378"/>
        <v>0</v>
      </c>
      <c r="T655" s="135">
        <f t="shared" si="378"/>
        <v>0</v>
      </c>
      <c r="U655" s="135">
        <f t="shared" si="378"/>
        <v>2.7369999999999998E-2</v>
      </c>
      <c r="V655" s="135">
        <f t="shared" si="378"/>
        <v>3.9079999999999997E-2</v>
      </c>
      <c r="W655" s="135">
        <f t="shared" si="378"/>
        <v>2.6429999999999999E-2</v>
      </c>
      <c r="X655" s="135">
        <f t="shared" si="378"/>
        <v>2.538E-2</v>
      </c>
      <c r="Y655" s="135">
        <f t="shared" si="378"/>
        <v>0</v>
      </c>
      <c r="Z655" s="135">
        <f t="shared" si="378"/>
        <v>0</v>
      </c>
      <c r="AA655" s="135">
        <f t="shared" si="378"/>
        <v>0</v>
      </c>
    </row>
    <row r="656" spans="1:27" ht="12.75" customHeight="1" outlineLevel="1" x14ac:dyDescent="0.3">
      <c r="A656" s="163" t="s">
        <v>2291</v>
      </c>
      <c r="B656" s="94" t="s">
        <v>238</v>
      </c>
      <c r="C656" s="70" t="s">
        <v>79</v>
      </c>
      <c r="D656" s="71">
        <v>0</v>
      </c>
      <c r="E656" s="71">
        <v>0</v>
      </c>
      <c r="F656" s="71">
        <v>0</v>
      </c>
      <c r="G656" s="71">
        <v>0</v>
      </c>
      <c r="H656" s="71">
        <v>0</v>
      </c>
      <c r="I656" s="71">
        <v>90.57</v>
      </c>
      <c r="J656" s="71">
        <v>223.43</v>
      </c>
      <c r="K656" s="71">
        <v>84.73</v>
      </c>
      <c r="L656" s="71">
        <v>77.41</v>
      </c>
      <c r="M656" s="71">
        <v>34.83</v>
      </c>
      <c r="N656" s="71">
        <v>35.79</v>
      </c>
      <c r="O656" s="71">
        <v>30.01</v>
      </c>
      <c r="P656" s="71">
        <v>0</v>
      </c>
      <c r="Q656" s="71">
        <v>0</v>
      </c>
      <c r="R656" s="71">
        <v>0</v>
      </c>
      <c r="S656" s="71">
        <v>0</v>
      </c>
      <c r="T656" s="71">
        <v>0</v>
      </c>
      <c r="U656" s="71">
        <v>27.37</v>
      </c>
      <c r="V656" s="71">
        <v>39.08</v>
      </c>
      <c r="W656" s="71">
        <v>26.43</v>
      </c>
      <c r="X656" s="71">
        <v>25.38</v>
      </c>
      <c r="Y656" s="71">
        <v>0</v>
      </c>
      <c r="Z656" s="71">
        <v>0</v>
      </c>
      <c r="AA656" s="71">
        <v>0</v>
      </c>
    </row>
    <row r="657" spans="1:27" ht="13.8" x14ac:dyDescent="0.3">
      <c r="A657" s="162" t="s">
        <v>2292</v>
      </c>
      <c r="B657" s="54" t="str">
        <f>"08"&amp;"."&amp;$B$800&amp;"."&amp;$B$801</f>
        <v>08.03.2024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0</v>
      </c>
      <c r="F657" s="135">
        <f t="shared" si="379"/>
        <v>1.97E-3</v>
      </c>
      <c r="G657" s="135">
        <f t="shared" si="379"/>
        <v>1.951E-2</v>
      </c>
      <c r="H657" s="135">
        <f t="shared" si="379"/>
        <v>3.9890000000000002E-2</v>
      </c>
      <c r="I657" s="135">
        <f t="shared" si="379"/>
        <v>0.11720999999999999</v>
      </c>
      <c r="J657" s="135">
        <f t="shared" si="379"/>
        <v>8.9849999999999999E-2</v>
      </c>
      <c r="K657" s="135">
        <f t="shared" si="379"/>
        <v>6.1190000000000001E-2</v>
      </c>
      <c r="L657" s="135">
        <f t="shared" si="379"/>
        <v>2.6259999999999999E-2</v>
      </c>
      <c r="M657" s="135">
        <f t="shared" si="379"/>
        <v>4.5499999999999999E-2</v>
      </c>
      <c r="N657" s="135">
        <f t="shared" si="379"/>
        <v>5.2490000000000002E-2</v>
      </c>
      <c r="O657" s="135">
        <f t="shared" si="379"/>
        <v>1.434E-2</v>
      </c>
      <c r="P657" s="135">
        <f t="shared" si="379"/>
        <v>7.8300000000000002E-3</v>
      </c>
      <c r="Q657" s="135">
        <f t="shared" si="379"/>
        <v>6.8399999999999997E-3</v>
      </c>
      <c r="R657" s="135">
        <f t="shared" si="379"/>
        <v>0</v>
      </c>
      <c r="S657" s="135">
        <f t="shared" si="379"/>
        <v>0</v>
      </c>
      <c r="T657" s="135">
        <f t="shared" si="379"/>
        <v>0</v>
      </c>
      <c r="U657" s="135">
        <f t="shared" si="379"/>
        <v>7.0200000000000002E-3</v>
      </c>
      <c r="V657" s="135">
        <f t="shared" si="379"/>
        <v>0.10682999999999999</v>
      </c>
      <c r="W657" s="135">
        <f t="shared" si="379"/>
        <v>6.5399999999999998E-3</v>
      </c>
      <c r="X657" s="135">
        <f t="shared" si="379"/>
        <v>0</v>
      </c>
      <c r="Y657" s="135">
        <f t="shared" si="379"/>
        <v>0</v>
      </c>
      <c r="Z657" s="135">
        <f t="shared" si="379"/>
        <v>0</v>
      </c>
      <c r="AA657" s="135">
        <f t="shared" si="379"/>
        <v>0</v>
      </c>
    </row>
    <row r="658" spans="1:27" ht="12.75" customHeight="1" outlineLevel="1" x14ac:dyDescent="0.3">
      <c r="A658" s="163" t="s">
        <v>2293</v>
      </c>
      <c r="B658" s="94" t="s">
        <v>238</v>
      </c>
      <c r="C658" s="70" t="s">
        <v>79</v>
      </c>
      <c r="D658" s="71">
        <v>0</v>
      </c>
      <c r="E658" s="71">
        <v>0</v>
      </c>
      <c r="F658" s="71">
        <v>1.97</v>
      </c>
      <c r="G658" s="71">
        <v>19.510000000000002</v>
      </c>
      <c r="H658" s="71">
        <v>39.89</v>
      </c>
      <c r="I658" s="71">
        <v>117.21</v>
      </c>
      <c r="J658" s="71">
        <v>89.85</v>
      </c>
      <c r="K658" s="71">
        <v>61.19</v>
      </c>
      <c r="L658" s="71">
        <v>26.26</v>
      </c>
      <c r="M658" s="71">
        <v>45.5</v>
      </c>
      <c r="N658" s="71">
        <v>52.49</v>
      </c>
      <c r="O658" s="71">
        <v>14.34</v>
      </c>
      <c r="P658" s="71">
        <v>7.83</v>
      </c>
      <c r="Q658" s="71">
        <v>6.84</v>
      </c>
      <c r="R658" s="71">
        <v>0</v>
      </c>
      <c r="S658" s="71">
        <v>0</v>
      </c>
      <c r="T658" s="71">
        <v>0</v>
      </c>
      <c r="U658" s="71">
        <v>7.02</v>
      </c>
      <c r="V658" s="71">
        <v>106.83</v>
      </c>
      <c r="W658" s="71">
        <v>6.54</v>
      </c>
      <c r="X658" s="71">
        <v>0</v>
      </c>
      <c r="Y658" s="71">
        <v>0</v>
      </c>
      <c r="Z658" s="71">
        <v>0</v>
      </c>
      <c r="AA658" s="71">
        <v>0</v>
      </c>
    </row>
    <row r="659" spans="1:27" ht="13.8" x14ac:dyDescent="0.3">
      <c r="A659" s="162" t="s">
        <v>2294</v>
      </c>
      <c r="B659" s="54" t="str">
        <f>"09"&amp;"."&amp;$B$800&amp;"."&amp;$B$801</f>
        <v>09.03.2024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6.3299999999999997E-3</v>
      </c>
      <c r="F659" s="135">
        <f t="shared" si="380"/>
        <v>0</v>
      </c>
      <c r="G659" s="135">
        <f t="shared" si="380"/>
        <v>0</v>
      </c>
      <c r="H659" s="135">
        <f t="shared" si="380"/>
        <v>4.8900000000000002E-3</v>
      </c>
      <c r="I659" s="135">
        <f t="shared" si="380"/>
        <v>0.10073</v>
      </c>
      <c r="J659" s="135">
        <f t="shared" si="380"/>
        <v>4.7750000000000001E-2</v>
      </c>
      <c r="K659" s="135">
        <f t="shared" si="380"/>
        <v>0.18146000000000001</v>
      </c>
      <c r="L659" s="135">
        <f t="shared" si="380"/>
        <v>5.2760000000000001E-2</v>
      </c>
      <c r="M659" s="135">
        <f t="shared" si="380"/>
        <v>2.7029999999999998E-2</v>
      </c>
      <c r="N659" s="135">
        <f t="shared" si="380"/>
        <v>0</v>
      </c>
      <c r="O659" s="135">
        <f t="shared" si="380"/>
        <v>0</v>
      </c>
      <c r="P659" s="135">
        <f t="shared" si="380"/>
        <v>0</v>
      </c>
      <c r="Q659" s="135">
        <f t="shared" si="380"/>
        <v>1.873E-2</v>
      </c>
      <c r="R659" s="135">
        <f t="shared" si="380"/>
        <v>4.3240000000000001E-2</v>
      </c>
      <c r="S659" s="135">
        <f t="shared" si="380"/>
        <v>7.0029999999999995E-2</v>
      </c>
      <c r="T659" s="135">
        <f t="shared" si="380"/>
        <v>9.6990000000000007E-2</v>
      </c>
      <c r="U659" s="135">
        <f t="shared" si="380"/>
        <v>9.3880000000000005E-2</v>
      </c>
      <c r="V659" s="135">
        <f t="shared" si="380"/>
        <v>9.2579999999999996E-2</v>
      </c>
      <c r="W659" s="135">
        <f t="shared" si="380"/>
        <v>3.3090000000000001E-2</v>
      </c>
      <c r="X659" s="135">
        <f t="shared" si="380"/>
        <v>0</v>
      </c>
      <c r="Y659" s="135">
        <f t="shared" si="380"/>
        <v>0</v>
      </c>
      <c r="Z659" s="135">
        <f t="shared" si="380"/>
        <v>0</v>
      </c>
      <c r="AA659" s="135">
        <f t="shared" si="380"/>
        <v>0</v>
      </c>
    </row>
    <row r="660" spans="1:27" ht="12.75" customHeight="1" outlineLevel="1" x14ac:dyDescent="0.3">
      <c r="A660" s="163" t="s">
        <v>2295</v>
      </c>
      <c r="B660" s="94" t="s">
        <v>238</v>
      </c>
      <c r="C660" s="70" t="s">
        <v>79</v>
      </c>
      <c r="D660" s="71">
        <v>0</v>
      </c>
      <c r="E660" s="71">
        <v>6.33</v>
      </c>
      <c r="F660" s="71">
        <v>0</v>
      </c>
      <c r="G660" s="71">
        <v>0</v>
      </c>
      <c r="H660" s="71">
        <v>4.8899999999999997</v>
      </c>
      <c r="I660" s="71">
        <v>100.73</v>
      </c>
      <c r="J660" s="71">
        <v>47.75</v>
      </c>
      <c r="K660" s="71">
        <v>181.46</v>
      </c>
      <c r="L660" s="71">
        <v>52.76</v>
      </c>
      <c r="M660" s="71">
        <v>27.03</v>
      </c>
      <c r="N660" s="71">
        <v>0</v>
      </c>
      <c r="O660" s="71">
        <v>0</v>
      </c>
      <c r="P660" s="71">
        <v>0</v>
      </c>
      <c r="Q660" s="71">
        <v>18.73</v>
      </c>
      <c r="R660" s="71">
        <v>43.24</v>
      </c>
      <c r="S660" s="71">
        <v>70.03</v>
      </c>
      <c r="T660" s="71">
        <v>96.99</v>
      </c>
      <c r="U660" s="71">
        <v>93.88</v>
      </c>
      <c r="V660" s="71">
        <v>92.58</v>
      </c>
      <c r="W660" s="71">
        <v>33.090000000000003</v>
      </c>
      <c r="X660" s="71">
        <v>0</v>
      </c>
      <c r="Y660" s="71">
        <v>0</v>
      </c>
      <c r="Z660" s="71">
        <v>0</v>
      </c>
      <c r="AA660" s="71">
        <v>0</v>
      </c>
    </row>
    <row r="661" spans="1:27" ht="13.8" x14ac:dyDescent="0.3">
      <c r="A661" s="162" t="s">
        <v>2296</v>
      </c>
      <c r="B661" s="54" t="str">
        <f>"10"&amp;"."&amp;$B$800&amp;"."&amp;$B$801</f>
        <v>10.03.2024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2.3E-2</v>
      </c>
      <c r="I661" s="135">
        <f t="shared" si="381"/>
        <v>0.13136999999999999</v>
      </c>
      <c r="J661" s="135">
        <f t="shared" si="381"/>
        <v>0.14493</v>
      </c>
      <c r="K661" s="135">
        <f t="shared" si="381"/>
        <v>7.2249999999999995E-2</v>
      </c>
      <c r="L661" s="135">
        <f t="shared" si="381"/>
        <v>0.12631999999999999</v>
      </c>
      <c r="M661" s="135">
        <f t="shared" si="381"/>
        <v>0.11025</v>
      </c>
      <c r="N661" s="135">
        <f t="shared" si="381"/>
        <v>4.9020000000000001E-2</v>
      </c>
      <c r="O661" s="135">
        <f t="shared" si="381"/>
        <v>3.44E-2</v>
      </c>
      <c r="P661" s="135">
        <f t="shared" si="381"/>
        <v>4.6190000000000002E-2</v>
      </c>
      <c r="Q661" s="135">
        <f t="shared" si="381"/>
        <v>3.0859999999999999E-2</v>
      </c>
      <c r="R661" s="135">
        <f t="shared" si="381"/>
        <v>7.28E-3</v>
      </c>
      <c r="S661" s="135">
        <f t="shared" si="381"/>
        <v>5.8400000000000001E-2</v>
      </c>
      <c r="T661" s="135">
        <f t="shared" si="381"/>
        <v>9.3640000000000001E-2</v>
      </c>
      <c r="U661" s="135">
        <f t="shared" si="381"/>
        <v>0.15204999999999999</v>
      </c>
      <c r="V661" s="135">
        <f t="shared" si="381"/>
        <v>0.13993</v>
      </c>
      <c r="W661" s="135">
        <f t="shared" si="381"/>
        <v>5.5539999999999999E-2</v>
      </c>
      <c r="X661" s="135">
        <f t="shared" si="381"/>
        <v>4.7379999999999999E-2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customHeight="1" outlineLevel="1" x14ac:dyDescent="0.3">
      <c r="A662" s="163" t="s">
        <v>2297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23</v>
      </c>
      <c r="I662" s="71">
        <v>131.37</v>
      </c>
      <c r="J662" s="71">
        <v>144.93</v>
      </c>
      <c r="K662" s="71">
        <v>72.25</v>
      </c>
      <c r="L662" s="71">
        <v>126.32</v>
      </c>
      <c r="M662" s="71">
        <v>110.25</v>
      </c>
      <c r="N662" s="71">
        <v>49.02</v>
      </c>
      <c r="O662" s="71">
        <v>34.4</v>
      </c>
      <c r="P662" s="71">
        <v>46.19</v>
      </c>
      <c r="Q662" s="71">
        <v>30.86</v>
      </c>
      <c r="R662" s="71">
        <v>7.28</v>
      </c>
      <c r="S662" s="71">
        <v>58.4</v>
      </c>
      <c r="T662" s="71">
        <v>93.64</v>
      </c>
      <c r="U662" s="71">
        <v>152.05000000000001</v>
      </c>
      <c r="V662" s="71">
        <v>139.93</v>
      </c>
      <c r="W662" s="71">
        <v>55.54</v>
      </c>
      <c r="X662" s="71">
        <v>47.38</v>
      </c>
      <c r="Y662" s="71">
        <v>0</v>
      </c>
      <c r="Z662" s="71">
        <v>0</v>
      </c>
      <c r="AA662" s="71">
        <v>0</v>
      </c>
    </row>
    <row r="663" spans="1:27" ht="13.8" x14ac:dyDescent="0.3">
      <c r="A663" s="162" t="s">
        <v>2298</v>
      </c>
      <c r="B663" s="54" t="str">
        <f>"11"&amp;"."&amp;$B$800&amp;"."&amp;$B$801</f>
        <v>11.03.2024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5.5800000000000002E-2</v>
      </c>
      <c r="I663" s="135">
        <f t="shared" si="382"/>
        <v>0.18354999999999999</v>
      </c>
      <c r="J663" s="135">
        <f t="shared" si="382"/>
        <v>0.15029000000000001</v>
      </c>
      <c r="K663" s="135">
        <f t="shared" si="382"/>
        <v>7.7759999999999996E-2</v>
      </c>
      <c r="L663" s="135">
        <f t="shared" si="382"/>
        <v>0.18959000000000001</v>
      </c>
      <c r="M663" s="135">
        <f t="shared" si="382"/>
        <v>0</v>
      </c>
      <c r="N663" s="135">
        <f t="shared" si="382"/>
        <v>0</v>
      </c>
      <c r="O663" s="135">
        <f t="shared" si="382"/>
        <v>0</v>
      </c>
      <c r="P663" s="135">
        <f t="shared" si="382"/>
        <v>4.8320000000000002E-2</v>
      </c>
      <c r="Q663" s="135">
        <f t="shared" si="382"/>
        <v>3.884E-2</v>
      </c>
      <c r="R663" s="135">
        <f t="shared" si="382"/>
        <v>3.96E-3</v>
      </c>
      <c r="S663" s="135">
        <f t="shared" si="382"/>
        <v>1.762E-2</v>
      </c>
      <c r="T663" s="135">
        <f t="shared" si="382"/>
        <v>1.7409999999999998E-2</v>
      </c>
      <c r="U663" s="135">
        <f t="shared" si="382"/>
        <v>9.8250000000000004E-2</v>
      </c>
      <c r="V663" s="135">
        <f t="shared" si="382"/>
        <v>5.0569999999999997E-2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customHeight="1" outlineLevel="1" x14ac:dyDescent="0.3">
      <c r="A664" s="163" t="s">
        <v>2299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55.8</v>
      </c>
      <c r="I664" s="71">
        <v>183.55</v>
      </c>
      <c r="J664" s="71">
        <v>150.29</v>
      </c>
      <c r="K664" s="71">
        <v>77.760000000000005</v>
      </c>
      <c r="L664" s="71">
        <v>189.59</v>
      </c>
      <c r="M664" s="71">
        <v>0</v>
      </c>
      <c r="N664" s="71">
        <v>0</v>
      </c>
      <c r="O664" s="71">
        <v>0</v>
      </c>
      <c r="P664" s="71">
        <v>48.32</v>
      </c>
      <c r="Q664" s="71">
        <v>38.840000000000003</v>
      </c>
      <c r="R664" s="71">
        <v>3.96</v>
      </c>
      <c r="S664" s="71">
        <v>17.62</v>
      </c>
      <c r="T664" s="71">
        <v>17.41</v>
      </c>
      <c r="U664" s="71">
        <v>98.25</v>
      </c>
      <c r="V664" s="71">
        <v>50.57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ht="13.8" x14ac:dyDescent="0.3">
      <c r="A665" s="162" t="s">
        <v>2300</v>
      </c>
      <c r="B665" s="54" t="str">
        <f>"12"&amp;"."&amp;$B$800&amp;"."&amp;$B$801</f>
        <v>12.03.2024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1.32E-2</v>
      </c>
      <c r="G665" s="135">
        <f t="shared" si="383"/>
        <v>7.9450000000000007E-2</v>
      </c>
      <c r="H665" s="135">
        <f t="shared" si="383"/>
        <v>9.554E-2</v>
      </c>
      <c r="I665" s="135">
        <f t="shared" si="383"/>
        <v>0.17043</v>
      </c>
      <c r="J665" s="135">
        <f t="shared" si="383"/>
        <v>0.26279999999999998</v>
      </c>
      <c r="K665" s="135">
        <f t="shared" si="383"/>
        <v>0.11627</v>
      </c>
      <c r="L665" s="135">
        <f t="shared" si="383"/>
        <v>0.22770000000000001</v>
      </c>
      <c r="M665" s="135">
        <f t="shared" si="383"/>
        <v>0.10384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0</v>
      </c>
      <c r="R665" s="135">
        <f t="shared" si="383"/>
        <v>0</v>
      </c>
      <c r="S665" s="135">
        <f t="shared" si="383"/>
        <v>0</v>
      </c>
      <c r="T665" s="135">
        <f t="shared" si="383"/>
        <v>0</v>
      </c>
      <c r="U665" s="135">
        <f t="shared" si="383"/>
        <v>0</v>
      </c>
      <c r="V665" s="135">
        <f t="shared" si="383"/>
        <v>0.1191</v>
      </c>
      <c r="W665" s="135">
        <f t="shared" si="383"/>
        <v>0</v>
      </c>
      <c r="X665" s="135">
        <f t="shared" si="383"/>
        <v>0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customHeight="1" outlineLevel="1" x14ac:dyDescent="0.3">
      <c r="A666" s="163" t="s">
        <v>2301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13.2</v>
      </c>
      <c r="G666" s="71">
        <v>79.45</v>
      </c>
      <c r="H666" s="71">
        <v>95.54</v>
      </c>
      <c r="I666" s="71">
        <v>170.43</v>
      </c>
      <c r="J666" s="71">
        <v>262.8</v>
      </c>
      <c r="K666" s="71">
        <v>116.27</v>
      </c>
      <c r="L666" s="71">
        <v>227.7</v>
      </c>
      <c r="M666" s="71">
        <v>103.84</v>
      </c>
      <c r="N666" s="71">
        <v>0</v>
      </c>
      <c r="O666" s="71">
        <v>0</v>
      </c>
      <c r="P666" s="71">
        <v>0</v>
      </c>
      <c r="Q666" s="71">
        <v>0</v>
      </c>
      <c r="R666" s="71">
        <v>0</v>
      </c>
      <c r="S666" s="71">
        <v>0</v>
      </c>
      <c r="T666" s="71">
        <v>0</v>
      </c>
      <c r="U666" s="71">
        <v>0</v>
      </c>
      <c r="V666" s="71">
        <v>119.1</v>
      </c>
      <c r="W666" s="71">
        <v>0</v>
      </c>
      <c r="X666" s="71">
        <v>0</v>
      </c>
      <c r="Y666" s="71">
        <v>0</v>
      </c>
      <c r="Z666" s="71">
        <v>0</v>
      </c>
      <c r="AA666" s="71">
        <v>0</v>
      </c>
    </row>
    <row r="667" spans="1:27" ht="13.8" x14ac:dyDescent="0.3">
      <c r="A667" s="162" t="s">
        <v>2302</v>
      </c>
      <c r="B667" s="54" t="str">
        <f>"13"&amp;"."&amp;$B$800&amp;"."&amp;$B$801</f>
        <v>13.03.2024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1.375E-2</v>
      </c>
      <c r="H667" s="135">
        <f t="shared" si="384"/>
        <v>8.2199999999999995E-2</v>
      </c>
      <c r="I667" s="135">
        <f t="shared" si="384"/>
        <v>0.14607999999999999</v>
      </c>
      <c r="J667" s="135">
        <f t="shared" si="384"/>
        <v>9.5850000000000005E-2</v>
      </c>
      <c r="K667" s="135">
        <f t="shared" si="384"/>
        <v>2.7519999999999999E-2</v>
      </c>
      <c r="L667" s="135">
        <f t="shared" si="384"/>
        <v>0.16721</v>
      </c>
      <c r="M667" s="135">
        <f t="shared" si="384"/>
        <v>8.9099999999999999E-2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0</v>
      </c>
      <c r="R667" s="135">
        <f t="shared" si="384"/>
        <v>0</v>
      </c>
      <c r="S667" s="135">
        <f t="shared" si="384"/>
        <v>0</v>
      </c>
      <c r="T667" s="135">
        <f t="shared" si="384"/>
        <v>0</v>
      </c>
      <c r="U667" s="135">
        <f t="shared" si="384"/>
        <v>0</v>
      </c>
      <c r="V667" s="135">
        <f t="shared" si="384"/>
        <v>3.4750000000000003E-2</v>
      </c>
      <c r="W667" s="135">
        <f t="shared" si="384"/>
        <v>0</v>
      </c>
      <c r="X667" s="135">
        <f t="shared" si="384"/>
        <v>0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customHeight="1" outlineLevel="1" x14ac:dyDescent="0.3">
      <c r="A668" s="163" t="s">
        <v>2303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13.75</v>
      </c>
      <c r="H668" s="71">
        <v>82.2</v>
      </c>
      <c r="I668" s="71">
        <v>146.08000000000001</v>
      </c>
      <c r="J668" s="71">
        <v>95.85</v>
      </c>
      <c r="K668" s="71">
        <v>27.52</v>
      </c>
      <c r="L668" s="71">
        <v>167.21</v>
      </c>
      <c r="M668" s="71">
        <v>89.1</v>
      </c>
      <c r="N668" s="71">
        <v>0</v>
      </c>
      <c r="O668" s="71">
        <v>0</v>
      </c>
      <c r="P668" s="71">
        <v>0</v>
      </c>
      <c r="Q668" s="71">
        <v>0</v>
      </c>
      <c r="R668" s="71">
        <v>0</v>
      </c>
      <c r="S668" s="71">
        <v>0</v>
      </c>
      <c r="T668" s="71">
        <v>0</v>
      </c>
      <c r="U668" s="71">
        <v>0</v>
      </c>
      <c r="V668" s="71">
        <v>34.75</v>
      </c>
      <c r="W668" s="71">
        <v>0</v>
      </c>
      <c r="X668" s="71">
        <v>0</v>
      </c>
      <c r="Y668" s="71">
        <v>0</v>
      </c>
      <c r="Z668" s="71">
        <v>0</v>
      </c>
      <c r="AA668" s="71">
        <v>0</v>
      </c>
    </row>
    <row r="669" spans="1:27" ht="13.8" x14ac:dyDescent="0.3">
      <c r="A669" s="162" t="s">
        <v>2304</v>
      </c>
      <c r="B669" s="54" t="str">
        <f>"14"&amp;"."&amp;$B$800&amp;"."&amp;$B$801</f>
        <v>14.03.2024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2.4000000000000001E-4</v>
      </c>
      <c r="I669" s="135">
        <f t="shared" si="385"/>
        <v>0.12398000000000001</v>
      </c>
      <c r="J669" s="135">
        <f t="shared" si="385"/>
        <v>4.3950000000000003E-2</v>
      </c>
      <c r="K669" s="135">
        <f t="shared" si="385"/>
        <v>4.6510000000000003E-2</v>
      </c>
      <c r="L669" s="135">
        <f t="shared" si="385"/>
        <v>9.9360000000000004E-2</v>
      </c>
      <c r="M669" s="135">
        <f t="shared" si="385"/>
        <v>0</v>
      </c>
      <c r="N669" s="135">
        <f t="shared" si="385"/>
        <v>0</v>
      </c>
      <c r="O669" s="135">
        <f t="shared" si="385"/>
        <v>0</v>
      </c>
      <c r="P669" s="135">
        <f t="shared" si="385"/>
        <v>0</v>
      </c>
      <c r="Q669" s="135">
        <f t="shared" si="385"/>
        <v>0</v>
      </c>
      <c r="R669" s="135">
        <f t="shared" si="385"/>
        <v>0</v>
      </c>
      <c r="S669" s="135">
        <f t="shared" si="385"/>
        <v>0</v>
      </c>
      <c r="T669" s="135">
        <f t="shared" si="385"/>
        <v>0</v>
      </c>
      <c r="U669" s="135">
        <f t="shared" si="385"/>
        <v>0</v>
      </c>
      <c r="V669" s="135">
        <f t="shared" si="385"/>
        <v>4.0129999999999999E-2</v>
      </c>
      <c r="W669" s="135">
        <f t="shared" si="385"/>
        <v>0</v>
      </c>
      <c r="X669" s="135">
        <f t="shared" si="385"/>
        <v>0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customHeight="1" outlineLevel="1" x14ac:dyDescent="0.3">
      <c r="A670" s="163" t="s">
        <v>2305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0.24</v>
      </c>
      <c r="I670" s="71">
        <v>123.98</v>
      </c>
      <c r="J670" s="71">
        <v>43.95</v>
      </c>
      <c r="K670" s="71">
        <v>46.51</v>
      </c>
      <c r="L670" s="71">
        <v>99.36</v>
      </c>
      <c r="M670" s="71">
        <v>0</v>
      </c>
      <c r="N670" s="71">
        <v>0</v>
      </c>
      <c r="O670" s="71">
        <v>0</v>
      </c>
      <c r="P670" s="71">
        <v>0</v>
      </c>
      <c r="Q670" s="71">
        <v>0</v>
      </c>
      <c r="R670" s="71">
        <v>0</v>
      </c>
      <c r="S670" s="71">
        <v>0</v>
      </c>
      <c r="T670" s="71">
        <v>0</v>
      </c>
      <c r="U670" s="71">
        <v>0</v>
      </c>
      <c r="V670" s="71">
        <v>40.130000000000003</v>
      </c>
      <c r="W670" s="71">
        <v>0</v>
      </c>
      <c r="X670" s="71">
        <v>0</v>
      </c>
      <c r="Y670" s="71">
        <v>0</v>
      </c>
      <c r="Z670" s="71">
        <v>0</v>
      </c>
      <c r="AA670" s="71">
        <v>0</v>
      </c>
    </row>
    <row r="671" spans="1:27" ht="13.8" x14ac:dyDescent="0.3">
      <c r="A671" s="162" t="s">
        <v>2306</v>
      </c>
      <c r="B671" s="54" t="str">
        <f>"15"&amp;"."&amp;$B$800&amp;"."&amp;$B$801</f>
        <v>15.03.2024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9.4560000000000005E-2</v>
      </c>
      <c r="I671" s="135">
        <f t="shared" si="386"/>
        <v>0.10399</v>
      </c>
      <c r="J671" s="135">
        <f t="shared" si="386"/>
        <v>0.22059000000000001</v>
      </c>
      <c r="K671" s="135">
        <f t="shared" si="386"/>
        <v>0.12216</v>
      </c>
      <c r="L671" s="135">
        <f t="shared" si="386"/>
        <v>8.7510000000000004E-2</v>
      </c>
      <c r="M671" s="135">
        <f t="shared" si="386"/>
        <v>6.6309999999999994E-2</v>
      </c>
      <c r="N671" s="135">
        <f t="shared" si="386"/>
        <v>5.602E-2</v>
      </c>
      <c r="O671" s="135">
        <f t="shared" si="386"/>
        <v>1.9529999999999999E-2</v>
      </c>
      <c r="P671" s="135">
        <f t="shared" si="386"/>
        <v>8.2629999999999995E-2</v>
      </c>
      <c r="Q671" s="135">
        <f t="shared" si="386"/>
        <v>7.5079999999999994E-2</v>
      </c>
      <c r="R671" s="135">
        <f t="shared" si="386"/>
        <v>6.9260000000000002E-2</v>
      </c>
      <c r="S671" s="135">
        <f t="shared" si="386"/>
        <v>0.14008000000000001</v>
      </c>
      <c r="T671" s="135">
        <f t="shared" si="386"/>
        <v>0.16521</v>
      </c>
      <c r="U671" s="135">
        <f t="shared" si="386"/>
        <v>0.19916</v>
      </c>
      <c r="V671" s="135">
        <f t="shared" si="386"/>
        <v>0.30743999999999999</v>
      </c>
      <c r="W671" s="135">
        <f t="shared" si="386"/>
        <v>0.15806000000000001</v>
      </c>
      <c r="X671" s="135">
        <f t="shared" si="386"/>
        <v>5.4359999999999999E-2</v>
      </c>
      <c r="Y671" s="135">
        <f t="shared" si="386"/>
        <v>0</v>
      </c>
      <c r="Z671" s="135">
        <f t="shared" si="386"/>
        <v>0</v>
      </c>
      <c r="AA671" s="135">
        <f t="shared" si="386"/>
        <v>2.2000000000000001E-4</v>
      </c>
    </row>
    <row r="672" spans="1:27" ht="12.75" customHeight="1" outlineLevel="1" x14ac:dyDescent="0.3">
      <c r="A672" s="163" t="s">
        <v>2307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94.56</v>
      </c>
      <c r="I672" s="71">
        <v>103.99</v>
      </c>
      <c r="J672" s="71">
        <v>220.59</v>
      </c>
      <c r="K672" s="71">
        <v>122.16</v>
      </c>
      <c r="L672" s="71">
        <v>87.51</v>
      </c>
      <c r="M672" s="71">
        <v>66.31</v>
      </c>
      <c r="N672" s="71">
        <v>56.02</v>
      </c>
      <c r="O672" s="71">
        <v>19.53</v>
      </c>
      <c r="P672" s="71">
        <v>82.63</v>
      </c>
      <c r="Q672" s="71">
        <v>75.08</v>
      </c>
      <c r="R672" s="71">
        <v>69.260000000000005</v>
      </c>
      <c r="S672" s="71">
        <v>140.08000000000001</v>
      </c>
      <c r="T672" s="71">
        <v>165.21</v>
      </c>
      <c r="U672" s="71">
        <v>199.16</v>
      </c>
      <c r="V672" s="71">
        <v>307.44</v>
      </c>
      <c r="W672" s="71">
        <v>158.06</v>
      </c>
      <c r="X672" s="71">
        <v>54.36</v>
      </c>
      <c r="Y672" s="71">
        <v>0</v>
      </c>
      <c r="Z672" s="71">
        <v>0</v>
      </c>
      <c r="AA672" s="71">
        <v>0.22</v>
      </c>
    </row>
    <row r="673" spans="1:27" ht="13.8" x14ac:dyDescent="0.3">
      <c r="A673" s="162" t="s">
        <v>2308</v>
      </c>
      <c r="B673" s="54" t="str">
        <f>"16"&amp;"."&amp;$B$800&amp;"."&amp;$B$801</f>
        <v>16.03.2024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0.12235</v>
      </c>
      <c r="F673" s="135">
        <f t="shared" si="387"/>
        <v>0.10621</v>
      </c>
      <c r="G673" s="135">
        <f t="shared" si="387"/>
        <v>0.11892</v>
      </c>
      <c r="H673" s="135">
        <f t="shared" si="387"/>
        <v>0.16811999999999999</v>
      </c>
      <c r="I673" s="135">
        <f t="shared" si="387"/>
        <v>9.3829999999999997E-2</v>
      </c>
      <c r="J673" s="135">
        <f t="shared" si="387"/>
        <v>4.7390000000000002E-2</v>
      </c>
      <c r="K673" s="135">
        <f t="shared" si="387"/>
        <v>0.22217000000000001</v>
      </c>
      <c r="L673" s="135">
        <f t="shared" si="387"/>
        <v>0.16033</v>
      </c>
      <c r="M673" s="135">
        <f t="shared" si="387"/>
        <v>0.25696000000000002</v>
      </c>
      <c r="N673" s="135">
        <f t="shared" si="387"/>
        <v>0.20660000000000001</v>
      </c>
      <c r="O673" s="135">
        <f t="shared" si="387"/>
        <v>0.20179</v>
      </c>
      <c r="P673" s="135">
        <f t="shared" si="387"/>
        <v>5.6059999999999999E-2</v>
      </c>
      <c r="Q673" s="135">
        <f t="shared" si="387"/>
        <v>7.4149999999999994E-2</v>
      </c>
      <c r="R673" s="135">
        <f t="shared" si="387"/>
        <v>0</v>
      </c>
      <c r="S673" s="135">
        <f t="shared" si="387"/>
        <v>0</v>
      </c>
      <c r="T673" s="135">
        <f t="shared" si="387"/>
        <v>0</v>
      </c>
      <c r="U673" s="135">
        <f t="shared" si="387"/>
        <v>3.4099999999999998E-3</v>
      </c>
      <c r="V673" s="135">
        <f t="shared" si="387"/>
        <v>8.4790000000000004E-2</v>
      </c>
      <c r="W673" s="135">
        <f t="shared" si="387"/>
        <v>0</v>
      </c>
      <c r="X673" s="135">
        <f t="shared" si="387"/>
        <v>0</v>
      </c>
      <c r="Y673" s="135">
        <f t="shared" si="387"/>
        <v>0</v>
      </c>
      <c r="Z673" s="135">
        <f t="shared" si="387"/>
        <v>0</v>
      </c>
      <c r="AA673" s="135">
        <f t="shared" si="387"/>
        <v>1.9000000000000001E-4</v>
      </c>
    </row>
    <row r="674" spans="1:27" ht="12.75" customHeight="1" outlineLevel="1" x14ac:dyDescent="0.3">
      <c r="A674" s="163" t="s">
        <v>2309</v>
      </c>
      <c r="B674" s="94" t="s">
        <v>238</v>
      </c>
      <c r="C674" s="70" t="s">
        <v>79</v>
      </c>
      <c r="D674" s="71">
        <v>0</v>
      </c>
      <c r="E674" s="71">
        <v>122.35</v>
      </c>
      <c r="F674" s="71">
        <v>106.21</v>
      </c>
      <c r="G674" s="71">
        <v>118.92</v>
      </c>
      <c r="H674" s="71">
        <v>168.12</v>
      </c>
      <c r="I674" s="71">
        <v>93.83</v>
      </c>
      <c r="J674" s="71">
        <v>47.39</v>
      </c>
      <c r="K674" s="71">
        <v>222.17</v>
      </c>
      <c r="L674" s="71">
        <v>160.33000000000001</v>
      </c>
      <c r="M674" s="71">
        <v>256.95999999999998</v>
      </c>
      <c r="N674" s="71">
        <v>206.6</v>
      </c>
      <c r="O674" s="71">
        <v>201.79</v>
      </c>
      <c r="P674" s="71">
        <v>56.06</v>
      </c>
      <c r="Q674" s="71">
        <v>74.150000000000006</v>
      </c>
      <c r="R674" s="71">
        <v>0</v>
      </c>
      <c r="S674" s="71">
        <v>0</v>
      </c>
      <c r="T674" s="71">
        <v>0</v>
      </c>
      <c r="U674" s="71">
        <v>3.41</v>
      </c>
      <c r="V674" s="71">
        <v>84.79</v>
      </c>
      <c r="W674" s="71">
        <v>0</v>
      </c>
      <c r="X674" s="71">
        <v>0</v>
      </c>
      <c r="Y674" s="71">
        <v>0</v>
      </c>
      <c r="Z674" s="71">
        <v>0</v>
      </c>
      <c r="AA674" s="71">
        <v>0.19</v>
      </c>
    </row>
    <row r="675" spans="1:27" ht="13.8" x14ac:dyDescent="0.3">
      <c r="A675" s="162" t="s">
        <v>2310</v>
      </c>
      <c r="B675" s="54" t="str">
        <f>"17"&amp;"."&amp;$B$800&amp;"."&amp;$B$801</f>
        <v>17.03.2024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1.7819999999999999E-2</v>
      </c>
      <c r="J675" s="135">
        <f t="shared" si="388"/>
        <v>0</v>
      </c>
      <c r="K675" s="135">
        <f t="shared" si="388"/>
        <v>1.788E-2</v>
      </c>
      <c r="L675" s="135">
        <f t="shared" si="388"/>
        <v>0</v>
      </c>
      <c r="M675" s="135">
        <f t="shared" si="388"/>
        <v>0</v>
      </c>
      <c r="N675" s="135">
        <f t="shared" si="388"/>
        <v>0</v>
      </c>
      <c r="O675" s="135">
        <f t="shared" si="388"/>
        <v>0</v>
      </c>
      <c r="P675" s="135">
        <f t="shared" si="388"/>
        <v>0</v>
      </c>
      <c r="Q675" s="135">
        <f t="shared" si="388"/>
        <v>0</v>
      </c>
      <c r="R675" s="135">
        <f t="shared" si="388"/>
        <v>0</v>
      </c>
      <c r="S675" s="135">
        <f t="shared" si="388"/>
        <v>0</v>
      </c>
      <c r="T675" s="135">
        <f t="shared" si="388"/>
        <v>5.2999999999999998E-4</v>
      </c>
      <c r="U675" s="135">
        <f t="shared" si="388"/>
        <v>3.2499999999999999E-3</v>
      </c>
      <c r="V675" s="135">
        <f t="shared" si="388"/>
        <v>0.14469000000000001</v>
      </c>
      <c r="W675" s="135">
        <f t="shared" si="388"/>
        <v>2.1919999999999999E-2</v>
      </c>
      <c r="X675" s="135">
        <f t="shared" si="388"/>
        <v>0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customHeight="1" outlineLevel="1" x14ac:dyDescent="0.3">
      <c r="A676" s="163" t="s">
        <v>2311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17.82</v>
      </c>
      <c r="J676" s="71">
        <v>0</v>
      </c>
      <c r="K676" s="71">
        <v>17.88</v>
      </c>
      <c r="L676" s="71">
        <v>0</v>
      </c>
      <c r="M676" s="71">
        <v>0</v>
      </c>
      <c r="N676" s="71">
        <v>0</v>
      </c>
      <c r="O676" s="71">
        <v>0</v>
      </c>
      <c r="P676" s="71">
        <v>0</v>
      </c>
      <c r="Q676" s="71">
        <v>0</v>
      </c>
      <c r="R676" s="71">
        <v>0</v>
      </c>
      <c r="S676" s="71">
        <v>0</v>
      </c>
      <c r="T676" s="71">
        <v>0.53</v>
      </c>
      <c r="U676" s="71">
        <v>3.25</v>
      </c>
      <c r="V676" s="71">
        <v>144.69</v>
      </c>
      <c r="W676" s="71">
        <v>21.92</v>
      </c>
      <c r="X676" s="71">
        <v>0</v>
      </c>
      <c r="Y676" s="71">
        <v>0</v>
      </c>
      <c r="Z676" s="71">
        <v>0</v>
      </c>
      <c r="AA676" s="71">
        <v>0</v>
      </c>
    </row>
    <row r="677" spans="1:27" ht="13.8" x14ac:dyDescent="0.3">
      <c r="A677" s="162" t="s">
        <v>2312</v>
      </c>
      <c r="B677" s="54" t="str">
        <f>"18"&amp;"."&amp;$B$800&amp;"."&amp;$B$801</f>
        <v>18.03.2024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2.0219999999999998E-2</v>
      </c>
      <c r="H677" s="135">
        <f t="shared" si="389"/>
        <v>3.4500000000000003E-2</v>
      </c>
      <c r="I677" s="135">
        <f t="shared" si="389"/>
        <v>7.986E-2</v>
      </c>
      <c r="J677" s="135">
        <f t="shared" si="389"/>
        <v>4.8710000000000003E-2</v>
      </c>
      <c r="K677" s="135">
        <f t="shared" si="389"/>
        <v>3.9449999999999999E-2</v>
      </c>
      <c r="L677" s="135">
        <f t="shared" si="389"/>
        <v>7.2690000000000005E-2</v>
      </c>
      <c r="M677" s="135">
        <f t="shared" si="389"/>
        <v>0</v>
      </c>
      <c r="N677" s="135">
        <f t="shared" si="389"/>
        <v>0</v>
      </c>
      <c r="O677" s="135">
        <f t="shared" si="389"/>
        <v>5.9060000000000001E-2</v>
      </c>
      <c r="P677" s="135">
        <f t="shared" si="389"/>
        <v>0.11008999999999999</v>
      </c>
      <c r="Q677" s="135">
        <f t="shared" si="389"/>
        <v>2.1499999999999998E-2</v>
      </c>
      <c r="R677" s="135">
        <f t="shared" si="389"/>
        <v>9.9799999999999993E-3</v>
      </c>
      <c r="S677" s="135">
        <f t="shared" si="389"/>
        <v>4.4769999999999997E-2</v>
      </c>
      <c r="T677" s="135">
        <f t="shared" si="389"/>
        <v>7.102E-2</v>
      </c>
      <c r="U677" s="135">
        <f t="shared" si="389"/>
        <v>0.11912</v>
      </c>
      <c r="V677" s="135">
        <f t="shared" si="389"/>
        <v>0.12753</v>
      </c>
      <c r="W677" s="135">
        <f t="shared" si="389"/>
        <v>3.1320000000000001E-2</v>
      </c>
      <c r="X677" s="135">
        <f t="shared" si="389"/>
        <v>0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customHeight="1" outlineLevel="1" x14ac:dyDescent="0.3">
      <c r="A678" s="163" t="s">
        <v>2313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20.22</v>
      </c>
      <c r="H678" s="71">
        <v>34.5</v>
      </c>
      <c r="I678" s="71">
        <v>79.86</v>
      </c>
      <c r="J678" s="71">
        <v>48.71</v>
      </c>
      <c r="K678" s="71">
        <v>39.450000000000003</v>
      </c>
      <c r="L678" s="71">
        <v>72.69</v>
      </c>
      <c r="M678" s="71">
        <v>0</v>
      </c>
      <c r="N678" s="71">
        <v>0</v>
      </c>
      <c r="O678" s="71">
        <v>59.06</v>
      </c>
      <c r="P678" s="71">
        <v>110.09</v>
      </c>
      <c r="Q678" s="71">
        <v>21.5</v>
      </c>
      <c r="R678" s="71">
        <v>9.98</v>
      </c>
      <c r="S678" s="71">
        <v>44.77</v>
      </c>
      <c r="T678" s="71">
        <v>71.02</v>
      </c>
      <c r="U678" s="71">
        <v>119.12</v>
      </c>
      <c r="V678" s="71">
        <v>127.53</v>
      </c>
      <c r="W678" s="71">
        <v>31.32</v>
      </c>
      <c r="X678" s="71">
        <v>0</v>
      </c>
      <c r="Y678" s="71">
        <v>0</v>
      </c>
      <c r="Z678" s="71">
        <v>0</v>
      </c>
      <c r="AA678" s="71">
        <v>0</v>
      </c>
    </row>
    <row r="679" spans="1:27" ht="13.8" x14ac:dyDescent="0.3">
      <c r="A679" s="162" t="s">
        <v>2314</v>
      </c>
      <c r="B679" s="54" t="str">
        <f>"19"&amp;"."&amp;$B$800&amp;"."&amp;$B$801</f>
        <v>19.03.2024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6.0069999999999998E-2</v>
      </c>
      <c r="I679" s="135">
        <f t="shared" si="390"/>
        <v>9.7530000000000006E-2</v>
      </c>
      <c r="J679" s="135">
        <f t="shared" si="390"/>
        <v>6.6400000000000001E-2</v>
      </c>
      <c r="K679" s="135">
        <f t="shared" si="390"/>
        <v>0.20236000000000001</v>
      </c>
      <c r="L679" s="135">
        <f t="shared" si="390"/>
        <v>0.25646000000000002</v>
      </c>
      <c r="M679" s="135">
        <f t="shared" si="390"/>
        <v>0.11567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2.461E-2</v>
      </c>
      <c r="U679" s="135">
        <f t="shared" si="390"/>
        <v>0.10399</v>
      </c>
      <c r="V679" s="135">
        <f t="shared" si="390"/>
        <v>7.0629999999999998E-2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customHeight="1" outlineLevel="1" x14ac:dyDescent="0.3">
      <c r="A680" s="163" t="s">
        <v>2315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60.07</v>
      </c>
      <c r="I680" s="71">
        <v>97.53</v>
      </c>
      <c r="J680" s="71">
        <v>66.400000000000006</v>
      </c>
      <c r="K680" s="71">
        <v>202.36</v>
      </c>
      <c r="L680" s="71">
        <v>256.45999999999998</v>
      </c>
      <c r="M680" s="71">
        <v>115.67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24.61</v>
      </c>
      <c r="U680" s="71">
        <v>103.99</v>
      </c>
      <c r="V680" s="71">
        <v>70.63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ht="13.8" x14ac:dyDescent="0.3">
      <c r="A681" s="162" t="s">
        <v>2316</v>
      </c>
      <c r="B681" s="54" t="str">
        <f>"20"&amp;"."&amp;$B$800&amp;"."&amp;$B$801</f>
        <v>20.03.2024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3.007E-2</v>
      </c>
      <c r="I681" s="135">
        <f t="shared" si="391"/>
        <v>9.0719999999999995E-2</v>
      </c>
      <c r="J681" s="135">
        <f t="shared" si="391"/>
        <v>4.8840000000000001E-2</v>
      </c>
      <c r="K681" s="135">
        <f t="shared" si="391"/>
        <v>0.22797999999999999</v>
      </c>
      <c r="L681" s="135">
        <f t="shared" si="391"/>
        <v>0.26140000000000002</v>
      </c>
      <c r="M681" s="135">
        <f t="shared" si="391"/>
        <v>0.12909999999999999</v>
      </c>
      <c r="N681" s="135">
        <f t="shared" si="391"/>
        <v>4.5220000000000003E-2</v>
      </c>
      <c r="O681" s="135">
        <f t="shared" si="391"/>
        <v>0</v>
      </c>
      <c r="P681" s="135">
        <f t="shared" si="391"/>
        <v>0</v>
      </c>
      <c r="Q681" s="135">
        <f t="shared" si="391"/>
        <v>0</v>
      </c>
      <c r="R681" s="135">
        <f t="shared" si="391"/>
        <v>0</v>
      </c>
      <c r="S681" s="135">
        <f t="shared" si="391"/>
        <v>7.4200000000000004E-3</v>
      </c>
      <c r="T681" s="135">
        <f t="shared" si="391"/>
        <v>0</v>
      </c>
      <c r="U681" s="135">
        <f t="shared" si="391"/>
        <v>0</v>
      </c>
      <c r="V681" s="135">
        <f t="shared" si="391"/>
        <v>0.18673000000000001</v>
      </c>
      <c r="W681" s="135">
        <f t="shared" si="391"/>
        <v>7.689E-2</v>
      </c>
      <c r="X681" s="135">
        <f t="shared" si="391"/>
        <v>0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customHeight="1" outlineLevel="1" x14ac:dyDescent="0.3">
      <c r="A682" s="163" t="s">
        <v>2317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30.07</v>
      </c>
      <c r="I682" s="71">
        <v>90.72</v>
      </c>
      <c r="J682" s="71">
        <v>48.84</v>
      </c>
      <c r="K682" s="71">
        <v>227.98</v>
      </c>
      <c r="L682" s="71">
        <v>261.39999999999998</v>
      </c>
      <c r="M682" s="71">
        <v>129.1</v>
      </c>
      <c r="N682" s="71">
        <v>45.22</v>
      </c>
      <c r="O682" s="71">
        <v>0</v>
      </c>
      <c r="P682" s="71">
        <v>0</v>
      </c>
      <c r="Q682" s="71">
        <v>0</v>
      </c>
      <c r="R682" s="71">
        <v>0</v>
      </c>
      <c r="S682" s="71">
        <v>7.42</v>
      </c>
      <c r="T682" s="71">
        <v>0</v>
      </c>
      <c r="U682" s="71">
        <v>0</v>
      </c>
      <c r="V682" s="71">
        <v>186.73</v>
      </c>
      <c r="W682" s="71">
        <v>76.89</v>
      </c>
      <c r="X682" s="71">
        <v>0</v>
      </c>
      <c r="Y682" s="71">
        <v>0</v>
      </c>
      <c r="Z682" s="71">
        <v>0</v>
      </c>
      <c r="AA682" s="71">
        <v>0</v>
      </c>
    </row>
    <row r="683" spans="1:27" ht="13.8" x14ac:dyDescent="0.3">
      <c r="A683" s="162" t="s">
        <v>2318</v>
      </c>
      <c r="B683" s="54" t="str">
        <f>"21"&amp;"."&amp;$B$800&amp;"."&amp;$B$801</f>
        <v>21.03.2024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1E-4</v>
      </c>
      <c r="H683" s="135">
        <f t="shared" si="392"/>
        <v>4.8599999999999997E-3</v>
      </c>
      <c r="I683" s="135">
        <f t="shared" si="392"/>
        <v>6.0080000000000001E-2</v>
      </c>
      <c r="J683" s="135">
        <f t="shared" si="392"/>
        <v>0.1903</v>
      </c>
      <c r="K683" s="135">
        <f t="shared" si="392"/>
        <v>0.15461</v>
      </c>
      <c r="L683" s="135">
        <f t="shared" si="392"/>
        <v>0.12709999999999999</v>
      </c>
      <c r="M683" s="135">
        <f t="shared" si="392"/>
        <v>2.6509999999999999E-2</v>
      </c>
      <c r="N683" s="135">
        <f t="shared" si="392"/>
        <v>0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customHeight="1" outlineLevel="1" x14ac:dyDescent="0.3">
      <c r="A684" s="163" t="s">
        <v>2319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0.1</v>
      </c>
      <c r="H684" s="71">
        <v>4.8600000000000003</v>
      </c>
      <c r="I684" s="71">
        <v>60.08</v>
      </c>
      <c r="J684" s="71">
        <v>190.3</v>
      </c>
      <c r="K684" s="71">
        <v>154.61000000000001</v>
      </c>
      <c r="L684" s="71">
        <v>127.1</v>
      </c>
      <c r="M684" s="71">
        <v>26.51</v>
      </c>
      <c r="N684" s="71">
        <v>0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ht="13.8" x14ac:dyDescent="0.3">
      <c r="A685" s="162" t="s">
        <v>2320</v>
      </c>
      <c r="B685" s="54" t="str">
        <f>"22"&amp;"."&amp;$B$800&amp;"."&amp;$B$801</f>
        <v>22.03.2024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7.3469999999999994E-2</v>
      </c>
      <c r="I685" s="135">
        <f t="shared" si="393"/>
        <v>7.0639999999999994E-2</v>
      </c>
      <c r="J685" s="135">
        <f t="shared" si="393"/>
        <v>0.15167</v>
      </c>
      <c r="K685" s="135">
        <f t="shared" si="393"/>
        <v>7.7619999999999995E-2</v>
      </c>
      <c r="L685" s="135">
        <f t="shared" si="393"/>
        <v>8.4159999999999999E-2</v>
      </c>
      <c r="M685" s="135">
        <f t="shared" si="393"/>
        <v>7.059E-2</v>
      </c>
      <c r="N685" s="135">
        <f t="shared" si="393"/>
        <v>0</v>
      </c>
      <c r="O685" s="135">
        <f t="shared" si="393"/>
        <v>1.226E-2</v>
      </c>
      <c r="P685" s="135">
        <f t="shared" si="393"/>
        <v>5.577E-2</v>
      </c>
      <c r="Q685" s="135">
        <f t="shared" si="393"/>
        <v>5.4510000000000003E-2</v>
      </c>
      <c r="R685" s="135">
        <f t="shared" si="393"/>
        <v>6.8169999999999994E-2</v>
      </c>
      <c r="S685" s="135">
        <f t="shared" si="393"/>
        <v>8.6040000000000005E-2</v>
      </c>
      <c r="T685" s="135">
        <f t="shared" si="393"/>
        <v>0.10223</v>
      </c>
      <c r="U685" s="135">
        <f t="shared" si="393"/>
        <v>0.12163</v>
      </c>
      <c r="V685" s="135">
        <f t="shared" si="393"/>
        <v>0.23934</v>
      </c>
      <c r="W685" s="135">
        <f t="shared" si="393"/>
        <v>0.1414</v>
      </c>
      <c r="X685" s="135">
        <f t="shared" si="393"/>
        <v>8.4059999999999996E-2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customHeight="1" outlineLevel="1" x14ac:dyDescent="0.3">
      <c r="A686" s="163" t="s">
        <v>2321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73.47</v>
      </c>
      <c r="I686" s="71">
        <v>70.64</v>
      </c>
      <c r="J686" s="71">
        <v>151.66999999999999</v>
      </c>
      <c r="K686" s="71">
        <v>77.62</v>
      </c>
      <c r="L686" s="71">
        <v>84.16</v>
      </c>
      <c r="M686" s="71">
        <v>70.59</v>
      </c>
      <c r="N686" s="71">
        <v>0</v>
      </c>
      <c r="O686" s="71">
        <v>12.26</v>
      </c>
      <c r="P686" s="71">
        <v>55.77</v>
      </c>
      <c r="Q686" s="71">
        <v>54.51</v>
      </c>
      <c r="R686" s="71">
        <v>68.17</v>
      </c>
      <c r="S686" s="71">
        <v>86.04</v>
      </c>
      <c r="T686" s="71">
        <v>102.23</v>
      </c>
      <c r="U686" s="71">
        <v>121.63</v>
      </c>
      <c r="V686" s="71">
        <v>239.34</v>
      </c>
      <c r="W686" s="71">
        <v>141.4</v>
      </c>
      <c r="X686" s="71">
        <v>84.06</v>
      </c>
      <c r="Y686" s="71">
        <v>0</v>
      </c>
      <c r="Z686" s="71">
        <v>0</v>
      </c>
      <c r="AA686" s="71">
        <v>0</v>
      </c>
    </row>
    <row r="687" spans="1:27" ht="13.8" x14ac:dyDescent="0.3">
      <c r="A687" s="162" t="s">
        <v>2322</v>
      </c>
      <c r="B687" s="54" t="str">
        <f>"23"&amp;"."&amp;$B$800&amp;"."&amp;$B$801</f>
        <v>23.03.2024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2.5520000000000001E-2</v>
      </c>
      <c r="G687" s="135">
        <f t="shared" si="394"/>
        <v>6.5000000000000002E-2</v>
      </c>
      <c r="H687" s="135">
        <f t="shared" si="394"/>
        <v>3.3980000000000003E-2</v>
      </c>
      <c r="I687" s="135">
        <f t="shared" si="394"/>
        <v>4.5510000000000002E-2</v>
      </c>
      <c r="J687" s="135">
        <f t="shared" si="394"/>
        <v>5.6169999999999998E-2</v>
      </c>
      <c r="K687" s="135">
        <f t="shared" si="394"/>
        <v>0.13249</v>
      </c>
      <c r="L687" s="135">
        <f t="shared" si="394"/>
        <v>0.14626</v>
      </c>
      <c r="M687" s="135">
        <f t="shared" si="394"/>
        <v>0.19087999999999999</v>
      </c>
      <c r="N687" s="135">
        <f t="shared" si="394"/>
        <v>0.21904999999999999</v>
      </c>
      <c r="O687" s="135">
        <f t="shared" si="394"/>
        <v>0.18489</v>
      </c>
      <c r="P687" s="135">
        <f t="shared" si="394"/>
        <v>0.16753999999999999</v>
      </c>
      <c r="Q687" s="135">
        <f t="shared" si="394"/>
        <v>0.26486999999999999</v>
      </c>
      <c r="R687" s="135">
        <f t="shared" si="394"/>
        <v>0.44431999999999999</v>
      </c>
      <c r="S687" s="135">
        <f t="shared" si="394"/>
        <v>0.62795999999999996</v>
      </c>
      <c r="T687" s="135">
        <f t="shared" si="394"/>
        <v>1.8322799999999999</v>
      </c>
      <c r="U687" s="135">
        <f t="shared" si="394"/>
        <v>1.96394</v>
      </c>
      <c r="V687" s="135">
        <f t="shared" si="394"/>
        <v>1.8002499999999999</v>
      </c>
      <c r="W687" s="135">
        <f t="shared" si="394"/>
        <v>1.67815</v>
      </c>
      <c r="X687" s="135">
        <f t="shared" si="394"/>
        <v>0.43903999999999999</v>
      </c>
      <c r="Y687" s="135">
        <f t="shared" si="394"/>
        <v>7.2599999999999998E-2</v>
      </c>
      <c r="Z687" s="135">
        <f t="shared" si="394"/>
        <v>0</v>
      </c>
      <c r="AA687" s="135">
        <f t="shared" si="394"/>
        <v>2.1800000000000001E-3</v>
      </c>
    </row>
    <row r="688" spans="1:27" ht="12.75" customHeight="1" outlineLevel="1" x14ac:dyDescent="0.3">
      <c r="A688" s="163" t="s">
        <v>2323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25.52</v>
      </c>
      <c r="G688" s="71">
        <v>65</v>
      </c>
      <c r="H688" s="71">
        <v>33.979999999999997</v>
      </c>
      <c r="I688" s="71">
        <v>45.51</v>
      </c>
      <c r="J688" s="71">
        <v>56.17</v>
      </c>
      <c r="K688" s="71">
        <v>132.49</v>
      </c>
      <c r="L688" s="71">
        <v>146.26</v>
      </c>
      <c r="M688" s="71">
        <v>190.88</v>
      </c>
      <c r="N688" s="71">
        <v>219.05</v>
      </c>
      <c r="O688" s="71">
        <v>184.89</v>
      </c>
      <c r="P688" s="71">
        <v>167.54</v>
      </c>
      <c r="Q688" s="71">
        <v>264.87</v>
      </c>
      <c r="R688" s="71">
        <v>444.32</v>
      </c>
      <c r="S688" s="71">
        <v>627.96</v>
      </c>
      <c r="T688" s="71">
        <v>1832.28</v>
      </c>
      <c r="U688" s="71">
        <v>1963.94</v>
      </c>
      <c r="V688" s="71">
        <v>1800.25</v>
      </c>
      <c r="W688" s="71">
        <v>1678.15</v>
      </c>
      <c r="X688" s="71">
        <v>439.04</v>
      </c>
      <c r="Y688" s="71">
        <v>72.599999999999994</v>
      </c>
      <c r="Z688" s="71">
        <v>0</v>
      </c>
      <c r="AA688" s="71">
        <v>2.1800000000000002</v>
      </c>
    </row>
    <row r="689" spans="1:27" ht="13.8" x14ac:dyDescent="0.3">
      <c r="A689" s="162" t="s">
        <v>2324</v>
      </c>
      <c r="B689" s="54" t="str">
        <f>"24"&amp;"."&amp;$B$800&amp;"."&amp;$B$801</f>
        <v>24.03.2024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0.20052</v>
      </c>
      <c r="F689" s="135">
        <f t="shared" si="395"/>
        <v>0.20974000000000001</v>
      </c>
      <c r="G689" s="135">
        <f t="shared" si="395"/>
        <v>0.21686</v>
      </c>
      <c r="H689" s="135">
        <f t="shared" si="395"/>
        <v>0.22519</v>
      </c>
      <c r="I689" s="135">
        <f t="shared" si="395"/>
        <v>0.26608999999999999</v>
      </c>
      <c r="J689" s="135">
        <f t="shared" si="395"/>
        <v>0.24948999999999999</v>
      </c>
      <c r="K689" s="135">
        <f t="shared" si="395"/>
        <v>0.12366000000000001</v>
      </c>
      <c r="L689" s="135">
        <f t="shared" si="395"/>
        <v>0.24345</v>
      </c>
      <c r="M689" s="135">
        <f t="shared" si="395"/>
        <v>0.11522</v>
      </c>
      <c r="N689" s="135">
        <f t="shared" si="395"/>
        <v>0.1628</v>
      </c>
      <c r="O689" s="135">
        <f t="shared" si="395"/>
        <v>0.18719</v>
      </c>
      <c r="P689" s="135">
        <f t="shared" si="395"/>
        <v>0.24922</v>
      </c>
      <c r="Q689" s="135">
        <f t="shared" si="395"/>
        <v>0.33421000000000001</v>
      </c>
      <c r="R689" s="135">
        <f t="shared" si="395"/>
        <v>0.33878000000000003</v>
      </c>
      <c r="S689" s="135">
        <f t="shared" si="395"/>
        <v>0.34839999999999999</v>
      </c>
      <c r="T689" s="135">
        <f t="shared" si="395"/>
        <v>0.39185999999999999</v>
      </c>
      <c r="U689" s="135">
        <f t="shared" si="395"/>
        <v>0.43880999999999998</v>
      </c>
      <c r="V689" s="135">
        <f t="shared" si="395"/>
        <v>0.64517000000000002</v>
      </c>
      <c r="W689" s="135">
        <f t="shared" si="395"/>
        <v>0.31852000000000003</v>
      </c>
      <c r="X689" s="135">
        <f t="shared" si="395"/>
        <v>0.39857999999999999</v>
      </c>
      <c r="Y689" s="135">
        <f t="shared" si="395"/>
        <v>0.10632999999999999</v>
      </c>
      <c r="Z689" s="135">
        <f t="shared" si="395"/>
        <v>2.4049999999999998E-2</v>
      </c>
      <c r="AA689" s="135">
        <f t="shared" si="395"/>
        <v>0</v>
      </c>
    </row>
    <row r="690" spans="1:27" ht="12.75" customHeight="1" outlineLevel="1" x14ac:dyDescent="0.3">
      <c r="A690" s="163" t="s">
        <v>2325</v>
      </c>
      <c r="B690" s="94" t="s">
        <v>238</v>
      </c>
      <c r="C690" s="70" t="s">
        <v>79</v>
      </c>
      <c r="D690" s="71">
        <v>0</v>
      </c>
      <c r="E690" s="71">
        <v>200.52</v>
      </c>
      <c r="F690" s="71">
        <v>209.74</v>
      </c>
      <c r="G690" s="71">
        <v>216.86</v>
      </c>
      <c r="H690" s="71">
        <v>225.19</v>
      </c>
      <c r="I690" s="71">
        <v>266.08999999999997</v>
      </c>
      <c r="J690" s="71">
        <v>249.49</v>
      </c>
      <c r="K690" s="71">
        <v>123.66</v>
      </c>
      <c r="L690" s="71">
        <v>243.45</v>
      </c>
      <c r="M690" s="71">
        <v>115.22</v>
      </c>
      <c r="N690" s="71">
        <v>162.80000000000001</v>
      </c>
      <c r="O690" s="71">
        <v>187.19</v>
      </c>
      <c r="P690" s="71">
        <v>249.22</v>
      </c>
      <c r="Q690" s="71">
        <v>334.21</v>
      </c>
      <c r="R690" s="71">
        <v>338.78</v>
      </c>
      <c r="S690" s="71">
        <v>348.4</v>
      </c>
      <c r="T690" s="71">
        <v>391.86</v>
      </c>
      <c r="U690" s="71">
        <v>438.81</v>
      </c>
      <c r="V690" s="71">
        <v>645.16999999999996</v>
      </c>
      <c r="W690" s="71">
        <v>318.52</v>
      </c>
      <c r="X690" s="71">
        <v>398.58</v>
      </c>
      <c r="Y690" s="71">
        <v>106.33</v>
      </c>
      <c r="Z690" s="71">
        <v>24.05</v>
      </c>
      <c r="AA690" s="71">
        <v>0</v>
      </c>
    </row>
    <row r="691" spans="1:27" ht="13.8" x14ac:dyDescent="0.3">
      <c r="A691" s="162" t="s">
        <v>2326</v>
      </c>
      <c r="B691" s="54" t="str">
        <f>"25"&amp;"."&amp;$B$800&amp;"."&amp;$B$801</f>
        <v>25.03.2024</v>
      </c>
      <c r="C691" s="134" t="s">
        <v>76</v>
      </c>
      <c r="D691" s="135">
        <f>ROUND((D692)/1000,5)</f>
        <v>9.6420000000000006E-2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4.1930000000000002E-2</v>
      </c>
      <c r="I691" s="135">
        <f t="shared" si="396"/>
        <v>5.4469999999999998E-2</v>
      </c>
      <c r="J691" s="135">
        <f t="shared" si="396"/>
        <v>0.29918</v>
      </c>
      <c r="K691" s="135">
        <f t="shared" si="396"/>
        <v>0.18579999999999999</v>
      </c>
      <c r="L691" s="135">
        <f t="shared" si="396"/>
        <v>0.14407</v>
      </c>
      <c r="M691" s="135">
        <f t="shared" si="396"/>
        <v>0.16742000000000001</v>
      </c>
      <c r="N691" s="135">
        <f t="shared" si="396"/>
        <v>7.1370000000000003E-2</v>
      </c>
      <c r="O691" s="135">
        <f t="shared" si="396"/>
        <v>1.97E-3</v>
      </c>
      <c r="P691" s="135">
        <f t="shared" si="396"/>
        <v>1.025E-2</v>
      </c>
      <c r="Q691" s="135">
        <f t="shared" si="396"/>
        <v>0</v>
      </c>
      <c r="R691" s="135">
        <f t="shared" si="396"/>
        <v>0</v>
      </c>
      <c r="S691" s="135">
        <f t="shared" si="396"/>
        <v>1.7799999999999999E-3</v>
      </c>
      <c r="T691" s="135">
        <f t="shared" si="396"/>
        <v>2.085E-2</v>
      </c>
      <c r="U691" s="135">
        <f t="shared" si="396"/>
        <v>6.88E-2</v>
      </c>
      <c r="V691" s="135">
        <f t="shared" si="396"/>
        <v>6.1899999999999997E-2</v>
      </c>
      <c r="W691" s="135">
        <f t="shared" si="396"/>
        <v>0</v>
      </c>
      <c r="X691" s="135">
        <f t="shared" si="396"/>
        <v>0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customHeight="1" outlineLevel="1" x14ac:dyDescent="0.3">
      <c r="A692" s="163" t="s">
        <v>2327</v>
      </c>
      <c r="B692" s="94" t="s">
        <v>238</v>
      </c>
      <c r="C692" s="70" t="s">
        <v>79</v>
      </c>
      <c r="D692" s="71">
        <v>96.42</v>
      </c>
      <c r="E692" s="71">
        <v>0</v>
      </c>
      <c r="F692" s="71">
        <v>0</v>
      </c>
      <c r="G692" s="71">
        <v>0</v>
      </c>
      <c r="H692" s="71">
        <v>41.93</v>
      </c>
      <c r="I692" s="71">
        <v>54.47</v>
      </c>
      <c r="J692" s="71">
        <v>299.18</v>
      </c>
      <c r="K692" s="71">
        <v>185.8</v>
      </c>
      <c r="L692" s="71">
        <v>144.07</v>
      </c>
      <c r="M692" s="71">
        <v>167.42</v>
      </c>
      <c r="N692" s="71">
        <v>71.37</v>
      </c>
      <c r="O692" s="71">
        <v>1.97</v>
      </c>
      <c r="P692" s="71">
        <v>10.25</v>
      </c>
      <c r="Q692" s="71">
        <v>0</v>
      </c>
      <c r="R692" s="71">
        <v>0</v>
      </c>
      <c r="S692" s="71">
        <v>1.78</v>
      </c>
      <c r="T692" s="71">
        <v>20.85</v>
      </c>
      <c r="U692" s="71">
        <v>68.8</v>
      </c>
      <c r="V692" s="71">
        <v>61.9</v>
      </c>
      <c r="W692" s="71">
        <v>0</v>
      </c>
      <c r="X692" s="71">
        <v>0</v>
      </c>
      <c r="Y692" s="71">
        <v>0</v>
      </c>
      <c r="Z692" s="71">
        <v>0</v>
      </c>
      <c r="AA692" s="71">
        <v>0</v>
      </c>
    </row>
    <row r="693" spans="1:27" ht="13.8" x14ac:dyDescent="0.3">
      <c r="A693" s="162" t="s">
        <v>2328</v>
      </c>
      <c r="B693" s="54" t="str">
        <f>"26"&amp;"."&amp;$B$800&amp;"."&amp;$B$801</f>
        <v>26.03.2024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6.3880000000000006E-2</v>
      </c>
      <c r="I693" s="135">
        <f t="shared" si="397"/>
        <v>7.8619999999999995E-2</v>
      </c>
      <c r="J693" s="135">
        <f t="shared" si="397"/>
        <v>2.879E-2</v>
      </c>
      <c r="K693" s="135">
        <f t="shared" si="397"/>
        <v>2.613E-2</v>
      </c>
      <c r="L693" s="135">
        <f t="shared" si="397"/>
        <v>7.6749999999999999E-2</v>
      </c>
      <c r="M693" s="135">
        <f t="shared" si="397"/>
        <v>5.1610000000000003E-2</v>
      </c>
      <c r="N693" s="135">
        <f t="shared" si="397"/>
        <v>1.67E-3</v>
      </c>
      <c r="O693" s="135">
        <f t="shared" si="397"/>
        <v>0</v>
      </c>
      <c r="P693" s="135">
        <f t="shared" si="397"/>
        <v>0</v>
      </c>
      <c r="Q693" s="135">
        <f t="shared" si="397"/>
        <v>0</v>
      </c>
      <c r="R693" s="135">
        <f t="shared" si="397"/>
        <v>0</v>
      </c>
      <c r="S693" s="135">
        <f t="shared" si="397"/>
        <v>2.3480000000000001E-2</v>
      </c>
      <c r="T693" s="135">
        <f t="shared" si="397"/>
        <v>1.6830000000000001E-2</v>
      </c>
      <c r="U693" s="135">
        <f t="shared" si="397"/>
        <v>4.7489999999999997E-2</v>
      </c>
      <c r="V693" s="135">
        <f t="shared" si="397"/>
        <v>8.6929999999999993E-2</v>
      </c>
      <c r="W693" s="135">
        <f t="shared" si="397"/>
        <v>8.1129999999999994E-2</v>
      </c>
      <c r="X693" s="135">
        <f t="shared" si="397"/>
        <v>0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customHeight="1" outlineLevel="1" x14ac:dyDescent="0.3">
      <c r="A694" s="163" t="s">
        <v>2329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63.88</v>
      </c>
      <c r="I694" s="71">
        <v>78.62</v>
      </c>
      <c r="J694" s="71">
        <v>28.79</v>
      </c>
      <c r="K694" s="71">
        <v>26.13</v>
      </c>
      <c r="L694" s="71">
        <v>76.75</v>
      </c>
      <c r="M694" s="71">
        <v>51.61</v>
      </c>
      <c r="N694" s="71">
        <v>1.67</v>
      </c>
      <c r="O694" s="71">
        <v>0</v>
      </c>
      <c r="P694" s="71">
        <v>0</v>
      </c>
      <c r="Q694" s="71">
        <v>0</v>
      </c>
      <c r="R694" s="71">
        <v>0</v>
      </c>
      <c r="S694" s="71">
        <v>23.48</v>
      </c>
      <c r="T694" s="71">
        <v>16.829999999999998</v>
      </c>
      <c r="U694" s="71">
        <v>47.49</v>
      </c>
      <c r="V694" s="71">
        <v>86.93</v>
      </c>
      <c r="W694" s="71">
        <v>81.13</v>
      </c>
      <c r="X694" s="71">
        <v>0</v>
      </c>
      <c r="Y694" s="71">
        <v>0</v>
      </c>
      <c r="Z694" s="71">
        <v>0</v>
      </c>
      <c r="AA694" s="71">
        <v>0</v>
      </c>
    </row>
    <row r="695" spans="1:27" ht="13.8" x14ac:dyDescent="0.3">
      <c r="A695" s="162" t="s">
        <v>2330</v>
      </c>
      <c r="B695" s="54" t="str">
        <f>"27"&amp;"."&amp;$B$800&amp;"."&amp;$B$801</f>
        <v>27.03.2024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3.0000000000000001E-5</v>
      </c>
      <c r="H695" s="135">
        <f t="shared" si="398"/>
        <v>3.1899999999999998E-2</v>
      </c>
      <c r="I695" s="135">
        <f t="shared" si="398"/>
        <v>0.14118</v>
      </c>
      <c r="J695" s="135">
        <f t="shared" si="398"/>
        <v>0.16805</v>
      </c>
      <c r="K695" s="135">
        <f t="shared" si="398"/>
        <v>7.918E-2</v>
      </c>
      <c r="L695" s="135">
        <f t="shared" si="398"/>
        <v>9.0340000000000004E-2</v>
      </c>
      <c r="M695" s="135">
        <f t="shared" si="398"/>
        <v>0</v>
      </c>
      <c r="N695" s="135">
        <f t="shared" si="398"/>
        <v>0</v>
      </c>
      <c r="O695" s="135">
        <f t="shared" si="398"/>
        <v>0</v>
      </c>
      <c r="P695" s="135">
        <f t="shared" si="398"/>
        <v>0</v>
      </c>
      <c r="Q695" s="135">
        <f t="shared" si="398"/>
        <v>0</v>
      </c>
      <c r="R695" s="135">
        <f t="shared" si="398"/>
        <v>0</v>
      </c>
      <c r="S695" s="135">
        <f t="shared" si="398"/>
        <v>7.0930000000000007E-2</v>
      </c>
      <c r="T695" s="135">
        <f t="shared" si="398"/>
        <v>1.375E-2</v>
      </c>
      <c r="U695" s="135">
        <f t="shared" si="398"/>
        <v>3.6540000000000003E-2</v>
      </c>
      <c r="V695" s="135">
        <f t="shared" si="398"/>
        <v>0.14354</v>
      </c>
      <c r="W695" s="135">
        <f t="shared" si="398"/>
        <v>0.17965999999999999</v>
      </c>
      <c r="X695" s="135">
        <f t="shared" si="398"/>
        <v>0</v>
      </c>
      <c r="Y695" s="135">
        <f t="shared" si="398"/>
        <v>0</v>
      </c>
      <c r="Z695" s="135">
        <f t="shared" si="398"/>
        <v>0</v>
      </c>
      <c r="AA695" s="135">
        <f t="shared" si="398"/>
        <v>0</v>
      </c>
    </row>
    <row r="696" spans="1:27" ht="12.75" customHeight="1" outlineLevel="1" x14ac:dyDescent="0.3">
      <c r="A696" s="163" t="s">
        <v>2331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0.03</v>
      </c>
      <c r="H696" s="71">
        <v>31.9</v>
      </c>
      <c r="I696" s="71">
        <v>141.18</v>
      </c>
      <c r="J696" s="71">
        <v>168.05</v>
      </c>
      <c r="K696" s="71">
        <v>79.180000000000007</v>
      </c>
      <c r="L696" s="71">
        <v>90.34</v>
      </c>
      <c r="M696" s="71">
        <v>0</v>
      </c>
      <c r="N696" s="71">
        <v>0</v>
      </c>
      <c r="O696" s="71">
        <v>0</v>
      </c>
      <c r="P696" s="71">
        <v>0</v>
      </c>
      <c r="Q696" s="71">
        <v>0</v>
      </c>
      <c r="R696" s="71">
        <v>0</v>
      </c>
      <c r="S696" s="71">
        <v>70.930000000000007</v>
      </c>
      <c r="T696" s="71">
        <v>13.75</v>
      </c>
      <c r="U696" s="71">
        <v>36.54</v>
      </c>
      <c r="V696" s="71">
        <v>143.54</v>
      </c>
      <c r="W696" s="71">
        <v>179.66</v>
      </c>
      <c r="X696" s="71">
        <v>0</v>
      </c>
      <c r="Y696" s="71">
        <v>0</v>
      </c>
      <c r="Z696" s="71">
        <v>0</v>
      </c>
      <c r="AA696" s="71">
        <v>0</v>
      </c>
    </row>
    <row r="697" spans="1:27" ht="13.8" x14ac:dyDescent="0.3">
      <c r="A697" s="162" t="s">
        <v>2332</v>
      </c>
      <c r="B697" s="54" t="str">
        <f>"28"&amp;"."&amp;$B$800&amp;"."&amp;$B$801</f>
        <v>28.03.2024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4.3659999999999997E-2</v>
      </c>
      <c r="J697" s="135">
        <f t="shared" si="399"/>
        <v>0</v>
      </c>
      <c r="K697" s="135">
        <f t="shared" si="399"/>
        <v>0.16456999999999999</v>
      </c>
      <c r="L697" s="135">
        <f t="shared" si="399"/>
        <v>0.23849999999999999</v>
      </c>
      <c r="M697" s="135">
        <f t="shared" si="399"/>
        <v>0.10882</v>
      </c>
      <c r="N697" s="135">
        <f t="shared" si="399"/>
        <v>0</v>
      </c>
      <c r="O697" s="135">
        <f t="shared" si="399"/>
        <v>9.0000000000000006E-5</v>
      </c>
      <c r="P697" s="135">
        <f t="shared" si="399"/>
        <v>0</v>
      </c>
      <c r="Q697" s="135">
        <f t="shared" si="399"/>
        <v>0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6.6E-3</v>
      </c>
      <c r="W697" s="135">
        <f t="shared" si="399"/>
        <v>3.2299999999999998E-3</v>
      </c>
      <c r="X697" s="135">
        <f t="shared" si="399"/>
        <v>0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customHeight="1" outlineLevel="1" x14ac:dyDescent="0.3">
      <c r="A698" s="163" t="s">
        <v>2333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43.66</v>
      </c>
      <c r="J698" s="71">
        <v>0</v>
      </c>
      <c r="K698" s="71">
        <v>164.57</v>
      </c>
      <c r="L698" s="71">
        <v>238.5</v>
      </c>
      <c r="M698" s="71">
        <v>108.82</v>
      </c>
      <c r="N698" s="71">
        <v>0</v>
      </c>
      <c r="O698" s="71">
        <v>0.09</v>
      </c>
      <c r="P698" s="71">
        <v>0</v>
      </c>
      <c r="Q698" s="71">
        <v>0</v>
      </c>
      <c r="R698" s="71">
        <v>0</v>
      </c>
      <c r="S698" s="71">
        <v>0</v>
      </c>
      <c r="T698" s="71">
        <v>0</v>
      </c>
      <c r="U698" s="71">
        <v>0</v>
      </c>
      <c r="V698" s="71">
        <v>6.6</v>
      </c>
      <c r="W698" s="71">
        <v>3.23</v>
      </c>
      <c r="X698" s="71">
        <v>0</v>
      </c>
      <c r="Y698" s="71">
        <v>0</v>
      </c>
      <c r="Z698" s="71">
        <v>0</v>
      </c>
      <c r="AA698" s="71">
        <v>0</v>
      </c>
    </row>
    <row r="699" spans="1:27" ht="13.8" x14ac:dyDescent="0.3">
      <c r="A699" s="162" t="s">
        <v>2334</v>
      </c>
      <c r="B699" s="54" t="str">
        <f>"29"&amp;"."&amp;$B$800&amp;"."&amp;$B$801</f>
        <v>29.03.2024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5.296E-2</v>
      </c>
      <c r="I699" s="135">
        <f t="shared" si="400"/>
        <v>7.5579999999999994E-2</v>
      </c>
      <c r="J699" s="135">
        <f t="shared" si="400"/>
        <v>1.5440000000000001E-2</v>
      </c>
      <c r="K699" s="135">
        <f t="shared" si="400"/>
        <v>7.331E-2</v>
      </c>
      <c r="L699" s="135">
        <f t="shared" si="400"/>
        <v>6.2140000000000001E-2</v>
      </c>
      <c r="M699" s="135">
        <f t="shared" si="400"/>
        <v>0</v>
      </c>
      <c r="N699" s="135">
        <f t="shared" si="400"/>
        <v>0</v>
      </c>
      <c r="O699" s="135">
        <f t="shared" si="400"/>
        <v>0</v>
      </c>
      <c r="P699" s="135">
        <f t="shared" si="400"/>
        <v>0</v>
      </c>
      <c r="Q699" s="135">
        <f t="shared" si="400"/>
        <v>0</v>
      </c>
      <c r="R699" s="135">
        <f t="shared" si="400"/>
        <v>0</v>
      </c>
      <c r="S699" s="135">
        <f t="shared" si="400"/>
        <v>0</v>
      </c>
      <c r="T699" s="135">
        <f t="shared" si="400"/>
        <v>0</v>
      </c>
      <c r="U699" s="135">
        <f t="shared" si="400"/>
        <v>0</v>
      </c>
      <c r="V699" s="135">
        <f t="shared" si="400"/>
        <v>0</v>
      </c>
      <c r="W699" s="135">
        <f t="shared" si="400"/>
        <v>0</v>
      </c>
      <c r="X699" s="135">
        <f t="shared" si="400"/>
        <v>0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customHeight="1" outlineLevel="1" x14ac:dyDescent="0.3">
      <c r="A700" s="163" t="s">
        <v>2335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52.96</v>
      </c>
      <c r="I700" s="71">
        <v>75.58</v>
      </c>
      <c r="J700" s="71">
        <v>15.44</v>
      </c>
      <c r="K700" s="71">
        <v>73.31</v>
      </c>
      <c r="L700" s="71">
        <v>62.14</v>
      </c>
      <c r="M700" s="71">
        <v>0</v>
      </c>
      <c r="N700" s="71">
        <v>0</v>
      </c>
      <c r="O700" s="71">
        <v>0</v>
      </c>
      <c r="P700" s="71">
        <v>0</v>
      </c>
      <c r="Q700" s="71">
        <v>0</v>
      </c>
      <c r="R700" s="71">
        <v>0</v>
      </c>
      <c r="S700" s="71">
        <v>0</v>
      </c>
      <c r="T700" s="71">
        <v>0</v>
      </c>
      <c r="U700" s="71">
        <v>0</v>
      </c>
      <c r="V700" s="71">
        <v>0</v>
      </c>
      <c r="W700" s="71">
        <v>0</v>
      </c>
      <c r="X700" s="71">
        <v>0</v>
      </c>
      <c r="Y700" s="71">
        <v>0</v>
      </c>
      <c r="Z700" s="71">
        <v>0</v>
      </c>
      <c r="AA700" s="71">
        <v>0</v>
      </c>
    </row>
    <row r="701" spans="1:27" ht="13.8" x14ac:dyDescent="0.3">
      <c r="A701" s="162" t="s">
        <v>2336</v>
      </c>
      <c r="B701" s="54" t="str">
        <f>"30"&amp;"."&amp;$B$800&amp;"."&amp;$B$801</f>
        <v>30.03.2024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0</v>
      </c>
      <c r="I701" s="135">
        <f t="shared" si="401"/>
        <v>0</v>
      </c>
      <c r="J701" s="135">
        <f t="shared" si="401"/>
        <v>0</v>
      </c>
      <c r="K701" s="135">
        <f t="shared" si="401"/>
        <v>0</v>
      </c>
      <c r="L701" s="135">
        <f t="shared" si="401"/>
        <v>0</v>
      </c>
      <c r="M701" s="135">
        <f t="shared" si="401"/>
        <v>0</v>
      </c>
      <c r="N701" s="135">
        <f t="shared" si="401"/>
        <v>0</v>
      </c>
      <c r="O701" s="135">
        <f t="shared" si="401"/>
        <v>0</v>
      </c>
      <c r="P701" s="135">
        <f t="shared" si="401"/>
        <v>0</v>
      </c>
      <c r="Q701" s="135">
        <f t="shared" si="401"/>
        <v>0</v>
      </c>
      <c r="R701" s="135">
        <f t="shared" si="401"/>
        <v>0</v>
      </c>
      <c r="S701" s="135">
        <f t="shared" si="401"/>
        <v>0</v>
      </c>
      <c r="T701" s="135">
        <f t="shared" si="401"/>
        <v>0</v>
      </c>
      <c r="U701" s="135">
        <f t="shared" si="401"/>
        <v>0</v>
      </c>
      <c r="V701" s="135">
        <f t="shared" si="401"/>
        <v>0</v>
      </c>
      <c r="W701" s="135">
        <f t="shared" si="401"/>
        <v>0</v>
      </c>
      <c r="X701" s="135">
        <f t="shared" si="401"/>
        <v>0</v>
      </c>
      <c r="Y701" s="135">
        <f t="shared" si="401"/>
        <v>0</v>
      </c>
      <c r="Z701" s="135">
        <f t="shared" si="401"/>
        <v>0</v>
      </c>
      <c r="AA701" s="135">
        <f t="shared" si="401"/>
        <v>0</v>
      </c>
    </row>
    <row r="702" spans="1:27" ht="12.75" customHeight="1" outlineLevel="1" x14ac:dyDescent="0.3">
      <c r="A702" s="163" t="s">
        <v>2337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0</v>
      </c>
      <c r="I702" s="71">
        <v>0</v>
      </c>
      <c r="J702" s="71">
        <v>0</v>
      </c>
      <c r="K702" s="71">
        <v>0</v>
      </c>
      <c r="L702" s="71">
        <v>0</v>
      </c>
      <c r="M702" s="71">
        <v>0</v>
      </c>
      <c r="N702" s="71">
        <v>0</v>
      </c>
      <c r="O702" s="71">
        <v>0</v>
      </c>
      <c r="P702" s="71">
        <v>0</v>
      </c>
      <c r="Q702" s="71">
        <v>0</v>
      </c>
      <c r="R702" s="71">
        <v>0</v>
      </c>
      <c r="S702" s="71">
        <v>0</v>
      </c>
      <c r="T702" s="71">
        <v>0</v>
      </c>
      <c r="U702" s="71">
        <v>0</v>
      </c>
      <c r="V702" s="71">
        <v>0</v>
      </c>
      <c r="W702" s="71">
        <v>0</v>
      </c>
      <c r="X702" s="71">
        <v>0</v>
      </c>
      <c r="Y702" s="71">
        <v>0</v>
      </c>
      <c r="Z702" s="71">
        <v>0</v>
      </c>
      <c r="AA702" s="71">
        <v>0</v>
      </c>
    </row>
    <row r="703" spans="1:27" ht="13.8" x14ac:dyDescent="0.3">
      <c r="A703" s="162" t="s">
        <v>2338</v>
      </c>
      <c r="B703" s="54" t="str">
        <f>"31"&amp;"."&amp;$B$800&amp;"."&amp;$B$801</f>
        <v>31.03.2024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2.7629999999999998E-2</v>
      </c>
      <c r="G703" s="135">
        <f t="shared" si="402"/>
        <v>7.4620000000000006E-2</v>
      </c>
      <c r="H703" s="135">
        <f t="shared" si="402"/>
        <v>5.9659999999999998E-2</v>
      </c>
      <c r="I703" s="135">
        <f t="shared" si="402"/>
        <v>2.4299999999999999E-2</v>
      </c>
      <c r="J703" s="135">
        <f t="shared" si="402"/>
        <v>7.3410000000000003E-2</v>
      </c>
      <c r="K703" s="135">
        <f t="shared" si="402"/>
        <v>7.9369999999999996E-2</v>
      </c>
      <c r="L703" s="135">
        <f t="shared" si="402"/>
        <v>9.6100000000000005E-3</v>
      </c>
      <c r="M703" s="135">
        <f t="shared" si="402"/>
        <v>0</v>
      </c>
      <c r="N703" s="135">
        <f t="shared" si="402"/>
        <v>0</v>
      </c>
      <c r="O703" s="135">
        <f t="shared" si="402"/>
        <v>0</v>
      </c>
      <c r="P703" s="135">
        <f t="shared" si="402"/>
        <v>0</v>
      </c>
      <c r="Q703" s="135">
        <f t="shared" si="402"/>
        <v>0</v>
      </c>
      <c r="R703" s="135">
        <f t="shared" si="402"/>
        <v>0</v>
      </c>
      <c r="S703" s="135">
        <f t="shared" si="402"/>
        <v>0</v>
      </c>
      <c r="T703" s="135">
        <f t="shared" si="402"/>
        <v>0</v>
      </c>
      <c r="U703" s="135">
        <f t="shared" si="402"/>
        <v>0</v>
      </c>
      <c r="V703" s="135">
        <f t="shared" si="402"/>
        <v>0</v>
      </c>
      <c r="W703" s="135">
        <f t="shared" si="402"/>
        <v>0</v>
      </c>
      <c r="X703" s="135">
        <f t="shared" si="402"/>
        <v>0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customHeight="1" outlineLevel="1" x14ac:dyDescent="0.3">
      <c r="A704" s="163" t="s">
        <v>2339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27.63</v>
      </c>
      <c r="G704" s="71">
        <v>74.62</v>
      </c>
      <c r="H704" s="71">
        <v>59.66</v>
      </c>
      <c r="I704" s="71">
        <v>24.3</v>
      </c>
      <c r="J704" s="71">
        <v>73.41</v>
      </c>
      <c r="K704" s="71">
        <v>79.37</v>
      </c>
      <c r="L704" s="71">
        <v>9.61</v>
      </c>
      <c r="M704" s="71">
        <v>0</v>
      </c>
      <c r="N704" s="71">
        <v>0</v>
      </c>
      <c r="O704" s="71">
        <v>0</v>
      </c>
      <c r="P704" s="71">
        <v>0</v>
      </c>
      <c r="Q704" s="71">
        <v>0</v>
      </c>
      <c r="R704" s="71">
        <v>0</v>
      </c>
      <c r="S704" s="71">
        <v>0</v>
      </c>
      <c r="T704" s="71">
        <v>0</v>
      </c>
      <c r="U704" s="71">
        <v>0</v>
      </c>
      <c r="V704" s="71">
        <v>0</v>
      </c>
      <c r="W704" s="71">
        <v>0</v>
      </c>
      <c r="X704" s="71">
        <v>0</v>
      </c>
      <c r="Y704" s="71">
        <v>0</v>
      </c>
      <c r="Z704" s="71">
        <v>0</v>
      </c>
      <c r="AA704" s="71">
        <v>0</v>
      </c>
    </row>
    <row r="705" spans="1:27" ht="13.8" x14ac:dyDescent="0.3">
      <c r="B705" s="165" t="s">
        <v>392</v>
      </c>
    </row>
    <row r="706" spans="1:27" ht="13.8" x14ac:dyDescent="0.3">
      <c r="B706" s="165" t="s">
        <v>392</v>
      </c>
    </row>
    <row r="707" spans="1:27" ht="13.8" x14ac:dyDescent="0.3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7.6" x14ac:dyDescent="0.25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ht="13.8" x14ac:dyDescent="0.3">
      <c r="A709" s="162" t="s">
        <v>2341</v>
      </c>
      <c r="B709" s="54" t="str">
        <f>"01"&amp;"."&amp;$B$800&amp;"."&amp;$B$801</f>
        <v>01.03.2024</v>
      </c>
      <c r="C709" s="134" t="s">
        <v>76</v>
      </c>
      <c r="D709" s="135">
        <f>ROUND((D710)/1000,5)</f>
        <v>3.4229999999999997E-2</v>
      </c>
      <c r="E709" s="135">
        <f t="shared" ref="E709:AA709" si="403">ROUND((E710)/1000,5)</f>
        <v>1.8419999999999999E-2</v>
      </c>
      <c r="F709" s="135">
        <f t="shared" si="403"/>
        <v>3.6800000000000001E-3</v>
      </c>
      <c r="G709" s="135">
        <f t="shared" si="403"/>
        <v>0</v>
      </c>
      <c r="H709" s="135">
        <f t="shared" si="403"/>
        <v>0</v>
      </c>
      <c r="I709" s="135">
        <f t="shared" si="403"/>
        <v>0</v>
      </c>
      <c r="J709" s="135">
        <f t="shared" si="403"/>
        <v>0</v>
      </c>
      <c r="K709" s="135">
        <f t="shared" si="403"/>
        <v>0</v>
      </c>
      <c r="L709" s="135">
        <f t="shared" si="403"/>
        <v>0</v>
      </c>
      <c r="M709" s="135">
        <f t="shared" si="403"/>
        <v>0</v>
      </c>
      <c r="N709" s="135">
        <f t="shared" si="403"/>
        <v>0</v>
      </c>
      <c r="O709" s="135">
        <f t="shared" si="403"/>
        <v>1.805E-2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0</v>
      </c>
      <c r="T709" s="135">
        <f t="shared" si="403"/>
        <v>0</v>
      </c>
      <c r="U709" s="135">
        <f t="shared" si="403"/>
        <v>0</v>
      </c>
      <c r="V709" s="135">
        <f t="shared" si="403"/>
        <v>0</v>
      </c>
      <c r="W709" s="135">
        <f t="shared" si="403"/>
        <v>0</v>
      </c>
      <c r="X709" s="135">
        <f t="shared" si="403"/>
        <v>0.10366</v>
      </c>
      <c r="Y709" s="135">
        <f t="shared" si="403"/>
        <v>0.30058000000000001</v>
      </c>
      <c r="Z709" s="135">
        <f t="shared" si="403"/>
        <v>0.28461999999999998</v>
      </c>
      <c r="AA709" s="135">
        <f t="shared" si="403"/>
        <v>7.3899999999999999E-3</v>
      </c>
    </row>
    <row r="710" spans="1:27" ht="12.75" customHeight="1" outlineLevel="1" x14ac:dyDescent="0.3">
      <c r="A710" s="163" t="s">
        <v>2342</v>
      </c>
      <c r="B710" s="94" t="s">
        <v>238</v>
      </c>
      <c r="C710" s="70" t="s">
        <v>79</v>
      </c>
      <c r="D710" s="71">
        <v>34.229999999999997</v>
      </c>
      <c r="E710" s="71">
        <v>18.420000000000002</v>
      </c>
      <c r="F710" s="71">
        <v>3.68</v>
      </c>
      <c r="G710" s="71">
        <v>0</v>
      </c>
      <c r="H710" s="71">
        <v>0</v>
      </c>
      <c r="I710" s="71">
        <v>0</v>
      </c>
      <c r="J710" s="71">
        <v>0</v>
      </c>
      <c r="K710" s="71">
        <v>0</v>
      </c>
      <c r="L710" s="71">
        <v>0</v>
      </c>
      <c r="M710" s="71">
        <v>0</v>
      </c>
      <c r="N710" s="71">
        <v>0</v>
      </c>
      <c r="O710" s="71">
        <v>18.05</v>
      </c>
      <c r="P710" s="71">
        <v>0</v>
      </c>
      <c r="Q710" s="71">
        <v>0</v>
      </c>
      <c r="R710" s="71">
        <v>0</v>
      </c>
      <c r="S710" s="71">
        <v>0</v>
      </c>
      <c r="T710" s="71">
        <v>0</v>
      </c>
      <c r="U710" s="71">
        <v>0</v>
      </c>
      <c r="V710" s="71">
        <v>0</v>
      </c>
      <c r="W710" s="71">
        <v>0</v>
      </c>
      <c r="X710" s="71">
        <v>103.66</v>
      </c>
      <c r="Y710" s="71">
        <v>300.58</v>
      </c>
      <c r="Z710" s="71">
        <v>284.62</v>
      </c>
      <c r="AA710" s="71">
        <v>7.39</v>
      </c>
    </row>
    <row r="711" spans="1:27" ht="13.8" x14ac:dyDescent="0.3">
      <c r="A711" s="162" t="s">
        <v>2343</v>
      </c>
      <c r="B711" s="54" t="str">
        <f>"02"&amp;"."&amp;$B$800&amp;"."&amp;$B$801</f>
        <v>02.03.2024</v>
      </c>
      <c r="C711" s="134" t="s">
        <v>76</v>
      </c>
      <c r="D711" s="135">
        <f>ROUND((D712)/1000,5)</f>
        <v>0.25361</v>
      </c>
      <c r="E711" s="135">
        <f t="shared" ref="E711:AA711" si="404">ROUND((E712)/1000,5)</f>
        <v>5.9249999999999997E-2</v>
      </c>
      <c r="F711" s="135">
        <f t="shared" si="404"/>
        <v>2.4230000000000002E-2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0</v>
      </c>
      <c r="N711" s="135">
        <f t="shared" si="404"/>
        <v>0</v>
      </c>
      <c r="O711" s="135">
        <f t="shared" si="404"/>
        <v>0</v>
      </c>
      <c r="P711" s="135">
        <f t="shared" si="404"/>
        <v>0.12878000000000001</v>
      </c>
      <c r="Q711" s="135">
        <f t="shared" si="404"/>
        <v>0.11600000000000001</v>
      </c>
      <c r="R711" s="135">
        <f t="shared" si="404"/>
        <v>4.5920000000000002E-2</v>
      </c>
      <c r="S711" s="135">
        <f t="shared" si="404"/>
        <v>4.3249999999999997E-2</v>
      </c>
      <c r="T711" s="135">
        <f t="shared" si="404"/>
        <v>9.7199999999999995E-3</v>
      </c>
      <c r="U711" s="135">
        <f t="shared" si="404"/>
        <v>4.2999999999999999E-4</v>
      </c>
      <c r="V711" s="135">
        <f t="shared" si="404"/>
        <v>0</v>
      </c>
      <c r="W711" s="135">
        <f t="shared" si="404"/>
        <v>2.4400000000000002E-2</v>
      </c>
      <c r="X711" s="135">
        <f t="shared" si="404"/>
        <v>2.9559999999999999E-2</v>
      </c>
      <c r="Y711" s="135">
        <f t="shared" si="404"/>
        <v>7.8600000000000003E-2</v>
      </c>
      <c r="Z711" s="135">
        <f t="shared" si="404"/>
        <v>0.25783</v>
      </c>
      <c r="AA711" s="135">
        <f t="shared" si="404"/>
        <v>3.1690000000000003E-2</v>
      </c>
    </row>
    <row r="712" spans="1:27" ht="12.75" customHeight="1" outlineLevel="1" x14ac:dyDescent="0.3">
      <c r="A712" s="163" t="s">
        <v>2344</v>
      </c>
      <c r="B712" s="94" t="s">
        <v>238</v>
      </c>
      <c r="C712" s="70" t="s">
        <v>79</v>
      </c>
      <c r="D712" s="71">
        <v>253.61</v>
      </c>
      <c r="E712" s="71">
        <v>59.25</v>
      </c>
      <c r="F712" s="71">
        <v>24.23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0</v>
      </c>
      <c r="N712" s="71">
        <v>0</v>
      </c>
      <c r="O712" s="71">
        <v>0</v>
      </c>
      <c r="P712" s="71">
        <v>128.78</v>
      </c>
      <c r="Q712" s="71">
        <v>116</v>
      </c>
      <c r="R712" s="71">
        <v>45.92</v>
      </c>
      <c r="S712" s="71">
        <v>43.25</v>
      </c>
      <c r="T712" s="71">
        <v>9.7200000000000006</v>
      </c>
      <c r="U712" s="71">
        <v>0.43</v>
      </c>
      <c r="V712" s="71">
        <v>0</v>
      </c>
      <c r="W712" s="71">
        <v>24.4</v>
      </c>
      <c r="X712" s="71">
        <v>29.56</v>
      </c>
      <c r="Y712" s="71">
        <v>78.599999999999994</v>
      </c>
      <c r="Z712" s="71">
        <v>257.83</v>
      </c>
      <c r="AA712" s="71">
        <v>31.69</v>
      </c>
    </row>
    <row r="713" spans="1:27" ht="13.8" x14ac:dyDescent="0.3">
      <c r="A713" s="162" t="s">
        <v>2345</v>
      </c>
      <c r="B713" s="54" t="str">
        <f>"03"&amp;"."&amp;$B$800&amp;"."&amp;$B$801</f>
        <v>03.03.2024</v>
      </c>
      <c r="C713" s="134" t="s">
        <v>76</v>
      </c>
      <c r="D713" s="135">
        <f>ROUND((D714)/1000,5)</f>
        <v>0.15007999999999999</v>
      </c>
      <c r="E713" s="135">
        <f t="shared" ref="E713:AA713" si="405">ROUND((E714)/1000,5)</f>
        <v>5.3339999999999999E-2</v>
      </c>
      <c r="F713" s="135">
        <f t="shared" si="405"/>
        <v>4.7690000000000003E-2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0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2.0000000000000002E-5</v>
      </c>
      <c r="Y713" s="135">
        <f t="shared" si="405"/>
        <v>0</v>
      </c>
      <c r="Z713" s="135">
        <f t="shared" si="405"/>
        <v>0.12867000000000001</v>
      </c>
      <c r="AA713" s="135">
        <f t="shared" si="405"/>
        <v>0.23957999999999999</v>
      </c>
    </row>
    <row r="714" spans="1:27" ht="12.75" customHeight="1" outlineLevel="1" x14ac:dyDescent="0.3">
      <c r="A714" s="163" t="s">
        <v>2346</v>
      </c>
      <c r="B714" s="94" t="s">
        <v>238</v>
      </c>
      <c r="C714" s="70" t="s">
        <v>79</v>
      </c>
      <c r="D714" s="71">
        <v>150.08000000000001</v>
      </c>
      <c r="E714" s="71">
        <v>53.34</v>
      </c>
      <c r="F714" s="71">
        <v>47.69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0</v>
      </c>
      <c r="O714" s="71">
        <v>0</v>
      </c>
      <c r="P714" s="71">
        <v>0</v>
      </c>
      <c r="Q714" s="71">
        <v>0</v>
      </c>
      <c r="R714" s="71">
        <v>0</v>
      </c>
      <c r="S714" s="71">
        <v>0</v>
      </c>
      <c r="T714" s="71">
        <v>0</v>
      </c>
      <c r="U714" s="71">
        <v>0</v>
      </c>
      <c r="V714" s="71">
        <v>0</v>
      </c>
      <c r="W714" s="71">
        <v>0</v>
      </c>
      <c r="X714" s="71">
        <v>0.02</v>
      </c>
      <c r="Y714" s="71">
        <v>0</v>
      </c>
      <c r="Z714" s="71">
        <v>128.66999999999999</v>
      </c>
      <c r="AA714" s="71">
        <v>239.58</v>
      </c>
    </row>
    <row r="715" spans="1:27" ht="13.8" x14ac:dyDescent="0.3">
      <c r="A715" s="162" t="s">
        <v>2347</v>
      </c>
      <c r="B715" s="54" t="str">
        <f>"04"&amp;"."&amp;$B$800&amp;"."&amp;$B$801</f>
        <v>04.03.2024</v>
      </c>
      <c r="C715" s="134" t="s">
        <v>76</v>
      </c>
      <c r="D715" s="135">
        <f>ROUND((D716)/1000,5)</f>
        <v>3.8080000000000003E-2</v>
      </c>
      <c r="E715" s="135">
        <f t="shared" ref="E715:AA715" si="406">ROUND((E716)/1000,5)</f>
        <v>3.3550000000000003E-2</v>
      </c>
      <c r="F715" s="135">
        <f t="shared" si="406"/>
        <v>4.5900000000000003E-3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4.5249999999999999E-2</v>
      </c>
      <c r="R715" s="135">
        <f t="shared" si="406"/>
        <v>1.034E-2</v>
      </c>
      <c r="S715" s="135">
        <f t="shared" si="406"/>
        <v>0</v>
      </c>
      <c r="T715" s="135">
        <f t="shared" si="406"/>
        <v>0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3.4299999999999999E-3</v>
      </c>
      <c r="Z715" s="135">
        <f t="shared" si="406"/>
        <v>3.6790000000000003E-2</v>
      </c>
      <c r="AA715" s="135">
        <f t="shared" si="406"/>
        <v>1.115E-2</v>
      </c>
    </row>
    <row r="716" spans="1:27" ht="12.75" customHeight="1" outlineLevel="1" x14ac:dyDescent="0.3">
      <c r="A716" s="163" t="s">
        <v>2348</v>
      </c>
      <c r="B716" s="94" t="s">
        <v>238</v>
      </c>
      <c r="C716" s="70" t="s">
        <v>79</v>
      </c>
      <c r="D716" s="71">
        <v>38.08</v>
      </c>
      <c r="E716" s="71">
        <v>33.549999999999997</v>
      </c>
      <c r="F716" s="71">
        <v>4.59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45.25</v>
      </c>
      <c r="R716" s="71">
        <v>10.34</v>
      </c>
      <c r="S716" s="71">
        <v>0</v>
      </c>
      <c r="T716" s="71">
        <v>0</v>
      </c>
      <c r="U716" s="71">
        <v>0</v>
      </c>
      <c r="V716" s="71">
        <v>0</v>
      </c>
      <c r="W716" s="71">
        <v>0</v>
      </c>
      <c r="X716" s="71">
        <v>0</v>
      </c>
      <c r="Y716" s="71">
        <v>3.43</v>
      </c>
      <c r="Z716" s="71">
        <v>36.79</v>
      </c>
      <c r="AA716" s="71">
        <v>11.15</v>
      </c>
    </row>
    <row r="717" spans="1:27" ht="13.8" x14ac:dyDescent="0.3">
      <c r="A717" s="162" t="s">
        <v>2349</v>
      </c>
      <c r="B717" s="54" t="str">
        <f>"05"&amp;"."&amp;$B$800&amp;"."&amp;$B$801</f>
        <v>05.03.2024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0.10242999999999999</v>
      </c>
      <c r="N717" s="135">
        <f t="shared" si="407"/>
        <v>0.11607000000000001</v>
      </c>
      <c r="O717" s="135">
        <f t="shared" si="407"/>
        <v>0.42405999999999999</v>
      </c>
      <c r="P717" s="135">
        <f t="shared" si="407"/>
        <v>0.13325999999999999</v>
      </c>
      <c r="Q717" s="135">
        <f t="shared" si="407"/>
        <v>0.10909000000000001</v>
      </c>
      <c r="R717" s="135">
        <f t="shared" si="407"/>
        <v>0.10229000000000001</v>
      </c>
      <c r="S717" s="135">
        <f t="shared" si="407"/>
        <v>3.4000000000000002E-4</v>
      </c>
      <c r="T717" s="135">
        <f t="shared" si="407"/>
        <v>0</v>
      </c>
      <c r="U717" s="135">
        <f t="shared" si="407"/>
        <v>6.5640000000000004E-2</v>
      </c>
      <c r="V717" s="135">
        <f t="shared" si="407"/>
        <v>0.11255999999999999</v>
      </c>
      <c r="W717" s="135">
        <f t="shared" si="407"/>
        <v>0.11826</v>
      </c>
      <c r="X717" s="135">
        <f t="shared" si="407"/>
        <v>0.25214999999999999</v>
      </c>
      <c r="Y717" s="135">
        <f t="shared" si="407"/>
        <v>0.17593</v>
      </c>
      <c r="Z717" s="135">
        <f t="shared" si="407"/>
        <v>8.0689999999999998E-2</v>
      </c>
      <c r="AA717" s="135">
        <f t="shared" si="407"/>
        <v>0.1197</v>
      </c>
    </row>
    <row r="718" spans="1:27" ht="12.75" customHeight="1" outlineLevel="1" x14ac:dyDescent="0.3">
      <c r="A718" s="163" t="s">
        <v>2350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102.43</v>
      </c>
      <c r="N718" s="71">
        <v>116.07</v>
      </c>
      <c r="O718" s="71">
        <v>424.06</v>
      </c>
      <c r="P718" s="71">
        <v>133.26</v>
      </c>
      <c r="Q718" s="71">
        <v>109.09</v>
      </c>
      <c r="R718" s="71">
        <v>102.29</v>
      </c>
      <c r="S718" s="71">
        <v>0.34</v>
      </c>
      <c r="T718" s="71">
        <v>0</v>
      </c>
      <c r="U718" s="71">
        <v>65.64</v>
      </c>
      <c r="V718" s="71">
        <v>112.56</v>
      </c>
      <c r="W718" s="71">
        <v>118.26</v>
      </c>
      <c r="X718" s="71">
        <v>252.15</v>
      </c>
      <c r="Y718" s="71">
        <v>175.93</v>
      </c>
      <c r="Z718" s="71">
        <v>80.69</v>
      </c>
      <c r="AA718" s="71">
        <v>119.7</v>
      </c>
    </row>
    <row r="719" spans="1:27" ht="13.8" x14ac:dyDescent="0.3">
      <c r="A719" s="162" t="s">
        <v>2351</v>
      </c>
      <c r="B719" s="54" t="str">
        <f>"06"&amp;"."&amp;$B$800&amp;"."&amp;$B$801</f>
        <v>06.03.2024</v>
      </c>
      <c r="C719" s="134" t="s">
        <v>76</v>
      </c>
      <c r="D719" s="135">
        <f>ROUND((D720)/1000,5)</f>
        <v>1.515E-2</v>
      </c>
      <c r="E719" s="135">
        <f t="shared" ref="E719:AA719" si="408">ROUND((E720)/1000,5)</f>
        <v>1.704E-2</v>
      </c>
      <c r="F719" s="135">
        <f t="shared" si="408"/>
        <v>1.268E-2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6.3829999999999998E-2</v>
      </c>
      <c r="N719" s="135">
        <f t="shared" si="408"/>
        <v>9.5960000000000004E-2</v>
      </c>
      <c r="O719" s="135">
        <f t="shared" si="408"/>
        <v>0.17834</v>
      </c>
      <c r="P719" s="135">
        <f t="shared" si="408"/>
        <v>0.15717999999999999</v>
      </c>
      <c r="Q719" s="135">
        <f t="shared" si="408"/>
        <v>0.22134000000000001</v>
      </c>
      <c r="R719" s="135">
        <f t="shared" si="408"/>
        <v>0.21501999999999999</v>
      </c>
      <c r="S719" s="135">
        <f t="shared" si="408"/>
        <v>0.22131999999999999</v>
      </c>
      <c r="T719" s="135">
        <f t="shared" si="408"/>
        <v>0.20896000000000001</v>
      </c>
      <c r="U719" s="135">
        <f t="shared" si="408"/>
        <v>0.16933000000000001</v>
      </c>
      <c r="V719" s="135">
        <f t="shared" si="408"/>
        <v>0.20296</v>
      </c>
      <c r="W719" s="135">
        <f t="shared" si="408"/>
        <v>0.2596</v>
      </c>
      <c r="X719" s="135">
        <f t="shared" si="408"/>
        <v>0.26989999999999997</v>
      </c>
      <c r="Y719" s="135">
        <f t="shared" si="408"/>
        <v>0.51641999999999999</v>
      </c>
      <c r="Z719" s="135">
        <f t="shared" si="408"/>
        <v>0.60253000000000001</v>
      </c>
      <c r="AA719" s="135">
        <f t="shared" si="408"/>
        <v>0.56386999999999998</v>
      </c>
    </row>
    <row r="720" spans="1:27" ht="12.75" customHeight="1" outlineLevel="1" x14ac:dyDescent="0.3">
      <c r="A720" s="163" t="s">
        <v>2352</v>
      </c>
      <c r="B720" s="94" t="s">
        <v>238</v>
      </c>
      <c r="C720" s="70" t="s">
        <v>79</v>
      </c>
      <c r="D720" s="71">
        <v>15.15</v>
      </c>
      <c r="E720" s="71">
        <v>17.04</v>
      </c>
      <c r="F720" s="71">
        <v>12.68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63.83</v>
      </c>
      <c r="N720" s="71">
        <v>95.96</v>
      </c>
      <c r="O720" s="71">
        <v>178.34</v>
      </c>
      <c r="P720" s="71">
        <v>157.18</v>
      </c>
      <c r="Q720" s="71">
        <v>221.34</v>
      </c>
      <c r="R720" s="71">
        <v>215.02</v>
      </c>
      <c r="S720" s="71">
        <v>221.32</v>
      </c>
      <c r="T720" s="71">
        <v>208.96</v>
      </c>
      <c r="U720" s="71">
        <v>169.33</v>
      </c>
      <c r="V720" s="71">
        <v>202.96</v>
      </c>
      <c r="W720" s="71">
        <v>259.60000000000002</v>
      </c>
      <c r="X720" s="71">
        <v>269.89999999999998</v>
      </c>
      <c r="Y720" s="71">
        <v>516.41999999999996</v>
      </c>
      <c r="Z720" s="71">
        <v>602.53</v>
      </c>
      <c r="AA720" s="71">
        <v>563.87</v>
      </c>
    </row>
    <row r="721" spans="1:27" ht="13.8" x14ac:dyDescent="0.3">
      <c r="A721" s="162" t="s">
        <v>2353</v>
      </c>
      <c r="B721" s="54" t="str">
        <f>"07"&amp;"."&amp;$B$800&amp;"."&amp;$B$801</f>
        <v>07.03.2024</v>
      </c>
      <c r="C721" s="134" t="s">
        <v>76</v>
      </c>
      <c r="D721" s="135">
        <f>ROUND((D722)/1000,5)</f>
        <v>0.12539</v>
      </c>
      <c r="E721" s="135">
        <f t="shared" ref="E721:AA721" si="409">ROUND((E722)/1000,5)</f>
        <v>0.10576000000000001</v>
      </c>
      <c r="F721" s="135">
        <f t="shared" si="409"/>
        <v>4.5600000000000002E-2</v>
      </c>
      <c r="G721" s="135">
        <f t="shared" si="409"/>
        <v>3.3689999999999998E-2</v>
      </c>
      <c r="H721" s="135">
        <f t="shared" si="409"/>
        <v>3.6220000000000002E-2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0.20257</v>
      </c>
      <c r="N721" s="135">
        <f t="shared" si="409"/>
        <v>0.19428999999999999</v>
      </c>
      <c r="O721" s="135">
        <f t="shared" si="409"/>
        <v>0.18171000000000001</v>
      </c>
      <c r="P721" s="135">
        <f t="shared" si="409"/>
        <v>0.21561</v>
      </c>
      <c r="Q721" s="135">
        <f t="shared" si="409"/>
        <v>0.17626</v>
      </c>
      <c r="R721" s="135">
        <f t="shared" si="409"/>
        <v>0.23846999999999999</v>
      </c>
      <c r="S721" s="135">
        <f t="shared" si="409"/>
        <v>0.21507999999999999</v>
      </c>
      <c r="T721" s="135">
        <f t="shared" si="409"/>
        <v>0.23859</v>
      </c>
      <c r="U721" s="135">
        <f t="shared" si="409"/>
        <v>0.14574999999999999</v>
      </c>
      <c r="V721" s="135">
        <f t="shared" si="409"/>
        <v>0.19550999999999999</v>
      </c>
      <c r="W721" s="135">
        <f t="shared" si="409"/>
        <v>0.21504000000000001</v>
      </c>
      <c r="X721" s="135">
        <f t="shared" si="409"/>
        <v>0.18858</v>
      </c>
      <c r="Y721" s="135">
        <f t="shared" si="409"/>
        <v>0.37232999999999999</v>
      </c>
      <c r="Z721" s="135">
        <f t="shared" si="409"/>
        <v>0.35169</v>
      </c>
      <c r="AA721" s="135">
        <f t="shared" si="409"/>
        <v>0.29749999999999999</v>
      </c>
    </row>
    <row r="722" spans="1:27" ht="12.75" customHeight="1" outlineLevel="1" x14ac:dyDescent="0.3">
      <c r="A722" s="163" t="s">
        <v>2354</v>
      </c>
      <c r="B722" s="94" t="s">
        <v>238</v>
      </c>
      <c r="C722" s="70" t="s">
        <v>79</v>
      </c>
      <c r="D722" s="71">
        <v>125.39</v>
      </c>
      <c r="E722" s="71">
        <v>105.76</v>
      </c>
      <c r="F722" s="71">
        <v>45.6</v>
      </c>
      <c r="G722" s="71">
        <v>33.69</v>
      </c>
      <c r="H722" s="71">
        <v>36.22</v>
      </c>
      <c r="I722" s="71">
        <v>0</v>
      </c>
      <c r="J722" s="71">
        <v>0</v>
      </c>
      <c r="K722" s="71">
        <v>0</v>
      </c>
      <c r="L722" s="71">
        <v>0</v>
      </c>
      <c r="M722" s="71">
        <v>202.57</v>
      </c>
      <c r="N722" s="71">
        <v>194.29</v>
      </c>
      <c r="O722" s="71">
        <v>181.71</v>
      </c>
      <c r="P722" s="71">
        <v>215.61</v>
      </c>
      <c r="Q722" s="71">
        <v>176.26</v>
      </c>
      <c r="R722" s="71">
        <v>238.47</v>
      </c>
      <c r="S722" s="71">
        <v>215.08</v>
      </c>
      <c r="T722" s="71">
        <v>238.59</v>
      </c>
      <c r="U722" s="71">
        <v>145.75</v>
      </c>
      <c r="V722" s="71">
        <v>195.51</v>
      </c>
      <c r="W722" s="71">
        <v>215.04</v>
      </c>
      <c r="X722" s="71">
        <v>188.58</v>
      </c>
      <c r="Y722" s="71">
        <v>372.33</v>
      </c>
      <c r="Z722" s="71">
        <v>351.69</v>
      </c>
      <c r="AA722" s="71">
        <v>297.5</v>
      </c>
    </row>
    <row r="723" spans="1:27" ht="13.8" x14ac:dyDescent="0.3">
      <c r="A723" s="162" t="s">
        <v>2355</v>
      </c>
      <c r="B723" s="54" t="str">
        <f>"08"&amp;"."&amp;$B$800&amp;"."&amp;$B$801</f>
        <v>08.03.2024</v>
      </c>
      <c r="C723" s="134" t="s">
        <v>76</v>
      </c>
      <c r="D723" s="135">
        <f>ROUND((D724)/1000,5)</f>
        <v>8.9450000000000002E-2</v>
      </c>
      <c r="E723" s="135">
        <f t="shared" ref="E723:AA723" si="410">ROUND((E724)/1000,5)</f>
        <v>3.024E-2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3.6450000000000003E-2</v>
      </c>
      <c r="S723" s="135">
        <f t="shared" si="410"/>
        <v>4.0219999999999999E-2</v>
      </c>
      <c r="T723" s="135">
        <f t="shared" si="410"/>
        <v>3.6069999999999998E-2</v>
      </c>
      <c r="U723" s="135">
        <f t="shared" si="410"/>
        <v>0</v>
      </c>
      <c r="V723" s="135">
        <f t="shared" si="410"/>
        <v>0</v>
      </c>
      <c r="W723" s="135">
        <f t="shared" si="410"/>
        <v>7.5859999999999997E-2</v>
      </c>
      <c r="X723" s="135">
        <f t="shared" si="410"/>
        <v>0.28932000000000002</v>
      </c>
      <c r="Y723" s="135">
        <f t="shared" si="410"/>
        <v>0.2031</v>
      </c>
      <c r="Z723" s="135">
        <f t="shared" si="410"/>
        <v>0.30112</v>
      </c>
      <c r="AA723" s="135">
        <f t="shared" si="410"/>
        <v>7.7789999999999998E-2</v>
      </c>
    </row>
    <row r="724" spans="1:27" ht="12.75" customHeight="1" outlineLevel="1" x14ac:dyDescent="0.3">
      <c r="A724" s="163" t="s">
        <v>2356</v>
      </c>
      <c r="B724" s="94" t="s">
        <v>238</v>
      </c>
      <c r="C724" s="70" t="s">
        <v>79</v>
      </c>
      <c r="D724" s="71">
        <v>89.45</v>
      </c>
      <c r="E724" s="71">
        <v>30.24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36.450000000000003</v>
      </c>
      <c r="S724" s="71">
        <v>40.22</v>
      </c>
      <c r="T724" s="71">
        <v>36.07</v>
      </c>
      <c r="U724" s="71">
        <v>0</v>
      </c>
      <c r="V724" s="71">
        <v>0</v>
      </c>
      <c r="W724" s="71">
        <v>75.86</v>
      </c>
      <c r="X724" s="71">
        <v>289.32</v>
      </c>
      <c r="Y724" s="71">
        <v>203.1</v>
      </c>
      <c r="Z724" s="71">
        <v>301.12</v>
      </c>
      <c r="AA724" s="71">
        <v>77.790000000000006</v>
      </c>
    </row>
    <row r="725" spans="1:27" ht="13.8" x14ac:dyDescent="0.3">
      <c r="A725" s="162" t="s">
        <v>2357</v>
      </c>
      <c r="B725" s="54" t="str">
        <f>"09"&amp;"."&amp;$B$800&amp;"."&amp;$B$801</f>
        <v>09.03.2024</v>
      </c>
      <c r="C725" s="134" t="s">
        <v>76</v>
      </c>
      <c r="D725" s="135">
        <f>ROUND((D726)/1000,5)</f>
        <v>2.6069999999999999E-2</v>
      </c>
      <c r="E725" s="135">
        <f t="shared" ref="E725:AA725" si="411">ROUND((E726)/1000,5)</f>
        <v>0</v>
      </c>
      <c r="F725" s="135">
        <f t="shared" si="411"/>
        <v>2.332E-2</v>
      </c>
      <c r="G725" s="135">
        <f t="shared" si="411"/>
        <v>2.8410000000000001E-2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2.861E-2</v>
      </c>
      <c r="O725" s="135">
        <f t="shared" si="411"/>
        <v>3.0630000000000001E-2</v>
      </c>
      <c r="P725" s="135">
        <f t="shared" si="411"/>
        <v>3.27E-2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3.3140000000000003E-2</v>
      </c>
      <c r="Y725" s="135">
        <f t="shared" si="411"/>
        <v>0.17852999999999999</v>
      </c>
      <c r="Z725" s="135">
        <f t="shared" si="411"/>
        <v>0.34725</v>
      </c>
      <c r="AA725" s="135">
        <f t="shared" si="411"/>
        <v>0.47316000000000003</v>
      </c>
    </row>
    <row r="726" spans="1:27" ht="12.75" customHeight="1" outlineLevel="1" x14ac:dyDescent="0.3">
      <c r="A726" s="163" t="s">
        <v>2358</v>
      </c>
      <c r="B726" s="94" t="s">
        <v>238</v>
      </c>
      <c r="C726" s="70" t="s">
        <v>79</v>
      </c>
      <c r="D726" s="71">
        <v>26.07</v>
      </c>
      <c r="E726" s="71">
        <v>0</v>
      </c>
      <c r="F726" s="71">
        <v>23.32</v>
      </c>
      <c r="G726" s="71">
        <v>28.41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28.61</v>
      </c>
      <c r="O726" s="71">
        <v>30.63</v>
      </c>
      <c r="P726" s="71">
        <v>32.700000000000003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33.14</v>
      </c>
      <c r="Y726" s="71">
        <v>178.53</v>
      </c>
      <c r="Z726" s="71">
        <v>347.25</v>
      </c>
      <c r="AA726" s="71">
        <v>473.16</v>
      </c>
    </row>
    <row r="727" spans="1:27" ht="13.8" x14ac:dyDescent="0.3">
      <c r="A727" s="162" t="s">
        <v>2359</v>
      </c>
      <c r="B727" s="54" t="str">
        <f>"10"&amp;"."&amp;$B$800&amp;"."&amp;$B$801</f>
        <v>10.03.2024</v>
      </c>
      <c r="C727" s="134" t="s">
        <v>76</v>
      </c>
      <c r="D727" s="135">
        <f>ROUND((D728)/1000,5)</f>
        <v>9.4699999999999993E-3</v>
      </c>
      <c r="E727" s="135">
        <f t="shared" ref="E727:AA727" si="412">ROUND((E728)/1000,5)</f>
        <v>4.8829999999999998E-2</v>
      </c>
      <c r="F727" s="135">
        <f t="shared" si="412"/>
        <v>5.5460000000000002E-2</v>
      </c>
      <c r="G727" s="135">
        <f t="shared" si="412"/>
        <v>3.193E-2</v>
      </c>
      <c r="H727" s="135">
        <f t="shared" si="412"/>
        <v>0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5.706E-2</v>
      </c>
      <c r="Z727" s="135">
        <f t="shared" si="412"/>
        <v>8.6840000000000001E-2</v>
      </c>
      <c r="AA727" s="135">
        <f t="shared" si="412"/>
        <v>8.1610000000000002E-2</v>
      </c>
    </row>
    <row r="728" spans="1:27" ht="12.75" customHeight="1" outlineLevel="1" x14ac:dyDescent="0.3">
      <c r="A728" s="163" t="s">
        <v>2360</v>
      </c>
      <c r="B728" s="94" t="s">
        <v>238</v>
      </c>
      <c r="C728" s="70" t="s">
        <v>79</v>
      </c>
      <c r="D728" s="71">
        <v>9.4700000000000006</v>
      </c>
      <c r="E728" s="71">
        <v>48.83</v>
      </c>
      <c r="F728" s="71">
        <v>55.46</v>
      </c>
      <c r="G728" s="71">
        <v>31.93</v>
      </c>
      <c r="H728" s="71">
        <v>0</v>
      </c>
      <c r="I728" s="71">
        <v>0</v>
      </c>
      <c r="J728" s="71">
        <v>0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57.06</v>
      </c>
      <c r="Z728" s="71">
        <v>86.84</v>
      </c>
      <c r="AA728" s="71">
        <v>81.61</v>
      </c>
    </row>
    <row r="729" spans="1:27" ht="13.8" x14ac:dyDescent="0.3">
      <c r="A729" s="162" t="s">
        <v>2361</v>
      </c>
      <c r="B729" s="54" t="str">
        <f>"11"&amp;"."&amp;$B$800&amp;"."&amp;$B$801</f>
        <v>11.03.2024</v>
      </c>
      <c r="C729" s="134" t="s">
        <v>76</v>
      </c>
      <c r="D729" s="135">
        <f>ROUND((D730)/1000,5)</f>
        <v>0.15157000000000001</v>
      </c>
      <c r="E729" s="135">
        <f t="shared" ref="E729:AA729" si="413">ROUND((E730)/1000,5)</f>
        <v>0.15790000000000001</v>
      </c>
      <c r="F729" s="135">
        <f t="shared" si="413"/>
        <v>0.11865000000000001</v>
      </c>
      <c r="G729" s="135">
        <f t="shared" si="413"/>
        <v>3.4669999999999999E-2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1.32E-2</v>
      </c>
      <c r="N729" s="135">
        <f t="shared" si="413"/>
        <v>0.13117000000000001</v>
      </c>
      <c r="O729" s="135">
        <f t="shared" si="413"/>
        <v>5.4330000000000003E-2</v>
      </c>
      <c r="P729" s="135">
        <f t="shared" si="413"/>
        <v>0</v>
      </c>
      <c r="Q729" s="135">
        <f t="shared" si="413"/>
        <v>0</v>
      </c>
      <c r="R729" s="135">
        <f t="shared" si="413"/>
        <v>1.2800000000000001E-3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1.26E-2</v>
      </c>
      <c r="X729" s="135">
        <f t="shared" si="413"/>
        <v>2.9360000000000001E-2</v>
      </c>
      <c r="Y729" s="135">
        <f t="shared" si="413"/>
        <v>0.18955</v>
      </c>
      <c r="Z729" s="135">
        <f t="shared" si="413"/>
        <v>0.24024999999999999</v>
      </c>
      <c r="AA729" s="135">
        <f t="shared" si="413"/>
        <v>0.22478000000000001</v>
      </c>
    </row>
    <row r="730" spans="1:27" ht="12.75" customHeight="1" outlineLevel="1" x14ac:dyDescent="0.3">
      <c r="A730" s="163" t="s">
        <v>2362</v>
      </c>
      <c r="B730" s="94" t="s">
        <v>238</v>
      </c>
      <c r="C730" s="70" t="s">
        <v>79</v>
      </c>
      <c r="D730" s="71">
        <v>151.57</v>
      </c>
      <c r="E730" s="71">
        <v>157.9</v>
      </c>
      <c r="F730" s="71">
        <v>118.65</v>
      </c>
      <c r="G730" s="71">
        <v>34.67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13.2</v>
      </c>
      <c r="N730" s="71">
        <v>131.16999999999999</v>
      </c>
      <c r="O730" s="71">
        <v>54.33</v>
      </c>
      <c r="P730" s="71">
        <v>0</v>
      </c>
      <c r="Q730" s="71">
        <v>0</v>
      </c>
      <c r="R730" s="71">
        <v>1.28</v>
      </c>
      <c r="S730" s="71">
        <v>0</v>
      </c>
      <c r="T730" s="71">
        <v>0</v>
      </c>
      <c r="U730" s="71">
        <v>0</v>
      </c>
      <c r="V730" s="71">
        <v>0</v>
      </c>
      <c r="W730" s="71">
        <v>12.6</v>
      </c>
      <c r="X730" s="71">
        <v>29.36</v>
      </c>
      <c r="Y730" s="71">
        <v>189.55</v>
      </c>
      <c r="Z730" s="71">
        <v>240.25</v>
      </c>
      <c r="AA730" s="71">
        <v>224.78</v>
      </c>
    </row>
    <row r="731" spans="1:27" ht="13.8" x14ac:dyDescent="0.3">
      <c r="A731" s="162" t="s">
        <v>2363</v>
      </c>
      <c r="B731" s="54" t="str">
        <f>"12"&amp;"."&amp;$B$800&amp;"."&amp;$B$801</f>
        <v>12.03.2024</v>
      </c>
      <c r="C731" s="134" t="s">
        <v>76</v>
      </c>
      <c r="D731" s="135">
        <f>ROUND((D732)/1000,5)</f>
        <v>5.9270000000000003E-2</v>
      </c>
      <c r="E731" s="135">
        <f t="shared" ref="E731:AA731" si="414">ROUND((E732)/1000,5)</f>
        <v>4.879E-2</v>
      </c>
      <c r="F731" s="135">
        <f t="shared" si="414"/>
        <v>0</v>
      </c>
      <c r="G731" s="135">
        <f t="shared" si="414"/>
        <v>0</v>
      </c>
      <c r="H731" s="135">
        <f t="shared" si="414"/>
        <v>0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1.457E-2</v>
      </c>
      <c r="O731" s="135">
        <f t="shared" si="414"/>
        <v>7.2889999999999996E-2</v>
      </c>
      <c r="P731" s="135">
        <f t="shared" si="414"/>
        <v>5.5010000000000003E-2</v>
      </c>
      <c r="Q731" s="135">
        <f t="shared" si="414"/>
        <v>0.11113000000000001</v>
      </c>
      <c r="R731" s="135">
        <f t="shared" si="414"/>
        <v>0.15556</v>
      </c>
      <c r="S731" s="135">
        <f t="shared" si="414"/>
        <v>0.11645</v>
      </c>
      <c r="T731" s="135">
        <f t="shared" si="414"/>
        <v>0.21160999999999999</v>
      </c>
      <c r="U731" s="135">
        <f t="shared" si="414"/>
        <v>3.7150000000000002E-2</v>
      </c>
      <c r="V731" s="135">
        <f t="shared" si="414"/>
        <v>0</v>
      </c>
      <c r="W731" s="135">
        <f t="shared" si="414"/>
        <v>6.1080000000000002E-2</v>
      </c>
      <c r="X731" s="135">
        <f t="shared" si="414"/>
        <v>0.18715000000000001</v>
      </c>
      <c r="Y731" s="135">
        <f t="shared" si="414"/>
        <v>0.44979000000000002</v>
      </c>
      <c r="Z731" s="135">
        <f t="shared" si="414"/>
        <v>0.34921000000000002</v>
      </c>
      <c r="AA731" s="135">
        <f t="shared" si="414"/>
        <v>0.19522999999999999</v>
      </c>
    </row>
    <row r="732" spans="1:27" ht="12.75" customHeight="1" outlineLevel="1" x14ac:dyDescent="0.3">
      <c r="A732" s="163" t="s">
        <v>2364</v>
      </c>
      <c r="B732" s="94" t="s">
        <v>238</v>
      </c>
      <c r="C732" s="70" t="s">
        <v>79</v>
      </c>
      <c r="D732" s="71">
        <v>59.27</v>
      </c>
      <c r="E732" s="71">
        <v>48.79</v>
      </c>
      <c r="F732" s="71">
        <v>0</v>
      </c>
      <c r="G732" s="71">
        <v>0</v>
      </c>
      <c r="H732" s="71">
        <v>0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14.57</v>
      </c>
      <c r="O732" s="71">
        <v>72.89</v>
      </c>
      <c r="P732" s="71">
        <v>55.01</v>
      </c>
      <c r="Q732" s="71">
        <v>111.13</v>
      </c>
      <c r="R732" s="71">
        <v>155.56</v>
      </c>
      <c r="S732" s="71">
        <v>116.45</v>
      </c>
      <c r="T732" s="71">
        <v>211.61</v>
      </c>
      <c r="U732" s="71">
        <v>37.15</v>
      </c>
      <c r="V732" s="71">
        <v>0</v>
      </c>
      <c r="W732" s="71">
        <v>61.08</v>
      </c>
      <c r="X732" s="71">
        <v>187.15</v>
      </c>
      <c r="Y732" s="71">
        <v>449.79</v>
      </c>
      <c r="Z732" s="71">
        <v>349.21</v>
      </c>
      <c r="AA732" s="71">
        <v>195.23</v>
      </c>
    </row>
    <row r="733" spans="1:27" ht="13.8" x14ac:dyDescent="0.3">
      <c r="A733" s="162" t="s">
        <v>2365</v>
      </c>
      <c r="B733" s="54" t="str">
        <f>"13"&amp;"."&amp;$B$800&amp;"."&amp;$B$801</f>
        <v>13.03.2024</v>
      </c>
      <c r="C733" s="134" t="s">
        <v>76</v>
      </c>
      <c r="D733" s="135">
        <f>ROUND((D734)/1000,5)</f>
        <v>1.8880000000000001E-2</v>
      </c>
      <c r="E733" s="135">
        <f t="shared" ref="E733:AA733" si="415">ROUND((E734)/1000,5)</f>
        <v>7.7729999999999994E-2</v>
      </c>
      <c r="F733" s="135">
        <f t="shared" si="415"/>
        <v>5.1740000000000001E-2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0</v>
      </c>
      <c r="M733" s="135">
        <f t="shared" si="415"/>
        <v>0</v>
      </c>
      <c r="N733" s="135">
        <f t="shared" si="415"/>
        <v>4.3099999999999999E-2</v>
      </c>
      <c r="O733" s="135">
        <f t="shared" si="415"/>
        <v>7.7850000000000003E-2</v>
      </c>
      <c r="P733" s="135">
        <f t="shared" si="415"/>
        <v>8.0439999999999998E-2</v>
      </c>
      <c r="Q733" s="135">
        <f t="shared" si="415"/>
        <v>7.4410000000000004E-2</v>
      </c>
      <c r="R733" s="135">
        <f t="shared" si="415"/>
        <v>6.6900000000000001E-2</v>
      </c>
      <c r="S733" s="135">
        <f t="shared" si="415"/>
        <v>6.8870000000000001E-2</v>
      </c>
      <c r="T733" s="135">
        <f t="shared" si="415"/>
        <v>3.7690000000000001E-2</v>
      </c>
      <c r="U733" s="135">
        <f t="shared" si="415"/>
        <v>4.3040000000000002E-2</v>
      </c>
      <c r="V733" s="135">
        <f t="shared" si="415"/>
        <v>0</v>
      </c>
      <c r="W733" s="135">
        <f t="shared" si="415"/>
        <v>3.712E-2</v>
      </c>
      <c r="X733" s="135">
        <f t="shared" si="415"/>
        <v>9.2520000000000005E-2</v>
      </c>
      <c r="Y733" s="135">
        <f t="shared" si="415"/>
        <v>0.20698</v>
      </c>
      <c r="Z733" s="135">
        <f t="shared" si="415"/>
        <v>0.25441999999999998</v>
      </c>
      <c r="AA733" s="135">
        <f t="shared" si="415"/>
        <v>6.701E-2</v>
      </c>
    </row>
    <row r="734" spans="1:27" ht="12.75" customHeight="1" outlineLevel="1" x14ac:dyDescent="0.3">
      <c r="A734" s="163" t="s">
        <v>2366</v>
      </c>
      <c r="B734" s="94" t="s">
        <v>238</v>
      </c>
      <c r="C734" s="70" t="s">
        <v>79</v>
      </c>
      <c r="D734" s="71">
        <v>18.88</v>
      </c>
      <c r="E734" s="71">
        <v>77.73</v>
      </c>
      <c r="F734" s="71">
        <v>51.74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0</v>
      </c>
      <c r="M734" s="71">
        <v>0</v>
      </c>
      <c r="N734" s="71">
        <v>43.1</v>
      </c>
      <c r="O734" s="71">
        <v>77.849999999999994</v>
      </c>
      <c r="P734" s="71">
        <v>80.44</v>
      </c>
      <c r="Q734" s="71">
        <v>74.41</v>
      </c>
      <c r="R734" s="71">
        <v>66.900000000000006</v>
      </c>
      <c r="S734" s="71">
        <v>68.87</v>
      </c>
      <c r="T734" s="71">
        <v>37.69</v>
      </c>
      <c r="U734" s="71">
        <v>43.04</v>
      </c>
      <c r="V734" s="71">
        <v>0</v>
      </c>
      <c r="W734" s="71">
        <v>37.119999999999997</v>
      </c>
      <c r="X734" s="71">
        <v>92.52</v>
      </c>
      <c r="Y734" s="71">
        <v>206.98</v>
      </c>
      <c r="Z734" s="71">
        <v>254.42</v>
      </c>
      <c r="AA734" s="71">
        <v>67.010000000000005</v>
      </c>
    </row>
    <row r="735" spans="1:27" ht="13.8" x14ac:dyDescent="0.3">
      <c r="A735" s="162" t="s">
        <v>2367</v>
      </c>
      <c r="B735" s="54" t="str">
        <f>"14"&amp;"."&amp;$B$800&amp;"."&amp;$B$801</f>
        <v>14.03.2024</v>
      </c>
      <c r="C735" s="134" t="s">
        <v>76</v>
      </c>
      <c r="D735" s="135">
        <f>ROUND((D736)/1000,5)</f>
        <v>0.1888</v>
      </c>
      <c r="E735" s="135">
        <f t="shared" ref="E735:AA735" si="416">ROUND((E736)/1000,5)</f>
        <v>0.19087000000000001</v>
      </c>
      <c r="F735" s="135">
        <f t="shared" si="416"/>
        <v>0.20657</v>
      </c>
      <c r="G735" s="135">
        <f t="shared" si="416"/>
        <v>9.6159999999999995E-2</v>
      </c>
      <c r="H735" s="135">
        <f t="shared" si="416"/>
        <v>1.8699999999999999E-3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1.7000000000000001E-2</v>
      </c>
      <c r="N735" s="135">
        <f t="shared" si="416"/>
        <v>0.12662000000000001</v>
      </c>
      <c r="O735" s="135">
        <f t="shared" si="416"/>
        <v>0.12361999999999999</v>
      </c>
      <c r="P735" s="135">
        <f t="shared" si="416"/>
        <v>9.7689999999999999E-2</v>
      </c>
      <c r="Q735" s="135">
        <f t="shared" si="416"/>
        <v>0.11637</v>
      </c>
      <c r="R735" s="135">
        <f t="shared" si="416"/>
        <v>0.11051</v>
      </c>
      <c r="S735" s="135">
        <f t="shared" si="416"/>
        <v>7.7969999999999998E-2</v>
      </c>
      <c r="T735" s="135">
        <f t="shared" si="416"/>
        <v>1.2239999999999999E-2</v>
      </c>
      <c r="U735" s="135">
        <f t="shared" si="416"/>
        <v>4.1709999999999997E-2</v>
      </c>
      <c r="V735" s="135">
        <f t="shared" si="416"/>
        <v>0</v>
      </c>
      <c r="W735" s="135">
        <f t="shared" si="416"/>
        <v>0.19889999999999999</v>
      </c>
      <c r="X735" s="135">
        <f t="shared" si="416"/>
        <v>0.25141999999999998</v>
      </c>
      <c r="Y735" s="135">
        <f t="shared" si="416"/>
        <v>0.30115999999999998</v>
      </c>
      <c r="Z735" s="135">
        <f t="shared" si="416"/>
        <v>0.32235999999999998</v>
      </c>
      <c r="AA735" s="135">
        <f t="shared" si="416"/>
        <v>0.30053999999999997</v>
      </c>
    </row>
    <row r="736" spans="1:27" ht="12.75" customHeight="1" outlineLevel="1" x14ac:dyDescent="0.3">
      <c r="A736" s="163" t="s">
        <v>2368</v>
      </c>
      <c r="B736" s="94" t="s">
        <v>238</v>
      </c>
      <c r="C736" s="70" t="s">
        <v>79</v>
      </c>
      <c r="D736" s="71">
        <v>188.8</v>
      </c>
      <c r="E736" s="71">
        <v>190.87</v>
      </c>
      <c r="F736" s="71">
        <v>206.57</v>
      </c>
      <c r="G736" s="71">
        <v>96.16</v>
      </c>
      <c r="H736" s="71">
        <v>1.87</v>
      </c>
      <c r="I736" s="71">
        <v>0</v>
      </c>
      <c r="J736" s="71">
        <v>0</v>
      </c>
      <c r="K736" s="71">
        <v>0</v>
      </c>
      <c r="L736" s="71">
        <v>0</v>
      </c>
      <c r="M736" s="71">
        <v>17</v>
      </c>
      <c r="N736" s="71">
        <v>126.62</v>
      </c>
      <c r="O736" s="71">
        <v>123.62</v>
      </c>
      <c r="P736" s="71">
        <v>97.69</v>
      </c>
      <c r="Q736" s="71">
        <v>116.37</v>
      </c>
      <c r="R736" s="71">
        <v>110.51</v>
      </c>
      <c r="S736" s="71">
        <v>77.97</v>
      </c>
      <c r="T736" s="71">
        <v>12.24</v>
      </c>
      <c r="U736" s="71">
        <v>41.71</v>
      </c>
      <c r="V736" s="71">
        <v>0</v>
      </c>
      <c r="W736" s="71">
        <v>198.9</v>
      </c>
      <c r="X736" s="71">
        <v>251.42</v>
      </c>
      <c r="Y736" s="71">
        <v>301.16000000000003</v>
      </c>
      <c r="Z736" s="71">
        <v>322.36</v>
      </c>
      <c r="AA736" s="71">
        <v>300.54000000000002</v>
      </c>
    </row>
    <row r="737" spans="1:27" ht="13.8" x14ac:dyDescent="0.3">
      <c r="A737" s="162" t="s">
        <v>2369</v>
      </c>
      <c r="B737" s="54" t="str">
        <f>"15"&amp;"."&amp;$B$800&amp;"."&amp;$B$801</f>
        <v>15.03.2024</v>
      </c>
      <c r="C737" s="134" t="s">
        <v>76</v>
      </c>
      <c r="D737" s="135">
        <f>ROUND((D738)/1000,5)</f>
        <v>7.9509999999999997E-2</v>
      </c>
      <c r="E737" s="135">
        <f t="shared" ref="E737:AA737" si="417">ROUND((E738)/1000,5)</f>
        <v>4.7820000000000001E-2</v>
      </c>
      <c r="F737" s="135">
        <f t="shared" si="417"/>
        <v>7.1859999999999993E-2</v>
      </c>
      <c r="G737" s="135">
        <f t="shared" si="417"/>
        <v>1.128E-2</v>
      </c>
      <c r="H737" s="135">
        <f t="shared" si="417"/>
        <v>0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0</v>
      </c>
      <c r="X737" s="135">
        <f t="shared" si="417"/>
        <v>0</v>
      </c>
      <c r="Y737" s="135">
        <f t="shared" si="417"/>
        <v>3.8690000000000002E-2</v>
      </c>
      <c r="Z737" s="135">
        <f t="shared" si="417"/>
        <v>0.14754999999999999</v>
      </c>
      <c r="AA737" s="135">
        <f t="shared" si="417"/>
        <v>8.8000000000000003E-4</v>
      </c>
    </row>
    <row r="738" spans="1:27" ht="12.75" customHeight="1" outlineLevel="1" x14ac:dyDescent="0.3">
      <c r="A738" s="163" t="s">
        <v>2370</v>
      </c>
      <c r="B738" s="94" t="s">
        <v>238</v>
      </c>
      <c r="C738" s="70" t="s">
        <v>79</v>
      </c>
      <c r="D738" s="71">
        <v>79.510000000000005</v>
      </c>
      <c r="E738" s="71">
        <v>47.82</v>
      </c>
      <c r="F738" s="71">
        <v>71.86</v>
      </c>
      <c r="G738" s="71">
        <v>11.28</v>
      </c>
      <c r="H738" s="71">
        <v>0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0</v>
      </c>
      <c r="X738" s="71">
        <v>0</v>
      </c>
      <c r="Y738" s="71">
        <v>38.69</v>
      </c>
      <c r="Z738" s="71">
        <v>147.55000000000001</v>
      </c>
      <c r="AA738" s="71">
        <v>0.88</v>
      </c>
    </row>
    <row r="739" spans="1:27" ht="13.8" x14ac:dyDescent="0.3">
      <c r="A739" s="162" t="s">
        <v>2371</v>
      </c>
      <c r="B739" s="54" t="str">
        <f>"16"&amp;"."&amp;$B$800&amp;"."&amp;$B$801</f>
        <v>16.03.2024</v>
      </c>
      <c r="C739" s="134" t="s">
        <v>76</v>
      </c>
      <c r="D739" s="135">
        <f>ROUND((D740)/1000,5)</f>
        <v>9.8700000000000003E-3</v>
      </c>
      <c r="E739" s="135">
        <f t="shared" ref="E739:AA739" si="418">ROUND((E740)/1000,5)</f>
        <v>0</v>
      </c>
      <c r="F739" s="135">
        <f t="shared" si="418"/>
        <v>0</v>
      </c>
      <c r="G739" s="135">
        <f t="shared" si="418"/>
        <v>0</v>
      </c>
      <c r="H739" s="135">
        <f t="shared" si="418"/>
        <v>0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0</v>
      </c>
      <c r="O739" s="135">
        <f t="shared" si="418"/>
        <v>0</v>
      </c>
      <c r="P739" s="135">
        <f t="shared" si="418"/>
        <v>0</v>
      </c>
      <c r="Q739" s="135">
        <f t="shared" si="418"/>
        <v>0</v>
      </c>
      <c r="R739" s="135">
        <f t="shared" si="418"/>
        <v>1.8259999999999998E-2</v>
      </c>
      <c r="S739" s="135">
        <f t="shared" si="418"/>
        <v>4.2610000000000002E-2</v>
      </c>
      <c r="T739" s="135">
        <f t="shared" si="418"/>
        <v>1.132E-2</v>
      </c>
      <c r="U739" s="135">
        <f t="shared" si="418"/>
        <v>8.8999999999999995E-4</v>
      </c>
      <c r="V739" s="135">
        <f t="shared" si="418"/>
        <v>0</v>
      </c>
      <c r="W739" s="135">
        <f t="shared" si="418"/>
        <v>2.8039999999999999E-2</v>
      </c>
      <c r="X739" s="135">
        <f t="shared" si="418"/>
        <v>9.2369999999999994E-2</v>
      </c>
      <c r="Y739" s="135">
        <f t="shared" si="418"/>
        <v>0.13125000000000001</v>
      </c>
      <c r="Z739" s="135">
        <f t="shared" si="418"/>
        <v>4.2200000000000001E-2</v>
      </c>
      <c r="AA739" s="135">
        <f t="shared" si="418"/>
        <v>2.64E-3</v>
      </c>
    </row>
    <row r="740" spans="1:27" ht="12.75" customHeight="1" outlineLevel="1" x14ac:dyDescent="0.3">
      <c r="A740" s="163" t="s">
        <v>2372</v>
      </c>
      <c r="B740" s="94" t="s">
        <v>238</v>
      </c>
      <c r="C740" s="70" t="s">
        <v>79</v>
      </c>
      <c r="D740" s="71">
        <v>9.8699999999999992</v>
      </c>
      <c r="E740" s="71">
        <v>0</v>
      </c>
      <c r="F740" s="71">
        <v>0</v>
      </c>
      <c r="G740" s="71">
        <v>0</v>
      </c>
      <c r="H740" s="71">
        <v>0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0</v>
      </c>
      <c r="O740" s="71">
        <v>0</v>
      </c>
      <c r="P740" s="71">
        <v>0</v>
      </c>
      <c r="Q740" s="71">
        <v>0</v>
      </c>
      <c r="R740" s="71">
        <v>18.260000000000002</v>
      </c>
      <c r="S740" s="71">
        <v>42.61</v>
      </c>
      <c r="T740" s="71">
        <v>11.32</v>
      </c>
      <c r="U740" s="71">
        <v>0.89</v>
      </c>
      <c r="V740" s="71">
        <v>0</v>
      </c>
      <c r="W740" s="71">
        <v>28.04</v>
      </c>
      <c r="X740" s="71">
        <v>92.37</v>
      </c>
      <c r="Y740" s="71">
        <v>131.25</v>
      </c>
      <c r="Z740" s="71">
        <v>42.2</v>
      </c>
      <c r="AA740" s="71">
        <v>2.64</v>
      </c>
    </row>
    <row r="741" spans="1:27" ht="13.8" x14ac:dyDescent="0.3">
      <c r="A741" s="162" t="s">
        <v>2373</v>
      </c>
      <c r="B741" s="54" t="str">
        <f>"17"&amp;"."&amp;$B$800&amp;"."&amp;$B$801</f>
        <v>17.03.2024</v>
      </c>
      <c r="C741" s="134" t="s">
        <v>76</v>
      </c>
      <c r="D741" s="135">
        <f>ROUND((D742)/1000,5)</f>
        <v>0.19606999999999999</v>
      </c>
      <c r="E741" s="135">
        <f t="shared" ref="E741:AA741" si="419">ROUND((E742)/1000,5)</f>
        <v>7.077E-2</v>
      </c>
      <c r="F741" s="135">
        <f t="shared" si="419"/>
        <v>0.11076999999999999</v>
      </c>
      <c r="G741" s="135">
        <f t="shared" si="419"/>
        <v>0.10201</v>
      </c>
      <c r="H741" s="135">
        <f t="shared" si="419"/>
        <v>7.6859999999999998E-2</v>
      </c>
      <c r="I741" s="135">
        <f t="shared" si="419"/>
        <v>0</v>
      </c>
      <c r="J741" s="135">
        <f t="shared" si="419"/>
        <v>4.9930000000000002E-2</v>
      </c>
      <c r="K741" s="135">
        <f t="shared" si="419"/>
        <v>0</v>
      </c>
      <c r="L741" s="135">
        <f t="shared" si="419"/>
        <v>2.077E-2</v>
      </c>
      <c r="M741" s="135">
        <f t="shared" si="419"/>
        <v>0.20005000000000001</v>
      </c>
      <c r="N741" s="135">
        <f t="shared" si="419"/>
        <v>0.23769000000000001</v>
      </c>
      <c r="O741" s="135">
        <f t="shared" si="419"/>
        <v>0.24401999999999999</v>
      </c>
      <c r="P741" s="135">
        <f t="shared" si="419"/>
        <v>0.25112000000000001</v>
      </c>
      <c r="Q741" s="135">
        <f t="shared" si="419"/>
        <v>0.36656</v>
      </c>
      <c r="R741" s="135">
        <f t="shared" si="419"/>
        <v>0.37436000000000003</v>
      </c>
      <c r="S741" s="135">
        <f t="shared" si="419"/>
        <v>0.23036999999999999</v>
      </c>
      <c r="T741" s="135">
        <f t="shared" si="419"/>
        <v>4.2000000000000002E-4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3.015E-2</v>
      </c>
      <c r="Y741" s="135">
        <f t="shared" si="419"/>
        <v>0.22769</v>
      </c>
      <c r="Z741" s="135">
        <f t="shared" si="419"/>
        <v>0.15101000000000001</v>
      </c>
      <c r="AA741" s="135">
        <f t="shared" si="419"/>
        <v>0.25190000000000001</v>
      </c>
    </row>
    <row r="742" spans="1:27" ht="12.75" customHeight="1" outlineLevel="1" x14ac:dyDescent="0.3">
      <c r="A742" s="163" t="s">
        <v>2374</v>
      </c>
      <c r="B742" s="94" t="s">
        <v>238</v>
      </c>
      <c r="C742" s="70" t="s">
        <v>79</v>
      </c>
      <c r="D742" s="71">
        <v>196.07</v>
      </c>
      <c r="E742" s="71">
        <v>70.77</v>
      </c>
      <c r="F742" s="71">
        <v>110.77</v>
      </c>
      <c r="G742" s="71">
        <v>102.01</v>
      </c>
      <c r="H742" s="71">
        <v>76.86</v>
      </c>
      <c r="I742" s="71">
        <v>0</v>
      </c>
      <c r="J742" s="71">
        <v>49.93</v>
      </c>
      <c r="K742" s="71">
        <v>0</v>
      </c>
      <c r="L742" s="71">
        <v>20.77</v>
      </c>
      <c r="M742" s="71">
        <v>200.05</v>
      </c>
      <c r="N742" s="71">
        <v>237.69</v>
      </c>
      <c r="O742" s="71">
        <v>244.02</v>
      </c>
      <c r="P742" s="71">
        <v>251.12</v>
      </c>
      <c r="Q742" s="71">
        <v>366.56</v>
      </c>
      <c r="R742" s="71">
        <v>374.36</v>
      </c>
      <c r="S742" s="71">
        <v>230.37</v>
      </c>
      <c r="T742" s="71">
        <v>0.42</v>
      </c>
      <c r="U742" s="71">
        <v>0</v>
      </c>
      <c r="V742" s="71">
        <v>0</v>
      </c>
      <c r="W742" s="71">
        <v>0</v>
      </c>
      <c r="X742" s="71">
        <v>30.15</v>
      </c>
      <c r="Y742" s="71">
        <v>227.69</v>
      </c>
      <c r="Z742" s="71">
        <v>151.01</v>
      </c>
      <c r="AA742" s="71">
        <v>251.9</v>
      </c>
    </row>
    <row r="743" spans="1:27" ht="13.8" x14ac:dyDescent="0.3">
      <c r="A743" s="162" t="s">
        <v>2375</v>
      </c>
      <c r="B743" s="54" t="str">
        <f>"18"&amp;"."&amp;$B$800&amp;"."&amp;$B$801</f>
        <v>18.03.2024</v>
      </c>
      <c r="C743" s="134" t="s">
        <v>76</v>
      </c>
      <c r="D743" s="135">
        <f>ROUND((D744)/1000,5)</f>
        <v>0.11354</v>
      </c>
      <c r="E743" s="135">
        <f t="shared" ref="E743:AA743" si="420">ROUND((E744)/1000,5)</f>
        <v>4.9300000000000004E-3</v>
      </c>
      <c r="F743" s="135">
        <f t="shared" si="420"/>
        <v>5.3E-3</v>
      </c>
      <c r="G743" s="135">
        <f t="shared" si="420"/>
        <v>0</v>
      </c>
      <c r="H743" s="135">
        <f t="shared" si="420"/>
        <v>0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2.2210000000000001E-2</v>
      </c>
      <c r="N743" s="135">
        <f t="shared" si="420"/>
        <v>4.8250000000000001E-2</v>
      </c>
      <c r="O743" s="135">
        <f t="shared" si="420"/>
        <v>0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0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4.2220000000000001E-2</v>
      </c>
      <c r="Y743" s="135">
        <f t="shared" si="420"/>
        <v>0.24603</v>
      </c>
      <c r="Z743" s="135">
        <f t="shared" si="420"/>
        <v>0.16647999999999999</v>
      </c>
      <c r="AA743" s="135">
        <f t="shared" si="420"/>
        <v>0.15886</v>
      </c>
    </row>
    <row r="744" spans="1:27" ht="12.75" customHeight="1" outlineLevel="1" x14ac:dyDescent="0.3">
      <c r="A744" s="163" t="s">
        <v>2376</v>
      </c>
      <c r="B744" s="94" t="s">
        <v>238</v>
      </c>
      <c r="C744" s="70" t="s">
        <v>79</v>
      </c>
      <c r="D744" s="71">
        <v>113.54</v>
      </c>
      <c r="E744" s="71">
        <v>4.93</v>
      </c>
      <c r="F744" s="71">
        <v>5.3</v>
      </c>
      <c r="G744" s="71">
        <v>0</v>
      </c>
      <c r="H744" s="71">
        <v>0</v>
      </c>
      <c r="I744" s="71">
        <v>0</v>
      </c>
      <c r="J744" s="71">
        <v>0</v>
      </c>
      <c r="K744" s="71">
        <v>0</v>
      </c>
      <c r="L744" s="71">
        <v>0</v>
      </c>
      <c r="M744" s="71">
        <v>22.21</v>
      </c>
      <c r="N744" s="71">
        <v>48.25</v>
      </c>
      <c r="O744" s="71">
        <v>0</v>
      </c>
      <c r="P744" s="71">
        <v>0</v>
      </c>
      <c r="Q744" s="71">
        <v>0</v>
      </c>
      <c r="R744" s="71">
        <v>0</v>
      </c>
      <c r="S744" s="71">
        <v>0</v>
      </c>
      <c r="T744" s="71">
        <v>0</v>
      </c>
      <c r="U744" s="71">
        <v>0</v>
      </c>
      <c r="V744" s="71">
        <v>0</v>
      </c>
      <c r="W744" s="71">
        <v>0</v>
      </c>
      <c r="X744" s="71">
        <v>42.22</v>
      </c>
      <c r="Y744" s="71">
        <v>246.03</v>
      </c>
      <c r="Z744" s="71">
        <v>166.48</v>
      </c>
      <c r="AA744" s="71">
        <v>158.86000000000001</v>
      </c>
    </row>
    <row r="745" spans="1:27" ht="13.8" x14ac:dyDescent="0.3">
      <c r="A745" s="162" t="s">
        <v>2377</v>
      </c>
      <c r="B745" s="54" t="str">
        <f>"19"&amp;"."&amp;$B$800&amp;"."&amp;$B$801</f>
        <v>19.03.2024</v>
      </c>
      <c r="C745" s="134" t="s">
        <v>76</v>
      </c>
      <c r="D745" s="135">
        <f>ROUND((D746)/1000,5)</f>
        <v>5.9299999999999999E-2</v>
      </c>
      <c r="E745" s="135">
        <f t="shared" ref="E745:AA745" si="421">ROUND((E746)/1000,5)</f>
        <v>5.9819999999999998E-2</v>
      </c>
      <c r="F745" s="135">
        <f t="shared" si="421"/>
        <v>3.3000000000000002E-2</v>
      </c>
      <c r="G745" s="135">
        <f t="shared" si="421"/>
        <v>2.5010000000000001E-2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0.13949</v>
      </c>
      <c r="O745" s="135">
        <f t="shared" si="421"/>
        <v>0.23085</v>
      </c>
      <c r="P745" s="135">
        <f t="shared" si="421"/>
        <v>0.13264999999999999</v>
      </c>
      <c r="Q745" s="135">
        <f t="shared" si="421"/>
        <v>6.5110000000000001E-2</v>
      </c>
      <c r="R745" s="135">
        <f t="shared" si="421"/>
        <v>4.9540000000000001E-2</v>
      </c>
      <c r="S745" s="135">
        <f t="shared" si="421"/>
        <v>2.0760000000000001E-2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5.7950000000000002E-2</v>
      </c>
      <c r="X745" s="135">
        <f t="shared" si="421"/>
        <v>0.12198000000000001</v>
      </c>
      <c r="Y745" s="135">
        <f t="shared" si="421"/>
        <v>0.42842999999999998</v>
      </c>
      <c r="Z745" s="135">
        <f t="shared" si="421"/>
        <v>0.54495000000000005</v>
      </c>
      <c r="AA745" s="135">
        <f t="shared" si="421"/>
        <v>1.35246</v>
      </c>
    </row>
    <row r="746" spans="1:27" ht="12.75" customHeight="1" outlineLevel="1" x14ac:dyDescent="0.3">
      <c r="A746" s="163" t="s">
        <v>2378</v>
      </c>
      <c r="B746" s="94" t="s">
        <v>238</v>
      </c>
      <c r="C746" s="70" t="s">
        <v>79</v>
      </c>
      <c r="D746" s="71">
        <v>59.3</v>
      </c>
      <c r="E746" s="71">
        <v>59.82</v>
      </c>
      <c r="F746" s="71">
        <v>33</v>
      </c>
      <c r="G746" s="71">
        <v>25.01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139.49</v>
      </c>
      <c r="O746" s="71">
        <v>230.85</v>
      </c>
      <c r="P746" s="71">
        <v>132.65</v>
      </c>
      <c r="Q746" s="71">
        <v>65.11</v>
      </c>
      <c r="R746" s="71">
        <v>49.54</v>
      </c>
      <c r="S746" s="71">
        <v>20.76</v>
      </c>
      <c r="T746" s="71">
        <v>0</v>
      </c>
      <c r="U746" s="71">
        <v>0</v>
      </c>
      <c r="V746" s="71">
        <v>0</v>
      </c>
      <c r="W746" s="71">
        <v>57.95</v>
      </c>
      <c r="X746" s="71">
        <v>121.98</v>
      </c>
      <c r="Y746" s="71">
        <v>428.43</v>
      </c>
      <c r="Z746" s="71">
        <v>544.95000000000005</v>
      </c>
      <c r="AA746" s="71">
        <v>1352.46</v>
      </c>
    </row>
    <row r="747" spans="1:27" ht="13.8" x14ac:dyDescent="0.3">
      <c r="A747" s="162" t="s">
        <v>2379</v>
      </c>
      <c r="B747" s="54" t="str">
        <f>"20"&amp;"."&amp;$B$800&amp;"."&amp;$B$801</f>
        <v>20.03.2024</v>
      </c>
      <c r="C747" s="134" t="s">
        <v>76</v>
      </c>
      <c r="D747" s="135">
        <f>ROUND((D748)/1000,5)</f>
        <v>0.19603999999999999</v>
      </c>
      <c r="E747" s="135">
        <f t="shared" ref="E747:AA747" si="422">ROUND((E748)/1000,5)</f>
        <v>0.17962</v>
      </c>
      <c r="F747" s="135">
        <f t="shared" si="422"/>
        <v>0.12734000000000001</v>
      </c>
      <c r="G747" s="135">
        <f t="shared" si="422"/>
        <v>5.4760000000000003E-2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4.0649999999999999E-2</v>
      </c>
      <c r="P747" s="135">
        <f t="shared" si="422"/>
        <v>0.14573</v>
      </c>
      <c r="Q747" s="135">
        <f t="shared" si="422"/>
        <v>0.11572</v>
      </c>
      <c r="R747" s="135">
        <f t="shared" si="422"/>
        <v>9.4999999999999998E-3</v>
      </c>
      <c r="S747" s="135">
        <f t="shared" si="422"/>
        <v>0</v>
      </c>
      <c r="T747" s="135">
        <f t="shared" si="422"/>
        <v>5.1499999999999997E-2</v>
      </c>
      <c r="U747" s="135">
        <f t="shared" si="422"/>
        <v>5.6250000000000001E-2</v>
      </c>
      <c r="V747" s="135">
        <f t="shared" si="422"/>
        <v>0</v>
      </c>
      <c r="W747" s="135">
        <f t="shared" si="422"/>
        <v>0</v>
      </c>
      <c r="X747" s="135">
        <f t="shared" si="422"/>
        <v>0.10939</v>
      </c>
      <c r="Y747" s="135">
        <f t="shared" si="422"/>
        <v>0.21873000000000001</v>
      </c>
      <c r="Z747" s="135">
        <f t="shared" si="422"/>
        <v>0.13966000000000001</v>
      </c>
      <c r="AA747" s="135">
        <f t="shared" si="422"/>
        <v>0.11633</v>
      </c>
    </row>
    <row r="748" spans="1:27" ht="12.75" customHeight="1" outlineLevel="1" x14ac:dyDescent="0.3">
      <c r="A748" s="163" t="s">
        <v>2380</v>
      </c>
      <c r="B748" s="94" t="s">
        <v>238</v>
      </c>
      <c r="C748" s="70" t="s">
        <v>79</v>
      </c>
      <c r="D748" s="71">
        <v>196.04</v>
      </c>
      <c r="E748" s="71">
        <v>179.62</v>
      </c>
      <c r="F748" s="71">
        <v>127.34</v>
      </c>
      <c r="G748" s="71">
        <v>54.76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40.65</v>
      </c>
      <c r="P748" s="71">
        <v>145.72999999999999</v>
      </c>
      <c r="Q748" s="71">
        <v>115.72</v>
      </c>
      <c r="R748" s="71">
        <v>9.5</v>
      </c>
      <c r="S748" s="71">
        <v>0</v>
      </c>
      <c r="T748" s="71">
        <v>51.5</v>
      </c>
      <c r="U748" s="71">
        <v>56.25</v>
      </c>
      <c r="V748" s="71">
        <v>0</v>
      </c>
      <c r="W748" s="71">
        <v>0</v>
      </c>
      <c r="X748" s="71">
        <v>109.39</v>
      </c>
      <c r="Y748" s="71">
        <v>218.73</v>
      </c>
      <c r="Z748" s="71">
        <v>139.66</v>
      </c>
      <c r="AA748" s="71">
        <v>116.33</v>
      </c>
    </row>
    <row r="749" spans="1:27" ht="13.8" x14ac:dyDescent="0.3">
      <c r="A749" s="162" t="s">
        <v>2381</v>
      </c>
      <c r="B749" s="54" t="str">
        <f>"21"&amp;"."&amp;$B$800&amp;"."&amp;$B$801</f>
        <v>21.03.2024</v>
      </c>
      <c r="C749" s="134" t="s">
        <v>76</v>
      </c>
      <c r="D749" s="135">
        <f>ROUND((D750)/1000,5)</f>
        <v>9.6149999999999999E-2</v>
      </c>
      <c r="E749" s="135">
        <f t="shared" ref="E749:AA749" si="423">ROUND((E750)/1000,5)</f>
        <v>9.0079999999999993E-2</v>
      </c>
      <c r="F749" s="135">
        <f t="shared" si="423"/>
        <v>5.1119999999999999E-2</v>
      </c>
      <c r="G749" s="135">
        <f t="shared" si="423"/>
        <v>4.45E-3</v>
      </c>
      <c r="H749" s="135">
        <f t="shared" si="423"/>
        <v>0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0</v>
      </c>
      <c r="M749" s="135">
        <f t="shared" si="423"/>
        <v>0</v>
      </c>
      <c r="N749" s="135">
        <f t="shared" si="423"/>
        <v>0.14204</v>
      </c>
      <c r="O749" s="135">
        <f t="shared" si="423"/>
        <v>0.16547999999999999</v>
      </c>
      <c r="P749" s="135">
        <f t="shared" si="423"/>
        <v>0.10081</v>
      </c>
      <c r="Q749" s="135">
        <f t="shared" si="423"/>
        <v>0.14635999999999999</v>
      </c>
      <c r="R749" s="135">
        <f t="shared" si="423"/>
        <v>0.17061999999999999</v>
      </c>
      <c r="S749" s="135">
        <f t="shared" si="423"/>
        <v>7.9060000000000005E-2</v>
      </c>
      <c r="T749" s="135">
        <f t="shared" si="423"/>
        <v>6.1499999999999999E-2</v>
      </c>
      <c r="U749" s="135">
        <f t="shared" si="423"/>
        <v>0.20444000000000001</v>
      </c>
      <c r="V749" s="135">
        <f t="shared" si="423"/>
        <v>1.0279999999999999E-2</v>
      </c>
      <c r="W749" s="135">
        <f t="shared" si="423"/>
        <v>8.9969999999999994E-2</v>
      </c>
      <c r="X749" s="135">
        <f t="shared" si="423"/>
        <v>0.13167999999999999</v>
      </c>
      <c r="Y749" s="135">
        <f t="shared" si="423"/>
        <v>0.35937000000000002</v>
      </c>
      <c r="Z749" s="135">
        <f t="shared" si="423"/>
        <v>0.30209000000000003</v>
      </c>
      <c r="AA749" s="135">
        <f t="shared" si="423"/>
        <v>0.13284000000000001</v>
      </c>
    </row>
    <row r="750" spans="1:27" ht="12.75" customHeight="1" outlineLevel="1" x14ac:dyDescent="0.3">
      <c r="A750" s="163" t="s">
        <v>2382</v>
      </c>
      <c r="B750" s="94" t="s">
        <v>238</v>
      </c>
      <c r="C750" s="70" t="s">
        <v>79</v>
      </c>
      <c r="D750" s="71">
        <v>96.15</v>
      </c>
      <c r="E750" s="71">
        <v>90.08</v>
      </c>
      <c r="F750" s="71">
        <v>51.12</v>
      </c>
      <c r="G750" s="71">
        <v>4.45</v>
      </c>
      <c r="H750" s="71">
        <v>0</v>
      </c>
      <c r="I750" s="71">
        <v>0</v>
      </c>
      <c r="J750" s="71">
        <v>0</v>
      </c>
      <c r="K750" s="71">
        <v>0</v>
      </c>
      <c r="L750" s="71">
        <v>0</v>
      </c>
      <c r="M750" s="71">
        <v>0</v>
      </c>
      <c r="N750" s="71">
        <v>142.04</v>
      </c>
      <c r="O750" s="71">
        <v>165.48</v>
      </c>
      <c r="P750" s="71">
        <v>100.81</v>
      </c>
      <c r="Q750" s="71">
        <v>146.36000000000001</v>
      </c>
      <c r="R750" s="71">
        <v>170.62</v>
      </c>
      <c r="S750" s="71">
        <v>79.06</v>
      </c>
      <c r="T750" s="71">
        <v>61.5</v>
      </c>
      <c r="U750" s="71">
        <v>204.44</v>
      </c>
      <c r="V750" s="71">
        <v>10.28</v>
      </c>
      <c r="W750" s="71">
        <v>89.97</v>
      </c>
      <c r="X750" s="71">
        <v>131.68</v>
      </c>
      <c r="Y750" s="71">
        <v>359.37</v>
      </c>
      <c r="Z750" s="71">
        <v>302.08999999999997</v>
      </c>
      <c r="AA750" s="71">
        <v>132.84</v>
      </c>
    </row>
    <row r="751" spans="1:27" ht="13.8" x14ac:dyDescent="0.3">
      <c r="A751" s="162" t="s">
        <v>2383</v>
      </c>
      <c r="B751" s="54" t="str">
        <f>"22"&amp;"."&amp;$B$800&amp;"."&amp;$B$801</f>
        <v>22.03.2024</v>
      </c>
      <c r="C751" s="134" t="s">
        <v>76</v>
      </c>
      <c r="D751" s="135">
        <f>ROUND((D752)/1000,5)</f>
        <v>7.6429999999999998E-2</v>
      </c>
      <c r="E751" s="135">
        <f t="shared" ref="E751:AA751" si="424">ROUND((E752)/1000,5)</f>
        <v>0.10772</v>
      </c>
      <c r="F751" s="135">
        <f t="shared" si="424"/>
        <v>8.5150000000000003E-2</v>
      </c>
      <c r="G751" s="135">
        <f t="shared" si="424"/>
        <v>2.6239999999999999E-2</v>
      </c>
      <c r="H751" s="135">
        <f t="shared" si="424"/>
        <v>0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1.5900000000000001E-2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0.10704</v>
      </c>
      <c r="Z751" s="135">
        <f t="shared" si="424"/>
        <v>0.11394</v>
      </c>
      <c r="AA751" s="135">
        <f t="shared" si="424"/>
        <v>1.6920000000000001E-2</v>
      </c>
    </row>
    <row r="752" spans="1:27" ht="12.75" customHeight="1" outlineLevel="1" x14ac:dyDescent="0.3">
      <c r="A752" s="163" t="s">
        <v>2384</v>
      </c>
      <c r="B752" s="94" t="s">
        <v>238</v>
      </c>
      <c r="C752" s="70" t="s">
        <v>79</v>
      </c>
      <c r="D752" s="71">
        <v>76.430000000000007</v>
      </c>
      <c r="E752" s="71">
        <v>107.72</v>
      </c>
      <c r="F752" s="71">
        <v>85.15</v>
      </c>
      <c r="G752" s="71">
        <v>26.24</v>
      </c>
      <c r="H752" s="71">
        <v>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15.9</v>
      </c>
      <c r="O752" s="71">
        <v>0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107.04</v>
      </c>
      <c r="Z752" s="71">
        <v>113.94</v>
      </c>
      <c r="AA752" s="71">
        <v>16.920000000000002</v>
      </c>
    </row>
    <row r="753" spans="1:27" ht="13.8" x14ac:dyDescent="0.3">
      <c r="A753" s="162" t="s">
        <v>2385</v>
      </c>
      <c r="B753" s="54" t="str">
        <f>"23"&amp;"."&amp;$B$800&amp;"."&amp;$B$801</f>
        <v>23.03.2024</v>
      </c>
      <c r="C753" s="134" t="s">
        <v>76</v>
      </c>
      <c r="D753" s="135">
        <f>ROUND((D754)/1000,5)</f>
        <v>3.4439999999999998E-2</v>
      </c>
      <c r="E753" s="135">
        <f t="shared" ref="E753:AA753" si="425">ROUND((E754)/1000,5)</f>
        <v>1.8600000000000001E-3</v>
      </c>
      <c r="F753" s="135">
        <f t="shared" si="425"/>
        <v>0</v>
      </c>
      <c r="G753" s="135">
        <f t="shared" si="425"/>
        <v>0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0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4.1750000000000002E-2</v>
      </c>
      <c r="AA753" s="135">
        <f t="shared" si="425"/>
        <v>2.7E-4</v>
      </c>
    </row>
    <row r="754" spans="1:27" ht="12.75" customHeight="1" outlineLevel="1" x14ac:dyDescent="0.3">
      <c r="A754" s="163" t="s">
        <v>2386</v>
      </c>
      <c r="B754" s="94" t="s">
        <v>238</v>
      </c>
      <c r="C754" s="70" t="s">
        <v>79</v>
      </c>
      <c r="D754" s="71">
        <v>34.44</v>
      </c>
      <c r="E754" s="71">
        <v>1.86</v>
      </c>
      <c r="F754" s="71">
        <v>0</v>
      </c>
      <c r="G754" s="71">
        <v>0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0</v>
      </c>
      <c r="P754" s="71">
        <v>0</v>
      </c>
      <c r="Q754" s="71">
        <v>0</v>
      </c>
      <c r="R754" s="71">
        <v>0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0</v>
      </c>
      <c r="Z754" s="71">
        <v>41.75</v>
      </c>
      <c r="AA754" s="71">
        <v>0.27</v>
      </c>
    </row>
    <row r="755" spans="1:27" ht="13.8" x14ac:dyDescent="0.3">
      <c r="A755" s="162" t="s">
        <v>2387</v>
      </c>
      <c r="B755" s="54" t="str">
        <f>"24"&amp;"."&amp;$B$800&amp;"."&amp;$B$801</f>
        <v>24.03.2024</v>
      </c>
      <c r="C755" s="134" t="s">
        <v>76</v>
      </c>
      <c r="D755" s="135">
        <f>ROUND((D756)/1000,5)</f>
        <v>0</v>
      </c>
      <c r="E755" s="135">
        <f t="shared" ref="E755:AA755" si="426">ROUND((E756)/1000,5)</f>
        <v>0</v>
      </c>
      <c r="F755" s="135">
        <f t="shared" si="426"/>
        <v>0</v>
      </c>
      <c r="G755" s="135">
        <f t="shared" si="426"/>
        <v>0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0</v>
      </c>
      <c r="N755" s="135">
        <f t="shared" si="426"/>
        <v>0</v>
      </c>
      <c r="O755" s="135">
        <f t="shared" si="426"/>
        <v>0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0</v>
      </c>
      <c r="V755" s="135">
        <f t="shared" si="426"/>
        <v>0</v>
      </c>
      <c r="W755" s="135">
        <f t="shared" si="426"/>
        <v>0</v>
      </c>
      <c r="X755" s="135">
        <f t="shared" si="426"/>
        <v>0</v>
      </c>
      <c r="Y755" s="135">
        <f t="shared" si="426"/>
        <v>0</v>
      </c>
      <c r="Z755" s="135">
        <f t="shared" si="426"/>
        <v>0</v>
      </c>
      <c r="AA755" s="135">
        <f t="shared" si="426"/>
        <v>4.07E-2</v>
      </c>
    </row>
    <row r="756" spans="1:27" ht="12.75" customHeight="1" outlineLevel="1" x14ac:dyDescent="0.3">
      <c r="A756" s="163" t="s">
        <v>2388</v>
      </c>
      <c r="B756" s="94" t="s">
        <v>238</v>
      </c>
      <c r="C756" s="70" t="s">
        <v>79</v>
      </c>
      <c r="D756" s="71">
        <v>0</v>
      </c>
      <c r="E756" s="71">
        <v>0</v>
      </c>
      <c r="F756" s="71">
        <v>0</v>
      </c>
      <c r="G756" s="71">
        <v>0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0</v>
      </c>
      <c r="N756" s="71">
        <v>0</v>
      </c>
      <c r="O756" s="71">
        <v>0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0</v>
      </c>
      <c r="V756" s="71">
        <v>0</v>
      </c>
      <c r="W756" s="71">
        <v>0</v>
      </c>
      <c r="X756" s="71">
        <v>0</v>
      </c>
      <c r="Y756" s="71">
        <v>0</v>
      </c>
      <c r="Z756" s="71">
        <v>0</v>
      </c>
      <c r="AA756" s="71">
        <v>40.700000000000003</v>
      </c>
    </row>
    <row r="757" spans="1:27" ht="13.8" x14ac:dyDescent="0.3">
      <c r="A757" s="162" t="s">
        <v>2389</v>
      </c>
      <c r="B757" s="54" t="str">
        <f>"25"&amp;"."&amp;$B$800&amp;"."&amp;$B$801</f>
        <v>25.03.2024</v>
      </c>
      <c r="C757" s="134" t="s">
        <v>76</v>
      </c>
      <c r="D757" s="135">
        <f>ROUND((D758)/1000,5)</f>
        <v>0.11547</v>
      </c>
      <c r="E757" s="135">
        <f t="shared" ref="E757:AA757" si="427">ROUND((E758)/1000,5)</f>
        <v>6.2979999999999994E-2</v>
      </c>
      <c r="F757" s="135">
        <f t="shared" si="427"/>
        <v>7.4959999999999999E-2</v>
      </c>
      <c r="G757" s="135">
        <f t="shared" si="427"/>
        <v>3.227E-2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2.1700000000000001E-3</v>
      </c>
      <c r="P757" s="135">
        <f t="shared" si="427"/>
        <v>6.0000000000000002E-5</v>
      </c>
      <c r="Q757" s="135">
        <f t="shared" si="427"/>
        <v>1.8519999999999998E-2</v>
      </c>
      <c r="R757" s="135">
        <f t="shared" si="427"/>
        <v>3.5349999999999999E-2</v>
      </c>
      <c r="S757" s="135">
        <f t="shared" si="427"/>
        <v>1.6800000000000001E-3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2.8340000000000001E-2</v>
      </c>
      <c r="X757" s="135">
        <f t="shared" si="427"/>
        <v>0.16652</v>
      </c>
      <c r="Y757" s="135">
        <f t="shared" si="427"/>
        <v>0.24163999999999999</v>
      </c>
      <c r="Z757" s="135">
        <f t="shared" si="427"/>
        <v>0.34022999999999998</v>
      </c>
      <c r="AA757" s="135">
        <f t="shared" si="427"/>
        <v>0.37147999999999998</v>
      </c>
    </row>
    <row r="758" spans="1:27" ht="12.75" customHeight="1" outlineLevel="1" x14ac:dyDescent="0.3">
      <c r="A758" s="163" t="s">
        <v>2390</v>
      </c>
      <c r="B758" s="94" t="s">
        <v>238</v>
      </c>
      <c r="C758" s="70" t="s">
        <v>79</v>
      </c>
      <c r="D758" s="71">
        <v>115.47</v>
      </c>
      <c r="E758" s="71">
        <v>62.98</v>
      </c>
      <c r="F758" s="71">
        <v>74.959999999999994</v>
      </c>
      <c r="G758" s="71">
        <v>32.270000000000003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2.17</v>
      </c>
      <c r="P758" s="71">
        <v>0.06</v>
      </c>
      <c r="Q758" s="71">
        <v>18.52</v>
      </c>
      <c r="R758" s="71">
        <v>35.35</v>
      </c>
      <c r="S758" s="71">
        <v>1.68</v>
      </c>
      <c r="T758" s="71">
        <v>0</v>
      </c>
      <c r="U758" s="71">
        <v>0</v>
      </c>
      <c r="V758" s="71">
        <v>0</v>
      </c>
      <c r="W758" s="71">
        <v>28.34</v>
      </c>
      <c r="X758" s="71">
        <v>166.52</v>
      </c>
      <c r="Y758" s="71">
        <v>241.64</v>
      </c>
      <c r="Z758" s="71">
        <v>340.23</v>
      </c>
      <c r="AA758" s="71">
        <v>371.48</v>
      </c>
    </row>
    <row r="759" spans="1:27" ht="13.8" x14ac:dyDescent="0.3">
      <c r="A759" s="162" t="s">
        <v>2391</v>
      </c>
      <c r="B759" s="54" t="str">
        <f>"26"&amp;"."&amp;$B$800&amp;"."&amp;$B$801</f>
        <v>26.03.2024</v>
      </c>
      <c r="C759" s="134" t="s">
        <v>76</v>
      </c>
      <c r="D759" s="135">
        <f>ROUND((D760)/1000,5)</f>
        <v>0.17226</v>
      </c>
      <c r="E759" s="135">
        <f t="shared" ref="E759:AA759" si="428">ROUND((E760)/1000,5)</f>
        <v>0.19702</v>
      </c>
      <c r="F759" s="135">
        <f t="shared" si="428"/>
        <v>0.14113000000000001</v>
      </c>
      <c r="G759" s="135">
        <f t="shared" si="428"/>
        <v>9.4899999999999998E-2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1.1E-4</v>
      </c>
      <c r="O759" s="135">
        <f t="shared" si="428"/>
        <v>7.9880000000000007E-2</v>
      </c>
      <c r="P759" s="135">
        <f t="shared" si="428"/>
        <v>5.1929999999999997E-2</v>
      </c>
      <c r="Q759" s="135">
        <f t="shared" si="428"/>
        <v>2.0879999999999999E-2</v>
      </c>
      <c r="R759" s="135">
        <f t="shared" si="428"/>
        <v>1.7819999999999999E-2</v>
      </c>
      <c r="S759" s="135">
        <f t="shared" si="428"/>
        <v>0</v>
      </c>
      <c r="T759" s="135">
        <f t="shared" si="428"/>
        <v>0</v>
      </c>
      <c r="U759" s="135">
        <f t="shared" si="428"/>
        <v>0</v>
      </c>
      <c r="V759" s="135">
        <f t="shared" si="428"/>
        <v>0</v>
      </c>
      <c r="W759" s="135">
        <f t="shared" si="428"/>
        <v>0</v>
      </c>
      <c r="X759" s="135">
        <f t="shared" si="428"/>
        <v>2.445E-2</v>
      </c>
      <c r="Y759" s="135">
        <f t="shared" si="428"/>
        <v>7.986E-2</v>
      </c>
      <c r="Z759" s="135">
        <f t="shared" si="428"/>
        <v>8.9520000000000002E-2</v>
      </c>
      <c r="AA759" s="135">
        <f t="shared" si="428"/>
        <v>0.28444000000000003</v>
      </c>
    </row>
    <row r="760" spans="1:27" ht="12.75" customHeight="1" outlineLevel="1" x14ac:dyDescent="0.3">
      <c r="A760" s="163" t="s">
        <v>2392</v>
      </c>
      <c r="B760" s="94" t="s">
        <v>238</v>
      </c>
      <c r="C760" s="70" t="s">
        <v>79</v>
      </c>
      <c r="D760" s="71">
        <v>172.26</v>
      </c>
      <c r="E760" s="71">
        <v>197.02</v>
      </c>
      <c r="F760" s="71">
        <v>141.13</v>
      </c>
      <c r="G760" s="71">
        <v>94.9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0.11</v>
      </c>
      <c r="O760" s="71">
        <v>79.88</v>
      </c>
      <c r="P760" s="71">
        <v>51.93</v>
      </c>
      <c r="Q760" s="71">
        <v>20.88</v>
      </c>
      <c r="R760" s="71">
        <v>17.82</v>
      </c>
      <c r="S760" s="71">
        <v>0</v>
      </c>
      <c r="T760" s="71">
        <v>0</v>
      </c>
      <c r="U760" s="71">
        <v>0</v>
      </c>
      <c r="V760" s="71">
        <v>0</v>
      </c>
      <c r="W760" s="71">
        <v>0</v>
      </c>
      <c r="X760" s="71">
        <v>24.45</v>
      </c>
      <c r="Y760" s="71">
        <v>79.86</v>
      </c>
      <c r="Z760" s="71">
        <v>89.52</v>
      </c>
      <c r="AA760" s="71">
        <v>284.44</v>
      </c>
    </row>
    <row r="761" spans="1:27" ht="13.8" x14ac:dyDescent="0.3">
      <c r="A761" s="162" t="s">
        <v>2393</v>
      </c>
      <c r="B761" s="54" t="str">
        <f>"27"&amp;"."&amp;$B$800&amp;"."&amp;$B$801</f>
        <v>27.03.2024</v>
      </c>
      <c r="C761" s="134" t="s">
        <v>76</v>
      </c>
      <c r="D761" s="135">
        <f>ROUND((D762)/1000,5)</f>
        <v>2.835E-2</v>
      </c>
      <c r="E761" s="135">
        <f t="shared" ref="E761:AA761" si="429">ROUND((E762)/1000,5)</f>
        <v>1.2319999999999999E-2</v>
      </c>
      <c r="F761" s="135">
        <f t="shared" si="429"/>
        <v>2.9250000000000002E-2</v>
      </c>
      <c r="G761" s="135">
        <f t="shared" si="429"/>
        <v>2.8E-3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8.7989999999999999E-2</v>
      </c>
      <c r="N761" s="135">
        <f t="shared" si="429"/>
        <v>0.1066</v>
      </c>
      <c r="O761" s="135">
        <f t="shared" si="429"/>
        <v>9.9500000000000005E-2</v>
      </c>
      <c r="P761" s="135">
        <f t="shared" si="429"/>
        <v>6.5350000000000005E-2</v>
      </c>
      <c r="Q761" s="135">
        <f t="shared" si="429"/>
        <v>7.7249999999999999E-2</v>
      </c>
      <c r="R761" s="135">
        <f t="shared" si="429"/>
        <v>5.0049999999999997E-2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8.77E-2</v>
      </c>
      <c r="Y761" s="135">
        <f t="shared" si="429"/>
        <v>0.11531</v>
      </c>
      <c r="Z761" s="135">
        <f t="shared" si="429"/>
        <v>0.35374</v>
      </c>
      <c r="AA761" s="135">
        <f t="shared" si="429"/>
        <v>0.21609999999999999</v>
      </c>
    </row>
    <row r="762" spans="1:27" ht="12.75" customHeight="1" outlineLevel="1" x14ac:dyDescent="0.3">
      <c r="A762" s="163" t="s">
        <v>2394</v>
      </c>
      <c r="B762" s="94" t="s">
        <v>238</v>
      </c>
      <c r="C762" s="70" t="s">
        <v>79</v>
      </c>
      <c r="D762" s="71">
        <v>28.35</v>
      </c>
      <c r="E762" s="71">
        <v>12.32</v>
      </c>
      <c r="F762" s="71">
        <v>29.25</v>
      </c>
      <c r="G762" s="71">
        <v>2.8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87.99</v>
      </c>
      <c r="N762" s="71">
        <v>106.6</v>
      </c>
      <c r="O762" s="71">
        <v>99.5</v>
      </c>
      <c r="P762" s="71">
        <v>65.349999999999994</v>
      </c>
      <c r="Q762" s="71">
        <v>77.25</v>
      </c>
      <c r="R762" s="71">
        <v>50.05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87.7</v>
      </c>
      <c r="Y762" s="71">
        <v>115.31</v>
      </c>
      <c r="Z762" s="71">
        <v>353.74</v>
      </c>
      <c r="AA762" s="71">
        <v>216.1</v>
      </c>
    </row>
    <row r="763" spans="1:27" ht="13.8" x14ac:dyDescent="0.3">
      <c r="A763" s="162" t="s">
        <v>2395</v>
      </c>
      <c r="B763" s="54" t="str">
        <f>"28"&amp;"."&amp;$B$800&amp;"."&amp;$B$801</f>
        <v>28.03.2024</v>
      </c>
      <c r="C763" s="134" t="s">
        <v>76</v>
      </c>
      <c r="D763" s="135">
        <f>ROUND((D764)/1000,5)</f>
        <v>7.1569999999999995E-2</v>
      </c>
      <c r="E763" s="135">
        <f t="shared" ref="E763:AA763" si="430">ROUND((E764)/1000,5)</f>
        <v>7.9949999999999993E-2</v>
      </c>
      <c r="F763" s="135">
        <f t="shared" si="430"/>
        <v>3.474E-2</v>
      </c>
      <c r="G763" s="135">
        <f t="shared" si="430"/>
        <v>4.8439999999999997E-2</v>
      </c>
      <c r="H763" s="135">
        <f t="shared" si="430"/>
        <v>2.0279999999999999E-2</v>
      </c>
      <c r="I763" s="135">
        <f t="shared" si="430"/>
        <v>0</v>
      </c>
      <c r="J763" s="135">
        <f t="shared" si="430"/>
        <v>6.1929999999999999E-2</v>
      </c>
      <c r="K763" s="135">
        <f t="shared" si="430"/>
        <v>0</v>
      </c>
      <c r="L763" s="135">
        <f t="shared" si="430"/>
        <v>0</v>
      </c>
      <c r="M763" s="135">
        <f t="shared" si="430"/>
        <v>0</v>
      </c>
      <c r="N763" s="135">
        <f t="shared" si="430"/>
        <v>1.643E-2</v>
      </c>
      <c r="O763" s="135">
        <f t="shared" si="430"/>
        <v>4.6299999999999996E-3</v>
      </c>
      <c r="P763" s="135">
        <f t="shared" si="430"/>
        <v>1.9369999999999998E-2</v>
      </c>
      <c r="Q763" s="135">
        <f t="shared" si="430"/>
        <v>1.7489999999999999E-2</v>
      </c>
      <c r="R763" s="135">
        <f t="shared" si="430"/>
        <v>2.8819999999999998E-2</v>
      </c>
      <c r="S763" s="135">
        <f t="shared" si="430"/>
        <v>3.9059999999999997E-2</v>
      </c>
      <c r="T763" s="135">
        <f t="shared" si="430"/>
        <v>4.5560000000000003E-2</v>
      </c>
      <c r="U763" s="135">
        <f t="shared" si="430"/>
        <v>4.1840000000000002E-2</v>
      </c>
      <c r="V763" s="135">
        <f t="shared" si="430"/>
        <v>0</v>
      </c>
      <c r="W763" s="135">
        <f t="shared" si="430"/>
        <v>4.0000000000000002E-4</v>
      </c>
      <c r="X763" s="135">
        <f t="shared" si="430"/>
        <v>7.2859999999999994E-2</v>
      </c>
      <c r="Y763" s="135">
        <f t="shared" si="430"/>
        <v>0.27966000000000002</v>
      </c>
      <c r="Z763" s="135">
        <f t="shared" si="430"/>
        <v>0.39638000000000001</v>
      </c>
      <c r="AA763" s="135">
        <f t="shared" si="430"/>
        <v>0.22699</v>
      </c>
    </row>
    <row r="764" spans="1:27" ht="12.75" customHeight="1" outlineLevel="1" x14ac:dyDescent="0.3">
      <c r="A764" s="163" t="s">
        <v>2396</v>
      </c>
      <c r="B764" s="94" t="s">
        <v>238</v>
      </c>
      <c r="C764" s="70" t="s">
        <v>79</v>
      </c>
      <c r="D764" s="71">
        <v>71.569999999999993</v>
      </c>
      <c r="E764" s="71">
        <v>79.95</v>
      </c>
      <c r="F764" s="71">
        <v>34.74</v>
      </c>
      <c r="G764" s="71">
        <v>48.44</v>
      </c>
      <c r="H764" s="71">
        <v>20.28</v>
      </c>
      <c r="I764" s="71">
        <v>0</v>
      </c>
      <c r="J764" s="71">
        <v>61.93</v>
      </c>
      <c r="K764" s="71">
        <v>0</v>
      </c>
      <c r="L764" s="71">
        <v>0</v>
      </c>
      <c r="M764" s="71">
        <v>0</v>
      </c>
      <c r="N764" s="71">
        <v>16.43</v>
      </c>
      <c r="O764" s="71">
        <v>4.63</v>
      </c>
      <c r="P764" s="71">
        <v>19.37</v>
      </c>
      <c r="Q764" s="71">
        <v>17.489999999999998</v>
      </c>
      <c r="R764" s="71">
        <v>28.82</v>
      </c>
      <c r="S764" s="71">
        <v>39.06</v>
      </c>
      <c r="T764" s="71">
        <v>45.56</v>
      </c>
      <c r="U764" s="71">
        <v>41.84</v>
      </c>
      <c r="V764" s="71">
        <v>0</v>
      </c>
      <c r="W764" s="71">
        <v>0.4</v>
      </c>
      <c r="X764" s="71">
        <v>72.86</v>
      </c>
      <c r="Y764" s="71">
        <v>279.66000000000003</v>
      </c>
      <c r="Z764" s="71">
        <v>396.38</v>
      </c>
      <c r="AA764" s="71">
        <v>226.99</v>
      </c>
    </row>
    <row r="765" spans="1:27" ht="13.8" x14ac:dyDescent="0.3">
      <c r="A765" s="162" t="s">
        <v>2397</v>
      </c>
      <c r="B765" s="54" t="str">
        <f>"29"&amp;"."&amp;$B$800&amp;"."&amp;$B$801</f>
        <v>29.03.2024</v>
      </c>
      <c r="C765" s="134" t="s">
        <v>76</v>
      </c>
      <c r="D765" s="135">
        <f>ROUND((D766)/1000,5)</f>
        <v>0.12795999999999999</v>
      </c>
      <c r="E765" s="135">
        <f t="shared" ref="E765:AA765" si="431">ROUND((E766)/1000,5)</f>
        <v>8.1189999999999998E-2</v>
      </c>
      <c r="F765" s="135">
        <f t="shared" si="431"/>
        <v>6.6170000000000007E-2</v>
      </c>
      <c r="G765" s="135">
        <f t="shared" si="431"/>
        <v>4.616E-2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7.8600000000000007E-3</v>
      </c>
      <c r="N765" s="135">
        <f t="shared" si="431"/>
        <v>1.7850000000000001E-2</v>
      </c>
      <c r="O765" s="135">
        <f t="shared" si="431"/>
        <v>4.657E-2</v>
      </c>
      <c r="P765" s="135">
        <f t="shared" si="431"/>
        <v>3.9199999999999999E-2</v>
      </c>
      <c r="Q765" s="135">
        <f t="shared" si="431"/>
        <v>0.02</v>
      </c>
      <c r="R765" s="135">
        <f t="shared" si="431"/>
        <v>1.227E-2</v>
      </c>
      <c r="S765" s="135">
        <f t="shared" si="431"/>
        <v>9.9769999999999998E-2</v>
      </c>
      <c r="T765" s="135">
        <f t="shared" si="431"/>
        <v>0.11507000000000001</v>
      </c>
      <c r="U765" s="135">
        <f t="shared" si="431"/>
        <v>0.12592999999999999</v>
      </c>
      <c r="V765" s="135">
        <f t="shared" si="431"/>
        <v>8.7499999999999994E-2</v>
      </c>
      <c r="W765" s="135">
        <f t="shared" si="431"/>
        <v>0.11366</v>
      </c>
      <c r="X765" s="135">
        <f t="shared" si="431"/>
        <v>0.21543000000000001</v>
      </c>
      <c r="Y765" s="135">
        <f t="shared" si="431"/>
        <v>0.44839000000000001</v>
      </c>
      <c r="Z765" s="135">
        <f t="shared" si="431"/>
        <v>0.68864999999999998</v>
      </c>
      <c r="AA765" s="135">
        <f t="shared" si="431"/>
        <v>0.30547000000000002</v>
      </c>
    </row>
    <row r="766" spans="1:27" ht="12.75" customHeight="1" outlineLevel="1" x14ac:dyDescent="0.3">
      <c r="A766" s="163" t="s">
        <v>2398</v>
      </c>
      <c r="B766" s="94" t="s">
        <v>238</v>
      </c>
      <c r="C766" s="70" t="s">
        <v>79</v>
      </c>
      <c r="D766" s="71">
        <v>127.96</v>
      </c>
      <c r="E766" s="71">
        <v>81.19</v>
      </c>
      <c r="F766" s="71">
        <v>66.17</v>
      </c>
      <c r="G766" s="71">
        <v>46.16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7.86</v>
      </c>
      <c r="N766" s="71">
        <v>17.850000000000001</v>
      </c>
      <c r="O766" s="71">
        <v>46.57</v>
      </c>
      <c r="P766" s="71">
        <v>39.200000000000003</v>
      </c>
      <c r="Q766" s="71">
        <v>20</v>
      </c>
      <c r="R766" s="71">
        <v>12.27</v>
      </c>
      <c r="S766" s="71">
        <v>99.77</v>
      </c>
      <c r="T766" s="71">
        <v>115.07</v>
      </c>
      <c r="U766" s="71">
        <v>125.93</v>
      </c>
      <c r="V766" s="71">
        <v>87.5</v>
      </c>
      <c r="W766" s="71">
        <v>113.66</v>
      </c>
      <c r="X766" s="71">
        <v>215.43</v>
      </c>
      <c r="Y766" s="71">
        <v>448.39</v>
      </c>
      <c r="Z766" s="71">
        <v>688.65</v>
      </c>
      <c r="AA766" s="71">
        <v>305.47000000000003</v>
      </c>
    </row>
    <row r="767" spans="1:27" ht="13.8" x14ac:dyDescent="0.3">
      <c r="A767" s="162" t="s">
        <v>2399</v>
      </c>
      <c r="B767" s="54" t="str">
        <f>"30"&amp;"."&amp;$B$800&amp;"."&amp;$B$801</f>
        <v>30.03.2024</v>
      </c>
      <c r="C767" s="134" t="s">
        <v>76</v>
      </c>
      <c r="D767" s="135">
        <f>ROUND((D768)/1000,5)</f>
        <v>0.21098</v>
      </c>
      <c r="E767" s="135">
        <f t="shared" ref="E767:AA767" si="432">ROUND((E768)/1000,5)</f>
        <v>0.26990999999999998</v>
      </c>
      <c r="F767" s="135">
        <f t="shared" si="432"/>
        <v>0.19092999999999999</v>
      </c>
      <c r="G767" s="135">
        <f t="shared" si="432"/>
        <v>8.9539999999999995E-2</v>
      </c>
      <c r="H767" s="135">
        <f t="shared" si="432"/>
        <v>0.14393</v>
      </c>
      <c r="I767" s="135">
        <f t="shared" si="432"/>
        <v>0.13653999999999999</v>
      </c>
      <c r="J767" s="135">
        <f t="shared" si="432"/>
        <v>0.16855000000000001</v>
      </c>
      <c r="K767" s="135">
        <f t="shared" si="432"/>
        <v>2.6079999999999999E-2</v>
      </c>
      <c r="L767" s="135">
        <f t="shared" si="432"/>
        <v>0.16977999999999999</v>
      </c>
      <c r="M767" s="135">
        <f t="shared" si="432"/>
        <v>0.21948999999999999</v>
      </c>
      <c r="N767" s="135">
        <f t="shared" si="432"/>
        <v>0.25656000000000001</v>
      </c>
      <c r="O767" s="135">
        <f t="shared" si="432"/>
        <v>0.15412000000000001</v>
      </c>
      <c r="P767" s="135">
        <f t="shared" si="432"/>
        <v>0.20288999999999999</v>
      </c>
      <c r="Q767" s="135">
        <f t="shared" si="432"/>
        <v>0.27875</v>
      </c>
      <c r="R767" s="135">
        <f t="shared" si="432"/>
        <v>0.21118000000000001</v>
      </c>
      <c r="S767" s="135">
        <f t="shared" si="432"/>
        <v>0.20232</v>
      </c>
      <c r="T767" s="135">
        <f t="shared" si="432"/>
        <v>0.18637999999999999</v>
      </c>
      <c r="U767" s="135">
        <f t="shared" si="432"/>
        <v>0.20516000000000001</v>
      </c>
      <c r="V767" s="135">
        <f t="shared" si="432"/>
        <v>0.25474000000000002</v>
      </c>
      <c r="W767" s="135">
        <f t="shared" si="432"/>
        <v>0.24304000000000001</v>
      </c>
      <c r="X767" s="135">
        <f t="shared" si="432"/>
        <v>0.35186000000000001</v>
      </c>
      <c r="Y767" s="135">
        <f t="shared" si="432"/>
        <v>0.44716</v>
      </c>
      <c r="Z767" s="135">
        <f t="shared" si="432"/>
        <v>0.53573999999999999</v>
      </c>
      <c r="AA767" s="135">
        <f t="shared" si="432"/>
        <v>0.21471000000000001</v>
      </c>
    </row>
    <row r="768" spans="1:27" ht="12.75" customHeight="1" outlineLevel="1" x14ac:dyDescent="0.3">
      <c r="A768" s="163" t="s">
        <v>2400</v>
      </c>
      <c r="B768" s="94" t="s">
        <v>238</v>
      </c>
      <c r="C768" s="70" t="s">
        <v>79</v>
      </c>
      <c r="D768" s="71">
        <v>210.98</v>
      </c>
      <c r="E768" s="71">
        <v>269.91000000000003</v>
      </c>
      <c r="F768" s="71">
        <v>190.93</v>
      </c>
      <c r="G768" s="71">
        <v>89.54</v>
      </c>
      <c r="H768" s="71">
        <v>143.93</v>
      </c>
      <c r="I768" s="71">
        <v>136.54</v>
      </c>
      <c r="J768" s="71">
        <v>168.55</v>
      </c>
      <c r="K768" s="71">
        <v>26.08</v>
      </c>
      <c r="L768" s="71">
        <v>169.78</v>
      </c>
      <c r="M768" s="71">
        <v>219.49</v>
      </c>
      <c r="N768" s="71">
        <v>256.56</v>
      </c>
      <c r="O768" s="71">
        <v>154.12</v>
      </c>
      <c r="P768" s="71">
        <v>202.89</v>
      </c>
      <c r="Q768" s="71">
        <v>278.75</v>
      </c>
      <c r="R768" s="71">
        <v>211.18</v>
      </c>
      <c r="S768" s="71">
        <v>202.32</v>
      </c>
      <c r="T768" s="71">
        <v>186.38</v>
      </c>
      <c r="U768" s="71">
        <v>205.16</v>
      </c>
      <c r="V768" s="71">
        <v>254.74</v>
      </c>
      <c r="W768" s="71">
        <v>243.04</v>
      </c>
      <c r="X768" s="71">
        <v>351.86</v>
      </c>
      <c r="Y768" s="71">
        <v>447.16</v>
      </c>
      <c r="Z768" s="71">
        <v>535.74</v>
      </c>
      <c r="AA768" s="71">
        <v>214.71</v>
      </c>
    </row>
    <row r="769" spans="1:27" ht="13.8" x14ac:dyDescent="0.3">
      <c r="A769" s="162" t="s">
        <v>2401</v>
      </c>
      <c r="B769" s="54" t="str">
        <f>"31"&amp;"."&amp;$B$800&amp;"."&amp;$B$801</f>
        <v>31.03.2024</v>
      </c>
      <c r="C769" s="134" t="s">
        <v>76</v>
      </c>
      <c r="D769" s="135">
        <f>ROUND((D770)/1000,5)</f>
        <v>5.2830000000000002E-2</v>
      </c>
      <c r="E769" s="135">
        <f t="shared" ref="E769:AA769" si="433">ROUND((E770)/1000,5)</f>
        <v>7.1399999999999996E-3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0.13528000000000001</v>
      </c>
      <c r="N769" s="135">
        <f t="shared" si="433"/>
        <v>0.15118999999999999</v>
      </c>
      <c r="O769" s="135">
        <f t="shared" si="433"/>
        <v>0.20752999999999999</v>
      </c>
      <c r="P769" s="135">
        <f t="shared" si="433"/>
        <v>0.20247999999999999</v>
      </c>
      <c r="Q769" s="135">
        <f t="shared" si="433"/>
        <v>0.23222000000000001</v>
      </c>
      <c r="R769" s="135">
        <f t="shared" si="433"/>
        <v>0.24257999999999999</v>
      </c>
      <c r="S769" s="135">
        <f t="shared" si="433"/>
        <v>0.24554000000000001</v>
      </c>
      <c r="T769" s="135">
        <f t="shared" si="433"/>
        <v>0.23186999999999999</v>
      </c>
      <c r="U769" s="135">
        <f t="shared" si="433"/>
        <v>0.30353999999999998</v>
      </c>
      <c r="V769" s="135">
        <f t="shared" si="433"/>
        <v>0.12424</v>
      </c>
      <c r="W769" s="135">
        <f t="shared" si="433"/>
        <v>0.34588000000000002</v>
      </c>
      <c r="X769" s="135">
        <f t="shared" si="433"/>
        <v>0.41965999999999998</v>
      </c>
      <c r="Y769" s="135">
        <f t="shared" si="433"/>
        <v>0.34967999999999999</v>
      </c>
      <c r="Z769" s="135">
        <f t="shared" si="433"/>
        <v>0.35410999999999998</v>
      </c>
      <c r="AA769" s="135">
        <f t="shared" si="433"/>
        <v>0.38539000000000001</v>
      </c>
    </row>
    <row r="770" spans="1:27" ht="12.75" customHeight="1" outlineLevel="1" x14ac:dyDescent="0.3">
      <c r="A770" s="163" t="s">
        <v>2402</v>
      </c>
      <c r="B770" s="94" t="s">
        <v>238</v>
      </c>
      <c r="C770" s="70" t="s">
        <v>79</v>
      </c>
      <c r="D770" s="71">
        <v>52.83</v>
      </c>
      <c r="E770" s="71">
        <v>7.14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135.28</v>
      </c>
      <c r="N770" s="71">
        <v>151.19</v>
      </c>
      <c r="O770" s="71">
        <v>207.53</v>
      </c>
      <c r="P770" s="71">
        <v>202.48</v>
      </c>
      <c r="Q770" s="71">
        <v>232.22</v>
      </c>
      <c r="R770" s="71">
        <v>242.58</v>
      </c>
      <c r="S770" s="71">
        <v>245.54</v>
      </c>
      <c r="T770" s="71">
        <v>231.87</v>
      </c>
      <c r="U770" s="71">
        <v>303.54000000000002</v>
      </c>
      <c r="V770" s="71">
        <v>124.24</v>
      </c>
      <c r="W770" s="71">
        <v>345.88</v>
      </c>
      <c r="X770" s="71">
        <v>419.66</v>
      </c>
      <c r="Y770" s="71">
        <v>349.68</v>
      </c>
      <c r="Z770" s="71">
        <v>354.11</v>
      </c>
      <c r="AA770" s="71">
        <v>385.39</v>
      </c>
    </row>
    <row r="771" spans="1:27" ht="13.8" x14ac:dyDescent="0.3">
      <c r="B771" s="165" t="s">
        <v>392</v>
      </c>
    </row>
    <row r="772" spans="1:27" ht="13.8" x14ac:dyDescent="0.3">
      <c r="B772" s="165" t="s">
        <v>392</v>
      </c>
    </row>
    <row r="773" spans="1:27" ht="13.8" x14ac:dyDescent="0.3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7" s="198" customFormat="1" ht="13.8" x14ac:dyDescent="0.3">
      <c r="A774" s="54" t="s">
        <v>64</v>
      </c>
      <c r="B774" s="194" t="s">
        <v>2404</v>
      </c>
      <c r="C774" s="195"/>
      <c r="D774" s="195"/>
      <c r="E774" s="195"/>
      <c r="F774" s="195"/>
      <c r="G774" s="195"/>
      <c r="H774" s="195"/>
      <c r="I774" s="195"/>
      <c r="J774" s="195"/>
      <c r="K774" s="196"/>
      <c r="L774" s="197" t="s">
        <v>3</v>
      </c>
      <c r="M774" s="197" t="s">
        <v>2405</v>
      </c>
    </row>
    <row r="775" spans="1:27" s="198" customFormat="1" ht="13.8" x14ac:dyDescent="0.3">
      <c r="A775" s="162" t="s">
        <v>2406</v>
      </c>
      <c r="B775" s="199" t="s">
        <v>2407</v>
      </c>
      <c r="C775" s="200"/>
      <c r="D775" s="200"/>
      <c r="E775" s="200"/>
      <c r="F775" s="200"/>
      <c r="G775" s="200"/>
      <c r="H775" s="200"/>
      <c r="I775" s="200"/>
      <c r="J775" s="200"/>
      <c r="K775" s="201"/>
      <c r="L775" s="202" t="s">
        <v>2408</v>
      </c>
      <c r="M775" s="203">
        <v>7.3400000000000002E-3</v>
      </c>
    </row>
    <row r="776" spans="1:27" s="198" customFormat="1" ht="13.8" x14ac:dyDescent="0.3">
      <c r="A776" s="162" t="s">
        <v>2409</v>
      </c>
      <c r="B776" s="199" t="s">
        <v>2410</v>
      </c>
      <c r="C776" s="200"/>
      <c r="D776" s="200"/>
      <c r="E776" s="200"/>
      <c r="F776" s="200"/>
      <c r="G776" s="200"/>
      <c r="H776" s="200"/>
      <c r="I776" s="200"/>
      <c r="J776" s="200"/>
      <c r="K776" s="201"/>
      <c r="L776" s="202" t="s">
        <v>2408</v>
      </c>
      <c r="M776" s="203">
        <v>0.32116</v>
      </c>
    </row>
    <row r="779" spans="1:27" ht="13.8" x14ac:dyDescent="0.3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7" ht="15" customHeight="1" x14ac:dyDescent="0.3">
      <c r="A780" s="168" t="s">
        <v>2411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7" ht="13.8" x14ac:dyDescent="0.3">
      <c r="A781" s="172"/>
      <c r="B781" s="173"/>
      <c r="C781" s="174"/>
      <c r="D781" s="175">
        <f>D782</f>
        <v>866785.27</v>
      </c>
      <c r="E781" s="175">
        <f t="shared" ref="E781:G781" si="434">E782</f>
        <v>866785.27</v>
      </c>
      <c r="F781" s="175">
        <f t="shared" si="434"/>
        <v>866785.27</v>
      </c>
      <c r="G781" s="175">
        <f t="shared" si="434"/>
        <v>866785.27</v>
      </c>
    </row>
    <row r="782" spans="1:27" ht="12.75" customHeight="1" outlineLevel="1" x14ac:dyDescent="0.3">
      <c r="A782" s="176" t="s">
        <v>2412</v>
      </c>
      <c r="B782" s="177" t="s">
        <v>868</v>
      </c>
      <c r="C782" s="178" t="s">
        <v>864</v>
      </c>
      <c r="D782" s="71">
        <v>866785.27</v>
      </c>
      <c r="E782" s="71">
        <f>$D782</f>
        <v>866785.27</v>
      </c>
      <c r="F782" s="71">
        <f>$D782</f>
        <v>866785.27</v>
      </c>
      <c r="G782" s="71">
        <f>$D782</f>
        <v>866785.27</v>
      </c>
    </row>
    <row r="785" spans="1:27" ht="12.75" customHeight="1" x14ac:dyDescent="0.3">
      <c r="A785" s="179" t="s">
        <v>84</v>
      </c>
      <c r="B785" s="179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3">
      <c r="A786" s="180" t="s">
        <v>3163</v>
      </c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5">
      <c r="A788" s="83"/>
      <c r="B788" s="84"/>
    </row>
    <row r="789" spans="1:27" x14ac:dyDescent="0.25">
      <c r="A789" s="83"/>
      <c r="B789" s="85"/>
    </row>
    <row r="800" spans="1:27" ht="12.75" hidden="1" customHeight="1" x14ac:dyDescent="0.3">
      <c r="B800" s="181" t="s">
        <v>3164</v>
      </c>
    </row>
    <row r="801" spans="2:2" ht="12.75" hidden="1" customHeight="1" x14ac:dyDescent="0.3">
      <c r="B801" s="182" t="s">
        <v>3165</v>
      </c>
    </row>
  </sheetData>
  <autoFilter ref="B6:C704" xr:uid="{00000000-0001-0000-0C00-000000000000}"/>
  <mergeCells count="18">
    <mergeCell ref="A779:AA779"/>
    <mergeCell ref="A780:A781"/>
    <mergeCell ref="B780:B781"/>
    <mergeCell ref="C780:C781"/>
    <mergeCell ref="A785:B785"/>
    <mergeCell ref="A786:O786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B985B-65C4-4E99-8B38-BEF9FF00228F}">
  <sheetPr>
    <tabColor rgb="FFFFC000"/>
    <pageSetUpPr fitToPage="1"/>
  </sheetPr>
  <dimension ref="A1:AA801"/>
  <sheetViews>
    <sheetView view="pageBreakPreview" topLeftCell="O739" zoomScale="75" zoomScaleNormal="100" zoomScaleSheetLayoutView="75" workbookViewId="0">
      <selection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x14ac:dyDescent="0.25">
      <c r="A1" s="151" t="s">
        <v>1656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3">
      <c r="A4" s="154" t="s">
        <v>869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1657</v>
      </c>
      <c r="B7" s="54" t="str">
        <f>"01"&amp;"."&amp;$B$800&amp;"."&amp;$B$801</f>
        <v>01.03.2024</v>
      </c>
      <c r="C7" s="134" t="s">
        <v>76</v>
      </c>
      <c r="D7" s="135">
        <f>ROUND(((D8+D9+D11+D10)/1000),5)</f>
        <v>2.5962999999999998</v>
      </c>
      <c r="E7" s="135">
        <f>ROUND(((E8+E9+E11+E10)/1000),5)</f>
        <v>2.53098</v>
      </c>
      <c r="F7" s="135">
        <f>ROUND(((F8+F9+F11+F10)/1000),5)</f>
        <v>2.5232000000000001</v>
      </c>
      <c r="G7" s="135">
        <f t="shared" ref="G7:AA7" si="0">ROUND(((G8+G9+G11+G10)/1000),5)</f>
        <v>2.5268600000000001</v>
      </c>
      <c r="H7" s="135">
        <f t="shared" si="0"/>
        <v>2.57789</v>
      </c>
      <c r="I7" s="135">
        <f t="shared" si="0"/>
        <v>2.6714500000000001</v>
      </c>
      <c r="J7" s="135">
        <f t="shared" si="0"/>
        <v>2.7696100000000001</v>
      </c>
      <c r="K7" s="135">
        <f t="shared" si="0"/>
        <v>3.07741</v>
      </c>
      <c r="L7" s="135">
        <f t="shared" si="0"/>
        <v>3.2226900000000001</v>
      </c>
      <c r="M7" s="135">
        <f t="shared" si="0"/>
        <v>3.25787</v>
      </c>
      <c r="N7" s="135">
        <f t="shared" si="0"/>
        <v>3.26397</v>
      </c>
      <c r="O7" s="135">
        <f t="shared" si="0"/>
        <v>3.3150499999999998</v>
      </c>
      <c r="P7" s="135">
        <f t="shared" si="0"/>
        <v>3.2858200000000002</v>
      </c>
      <c r="Q7" s="135">
        <f t="shared" si="0"/>
        <v>3.2899500000000002</v>
      </c>
      <c r="R7" s="135">
        <f t="shared" si="0"/>
        <v>3.2749000000000001</v>
      </c>
      <c r="S7" s="135">
        <f t="shared" si="0"/>
        <v>3.2231100000000001</v>
      </c>
      <c r="T7" s="135">
        <f t="shared" si="0"/>
        <v>3.1989000000000001</v>
      </c>
      <c r="U7" s="135">
        <f t="shared" si="0"/>
        <v>3.1998500000000001</v>
      </c>
      <c r="V7" s="135">
        <f t="shared" si="0"/>
        <v>3.2296200000000002</v>
      </c>
      <c r="W7" s="135">
        <f t="shared" si="0"/>
        <v>3.3078699999999999</v>
      </c>
      <c r="X7" s="135">
        <f t="shared" si="0"/>
        <v>3.2576800000000001</v>
      </c>
      <c r="Y7" s="135">
        <f t="shared" si="0"/>
        <v>3.1485400000000001</v>
      </c>
      <c r="Z7" s="135">
        <f t="shared" si="0"/>
        <v>2.8500700000000001</v>
      </c>
      <c r="AA7" s="135">
        <f t="shared" si="0"/>
        <v>2.7301600000000001</v>
      </c>
    </row>
    <row r="8" spans="1:27" ht="12.75" customHeight="1" outlineLevel="1" x14ac:dyDescent="0.3">
      <c r="A8" s="163" t="s">
        <v>1658</v>
      </c>
      <c r="B8" s="94" t="s">
        <v>238</v>
      </c>
      <c r="C8" s="70" t="s">
        <v>79</v>
      </c>
      <c r="D8" s="71">
        <v>1302.93</v>
      </c>
      <c r="E8" s="71">
        <v>1237.6099999999999</v>
      </c>
      <c r="F8" s="71">
        <v>1229.83</v>
      </c>
      <c r="G8" s="71">
        <v>1233.49</v>
      </c>
      <c r="H8" s="71">
        <v>1284.52</v>
      </c>
      <c r="I8" s="71">
        <v>1378.08</v>
      </c>
      <c r="J8" s="71">
        <v>1476.24</v>
      </c>
      <c r="K8" s="71">
        <v>1784.04</v>
      </c>
      <c r="L8" s="71">
        <v>1929.32</v>
      </c>
      <c r="M8" s="71">
        <v>1964.5</v>
      </c>
      <c r="N8" s="71">
        <v>1970.6</v>
      </c>
      <c r="O8" s="71">
        <v>2021.68</v>
      </c>
      <c r="P8" s="71">
        <v>1992.45</v>
      </c>
      <c r="Q8" s="71">
        <v>1996.58</v>
      </c>
      <c r="R8" s="71">
        <v>1981.53</v>
      </c>
      <c r="S8" s="71">
        <v>1929.74</v>
      </c>
      <c r="T8" s="71">
        <v>1905.53</v>
      </c>
      <c r="U8" s="71">
        <v>1906.48</v>
      </c>
      <c r="V8" s="71">
        <v>1936.25</v>
      </c>
      <c r="W8" s="71">
        <v>2014.5</v>
      </c>
      <c r="X8" s="71">
        <v>1964.31</v>
      </c>
      <c r="Y8" s="71">
        <v>1855.17</v>
      </c>
      <c r="Z8" s="71">
        <v>1556.7</v>
      </c>
      <c r="AA8" s="71">
        <v>1436.79</v>
      </c>
    </row>
    <row r="9" spans="1:27" ht="12.75" customHeight="1" outlineLevel="1" x14ac:dyDescent="0.3">
      <c r="A9" s="163" t="s">
        <v>1659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customHeight="1" outlineLevel="1" x14ac:dyDescent="0.3">
      <c r="A10" s="163" t="s">
        <v>1660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1661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Z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>$D$11</f>
        <v>216.36</v>
      </c>
    </row>
    <row r="12" spans="1:27" ht="13.8" x14ac:dyDescent="0.3">
      <c r="A12" s="162" t="s">
        <v>1662</v>
      </c>
      <c r="B12" s="54" t="str">
        <f>"02"&amp;"."&amp;$B$800&amp;"."&amp;$B$801</f>
        <v>02.03.2024</v>
      </c>
      <c r="C12" s="134" t="s">
        <v>76</v>
      </c>
      <c r="D12" s="135">
        <f>ROUND(((D13+D14+D16+D15)/1000),5)</f>
        <v>2.9411900000000002</v>
      </c>
      <c r="E12" s="135">
        <f>ROUND(((E13+E14+E16+E15)/1000),5)</f>
        <v>2.7732000000000001</v>
      </c>
      <c r="F12" s="135">
        <f>ROUND(((F13+F14+F16+F15)/1000),5)</f>
        <v>2.7388400000000002</v>
      </c>
      <c r="G12" s="135">
        <f t="shared" ref="G12:AA12" si="3">ROUND(((G13+G14+G16+G15)/1000),5)</f>
        <v>2.7301600000000001</v>
      </c>
      <c r="H12" s="135">
        <f t="shared" si="3"/>
        <v>2.7292999999999998</v>
      </c>
      <c r="I12" s="135">
        <f t="shared" si="3"/>
        <v>2.72953</v>
      </c>
      <c r="J12" s="135">
        <f t="shared" si="3"/>
        <v>2.7598199999999999</v>
      </c>
      <c r="K12" s="135">
        <f t="shared" si="3"/>
        <v>2.9428999999999998</v>
      </c>
      <c r="L12" s="135">
        <f t="shared" si="3"/>
        <v>3.1833900000000002</v>
      </c>
      <c r="M12" s="135">
        <f t="shared" si="3"/>
        <v>3.2652399999999999</v>
      </c>
      <c r="N12" s="135">
        <f t="shared" si="3"/>
        <v>3.2905099999999998</v>
      </c>
      <c r="O12" s="135">
        <f t="shared" si="3"/>
        <v>3.2974600000000001</v>
      </c>
      <c r="P12" s="135">
        <f t="shared" si="3"/>
        <v>3.2910699999999999</v>
      </c>
      <c r="Q12" s="135">
        <f t="shared" si="3"/>
        <v>3.2827999999999999</v>
      </c>
      <c r="R12" s="135">
        <f t="shared" si="3"/>
        <v>3.2753199999999998</v>
      </c>
      <c r="S12" s="135">
        <f t="shared" si="3"/>
        <v>3.2368299999999999</v>
      </c>
      <c r="T12" s="135">
        <f t="shared" si="3"/>
        <v>3.2495599999999998</v>
      </c>
      <c r="U12" s="135">
        <f t="shared" si="3"/>
        <v>3.2664300000000002</v>
      </c>
      <c r="V12" s="135">
        <f t="shared" si="3"/>
        <v>3.2894199999999998</v>
      </c>
      <c r="W12" s="135">
        <f t="shared" si="3"/>
        <v>3.30504</v>
      </c>
      <c r="X12" s="135">
        <f t="shared" si="3"/>
        <v>3.29718</v>
      </c>
      <c r="Y12" s="135">
        <f t="shared" si="3"/>
        <v>3.2288299999999999</v>
      </c>
      <c r="Z12" s="135">
        <f t="shared" si="3"/>
        <v>3.0281199999999999</v>
      </c>
      <c r="AA12" s="135">
        <f t="shared" si="3"/>
        <v>2.7606000000000002</v>
      </c>
    </row>
    <row r="13" spans="1:27" ht="12.75" customHeight="1" outlineLevel="1" x14ac:dyDescent="0.3">
      <c r="A13" s="163" t="s">
        <v>1663</v>
      </c>
      <c r="B13" s="94" t="s">
        <v>238</v>
      </c>
      <c r="C13" s="70" t="s">
        <v>79</v>
      </c>
      <c r="D13" s="71">
        <v>1647.82</v>
      </c>
      <c r="E13" s="71">
        <v>1479.83</v>
      </c>
      <c r="F13" s="71">
        <v>1445.47</v>
      </c>
      <c r="G13" s="71">
        <v>1436.79</v>
      </c>
      <c r="H13" s="71">
        <v>1435.93</v>
      </c>
      <c r="I13" s="71">
        <v>1436.16</v>
      </c>
      <c r="J13" s="71">
        <v>1466.45</v>
      </c>
      <c r="K13" s="71">
        <v>1649.53</v>
      </c>
      <c r="L13" s="71">
        <v>1890.02</v>
      </c>
      <c r="M13" s="71">
        <v>1971.87</v>
      </c>
      <c r="N13" s="71">
        <v>1997.14</v>
      </c>
      <c r="O13" s="71">
        <v>2004.09</v>
      </c>
      <c r="P13" s="71">
        <v>1997.7</v>
      </c>
      <c r="Q13" s="71">
        <v>1989.43</v>
      </c>
      <c r="R13" s="71">
        <v>1981.95</v>
      </c>
      <c r="S13" s="71">
        <v>1943.46</v>
      </c>
      <c r="T13" s="71">
        <v>1956.19</v>
      </c>
      <c r="U13" s="71">
        <v>1973.06</v>
      </c>
      <c r="V13" s="71">
        <v>1996.05</v>
      </c>
      <c r="W13" s="71">
        <v>2011.67</v>
      </c>
      <c r="X13" s="71">
        <v>2003.81</v>
      </c>
      <c r="Y13" s="71">
        <v>1935.46</v>
      </c>
      <c r="Z13" s="71">
        <v>1734.75</v>
      </c>
      <c r="AA13" s="71">
        <v>1467.23</v>
      </c>
    </row>
    <row r="14" spans="1:27" ht="12.75" customHeight="1" outlineLevel="1" x14ac:dyDescent="0.3">
      <c r="A14" s="163" t="s">
        <v>1664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customHeight="1" outlineLevel="1" x14ac:dyDescent="0.3">
      <c r="A15" s="163" t="s">
        <v>1665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1666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 t="shared" si="5"/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x14ac:dyDescent="0.3">
      <c r="A17" s="162" t="s">
        <v>1667</v>
      </c>
      <c r="B17" s="54" t="str">
        <f>"03"&amp;"."&amp;$B$800&amp;"."&amp;$B$801</f>
        <v>03.03.2024</v>
      </c>
      <c r="C17" s="134" t="s">
        <v>76</v>
      </c>
      <c r="D17" s="135">
        <f>ROUND(((D18+D19+D21+D20)/1000),5)</f>
        <v>2.77189</v>
      </c>
      <c r="E17" s="135">
        <f>ROUND(((E18+E19+E21+E20)/1000),5)</f>
        <v>2.7069700000000001</v>
      </c>
      <c r="F17" s="135">
        <f>ROUND(((F18+F19+F21+F20)/1000),5)</f>
        <v>2.6101299999999998</v>
      </c>
      <c r="G17" s="135">
        <f t="shared" ref="G17:AA17" si="6">ROUND(((G18+G19+G21+G20)/1000),5)</f>
        <v>2.6048900000000001</v>
      </c>
      <c r="H17" s="135">
        <f t="shared" si="6"/>
        <v>2.63002</v>
      </c>
      <c r="I17" s="135">
        <f t="shared" si="6"/>
        <v>2.6672400000000001</v>
      </c>
      <c r="J17" s="135">
        <f t="shared" si="6"/>
        <v>2.6764000000000001</v>
      </c>
      <c r="K17" s="135">
        <f t="shared" si="6"/>
        <v>2.7258200000000001</v>
      </c>
      <c r="L17" s="135">
        <f t="shared" si="6"/>
        <v>2.9411999999999998</v>
      </c>
      <c r="M17" s="135">
        <f t="shared" si="6"/>
        <v>3.0590999999999999</v>
      </c>
      <c r="N17" s="135">
        <f t="shared" si="6"/>
        <v>3.1084900000000002</v>
      </c>
      <c r="O17" s="135">
        <f t="shared" si="6"/>
        <v>3.1062500000000002</v>
      </c>
      <c r="P17" s="135">
        <f t="shared" si="6"/>
        <v>3.0817800000000002</v>
      </c>
      <c r="Q17" s="135">
        <f t="shared" si="6"/>
        <v>3.0657299999999998</v>
      </c>
      <c r="R17" s="135">
        <f t="shared" si="6"/>
        <v>3.0614699999999999</v>
      </c>
      <c r="S17" s="135">
        <f t="shared" si="6"/>
        <v>3.0257000000000001</v>
      </c>
      <c r="T17" s="135">
        <f t="shared" si="6"/>
        <v>3.0562299999999998</v>
      </c>
      <c r="U17" s="135">
        <f t="shared" si="6"/>
        <v>3.0879699999999999</v>
      </c>
      <c r="V17" s="135">
        <f t="shared" si="6"/>
        <v>3.1943800000000002</v>
      </c>
      <c r="W17" s="135">
        <f t="shared" si="6"/>
        <v>3.1818399999999998</v>
      </c>
      <c r="X17" s="135">
        <f t="shared" si="6"/>
        <v>3.15388</v>
      </c>
      <c r="Y17" s="135">
        <f t="shared" si="6"/>
        <v>3.0368499999999998</v>
      </c>
      <c r="Z17" s="135">
        <f t="shared" si="6"/>
        <v>2.85981</v>
      </c>
      <c r="AA17" s="135">
        <f t="shared" si="6"/>
        <v>2.7311700000000001</v>
      </c>
    </row>
    <row r="18" spans="1:27" ht="12.75" customHeight="1" outlineLevel="1" x14ac:dyDescent="0.3">
      <c r="A18" s="163" t="s">
        <v>1668</v>
      </c>
      <c r="B18" s="94" t="s">
        <v>238</v>
      </c>
      <c r="C18" s="70" t="s">
        <v>79</v>
      </c>
      <c r="D18" s="71">
        <v>1478.52</v>
      </c>
      <c r="E18" s="71">
        <v>1413.6</v>
      </c>
      <c r="F18" s="71">
        <v>1316.76</v>
      </c>
      <c r="G18" s="71">
        <v>1311.52</v>
      </c>
      <c r="H18" s="71">
        <v>1336.65</v>
      </c>
      <c r="I18" s="71">
        <v>1373.87</v>
      </c>
      <c r="J18" s="71">
        <v>1383.03</v>
      </c>
      <c r="K18" s="71">
        <v>1432.45</v>
      </c>
      <c r="L18" s="71">
        <v>1647.83</v>
      </c>
      <c r="M18" s="71">
        <v>1765.73</v>
      </c>
      <c r="N18" s="71">
        <v>1815.12</v>
      </c>
      <c r="O18" s="71">
        <v>1812.88</v>
      </c>
      <c r="P18" s="71">
        <v>1788.41</v>
      </c>
      <c r="Q18" s="71">
        <v>1772.36</v>
      </c>
      <c r="R18" s="71">
        <v>1768.1</v>
      </c>
      <c r="S18" s="71">
        <v>1732.33</v>
      </c>
      <c r="T18" s="71">
        <v>1762.86</v>
      </c>
      <c r="U18" s="71">
        <v>1794.6</v>
      </c>
      <c r="V18" s="71">
        <v>1901.01</v>
      </c>
      <c r="W18" s="71">
        <v>1888.47</v>
      </c>
      <c r="X18" s="71">
        <v>1860.51</v>
      </c>
      <c r="Y18" s="71">
        <v>1743.48</v>
      </c>
      <c r="Z18" s="71">
        <v>1566.44</v>
      </c>
      <c r="AA18" s="71">
        <v>1437.8</v>
      </c>
    </row>
    <row r="19" spans="1:27" ht="12.75" customHeight="1" outlineLevel="1" x14ac:dyDescent="0.3">
      <c r="A19" s="163" t="s">
        <v>1669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customHeight="1" outlineLevel="1" x14ac:dyDescent="0.3">
      <c r="A20" s="163" t="s">
        <v>1670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1671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 t="shared" si="8"/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x14ac:dyDescent="0.3">
      <c r="A22" s="162" t="s">
        <v>1672</v>
      </c>
      <c r="B22" s="54" t="str">
        <f>"04"&amp;"."&amp;$B$800&amp;"."&amp;$B$801</f>
        <v>04.03.2024</v>
      </c>
      <c r="C22" s="134" t="s">
        <v>76</v>
      </c>
      <c r="D22" s="135">
        <f>ROUND(((D23+D24+D26+D25)/1000),5)</f>
        <v>2.7143799999999998</v>
      </c>
      <c r="E22" s="135">
        <f>ROUND(((E23+E24+E26+E25)/1000),5)</f>
        <v>2.5780599999999998</v>
      </c>
      <c r="F22" s="135">
        <f>ROUND(((F23+F24+F26+F25)/1000),5)</f>
        <v>2.5302899999999999</v>
      </c>
      <c r="G22" s="135">
        <f t="shared" ref="G22:AA22" si="9">ROUND(((G23+G24+G26+G25)/1000),5)</f>
        <v>2.52407</v>
      </c>
      <c r="H22" s="135">
        <f t="shared" si="9"/>
        <v>2.55965</v>
      </c>
      <c r="I22" s="135">
        <f t="shared" si="9"/>
        <v>2.7108400000000001</v>
      </c>
      <c r="J22" s="135">
        <f t="shared" si="9"/>
        <v>2.7406299999999999</v>
      </c>
      <c r="K22" s="135">
        <f t="shared" si="9"/>
        <v>3.1103800000000001</v>
      </c>
      <c r="L22" s="135">
        <f t="shared" si="9"/>
        <v>3.2822900000000002</v>
      </c>
      <c r="M22" s="135">
        <f t="shared" si="9"/>
        <v>3.3713199999999999</v>
      </c>
      <c r="N22" s="135">
        <f t="shared" si="9"/>
        <v>3.3864000000000001</v>
      </c>
      <c r="O22" s="135">
        <f t="shared" si="9"/>
        <v>3.4314499999999999</v>
      </c>
      <c r="P22" s="135">
        <f t="shared" si="9"/>
        <v>3.39134</v>
      </c>
      <c r="Q22" s="135">
        <f t="shared" si="9"/>
        <v>3.3652299999999999</v>
      </c>
      <c r="R22" s="135">
        <f t="shared" si="9"/>
        <v>3.32138</v>
      </c>
      <c r="S22" s="135">
        <f t="shared" si="9"/>
        <v>3.26275</v>
      </c>
      <c r="T22" s="135">
        <f t="shared" si="9"/>
        <v>3.23821</v>
      </c>
      <c r="U22" s="135">
        <f t="shared" si="9"/>
        <v>3.23081</v>
      </c>
      <c r="V22" s="135">
        <f t="shared" si="9"/>
        <v>3.27264</v>
      </c>
      <c r="W22" s="135">
        <f t="shared" si="9"/>
        <v>3.3654000000000002</v>
      </c>
      <c r="X22" s="135">
        <f t="shared" si="9"/>
        <v>3.2659099999999999</v>
      </c>
      <c r="Y22" s="135">
        <f t="shared" si="9"/>
        <v>3.12609</v>
      </c>
      <c r="Z22" s="135">
        <f t="shared" si="9"/>
        <v>2.8480099999999999</v>
      </c>
      <c r="AA22" s="135">
        <f t="shared" si="9"/>
        <v>2.7358500000000001</v>
      </c>
    </row>
    <row r="23" spans="1:27" ht="12.75" customHeight="1" outlineLevel="1" x14ac:dyDescent="0.3">
      <c r="A23" s="163" t="s">
        <v>1673</v>
      </c>
      <c r="B23" s="94" t="s">
        <v>238</v>
      </c>
      <c r="C23" s="70" t="s">
        <v>79</v>
      </c>
      <c r="D23" s="71">
        <v>1421.01</v>
      </c>
      <c r="E23" s="71">
        <v>1284.69</v>
      </c>
      <c r="F23" s="71">
        <v>1236.92</v>
      </c>
      <c r="G23" s="71">
        <v>1230.7</v>
      </c>
      <c r="H23" s="71">
        <v>1266.28</v>
      </c>
      <c r="I23" s="71">
        <v>1417.47</v>
      </c>
      <c r="J23" s="71">
        <v>1447.26</v>
      </c>
      <c r="K23" s="71">
        <v>1817.01</v>
      </c>
      <c r="L23" s="71">
        <v>1988.92</v>
      </c>
      <c r="M23" s="71">
        <v>2077.9499999999998</v>
      </c>
      <c r="N23" s="71">
        <v>2093.0300000000002</v>
      </c>
      <c r="O23" s="71">
        <v>2138.08</v>
      </c>
      <c r="P23" s="71">
        <v>2097.9699999999998</v>
      </c>
      <c r="Q23" s="71">
        <v>2071.86</v>
      </c>
      <c r="R23" s="71">
        <v>2028.01</v>
      </c>
      <c r="S23" s="71">
        <v>1969.38</v>
      </c>
      <c r="T23" s="71">
        <v>1944.84</v>
      </c>
      <c r="U23" s="71">
        <v>1937.44</v>
      </c>
      <c r="V23" s="71">
        <v>1979.27</v>
      </c>
      <c r="W23" s="71">
        <v>2072.0300000000002</v>
      </c>
      <c r="X23" s="71">
        <v>1972.54</v>
      </c>
      <c r="Y23" s="71">
        <v>1832.72</v>
      </c>
      <c r="Z23" s="71">
        <v>1554.64</v>
      </c>
      <c r="AA23" s="71">
        <v>1442.48</v>
      </c>
    </row>
    <row r="24" spans="1:27" ht="12.75" customHeight="1" outlineLevel="1" x14ac:dyDescent="0.3">
      <c r="A24" s="163" t="s">
        <v>1674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 t="shared" si="10"/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customHeight="1" outlineLevel="1" x14ac:dyDescent="0.3">
      <c r="A25" s="163" t="s">
        <v>1675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1676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 t="shared" si="11"/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x14ac:dyDescent="0.3">
      <c r="A27" s="162" t="s">
        <v>1677</v>
      </c>
      <c r="B27" s="54" t="str">
        <f>"05"&amp;"."&amp;$B$800&amp;"."&amp;$B$801</f>
        <v>05.03.2024</v>
      </c>
      <c r="C27" s="134" t="s">
        <v>76</v>
      </c>
      <c r="D27" s="135">
        <f>ROUND(((D28+D29+D31+D30)/1000),5)</f>
        <v>2.5926</v>
      </c>
      <c r="E27" s="135">
        <f>ROUND(((E28+E29+E31+E30)/1000),5)</f>
        <v>2.5257100000000001</v>
      </c>
      <c r="F27" s="135">
        <f>ROUND(((F28+F29+F31+F30)/1000),5)</f>
        <v>2.5044</v>
      </c>
      <c r="G27" s="135">
        <f t="shared" ref="G27:AA27" si="12">ROUND(((G28+G29+G31+G30)/1000),5)</f>
        <v>2.4977800000000001</v>
      </c>
      <c r="H27" s="135">
        <f t="shared" si="12"/>
        <v>2.5400100000000001</v>
      </c>
      <c r="I27" s="135">
        <f t="shared" si="12"/>
        <v>2.6730499999999999</v>
      </c>
      <c r="J27" s="135">
        <f t="shared" si="12"/>
        <v>2.76979</v>
      </c>
      <c r="K27" s="135">
        <f t="shared" si="12"/>
        <v>2.9651200000000002</v>
      </c>
      <c r="L27" s="135">
        <f t="shared" si="12"/>
        <v>3.12764</v>
      </c>
      <c r="M27" s="135">
        <f t="shared" si="12"/>
        <v>3.1791299999999998</v>
      </c>
      <c r="N27" s="135">
        <f t="shared" si="12"/>
        <v>3.1398199999999998</v>
      </c>
      <c r="O27" s="135">
        <f t="shared" si="12"/>
        <v>3.4831599999999998</v>
      </c>
      <c r="P27" s="135">
        <f t="shared" si="12"/>
        <v>3.35148</v>
      </c>
      <c r="Q27" s="135">
        <f t="shared" si="12"/>
        <v>3.2854199999999998</v>
      </c>
      <c r="R27" s="135">
        <f t="shared" si="12"/>
        <v>3.3403</v>
      </c>
      <c r="S27" s="135">
        <f t="shared" si="12"/>
        <v>3.2332399999999999</v>
      </c>
      <c r="T27" s="135">
        <f t="shared" si="12"/>
        <v>3.2094</v>
      </c>
      <c r="U27" s="135">
        <f t="shared" si="12"/>
        <v>3.11829</v>
      </c>
      <c r="V27" s="135">
        <f t="shared" si="12"/>
        <v>3.1199599999999998</v>
      </c>
      <c r="W27" s="135">
        <f t="shared" si="12"/>
        <v>3.11253</v>
      </c>
      <c r="X27" s="135">
        <f t="shared" si="12"/>
        <v>3.1796099999999998</v>
      </c>
      <c r="Y27" s="135">
        <f t="shared" si="12"/>
        <v>2.9874999999999998</v>
      </c>
      <c r="Z27" s="135">
        <f t="shared" si="12"/>
        <v>2.8189299999999999</v>
      </c>
      <c r="AA27" s="135">
        <f t="shared" si="12"/>
        <v>2.6453799999999998</v>
      </c>
    </row>
    <row r="28" spans="1:27" ht="12.75" customHeight="1" outlineLevel="1" x14ac:dyDescent="0.3">
      <c r="A28" s="163" t="s">
        <v>1678</v>
      </c>
      <c r="B28" s="94" t="s">
        <v>238</v>
      </c>
      <c r="C28" s="70" t="s">
        <v>79</v>
      </c>
      <c r="D28" s="71">
        <v>1299.23</v>
      </c>
      <c r="E28" s="71">
        <v>1232.3399999999999</v>
      </c>
      <c r="F28" s="71">
        <v>1211.03</v>
      </c>
      <c r="G28" s="71">
        <v>1204.4100000000001</v>
      </c>
      <c r="H28" s="71">
        <v>1246.6400000000001</v>
      </c>
      <c r="I28" s="71">
        <v>1379.68</v>
      </c>
      <c r="J28" s="71">
        <v>1476.42</v>
      </c>
      <c r="K28" s="71">
        <v>1671.75</v>
      </c>
      <c r="L28" s="71">
        <v>1834.27</v>
      </c>
      <c r="M28" s="71">
        <v>1885.76</v>
      </c>
      <c r="N28" s="71">
        <v>1846.45</v>
      </c>
      <c r="O28" s="71">
        <v>2189.79</v>
      </c>
      <c r="P28" s="71">
        <v>2058.11</v>
      </c>
      <c r="Q28" s="71">
        <v>1992.05</v>
      </c>
      <c r="R28" s="71">
        <v>2046.93</v>
      </c>
      <c r="S28" s="71">
        <v>1939.87</v>
      </c>
      <c r="T28" s="71">
        <v>1916.03</v>
      </c>
      <c r="U28" s="71">
        <v>1824.92</v>
      </c>
      <c r="V28" s="71">
        <v>1826.59</v>
      </c>
      <c r="W28" s="71">
        <v>1819.16</v>
      </c>
      <c r="X28" s="71">
        <v>1886.24</v>
      </c>
      <c r="Y28" s="71">
        <v>1694.13</v>
      </c>
      <c r="Z28" s="71">
        <v>1525.56</v>
      </c>
      <c r="AA28" s="71">
        <v>1352.01</v>
      </c>
    </row>
    <row r="29" spans="1:27" ht="12.75" customHeight="1" outlineLevel="1" x14ac:dyDescent="0.3">
      <c r="A29" s="163" t="s">
        <v>1679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customHeight="1" outlineLevel="1" x14ac:dyDescent="0.3">
      <c r="A30" s="163" t="s">
        <v>1680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1681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 t="shared" si="14"/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x14ac:dyDescent="0.3">
      <c r="A32" s="162" t="s">
        <v>1682</v>
      </c>
      <c r="B32" s="54" t="str">
        <f>"06"&amp;"."&amp;$B$800&amp;"."&amp;$B$801</f>
        <v>06.03.2024</v>
      </c>
      <c r="C32" s="134" t="s">
        <v>76</v>
      </c>
      <c r="D32" s="135">
        <f>ROUND(((D33+D34+D36+D35)/1000),5)</f>
        <v>2.6495199999999999</v>
      </c>
      <c r="E32" s="135">
        <f>ROUND(((E33+E34+E36+E35)/1000),5)</f>
        <v>2.5364200000000001</v>
      </c>
      <c r="F32" s="135">
        <f>ROUND(((F33+F34+F36+F35)/1000),5)</f>
        <v>2.5193400000000001</v>
      </c>
      <c r="G32" s="135">
        <f t="shared" ref="G32:AA32" si="15">ROUND(((G33+G34+G36+G35)/1000),5)</f>
        <v>2.5152299999999999</v>
      </c>
      <c r="H32" s="135">
        <f t="shared" si="15"/>
        <v>2.5802900000000002</v>
      </c>
      <c r="I32" s="135">
        <f t="shared" si="15"/>
        <v>2.7229700000000001</v>
      </c>
      <c r="J32" s="135">
        <f t="shared" si="15"/>
        <v>2.82077</v>
      </c>
      <c r="K32" s="135">
        <f t="shared" si="15"/>
        <v>3.1121799999999999</v>
      </c>
      <c r="L32" s="135">
        <f t="shared" si="15"/>
        <v>3.1839599999999999</v>
      </c>
      <c r="M32" s="135">
        <f t="shared" si="15"/>
        <v>3.1994099999999999</v>
      </c>
      <c r="N32" s="135">
        <f t="shared" si="15"/>
        <v>3.1627200000000002</v>
      </c>
      <c r="O32" s="135">
        <f t="shared" si="15"/>
        <v>3.2659400000000001</v>
      </c>
      <c r="P32" s="135">
        <f t="shared" si="15"/>
        <v>3.2548599999999999</v>
      </c>
      <c r="Q32" s="135">
        <f t="shared" si="15"/>
        <v>3.2521800000000001</v>
      </c>
      <c r="R32" s="135">
        <f t="shared" si="15"/>
        <v>3.23122</v>
      </c>
      <c r="S32" s="135">
        <f t="shared" si="15"/>
        <v>3.20878</v>
      </c>
      <c r="T32" s="135">
        <f t="shared" si="15"/>
        <v>3.1979199999999999</v>
      </c>
      <c r="U32" s="135">
        <f t="shared" si="15"/>
        <v>3.14859</v>
      </c>
      <c r="V32" s="135">
        <f t="shared" si="15"/>
        <v>3.18974</v>
      </c>
      <c r="W32" s="135">
        <f t="shared" si="15"/>
        <v>3.1900400000000002</v>
      </c>
      <c r="X32" s="135">
        <f t="shared" si="15"/>
        <v>3.2454299999999998</v>
      </c>
      <c r="Y32" s="135">
        <f t="shared" si="15"/>
        <v>3.1390500000000001</v>
      </c>
      <c r="Z32" s="135">
        <f t="shared" si="15"/>
        <v>2.8688899999999999</v>
      </c>
      <c r="AA32" s="135">
        <f t="shared" si="15"/>
        <v>2.7309399999999999</v>
      </c>
    </row>
    <row r="33" spans="1:27" ht="12.75" customHeight="1" outlineLevel="1" x14ac:dyDescent="0.3">
      <c r="A33" s="163" t="s">
        <v>1683</v>
      </c>
      <c r="B33" s="94" t="s">
        <v>238</v>
      </c>
      <c r="C33" s="70" t="s">
        <v>79</v>
      </c>
      <c r="D33" s="71">
        <v>1356.15</v>
      </c>
      <c r="E33" s="71">
        <v>1243.05</v>
      </c>
      <c r="F33" s="71">
        <v>1225.97</v>
      </c>
      <c r="G33" s="71">
        <v>1221.8599999999999</v>
      </c>
      <c r="H33" s="71">
        <v>1286.92</v>
      </c>
      <c r="I33" s="71">
        <v>1429.6</v>
      </c>
      <c r="J33" s="71">
        <v>1527.4</v>
      </c>
      <c r="K33" s="71">
        <v>1818.81</v>
      </c>
      <c r="L33" s="71">
        <v>1890.59</v>
      </c>
      <c r="M33" s="71">
        <v>1906.04</v>
      </c>
      <c r="N33" s="71">
        <v>1869.35</v>
      </c>
      <c r="O33" s="71">
        <v>1972.57</v>
      </c>
      <c r="P33" s="71">
        <v>1961.49</v>
      </c>
      <c r="Q33" s="71">
        <v>1958.81</v>
      </c>
      <c r="R33" s="71">
        <v>1937.85</v>
      </c>
      <c r="S33" s="71">
        <v>1915.41</v>
      </c>
      <c r="T33" s="71">
        <v>1904.55</v>
      </c>
      <c r="U33" s="71">
        <v>1855.22</v>
      </c>
      <c r="V33" s="71">
        <v>1896.37</v>
      </c>
      <c r="W33" s="71">
        <v>1896.67</v>
      </c>
      <c r="X33" s="71">
        <v>1952.06</v>
      </c>
      <c r="Y33" s="71">
        <v>1845.68</v>
      </c>
      <c r="Z33" s="71">
        <v>1575.52</v>
      </c>
      <c r="AA33" s="71">
        <v>1437.57</v>
      </c>
    </row>
    <row r="34" spans="1:27" ht="12.75" customHeight="1" outlineLevel="1" x14ac:dyDescent="0.3">
      <c r="A34" s="163" t="s">
        <v>1684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customHeight="1" outlineLevel="1" x14ac:dyDescent="0.3">
      <c r="A35" s="163" t="s">
        <v>1685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1686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 t="shared" si="17"/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x14ac:dyDescent="0.3">
      <c r="A37" s="162" t="s">
        <v>1687</v>
      </c>
      <c r="B37" s="54" t="str">
        <f>"07"&amp;"."&amp;$B$800&amp;"."&amp;$B$801</f>
        <v>07.03.2024</v>
      </c>
      <c r="C37" s="134" t="s">
        <v>76</v>
      </c>
      <c r="D37" s="135">
        <f>ROUND(((D38+D39+D41+D40)/1000),5)</f>
        <v>2.5223399999999998</v>
      </c>
      <c r="E37" s="135">
        <f>ROUND(((E38+E39+E41+E40)/1000),5)</f>
        <v>2.4963899999999999</v>
      </c>
      <c r="F37" s="135">
        <f>ROUND(((F38+F39+F41+F40)/1000),5)</f>
        <v>2.4624799999999998</v>
      </c>
      <c r="G37" s="135">
        <f t="shared" ref="G37:AA37" si="18">ROUND(((G38+G39+G41+G40)/1000),5)</f>
        <v>2.4521899999999999</v>
      </c>
      <c r="H37" s="135">
        <f t="shared" si="18"/>
        <v>2.4985499999999998</v>
      </c>
      <c r="I37" s="135">
        <f t="shared" si="18"/>
        <v>2.6437400000000002</v>
      </c>
      <c r="J37" s="135">
        <f t="shared" si="18"/>
        <v>2.7602899999999999</v>
      </c>
      <c r="K37" s="135">
        <f t="shared" si="18"/>
        <v>3.0306600000000001</v>
      </c>
      <c r="L37" s="135">
        <f t="shared" si="18"/>
        <v>3.1042200000000002</v>
      </c>
      <c r="M37" s="135">
        <f t="shared" si="18"/>
        <v>3.1131799999999998</v>
      </c>
      <c r="N37" s="135">
        <f t="shared" si="18"/>
        <v>3.1128800000000001</v>
      </c>
      <c r="O37" s="135">
        <f t="shared" si="18"/>
        <v>3.1409500000000001</v>
      </c>
      <c r="P37" s="135">
        <f t="shared" si="18"/>
        <v>3.1962899999999999</v>
      </c>
      <c r="Q37" s="135">
        <f t="shared" si="18"/>
        <v>3.1961400000000002</v>
      </c>
      <c r="R37" s="135">
        <f t="shared" si="18"/>
        <v>3.15767</v>
      </c>
      <c r="S37" s="135">
        <f t="shared" si="18"/>
        <v>3.13523</v>
      </c>
      <c r="T37" s="135">
        <f t="shared" si="18"/>
        <v>3.1413700000000002</v>
      </c>
      <c r="U37" s="135">
        <f t="shared" si="18"/>
        <v>3.0329100000000002</v>
      </c>
      <c r="V37" s="135">
        <f t="shared" si="18"/>
        <v>3.0702199999999999</v>
      </c>
      <c r="W37" s="135">
        <f t="shared" si="18"/>
        <v>3.0879799999999999</v>
      </c>
      <c r="X37" s="135">
        <f t="shared" si="18"/>
        <v>3.0997400000000002</v>
      </c>
      <c r="Y37" s="135">
        <f t="shared" si="18"/>
        <v>3.1031200000000001</v>
      </c>
      <c r="Z37" s="135">
        <f t="shared" si="18"/>
        <v>2.88253</v>
      </c>
      <c r="AA37" s="135">
        <f t="shared" si="18"/>
        <v>2.7272400000000001</v>
      </c>
    </row>
    <row r="38" spans="1:27" ht="12.75" customHeight="1" outlineLevel="1" x14ac:dyDescent="0.3">
      <c r="A38" s="163" t="s">
        <v>1688</v>
      </c>
      <c r="B38" s="94" t="s">
        <v>238</v>
      </c>
      <c r="C38" s="70" t="s">
        <v>79</v>
      </c>
      <c r="D38" s="71">
        <v>1228.97</v>
      </c>
      <c r="E38" s="71">
        <v>1203.02</v>
      </c>
      <c r="F38" s="71">
        <v>1169.1099999999999</v>
      </c>
      <c r="G38" s="71">
        <v>1158.82</v>
      </c>
      <c r="H38" s="71">
        <v>1205.18</v>
      </c>
      <c r="I38" s="71">
        <v>1350.37</v>
      </c>
      <c r="J38" s="71">
        <v>1466.92</v>
      </c>
      <c r="K38" s="71">
        <v>1737.29</v>
      </c>
      <c r="L38" s="71">
        <v>1810.85</v>
      </c>
      <c r="M38" s="71">
        <v>1819.81</v>
      </c>
      <c r="N38" s="71">
        <v>1819.51</v>
      </c>
      <c r="O38" s="71">
        <v>1847.58</v>
      </c>
      <c r="P38" s="71">
        <v>1902.92</v>
      </c>
      <c r="Q38" s="71">
        <v>1902.77</v>
      </c>
      <c r="R38" s="71">
        <v>1864.3</v>
      </c>
      <c r="S38" s="71">
        <v>1841.86</v>
      </c>
      <c r="T38" s="71">
        <v>1848</v>
      </c>
      <c r="U38" s="71">
        <v>1739.54</v>
      </c>
      <c r="V38" s="71">
        <v>1776.85</v>
      </c>
      <c r="W38" s="71">
        <v>1794.61</v>
      </c>
      <c r="X38" s="71">
        <v>1806.37</v>
      </c>
      <c r="Y38" s="71">
        <v>1809.75</v>
      </c>
      <c r="Z38" s="71">
        <v>1589.16</v>
      </c>
      <c r="AA38" s="71">
        <v>1433.87</v>
      </c>
    </row>
    <row r="39" spans="1:27" ht="12.75" customHeight="1" outlineLevel="1" x14ac:dyDescent="0.3">
      <c r="A39" s="163" t="s">
        <v>1689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customHeight="1" outlineLevel="1" x14ac:dyDescent="0.3">
      <c r="A40" s="163" t="s">
        <v>1690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1691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 t="shared" si="20"/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x14ac:dyDescent="0.3">
      <c r="A42" s="162" t="s">
        <v>1692</v>
      </c>
      <c r="B42" s="54" t="str">
        <f>"08"&amp;"."&amp;$B$800&amp;"."&amp;$B$801</f>
        <v>08.03.2024</v>
      </c>
      <c r="C42" s="134" t="s">
        <v>76</v>
      </c>
      <c r="D42" s="135">
        <f>ROUND(((D43+D44+D46+D45)/1000),5)</f>
        <v>2.7216200000000002</v>
      </c>
      <c r="E42" s="135">
        <f>ROUND(((E43+E44+E46+E45)/1000),5)</f>
        <v>2.5847699999999998</v>
      </c>
      <c r="F42" s="135">
        <f>ROUND(((F43+F44+F46+F45)/1000),5)</f>
        <v>2.5220099999999999</v>
      </c>
      <c r="G42" s="135">
        <f t="shared" ref="G42:AA42" si="21">ROUND(((G43+G44+G46+G45)/1000),5)</f>
        <v>2.5200800000000001</v>
      </c>
      <c r="H42" s="135">
        <f t="shared" si="21"/>
        <v>2.5232600000000001</v>
      </c>
      <c r="I42" s="135">
        <f t="shared" si="21"/>
        <v>2.5819200000000002</v>
      </c>
      <c r="J42" s="135">
        <f t="shared" si="21"/>
        <v>2.61694</v>
      </c>
      <c r="K42" s="135">
        <f t="shared" si="21"/>
        <v>2.7339500000000001</v>
      </c>
      <c r="L42" s="135">
        <f t="shared" si="21"/>
        <v>2.9382899999999998</v>
      </c>
      <c r="M42" s="135">
        <f t="shared" si="21"/>
        <v>2.9871300000000001</v>
      </c>
      <c r="N42" s="135">
        <f t="shared" si="21"/>
        <v>3.0310199999999998</v>
      </c>
      <c r="O42" s="135">
        <f t="shared" si="21"/>
        <v>3.04027</v>
      </c>
      <c r="P42" s="135">
        <f t="shared" si="21"/>
        <v>3.0228999999999999</v>
      </c>
      <c r="Q42" s="135">
        <f t="shared" si="21"/>
        <v>3.0070800000000002</v>
      </c>
      <c r="R42" s="135">
        <f t="shared" si="21"/>
        <v>2.9716100000000001</v>
      </c>
      <c r="S42" s="135">
        <f t="shared" si="21"/>
        <v>2.9649999999999999</v>
      </c>
      <c r="T42" s="135">
        <f t="shared" si="21"/>
        <v>2.9674</v>
      </c>
      <c r="U42" s="135">
        <f t="shared" si="21"/>
        <v>2.97167</v>
      </c>
      <c r="V42" s="135">
        <f t="shared" si="21"/>
        <v>2.9813100000000001</v>
      </c>
      <c r="W42" s="135">
        <f t="shared" si="21"/>
        <v>3.0164499999999999</v>
      </c>
      <c r="X42" s="135">
        <f t="shared" si="21"/>
        <v>3.0679099999999999</v>
      </c>
      <c r="Y42" s="135">
        <f t="shared" si="21"/>
        <v>3.0006900000000001</v>
      </c>
      <c r="Z42" s="135">
        <f t="shared" si="21"/>
        <v>2.8133900000000001</v>
      </c>
      <c r="AA42" s="135">
        <f t="shared" si="21"/>
        <v>2.7069700000000001</v>
      </c>
    </row>
    <row r="43" spans="1:27" ht="12.75" customHeight="1" outlineLevel="1" x14ac:dyDescent="0.3">
      <c r="A43" s="163" t="s">
        <v>1693</v>
      </c>
      <c r="B43" s="94" t="s">
        <v>238</v>
      </c>
      <c r="C43" s="70" t="s">
        <v>79</v>
      </c>
      <c r="D43" s="71">
        <v>1428.25</v>
      </c>
      <c r="E43" s="71">
        <v>1291.4000000000001</v>
      </c>
      <c r="F43" s="71">
        <v>1228.6400000000001</v>
      </c>
      <c r="G43" s="71">
        <v>1226.71</v>
      </c>
      <c r="H43" s="71">
        <v>1229.8900000000001</v>
      </c>
      <c r="I43" s="71">
        <v>1288.55</v>
      </c>
      <c r="J43" s="71">
        <v>1323.57</v>
      </c>
      <c r="K43" s="71">
        <v>1440.58</v>
      </c>
      <c r="L43" s="71">
        <v>1644.92</v>
      </c>
      <c r="M43" s="71">
        <v>1693.76</v>
      </c>
      <c r="N43" s="71">
        <v>1737.65</v>
      </c>
      <c r="O43" s="71">
        <v>1746.9</v>
      </c>
      <c r="P43" s="71">
        <v>1729.53</v>
      </c>
      <c r="Q43" s="71">
        <v>1713.71</v>
      </c>
      <c r="R43" s="71">
        <v>1678.24</v>
      </c>
      <c r="S43" s="71">
        <v>1671.63</v>
      </c>
      <c r="T43" s="71">
        <v>1674.03</v>
      </c>
      <c r="U43" s="71">
        <v>1678.3</v>
      </c>
      <c r="V43" s="71">
        <v>1687.94</v>
      </c>
      <c r="W43" s="71">
        <v>1723.08</v>
      </c>
      <c r="X43" s="71">
        <v>1774.54</v>
      </c>
      <c r="Y43" s="71">
        <v>1707.32</v>
      </c>
      <c r="Z43" s="71">
        <v>1520.02</v>
      </c>
      <c r="AA43" s="71">
        <v>1413.6</v>
      </c>
    </row>
    <row r="44" spans="1:27" ht="12.75" customHeight="1" outlineLevel="1" x14ac:dyDescent="0.3">
      <c r="A44" s="163" t="s">
        <v>1694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customHeight="1" outlineLevel="1" x14ac:dyDescent="0.3">
      <c r="A45" s="163" t="s">
        <v>1695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1696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 t="shared" si="23"/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x14ac:dyDescent="0.3">
      <c r="A47" s="162" t="s">
        <v>1697</v>
      </c>
      <c r="B47" s="54" t="str">
        <f>"09"&amp;"."&amp;$B$800&amp;"."&amp;$B$801</f>
        <v>09.03.2024</v>
      </c>
      <c r="C47" s="134" t="s">
        <v>76</v>
      </c>
      <c r="D47" s="135">
        <f>ROUND(((D48+D49+D51+D50)/1000),5)</f>
        <v>2.7350300000000001</v>
      </c>
      <c r="E47" s="135">
        <f>ROUND(((E48+E49+E51+E50)/1000),5)</f>
        <v>2.5744099999999999</v>
      </c>
      <c r="F47" s="135">
        <f>ROUND(((F48+F49+F51+F50)/1000),5)</f>
        <v>2.5234200000000002</v>
      </c>
      <c r="G47" s="135">
        <f t="shared" ref="G47:AA47" si="24">ROUND(((G48+G49+G51+G50)/1000),5)</f>
        <v>2.5057499999999999</v>
      </c>
      <c r="H47" s="135">
        <f t="shared" si="24"/>
        <v>2.5230299999999999</v>
      </c>
      <c r="I47" s="135">
        <f t="shared" si="24"/>
        <v>2.5638000000000001</v>
      </c>
      <c r="J47" s="135">
        <f t="shared" si="24"/>
        <v>2.6593900000000001</v>
      </c>
      <c r="K47" s="135">
        <f t="shared" si="24"/>
        <v>2.7745899999999999</v>
      </c>
      <c r="L47" s="135">
        <f t="shared" si="24"/>
        <v>2.9672999999999998</v>
      </c>
      <c r="M47" s="135">
        <f t="shared" si="24"/>
        <v>3.0603099999999999</v>
      </c>
      <c r="N47" s="135">
        <f t="shared" si="24"/>
        <v>3.12845</v>
      </c>
      <c r="O47" s="135">
        <f t="shared" si="24"/>
        <v>3.1335999999999999</v>
      </c>
      <c r="P47" s="135">
        <f t="shared" si="24"/>
        <v>3.1125799999999999</v>
      </c>
      <c r="Q47" s="135">
        <f t="shared" si="24"/>
        <v>3.0959699999999999</v>
      </c>
      <c r="R47" s="135">
        <f t="shared" si="24"/>
        <v>3.0496500000000002</v>
      </c>
      <c r="S47" s="135">
        <f t="shared" si="24"/>
        <v>3.0171100000000002</v>
      </c>
      <c r="T47" s="135">
        <f t="shared" si="24"/>
        <v>3.0250599999999999</v>
      </c>
      <c r="U47" s="135">
        <f t="shared" si="24"/>
        <v>3.04155</v>
      </c>
      <c r="V47" s="135">
        <f t="shared" si="24"/>
        <v>3.1045699999999998</v>
      </c>
      <c r="W47" s="135">
        <f t="shared" si="24"/>
        <v>3.1346699999999998</v>
      </c>
      <c r="X47" s="135">
        <f t="shared" si="24"/>
        <v>3.1501700000000001</v>
      </c>
      <c r="Y47" s="135">
        <f t="shared" si="24"/>
        <v>3.09456</v>
      </c>
      <c r="Z47" s="135">
        <f t="shared" si="24"/>
        <v>2.8941699999999999</v>
      </c>
      <c r="AA47" s="135">
        <f t="shared" si="24"/>
        <v>2.7361900000000001</v>
      </c>
    </row>
    <row r="48" spans="1:27" ht="12.75" customHeight="1" outlineLevel="1" x14ac:dyDescent="0.3">
      <c r="A48" s="163" t="s">
        <v>1698</v>
      </c>
      <c r="B48" s="94" t="s">
        <v>238</v>
      </c>
      <c r="C48" s="70" t="s">
        <v>79</v>
      </c>
      <c r="D48" s="71">
        <v>1441.66</v>
      </c>
      <c r="E48" s="71">
        <v>1281.04</v>
      </c>
      <c r="F48" s="71">
        <v>1230.05</v>
      </c>
      <c r="G48" s="71">
        <v>1212.3800000000001</v>
      </c>
      <c r="H48" s="71">
        <v>1229.6600000000001</v>
      </c>
      <c r="I48" s="71">
        <v>1270.43</v>
      </c>
      <c r="J48" s="71">
        <v>1366.02</v>
      </c>
      <c r="K48" s="71">
        <v>1481.22</v>
      </c>
      <c r="L48" s="71">
        <v>1673.93</v>
      </c>
      <c r="M48" s="71">
        <v>1766.94</v>
      </c>
      <c r="N48" s="71">
        <v>1835.08</v>
      </c>
      <c r="O48" s="71">
        <v>1840.23</v>
      </c>
      <c r="P48" s="71">
        <v>1819.21</v>
      </c>
      <c r="Q48" s="71">
        <v>1802.6</v>
      </c>
      <c r="R48" s="71">
        <v>1756.28</v>
      </c>
      <c r="S48" s="71">
        <v>1723.74</v>
      </c>
      <c r="T48" s="71">
        <v>1731.69</v>
      </c>
      <c r="U48" s="71">
        <v>1748.18</v>
      </c>
      <c r="V48" s="71">
        <v>1811.2</v>
      </c>
      <c r="W48" s="71">
        <v>1841.3</v>
      </c>
      <c r="X48" s="71">
        <v>1856.8</v>
      </c>
      <c r="Y48" s="71">
        <v>1801.19</v>
      </c>
      <c r="Z48" s="71">
        <v>1600.8</v>
      </c>
      <c r="AA48" s="71">
        <v>1442.82</v>
      </c>
    </row>
    <row r="49" spans="1:27" ht="12.75" customHeight="1" outlineLevel="1" x14ac:dyDescent="0.3">
      <c r="A49" s="163" t="s">
        <v>1699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customHeight="1" outlineLevel="1" x14ac:dyDescent="0.3">
      <c r="A50" s="163" t="s">
        <v>1700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1701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 t="shared" si="26"/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x14ac:dyDescent="0.3">
      <c r="A52" s="162" t="s">
        <v>1702</v>
      </c>
      <c r="B52" s="54" t="str">
        <f>"10"&amp;"."&amp;$B$800&amp;"."&amp;$B$801</f>
        <v>10.03.2024</v>
      </c>
      <c r="C52" s="134" t="s">
        <v>76</v>
      </c>
      <c r="D52" s="135">
        <f>ROUND(((D53+D54+D56+D55)/1000),5)</f>
        <v>2.6223100000000001</v>
      </c>
      <c r="E52" s="135">
        <f>ROUND(((E53+E54+E56+E55)/1000),5)</f>
        <v>2.52359</v>
      </c>
      <c r="F52" s="135">
        <f>ROUND(((F53+F54+F56+F55)/1000),5)</f>
        <v>2.5060799999999999</v>
      </c>
      <c r="G52" s="135">
        <f t="shared" ref="G52:AA52" si="27">ROUND(((G53+G54+G56+G55)/1000),5)</f>
        <v>2.4922900000000001</v>
      </c>
      <c r="H52" s="135">
        <f t="shared" si="27"/>
        <v>2.5101900000000001</v>
      </c>
      <c r="I52" s="135">
        <f t="shared" si="27"/>
        <v>2.52915</v>
      </c>
      <c r="J52" s="135">
        <f t="shared" si="27"/>
        <v>2.55396</v>
      </c>
      <c r="K52" s="135">
        <f t="shared" si="27"/>
        <v>2.71454</v>
      </c>
      <c r="L52" s="135">
        <f t="shared" si="27"/>
        <v>2.9455200000000001</v>
      </c>
      <c r="M52" s="135">
        <f t="shared" si="27"/>
        <v>3.01213</v>
      </c>
      <c r="N52" s="135">
        <f t="shared" si="27"/>
        <v>3.0854499999999998</v>
      </c>
      <c r="O52" s="135">
        <f t="shared" si="27"/>
        <v>3.08866</v>
      </c>
      <c r="P52" s="135">
        <f t="shared" si="27"/>
        <v>3.0724999999999998</v>
      </c>
      <c r="Q52" s="135">
        <f t="shared" si="27"/>
        <v>3.0544899999999999</v>
      </c>
      <c r="R52" s="135">
        <f t="shared" si="27"/>
        <v>3.0018799999999999</v>
      </c>
      <c r="S52" s="135">
        <f t="shared" si="27"/>
        <v>2.97418</v>
      </c>
      <c r="T52" s="135">
        <f t="shared" si="27"/>
        <v>2.9782799999999998</v>
      </c>
      <c r="U52" s="135">
        <f t="shared" si="27"/>
        <v>2.9963500000000001</v>
      </c>
      <c r="V52" s="135">
        <f t="shared" si="27"/>
        <v>3.0726499999999999</v>
      </c>
      <c r="W52" s="135">
        <f t="shared" si="27"/>
        <v>3.12175</v>
      </c>
      <c r="X52" s="135">
        <f t="shared" si="27"/>
        <v>3.1107800000000001</v>
      </c>
      <c r="Y52" s="135">
        <f t="shared" si="27"/>
        <v>3.0527700000000002</v>
      </c>
      <c r="Z52" s="135">
        <f t="shared" si="27"/>
        <v>2.8386200000000001</v>
      </c>
      <c r="AA52" s="135">
        <f t="shared" si="27"/>
        <v>2.5818699999999999</v>
      </c>
    </row>
    <row r="53" spans="1:27" ht="12.75" customHeight="1" outlineLevel="1" x14ac:dyDescent="0.3">
      <c r="A53" s="163" t="s">
        <v>1703</v>
      </c>
      <c r="B53" s="94" t="s">
        <v>238</v>
      </c>
      <c r="C53" s="70" t="s">
        <v>79</v>
      </c>
      <c r="D53" s="71">
        <v>1328.94</v>
      </c>
      <c r="E53" s="71">
        <v>1230.22</v>
      </c>
      <c r="F53" s="71">
        <v>1212.71</v>
      </c>
      <c r="G53" s="71">
        <v>1198.92</v>
      </c>
      <c r="H53" s="71">
        <v>1216.82</v>
      </c>
      <c r="I53" s="71">
        <v>1235.78</v>
      </c>
      <c r="J53" s="71">
        <v>1260.5899999999999</v>
      </c>
      <c r="K53" s="71">
        <v>1421.17</v>
      </c>
      <c r="L53" s="71">
        <v>1652.15</v>
      </c>
      <c r="M53" s="71">
        <v>1718.76</v>
      </c>
      <c r="N53" s="71">
        <v>1792.08</v>
      </c>
      <c r="O53" s="71">
        <v>1795.29</v>
      </c>
      <c r="P53" s="71">
        <v>1779.13</v>
      </c>
      <c r="Q53" s="71">
        <v>1761.12</v>
      </c>
      <c r="R53" s="71">
        <v>1708.51</v>
      </c>
      <c r="S53" s="71">
        <v>1680.81</v>
      </c>
      <c r="T53" s="71">
        <v>1684.91</v>
      </c>
      <c r="U53" s="71">
        <v>1702.98</v>
      </c>
      <c r="V53" s="71">
        <v>1779.28</v>
      </c>
      <c r="W53" s="71">
        <v>1828.38</v>
      </c>
      <c r="X53" s="71">
        <v>1817.41</v>
      </c>
      <c r="Y53" s="71">
        <v>1759.4</v>
      </c>
      <c r="Z53" s="71">
        <v>1545.25</v>
      </c>
      <c r="AA53" s="71">
        <v>1288.5</v>
      </c>
    </row>
    <row r="54" spans="1:27" ht="12.75" customHeight="1" outlineLevel="1" x14ac:dyDescent="0.3">
      <c r="A54" s="163" t="s">
        <v>1704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customHeight="1" outlineLevel="1" x14ac:dyDescent="0.3">
      <c r="A55" s="163" t="s">
        <v>1705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1706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 t="shared" si="29"/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x14ac:dyDescent="0.3">
      <c r="A57" s="162" t="s">
        <v>1707</v>
      </c>
      <c r="B57" s="54" t="str">
        <f>"11"&amp;"."&amp;$B$800&amp;"."&amp;$B$801</f>
        <v>11.03.2024</v>
      </c>
      <c r="C57" s="134" t="s">
        <v>76</v>
      </c>
      <c r="D57" s="135">
        <f>ROUND(((D58+D59+D61+D60)/1000),5)</f>
        <v>2.5258600000000002</v>
      </c>
      <c r="E57" s="135">
        <f>ROUND(((E58+E59+E61+E60)/1000),5)</f>
        <v>2.4985499999999998</v>
      </c>
      <c r="F57" s="135">
        <f>ROUND(((F58+F59+F61+F60)/1000),5)</f>
        <v>2.45818</v>
      </c>
      <c r="G57" s="135">
        <f t="shared" ref="G57:AA57" si="30">ROUND(((G58+G59+G61+G60)/1000),5)</f>
        <v>2.4400900000000001</v>
      </c>
      <c r="H57" s="135">
        <f t="shared" si="30"/>
        <v>2.4808699999999999</v>
      </c>
      <c r="I57" s="135">
        <f t="shared" si="30"/>
        <v>2.5686300000000002</v>
      </c>
      <c r="J57" s="135">
        <f t="shared" si="30"/>
        <v>2.7441800000000001</v>
      </c>
      <c r="K57" s="135">
        <f t="shared" si="30"/>
        <v>2.95749</v>
      </c>
      <c r="L57" s="135">
        <f t="shared" si="30"/>
        <v>3.08291</v>
      </c>
      <c r="M57" s="135">
        <f t="shared" si="30"/>
        <v>3.1593200000000001</v>
      </c>
      <c r="N57" s="135">
        <f t="shared" si="30"/>
        <v>3.1457700000000002</v>
      </c>
      <c r="O57" s="135">
        <f t="shared" si="30"/>
        <v>3.14995</v>
      </c>
      <c r="P57" s="135">
        <f t="shared" si="30"/>
        <v>3.1341999999999999</v>
      </c>
      <c r="Q57" s="135">
        <f t="shared" si="30"/>
        <v>3.1215000000000002</v>
      </c>
      <c r="R57" s="135">
        <f t="shared" si="30"/>
        <v>3.0982400000000001</v>
      </c>
      <c r="S57" s="135">
        <f t="shared" si="30"/>
        <v>3.0782699999999998</v>
      </c>
      <c r="T57" s="135">
        <f t="shared" si="30"/>
        <v>3.0752999999999999</v>
      </c>
      <c r="U57" s="135">
        <f t="shared" si="30"/>
        <v>3.0066199999999998</v>
      </c>
      <c r="V57" s="135">
        <f t="shared" si="30"/>
        <v>3.0324800000000001</v>
      </c>
      <c r="W57" s="135">
        <f t="shared" si="30"/>
        <v>3.05809</v>
      </c>
      <c r="X57" s="135">
        <f t="shared" si="30"/>
        <v>3.0184899999999999</v>
      </c>
      <c r="Y57" s="135">
        <f t="shared" si="30"/>
        <v>2.9580500000000001</v>
      </c>
      <c r="Z57" s="135">
        <f t="shared" si="30"/>
        <v>2.75475</v>
      </c>
      <c r="AA57" s="135">
        <f t="shared" si="30"/>
        <v>2.51484</v>
      </c>
    </row>
    <row r="58" spans="1:27" ht="12.75" customHeight="1" outlineLevel="1" x14ac:dyDescent="0.3">
      <c r="A58" s="163" t="s">
        <v>1708</v>
      </c>
      <c r="B58" s="94" t="s">
        <v>238</v>
      </c>
      <c r="C58" s="70" t="s">
        <v>79</v>
      </c>
      <c r="D58" s="71">
        <v>1232.49</v>
      </c>
      <c r="E58" s="71">
        <v>1205.18</v>
      </c>
      <c r="F58" s="71">
        <v>1164.81</v>
      </c>
      <c r="G58" s="71">
        <v>1146.72</v>
      </c>
      <c r="H58" s="71">
        <v>1187.5</v>
      </c>
      <c r="I58" s="71">
        <v>1275.26</v>
      </c>
      <c r="J58" s="71">
        <v>1450.81</v>
      </c>
      <c r="K58" s="71">
        <v>1664.12</v>
      </c>
      <c r="L58" s="71">
        <v>1789.54</v>
      </c>
      <c r="M58" s="71">
        <v>1865.95</v>
      </c>
      <c r="N58" s="71">
        <v>1852.4</v>
      </c>
      <c r="O58" s="71">
        <v>1856.58</v>
      </c>
      <c r="P58" s="71">
        <v>1840.83</v>
      </c>
      <c r="Q58" s="71">
        <v>1828.13</v>
      </c>
      <c r="R58" s="71">
        <v>1804.87</v>
      </c>
      <c r="S58" s="71">
        <v>1784.9</v>
      </c>
      <c r="T58" s="71">
        <v>1781.93</v>
      </c>
      <c r="U58" s="71">
        <v>1713.25</v>
      </c>
      <c r="V58" s="71">
        <v>1739.11</v>
      </c>
      <c r="W58" s="71">
        <v>1764.72</v>
      </c>
      <c r="X58" s="71">
        <v>1725.12</v>
      </c>
      <c r="Y58" s="71">
        <v>1664.68</v>
      </c>
      <c r="Z58" s="71">
        <v>1461.38</v>
      </c>
      <c r="AA58" s="71">
        <v>1221.47</v>
      </c>
    </row>
    <row r="59" spans="1:27" ht="12.75" customHeight="1" outlineLevel="1" x14ac:dyDescent="0.3">
      <c r="A59" s="163" t="s">
        <v>1709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customHeight="1" outlineLevel="1" x14ac:dyDescent="0.3">
      <c r="A60" s="163" t="s">
        <v>1710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1711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 t="shared" si="32"/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x14ac:dyDescent="0.3">
      <c r="A62" s="162" t="s">
        <v>1712</v>
      </c>
      <c r="B62" s="54" t="str">
        <f>"12"&amp;"."&amp;$B$800&amp;"."&amp;$B$801</f>
        <v>12.03.2024</v>
      </c>
      <c r="C62" s="134" t="s">
        <v>76</v>
      </c>
      <c r="D62" s="135">
        <f>ROUND(((D63+D64+D66+D65)/1000),5)</f>
        <v>2.5148799999999998</v>
      </c>
      <c r="E62" s="135">
        <f>ROUND(((E63+E64+E66+E65)/1000),5)</f>
        <v>2.4647800000000002</v>
      </c>
      <c r="F62" s="135">
        <f>ROUND(((F63+F64+F66+F65)/1000),5)</f>
        <v>2.4271799999999999</v>
      </c>
      <c r="G62" s="135">
        <f t="shared" ref="G62:AA62" si="33">ROUND(((G63+G64+G66+G65)/1000),5)</f>
        <v>2.4244300000000001</v>
      </c>
      <c r="H62" s="135">
        <f t="shared" si="33"/>
        <v>2.4764699999999999</v>
      </c>
      <c r="I62" s="135">
        <f t="shared" si="33"/>
        <v>2.5734599999999999</v>
      </c>
      <c r="J62" s="135">
        <f t="shared" si="33"/>
        <v>2.73996</v>
      </c>
      <c r="K62" s="135">
        <f t="shared" si="33"/>
        <v>2.9651399999999999</v>
      </c>
      <c r="L62" s="135">
        <f t="shared" si="33"/>
        <v>3.0413299999999999</v>
      </c>
      <c r="M62" s="135">
        <f t="shared" si="33"/>
        <v>3.0970300000000002</v>
      </c>
      <c r="N62" s="135">
        <f t="shared" si="33"/>
        <v>3.0971000000000002</v>
      </c>
      <c r="O62" s="135">
        <f t="shared" si="33"/>
        <v>3.1038800000000002</v>
      </c>
      <c r="P62" s="135">
        <f t="shared" si="33"/>
        <v>3.08602</v>
      </c>
      <c r="Q62" s="135">
        <f t="shared" si="33"/>
        <v>3.0852300000000001</v>
      </c>
      <c r="R62" s="135">
        <f t="shared" si="33"/>
        <v>3.06223</v>
      </c>
      <c r="S62" s="135">
        <f t="shared" si="33"/>
        <v>3.04562</v>
      </c>
      <c r="T62" s="135">
        <f t="shared" si="33"/>
        <v>3.0415299999999998</v>
      </c>
      <c r="U62" s="135">
        <f t="shared" si="33"/>
        <v>2.9931899999999998</v>
      </c>
      <c r="V62" s="135">
        <f t="shared" si="33"/>
        <v>3.03851</v>
      </c>
      <c r="W62" s="135">
        <f t="shared" si="33"/>
        <v>3.0634600000000001</v>
      </c>
      <c r="X62" s="135">
        <f t="shared" si="33"/>
        <v>3.05796</v>
      </c>
      <c r="Y62" s="135">
        <f t="shared" si="33"/>
        <v>2.9692400000000001</v>
      </c>
      <c r="Z62" s="135">
        <f t="shared" si="33"/>
        <v>2.75779</v>
      </c>
      <c r="AA62" s="135">
        <f t="shared" si="33"/>
        <v>2.5762499999999999</v>
      </c>
    </row>
    <row r="63" spans="1:27" ht="12.75" customHeight="1" outlineLevel="1" x14ac:dyDescent="0.3">
      <c r="A63" s="163" t="s">
        <v>1713</v>
      </c>
      <c r="B63" s="94" t="s">
        <v>238</v>
      </c>
      <c r="C63" s="70" t="s">
        <v>79</v>
      </c>
      <c r="D63" s="71">
        <v>1221.51</v>
      </c>
      <c r="E63" s="71">
        <v>1171.4100000000001</v>
      </c>
      <c r="F63" s="71">
        <v>1133.81</v>
      </c>
      <c r="G63" s="71">
        <v>1131.06</v>
      </c>
      <c r="H63" s="71">
        <v>1183.0999999999999</v>
      </c>
      <c r="I63" s="71">
        <v>1280.0899999999999</v>
      </c>
      <c r="J63" s="71">
        <v>1446.59</v>
      </c>
      <c r="K63" s="71">
        <v>1671.77</v>
      </c>
      <c r="L63" s="71">
        <v>1747.96</v>
      </c>
      <c r="M63" s="71">
        <v>1803.66</v>
      </c>
      <c r="N63" s="71">
        <v>1803.73</v>
      </c>
      <c r="O63" s="71">
        <v>1810.51</v>
      </c>
      <c r="P63" s="71">
        <v>1792.65</v>
      </c>
      <c r="Q63" s="71">
        <v>1791.86</v>
      </c>
      <c r="R63" s="71">
        <v>1768.86</v>
      </c>
      <c r="S63" s="71">
        <v>1752.25</v>
      </c>
      <c r="T63" s="71">
        <v>1748.16</v>
      </c>
      <c r="U63" s="71">
        <v>1699.82</v>
      </c>
      <c r="V63" s="71">
        <v>1745.14</v>
      </c>
      <c r="W63" s="71">
        <v>1770.09</v>
      </c>
      <c r="X63" s="71">
        <v>1764.59</v>
      </c>
      <c r="Y63" s="71">
        <v>1675.87</v>
      </c>
      <c r="Z63" s="71">
        <v>1464.42</v>
      </c>
      <c r="AA63" s="71">
        <v>1282.8800000000001</v>
      </c>
    </row>
    <row r="64" spans="1:27" ht="12.75" customHeight="1" outlineLevel="1" x14ac:dyDescent="0.3">
      <c r="A64" s="163" t="s">
        <v>1714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customHeight="1" outlineLevel="1" x14ac:dyDescent="0.3">
      <c r="A65" s="163" t="s">
        <v>1715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1716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 t="shared" si="35"/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x14ac:dyDescent="0.3">
      <c r="A67" s="162" t="s">
        <v>1717</v>
      </c>
      <c r="B67" s="54" t="str">
        <f>"13"&amp;"."&amp;$B$800&amp;"."&amp;$B$801</f>
        <v>13.03.2024</v>
      </c>
      <c r="C67" s="134" t="s">
        <v>76</v>
      </c>
      <c r="D67" s="135">
        <f>ROUND(((D68+D69+D71+D70)/1000),5)</f>
        <v>2.4874800000000001</v>
      </c>
      <c r="E67" s="135">
        <f>ROUND(((E68+E69+E71+E70)/1000),5)</f>
        <v>2.45242</v>
      </c>
      <c r="F67" s="135">
        <f>ROUND(((F68+F69+F71+F70)/1000),5)</f>
        <v>2.42713</v>
      </c>
      <c r="G67" s="135">
        <f t="shared" ref="G67:AA67" si="36">ROUND(((G68+G69+G71+G70)/1000),5)</f>
        <v>2.42598</v>
      </c>
      <c r="H67" s="135">
        <f t="shared" si="36"/>
        <v>2.4509599999999998</v>
      </c>
      <c r="I67" s="135">
        <f t="shared" si="36"/>
        <v>2.5489099999999998</v>
      </c>
      <c r="J67" s="135">
        <f t="shared" si="36"/>
        <v>2.7291799999999999</v>
      </c>
      <c r="K67" s="135">
        <f t="shared" si="36"/>
        <v>2.9554299999999998</v>
      </c>
      <c r="L67" s="135">
        <f t="shared" si="36"/>
        <v>2.9911099999999999</v>
      </c>
      <c r="M67" s="135">
        <f t="shared" si="36"/>
        <v>3.1519900000000001</v>
      </c>
      <c r="N67" s="135">
        <f t="shared" si="36"/>
        <v>3.1413500000000001</v>
      </c>
      <c r="O67" s="135">
        <f t="shared" si="36"/>
        <v>3.0593300000000001</v>
      </c>
      <c r="P67" s="135">
        <f t="shared" si="36"/>
        <v>3.0122900000000001</v>
      </c>
      <c r="Q67" s="135">
        <f t="shared" si="36"/>
        <v>3.0529500000000001</v>
      </c>
      <c r="R67" s="135">
        <f t="shared" si="36"/>
        <v>3.0316200000000002</v>
      </c>
      <c r="S67" s="135">
        <f t="shared" si="36"/>
        <v>3.0078</v>
      </c>
      <c r="T67" s="135">
        <f t="shared" si="36"/>
        <v>2.9809199999999998</v>
      </c>
      <c r="U67" s="135">
        <f t="shared" si="36"/>
        <v>2.9789400000000001</v>
      </c>
      <c r="V67" s="135">
        <f t="shared" si="36"/>
        <v>3.0118499999999999</v>
      </c>
      <c r="W67" s="135">
        <f t="shared" si="36"/>
        <v>3.0701399999999999</v>
      </c>
      <c r="X67" s="135">
        <f t="shared" si="36"/>
        <v>3.0447899999999999</v>
      </c>
      <c r="Y67" s="135">
        <f t="shared" si="36"/>
        <v>2.9660199999999999</v>
      </c>
      <c r="Z67" s="135">
        <f t="shared" si="36"/>
        <v>2.75468</v>
      </c>
      <c r="AA67" s="135">
        <f t="shared" si="36"/>
        <v>2.5533600000000001</v>
      </c>
    </row>
    <row r="68" spans="1:27" ht="12.75" customHeight="1" outlineLevel="1" x14ac:dyDescent="0.3">
      <c r="A68" s="163" t="s">
        <v>1718</v>
      </c>
      <c r="B68" s="94" t="s">
        <v>238</v>
      </c>
      <c r="C68" s="70" t="s">
        <v>79</v>
      </c>
      <c r="D68" s="71">
        <v>1194.1099999999999</v>
      </c>
      <c r="E68" s="71">
        <v>1159.05</v>
      </c>
      <c r="F68" s="71">
        <v>1133.76</v>
      </c>
      <c r="G68" s="71">
        <v>1132.6099999999999</v>
      </c>
      <c r="H68" s="71">
        <v>1157.5899999999999</v>
      </c>
      <c r="I68" s="71">
        <v>1255.54</v>
      </c>
      <c r="J68" s="71">
        <v>1435.81</v>
      </c>
      <c r="K68" s="71">
        <v>1662.06</v>
      </c>
      <c r="L68" s="71">
        <v>1697.74</v>
      </c>
      <c r="M68" s="71">
        <v>1858.62</v>
      </c>
      <c r="N68" s="71">
        <v>1847.98</v>
      </c>
      <c r="O68" s="71">
        <v>1765.96</v>
      </c>
      <c r="P68" s="71">
        <v>1718.92</v>
      </c>
      <c r="Q68" s="71">
        <v>1759.58</v>
      </c>
      <c r="R68" s="71">
        <v>1738.25</v>
      </c>
      <c r="S68" s="71">
        <v>1714.43</v>
      </c>
      <c r="T68" s="71">
        <v>1687.55</v>
      </c>
      <c r="U68" s="71">
        <v>1685.57</v>
      </c>
      <c r="V68" s="71">
        <v>1718.48</v>
      </c>
      <c r="W68" s="71">
        <v>1776.77</v>
      </c>
      <c r="X68" s="71">
        <v>1751.42</v>
      </c>
      <c r="Y68" s="71">
        <v>1672.65</v>
      </c>
      <c r="Z68" s="71">
        <v>1461.31</v>
      </c>
      <c r="AA68" s="71">
        <v>1259.99</v>
      </c>
    </row>
    <row r="69" spans="1:27" ht="12.75" customHeight="1" outlineLevel="1" x14ac:dyDescent="0.3">
      <c r="A69" s="163" t="s">
        <v>1719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customHeight="1" outlineLevel="1" x14ac:dyDescent="0.3">
      <c r="A70" s="163" t="s">
        <v>1720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1721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 t="shared" si="38"/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x14ac:dyDescent="0.3">
      <c r="A72" s="162" t="s">
        <v>1722</v>
      </c>
      <c r="B72" s="54" t="str">
        <f>"14"&amp;"."&amp;$B$800&amp;"."&amp;$B$801</f>
        <v>14.03.2024</v>
      </c>
      <c r="C72" s="134" t="s">
        <v>76</v>
      </c>
      <c r="D72" s="135">
        <f>ROUND(((D73+D74+D76+D75)/1000),5)</f>
        <v>2.5171000000000001</v>
      </c>
      <c r="E72" s="135">
        <f>ROUND(((E73+E74+E76+E75)/1000),5)</f>
        <v>2.4393099999999999</v>
      </c>
      <c r="F72" s="135">
        <f>ROUND(((F73+F74+F76+F75)/1000),5)</f>
        <v>2.4254799999999999</v>
      </c>
      <c r="G72" s="135">
        <f t="shared" ref="G72:AA72" si="39">ROUND(((G73+G74+G76+G75)/1000),5)</f>
        <v>2.4282300000000001</v>
      </c>
      <c r="H72" s="135">
        <f t="shared" si="39"/>
        <v>2.4715799999999999</v>
      </c>
      <c r="I72" s="135">
        <f t="shared" si="39"/>
        <v>2.5480100000000001</v>
      </c>
      <c r="J72" s="135">
        <f t="shared" si="39"/>
        <v>2.7137699999999998</v>
      </c>
      <c r="K72" s="135">
        <f t="shared" si="39"/>
        <v>2.93601</v>
      </c>
      <c r="L72" s="135">
        <f t="shared" si="39"/>
        <v>3.0057800000000001</v>
      </c>
      <c r="M72" s="135">
        <f t="shared" si="39"/>
        <v>3.0737299999999999</v>
      </c>
      <c r="N72" s="135">
        <f t="shared" si="39"/>
        <v>3.0615800000000002</v>
      </c>
      <c r="O72" s="135">
        <f t="shared" si="39"/>
        <v>3.0976900000000001</v>
      </c>
      <c r="P72" s="135">
        <f t="shared" si="39"/>
        <v>3.0727600000000002</v>
      </c>
      <c r="Q72" s="135">
        <f t="shared" si="39"/>
        <v>3.0630999999999999</v>
      </c>
      <c r="R72" s="135">
        <f t="shared" si="39"/>
        <v>3.0439699999999998</v>
      </c>
      <c r="S72" s="135">
        <f t="shared" si="39"/>
        <v>3.0181300000000002</v>
      </c>
      <c r="T72" s="135">
        <f t="shared" si="39"/>
        <v>3.0154000000000001</v>
      </c>
      <c r="U72" s="135">
        <f t="shared" si="39"/>
        <v>2.97506</v>
      </c>
      <c r="V72" s="135">
        <f t="shared" si="39"/>
        <v>3.0614400000000002</v>
      </c>
      <c r="W72" s="135">
        <f t="shared" si="39"/>
        <v>3.0928499999999999</v>
      </c>
      <c r="X72" s="135">
        <f t="shared" si="39"/>
        <v>3.0533800000000002</v>
      </c>
      <c r="Y72" s="135">
        <f t="shared" si="39"/>
        <v>2.96637</v>
      </c>
      <c r="Z72" s="135">
        <f t="shared" si="39"/>
        <v>2.7852000000000001</v>
      </c>
      <c r="AA72" s="135">
        <f t="shared" si="39"/>
        <v>2.6374599999999999</v>
      </c>
    </row>
    <row r="73" spans="1:27" ht="12.75" customHeight="1" outlineLevel="1" x14ac:dyDescent="0.3">
      <c r="A73" s="163" t="s">
        <v>1723</v>
      </c>
      <c r="B73" s="94" t="s">
        <v>238</v>
      </c>
      <c r="C73" s="70" t="s">
        <v>79</v>
      </c>
      <c r="D73" s="71">
        <v>1223.73</v>
      </c>
      <c r="E73" s="71">
        <v>1145.94</v>
      </c>
      <c r="F73" s="71">
        <v>1132.1099999999999</v>
      </c>
      <c r="G73" s="71">
        <v>1134.8599999999999</v>
      </c>
      <c r="H73" s="71">
        <v>1178.21</v>
      </c>
      <c r="I73" s="71">
        <v>1254.6400000000001</v>
      </c>
      <c r="J73" s="71">
        <v>1420.4</v>
      </c>
      <c r="K73" s="71">
        <v>1642.64</v>
      </c>
      <c r="L73" s="71">
        <v>1712.41</v>
      </c>
      <c r="M73" s="71">
        <v>1780.36</v>
      </c>
      <c r="N73" s="71">
        <v>1768.21</v>
      </c>
      <c r="O73" s="71">
        <v>1804.32</v>
      </c>
      <c r="P73" s="71">
        <v>1779.39</v>
      </c>
      <c r="Q73" s="71">
        <v>1769.73</v>
      </c>
      <c r="R73" s="71">
        <v>1750.6</v>
      </c>
      <c r="S73" s="71">
        <v>1724.76</v>
      </c>
      <c r="T73" s="71">
        <v>1722.03</v>
      </c>
      <c r="U73" s="71">
        <v>1681.69</v>
      </c>
      <c r="V73" s="71">
        <v>1768.07</v>
      </c>
      <c r="W73" s="71">
        <v>1799.48</v>
      </c>
      <c r="X73" s="71">
        <v>1760.01</v>
      </c>
      <c r="Y73" s="71">
        <v>1673</v>
      </c>
      <c r="Z73" s="71">
        <v>1491.83</v>
      </c>
      <c r="AA73" s="71">
        <v>1344.09</v>
      </c>
    </row>
    <row r="74" spans="1:27" ht="12.75" customHeight="1" outlineLevel="1" x14ac:dyDescent="0.3">
      <c r="A74" s="163" t="s">
        <v>1724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customHeight="1" outlineLevel="1" x14ac:dyDescent="0.3">
      <c r="A75" s="163" t="s">
        <v>1725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1726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 t="shared" si="41"/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x14ac:dyDescent="0.3">
      <c r="A77" s="162" t="s">
        <v>1727</v>
      </c>
      <c r="B77" s="54" t="str">
        <f>"15"&amp;"."&amp;$B$800&amp;"."&amp;$B$801</f>
        <v>15.03.2024</v>
      </c>
      <c r="C77" s="134" t="s">
        <v>76</v>
      </c>
      <c r="D77" s="135">
        <f>ROUND(((D78+D79+D81+D80)/1000),5)</f>
        <v>2.5234100000000002</v>
      </c>
      <c r="E77" s="135">
        <f>ROUND(((E78+E79+E81+E80)/1000),5)</f>
        <v>2.4627699999999999</v>
      </c>
      <c r="F77" s="135">
        <f>ROUND(((F78+F79+F81+F80)/1000),5)</f>
        <v>2.4503200000000001</v>
      </c>
      <c r="G77" s="135">
        <f t="shared" ref="G77:AA77" si="42">ROUND(((G78+G79+G81+G80)/1000),5)</f>
        <v>2.4503699999999999</v>
      </c>
      <c r="H77" s="135">
        <f t="shared" si="42"/>
        <v>2.4779800000000001</v>
      </c>
      <c r="I77" s="135">
        <f t="shared" si="42"/>
        <v>2.61598</v>
      </c>
      <c r="J77" s="135">
        <f t="shared" si="42"/>
        <v>2.7380900000000001</v>
      </c>
      <c r="K77" s="135">
        <f t="shared" si="42"/>
        <v>2.95261</v>
      </c>
      <c r="L77" s="135">
        <f t="shared" si="42"/>
        <v>3.0342799999999999</v>
      </c>
      <c r="M77" s="135">
        <f t="shared" si="42"/>
        <v>3.0736699999999999</v>
      </c>
      <c r="N77" s="135">
        <f t="shared" si="42"/>
        <v>3.0743299999999998</v>
      </c>
      <c r="O77" s="135">
        <f t="shared" si="42"/>
        <v>3.1219199999999998</v>
      </c>
      <c r="P77" s="135">
        <f t="shared" si="42"/>
        <v>3.1171600000000002</v>
      </c>
      <c r="Q77" s="135">
        <f t="shared" si="42"/>
        <v>3.10947</v>
      </c>
      <c r="R77" s="135">
        <f t="shared" si="42"/>
        <v>3.09314</v>
      </c>
      <c r="S77" s="135">
        <f t="shared" si="42"/>
        <v>3.0805899999999999</v>
      </c>
      <c r="T77" s="135">
        <f t="shared" si="42"/>
        <v>3.0810599999999999</v>
      </c>
      <c r="U77" s="135">
        <f t="shared" si="42"/>
        <v>3.0102500000000001</v>
      </c>
      <c r="V77" s="135">
        <f t="shared" si="42"/>
        <v>3.0705499999999999</v>
      </c>
      <c r="W77" s="135">
        <f t="shared" si="42"/>
        <v>3.1289899999999999</v>
      </c>
      <c r="X77" s="135">
        <f t="shared" si="42"/>
        <v>3.1238000000000001</v>
      </c>
      <c r="Y77" s="135">
        <f t="shared" si="42"/>
        <v>3.0124</v>
      </c>
      <c r="Z77" s="135">
        <f t="shared" si="42"/>
        <v>2.8217099999999999</v>
      </c>
      <c r="AA77" s="135">
        <f t="shared" si="42"/>
        <v>2.7439399999999998</v>
      </c>
    </row>
    <row r="78" spans="1:27" ht="12.75" customHeight="1" outlineLevel="1" x14ac:dyDescent="0.3">
      <c r="A78" s="163" t="s">
        <v>1728</v>
      </c>
      <c r="B78" s="94" t="s">
        <v>238</v>
      </c>
      <c r="C78" s="70" t="s">
        <v>79</v>
      </c>
      <c r="D78" s="71">
        <v>1230.04</v>
      </c>
      <c r="E78" s="71">
        <v>1169.4000000000001</v>
      </c>
      <c r="F78" s="71">
        <v>1156.95</v>
      </c>
      <c r="G78" s="71">
        <v>1157</v>
      </c>
      <c r="H78" s="71">
        <v>1184.6099999999999</v>
      </c>
      <c r="I78" s="71">
        <v>1322.61</v>
      </c>
      <c r="J78" s="71">
        <v>1444.72</v>
      </c>
      <c r="K78" s="71">
        <v>1659.24</v>
      </c>
      <c r="L78" s="71">
        <v>1740.91</v>
      </c>
      <c r="M78" s="71">
        <v>1780.3</v>
      </c>
      <c r="N78" s="71">
        <v>1780.96</v>
      </c>
      <c r="O78" s="71">
        <v>1828.55</v>
      </c>
      <c r="P78" s="71">
        <v>1823.79</v>
      </c>
      <c r="Q78" s="71">
        <v>1816.1</v>
      </c>
      <c r="R78" s="71">
        <v>1799.77</v>
      </c>
      <c r="S78" s="71">
        <v>1787.22</v>
      </c>
      <c r="T78" s="71">
        <v>1787.69</v>
      </c>
      <c r="U78" s="71">
        <v>1716.88</v>
      </c>
      <c r="V78" s="71">
        <v>1777.18</v>
      </c>
      <c r="W78" s="71">
        <v>1835.62</v>
      </c>
      <c r="X78" s="71">
        <v>1830.43</v>
      </c>
      <c r="Y78" s="71">
        <v>1719.03</v>
      </c>
      <c r="Z78" s="71">
        <v>1528.34</v>
      </c>
      <c r="AA78" s="71">
        <v>1450.57</v>
      </c>
    </row>
    <row r="79" spans="1:27" ht="12.75" customHeight="1" outlineLevel="1" x14ac:dyDescent="0.3">
      <c r="A79" s="163" t="s">
        <v>1729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customHeight="1" outlineLevel="1" x14ac:dyDescent="0.3">
      <c r="A80" s="163" t="s">
        <v>1730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1731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 t="shared" si="44"/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x14ac:dyDescent="0.3">
      <c r="A82" s="162" t="s">
        <v>1732</v>
      </c>
      <c r="B82" s="54" t="str">
        <f>"16"&amp;"."&amp;$B$800&amp;"."&amp;$B$801</f>
        <v>16.03.2024</v>
      </c>
      <c r="C82" s="134" t="s">
        <v>76</v>
      </c>
      <c r="D82" s="135">
        <f>ROUND(((D83+D84+D86+D85)/1000),5)</f>
        <v>2.7356500000000001</v>
      </c>
      <c r="E82" s="135">
        <f>ROUND(((E83+E84+E86+E85)/1000),5)</f>
        <v>2.5689299999999999</v>
      </c>
      <c r="F82" s="135">
        <f>ROUND(((F83+F84+F86+F85)/1000),5)</f>
        <v>2.5389200000000001</v>
      </c>
      <c r="G82" s="135">
        <f t="shared" ref="G82:AA82" si="45">ROUND(((G83+G84+G86+G85)/1000),5)</f>
        <v>2.5179</v>
      </c>
      <c r="H82" s="135">
        <f t="shared" si="45"/>
        <v>2.5188000000000001</v>
      </c>
      <c r="I82" s="135">
        <f t="shared" si="45"/>
        <v>2.6446000000000001</v>
      </c>
      <c r="J82" s="135">
        <f t="shared" si="45"/>
        <v>2.6949800000000002</v>
      </c>
      <c r="K82" s="135">
        <f t="shared" si="45"/>
        <v>2.7417799999999999</v>
      </c>
      <c r="L82" s="135">
        <f t="shared" si="45"/>
        <v>2.9855800000000001</v>
      </c>
      <c r="M82" s="135">
        <f t="shared" si="45"/>
        <v>3.1166900000000002</v>
      </c>
      <c r="N82" s="135">
        <f t="shared" si="45"/>
        <v>3.1857899999999999</v>
      </c>
      <c r="O82" s="135">
        <f t="shared" si="45"/>
        <v>3.181</v>
      </c>
      <c r="P82" s="135">
        <f t="shared" si="45"/>
        <v>3.14934</v>
      </c>
      <c r="Q82" s="135">
        <f t="shared" si="45"/>
        <v>3.1341899999999998</v>
      </c>
      <c r="R82" s="135">
        <f t="shared" si="45"/>
        <v>3.0665499999999999</v>
      </c>
      <c r="S82" s="135">
        <f t="shared" si="45"/>
        <v>3.00684</v>
      </c>
      <c r="T82" s="135">
        <f t="shared" si="45"/>
        <v>3.0146099999999998</v>
      </c>
      <c r="U82" s="135">
        <f t="shared" si="45"/>
        <v>3.0654699999999999</v>
      </c>
      <c r="V82" s="135">
        <f t="shared" si="45"/>
        <v>3.1332800000000001</v>
      </c>
      <c r="W82" s="135">
        <f t="shared" si="45"/>
        <v>3.1421999999999999</v>
      </c>
      <c r="X82" s="135">
        <f t="shared" si="45"/>
        <v>3.0546500000000001</v>
      </c>
      <c r="Y82" s="135">
        <f t="shared" si="45"/>
        <v>2.98089</v>
      </c>
      <c r="Z82" s="135">
        <f t="shared" si="45"/>
        <v>2.8085800000000001</v>
      </c>
      <c r="AA82" s="135">
        <f t="shared" si="45"/>
        <v>2.7399100000000001</v>
      </c>
    </row>
    <row r="83" spans="1:27" ht="12.75" customHeight="1" outlineLevel="1" x14ac:dyDescent="0.3">
      <c r="A83" s="163" t="s">
        <v>1733</v>
      </c>
      <c r="B83" s="94" t="s">
        <v>238</v>
      </c>
      <c r="C83" s="70" t="s">
        <v>79</v>
      </c>
      <c r="D83" s="71">
        <v>1442.28</v>
      </c>
      <c r="E83" s="71">
        <v>1275.56</v>
      </c>
      <c r="F83" s="71">
        <v>1245.55</v>
      </c>
      <c r="G83" s="71">
        <v>1224.53</v>
      </c>
      <c r="H83" s="71">
        <v>1225.43</v>
      </c>
      <c r="I83" s="71">
        <v>1351.23</v>
      </c>
      <c r="J83" s="71">
        <v>1401.61</v>
      </c>
      <c r="K83" s="71">
        <v>1448.41</v>
      </c>
      <c r="L83" s="71">
        <v>1692.21</v>
      </c>
      <c r="M83" s="71">
        <v>1823.32</v>
      </c>
      <c r="N83" s="71">
        <v>1892.42</v>
      </c>
      <c r="O83" s="71">
        <v>1887.63</v>
      </c>
      <c r="P83" s="71">
        <v>1855.97</v>
      </c>
      <c r="Q83" s="71">
        <v>1840.82</v>
      </c>
      <c r="R83" s="71">
        <v>1773.18</v>
      </c>
      <c r="S83" s="71">
        <v>1713.47</v>
      </c>
      <c r="T83" s="71">
        <v>1721.24</v>
      </c>
      <c r="U83" s="71">
        <v>1772.1</v>
      </c>
      <c r="V83" s="71">
        <v>1839.91</v>
      </c>
      <c r="W83" s="71">
        <v>1848.83</v>
      </c>
      <c r="X83" s="71">
        <v>1761.28</v>
      </c>
      <c r="Y83" s="71">
        <v>1687.52</v>
      </c>
      <c r="Z83" s="71">
        <v>1515.21</v>
      </c>
      <c r="AA83" s="71">
        <v>1446.54</v>
      </c>
    </row>
    <row r="84" spans="1:27" ht="12.75" customHeight="1" outlineLevel="1" x14ac:dyDescent="0.3">
      <c r="A84" s="163" t="s">
        <v>1734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customHeight="1" outlineLevel="1" x14ac:dyDescent="0.3">
      <c r="A85" s="163" t="s">
        <v>1735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1736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 t="shared" si="47"/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x14ac:dyDescent="0.3">
      <c r="A87" s="162" t="s">
        <v>1737</v>
      </c>
      <c r="B87" s="54" t="str">
        <f>"17"&amp;"."&amp;$B$800&amp;"."&amp;$B$801</f>
        <v>17.03.2024</v>
      </c>
      <c r="C87" s="134" t="s">
        <v>76</v>
      </c>
      <c r="D87" s="135">
        <f>ROUND(((D88+D89+D91+D90)/1000),5)</f>
        <v>2.7376200000000002</v>
      </c>
      <c r="E87" s="135">
        <f>ROUND(((E88+E89+E91+E90)/1000),5)</f>
        <v>2.5635300000000001</v>
      </c>
      <c r="F87" s="135">
        <f>ROUND(((F88+F89+F91+F90)/1000),5)</f>
        <v>2.52311</v>
      </c>
      <c r="G87" s="135">
        <f t="shared" ref="G87:AA87" si="48">ROUND(((G88+G89+G91+G90)/1000),5)</f>
        <v>2.4928599999999999</v>
      </c>
      <c r="H87" s="135">
        <f t="shared" si="48"/>
        <v>2.49268</v>
      </c>
      <c r="I87" s="135">
        <f t="shared" si="48"/>
        <v>2.54488</v>
      </c>
      <c r="J87" s="135">
        <f t="shared" si="48"/>
        <v>2.6268699999999998</v>
      </c>
      <c r="K87" s="135">
        <f t="shared" si="48"/>
        <v>2.7144499999999998</v>
      </c>
      <c r="L87" s="135">
        <f t="shared" si="48"/>
        <v>2.7911100000000002</v>
      </c>
      <c r="M87" s="135">
        <f t="shared" si="48"/>
        <v>2.9825599999999999</v>
      </c>
      <c r="N87" s="135">
        <f t="shared" si="48"/>
        <v>2.99959</v>
      </c>
      <c r="O87" s="135">
        <f t="shared" si="48"/>
        <v>3.0055100000000001</v>
      </c>
      <c r="P87" s="135">
        <f t="shared" si="48"/>
        <v>3</v>
      </c>
      <c r="Q87" s="135">
        <f t="shared" si="48"/>
        <v>2.99309</v>
      </c>
      <c r="R87" s="135">
        <f t="shared" si="48"/>
        <v>2.9937399999999998</v>
      </c>
      <c r="S87" s="135">
        <f t="shared" si="48"/>
        <v>2.9902099999999998</v>
      </c>
      <c r="T87" s="135">
        <f t="shared" si="48"/>
        <v>2.9906100000000002</v>
      </c>
      <c r="U87" s="135">
        <f t="shared" si="48"/>
        <v>2.9966599999999999</v>
      </c>
      <c r="V87" s="135">
        <f t="shared" si="48"/>
        <v>3.1375099999999998</v>
      </c>
      <c r="W87" s="135">
        <f t="shared" si="48"/>
        <v>3.2419799999999999</v>
      </c>
      <c r="X87" s="135">
        <f t="shared" si="48"/>
        <v>3.1642899999999998</v>
      </c>
      <c r="Y87" s="135">
        <f t="shared" si="48"/>
        <v>2.9854099999999999</v>
      </c>
      <c r="Z87" s="135">
        <f t="shared" si="48"/>
        <v>2.7934399999999999</v>
      </c>
      <c r="AA87" s="135">
        <f t="shared" si="48"/>
        <v>2.7425299999999999</v>
      </c>
    </row>
    <row r="88" spans="1:27" ht="12.75" customHeight="1" outlineLevel="1" x14ac:dyDescent="0.3">
      <c r="A88" s="163" t="s">
        <v>1738</v>
      </c>
      <c r="B88" s="94" t="s">
        <v>238</v>
      </c>
      <c r="C88" s="70" t="s">
        <v>79</v>
      </c>
      <c r="D88" s="71">
        <v>1444.25</v>
      </c>
      <c r="E88" s="71">
        <v>1270.1600000000001</v>
      </c>
      <c r="F88" s="71">
        <v>1229.74</v>
      </c>
      <c r="G88" s="71">
        <v>1199.49</v>
      </c>
      <c r="H88" s="71">
        <v>1199.31</v>
      </c>
      <c r="I88" s="71">
        <v>1251.51</v>
      </c>
      <c r="J88" s="71">
        <v>1333.5</v>
      </c>
      <c r="K88" s="71">
        <v>1421.08</v>
      </c>
      <c r="L88" s="71">
        <v>1497.74</v>
      </c>
      <c r="M88" s="71">
        <v>1689.19</v>
      </c>
      <c r="N88" s="71">
        <v>1706.22</v>
      </c>
      <c r="O88" s="71">
        <v>1712.14</v>
      </c>
      <c r="P88" s="71">
        <v>1706.63</v>
      </c>
      <c r="Q88" s="71">
        <v>1699.72</v>
      </c>
      <c r="R88" s="71">
        <v>1700.37</v>
      </c>
      <c r="S88" s="71">
        <v>1696.84</v>
      </c>
      <c r="T88" s="71">
        <v>1697.24</v>
      </c>
      <c r="U88" s="71">
        <v>1703.29</v>
      </c>
      <c r="V88" s="71">
        <v>1844.14</v>
      </c>
      <c r="W88" s="71">
        <v>1948.61</v>
      </c>
      <c r="X88" s="71">
        <v>1870.92</v>
      </c>
      <c r="Y88" s="71">
        <v>1692.04</v>
      </c>
      <c r="Z88" s="71">
        <v>1500.07</v>
      </c>
      <c r="AA88" s="71">
        <v>1449.16</v>
      </c>
    </row>
    <row r="89" spans="1:27" ht="12.75" customHeight="1" outlineLevel="1" x14ac:dyDescent="0.3">
      <c r="A89" s="163" t="s">
        <v>1739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customHeight="1" outlineLevel="1" x14ac:dyDescent="0.3">
      <c r="A90" s="163" t="s">
        <v>1740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1741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 t="shared" si="50"/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x14ac:dyDescent="0.3">
      <c r="A92" s="162" t="s">
        <v>1742</v>
      </c>
      <c r="B92" s="54" t="str">
        <f>"18"&amp;"."&amp;$B$800&amp;"."&amp;$B$801</f>
        <v>18.03.2024</v>
      </c>
      <c r="C92" s="134" t="s">
        <v>76</v>
      </c>
      <c r="D92" s="135">
        <f>ROUND(((D93+D94+D96+D95)/1000),5)</f>
        <v>2.6815699999999998</v>
      </c>
      <c r="E92" s="135">
        <f>ROUND(((E93+E94+E96+E95)/1000),5)</f>
        <v>2.5485799999999998</v>
      </c>
      <c r="F92" s="135">
        <f>ROUND(((F93+F94+F96+F95)/1000),5)</f>
        <v>2.50989</v>
      </c>
      <c r="G92" s="135">
        <f t="shared" ref="G92:AA92" si="51">ROUND(((G93+G94+G96+G95)/1000),5)</f>
        <v>2.5077500000000001</v>
      </c>
      <c r="H92" s="135">
        <f t="shared" si="51"/>
        <v>2.5473400000000002</v>
      </c>
      <c r="I92" s="135">
        <f t="shared" si="51"/>
        <v>2.65368</v>
      </c>
      <c r="J92" s="135">
        <f t="shared" si="51"/>
        <v>2.7386300000000001</v>
      </c>
      <c r="K92" s="135">
        <f t="shared" si="51"/>
        <v>3.0830000000000002</v>
      </c>
      <c r="L92" s="135">
        <f t="shared" si="51"/>
        <v>3.1944900000000001</v>
      </c>
      <c r="M92" s="135">
        <f t="shared" si="51"/>
        <v>3.2784200000000001</v>
      </c>
      <c r="N92" s="135">
        <f t="shared" si="51"/>
        <v>3.2877800000000001</v>
      </c>
      <c r="O92" s="135">
        <f t="shared" si="51"/>
        <v>3.3350499999999998</v>
      </c>
      <c r="P92" s="135">
        <f t="shared" si="51"/>
        <v>3.28626</v>
      </c>
      <c r="Q92" s="135">
        <f t="shared" si="51"/>
        <v>3.2878099999999999</v>
      </c>
      <c r="R92" s="135">
        <f t="shared" si="51"/>
        <v>3.27529</v>
      </c>
      <c r="S92" s="135">
        <f t="shared" si="51"/>
        <v>3.23569</v>
      </c>
      <c r="T92" s="135">
        <f t="shared" si="51"/>
        <v>3.2235999999999998</v>
      </c>
      <c r="U92" s="135">
        <f t="shared" si="51"/>
        <v>3.1206399999999999</v>
      </c>
      <c r="V92" s="135">
        <f t="shared" si="51"/>
        <v>3.1799599999999999</v>
      </c>
      <c r="W92" s="135">
        <f t="shared" si="51"/>
        <v>3.24899</v>
      </c>
      <c r="X92" s="135">
        <f t="shared" si="51"/>
        <v>3.1812200000000002</v>
      </c>
      <c r="Y92" s="135">
        <f t="shared" si="51"/>
        <v>3.0291399999999999</v>
      </c>
      <c r="Z92" s="135">
        <f t="shared" si="51"/>
        <v>2.8039999999999998</v>
      </c>
      <c r="AA92" s="135">
        <f t="shared" si="51"/>
        <v>2.68926</v>
      </c>
    </row>
    <row r="93" spans="1:27" ht="12.75" customHeight="1" outlineLevel="1" x14ac:dyDescent="0.3">
      <c r="A93" s="163" t="s">
        <v>1743</v>
      </c>
      <c r="B93" s="94" t="s">
        <v>238</v>
      </c>
      <c r="C93" s="70" t="s">
        <v>79</v>
      </c>
      <c r="D93" s="71">
        <v>1388.2</v>
      </c>
      <c r="E93" s="71">
        <v>1255.21</v>
      </c>
      <c r="F93" s="71">
        <v>1216.52</v>
      </c>
      <c r="G93" s="71">
        <v>1214.3800000000001</v>
      </c>
      <c r="H93" s="71">
        <v>1253.97</v>
      </c>
      <c r="I93" s="71">
        <v>1360.31</v>
      </c>
      <c r="J93" s="71">
        <v>1445.26</v>
      </c>
      <c r="K93" s="71">
        <v>1789.63</v>
      </c>
      <c r="L93" s="71">
        <v>1901.12</v>
      </c>
      <c r="M93" s="71">
        <v>1985.05</v>
      </c>
      <c r="N93" s="71">
        <v>1994.41</v>
      </c>
      <c r="O93" s="71">
        <v>2041.68</v>
      </c>
      <c r="P93" s="71">
        <v>1992.89</v>
      </c>
      <c r="Q93" s="71">
        <v>1994.44</v>
      </c>
      <c r="R93" s="71">
        <v>1981.92</v>
      </c>
      <c r="S93" s="71">
        <v>1942.32</v>
      </c>
      <c r="T93" s="71">
        <v>1930.23</v>
      </c>
      <c r="U93" s="71">
        <v>1827.27</v>
      </c>
      <c r="V93" s="71">
        <v>1886.59</v>
      </c>
      <c r="W93" s="71">
        <v>1955.62</v>
      </c>
      <c r="X93" s="71">
        <v>1887.85</v>
      </c>
      <c r="Y93" s="71">
        <v>1735.77</v>
      </c>
      <c r="Z93" s="71">
        <v>1510.63</v>
      </c>
      <c r="AA93" s="71">
        <v>1395.89</v>
      </c>
    </row>
    <row r="94" spans="1:27" ht="12.75" customHeight="1" outlineLevel="1" x14ac:dyDescent="0.3">
      <c r="A94" s="163" t="s">
        <v>1744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customHeight="1" outlineLevel="1" x14ac:dyDescent="0.3">
      <c r="A95" s="163" t="s">
        <v>1745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1746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 t="shared" si="53"/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x14ac:dyDescent="0.3">
      <c r="A97" s="162" t="s">
        <v>1747</v>
      </c>
      <c r="B97" s="54" t="str">
        <f>"19"&amp;"."&amp;$B$800&amp;"."&amp;$B$801</f>
        <v>19.03.2024</v>
      </c>
      <c r="C97" s="134" t="s">
        <v>76</v>
      </c>
      <c r="D97" s="135">
        <f>ROUND(((D98+D99+D101+D100)/1000),5)</f>
        <v>2.5482499999999999</v>
      </c>
      <c r="E97" s="135">
        <f>ROUND(((E98+E99+E101+E100)/1000),5)</f>
        <v>2.48353</v>
      </c>
      <c r="F97" s="135">
        <f>ROUND(((F98+F99+F101+F100)/1000),5)</f>
        <v>2.45648</v>
      </c>
      <c r="G97" s="135">
        <f t="shared" ref="G97:AA97" si="54">ROUND(((G98+G99+G101+G100)/1000),5)</f>
        <v>2.4512200000000002</v>
      </c>
      <c r="H97" s="135">
        <f t="shared" si="54"/>
        <v>2.48027</v>
      </c>
      <c r="I97" s="135">
        <f t="shared" si="54"/>
        <v>2.5754000000000001</v>
      </c>
      <c r="J97" s="135">
        <f t="shared" si="54"/>
        <v>2.7078199999999999</v>
      </c>
      <c r="K97" s="135">
        <f t="shared" si="54"/>
        <v>2.8521800000000002</v>
      </c>
      <c r="L97" s="135">
        <f t="shared" si="54"/>
        <v>3.0585200000000001</v>
      </c>
      <c r="M97" s="135">
        <f t="shared" si="54"/>
        <v>3.1733199999999999</v>
      </c>
      <c r="N97" s="135">
        <f t="shared" si="54"/>
        <v>3.1843400000000002</v>
      </c>
      <c r="O97" s="135">
        <f t="shared" si="54"/>
        <v>3.20729</v>
      </c>
      <c r="P97" s="135">
        <f t="shared" si="54"/>
        <v>3.1613799999999999</v>
      </c>
      <c r="Q97" s="135">
        <f t="shared" si="54"/>
        <v>3.1912199999999999</v>
      </c>
      <c r="R97" s="135">
        <f t="shared" si="54"/>
        <v>3.1225900000000002</v>
      </c>
      <c r="S97" s="135">
        <f t="shared" si="54"/>
        <v>3.0949300000000002</v>
      </c>
      <c r="T97" s="135">
        <f t="shared" si="54"/>
        <v>3.04582</v>
      </c>
      <c r="U97" s="135">
        <f t="shared" si="54"/>
        <v>2.95594</v>
      </c>
      <c r="V97" s="135">
        <f t="shared" si="54"/>
        <v>3.1135100000000002</v>
      </c>
      <c r="W97" s="135">
        <f t="shared" si="54"/>
        <v>3.2222499999999998</v>
      </c>
      <c r="X97" s="135">
        <f t="shared" si="54"/>
        <v>3.1146699999999998</v>
      </c>
      <c r="Y97" s="135">
        <f t="shared" si="54"/>
        <v>2.9703400000000002</v>
      </c>
      <c r="Z97" s="135">
        <f t="shared" si="54"/>
        <v>2.77244</v>
      </c>
      <c r="AA97" s="135">
        <f t="shared" si="54"/>
        <v>2.6258599999999999</v>
      </c>
    </row>
    <row r="98" spans="1:27" ht="12.75" customHeight="1" outlineLevel="1" x14ac:dyDescent="0.3">
      <c r="A98" s="163" t="s">
        <v>1748</v>
      </c>
      <c r="B98" s="94" t="s">
        <v>238</v>
      </c>
      <c r="C98" s="70" t="s">
        <v>79</v>
      </c>
      <c r="D98" s="71">
        <v>1254.8800000000001</v>
      </c>
      <c r="E98" s="71">
        <v>1190.1600000000001</v>
      </c>
      <c r="F98" s="71">
        <v>1163.1099999999999</v>
      </c>
      <c r="G98" s="71">
        <v>1157.8499999999999</v>
      </c>
      <c r="H98" s="71">
        <v>1186.9000000000001</v>
      </c>
      <c r="I98" s="71">
        <v>1282.03</v>
      </c>
      <c r="J98" s="71">
        <v>1414.45</v>
      </c>
      <c r="K98" s="71">
        <v>1558.81</v>
      </c>
      <c r="L98" s="71">
        <v>1765.15</v>
      </c>
      <c r="M98" s="71">
        <v>1879.95</v>
      </c>
      <c r="N98" s="71">
        <v>1890.97</v>
      </c>
      <c r="O98" s="71">
        <v>1913.92</v>
      </c>
      <c r="P98" s="71">
        <v>1868.01</v>
      </c>
      <c r="Q98" s="71">
        <v>1897.85</v>
      </c>
      <c r="R98" s="71">
        <v>1829.22</v>
      </c>
      <c r="S98" s="71">
        <v>1801.56</v>
      </c>
      <c r="T98" s="71">
        <v>1752.45</v>
      </c>
      <c r="U98" s="71">
        <v>1662.57</v>
      </c>
      <c r="V98" s="71">
        <v>1820.14</v>
      </c>
      <c r="W98" s="71">
        <v>1928.88</v>
      </c>
      <c r="X98" s="71">
        <v>1821.3</v>
      </c>
      <c r="Y98" s="71">
        <v>1676.97</v>
      </c>
      <c r="Z98" s="71">
        <v>1479.07</v>
      </c>
      <c r="AA98" s="71">
        <v>1332.49</v>
      </c>
    </row>
    <row r="99" spans="1:27" ht="12.75" customHeight="1" outlineLevel="1" x14ac:dyDescent="0.3">
      <c r="A99" s="163" t="s">
        <v>1749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customHeight="1" outlineLevel="1" x14ac:dyDescent="0.3">
      <c r="A100" s="163" t="s">
        <v>1750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1751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 t="shared" si="56"/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x14ac:dyDescent="0.3">
      <c r="A102" s="162" t="s">
        <v>1752</v>
      </c>
      <c r="B102" s="54" t="str">
        <f>"20"&amp;"."&amp;$B$800&amp;"."&amp;$B$801</f>
        <v>20.03.2024</v>
      </c>
      <c r="C102" s="134" t="s">
        <v>76</v>
      </c>
      <c r="D102" s="135">
        <f>ROUND(((D103+D104+D106+D105)/1000),5)</f>
        <v>2.5372499999999998</v>
      </c>
      <c r="E102" s="135">
        <f>ROUND(((E103+E104+E106+E105)/1000),5)</f>
        <v>2.4700600000000001</v>
      </c>
      <c r="F102" s="135">
        <f>ROUND(((F103+F104+F106+F105)/1000),5)</f>
        <v>2.43913</v>
      </c>
      <c r="G102" s="135">
        <f t="shared" ref="G102:AA102" si="57">ROUND(((G103+G104+G106+G105)/1000),5)</f>
        <v>2.4361700000000002</v>
      </c>
      <c r="H102" s="135">
        <f t="shared" si="57"/>
        <v>2.46774</v>
      </c>
      <c r="I102" s="135">
        <f t="shared" si="57"/>
        <v>2.5759500000000002</v>
      </c>
      <c r="J102" s="135">
        <f t="shared" si="57"/>
        <v>2.7094800000000001</v>
      </c>
      <c r="K102" s="135">
        <f t="shared" si="57"/>
        <v>2.7946599999999999</v>
      </c>
      <c r="L102" s="135">
        <f t="shared" si="57"/>
        <v>3.0375999999999999</v>
      </c>
      <c r="M102" s="135">
        <f t="shared" si="57"/>
        <v>3.1517599999999999</v>
      </c>
      <c r="N102" s="135">
        <f t="shared" si="57"/>
        <v>3.1787000000000001</v>
      </c>
      <c r="O102" s="135">
        <f t="shared" si="57"/>
        <v>3.20017</v>
      </c>
      <c r="P102" s="135">
        <f t="shared" si="57"/>
        <v>3.16581</v>
      </c>
      <c r="Q102" s="135">
        <f t="shared" si="57"/>
        <v>3.1796700000000002</v>
      </c>
      <c r="R102" s="135">
        <f t="shared" si="57"/>
        <v>3.1508500000000002</v>
      </c>
      <c r="S102" s="135">
        <f t="shared" si="57"/>
        <v>3.12731</v>
      </c>
      <c r="T102" s="135">
        <f t="shared" si="57"/>
        <v>3.10059</v>
      </c>
      <c r="U102" s="135">
        <f t="shared" si="57"/>
        <v>3.01572</v>
      </c>
      <c r="V102" s="135">
        <f t="shared" si="57"/>
        <v>3.09517</v>
      </c>
      <c r="W102" s="135">
        <f t="shared" si="57"/>
        <v>3.1642899999999998</v>
      </c>
      <c r="X102" s="135">
        <f t="shared" si="57"/>
        <v>3.0804800000000001</v>
      </c>
      <c r="Y102" s="135">
        <f t="shared" si="57"/>
        <v>3.0066999999999999</v>
      </c>
      <c r="Z102" s="135">
        <f t="shared" si="57"/>
        <v>2.7826599999999999</v>
      </c>
      <c r="AA102" s="135">
        <f t="shared" si="57"/>
        <v>2.6991000000000001</v>
      </c>
    </row>
    <row r="103" spans="1:27" ht="12.75" customHeight="1" outlineLevel="1" x14ac:dyDescent="0.3">
      <c r="A103" s="163" t="s">
        <v>1753</v>
      </c>
      <c r="B103" s="94" t="s">
        <v>238</v>
      </c>
      <c r="C103" s="70" t="s">
        <v>79</v>
      </c>
      <c r="D103" s="71">
        <v>1243.8800000000001</v>
      </c>
      <c r="E103" s="71">
        <v>1176.69</v>
      </c>
      <c r="F103" s="71">
        <v>1145.76</v>
      </c>
      <c r="G103" s="71">
        <v>1142.8</v>
      </c>
      <c r="H103" s="71">
        <v>1174.3699999999999</v>
      </c>
      <c r="I103" s="71">
        <v>1282.58</v>
      </c>
      <c r="J103" s="71">
        <v>1416.11</v>
      </c>
      <c r="K103" s="71">
        <v>1501.29</v>
      </c>
      <c r="L103" s="71">
        <v>1744.23</v>
      </c>
      <c r="M103" s="71">
        <v>1858.39</v>
      </c>
      <c r="N103" s="71">
        <v>1885.33</v>
      </c>
      <c r="O103" s="71">
        <v>1906.8</v>
      </c>
      <c r="P103" s="71">
        <v>1872.44</v>
      </c>
      <c r="Q103" s="71">
        <v>1886.3</v>
      </c>
      <c r="R103" s="71">
        <v>1857.48</v>
      </c>
      <c r="S103" s="71">
        <v>1833.94</v>
      </c>
      <c r="T103" s="71">
        <v>1807.22</v>
      </c>
      <c r="U103" s="71">
        <v>1722.35</v>
      </c>
      <c r="V103" s="71">
        <v>1801.8</v>
      </c>
      <c r="W103" s="71">
        <v>1870.92</v>
      </c>
      <c r="X103" s="71">
        <v>1787.11</v>
      </c>
      <c r="Y103" s="71">
        <v>1713.33</v>
      </c>
      <c r="Z103" s="71">
        <v>1489.29</v>
      </c>
      <c r="AA103" s="71">
        <v>1405.73</v>
      </c>
    </row>
    <row r="104" spans="1:27" ht="12.75" customHeight="1" outlineLevel="1" x14ac:dyDescent="0.3">
      <c r="A104" s="163" t="s">
        <v>1754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customHeight="1" outlineLevel="1" x14ac:dyDescent="0.3">
      <c r="A105" s="163" t="s">
        <v>1755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1756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 t="shared" si="59"/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x14ac:dyDescent="0.3">
      <c r="A107" s="162" t="s">
        <v>1757</v>
      </c>
      <c r="B107" s="54" t="str">
        <f>"21"&amp;"."&amp;$B$800&amp;"."&amp;$B$801</f>
        <v>21.03.2024</v>
      </c>
      <c r="C107" s="134" t="s">
        <v>76</v>
      </c>
      <c r="D107" s="135">
        <f>ROUND(((D108+D109+D111+D110)/1000),5)</f>
        <v>2.6161599999999998</v>
      </c>
      <c r="E107" s="135">
        <f>ROUND(((E108+E109+E111+E110)/1000),5)</f>
        <v>2.5244300000000002</v>
      </c>
      <c r="F107" s="135">
        <f>ROUND(((F108+F109+F111+F110)/1000),5)</f>
        <v>2.4872800000000002</v>
      </c>
      <c r="G107" s="135">
        <f t="shared" ref="G107:AA107" si="60">ROUND(((G108+G109+G111+G110)/1000),5)</f>
        <v>2.48414</v>
      </c>
      <c r="H107" s="135">
        <f t="shared" si="60"/>
        <v>2.5172099999999999</v>
      </c>
      <c r="I107" s="135">
        <f t="shared" si="60"/>
        <v>2.6534</v>
      </c>
      <c r="J107" s="135">
        <f t="shared" si="60"/>
        <v>2.7449699999999999</v>
      </c>
      <c r="K107" s="135">
        <f t="shared" si="60"/>
        <v>2.9592999999999998</v>
      </c>
      <c r="L107" s="135">
        <f t="shared" si="60"/>
        <v>3.1092</v>
      </c>
      <c r="M107" s="135">
        <f t="shared" si="60"/>
        <v>3.1875</v>
      </c>
      <c r="N107" s="135">
        <f t="shared" si="60"/>
        <v>3.1895099999999998</v>
      </c>
      <c r="O107" s="135">
        <f t="shared" si="60"/>
        <v>3.1939000000000002</v>
      </c>
      <c r="P107" s="135">
        <f t="shared" si="60"/>
        <v>3.16709</v>
      </c>
      <c r="Q107" s="135">
        <f t="shared" si="60"/>
        <v>3.17794</v>
      </c>
      <c r="R107" s="135">
        <f t="shared" si="60"/>
        <v>3.1531600000000002</v>
      </c>
      <c r="S107" s="135">
        <f t="shared" si="60"/>
        <v>3.13205</v>
      </c>
      <c r="T107" s="135">
        <f t="shared" si="60"/>
        <v>3.1243500000000002</v>
      </c>
      <c r="U107" s="135">
        <f t="shared" si="60"/>
        <v>3.06419</v>
      </c>
      <c r="V107" s="135">
        <f t="shared" si="60"/>
        <v>3.1096300000000001</v>
      </c>
      <c r="W107" s="135">
        <f t="shared" si="60"/>
        <v>3.1865299999999999</v>
      </c>
      <c r="X107" s="135">
        <f t="shared" si="60"/>
        <v>3.1478000000000002</v>
      </c>
      <c r="Y107" s="135">
        <f t="shared" si="60"/>
        <v>3.1127799999999999</v>
      </c>
      <c r="Z107" s="135">
        <f t="shared" si="60"/>
        <v>2.8517700000000001</v>
      </c>
      <c r="AA107" s="135">
        <f t="shared" si="60"/>
        <v>2.7175199999999999</v>
      </c>
    </row>
    <row r="108" spans="1:27" ht="12.75" customHeight="1" outlineLevel="1" x14ac:dyDescent="0.3">
      <c r="A108" s="163" t="s">
        <v>1758</v>
      </c>
      <c r="B108" s="94" t="s">
        <v>238</v>
      </c>
      <c r="C108" s="70" t="s">
        <v>79</v>
      </c>
      <c r="D108" s="71">
        <v>1322.79</v>
      </c>
      <c r="E108" s="71">
        <v>1231.06</v>
      </c>
      <c r="F108" s="71">
        <v>1193.9100000000001</v>
      </c>
      <c r="G108" s="71">
        <v>1190.77</v>
      </c>
      <c r="H108" s="71">
        <v>1223.8399999999999</v>
      </c>
      <c r="I108" s="71">
        <v>1360.03</v>
      </c>
      <c r="J108" s="71">
        <v>1451.6</v>
      </c>
      <c r="K108" s="71">
        <v>1665.93</v>
      </c>
      <c r="L108" s="71">
        <v>1815.83</v>
      </c>
      <c r="M108" s="71">
        <v>1894.13</v>
      </c>
      <c r="N108" s="71">
        <v>1896.14</v>
      </c>
      <c r="O108" s="71">
        <v>1900.53</v>
      </c>
      <c r="P108" s="71">
        <v>1873.72</v>
      </c>
      <c r="Q108" s="71">
        <v>1884.57</v>
      </c>
      <c r="R108" s="71">
        <v>1859.79</v>
      </c>
      <c r="S108" s="71">
        <v>1838.68</v>
      </c>
      <c r="T108" s="71">
        <v>1830.98</v>
      </c>
      <c r="U108" s="71">
        <v>1770.82</v>
      </c>
      <c r="V108" s="71">
        <v>1816.26</v>
      </c>
      <c r="W108" s="71">
        <v>1893.16</v>
      </c>
      <c r="X108" s="71">
        <v>1854.43</v>
      </c>
      <c r="Y108" s="71">
        <v>1819.41</v>
      </c>
      <c r="Z108" s="71">
        <v>1558.4</v>
      </c>
      <c r="AA108" s="71">
        <v>1424.15</v>
      </c>
    </row>
    <row r="109" spans="1:27" ht="12.75" customHeight="1" outlineLevel="1" x14ac:dyDescent="0.3">
      <c r="A109" s="163" t="s">
        <v>1759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customHeight="1" outlineLevel="1" x14ac:dyDescent="0.3">
      <c r="A110" s="163" t="s">
        <v>1760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1761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 t="shared" si="62"/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x14ac:dyDescent="0.3">
      <c r="A112" s="162" t="s">
        <v>1762</v>
      </c>
      <c r="B112" s="54" t="str">
        <f>"22"&amp;"."&amp;$B$800&amp;"."&amp;$B$801</f>
        <v>22.03.2024</v>
      </c>
      <c r="C112" s="134" t="s">
        <v>76</v>
      </c>
      <c r="D112" s="135">
        <f>ROUND(((D113+D114+D116+D115)/1000),5)</f>
        <v>2.5880100000000001</v>
      </c>
      <c r="E112" s="135">
        <f>ROUND(((E113+E114+E116+E115)/1000),5)</f>
        <v>2.5018799999999999</v>
      </c>
      <c r="F112" s="135">
        <f>ROUND(((F113+F114+F116+F115)/1000),5)</f>
        <v>2.4801799999999998</v>
      </c>
      <c r="G112" s="135">
        <f t="shared" ref="G112:AA112" si="63">ROUND(((G113+G114+G116+G115)/1000),5)</f>
        <v>2.46041</v>
      </c>
      <c r="H112" s="135">
        <f t="shared" si="63"/>
        <v>2.5050699999999999</v>
      </c>
      <c r="I112" s="135">
        <f t="shared" si="63"/>
        <v>2.6380499999999998</v>
      </c>
      <c r="J112" s="135">
        <f t="shared" si="63"/>
        <v>2.7394500000000002</v>
      </c>
      <c r="K112" s="135">
        <f t="shared" si="63"/>
        <v>3.0405099999999998</v>
      </c>
      <c r="L112" s="135">
        <f t="shared" si="63"/>
        <v>3.1327199999999999</v>
      </c>
      <c r="M112" s="135">
        <f t="shared" si="63"/>
        <v>3.1930900000000002</v>
      </c>
      <c r="N112" s="135">
        <f t="shared" si="63"/>
        <v>3.2268599999999998</v>
      </c>
      <c r="O112" s="135">
        <f t="shared" si="63"/>
        <v>3.23705</v>
      </c>
      <c r="P112" s="135">
        <f t="shared" si="63"/>
        <v>3.2160000000000002</v>
      </c>
      <c r="Q112" s="135">
        <f t="shared" si="63"/>
        <v>3.2221500000000001</v>
      </c>
      <c r="R112" s="135">
        <f t="shared" si="63"/>
        <v>3.2034199999999999</v>
      </c>
      <c r="S112" s="135">
        <f t="shared" si="63"/>
        <v>3.1876600000000002</v>
      </c>
      <c r="T112" s="135">
        <f t="shared" si="63"/>
        <v>3.1753</v>
      </c>
      <c r="U112" s="135">
        <f t="shared" si="63"/>
        <v>3.1228799999999999</v>
      </c>
      <c r="V112" s="135">
        <f t="shared" si="63"/>
        <v>3.1816900000000001</v>
      </c>
      <c r="W112" s="135">
        <f t="shared" si="63"/>
        <v>3.2519499999999999</v>
      </c>
      <c r="X112" s="135">
        <f t="shared" si="63"/>
        <v>3.18954</v>
      </c>
      <c r="Y112" s="135">
        <f t="shared" si="63"/>
        <v>3.1167199999999999</v>
      </c>
      <c r="Z112" s="135">
        <f t="shared" si="63"/>
        <v>2.9202900000000001</v>
      </c>
      <c r="AA112" s="135">
        <f t="shared" si="63"/>
        <v>2.7319900000000001</v>
      </c>
    </row>
    <row r="113" spans="1:27" ht="12.75" customHeight="1" outlineLevel="1" x14ac:dyDescent="0.3">
      <c r="A113" s="163" t="s">
        <v>1763</v>
      </c>
      <c r="B113" s="94" t="s">
        <v>238</v>
      </c>
      <c r="C113" s="70" t="s">
        <v>79</v>
      </c>
      <c r="D113" s="71">
        <v>1294.6400000000001</v>
      </c>
      <c r="E113" s="71">
        <v>1208.51</v>
      </c>
      <c r="F113" s="71">
        <v>1186.81</v>
      </c>
      <c r="G113" s="71">
        <v>1167.04</v>
      </c>
      <c r="H113" s="71">
        <v>1211.7</v>
      </c>
      <c r="I113" s="71">
        <v>1344.68</v>
      </c>
      <c r="J113" s="71">
        <v>1446.08</v>
      </c>
      <c r="K113" s="71">
        <v>1747.14</v>
      </c>
      <c r="L113" s="71">
        <v>1839.35</v>
      </c>
      <c r="M113" s="71">
        <v>1899.72</v>
      </c>
      <c r="N113" s="71">
        <v>1933.49</v>
      </c>
      <c r="O113" s="71">
        <v>1943.68</v>
      </c>
      <c r="P113" s="71">
        <v>1922.63</v>
      </c>
      <c r="Q113" s="71">
        <v>1928.78</v>
      </c>
      <c r="R113" s="71">
        <v>1910.05</v>
      </c>
      <c r="S113" s="71">
        <v>1894.29</v>
      </c>
      <c r="T113" s="71">
        <v>1881.93</v>
      </c>
      <c r="U113" s="71">
        <v>1829.51</v>
      </c>
      <c r="V113" s="71">
        <v>1888.32</v>
      </c>
      <c r="W113" s="71">
        <v>1958.58</v>
      </c>
      <c r="X113" s="71">
        <v>1896.17</v>
      </c>
      <c r="Y113" s="71">
        <v>1823.35</v>
      </c>
      <c r="Z113" s="71">
        <v>1626.92</v>
      </c>
      <c r="AA113" s="71">
        <v>1438.62</v>
      </c>
    </row>
    <row r="114" spans="1:27" ht="12.75" customHeight="1" outlineLevel="1" x14ac:dyDescent="0.3">
      <c r="A114" s="163" t="s">
        <v>1764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customHeight="1" outlineLevel="1" x14ac:dyDescent="0.3">
      <c r="A115" s="163" t="s">
        <v>1765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1766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 t="shared" si="65"/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x14ac:dyDescent="0.3">
      <c r="A117" s="162" t="s">
        <v>1767</v>
      </c>
      <c r="B117" s="54" t="str">
        <f>"23"&amp;"."&amp;$B$800&amp;"."&amp;$B$801</f>
        <v>23.03.2024</v>
      </c>
      <c r="C117" s="134" t="s">
        <v>76</v>
      </c>
      <c r="D117" s="135">
        <f>ROUND(((D118+D119+D121+D120)/1000),5)</f>
        <v>2.8105799999999999</v>
      </c>
      <c r="E117" s="135">
        <f>ROUND(((E118+E119+E121+E120)/1000),5)</f>
        <v>2.7288700000000001</v>
      </c>
      <c r="F117" s="135">
        <f>ROUND(((F118+F119+F121+F120)/1000),5)</f>
        <v>2.6704400000000001</v>
      </c>
      <c r="G117" s="135">
        <f t="shared" ref="G117:AA117" si="66">ROUND(((G118+G119+G121+G120)/1000),5)</f>
        <v>2.65611</v>
      </c>
      <c r="H117" s="135">
        <f t="shared" si="66"/>
        <v>2.6733099999999999</v>
      </c>
      <c r="I117" s="135">
        <f t="shared" si="66"/>
        <v>2.71936</v>
      </c>
      <c r="J117" s="135">
        <f t="shared" si="66"/>
        <v>2.7393399999999999</v>
      </c>
      <c r="K117" s="135">
        <f t="shared" si="66"/>
        <v>2.9061499999999998</v>
      </c>
      <c r="L117" s="135">
        <f t="shared" si="66"/>
        <v>3.1299299999999999</v>
      </c>
      <c r="M117" s="135">
        <f t="shared" si="66"/>
        <v>3.24926</v>
      </c>
      <c r="N117" s="135">
        <f t="shared" si="66"/>
        <v>3.3212000000000002</v>
      </c>
      <c r="O117" s="135">
        <f t="shared" si="66"/>
        <v>3.3133499999999998</v>
      </c>
      <c r="P117" s="135">
        <f t="shared" si="66"/>
        <v>3.28091</v>
      </c>
      <c r="Q117" s="135">
        <f t="shared" si="66"/>
        <v>3.2765300000000002</v>
      </c>
      <c r="R117" s="135">
        <f t="shared" si="66"/>
        <v>3.2396099999999999</v>
      </c>
      <c r="S117" s="135">
        <f t="shared" si="66"/>
        <v>3.21584</v>
      </c>
      <c r="T117" s="135">
        <f t="shared" si="66"/>
        <v>3.2212000000000001</v>
      </c>
      <c r="U117" s="135">
        <f t="shared" si="66"/>
        <v>3.2176</v>
      </c>
      <c r="V117" s="135">
        <f t="shared" si="66"/>
        <v>3.2631600000000001</v>
      </c>
      <c r="W117" s="135">
        <f t="shared" si="66"/>
        <v>3.3980100000000002</v>
      </c>
      <c r="X117" s="135">
        <f t="shared" si="66"/>
        <v>3.3142200000000002</v>
      </c>
      <c r="Y117" s="135">
        <f t="shared" si="66"/>
        <v>3.1955399999999998</v>
      </c>
      <c r="Z117" s="135">
        <f t="shared" si="66"/>
        <v>3.01946</v>
      </c>
      <c r="AA117" s="135">
        <f t="shared" si="66"/>
        <v>2.8509199999999999</v>
      </c>
    </row>
    <row r="118" spans="1:27" ht="12.75" customHeight="1" outlineLevel="1" x14ac:dyDescent="0.3">
      <c r="A118" s="163" t="s">
        <v>1768</v>
      </c>
      <c r="B118" s="94" t="s">
        <v>238</v>
      </c>
      <c r="C118" s="70" t="s">
        <v>79</v>
      </c>
      <c r="D118" s="71">
        <v>1517.21</v>
      </c>
      <c r="E118" s="71">
        <v>1435.5</v>
      </c>
      <c r="F118" s="71">
        <v>1377.07</v>
      </c>
      <c r="G118" s="71">
        <v>1362.74</v>
      </c>
      <c r="H118" s="71">
        <v>1379.94</v>
      </c>
      <c r="I118" s="71">
        <v>1425.99</v>
      </c>
      <c r="J118" s="71">
        <v>1445.97</v>
      </c>
      <c r="K118" s="71">
        <v>1612.78</v>
      </c>
      <c r="L118" s="71">
        <v>1836.56</v>
      </c>
      <c r="M118" s="71">
        <v>1955.89</v>
      </c>
      <c r="N118" s="71">
        <v>2027.83</v>
      </c>
      <c r="O118" s="71">
        <v>2019.98</v>
      </c>
      <c r="P118" s="71">
        <v>1987.54</v>
      </c>
      <c r="Q118" s="71">
        <v>1983.16</v>
      </c>
      <c r="R118" s="71">
        <v>1946.24</v>
      </c>
      <c r="S118" s="71">
        <v>1922.47</v>
      </c>
      <c r="T118" s="71">
        <v>1927.83</v>
      </c>
      <c r="U118" s="71">
        <v>1924.23</v>
      </c>
      <c r="V118" s="71">
        <v>1969.79</v>
      </c>
      <c r="W118" s="71">
        <v>2104.64</v>
      </c>
      <c r="X118" s="71">
        <v>2020.85</v>
      </c>
      <c r="Y118" s="71">
        <v>1902.17</v>
      </c>
      <c r="Z118" s="71">
        <v>1726.09</v>
      </c>
      <c r="AA118" s="71">
        <v>1557.55</v>
      </c>
    </row>
    <row r="119" spans="1:27" ht="12.75" customHeight="1" outlineLevel="1" x14ac:dyDescent="0.3">
      <c r="A119" s="163" t="s">
        <v>1769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customHeight="1" outlineLevel="1" x14ac:dyDescent="0.3">
      <c r="A120" s="163" t="s">
        <v>1770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1771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 t="shared" si="68"/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x14ac:dyDescent="0.3">
      <c r="A122" s="162" t="s">
        <v>1772</v>
      </c>
      <c r="B122" s="54" t="str">
        <f>"24"&amp;"."&amp;$B$800&amp;"."&amp;$B$801</f>
        <v>24.03.2024</v>
      </c>
      <c r="C122" s="134" t="s">
        <v>76</v>
      </c>
      <c r="D122" s="135">
        <f>ROUND(((D123+D124+D126+D125)/1000),5)</f>
        <v>2.7074699999999998</v>
      </c>
      <c r="E122" s="135">
        <f>ROUND(((E123+E124+E126+E125)/1000),5)</f>
        <v>2.5406</v>
      </c>
      <c r="F122" s="135">
        <f>ROUND(((F123+F124+F126+F125)/1000),5)</f>
        <v>2.4855200000000002</v>
      </c>
      <c r="G122" s="135">
        <f t="shared" ref="G122:AA122" si="69">ROUND(((G123+G124+G126+G125)/1000),5)</f>
        <v>2.4775900000000002</v>
      </c>
      <c r="H122" s="135">
        <f t="shared" si="69"/>
        <v>2.47831</v>
      </c>
      <c r="I122" s="135">
        <f t="shared" si="69"/>
        <v>2.4896699999999998</v>
      </c>
      <c r="J122" s="135">
        <f t="shared" si="69"/>
        <v>2.5121899999999999</v>
      </c>
      <c r="K122" s="135">
        <f t="shared" si="69"/>
        <v>2.6818599999999999</v>
      </c>
      <c r="L122" s="135">
        <f t="shared" si="69"/>
        <v>2.81785</v>
      </c>
      <c r="M122" s="135">
        <f t="shared" si="69"/>
        <v>3.0045299999999999</v>
      </c>
      <c r="N122" s="135">
        <f t="shared" si="69"/>
        <v>3.0451700000000002</v>
      </c>
      <c r="O122" s="135">
        <f t="shared" si="69"/>
        <v>3.0622199999999999</v>
      </c>
      <c r="P122" s="135">
        <f t="shared" si="69"/>
        <v>3.0518200000000002</v>
      </c>
      <c r="Q122" s="135">
        <f t="shared" si="69"/>
        <v>3.05002</v>
      </c>
      <c r="R122" s="135">
        <f t="shared" si="69"/>
        <v>3.0403899999999999</v>
      </c>
      <c r="S122" s="135">
        <f t="shared" si="69"/>
        <v>3.0404399999999998</v>
      </c>
      <c r="T122" s="135">
        <f t="shared" si="69"/>
        <v>3.04813</v>
      </c>
      <c r="U122" s="135">
        <f t="shared" si="69"/>
        <v>3.0580599999999998</v>
      </c>
      <c r="V122" s="135">
        <f t="shared" si="69"/>
        <v>3.1171899999999999</v>
      </c>
      <c r="W122" s="135">
        <f t="shared" si="69"/>
        <v>3.2513299999999998</v>
      </c>
      <c r="X122" s="135">
        <f t="shared" si="69"/>
        <v>3.16255</v>
      </c>
      <c r="Y122" s="135">
        <f t="shared" si="69"/>
        <v>3.0352600000000001</v>
      </c>
      <c r="Z122" s="135">
        <f t="shared" si="69"/>
        <v>2.8859300000000001</v>
      </c>
      <c r="AA122" s="135">
        <f t="shared" si="69"/>
        <v>2.7328100000000002</v>
      </c>
    </row>
    <row r="123" spans="1:27" ht="12.75" customHeight="1" outlineLevel="1" x14ac:dyDescent="0.3">
      <c r="A123" s="163" t="s">
        <v>1773</v>
      </c>
      <c r="B123" s="94" t="s">
        <v>238</v>
      </c>
      <c r="C123" s="70" t="s">
        <v>79</v>
      </c>
      <c r="D123" s="71">
        <v>1414.1</v>
      </c>
      <c r="E123" s="71">
        <v>1247.23</v>
      </c>
      <c r="F123" s="71">
        <v>1192.1500000000001</v>
      </c>
      <c r="G123" s="71">
        <v>1184.22</v>
      </c>
      <c r="H123" s="71">
        <v>1184.94</v>
      </c>
      <c r="I123" s="71">
        <v>1196.3</v>
      </c>
      <c r="J123" s="71">
        <v>1218.82</v>
      </c>
      <c r="K123" s="71">
        <v>1388.49</v>
      </c>
      <c r="L123" s="71">
        <v>1524.48</v>
      </c>
      <c r="M123" s="71">
        <v>1711.16</v>
      </c>
      <c r="N123" s="71">
        <v>1751.8</v>
      </c>
      <c r="O123" s="71">
        <v>1768.85</v>
      </c>
      <c r="P123" s="71">
        <v>1758.45</v>
      </c>
      <c r="Q123" s="71">
        <v>1756.65</v>
      </c>
      <c r="R123" s="71">
        <v>1747.02</v>
      </c>
      <c r="S123" s="71">
        <v>1747.07</v>
      </c>
      <c r="T123" s="71">
        <v>1754.76</v>
      </c>
      <c r="U123" s="71">
        <v>1764.69</v>
      </c>
      <c r="V123" s="71">
        <v>1823.82</v>
      </c>
      <c r="W123" s="71">
        <v>1957.96</v>
      </c>
      <c r="X123" s="71">
        <v>1869.18</v>
      </c>
      <c r="Y123" s="71">
        <v>1741.89</v>
      </c>
      <c r="Z123" s="71">
        <v>1592.56</v>
      </c>
      <c r="AA123" s="71">
        <v>1439.44</v>
      </c>
    </row>
    <row r="124" spans="1:27" ht="12.75" customHeight="1" outlineLevel="1" x14ac:dyDescent="0.3">
      <c r="A124" s="163" t="s">
        <v>1774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customHeight="1" outlineLevel="1" x14ac:dyDescent="0.3">
      <c r="A125" s="163" t="s">
        <v>1775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1776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 t="shared" si="71"/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x14ac:dyDescent="0.3">
      <c r="A127" s="162" t="s">
        <v>1777</v>
      </c>
      <c r="B127" s="54" t="str">
        <f>"25"&amp;"."&amp;$B$800&amp;"."&amp;$B$801</f>
        <v>25.03.2024</v>
      </c>
      <c r="C127" s="134" t="s">
        <v>76</v>
      </c>
      <c r="D127" s="135">
        <f>ROUND(((D128+D129+D131+D130)/1000),5)</f>
        <v>2.7347199999999998</v>
      </c>
      <c r="E127" s="135">
        <f>ROUND(((E128+E129+E131+E130)/1000),5)</f>
        <v>2.5954199999999998</v>
      </c>
      <c r="F127" s="135">
        <f>ROUND(((F128+F129+F131+F130)/1000),5)</f>
        <v>2.5399400000000001</v>
      </c>
      <c r="G127" s="135">
        <f t="shared" ref="G127:AA127" si="72">ROUND(((G128+G129+G131+G130)/1000),5)</f>
        <v>2.5251299999999999</v>
      </c>
      <c r="H127" s="135">
        <f t="shared" si="72"/>
        <v>2.62547</v>
      </c>
      <c r="I127" s="135">
        <f t="shared" si="72"/>
        <v>2.7210000000000001</v>
      </c>
      <c r="J127" s="135">
        <f t="shared" si="72"/>
        <v>2.7956400000000001</v>
      </c>
      <c r="K127" s="135">
        <f t="shared" si="72"/>
        <v>3.0346500000000001</v>
      </c>
      <c r="L127" s="135">
        <f t="shared" si="72"/>
        <v>3.2041900000000001</v>
      </c>
      <c r="M127" s="135">
        <f t="shared" si="72"/>
        <v>3.2698900000000002</v>
      </c>
      <c r="N127" s="135">
        <f t="shared" si="72"/>
        <v>3.28064</v>
      </c>
      <c r="O127" s="135">
        <f t="shared" si="72"/>
        <v>3.29548</v>
      </c>
      <c r="P127" s="135">
        <f t="shared" si="72"/>
        <v>3.2867899999999999</v>
      </c>
      <c r="Q127" s="135">
        <f t="shared" si="72"/>
        <v>3.2924199999999999</v>
      </c>
      <c r="R127" s="135">
        <f t="shared" si="72"/>
        <v>3.2839499999999999</v>
      </c>
      <c r="S127" s="135">
        <f t="shared" si="72"/>
        <v>3.2800799999999999</v>
      </c>
      <c r="T127" s="135">
        <f t="shared" si="72"/>
        <v>3.2765399999999998</v>
      </c>
      <c r="U127" s="135">
        <f t="shared" si="72"/>
        <v>3.2007500000000002</v>
      </c>
      <c r="V127" s="135">
        <f t="shared" si="72"/>
        <v>3.2183600000000001</v>
      </c>
      <c r="W127" s="135">
        <f t="shared" si="72"/>
        <v>3.2799700000000001</v>
      </c>
      <c r="X127" s="135">
        <f t="shared" si="72"/>
        <v>3.2351000000000001</v>
      </c>
      <c r="Y127" s="135">
        <f t="shared" si="72"/>
        <v>3.1388199999999999</v>
      </c>
      <c r="Z127" s="135">
        <f t="shared" si="72"/>
        <v>2.8574299999999999</v>
      </c>
      <c r="AA127" s="135">
        <f t="shared" si="72"/>
        <v>2.7493500000000002</v>
      </c>
    </row>
    <row r="128" spans="1:27" ht="12.75" customHeight="1" outlineLevel="1" x14ac:dyDescent="0.3">
      <c r="A128" s="163" t="s">
        <v>1778</v>
      </c>
      <c r="B128" s="94" t="s">
        <v>238</v>
      </c>
      <c r="C128" s="70" t="s">
        <v>79</v>
      </c>
      <c r="D128" s="71">
        <v>1441.35</v>
      </c>
      <c r="E128" s="71">
        <v>1302.05</v>
      </c>
      <c r="F128" s="71">
        <v>1246.57</v>
      </c>
      <c r="G128" s="71">
        <v>1231.76</v>
      </c>
      <c r="H128" s="71">
        <v>1332.1</v>
      </c>
      <c r="I128" s="71">
        <v>1427.63</v>
      </c>
      <c r="J128" s="71">
        <v>1502.27</v>
      </c>
      <c r="K128" s="71">
        <v>1741.28</v>
      </c>
      <c r="L128" s="71">
        <v>1910.82</v>
      </c>
      <c r="M128" s="71">
        <v>1976.52</v>
      </c>
      <c r="N128" s="71">
        <v>1987.27</v>
      </c>
      <c r="O128" s="71">
        <v>2002.11</v>
      </c>
      <c r="P128" s="71">
        <v>1993.42</v>
      </c>
      <c r="Q128" s="71">
        <v>1999.05</v>
      </c>
      <c r="R128" s="71">
        <v>1990.58</v>
      </c>
      <c r="S128" s="71">
        <v>1986.71</v>
      </c>
      <c r="T128" s="71">
        <v>1983.17</v>
      </c>
      <c r="U128" s="71">
        <v>1907.38</v>
      </c>
      <c r="V128" s="71">
        <v>1924.99</v>
      </c>
      <c r="W128" s="71">
        <v>1986.6</v>
      </c>
      <c r="X128" s="71">
        <v>1941.73</v>
      </c>
      <c r="Y128" s="71">
        <v>1845.45</v>
      </c>
      <c r="Z128" s="71">
        <v>1564.06</v>
      </c>
      <c r="AA128" s="71">
        <v>1455.98</v>
      </c>
    </row>
    <row r="129" spans="1:27" ht="12.75" customHeight="1" outlineLevel="1" x14ac:dyDescent="0.3">
      <c r="A129" s="163" t="s">
        <v>1779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customHeight="1" outlineLevel="1" x14ac:dyDescent="0.3">
      <c r="A130" s="163" t="s">
        <v>1780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1781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 t="shared" si="74"/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x14ac:dyDescent="0.3">
      <c r="A132" s="162" t="s">
        <v>1782</v>
      </c>
      <c r="B132" s="54" t="str">
        <f>"26"&amp;"."&amp;$B$800&amp;"."&amp;$B$801</f>
        <v>26.03.2024</v>
      </c>
      <c r="C132" s="134" t="s">
        <v>76</v>
      </c>
      <c r="D132" s="135">
        <f>ROUND(((D133+D134+D136+D135)/1000),5)</f>
        <v>2.6534800000000001</v>
      </c>
      <c r="E132" s="135">
        <f>ROUND(((E133+E134+E136+E135)/1000),5)</f>
        <v>2.54935</v>
      </c>
      <c r="F132" s="135">
        <f>ROUND(((F133+F134+F136+F135)/1000),5)</f>
        <v>2.4970699999999999</v>
      </c>
      <c r="G132" s="135">
        <f t="shared" ref="G132:AA132" si="75">ROUND(((G133+G134+G136+G135)/1000),5)</f>
        <v>2.4962800000000001</v>
      </c>
      <c r="H132" s="135">
        <f t="shared" si="75"/>
        <v>2.5359600000000002</v>
      </c>
      <c r="I132" s="135">
        <f t="shared" si="75"/>
        <v>2.6821100000000002</v>
      </c>
      <c r="J132" s="135">
        <f t="shared" si="75"/>
        <v>2.7879399999999999</v>
      </c>
      <c r="K132" s="135">
        <f t="shared" si="75"/>
        <v>3.0629900000000001</v>
      </c>
      <c r="L132" s="135">
        <f t="shared" si="75"/>
        <v>3.15056</v>
      </c>
      <c r="M132" s="135">
        <f t="shared" si="75"/>
        <v>3.2147000000000001</v>
      </c>
      <c r="N132" s="135">
        <f t="shared" si="75"/>
        <v>3.2443</v>
      </c>
      <c r="O132" s="135">
        <f t="shared" si="75"/>
        <v>3.2749600000000001</v>
      </c>
      <c r="P132" s="135">
        <f t="shared" si="75"/>
        <v>3.2421899999999999</v>
      </c>
      <c r="Q132" s="135">
        <f t="shared" si="75"/>
        <v>3.24403</v>
      </c>
      <c r="R132" s="135">
        <f t="shared" si="75"/>
        <v>3.2322299999999999</v>
      </c>
      <c r="S132" s="135">
        <f t="shared" si="75"/>
        <v>3.20817</v>
      </c>
      <c r="T132" s="135">
        <f t="shared" si="75"/>
        <v>3.19929</v>
      </c>
      <c r="U132" s="135">
        <f t="shared" si="75"/>
        <v>3.1516299999999999</v>
      </c>
      <c r="V132" s="135">
        <f t="shared" si="75"/>
        <v>3.1780599999999999</v>
      </c>
      <c r="W132" s="135">
        <f t="shared" si="75"/>
        <v>3.2086100000000002</v>
      </c>
      <c r="X132" s="135">
        <f t="shared" si="75"/>
        <v>3.1928299999999998</v>
      </c>
      <c r="Y132" s="135">
        <f t="shared" si="75"/>
        <v>3.1004900000000002</v>
      </c>
      <c r="Z132" s="135">
        <f t="shared" si="75"/>
        <v>2.8603299999999998</v>
      </c>
      <c r="AA132" s="135">
        <f t="shared" si="75"/>
        <v>2.7383099999999998</v>
      </c>
    </row>
    <row r="133" spans="1:27" ht="12.75" customHeight="1" outlineLevel="1" x14ac:dyDescent="0.3">
      <c r="A133" s="163" t="s">
        <v>1783</v>
      </c>
      <c r="B133" s="94" t="s">
        <v>238</v>
      </c>
      <c r="C133" s="70" t="s">
        <v>79</v>
      </c>
      <c r="D133" s="71">
        <v>1360.11</v>
      </c>
      <c r="E133" s="71">
        <v>1255.98</v>
      </c>
      <c r="F133" s="71">
        <v>1203.7</v>
      </c>
      <c r="G133" s="71">
        <v>1202.9100000000001</v>
      </c>
      <c r="H133" s="71">
        <v>1242.5899999999999</v>
      </c>
      <c r="I133" s="71">
        <v>1388.74</v>
      </c>
      <c r="J133" s="71">
        <v>1494.57</v>
      </c>
      <c r="K133" s="71">
        <v>1769.62</v>
      </c>
      <c r="L133" s="71">
        <v>1857.19</v>
      </c>
      <c r="M133" s="71">
        <v>1921.33</v>
      </c>
      <c r="N133" s="71">
        <v>1950.93</v>
      </c>
      <c r="O133" s="71">
        <v>1981.59</v>
      </c>
      <c r="P133" s="71">
        <v>1948.82</v>
      </c>
      <c r="Q133" s="71">
        <v>1950.66</v>
      </c>
      <c r="R133" s="71">
        <v>1938.86</v>
      </c>
      <c r="S133" s="71">
        <v>1914.8</v>
      </c>
      <c r="T133" s="71">
        <v>1905.92</v>
      </c>
      <c r="U133" s="71">
        <v>1858.26</v>
      </c>
      <c r="V133" s="71">
        <v>1884.69</v>
      </c>
      <c r="W133" s="71">
        <v>1915.24</v>
      </c>
      <c r="X133" s="71">
        <v>1899.46</v>
      </c>
      <c r="Y133" s="71">
        <v>1807.12</v>
      </c>
      <c r="Z133" s="71">
        <v>1566.96</v>
      </c>
      <c r="AA133" s="71">
        <v>1444.94</v>
      </c>
    </row>
    <row r="134" spans="1:27" ht="12.75" customHeight="1" outlineLevel="1" x14ac:dyDescent="0.3">
      <c r="A134" s="163" t="s">
        <v>1784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customHeight="1" outlineLevel="1" x14ac:dyDescent="0.3">
      <c r="A135" s="163" t="s">
        <v>1785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1786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 t="shared" si="77"/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x14ac:dyDescent="0.3">
      <c r="A137" s="162" t="s">
        <v>1787</v>
      </c>
      <c r="B137" s="54" t="str">
        <f>"27"&amp;"."&amp;$B$800&amp;"."&amp;$B$801</f>
        <v>27.03.2024</v>
      </c>
      <c r="C137" s="134" t="s">
        <v>76</v>
      </c>
      <c r="D137" s="135">
        <f>ROUND(((D138+D139+D141+D140)/1000),5)</f>
        <v>2.5314800000000002</v>
      </c>
      <c r="E137" s="135">
        <f>ROUND(((E138+E139+E141+E140)/1000),5)</f>
        <v>2.5002800000000001</v>
      </c>
      <c r="F137" s="135">
        <f>ROUND(((F138+F139+F141+F140)/1000),5)</f>
        <v>2.4911099999999999</v>
      </c>
      <c r="G137" s="135">
        <f t="shared" ref="G137:AA137" si="78">ROUND(((G138+G139+G141+G140)/1000),5)</f>
        <v>2.4927600000000001</v>
      </c>
      <c r="H137" s="135">
        <f t="shared" si="78"/>
        <v>2.49762</v>
      </c>
      <c r="I137" s="135">
        <f t="shared" si="78"/>
        <v>2.5632700000000002</v>
      </c>
      <c r="J137" s="135">
        <f t="shared" si="78"/>
        <v>2.7740300000000002</v>
      </c>
      <c r="K137" s="135">
        <f t="shared" si="78"/>
        <v>3.0482200000000002</v>
      </c>
      <c r="L137" s="135">
        <f t="shared" si="78"/>
        <v>3.1751800000000001</v>
      </c>
      <c r="M137" s="135">
        <f t="shared" si="78"/>
        <v>3.2704200000000001</v>
      </c>
      <c r="N137" s="135">
        <f t="shared" si="78"/>
        <v>3.3277700000000001</v>
      </c>
      <c r="O137" s="135">
        <f t="shared" si="78"/>
        <v>3.3651800000000001</v>
      </c>
      <c r="P137" s="135">
        <f t="shared" si="78"/>
        <v>3.35067</v>
      </c>
      <c r="Q137" s="135">
        <f t="shared" si="78"/>
        <v>3.3449399999999998</v>
      </c>
      <c r="R137" s="135">
        <f t="shared" si="78"/>
        <v>3.2751999999999999</v>
      </c>
      <c r="S137" s="135">
        <f t="shared" si="78"/>
        <v>3.1849599999999998</v>
      </c>
      <c r="T137" s="135">
        <f t="shared" si="78"/>
        <v>3.1532399999999998</v>
      </c>
      <c r="U137" s="135">
        <f t="shared" si="78"/>
        <v>3.0813600000000001</v>
      </c>
      <c r="V137" s="135">
        <f t="shared" si="78"/>
        <v>3.1263899999999998</v>
      </c>
      <c r="W137" s="135">
        <f t="shared" si="78"/>
        <v>3.2205499999999998</v>
      </c>
      <c r="X137" s="135">
        <f t="shared" si="78"/>
        <v>3.20736</v>
      </c>
      <c r="Y137" s="135">
        <f t="shared" si="78"/>
        <v>3.1124999999999998</v>
      </c>
      <c r="Z137" s="135">
        <f t="shared" si="78"/>
        <v>2.8843899999999998</v>
      </c>
      <c r="AA137" s="135">
        <f t="shared" si="78"/>
        <v>2.7183000000000002</v>
      </c>
    </row>
    <row r="138" spans="1:27" ht="12.75" customHeight="1" outlineLevel="1" x14ac:dyDescent="0.3">
      <c r="A138" s="163" t="s">
        <v>1788</v>
      </c>
      <c r="B138" s="94" t="s">
        <v>238</v>
      </c>
      <c r="C138" s="70" t="s">
        <v>79</v>
      </c>
      <c r="D138" s="71">
        <v>1238.1099999999999</v>
      </c>
      <c r="E138" s="71">
        <v>1206.9100000000001</v>
      </c>
      <c r="F138" s="71">
        <v>1197.74</v>
      </c>
      <c r="G138" s="71">
        <v>1199.3900000000001</v>
      </c>
      <c r="H138" s="71">
        <v>1204.25</v>
      </c>
      <c r="I138" s="71">
        <v>1269.9000000000001</v>
      </c>
      <c r="J138" s="71">
        <v>1480.66</v>
      </c>
      <c r="K138" s="71">
        <v>1754.85</v>
      </c>
      <c r="L138" s="71">
        <v>1881.81</v>
      </c>
      <c r="M138" s="71">
        <v>1977.05</v>
      </c>
      <c r="N138" s="71">
        <v>2034.4</v>
      </c>
      <c r="O138" s="71">
        <v>2071.81</v>
      </c>
      <c r="P138" s="71">
        <v>2057.3000000000002</v>
      </c>
      <c r="Q138" s="71">
        <v>2051.5700000000002</v>
      </c>
      <c r="R138" s="71">
        <v>1981.83</v>
      </c>
      <c r="S138" s="71">
        <v>1891.59</v>
      </c>
      <c r="T138" s="71">
        <v>1859.87</v>
      </c>
      <c r="U138" s="71">
        <v>1787.99</v>
      </c>
      <c r="V138" s="71">
        <v>1833.02</v>
      </c>
      <c r="W138" s="71">
        <v>1927.18</v>
      </c>
      <c r="X138" s="71">
        <v>1913.99</v>
      </c>
      <c r="Y138" s="71">
        <v>1819.13</v>
      </c>
      <c r="Z138" s="71">
        <v>1591.02</v>
      </c>
      <c r="AA138" s="71">
        <v>1424.93</v>
      </c>
    </row>
    <row r="139" spans="1:27" ht="12.75" customHeight="1" outlineLevel="1" x14ac:dyDescent="0.3">
      <c r="A139" s="163" t="s">
        <v>1789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customHeight="1" outlineLevel="1" x14ac:dyDescent="0.3">
      <c r="A140" s="163" t="s">
        <v>1790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1791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 t="shared" si="80"/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x14ac:dyDescent="0.3">
      <c r="A142" s="162" t="s">
        <v>1792</v>
      </c>
      <c r="B142" s="54" t="str">
        <f>"28"&amp;"."&amp;$B$800&amp;"."&amp;$B$801</f>
        <v>28.03.2024</v>
      </c>
      <c r="C142" s="134" t="s">
        <v>76</v>
      </c>
      <c r="D142" s="135">
        <f>ROUND(((D143+D144+D146+D145)/1000),5)</f>
        <v>2.5495399999999999</v>
      </c>
      <c r="E142" s="135">
        <f>ROUND(((E143+E144+E146+E145)/1000),5)</f>
        <v>2.5010400000000002</v>
      </c>
      <c r="F142" s="135">
        <f>ROUND(((F143+F144+F146+F145)/1000),5)</f>
        <v>2.4940699999999998</v>
      </c>
      <c r="G142" s="135">
        <f t="shared" ref="G142:AA142" si="81">ROUND(((G143+G144+G146+G145)/1000),5)</f>
        <v>2.49234</v>
      </c>
      <c r="H142" s="135">
        <f t="shared" si="81"/>
        <v>2.4993500000000002</v>
      </c>
      <c r="I142" s="135">
        <f t="shared" si="81"/>
        <v>2.6714899999999999</v>
      </c>
      <c r="J142" s="135">
        <f t="shared" si="81"/>
        <v>2.8012000000000001</v>
      </c>
      <c r="K142" s="135">
        <f t="shared" si="81"/>
        <v>3.0965400000000001</v>
      </c>
      <c r="L142" s="135">
        <f t="shared" si="81"/>
        <v>3.1859799999999998</v>
      </c>
      <c r="M142" s="135">
        <f t="shared" si="81"/>
        <v>3.2711399999999999</v>
      </c>
      <c r="N142" s="135">
        <f t="shared" si="81"/>
        <v>3.2593399999999999</v>
      </c>
      <c r="O142" s="135">
        <f t="shared" si="81"/>
        <v>3.2714599999999998</v>
      </c>
      <c r="P142" s="135">
        <f t="shared" si="81"/>
        <v>3.2707899999999999</v>
      </c>
      <c r="Q142" s="135">
        <f t="shared" si="81"/>
        <v>3.2655099999999999</v>
      </c>
      <c r="R142" s="135">
        <f t="shared" si="81"/>
        <v>3.2541899999999999</v>
      </c>
      <c r="S142" s="135">
        <f t="shared" si="81"/>
        <v>3.2270799999999999</v>
      </c>
      <c r="T142" s="135">
        <f t="shared" si="81"/>
        <v>3.2014800000000001</v>
      </c>
      <c r="U142" s="135">
        <f t="shared" si="81"/>
        <v>3.1503100000000002</v>
      </c>
      <c r="V142" s="135">
        <f t="shared" si="81"/>
        <v>3.1886800000000002</v>
      </c>
      <c r="W142" s="135">
        <f t="shared" si="81"/>
        <v>3.2806899999999999</v>
      </c>
      <c r="X142" s="135">
        <f t="shared" si="81"/>
        <v>3.2516799999999999</v>
      </c>
      <c r="Y142" s="135">
        <f t="shared" si="81"/>
        <v>3.1642800000000002</v>
      </c>
      <c r="Z142" s="135">
        <f t="shared" si="81"/>
        <v>2.98224</v>
      </c>
      <c r="AA142" s="135">
        <f t="shared" si="81"/>
        <v>2.7479300000000002</v>
      </c>
    </row>
    <row r="143" spans="1:27" ht="12.75" customHeight="1" outlineLevel="1" x14ac:dyDescent="0.3">
      <c r="A143" s="163" t="s">
        <v>1793</v>
      </c>
      <c r="B143" s="94" t="s">
        <v>238</v>
      </c>
      <c r="C143" s="70" t="s">
        <v>79</v>
      </c>
      <c r="D143" s="71">
        <v>1256.17</v>
      </c>
      <c r="E143" s="71">
        <v>1207.67</v>
      </c>
      <c r="F143" s="71">
        <v>1200.7</v>
      </c>
      <c r="G143" s="71">
        <v>1198.97</v>
      </c>
      <c r="H143" s="71">
        <v>1205.98</v>
      </c>
      <c r="I143" s="71">
        <v>1378.12</v>
      </c>
      <c r="J143" s="71">
        <v>1507.83</v>
      </c>
      <c r="K143" s="71">
        <v>1803.17</v>
      </c>
      <c r="L143" s="71">
        <v>1892.61</v>
      </c>
      <c r="M143" s="71">
        <v>1977.77</v>
      </c>
      <c r="N143" s="71">
        <v>1965.97</v>
      </c>
      <c r="O143" s="71">
        <v>1978.09</v>
      </c>
      <c r="P143" s="71">
        <v>1977.42</v>
      </c>
      <c r="Q143" s="71">
        <v>1972.14</v>
      </c>
      <c r="R143" s="71">
        <v>1960.82</v>
      </c>
      <c r="S143" s="71">
        <v>1933.71</v>
      </c>
      <c r="T143" s="71">
        <v>1908.11</v>
      </c>
      <c r="U143" s="71">
        <v>1856.94</v>
      </c>
      <c r="V143" s="71">
        <v>1895.31</v>
      </c>
      <c r="W143" s="71">
        <v>1987.32</v>
      </c>
      <c r="X143" s="71">
        <v>1958.31</v>
      </c>
      <c r="Y143" s="71">
        <v>1870.91</v>
      </c>
      <c r="Z143" s="71">
        <v>1688.87</v>
      </c>
      <c r="AA143" s="71">
        <v>1454.56</v>
      </c>
    </row>
    <row r="144" spans="1:27" ht="12.75" customHeight="1" outlineLevel="1" x14ac:dyDescent="0.3">
      <c r="A144" s="163" t="s">
        <v>1794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customHeight="1" outlineLevel="1" x14ac:dyDescent="0.3">
      <c r="A145" s="163" t="s">
        <v>1795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1796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 t="shared" si="83"/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x14ac:dyDescent="0.3">
      <c r="A147" s="162" t="s">
        <v>1797</v>
      </c>
      <c r="B147" s="54" t="str">
        <f>"29"&amp;"."&amp;$B$800&amp;"."&amp;$B$801</f>
        <v>29.03.2024</v>
      </c>
      <c r="C147" s="134" t="s">
        <v>76</v>
      </c>
      <c r="D147" s="135">
        <f>ROUND(((D148+D149+D151+D150)/1000),5)</f>
        <v>2.6762800000000002</v>
      </c>
      <c r="E147" s="135">
        <f>ROUND(((E148+E149+E151+E150)/1000),5)</f>
        <v>2.56243</v>
      </c>
      <c r="F147" s="135">
        <f>ROUND(((F148+F149+F151+F150)/1000),5)</f>
        <v>2.5512600000000001</v>
      </c>
      <c r="G147" s="135">
        <f t="shared" ref="G147:AA147" si="84">ROUND(((G148+G149+G151+G150)/1000),5)</f>
        <v>2.5477099999999999</v>
      </c>
      <c r="H147" s="135">
        <f t="shared" si="84"/>
        <v>2.5595400000000001</v>
      </c>
      <c r="I147" s="135">
        <f t="shared" si="84"/>
        <v>2.6759499999999998</v>
      </c>
      <c r="J147" s="135">
        <f t="shared" si="84"/>
        <v>2.8197299999999998</v>
      </c>
      <c r="K147" s="135">
        <f t="shared" si="84"/>
        <v>3.1158899999999998</v>
      </c>
      <c r="L147" s="135">
        <f t="shared" si="84"/>
        <v>3.2526999999999999</v>
      </c>
      <c r="M147" s="135">
        <f t="shared" si="84"/>
        <v>3.3016299999999998</v>
      </c>
      <c r="N147" s="135">
        <f t="shared" si="84"/>
        <v>3.3086600000000002</v>
      </c>
      <c r="O147" s="135">
        <f t="shared" si="84"/>
        <v>3.33778</v>
      </c>
      <c r="P147" s="135">
        <f t="shared" si="84"/>
        <v>3.3248000000000002</v>
      </c>
      <c r="Q147" s="135">
        <f t="shared" si="84"/>
        <v>3.3126000000000002</v>
      </c>
      <c r="R147" s="135">
        <f t="shared" si="84"/>
        <v>3.29969</v>
      </c>
      <c r="S147" s="135">
        <f t="shared" si="84"/>
        <v>3.2916799999999999</v>
      </c>
      <c r="T147" s="135">
        <f t="shared" si="84"/>
        <v>3.2682099999999998</v>
      </c>
      <c r="U147" s="135">
        <f t="shared" si="84"/>
        <v>3.2157499999999999</v>
      </c>
      <c r="V147" s="135">
        <f t="shared" si="84"/>
        <v>3.2461899999999999</v>
      </c>
      <c r="W147" s="135">
        <f t="shared" si="84"/>
        <v>3.2905099999999998</v>
      </c>
      <c r="X147" s="135">
        <f t="shared" si="84"/>
        <v>3.2897799999999999</v>
      </c>
      <c r="Y147" s="135">
        <f t="shared" si="84"/>
        <v>3.2441200000000001</v>
      </c>
      <c r="Z147" s="135">
        <f t="shared" si="84"/>
        <v>3.08318</v>
      </c>
      <c r="AA147" s="135">
        <f t="shared" si="84"/>
        <v>2.7832699999999999</v>
      </c>
    </row>
    <row r="148" spans="1:27" ht="12.75" customHeight="1" outlineLevel="1" x14ac:dyDescent="0.3">
      <c r="A148" s="163" t="s">
        <v>1798</v>
      </c>
      <c r="B148" s="94" t="s">
        <v>238</v>
      </c>
      <c r="C148" s="70" t="s">
        <v>79</v>
      </c>
      <c r="D148" s="71">
        <v>1382.91</v>
      </c>
      <c r="E148" s="71">
        <v>1269.06</v>
      </c>
      <c r="F148" s="71">
        <v>1257.8900000000001</v>
      </c>
      <c r="G148" s="71">
        <v>1254.3399999999999</v>
      </c>
      <c r="H148" s="71">
        <v>1266.17</v>
      </c>
      <c r="I148" s="71">
        <v>1382.58</v>
      </c>
      <c r="J148" s="71">
        <v>1526.36</v>
      </c>
      <c r="K148" s="71">
        <v>1822.52</v>
      </c>
      <c r="L148" s="71">
        <v>1959.33</v>
      </c>
      <c r="M148" s="71">
        <v>2008.26</v>
      </c>
      <c r="N148" s="71">
        <v>2015.29</v>
      </c>
      <c r="O148" s="71">
        <v>2044.41</v>
      </c>
      <c r="P148" s="71">
        <v>2031.43</v>
      </c>
      <c r="Q148" s="71">
        <v>2019.23</v>
      </c>
      <c r="R148" s="71">
        <v>2006.32</v>
      </c>
      <c r="S148" s="71">
        <v>1998.31</v>
      </c>
      <c r="T148" s="71">
        <v>1974.84</v>
      </c>
      <c r="U148" s="71">
        <v>1922.38</v>
      </c>
      <c r="V148" s="71">
        <v>1952.82</v>
      </c>
      <c r="W148" s="71">
        <v>1997.14</v>
      </c>
      <c r="X148" s="71">
        <v>1996.41</v>
      </c>
      <c r="Y148" s="71">
        <v>1950.75</v>
      </c>
      <c r="Z148" s="71">
        <v>1789.81</v>
      </c>
      <c r="AA148" s="71">
        <v>1489.9</v>
      </c>
    </row>
    <row r="149" spans="1:27" ht="12.75" customHeight="1" outlineLevel="1" x14ac:dyDescent="0.3">
      <c r="A149" s="163" t="s">
        <v>1799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customHeight="1" outlineLevel="1" x14ac:dyDescent="0.3">
      <c r="A150" s="163" t="s">
        <v>1800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1801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 t="shared" si="86"/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x14ac:dyDescent="0.3">
      <c r="A152" s="162" t="s">
        <v>1802</v>
      </c>
      <c r="B152" s="54" t="str">
        <f>"30"&amp;"."&amp;$B$800&amp;"."&amp;$B$801</f>
        <v>30.03.2024</v>
      </c>
      <c r="C152" s="134" t="s">
        <v>76</v>
      </c>
      <c r="D152" s="135">
        <f>ROUND(((D153+D154+D156+D155)/1000),5)</f>
        <v>2.76356</v>
      </c>
      <c r="E152" s="135">
        <f>ROUND(((E153+E154+E156+E155)/1000),5)</f>
        <v>2.69225</v>
      </c>
      <c r="F152" s="135">
        <f>ROUND(((F153+F154+F156+F155)/1000),5)</f>
        <v>2.6257899999999998</v>
      </c>
      <c r="G152" s="135">
        <f t="shared" ref="G152:AA152" si="87">ROUND(((G153+G154+G156+G155)/1000),5)</f>
        <v>2.5646200000000001</v>
      </c>
      <c r="H152" s="135">
        <f t="shared" si="87"/>
        <v>2.6165400000000001</v>
      </c>
      <c r="I152" s="135">
        <f t="shared" si="87"/>
        <v>2.6790600000000002</v>
      </c>
      <c r="J152" s="135">
        <f t="shared" si="87"/>
        <v>2.7031200000000002</v>
      </c>
      <c r="K152" s="135">
        <f t="shared" si="87"/>
        <v>2.7829199999999998</v>
      </c>
      <c r="L152" s="135">
        <f t="shared" si="87"/>
        <v>3.1202200000000002</v>
      </c>
      <c r="M152" s="135">
        <f t="shared" si="87"/>
        <v>3.2182300000000001</v>
      </c>
      <c r="N152" s="135">
        <f t="shared" si="87"/>
        <v>3.28559</v>
      </c>
      <c r="O152" s="135">
        <f t="shared" si="87"/>
        <v>3.3059799999999999</v>
      </c>
      <c r="P152" s="135">
        <f t="shared" si="87"/>
        <v>3.2860399999999998</v>
      </c>
      <c r="Q152" s="135">
        <f t="shared" si="87"/>
        <v>3.2664499999999999</v>
      </c>
      <c r="R152" s="135">
        <f t="shared" si="87"/>
        <v>3.2494999999999998</v>
      </c>
      <c r="S152" s="135">
        <f t="shared" si="87"/>
        <v>3.2397900000000002</v>
      </c>
      <c r="T152" s="135">
        <f t="shared" si="87"/>
        <v>3.2325699999999999</v>
      </c>
      <c r="U152" s="135">
        <f t="shared" si="87"/>
        <v>3.2191299999999998</v>
      </c>
      <c r="V152" s="135">
        <f t="shared" si="87"/>
        <v>3.2602600000000002</v>
      </c>
      <c r="W152" s="135">
        <f t="shared" si="87"/>
        <v>3.2994599999999998</v>
      </c>
      <c r="X152" s="135">
        <f t="shared" si="87"/>
        <v>3.2951100000000002</v>
      </c>
      <c r="Y152" s="135">
        <f t="shared" si="87"/>
        <v>3.2496100000000001</v>
      </c>
      <c r="Z152" s="135">
        <f t="shared" si="87"/>
        <v>3.0834800000000002</v>
      </c>
      <c r="AA152" s="135">
        <f t="shared" si="87"/>
        <v>2.82233</v>
      </c>
    </row>
    <row r="153" spans="1:27" ht="12.75" customHeight="1" outlineLevel="1" x14ac:dyDescent="0.3">
      <c r="A153" s="163" t="s">
        <v>1803</v>
      </c>
      <c r="B153" s="94" t="s">
        <v>238</v>
      </c>
      <c r="C153" s="70" t="s">
        <v>79</v>
      </c>
      <c r="D153" s="71">
        <v>1470.19</v>
      </c>
      <c r="E153" s="71">
        <v>1398.88</v>
      </c>
      <c r="F153" s="71">
        <v>1332.42</v>
      </c>
      <c r="G153" s="71">
        <v>1271.25</v>
      </c>
      <c r="H153" s="71">
        <v>1323.17</v>
      </c>
      <c r="I153" s="71">
        <v>1385.69</v>
      </c>
      <c r="J153" s="71">
        <v>1409.75</v>
      </c>
      <c r="K153" s="71">
        <v>1489.55</v>
      </c>
      <c r="L153" s="71">
        <v>1826.85</v>
      </c>
      <c r="M153" s="71">
        <v>1924.86</v>
      </c>
      <c r="N153" s="71">
        <v>1992.22</v>
      </c>
      <c r="O153" s="71">
        <v>2012.61</v>
      </c>
      <c r="P153" s="71">
        <v>1992.67</v>
      </c>
      <c r="Q153" s="71">
        <v>1973.08</v>
      </c>
      <c r="R153" s="71">
        <v>1956.13</v>
      </c>
      <c r="S153" s="71">
        <v>1946.42</v>
      </c>
      <c r="T153" s="71">
        <v>1939.2</v>
      </c>
      <c r="U153" s="71">
        <v>1925.76</v>
      </c>
      <c r="V153" s="71">
        <v>1966.89</v>
      </c>
      <c r="W153" s="71">
        <v>2006.09</v>
      </c>
      <c r="X153" s="71">
        <v>2001.74</v>
      </c>
      <c r="Y153" s="71">
        <v>1956.24</v>
      </c>
      <c r="Z153" s="71">
        <v>1790.11</v>
      </c>
      <c r="AA153" s="71">
        <v>1528.96</v>
      </c>
    </row>
    <row r="154" spans="1:27" ht="12.75" customHeight="1" outlineLevel="1" x14ac:dyDescent="0.3">
      <c r="A154" s="163" t="s">
        <v>1804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customHeight="1" outlineLevel="1" x14ac:dyDescent="0.3">
      <c r="A155" s="163" t="s">
        <v>1805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1806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 t="shared" si="89"/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x14ac:dyDescent="0.3">
      <c r="A157" s="162" t="s">
        <v>1807</v>
      </c>
      <c r="B157" s="54" t="str">
        <f>"31"&amp;"."&amp;$B$800&amp;"."&amp;$B$801</f>
        <v>31.03.2024</v>
      </c>
      <c r="C157" s="134" t="s">
        <v>76</v>
      </c>
      <c r="D157" s="135">
        <f>ROUND(((D158+D159+D161+D160)/1000),5)</f>
        <v>2.7760699999999998</v>
      </c>
      <c r="E157" s="135">
        <f>ROUND(((E158+E159+E161+E160)/1000),5)</f>
        <v>2.68553</v>
      </c>
      <c r="F157" s="135">
        <f>ROUND(((F158+F159+F161+F160)/1000),5)</f>
        <v>2.5939999999999999</v>
      </c>
      <c r="G157" s="135">
        <f t="shared" ref="G157:AA157" si="90">ROUND(((G158+G159+G161+G160)/1000),5)</f>
        <v>2.5853700000000002</v>
      </c>
      <c r="H157" s="135">
        <f t="shared" si="90"/>
        <v>2.6157499999999998</v>
      </c>
      <c r="I157" s="135">
        <f t="shared" si="90"/>
        <v>2.6723599999999998</v>
      </c>
      <c r="J157" s="135">
        <f t="shared" si="90"/>
        <v>2.6427399999999999</v>
      </c>
      <c r="K157" s="135">
        <f t="shared" si="90"/>
        <v>2.7376499999999999</v>
      </c>
      <c r="L157" s="135">
        <f t="shared" si="90"/>
        <v>2.8832200000000001</v>
      </c>
      <c r="M157" s="135">
        <f t="shared" si="90"/>
        <v>3.0605799999999999</v>
      </c>
      <c r="N157" s="135">
        <f t="shared" si="90"/>
        <v>3.1018599999999998</v>
      </c>
      <c r="O157" s="135">
        <f t="shared" si="90"/>
        <v>3.1101399999999999</v>
      </c>
      <c r="P157" s="135">
        <f t="shared" si="90"/>
        <v>3.0840700000000001</v>
      </c>
      <c r="Q157" s="135">
        <f t="shared" si="90"/>
        <v>3.0816699999999999</v>
      </c>
      <c r="R157" s="135">
        <f t="shared" si="90"/>
        <v>3.0821399999999999</v>
      </c>
      <c r="S157" s="135">
        <f t="shared" si="90"/>
        <v>3.0637599999999998</v>
      </c>
      <c r="T157" s="135">
        <f t="shared" si="90"/>
        <v>3.0635500000000002</v>
      </c>
      <c r="U157" s="135">
        <f t="shared" si="90"/>
        <v>3.1420699999999999</v>
      </c>
      <c r="V157" s="135">
        <f t="shared" si="90"/>
        <v>3.1577099999999998</v>
      </c>
      <c r="W157" s="135">
        <f t="shared" si="90"/>
        <v>3.2444600000000001</v>
      </c>
      <c r="X157" s="135">
        <f t="shared" si="90"/>
        <v>3.2096300000000002</v>
      </c>
      <c r="Y157" s="135">
        <f t="shared" si="90"/>
        <v>3.1435900000000001</v>
      </c>
      <c r="Z157" s="135">
        <f t="shared" si="90"/>
        <v>2.9285600000000001</v>
      </c>
      <c r="AA157" s="135">
        <f t="shared" si="90"/>
        <v>2.8244099999999999</v>
      </c>
    </row>
    <row r="158" spans="1:27" ht="12.75" customHeight="1" outlineLevel="1" x14ac:dyDescent="0.3">
      <c r="A158" s="163" t="s">
        <v>1808</v>
      </c>
      <c r="B158" s="94" t="s">
        <v>238</v>
      </c>
      <c r="C158" s="70" t="s">
        <v>79</v>
      </c>
      <c r="D158" s="71">
        <v>1482.7</v>
      </c>
      <c r="E158" s="71">
        <v>1392.16</v>
      </c>
      <c r="F158" s="71">
        <v>1300.6300000000001</v>
      </c>
      <c r="G158" s="71">
        <v>1292</v>
      </c>
      <c r="H158" s="71">
        <v>1322.38</v>
      </c>
      <c r="I158" s="71">
        <v>1378.99</v>
      </c>
      <c r="J158" s="71">
        <v>1349.37</v>
      </c>
      <c r="K158" s="71">
        <v>1444.28</v>
      </c>
      <c r="L158" s="71">
        <v>1589.85</v>
      </c>
      <c r="M158" s="71">
        <v>1767.21</v>
      </c>
      <c r="N158" s="71">
        <v>1808.49</v>
      </c>
      <c r="O158" s="71">
        <v>1816.77</v>
      </c>
      <c r="P158" s="71">
        <v>1790.7</v>
      </c>
      <c r="Q158" s="71">
        <v>1788.3</v>
      </c>
      <c r="R158" s="71">
        <v>1788.77</v>
      </c>
      <c r="S158" s="71">
        <v>1770.39</v>
      </c>
      <c r="T158" s="71">
        <v>1770.18</v>
      </c>
      <c r="U158" s="71">
        <v>1848.7</v>
      </c>
      <c r="V158" s="71">
        <v>1864.34</v>
      </c>
      <c r="W158" s="71">
        <v>1951.09</v>
      </c>
      <c r="X158" s="71">
        <v>1916.26</v>
      </c>
      <c r="Y158" s="71">
        <v>1850.22</v>
      </c>
      <c r="Z158" s="71">
        <v>1635.19</v>
      </c>
      <c r="AA158" s="71">
        <v>1531.04</v>
      </c>
    </row>
    <row r="159" spans="1:27" ht="12.75" customHeight="1" outlineLevel="1" x14ac:dyDescent="0.3">
      <c r="A159" s="163" t="s">
        <v>1809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customHeight="1" outlineLevel="1" x14ac:dyDescent="0.3">
      <c r="A160" s="163" t="s">
        <v>1810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1811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 t="shared" si="92"/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1812</v>
      </c>
      <c r="B166" s="54" t="str">
        <f>"01"&amp;"."&amp;$B$800&amp;"."&amp;$B$801</f>
        <v>01.03.2024</v>
      </c>
      <c r="C166" s="134" t="s">
        <v>76</v>
      </c>
      <c r="D166" s="135">
        <f>ROUND(((D167+D168+D170+D169)/1000),5)</f>
        <v>3.2418499999999999</v>
      </c>
      <c r="E166" s="135">
        <f>ROUND(((E167+E168+E170+E169)/1000),5)</f>
        <v>3.1765300000000001</v>
      </c>
      <c r="F166" s="135">
        <f>ROUND(((F167+F168+F170+F169)/1000),5)</f>
        <v>3.1687500000000002</v>
      </c>
      <c r="G166" s="135">
        <f t="shared" ref="G166:AA166" si="93">ROUND(((G167+G168+G170+G169)/1000),5)</f>
        <v>3.1724100000000002</v>
      </c>
      <c r="H166" s="135">
        <f t="shared" si="93"/>
        <v>3.2234400000000001</v>
      </c>
      <c r="I166" s="135">
        <f t="shared" si="93"/>
        <v>3.3170000000000002</v>
      </c>
      <c r="J166" s="135">
        <f t="shared" si="93"/>
        <v>3.4151600000000002</v>
      </c>
      <c r="K166" s="135">
        <f t="shared" si="93"/>
        <v>3.72296</v>
      </c>
      <c r="L166" s="135">
        <f t="shared" si="93"/>
        <v>3.8682400000000001</v>
      </c>
      <c r="M166" s="135">
        <f t="shared" si="93"/>
        <v>3.9034200000000001</v>
      </c>
      <c r="N166" s="135">
        <f t="shared" si="93"/>
        <v>3.9095200000000001</v>
      </c>
      <c r="O166" s="135">
        <f t="shared" si="93"/>
        <v>3.9605999999999999</v>
      </c>
      <c r="P166" s="135">
        <f t="shared" si="93"/>
        <v>3.9313699999999998</v>
      </c>
      <c r="Q166" s="135">
        <f t="shared" si="93"/>
        <v>3.9355000000000002</v>
      </c>
      <c r="R166" s="135">
        <f t="shared" si="93"/>
        <v>3.9204500000000002</v>
      </c>
      <c r="S166" s="135">
        <f t="shared" si="93"/>
        <v>3.8686600000000002</v>
      </c>
      <c r="T166" s="135">
        <f t="shared" si="93"/>
        <v>3.8444500000000001</v>
      </c>
      <c r="U166" s="135">
        <f t="shared" si="93"/>
        <v>3.8454000000000002</v>
      </c>
      <c r="V166" s="135">
        <f t="shared" si="93"/>
        <v>3.8751699999999998</v>
      </c>
      <c r="W166" s="135">
        <f t="shared" si="93"/>
        <v>3.9534199999999999</v>
      </c>
      <c r="X166" s="135">
        <f t="shared" si="93"/>
        <v>3.9032300000000002</v>
      </c>
      <c r="Y166" s="135">
        <f t="shared" si="93"/>
        <v>3.7940900000000002</v>
      </c>
      <c r="Z166" s="135">
        <f t="shared" si="93"/>
        <v>3.4956200000000002</v>
      </c>
      <c r="AA166" s="135">
        <f t="shared" si="93"/>
        <v>3.3757100000000002</v>
      </c>
    </row>
    <row r="167" spans="1:27" ht="12.75" customHeight="1" outlineLevel="1" x14ac:dyDescent="0.3">
      <c r="A167" s="163" t="s">
        <v>1813</v>
      </c>
      <c r="B167" s="94" t="s">
        <v>238</v>
      </c>
      <c r="C167" s="70" t="s">
        <v>79</v>
      </c>
      <c r="D167" s="71">
        <v>1302.93</v>
      </c>
      <c r="E167" s="71">
        <v>1237.6099999999999</v>
      </c>
      <c r="F167" s="71">
        <v>1229.83</v>
      </c>
      <c r="G167" s="71">
        <v>1233.49</v>
      </c>
      <c r="H167" s="71">
        <v>1284.52</v>
      </c>
      <c r="I167" s="71">
        <v>1378.08</v>
      </c>
      <c r="J167" s="71">
        <v>1476.24</v>
      </c>
      <c r="K167" s="71">
        <v>1784.04</v>
      </c>
      <c r="L167" s="71">
        <v>1929.32</v>
      </c>
      <c r="M167" s="71">
        <v>1964.5</v>
      </c>
      <c r="N167" s="71">
        <v>1970.6</v>
      </c>
      <c r="O167" s="71">
        <v>2021.68</v>
      </c>
      <c r="P167" s="71">
        <v>1992.45</v>
      </c>
      <c r="Q167" s="71">
        <v>1996.58</v>
      </c>
      <c r="R167" s="71">
        <v>1981.53</v>
      </c>
      <c r="S167" s="71">
        <v>1929.74</v>
      </c>
      <c r="T167" s="71">
        <v>1905.53</v>
      </c>
      <c r="U167" s="71">
        <v>1906.48</v>
      </c>
      <c r="V167" s="71">
        <v>1936.25</v>
      </c>
      <c r="W167" s="71">
        <v>2014.5</v>
      </c>
      <c r="X167" s="71">
        <v>1964.31</v>
      </c>
      <c r="Y167" s="71">
        <v>1855.17</v>
      </c>
      <c r="Z167" s="71">
        <v>1556.7</v>
      </c>
      <c r="AA167" s="71">
        <v>1436.79</v>
      </c>
    </row>
    <row r="168" spans="1:27" ht="12.75" customHeight="1" outlineLevel="1" x14ac:dyDescent="0.3">
      <c r="A168" s="163" t="s">
        <v>1814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customHeight="1" outlineLevel="1" x14ac:dyDescent="0.3">
      <c r="A169" s="163" t="s">
        <v>1815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1816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 t="shared" si="95"/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ht="13.8" x14ac:dyDescent="0.3">
      <c r="A171" s="162" t="s">
        <v>1817</v>
      </c>
      <c r="B171" s="54" t="str">
        <f>"02"&amp;"."&amp;$B$800&amp;"."&amp;$B$801</f>
        <v>02.03.2024</v>
      </c>
      <c r="C171" s="134" t="s">
        <v>76</v>
      </c>
      <c r="D171" s="135">
        <f>ROUND(((D172+D173+D175+D174)/1000),5)</f>
        <v>3.5867399999999998</v>
      </c>
      <c r="E171" s="135">
        <f>ROUND(((E172+E173+E175+E174)/1000),5)</f>
        <v>3.4187500000000002</v>
      </c>
      <c r="F171" s="135">
        <f>ROUND(((F172+F173+F175+F174)/1000),5)</f>
        <v>3.3843899999999998</v>
      </c>
      <c r="G171" s="135">
        <f t="shared" ref="G171:AA171" si="96">ROUND(((G172+G173+G175+G174)/1000),5)</f>
        <v>3.3757100000000002</v>
      </c>
      <c r="H171" s="135">
        <f t="shared" si="96"/>
        <v>3.3748499999999999</v>
      </c>
      <c r="I171" s="135">
        <f t="shared" si="96"/>
        <v>3.3750800000000001</v>
      </c>
      <c r="J171" s="135">
        <f t="shared" si="96"/>
        <v>3.40537</v>
      </c>
      <c r="K171" s="135">
        <f t="shared" si="96"/>
        <v>3.5884499999999999</v>
      </c>
      <c r="L171" s="135">
        <f t="shared" si="96"/>
        <v>3.8289399999999998</v>
      </c>
      <c r="M171" s="135">
        <f t="shared" si="96"/>
        <v>3.91079</v>
      </c>
      <c r="N171" s="135">
        <f t="shared" si="96"/>
        <v>3.9360599999999999</v>
      </c>
      <c r="O171" s="135">
        <f t="shared" si="96"/>
        <v>3.9430100000000001</v>
      </c>
      <c r="P171" s="135">
        <f t="shared" si="96"/>
        <v>3.93662</v>
      </c>
      <c r="Q171" s="135">
        <f t="shared" si="96"/>
        <v>3.92835</v>
      </c>
      <c r="R171" s="135">
        <f t="shared" si="96"/>
        <v>3.9208699999999999</v>
      </c>
      <c r="S171" s="135">
        <f t="shared" si="96"/>
        <v>3.8823799999999999</v>
      </c>
      <c r="T171" s="135">
        <f t="shared" si="96"/>
        <v>3.8951099999999999</v>
      </c>
      <c r="U171" s="135">
        <f t="shared" si="96"/>
        <v>3.9119799999999998</v>
      </c>
      <c r="V171" s="135">
        <f t="shared" si="96"/>
        <v>3.9349699999999999</v>
      </c>
      <c r="W171" s="135">
        <f t="shared" si="96"/>
        <v>3.95059</v>
      </c>
      <c r="X171" s="135">
        <f t="shared" si="96"/>
        <v>3.9427300000000001</v>
      </c>
      <c r="Y171" s="135">
        <f t="shared" si="96"/>
        <v>3.8743799999999999</v>
      </c>
      <c r="Z171" s="135">
        <f t="shared" si="96"/>
        <v>3.67367</v>
      </c>
      <c r="AA171" s="135">
        <f t="shared" si="96"/>
        <v>3.4061499999999998</v>
      </c>
    </row>
    <row r="172" spans="1:27" ht="12.75" customHeight="1" outlineLevel="1" x14ac:dyDescent="0.3">
      <c r="A172" s="163" t="s">
        <v>1818</v>
      </c>
      <c r="B172" s="94" t="s">
        <v>238</v>
      </c>
      <c r="C172" s="70" t="s">
        <v>79</v>
      </c>
      <c r="D172" s="71">
        <v>1647.82</v>
      </c>
      <c r="E172" s="71">
        <v>1479.83</v>
      </c>
      <c r="F172" s="71">
        <v>1445.47</v>
      </c>
      <c r="G172" s="71">
        <v>1436.79</v>
      </c>
      <c r="H172" s="71">
        <v>1435.93</v>
      </c>
      <c r="I172" s="71">
        <v>1436.16</v>
      </c>
      <c r="J172" s="71">
        <v>1466.45</v>
      </c>
      <c r="K172" s="71">
        <v>1649.53</v>
      </c>
      <c r="L172" s="71">
        <v>1890.02</v>
      </c>
      <c r="M172" s="71">
        <v>1971.87</v>
      </c>
      <c r="N172" s="71">
        <v>1997.14</v>
      </c>
      <c r="O172" s="71">
        <v>2004.09</v>
      </c>
      <c r="P172" s="71">
        <v>1997.7</v>
      </c>
      <c r="Q172" s="71">
        <v>1989.43</v>
      </c>
      <c r="R172" s="71">
        <v>1981.95</v>
      </c>
      <c r="S172" s="71">
        <v>1943.46</v>
      </c>
      <c r="T172" s="71">
        <v>1956.19</v>
      </c>
      <c r="U172" s="71">
        <v>1973.06</v>
      </c>
      <c r="V172" s="71">
        <v>1996.05</v>
      </c>
      <c r="W172" s="71">
        <v>2011.67</v>
      </c>
      <c r="X172" s="71">
        <v>2003.81</v>
      </c>
      <c r="Y172" s="71">
        <v>1935.46</v>
      </c>
      <c r="Z172" s="71">
        <v>1734.75</v>
      </c>
      <c r="AA172" s="71">
        <v>1467.23</v>
      </c>
    </row>
    <row r="173" spans="1:27" ht="12.75" customHeight="1" outlineLevel="1" x14ac:dyDescent="0.3">
      <c r="A173" s="163" t="s">
        <v>1819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customHeight="1" outlineLevel="1" x14ac:dyDescent="0.3">
      <c r="A174" s="163" t="s">
        <v>1820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1821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 t="shared" si="98"/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x14ac:dyDescent="0.3">
      <c r="A176" s="162" t="s">
        <v>1822</v>
      </c>
      <c r="B176" s="54" t="str">
        <f>"03"&amp;"."&amp;$B$800&amp;"."&amp;$B$801</f>
        <v>03.03.2024</v>
      </c>
      <c r="C176" s="134" t="s">
        <v>76</v>
      </c>
      <c r="D176" s="135">
        <f>ROUND(((D177+D178+D180+D179)/1000),5)</f>
        <v>3.41744</v>
      </c>
      <c r="E176" s="135">
        <f>ROUND(((E177+E178+E180+E179)/1000),5)</f>
        <v>3.3525200000000002</v>
      </c>
      <c r="F176" s="135">
        <f>ROUND(((F177+F178+F180+F179)/1000),5)</f>
        <v>3.2556799999999999</v>
      </c>
      <c r="G176" s="135">
        <f t="shared" ref="G176:AA176" si="99">ROUND(((G177+G178+G180+G179)/1000),5)</f>
        <v>3.2504400000000002</v>
      </c>
      <c r="H176" s="135">
        <f t="shared" si="99"/>
        <v>3.2755700000000001</v>
      </c>
      <c r="I176" s="135">
        <f t="shared" si="99"/>
        <v>3.3127900000000001</v>
      </c>
      <c r="J176" s="135">
        <f t="shared" si="99"/>
        <v>3.3219500000000002</v>
      </c>
      <c r="K176" s="135">
        <f t="shared" si="99"/>
        <v>3.3713700000000002</v>
      </c>
      <c r="L176" s="135">
        <f t="shared" si="99"/>
        <v>3.5867499999999999</v>
      </c>
      <c r="M176" s="135">
        <f t="shared" si="99"/>
        <v>3.70465</v>
      </c>
      <c r="N176" s="135">
        <f t="shared" si="99"/>
        <v>3.7540399999999998</v>
      </c>
      <c r="O176" s="135">
        <f t="shared" si="99"/>
        <v>3.7517999999999998</v>
      </c>
      <c r="P176" s="135">
        <f t="shared" si="99"/>
        <v>3.7273299999999998</v>
      </c>
      <c r="Q176" s="135">
        <f t="shared" si="99"/>
        <v>3.7112799999999999</v>
      </c>
      <c r="R176" s="135">
        <f t="shared" si="99"/>
        <v>3.70702</v>
      </c>
      <c r="S176" s="135">
        <f t="shared" si="99"/>
        <v>3.6712500000000001</v>
      </c>
      <c r="T176" s="135">
        <f t="shared" si="99"/>
        <v>3.7017799999999998</v>
      </c>
      <c r="U176" s="135">
        <f t="shared" si="99"/>
        <v>3.7335199999999999</v>
      </c>
      <c r="V176" s="135">
        <f t="shared" si="99"/>
        <v>3.8399299999999998</v>
      </c>
      <c r="W176" s="135">
        <f t="shared" si="99"/>
        <v>3.8273899999999998</v>
      </c>
      <c r="X176" s="135">
        <f t="shared" si="99"/>
        <v>3.7994300000000001</v>
      </c>
      <c r="Y176" s="135">
        <f t="shared" si="99"/>
        <v>3.6823999999999999</v>
      </c>
      <c r="Z176" s="135">
        <f t="shared" si="99"/>
        <v>3.50536</v>
      </c>
      <c r="AA176" s="135">
        <f t="shared" si="99"/>
        <v>3.3767200000000002</v>
      </c>
    </row>
    <row r="177" spans="1:27" ht="12.75" customHeight="1" outlineLevel="1" x14ac:dyDescent="0.3">
      <c r="A177" s="163" t="s">
        <v>1823</v>
      </c>
      <c r="B177" s="94" t="s">
        <v>238</v>
      </c>
      <c r="C177" s="70" t="s">
        <v>79</v>
      </c>
      <c r="D177" s="71">
        <v>1478.52</v>
      </c>
      <c r="E177" s="71">
        <v>1413.6</v>
      </c>
      <c r="F177" s="71">
        <v>1316.76</v>
      </c>
      <c r="G177" s="71">
        <v>1311.52</v>
      </c>
      <c r="H177" s="71">
        <v>1336.65</v>
      </c>
      <c r="I177" s="71">
        <v>1373.87</v>
      </c>
      <c r="J177" s="71">
        <v>1383.03</v>
      </c>
      <c r="K177" s="71">
        <v>1432.45</v>
      </c>
      <c r="L177" s="71">
        <v>1647.83</v>
      </c>
      <c r="M177" s="71">
        <v>1765.73</v>
      </c>
      <c r="N177" s="71">
        <v>1815.12</v>
      </c>
      <c r="O177" s="71">
        <v>1812.88</v>
      </c>
      <c r="P177" s="71">
        <v>1788.41</v>
      </c>
      <c r="Q177" s="71">
        <v>1772.36</v>
      </c>
      <c r="R177" s="71">
        <v>1768.1</v>
      </c>
      <c r="S177" s="71">
        <v>1732.33</v>
      </c>
      <c r="T177" s="71">
        <v>1762.86</v>
      </c>
      <c r="U177" s="71">
        <v>1794.6</v>
      </c>
      <c r="V177" s="71">
        <v>1901.01</v>
      </c>
      <c r="W177" s="71">
        <v>1888.47</v>
      </c>
      <c r="X177" s="71">
        <v>1860.51</v>
      </c>
      <c r="Y177" s="71">
        <v>1743.48</v>
      </c>
      <c r="Z177" s="71">
        <v>1566.44</v>
      </c>
      <c r="AA177" s="71">
        <v>1437.8</v>
      </c>
    </row>
    <row r="178" spans="1:27" ht="12.75" customHeight="1" outlineLevel="1" x14ac:dyDescent="0.3">
      <c r="A178" s="163" t="s">
        <v>1824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customHeight="1" outlineLevel="1" x14ac:dyDescent="0.3">
      <c r="A179" s="163" t="s">
        <v>1825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1826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 t="shared" si="101"/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x14ac:dyDescent="0.3">
      <c r="A181" s="162" t="s">
        <v>1827</v>
      </c>
      <c r="B181" s="54" t="str">
        <f>"04"&amp;"."&amp;$B$800&amp;"."&amp;$B$801</f>
        <v>04.03.2024</v>
      </c>
      <c r="C181" s="134" t="s">
        <v>76</v>
      </c>
      <c r="D181" s="135">
        <f>ROUND(((D182+D183+D185+D184)/1000),5)</f>
        <v>3.3599299999999999</v>
      </c>
      <c r="E181" s="135">
        <f>ROUND(((E182+E183+E185+E184)/1000),5)</f>
        <v>3.2236099999999999</v>
      </c>
      <c r="F181" s="135">
        <f>ROUND(((F182+F183+F185+F184)/1000),5)</f>
        <v>3.17584</v>
      </c>
      <c r="G181" s="135">
        <f t="shared" ref="G181:AA181" si="102">ROUND(((G182+G183+G185+G184)/1000),5)</f>
        <v>3.1696200000000001</v>
      </c>
      <c r="H181" s="135">
        <f t="shared" si="102"/>
        <v>3.2052</v>
      </c>
      <c r="I181" s="135">
        <f t="shared" si="102"/>
        <v>3.3563900000000002</v>
      </c>
      <c r="J181" s="135">
        <f t="shared" si="102"/>
        <v>3.38618</v>
      </c>
      <c r="K181" s="135">
        <f t="shared" si="102"/>
        <v>3.7559300000000002</v>
      </c>
      <c r="L181" s="135">
        <f t="shared" si="102"/>
        <v>3.9278400000000002</v>
      </c>
      <c r="M181" s="135">
        <f t="shared" si="102"/>
        <v>4.0168699999999999</v>
      </c>
      <c r="N181" s="135">
        <f t="shared" si="102"/>
        <v>4.0319500000000001</v>
      </c>
      <c r="O181" s="135">
        <f t="shared" si="102"/>
        <v>4.077</v>
      </c>
      <c r="P181" s="135">
        <f t="shared" si="102"/>
        <v>4.0368899999999996</v>
      </c>
      <c r="Q181" s="135">
        <f t="shared" si="102"/>
        <v>4.0107799999999996</v>
      </c>
      <c r="R181" s="135">
        <f t="shared" si="102"/>
        <v>3.9669300000000001</v>
      </c>
      <c r="S181" s="135">
        <f t="shared" si="102"/>
        <v>3.9083000000000001</v>
      </c>
      <c r="T181" s="135">
        <f t="shared" si="102"/>
        <v>3.8837600000000001</v>
      </c>
      <c r="U181" s="135">
        <f t="shared" si="102"/>
        <v>3.87636</v>
      </c>
      <c r="V181" s="135">
        <f t="shared" si="102"/>
        <v>3.9181900000000001</v>
      </c>
      <c r="W181" s="135">
        <f t="shared" si="102"/>
        <v>4.0109500000000002</v>
      </c>
      <c r="X181" s="135">
        <f t="shared" si="102"/>
        <v>3.9114599999999999</v>
      </c>
      <c r="Y181" s="135">
        <f t="shared" si="102"/>
        <v>3.7716400000000001</v>
      </c>
      <c r="Z181" s="135">
        <f t="shared" si="102"/>
        <v>3.49356</v>
      </c>
      <c r="AA181" s="135">
        <f t="shared" si="102"/>
        <v>3.3814000000000002</v>
      </c>
    </row>
    <row r="182" spans="1:27" ht="12.75" customHeight="1" outlineLevel="1" x14ac:dyDescent="0.3">
      <c r="A182" s="163" t="s">
        <v>1828</v>
      </c>
      <c r="B182" s="94" t="s">
        <v>238</v>
      </c>
      <c r="C182" s="70" t="s">
        <v>79</v>
      </c>
      <c r="D182" s="71">
        <v>1421.01</v>
      </c>
      <c r="E182" s="71">
        <v>1284.69</v>
      </c>
      <c r="F182" s="71">
        <v>1236.92</v>
      </c>
      <c r="G182" s="71">
        <v>1230.7</v>
      </c>
      <c r="H182" s="71">
        <v>1266.28</v>
      </c>
      <c r="I182" s="71">
        <v>1417.47</v>
      </c>
      <c r="J182" s="71">
        <v>1447.26</v>
      </c>
      <c r="K182" s="71">
        <v>1817.01</v>
      </c>
      <c r="L182" s="71">
        <v>1988.92</v>
      </c>
      <c r="M182" s="71">
        <v>2077.9499999999998</v>
      </c>
      <c r="N182" s="71">
        <v>2093.0300000000002</v>
      </c>
      <c r="O182" s="71">
        <v>2138.08</v>
      </c>
      <c r="P182" s="71">
        <v>2097.9699999999998</v>
      </c>
      <c r="Q182" s="71">
        <v>2071.86</v>
      </c>
      <c r="R182" s="71">
        <v>2028.01</v>
      </c>
      <c r="S182" s="71">
        <v>1969.38</v>
      </c>
      <c r="T182" s="71">
        <v>1944.84</v>
      </c>
      <c r="U182" s="71">
        <v>1937.44</v>
      </c>
      <c r="V182" s="71">
        <v>1979.27</v>
      </c>
      <c r="W182" s="71">
        <v>2072.0300000000002</v>
      </c>
      <c r="X182" s="71">
        <v>1972.54</v>
      </c>
      <c r="Y182" s="71">
        <v>1832.72</v>
      </c>
      <c r="Z182" s="71">
        <v>1554.64</v>
      </c>
      <c r="AA182" s="71">
        <v>1442.48</v>
      </c>
    </row>
    <row r="183" spans="1:27" ht="12.75" customHeight="1" outlineLevel="1" x14ac:dyDescent="0.3">
      <c r="A183" s="163" t="s">
        <v>1829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customHeight="1" outlineLevel="1" x14ac:dyDescent="0.3">
      <c r="A184" s="163" t="s">
        <v>1830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1831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 t="shared" si="104"/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x14ac:dyDescent="0.3">
      <c r="A186" s="162" t="s">
        <v>1832</v>
      </c>
      <c r="B186" s="54" t="str">
        <f>"05"&amp;"."&amp;$B$800&amp;"."&amp;$B$801</f>
        <v>05.03.2024</v>
      </c>
      <c r="C186" s="134" t="s">
        <v>76</v>
      </c>
      <c r="D186" s="135">
        <f>ROUND(((D187+D188+D190+D189)/1000),5)</f>
        <v>3.2381500000000001</v>
      </c>
      <c r="E186" s="135">
        <f>ROUND(((E187+E188+E190+E189)/1000),5)</f>
        <v>3.1712600000000002</v>
      </c>
      <c r="F186" s="135">
        <f>ROUND(((F187+F188+F190+F189)/1000),5)</f>
        <v>3.14995</v>
      </c>
      <c r="G186" s="135">
        <f t="shared" ref="G186:AA186" si="105">ROUND(((G187+G188+G190+G189)/1000),5)</f>
        <v>3.1433300000000002</v>
      </c>
      <c r="H186" s="135">
        <f t="shared" si="105"/>
        <v>3.1855600000000002</v>
      </c>
      <c r="I186" s="135">
        <f t="shared" si="105"/>
        <v>3.3186</v>
      </c>
      <c r="J186" s="135">
        <f t="shared" si="105"/>
        <v>3.41534</v>
      </c>
      <c r="K186" s="135">
        <f t="shared" si="105"/>
        <v>3.6106699999999998</v>
      </c>
      <c r="L186" s="135">
        <f t="shared" si="105"/>
        <v>3.77319</v>
      </c>
      <c r="M186" s="135">
        <f t="shared" si="105"/>
        <v>3.8246799999999999</v>
      </c>
      <c r="N186" s="135">
        <f t="shared" si="105"/>
        <v>3.7853699999999999</v>
      </c>
      <c r="O186" s="135">
        <f t="shared" si="105"/>
        <v>4.1287099999999999</v>
      </c>
      <c r="P186" s="135">
        <f t="shared" si="105"/>
        <v>3.9970300000000001</v>
      </c>
      <c r="Q186" s="135">
        <f t="shared" si="105"/>
        <v>3.9309699999999999</v>
      </c>
      <c r="R186" s="135">
        <f t="shared" si="105"/>
        <v>3.9858500000000001</v>
      </c>
      <c r="S186" s="135">
        <f t="shared" si="105"/>
        <v>3.87879</v>
      </c>
      <c r="T186" s="135">
        <f t="shared" si="105"/>
        <v>3.8549500000000001</v>
      </c>
      <c r="U186" s="135">
        <f t="shared" si="105"/>
        <v>3.7638400000000001</v>
      </c>
      <c r="V186" s="135">
        <f t="shared" si="105"/>
        <v>3.7655099999999999</v>
      </c>
      <c r="W186" s="135">
        <f t="shared" si="105"/>
        <v>3.7580800000000001</v>
      </c>
      <c r="X186" s="135">
        <f t="shared" si="105"/>
        <v>3.8251599999999999</v>
      </c>
      <c r="Y186" s="135">
        <f t="shared" si="105"/>
        <v>3.6330499999999999</v>
      </c>
      <c r="Z186" s="135">
        <f t="shared" si="105"/>
        <v>3.46448</v>
      </c>
      <c r="AA186" s="135">
        <f t="shared" si="105"/>
        <v>3.2909299999999999</v>
      </c>
    </row>
    <row r="187" spans="1:27" ht="12.75" customHeight="1" outlineLevel="1" x14ac:dyDescent="0.3">
      <c r="A187" s="163" t="s">
        <v>1833</v>
      </c>
      <c r="B187" s="94" t="s">
        <v>238</v>
      </c>
      <c r="C187" s="70" t="s">
        <v>79</v>
      </c>
      <c r="D187" s="71">
        <v>1299.23</v>
      </c>
      <c r="E187" s="71">
        <v>1232.3399999999999</v>
      </c>
      <c r="F187" s="71">
        <v>1211.03</v>
      </c>
      <c r="G187" s="71">
        <v>1204.4100000000001</v>
      </c>
      <c r="H187" s="71">
        <v>1246.6400000000001</v>
      </c>
      <c r="I187" s="71">
        <v>1379.68</v>
      </c>
      <c r="J187" s="71">
        <v>1476.42</v>
      </c>
      <c r="K187" s="71">
        <v>1671.75</v>
      </c>
      <c r="L187" s="71">
        <v>1834.27</v>
      </c>
      <c r="M187" s="71">
        <v>1885.76</v>
      </c>
      <c r="N187" s="71">
        <v>1846.45</v>
      </c>
      <c r="O187" s="71">
        <v>2189.79</v>
      </c>
      <c r="P187" s="71">
        <v>2058.11</v>
      </c>
      <c r="Q187" s="71">
        <v>1992.05</v>
      </c>
      <c r="R187" s="71">
        <v>2046.93</v>
      </c>
      <c r="S187" s="71">
        <v>1939.87</v>
      </c>
      <c r="T187" s="71">
        <v>1916.03</v>
      </c>
      <c r="U187" s="71">
        <v>1824.92</v>
      </c>
      <c r="V187" s="71">
        <v>1826.59</v>
      </c>
      <c r="W187" s="71">
        <v>1819.16</v>
      </c>
      <c r="X187" s="71">
        <v>1886.24</v>
      </c>
      <c r="Y187" s="71">
        <v>1694.13</v>
      </c>
      <c r="Z187" s="71">
        <v>1525.56</v>
      </c>
      <c r="AA187" s="71">
        <v>1352.01</v>
      </c>
    </row>
    <row r="188" spans="1:27" ht="12.75" customHeight="1" outlineLevel="1" x14ac:dyDescent="0.3">
      <c r="A188" s="163" t="s">
        <v>1834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customHeight="1" outlineLevel="1" x14ac:dyDescent="0.3">
      <c r="A189" s="163" t="s">
        <v>1835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1836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 t="shared" si="107"/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x14ac:dyDescent="0.3">
      <c r="A191" s="162" t="s">
        <v>1837</v>
      </c>
      <c r="B191" s="54" t="str">
        <f>"06"&amp;"."&amp;$B$800&amp;"."&amp;$B$801</f>
        <v>06.03.2024</v>
      </c>
      <c r="C191" s="134" t="s">
        <v>76</v>
      </c>
      <c r="D191" s="135">
        <f>ROUND(((D192+D193+D195+D194)/1000),5)</f>
        <v>3.2950699999999999</v>
      </c>
      <c r="E191" s="135">
        <f>ROUND(((E192+E193+E195+E194)/1000),5)</f>
        <v>3.1819700000000002</v>
      </c>
      <c r="F191" s="135">
        <f>ROUND(((F192+F193+F195+F194)/1000),5)</f>
        <v>3.1648900000000002</v>
      </c>
      <c r="G191" s="135">
        <f t="shared" ref="G191:AA191" si="108">ROUND(((G192+G193+G195+G194)/1000),5)</f>
        <v>3.1607799999999999</v>
      </c>
      <c r="H191" s="135">
        <f t="shared" si="108"/>
        <v>3.2258399999999998</v>
      </c>
      <c r="I191" s="135">
        <f t="shared" si="108"/>
        <v>3.3685200000000002</v>
      </c>
      <c r="J191" s="135">
        <f t="shared" si="108"/>
        <v>3.4663200000000001</v>
      </c>
      <c r="K191" s="135">
        <f t="shared" si="108"/>
        <v>3.75773</v>
      </c>
      <c r="L191" s="135">
        <f t="shared" si="108"/>
        <v>3.82951</v>
      </c>
      <c r="M191" s="135">
        <f t="shared" si="108"/>
        <v>3.8449599999999999</v>
      </c>
      <c r="N191" s="135">
        <f t="shared" si="108"/>
        <v>3.8082699999999998</v>
      </c>
      <c r="O191" s="135">
        <f t="shared" si="108"/>
        <v>3.9114900000000001</v>
      </c>
      <c r="P191" s="135">
        <f t="shared" si="108"/>
        <v>3.9004099999999999</v>
      </c>
      <c r="Q191" s="135">
        <f t="shared" si="108"/>
        <v>3.8977300000000001</v>
      </c>
      <c r="R191" s="135">
        <f t="shared" si="108"/>
        <v>3.87677</v>
      </c>
      <c r="S191" s="135">
        <f t="shared" si="108"/>
        <v>3.85433</v>
      </c>
      <c r="T191" s="135">
        <f t="shared" si="108"/>
        <v>3.8434699999999999</v>
      </c>
      <c r="U191" s="135">
        <f t="shared" si="108"/>
        <v>3.7941400000000001</v>
      </c>
      <c r="V191" s="135">
        <f t="shared" si="108"/>
        <v>3.8352900000000001</v>
      </c>
      <c r="W191" s="135">
        <f t="shared" si="108"/>
        <v>3.8355899999999998</v>
      </c>
      <c r="X191" s="135">
        <f t="shared" si="108"/>
        <v>3.8909799999999999</v>
      </c>
      <c r="Y191" s="135">
        <f t="shared" si="108"/>
        <v>3.7846000000000002</v>
      </c>
      <c r="Z191" s="135">
        <f t="shared" si="108"/>
        <v>3.51444</v>
      </c>
      <c r="AA191" s="135">
        <f t="shared" si="108"/>
        <v>3.37649</v>
      </c>
    </row>
    <row r="192" spans="1:27" ht="12.75" customHeight="1" outlineLevel="1" x14ac:dyDescent="0.3">
      <c r="A192" s="163" t="s">
        <v>1838</v>
      </c>
      <c r="B192" s="94" t="s">
        <v>238</v>
      </c>
      <c r="C192" s="70" t="s">
        <v>79</v>
      </c>
      <c r="D192" s="71">
        <v>1356.15</v>
      </c>
      <c r="E192" s="71">
        <v>1243.05</v>
      </c>
      <c r="F192" s="71">
        <v>1225.97</v>
      </c>
      <c r="G192" s="71">
        <v>1221.8599999999999</v>
      </c>
      <c r="H192" s="71">
        <v>1286.92</v>
      </c>
      <c r="I192" s="71">
        <v>1429.6</v>
      </c>
      <c r="J192" s="71">
        <v>1527.4</v>
      </c>
      <c r="K192" s="71">
        <v>1818.81</v>
      </c>
      <c r="L192" s="71">
        <v>1890.59</v>
      </c>
      <c r="M192" s="71">
        <v>1906.04</v>
      </c>
      <c r="N192" s="71">
        <v>1869.35</v>
      </c>
      <c r="O192" s="71">
        <v>1972.57</v>
      </c>
      <c r="P192" s="71">
        <v>1961.49</v>
      </c>
      <c r="Q192" s="71">
        <v>1958.81</v>
      </c>
      <c r="R192" s="71">
        <v>1937.85</v>
      </c>
      <c r="S192" s="71">
        <v>1915.41</v>
      </c>
      <c r="T192" s="71">
        <v>1904.55</v>
      </c>
      <c r="U192" s="71">
        <v>1855.22</v>
      </c>
      <c r="V192" s="71">
        <v>1896.37</v>
      </c>
      <c r="W192" s="71">
        <v>1896.67</v>
      </c>
      <c r="X192" s="71">
        <v>1952.06</v>
      </c>
      <c r="Y192" s="71">
        <v>1845.68</v>
      </c>
      <c r="Z192" s="71">
        <v>1575.52</v>
      </c>
      <c r="AA192" s="71">
        <v>1437.57</v>
      </c>
    </row>
    <row r="193" spans="1:27" ht="12.75" customHeight="1" outlineLevel="1" x14ac:dyDescent="0.3">
      <c r="A193" s="163" t="s">
        <v>1839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customHeight="1" outlineLevel="1" x14ac:dyDescent="0.3">
      <c r="A194" s="163" t="s">
        <v>1840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1841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 t="shared" si="110"/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x14ac:dyDescent="0.3">
      <c r="A196" s="162" t="s">
        <v>1842</v>
      </c>
      <c r="B196" s="54" t="str">
        <f>"07"&amp;"."&amp;$B$800&amp;"."&amp;$B$801</f>
        <v>07.03.2024</v>
      </c>
      <c r="C196" s="134" t="s">
        <v>76</v>
      </c>
      <c r="D196" s="135">
        <f>ROUND(((D197+D198+D200+D199)/1000),5)</f>
        <v>3.1678899999999999</v>
      </c>
      <c r="E196" s="135">
        <f>ROUND(((E197+E198+E200+E199)/1000),5)</f>
        <v>3.14194</v>
      </c>
      <c r="F196" s="135">
        <f>ROUND(((F197+F198+F200+F199)/1000),5)</f>
        <v>3.1080299999999998</v>
      </c>
      <c r="G196" s="135">
        <f t="shared" ref="G196:AA196" si="111">ROUND(((G197+G198+G200+G199)/1000),5)</f>
        <v>3.0977399999999999</v>
      </c>
      <c r="H196" s="135">
        <f t="shared" si="111"/>
        <v>3.1440999999999999</v>
      </c>
      <c r="I196" s="135">
        <f t="shared" si="111"/>
        <v>3.2892899999999998</v>
      </c>
      <c r="J196" s="135">
        <f t="shared" si="111"/>
        <v>3.40584</v>
      </c>
      <c r="K196" s="135">
        <f t="shared" si="111"/>
        <v>3.6762100000000002</v>
      </c>
      <c r="L196" s="135">
        <f t="shared" si="111"/>
        <v>3.7497699999999998</v>
      </c>
      <c r="M196" s="135">
        <f t="shared" si="111"/>
        <v>3.7587299999999999</v>
      </c>
      <c r="N196" s="135">
        <f t="shared" si="111"/>
        <v>3.7584300000000002</v>
      </c>
      <c r="O196" s="135">
        <f t="shared" si="111"/>
        <v>3.7865000000000002</v>
      </c>
      <c r="P196" s="135">
        <f t="shared" si="111"/>
        <v>3.8418399999999999</v>
      </c>
      <c r="Q196" s="135">
        <f t="shared" si="111"/>
        <v>3.8416899999999998</v>
      </c>
      <c r="R196" s="135">
        <f t="shared" si="111"/>
        <v>3.80322</v>
      </c>
      <c r="S196" s="135">
        <f t="shared" si="111"/>
        <v>3.78078</v>
      </c>
      <c r="T196" s="135">
        <f t="shared" si="111"/>
        <v>3.7869199999999998</v>
      </c>
      <c r="U196" s="135">
        <f t="shared" si="111"/>
        <v>3.6784599999999998</v>
      </c>
      <c r="V196" s="135">
        <f t="shared" si="111"/>
        <v>3.71577</v>
      </c>
      <c r="W196" s="135">
        <f t="shared" si="111"/>
        <v>3.73353</v>
      </c>
      <c r="X196" s="135">
        <f t="shared" si="111"/>
        <v>3.7452899999999998</v>
      </c>
      <c r="Y196" s="135">
        <f t="shared" si="111"/>
        <v>3.7486700000000002</v>
      </c>
      <c r="Z196" s="135">
        <f t="shared" si="111"/>
        <v>3.5280800000000001</v>
      </c>
      <c r="AA196" s="135">
        <f t="shared" si="111"/>
        <v>3.3727900000000002</v>
      </c>
    </row>
    <row r="197" spans="1:27" ht="12.75" customHeight="1" outlineLevel="1" x14ac:dyDescent="0.3">
      <c r="A197" s="163" t="s">
        <v>1843</v>
      </c>
      <c r="B197" s="94" t="s">
        <v>238</v>
      </c>
      <c r="C197" s="70" t="s">
        <v>79</v>
      </c>
      <c r="D197" s="71">
        <v>1228.97</v>
      </c>
      <c r="E197" s="71">
        <v>1203.02</v>
      </c>
      <c r="F197" s="71">
        <v>1169.1099999999999</v>
      </c>
      <c r="G197" s="71">
        <v>1158.82</v>
      </c>
      <c r="H197" s="71">
        <v>1205.18</v>
      </c>
      <c r="I197" s="71">
        <v>1350.37</v>
      </c>
      <c r="J197" s="71">
        <v>1466.92</v>
      </c>
      <c r="K197" s="71">
        <v>1737.29</v>
      </c>
      <c r="L197" s="71">
        <v>1810.85</v>
      </c>
      <c r="M197" s="71">
        <v>1819.81</v>
      </c>
      <c r="N197" s="71">
        <v>1819.51</v>
      </c>
      <c r="O197" s="71">
        <v>1847.58</v>
      </c>
      <c r="P197" s="71">
        <v>1902.92</v>
      </c>
      <c r="Q197" s="71">
        <v>1902.77</v>
      </c>
      <c r="R197" s="71">
        <v>1864.3</v>
      </c>
      <c r="S197" s="71">
        <v>1841.86</v>
      </c>
      <c r="T197" s="71">
        <v>1848</v>
      </c>
      <c r="U197" s="71">
        <v>1739.54</v>
      </c>
      <c r="V197" s="71">
        <v>1776.85</v>
      </c>
      <c r="W197" s="71">
        <v>1794.61</v>
      </c>
      <c r="X197" s="71">
        <v>1806.37</v>
      </c>
      <c r="Y197" s="71">
        <v>1809.75</v>
      </c>
      <c r="Z197" s="71">
        <v>1589.16</v>
      </c>
      <c r="AA197" s="71">
        <v>1433.87</v>
      </c>
    </row>
    <row r="198" spans="1:27" ht="12.75" customHeight="1" outlineLevel="1" x14ac:dyDescent="0.3">
      <c r="A198" s="163" t="s">
        <v>1844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customHeight="1" outlineLevel="1" x14ac:dyDescent="0.3">
      <c r="A199" s="163" t="s">
        <v>1845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1846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 t="shared" si="113"/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x14ac:dyDescent="0.3">
      <c r="A201" s="162" t="s">
        <v>1847</v>
      </c>
      <c r="B201" s="54" t="str">
        <f>"08"&amp;"."&amp;$B$800&amp;"."&amp;$B$801</f>
        <v>08.03.2024</v>
      </c>
      <c r="C201" s="134" t="s">
        <v>76</v>
      </c>
      <c r="D201" s="135">
        <f>ROUND(((D202+D203+D205+D204)/1000),5)</f>
        <v>3.3671700000000002</v>
      </c>
      <c r="E201" s="135">
        <f>ROUND(((E202+E203+E205+E204)/1000),5)</f>
        <v>3.2303199999999999</v>
      </c>
      <c r="F201" s="135">
        <f>ROUND(((F202+F203+F205+F204)/1000),5)</f>
        <v>3.1675599999999999</v>
      </c>
      <c r="G201" s="135">
        <f t="shared" ref="G201:AA201" si="114">ROUND(((G202+G203+G205+G204)/1000),5)</f>
        <v>3.1656300000000002</v>
      </c>
      <c r="H201" s="135">
        <f t="shared" si="114"/>
        <v>3.1688100000000001</v>
      </c>
      <c r="I201" s="135">
        <f t="shared" si="114"/>
        <v>3.2274699999999998</v>
      </c>
      <c r="J201" s="135">
        <f t="shared" si="114"/>
        <v>3.2624900000000001</v>
      </c>
      <c r="K201" s="135">
        <f t="shared" si="114"/>
        <v>3.3795000000000002</v>
      </c>
      <c r="L201" s="135">
        <f t="shared" si="114"/>
        <v>3.5838399999999999</v>
      </c>
      <c r="M201" s="135">
        <f t="shared" si="114"/>
        <v>3.6326800000000001</v>
      </c>
      <c r="N201" s="135">
        <f t="shared" si="114"/>
        <v>3.6765699999999999</v>
      </c>
      <c r="O201" s="135">
        <f t="shared" si="114"/>
        <v>3.6858200000000001</v>
      </c>
      <c r="P201" s="135">
        <f t="shared" si="114"/>
        <v>3.66845</v>
      </c>
      <c r="Q201" s="135">
        <f t="shared" si="114"/>
        <v>3.6526299999999998</v>
      </c>
      <c r="R201" s="135">
        <f t="shared" si="114"/>
        <v>3.6171600000000002</v>
      </c>
      <c r="S201" s="135">
        <f t="shared" si="114"/>
        <v>3.6105499999999999</v>
      </c>
      <c r="T201" s="135">
        <f t="shared" si="114"/>
        <v>3.6129500000000001</v>
      </c>
      <c r="U201" s="135">
        <f t="shared" si="114"/>
        <v>3.6172200000000001</v>
      </c>
      <c r="V201" s="135">
        <f t="shared" si="114"/>
        <v>3.6268600000000002</v>
      </c>
      <c r="W201" s="135">
        <f t="shared" si="114"/>
        <v>3.6619999999999999</v>
      </c>
      <c r="X201" s="135">
        <f t="shared" si="114"/>
        <v>3.71346</v>
      </c>
      <c r="Y201" s="135">
        <f t="shared" si="114"/>
        <v>3.6462400000000001</v>
      </c>
      <c r="Z201" s="135">
        <f t="shared" si="114"/>
        <v>3.4589400000000001</v>
      </c>
      <c r="AA201" s="135">
        <f t="shared" si="114"/>
        <v>3.3525200000000002</v>
      </c>
    </row>
    <row r="202" spans="1:27" ht="12.75" customHeight="1" outlineLevel="1" x14ac:dyDescent="0.3">
      <c r="A202" s="163" t="s">
        <v>1848</v>
      </c>
      <c r="B202" s="94" t="s">
        <v>238</v>
      </c>
      <c r="C202" s="70" t="s">
        <v>79</v>
      </c>
      <c r="D202" s="71">
        <v>1428.25</v>
      </c>
      <c r="E202" s="71">
        <v>1291.4000000000001</v>
      </c>
      <c r="F202" s="71">
        <v>1228.6400000000001</v>
      </c>
      <c r="G202" s="71">
        <v>1226.71</v>
      </c>
      <c r="H202" s="71">
        <v>1229.8900000000001</v>
      </c>
      <c r="I202" s="71">
        <v>1288.55</v>
      </c>
      <c r="J202" s="71">
        <v>1323.57</v>
      </c>
      <c r="K202" s="71">
        <v>1440.58</v>
      </c>
      <c r="L202" s="71">
        <v>1644.92</v>
      </c>
      <c r="M202" s="71">
        <v>1693.76</v>
      </c>
      <c r="N202" s="71">
        <v>1737.65</v>
      </c>
      <c r="O202" s="71">
        <v>1746.9</v>
      </c>
      <c r="P202" s="71">
        <v>1729.53</v>
      </c>
      <c r="Q202" s="71">
        <v>1713.71</v>
      </c>
      <c r="R202" s="71">
        <v>1678.24</v>
      </c>
      <c r="S202" s="71">
        <v>1671.63</v>
      </c>
      <c r="T202" s="71">
        <v>1674.03</v>
      </c>
      <c r="U202" s="71">
        <v>1678.3</v>
      </c>
      <c r="V202" s="71">
        <v>1687.94</v>
      </c>
      <c r="W202" s="71">
        <v>1723.08</v>
      </c>
      <c r="X202" s="71">
        <v>1774.54</v>
      </c>
      <c r="Y202" s="71">
        <v>1707.32</v>
      </c>
      <c r="Z202" s="71">
        <v>1520.02</v>
      </c>
      <c r="AA202" s="71">
        <v>1413.6</v>
      </c>
    </row>
    <row r="203" spans="1:27" ht="12.75" customHeight="1" outlineLevel="1" x14ac:dyDescent="0.3">
      <c r="A203" s="163" t="s">
        <v>1849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customHeight="1" outlineLevel="1" x14ac:dyDescent="0.3">
      <c r="A204" s="163" t="s">
        <v>1850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1851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 t="shared" si="116"/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x14ac:dyDescent="0.3">
      <c r="A206" s="162" t="s">
        <v>1852</v>
      </c>
      <c r="B206" s="54" t="str">
        <f>"09"&amp;"."&amp;$B$800&amp;"."&amp;$B$801</f>
        <v>09.03.2024</v>
      </c>
      <c r="C206" s="134" t="s">
        <v>76</v>
      </c>
      <c r="D206" s="135">
        <f>ROUND(((D207+D208+D210+D209)/1000),5)</f>
        <v>3.3805800000000001</v>
      </c>
      <c r="E206" s="135">
        <f>ROUND(((E207+E208+E210+E209)/1000),5)</f>
        <v>3.2199599999999999</v>
      </c>
      <c r="F206" s="135">
        <f>ROUND(((F207+F208+F210+F209)/1000),5)</f>
        <v>3.1689699999999998</v>
      </c>
      <c r="G206" s="135">
        <f t="shared" ref="G206:AA206" si="117">ROUND(((G207+G208+G210+G209)/1000),5)</f>
        <v>3.1513</v>
      </c>
      <c r="H206" s="135">
        <f t="shared" si="117"/>
        <v>3.16858</v>
      </c>
      <c r="I206" s="135">
        <f t="shared" si="117"/>
        <v>3.2093500000000001</v>
      </c>
      <c r="J206" s="135">
        <f t="shared" si="117"/>
        <v>3.3049400000000002</v>
      </c>
      <c r="K206" s="135">
        <f t="shared" si="117"/>
        <v>3.42014</v>
      </c>
      <c r="L206" s="135">
        <f t="shared" si="117"/>
        <v>3.6128499999999999</v>
      </c>
      <c r="M206" s="135">
        <f t="shared" si="117"/>
        <v>3.7058599999999999</v>
      </c>
      <c r="N206" s="135">
        <f t="shared" si="117"/>
        <v>3.774</v>
      </c>
      <c r="O206" s="135">
        <f t="shared" si="117"/>
        <v>3.77915</v>
      </c>
      <c r="P206" s="135">
        <f t="shared" si="117"/>
        <v>3.75813</v>
      </c>
      <c r="Q206" s="135">
        <f t="shared" si="117"/>
        <v>3.74152</v>
      </c>
      <c r="R206" s="135">
        <f t="shared" si="117"/>
        <v>3.6951999999999998</v>
      </c>
      <c r="S206" s="135">
        <f t="shared" si="117"/>
        <v>3.6626599999999998</v>
      </c>
      <c r="T206" s="135">
        <f t="shared" si="117"/>
        <v>3.6706099999999999</v>
      </c>
      <c r="U206" s="135">
        <f t="shared" si="117"/>
        <v>3.6871</v>
      </c>
      <c r="V206" s="135">
        <f t="shared" si="117"/>
        <v>3.7501199999999999</v>
      </c>
      <c r="W206" s="135">
        <f t="shared" si="117"/>
        <v>3.7802199999999999</v>
      </c>
      <c r="X206" s="135">
        <f t="shared" si="117"/>
        <v>3.7957200000000002</v>
      </c>
      <c r="Y206" s="135">
        <f t="shared" si="117"/>
        <v>3.74011</v>
      </c>
      <c r="Z206" s="135">
        <f t="shared" si="117"/>
        <v>3.53972</v>
      </c>
      <c r="AA206" s="135">
        <f t="shared" si="117"/>
        <v>3.3817400000000002</v>
      </c>
    </row>
    <row r="207" spans="1:27" ht="12.75" customHeight="1" outlineLevel="1" x14ac:dyDescent="0.3">
      <c r="A207" s="163" t="s">
        <v>1853</v>
      </c>
      <c r="B207" s="94" t="s">
        <v>238</v>
      </c>
      <c r="C207" s="70" t="s">
        <v>79</v>
      </c>
      <c r="D207" s="71">
        <v>1441.66</v>
      </c>
      <c r="E207" s="71">
        <v>1281.04</v>
      </c>
      <c r="F207" s="71">
        <v>1230.05</v>
      </c>
      <c r="G207" s="71">
        <v>1212.3800000000001</v>
      </c>
      <c r="H207" s="71">
        <v>1229.6600000000001</v>
      </c>
      <c r="I207" s="71">
        <v>1270.43</v>
      </c>
      <c r="J207" s="71">
        <v>1366.02</v>
      </c>
      <c r="K207" s="71">
        <v>1481.22</v>
      </c>
      <c r="L207" s="71">
        <v>1673.93</v>
      </c>
      <c r="M207" s="71">
        <v>1766.94</v>
      </c>
      <c r="N207" s="71">
        <v>1835.08</v>
      </c>
      <c r="O207" s="71">
        <v>1840.23</v>
      </c>
      <c r="P207" s="71">
        <v>1819.21</v>
      </c>
      <c r="Q207" s="71">
        <v>1802.6</v>
      </c>
      <c r="R207" s="71">
        <v>1756.28</v>
      </c>
      <c r="S207" s="71">
        <v>1723.74</v>
      </c>
      <c r="T207" s="71">
        <v>1731.69</v>
      </c>
      <c r="U207" s="71">
        <v>1748.18</v>
      </c>
      <c r="V207" s="71">
        <v>1811.2</v>
      </c>
      <c r="W207" s="71">
        <v>1841.3</v>
      </c>
      <c r="X207" s="71">
        <v>1856.8</v>
      </c>
      <c r="Y207" s="71">
        <v>1801.19</v>
      </c>
      <c r="Z207" s="71">
        <v>1600.8</v>
      </c>
      <c r="AA207" s="71">
        <v>1442.82</v>
      </c>
    </row>
    <row r="208" spans="1:27" ht="12.75" customHeight="1" outlineLevel="1" x14ac:dyDescent="0.3">
      <c r="A208" s="163" t="s">
        <v>1854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customHeight="1" outlineLevel="1" x14ac:dyDescent="0.3">
      <c r="A209" s="163" t="s">
        <v>1855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1856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 t="shared" si="119"/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x14ac:dyDescent="0.3">
      <c r="A211" s="162" t="s">
        <v>1857</v>
      </c>
      <c r="B211" s="54" t="str">
        <f>"10"&amp;"."&amp;$B$800&amp;"."&amp;$B$801</f>
        <v>10.03.2024</v>
      </c>
      <c r="C211" s="134" t="s">
        <v>76</v>
      </c>
      <c r="D211" s="135">
        <f>ROUND(((D212+D213+D215+D214)/1000),5)</f>
        <v>3.2678600000000002</v>
      </c>
      <c r="E211" s="135">
        <f>ROUND(((E212+E213+E215+E214)/1000),5)</f>
        <v>3.1691400000000001</v>
      </c>
      <c r="F211" s="135">
        <f>ROUND(((F212+F213+F215+F214)/1000),5)</f>
        <v>3.1516299999999999</v>
      </c>
      <c r="G211" s="135">
        <f t="shared" ref="G211:AA211" si="120">ROUND(((G212+G213+G215+G214)/1000),5)</f>
        <v>3.1378400000000002</v>
      </c>
      <c r="H211" s="135">
        <f t="shared" si="120"/>
        <v>3.1557400000000002</v>
      </c>
      <c r="I211" s="135">
        <f t="shared" si="120"/>
        <v>3.1747000000000001</v>
      </c>
      <c r="J211" s="135">
        <f t="shared" si="120"/>
        <v>3.1995100000000001</v>
      </c>
      <c r="K211" s="135">
        <f t="shared" si="120"/>
        <v>3.36009</v>
      </c>
      <c r="L211" s="135">
        <f t="shared" si="120"/>
        <v>3.5910700000000002</v>
      </c>
      <c r="M211" s="135">
        <f t="shared" si="120"/>
        <v>3.65768</v>
      </c>
      <c r="N211" s="135">
        <f t="shared" si="120"/>
        <v>3.7309999999999999</v>
      </c>
      <c r="O211" s="135">
        <f t="shared" si="120"/>
        <v>3.73421</v>
      </c>
      <c r="P211" s="135">
        <f t="shared" si="120"/>
        <v>3.7180499999999999</v>
      </c>
      <c r="Q211" s="135">
        <f t="shared" si="120"/>
        <v>3.70004</v>
      </c>
      <c r="R211" s="135">
        <f t="shared" si="120"/>
        <v>3.6474299999999999</v>
      </c>
      <c r="S211" s="135">
        <f t="shared" si="120"/>
        <v>3.6197300000000001</v>
      </c>
      <c r="T211" s="135">
        <f t="shared" si="120"/>
        <v>3.6238299999999999</v>
      </c>
      <c r="U211" s="135">
        <f t="shared" si="120"/>
        <v>3.6419000000000001</v>
      </c>
      <c r="V211" s="135">
        <f t="shared" si="120"/>
        <v>3.7181999999999999</v>
      </c>
      <c r="W211" s="135">
        <f t="shared" si="120"/>
        <v>3.7673000000000001</v>
      </c>
      <c r="X211" s="135">
        <f t="shared" si="120"/>
        <v>3.7563300000000002</v>
      </c>
      <c r="Y211" s="135">
        <f t="shared" si="120"/>
        <v>3.6983199999999998</v>
      </c>
      <c r="Z211" s="135">
        <f t="shared" si="120"/>
        <v>3.4841700000000002</v>
      </c>
      <c r="AA211" s="135">
        <f t="shared" si="120"/>
        <v>3.22742</v>
      </c>
    </row>
    <row r="212" spans="1:27" ht="12.75" customHeight="1" outlineLevel="1" x14ac:dyDescent="0.3">
      <c r="A212" s="163" t="s">
        <v>1858</v>
      </c>
      <c r="B212" s="94" t="s">
        <v>238</v>
      </c>
      <c r="C212" s="70" t="s">
        <v>79</v>
      </c>
      <c r="D212" s="71">
        <v>1328.94</v>
      </c>
      <c r="E212" s="71">
        <v>1230.22</v>
      </c>
      <c r="F212" s="71">
        <v>1212.71</v>
      </c>
      <c r="G212" s="71">
        <v>1198.92</v>
      </c>
      <c r="H212" s="71">
        <v>1216.82</v>
      </c>
      <c r="I212" s="71">
        <v>1235.78</v>
      </c>
      <c r="J212" s="71">
        <v>1260.5899999999999</v>
      </c>
      <c r="K212" s="71">
        <v>1421.17</v>
      </c>
      <c r="L212" s="71">
        <v>1652.15</v>
      </c>
      <c r="M212" s="71">
        <v>1718.76</v>
      </c>
      <c r="N212" s="71">
        <v>1792.08</v>
      </c>
      <c r="O212" s="71">
        <v>1795.29</v>
      </c>
      <c r="P212" s="71">
        <v>1779.13</v>
      </c>
      <c r="Q212" s="71">
        <v>1761.12</v>
      </c>
      <c r="R212" s="71">
        <v>1708.51</v>
      </c>
      <c r="S212" s="71">
        <v>1680.81</v>
      </c>
      <c r="T212" s="71">
        <v>1684.91</v>
      </c>
      <c r="U212" s="71">
        <v>1702.98</v>
      </c>
      <c r="V212" s="71">
        <v>1779.28</v>
      </c>
      <c r="W212" s="71">
        <v>1828.38</v>
      </c>
      <c r="X212" s="71">
        <v>1817.41</v>
      </c>
      <c r="Y212" s="71">
        <v>1759.4</v>
      </c>
      <c r="Z212" s="71">
        <v>1545.25</v>
      </c>
      <c r="AA212" s="71">
        <v>1288.5</v>
      </c>
    </row>
    <row r="213" spans="1:27" ht="12.75" customHeight="1" outlineLevel="1" x14ac:dyDescent="0.3">
      <c r="A213" s="163" t="s">
        <v>1859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customHeight="1" outlineLevel="1" x14ac:dyDescent="0.3">
      <c r="A214" s="163" t="s">
        <v>1860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1861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 t="shared" si="122"/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x14ac:dyDescent="0.3">
      <c r="A216" s="162" t="s">
        <v>1862</v>
      </c>
      <c r="B216" s="54" t="str">
        <f>"11"&amp;"."&amp;$B$800&amp;"."&amp;$B$801</f>
        <v>11.03.2024</v>
      </c>
      <c r="C216" s="134" t="s">
        <v>76</v>
      </c>
      <c r="D216" s="135">
        <f>ROUND(((D217+D218+D220+D219)/1000),5)</f>
        <v>3.1714099999999998</v>
      </c>
      <c r="E216" s="135">
        <f>ROUND(((E217+E218+E220+E219)/1000),5)</f>
        <v>3.1440999999999999</v>
      </c>
      <c r="F216" s="135">
        <f>ROUND(((F217+F218+F220+F219)/1000),5)</f>
        <v>3.1037300000000001</v>
      </c>
      <c r="G216" s="135">
        <f t="shared" ref="G216:AA216" si="123">ROUND(((G217+G218+G220+G219)/1000),5)</f>
        <v>3.0856400000000002</v>
      </c>
      <c r="H216" s="135">
        <f t="shared" si="123"/>
        <v>3.12642</v>
      </c>
      <c r="I216" s="135">
        <f t="shared" si="123"/>
        <v>3.2141799999999998</v>
      </c>
      <c r="J216" s="135">
        <f t="shared" si="123"/>
        <v>3.3897300000000001</v>
      </c>
      <c r="K216" s="135">
        <f t="shared" si="123"/>
        <v>3.60304</v>
      </c>
      <c r="L216" s="135">
        <f t="shared" si="123"/>
        <v>3.7284600000000001</v>
      </c>
      <c r="M216" s="135">
        <f t="shared" si="123"/>
        <v>3.8048700000000002</v>
      </c>
      <c r="N216" s="135">
        <f t="shared" si="123"/>
        <v>3.7913199999999998</v>
      </c>
      <c r="O216" s="135">
        <f t="shared" si="123"/>
        <v>3.7955000000000001</v>
      </c>
      <c r="P216" s="135">
        <f t="shared" si="123"/>
        <v>3.7797499999999999</v>
      </c>
      <c r="Q216" s="135">
        <f t="shared" si="123"/>
        <v>3.7670499999999998</v>
      </c>
      <c r="R216" s="135">
        <f t="shared" si="123"/>
        <v>3.7437900000000002</v>
      </c>
      <c r="S216" s="135">
        <f t="shared" si="123"/>
        <v>3.7238199999999999</v>
      </c>
      <c r="T216" s="135">
        <f t="shared" si="123"/>
        <v>3.72085</v>
      </c>
      <c r="U216" s="135">
        <f t="shared" si="123"/>
        <v>3.6521699999999999</v>
      </c>
      <c r="V216" s="135">
        <f t="shared" si="123"/>
        <v>3.6780300000000001</v>
      </c>
      <c r="W216" s="135">
        <f t="shared" si="123"/>
        <v>3.70364</v>
      </c>
      <c r="X216" s="135">
        <f t="shared" si="123"/>
        <v>3.66404</v>
      </c>
      <c r="Y216" s="135">
        <f t="shared" si="123"/>
        <v>3.6036000000000001</v>
      </c>
      <c r="Z216" s="135">
        <f t="shared" si="123"/>
        <v>3.4003000000000001</v>
      </c>
      <c r="AA216" s="135">
        <f t="shared" si="123"/>
        <v>3.16039</v>
      </c>
    </row>
    <row r="217" spans="1:27" ht="12.75" customHeight="1" outlineLevel="1" x14ac:dyDescent="0.3">
      <c r="A217" s="163" t="s">
        <v>1863</v>
      </c>
      <c r="B217" s="94" t="s">
        <v>238</v>
      </c>
      <c r="C217" s="70" t="s">
        <v>79</v>
      </c>
      <c r="D217" s="71">
        <v>1232.49</v>
      </c>
      <c r="E217" s="71">
        <v>1205.18</v>
      </c>
      <c r="F217" s="71">
        <v>1164.81</v>
      </c>
      <c r="G217" s="71">
        <v>1146.72</v>
      </c>
      <c r="H217" s="71">
        <v>1187.5</v>
      </c>
      <c r="I217" s="71">
        <v>1275.26</v>
      </c>
      <c r="J217" s="71">
        <v>1450.81</v>
      </c>
      <c r="K217" s="71">
        <v>1664.12</v>
      </c>
      <c r="L217" s="71">
        <v>1789.54</v>
      </c>
      <c r="M217" s="71">
        <v>1865.95</v>
      </c>
      <c r="N217" s="71">
        <v>1852.4</v>
      </c>
      <c r="O217" s="71">
        <v>1856.58</v>
      </c>
      <c r="P217" s="71">
        <v>1840.83</v>
      </c>
      <c r="Q217" s="71">
        <v>1828.13</v>
      </c>
      <c r="R217" s="71">
        <v>1804.87</v>
      </c>
      <c r="S217" s="71">
        <v>1784.9</v>
      </c>
      <c r="T217" s="71">
        <v>1781.93</v>
      </c>
      <c r="U217" s="71">
        <v>1713.25</v>
      </c>
      <c r="V217" s="71">
        <v>1739.11</v>
      </c>
      <c r="W217" s="71">
        <v>1764.72</v>
      </c>
      <c r="X217" s="71">
        <v>1725.12</v>
      </c>
      <c r="Y217" s="71">
        <v>1664.68</v>
      </c>
      <c r="Z217" s="71">
        <v>1461.38</v>
      </c>
      <c r="AA217" s="71">
        <v>1221.47</v>
      </c>
    </row>
    <row r="218" spans="1:27" ht="12.75" customHeight="1" outlineLevel="1" x14ac:dyDescent="0.3">
      <c r="A218" s="163" t="s">
        <v>1864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customHeight="1" outlineLevel="1" x14ac:dyDescent="0.3">
      <c r="A219" s="163" t="s">
        <v>1865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1866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 t="shared" si="125"/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x14ac:dyDescent="0.3">
      <c r="A221" s="162" t="s">
        <v>1867</v>
      </c>
      <c r="B221" s="54" t="str">
        <f>"12"&amp;"."&amp;$B$800&amp;"."&amp;$B$801</f>
        <v>12.03.2024</v>
      </c>
      <c r="C221" s="134" t="s">
        <v>76</v>
      </c>
      <c r="D221" s="135">
        <f>ROUND(((D222+D223+D225+D224)/1000),5)</f>
        <v>3.1604299999999999</v>
      </c>
      <c r="E221" s="135">
        <f>ROUND(((E222+E223+E225+E224)/1000),5)</f>
        <v>3.1103299999999998</v>
      </c>
      <c r="F221" s="135">
        <f>ROUND(((F222+F223+F225+F224)/1000),5)</f>
        <v>3.07273</v>
      </c>
      <c r="G221" s="135">
        <f t="shared" ref="G221:AA221" si="126">ROUND(((G222+G223+G225+G224)/1000),5)</f>
        <v>3.0699800000000002</v>
      </c>
      <c r="H221" s="135">
        <f t="shared" si="126"/>
        <v>3.12202</v>
      </c>
      <c r="I221" s="135">
        <f t="shared" si="126"/>
        <v>3.2190099999999999</v>
      </c>
      <c r="J221" s="135">
        <f t="shared" si="126"/>
        <v>3.38551</v>
      </c>
      <c r="K221" s="135">
        <f t="shared" si="126"/>
        <v>3.61069</v>
      </c>
      <c r="L221" s="135">
        <f t="shared" si="126"/>
        <v>3.6868799999999999</v>
      </c>
      <c r="M221" s="135">
        <f t="shared" si="126"/>
        <v>3.7425799999999998</v>
      </c>
      <c r="N221" s="135">
        <f t="shared" si="126"/>
        <v>3.7426499999999998</v>
      </c>
      <c r="O221" s="135">
        <f t="shared" si="126"/>
        <v>3.7494299999999998</v>
      </c>
      <c r="P221" s="135">
        <f t="shared" si="126"/>
        <v>3.7315700000000001</v>
      </c>
      <c r="Q221" s="135">
        <f t="shared" si="126"/>
        <v>3.7307800000000002</v>
      </c>
      <c r="R221" s="135">
        <f t="shared" si="126"/>
        <v>3.7077800000000001</v>
      </c>
      <c r="S221" s="135">
        <f t="shared" si="126"/>
        <v>3.6911700000000001</v>
      </c>
      <c r="T221" s="135">
        <f t="shared" si="126"/>
        <v>3.6870799999999999</v>
      </c>
      <c r="U221" s="135">
        <f t="shared" si="126"/>
        <v>3.6387399999999999</v>
      </c>
      <c r="V221" s="135">
        <f t="shared" si="126"/>
        <v>3.6840600000000001</v>
      </c>
      <c r="W221" s="135">
        <f t="shared" si="126"/>
        <v>3.7090100000000001</v>
      </c>
      <c r="X221" s="135">
        <f t="shared" si="126"/>
        <v>3.7035100000000001</v>
      </c>
      <c r="Y221" s="135">
        <f t="shared" si="126"/>
        <v>3.6147900000000002</v>
      </c>
      <c r="Z221" s="135">
        <f t="shared" si="126"/>
        <v>3.40334</v>
      </c>
      <c r="AA221" s="135">
        <f t="shared" si="126"/>
        <v>3.2218</v>
      </c>
    </row>
    <row r="222" spans="1:27" ht="12.75" customHeight="1" outlineLevel="1" x14ac:dyDescent="0.3">
      <c r="A222" s="163" t="s">
        <v>1868</v>
      </c>
      <c r="B222" s="94" t="s">
        <v>238</v>
      </c>
      <c r="C222" s="70" t="s">
        <v>79</v>
      </c>
      <c r="D222" s="71">
        <v>1221.51</v>
      </c>
      <c r="E222" s="71">
        <v>1171.4100000000001</v>
      </c>
      <c r="F222" s="71">
        <v>1133.81</v>
      </c>
      <c r="G222" s="71">
        <v>1131.06</v>
      </c>
      <c r="H222" s="71">
        <v>1183.0999999999999</v>
      </c>
      <c r="I222" s="71">
        <v>1280.0899999999999</v>
      </c>
      <c r="J222" s="71">
        <v>1446.59</v>
      </c>
      <c r="K222" s="71">
        <v>1671.77</v>
      </c>
      <c r="L222" s="71">
        <v>1747.96</v>
      </c>
      <c r="M222" s="71">
        <v>1803.66</v>
      </c>
      <c r="N222" s="71">
        <v>1803.73</v>
      </c>
      <c r="O222" s="71">
        <v>1810.51</v>
      </c>
      <c r="P222" s="71">
        <v>1792.65</v>
      </c>
      <c r="Q222" s="71">
        <v>1791.86</v>
      </c>
      <c r="R222" s="71">
        <v>1768.86</v>
      </c>
      <c r="S222" s="71">
        <v>1752.25</v>
      </c>
      <c r="T222" s="71">
        <v>1748.16</v>
      </c>
      <c r="U222" s="71">
        <v>1699.82</v>
      </c>
      <c r="V222" s="71">
        <v>1745.14</v>
      </c>
      <c r="W222" s="71">
        <v>1770.09</v>
      </c>
      <c r="X222" s="71">
        <v>1764.59</v>
      </c>
      <c r="Y222" s="71">
        <v>1675.87</v>
      </c>
      <c r="Z222" s="71">
        <v>1464.42</v>
      </c>
      <c r="AA222" s="71">
        <v>1282.8800000000001</v>
      </c>
    </row>
    <row r="223" spans="1:27" ht="12.75" customHeight="1" outlineLevel="1" x14ac:dyDescent="0.3">
      <c r="A223" s="163" t="s">
        <v>1869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customHeight="1" outlineLevel="1" x14ac:dyDescent="0.3">
      <c r="A224" s="163" t="s">
        <v>1870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1871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 t="shared" si="128"/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x14ac:dyDescent="0.3">
      <c r="A226" s="162" t="s">
        <v>1872</v>
      </c>
      <c r="B226" s="54" t="str">
        <f>"13"&amp;"."&amp;$B$800&amp;"."&amp;$B$801</f>
        <v>13.03.2024</v>
      </c>
      <c r="C226" s="134" t="s">
        <v>76</v>
      </c>
      <c r="D226" s="135">
        <f>ROUND(((D227+D228+D230+D229)/1000),5)</f>
        <v>3.1330300000000002</v>
      </c>
      <c r="E226" s="135">
        <f>ROUND(((E227+E228+E230+E229)/1000),5)</f>
        <v>3.0979700000000001</v>
      </c>
      <c r="F226" s="135">
        <f>ROUND(((F227+F228+F230+F229)/1000),5)</f>
        <v>3.0726800000000001</v>
      </c>
      <c r="G226" s="135">
        <f t="shared" ref="G226:AA226" si="129">ROUND(((G227+G228+G230+G229)/1000),5)</f>
        <v>3.0715300000000001</v>
      </c>
      <c r="H226" s="135">
        <f t="shared" si="129"/>
        <v>3.0965099999999999</v>
      </c>
      <c r="I226" s="135">
        <f t="shared" si="129"/>
        <v>3.1944599999999999</v>
      </c>
      <c r="J226" s="135">
        <f t="shared" si="129"/>
        <v>3.37473</v>
      </c>
      <c r="K226" s="135">
        <f t="shared" si="129"/>
        <v>3.6009799999999998</v>
      </c>
      <c r="L226" s="135">
        <f t="shared" si="129"/>
        <v>3.63666</v>
      </c>
      <c r="M226" s="135">
        <f t="shared" si="129"/>
        <v>3.7975400000000001</v>
      </c>
      <c r="N226" s="135">
        <f t="shared" si="129"/>
        <v>3.7869000000000002</v>
      </c>
      <c r="O226" s="135">
        <f t="shared" si="129"/>
        <v>3.7048800000000002</v>
      </c>
      <c r="P226" s="135">
        <f t="shared" si="129"/>
        <v>3.6578400000000002</v>
      </c>
      <c r="Q226" s="135">
        <f t="shared" si="129"/>
        <v>3.6985000000000001</v>
      </c>
      <c r="R226" s="135">
        <f t="shared" si="129"/>
        <v>3.6771699999999998</v>
      </c>
      <c r="S226" s="135">
        <f t="shared" si="129"/>
        <v>3.6533500000000001</v>
      </c>
      <c r="T226" s="135">
        <f t="shared" si="129"/>
        <v>3.6264699999999999</v>
      </c>
      <c r="U226" s="135">
        <f t="shared" si="129"/>
        <v>3.6244900000000002</v>
      </c>
      <c r="V226" s="135">
        <f t="shared" si="129"/>
        <v>3.6574</v>
      </c>
      <c r="W226" s="135">
        <f t="shared" si="129"/>
        <v>3.7156899999999999</v>
      </c>
      <c r="X226" s="135">
        <f t="shared" si="129"/>
        <v>3.69034</v>
      </c>
      <c r="Y226" s="135">
        <f t="shared" si="129"/>
        <v>3.6115699999999999</v>
      </c>
      <c r="Z226" s="135">
        <f t="shared" si="129"/>
        <v>3.4002300000000001</v>
      </c>
      <c r="AA226" s="135">
        <f t="shared" si="129"/>
        <v>3.1989100000000001</v>
      </c>
    </row>
    <row r="227" spans="1:27" ht="12.75" customHeight="1" outlineLevel="1" x14ac:dyDescent="0.3">
      <c r="A227" s="163" t="s">
        <v>1873</v>
      </c>
      <c r="B227" s="94" t="s">
        <v>238</v>
      </c>
      <c r="C227" s="70" t="s">
        <v>79</v>
      </c>
      <c r="D227" s="71">
        <v>1194.1099999999999</v>
      </c>
      <c r="E227" s="71">
        <v>1159.05</v>
      </c>
      <c r="F227" s="71">
        <v>1133.76</v>
      </c>
      <c r="G227" s="71">
        <v>1132.6099999999999</v>
      </c>
      <c r="H227" s="71">
        <v>1157.5899999999999</v>
      </c>
      <c r="I227" s="71">
        <v>1255.54</v>
      </c>
      <c r="J227" s="71">
        <v>1435.81</v>
      </c>
      <c r="K227" s="71">
        <v>1662.06</v>
      </c>
      <c r="L227" s="71">
        <v>1697.74</v>
      </c>
      <c r="M227" s="71">
        <v>1858.62</v>
      </c>
      <c r="N227" s="71">
        <v>1847.98</v>
      </c>
      <c r="O227" s="71">
        <v>1765.96</v>
      </c>
      <c r="P227" s="71">
        <v>1718.92</v>
      </c>
      <c r="Q227" s="71">
        <v>1759.58</v>
      </c>
      <c r="R227" s="71">
        <v>1738.25</v>
      </c>
      <c r="S227" s="71">
        <v>1714.43</v>
      </c>
      <c r="T227" s="71">
        <v>1687.55</v>
      </c>
      <c r="U227" s="71">
        <v>1685.57</v>
      </c>
      <c r="V227" s="71">
        <v>1718.48</v>
      </c>
      <c r="W227" s="71">
        <v>1776.77</v>
      </c>
      <c r="X227" s="71">
        <v>1751.42</v>
      </c>
      <c r="Y227" s="71">
        <v>1672.65</v>
      </c>
      <c r="Z227" s="71">
        <v>1461.31</v>
      </c>
      <c r="AA227" s="71">
        <v>1259.99</v>
      </c>
    </row>
    <row r="228" spans="1:27" ht="12.75" customHeight="1" outlineLevel="1" x14ac:dyDescent="0.3">
      <c r="A228" s="163" t="s">
        <v>1874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customHeight="1" outlineLevel="1" x14ac:dyDescent="0.3">
      <c r="A229" s="163" t="s">
        <v>1875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1876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 t="shared" si="131"/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x14ac:dyDescent="0.3">
      <c r="A231" s="162" t="s">
        <v>1877</v>
      </c>
      <c r="B231" s="54" t="str">
        <f>"14"&amp;"."&amp;$B$800&amp;"."&amp;$B$801</f>
        <v>14.03.2024</v>
      </c>
      <c r="C231" s="134" t="s">
        <v>76</v>
      </c>
      <c r="D231" s="135">
        <f>ROUND(((D232+D233+D235+D234)/1000),5)</f>
        <v>3.1626500000000002</v>
      </c>
      <c r="E231" s="135">
        <f>ROUND(((E232+E233+E235+E234)/1000),5)</f>
        <v>3.0848599999999999</v>
      </c>
      <c r="F231" s="135">
        <f>ROUND(((F232+F233+F235+F234)/1000),5)</f>
        <v>3.0710299999999999</v>
      </c>
      <c r="G231" s="135">
        <f t="shared" ref="G231:AA231" si="132">ROUND(((G232+G233+G235+G234)/1000),5)</f>
        <v>3.0737800000000002</v>
      </c>
      <c r="H231" s="135">
        <f t="shared" si="132"/>
        <v>3.11713</v>
      </c>
      <c r="I231" s="135">
        <f t="shared" si="132"/>
        <v>3.1935600000000002</v>
      </c>
      <c r="J231" s="135">
        <f t="shared" si="132"/>
        <v>3.3593199999999999</v>
      </c>
      <c r="K231" s="135">
        <f t="shared" si="132"/>
        <v>3.5815600000000001</v>
      </c>
      <c r="L231" s="135">
        <f t="shared" si="132"/>
        <v>3.6513300000000002</v>
      </c>
      <c r="M231" s="135">
        <f t="shared" si="132"/>
        <v>3.7192799999999999</v>
      </c>
      <c r="N231" s="135">
        <f t="shared" si="132"/>
        <v>3.7071299999999998</v>
      </c>
      <c r="O231" s="135">
        <f t="shared" si="132"/>
        <v>3.7432400000000001</v>
      </c>
      <c r="P231" s="135">
        <f t="shared" si="132"/>
        <v>3.7183099999999998</v>
      </c>
      <c r="Q231" s="135">
        <f t="shared" si="132"/>
        <v>3.70865</v>
      </c>
      <c r="R231" s="135">
        <f t="shared" si="132"/>
        <v>3.6895199999999999</v>
      </c>
      <c r="S231" s="135">
        <f t="shared" si="132"/>
        <v>3.6636799999999998</v>
      </c>
      <c r="T231" s="135">
        <f t="shared" si="132"/>
        <v>3.6609500000000001</v>
      </c>
      <c r="U231" s="135">
        <f t="shared" si="132"/>
        <v>3.6206100000000001</v>
      </c>
      <c r="V231" s="135">
        <f t="shared" si="132"/>
        <v>3.7069899999999998</v>
      </c>
      <c r="W231" s="135">
        <f t="shared" si="132"/>
        <v>3.7383999999999999</v>
      </c>
      <c r="X231" s="135">
        <f t="shared" si="132"/>
        <v>3.6989299999999998</v>
      </c>
      <c r="Y231" s="135">
        <f t="shared" si="132"/>
        <v>3.61192</v>
      </c>
      <c r="Z231" s="135">
        <f t="shared" si="132"/>
        <v>3.4307500000000002</v>
      </c>
      <c r="AA231" s="135">
        <f t="shared" si="132"/>
        <v>3.28301</v>
      </c>
    </row>
    <row r="232" spans="1:27" ht="12.75" customHeight="1" outlineLevel="1" x14ac:dyDescent="0.3">
      <c r="A232" s="163" t="s">
        <v>1878</v>
      </c>
      <c r="B232" s="94" t="s">
        <v>238</v>
      </c>
      <c r="C232" s="70" t="s">
        <v>79</v>
      </c>
      <c r="D232" s="71">
        <v>1223.73</v>
      </c>
      <c r="E232" s="71">
        <v>1145.94</v>
      </c>
      <c r="F232" s="71">
        <v>1132.1099999999999</v>
      </c>
      <c r="G232" s="71">
        <v>1134.8599999999999</v>
      </c>
      <c r="H232" s="71">
        <v>1178.21</v>
      </c>
      <c r="I232" s="71">
        <v>1254.6400000000001</v>
      </c>
      <c r="J232" s="71">
        <v>1420.4</v>
      </c>
      <c r="K232" s="71">
        <v>1642.64</v>
      </c>
      <c r="L232" s="71">
        <v>1712.41</v>
      </c>
      <c r="M232" s="71">
        <v>1780.36</v>
      </c>
      <c r="N232" s="71">
        <v>1768.21</v>
      </c>
      <c r="O232" s="71">
        <v>1804.32</v>
      </c>
      <c r="P232" s="71">
        <v>1779.39</v>
      </c>
      <c r="Q232" s="71">
        <v>1769.73</v>
      </c>
      <c r="R232" s="71">
        <v>1750.6</v>
      </c>
      <c r="S232" s="71">
        <v>1724.76</v>
      </c>
      <c r="T232" s="71">
        <v>1722.03</v>
      </c>
      <c r="U232" s="71">
        <v>1681.69</v>
      </c>
      <c r="V232" s="71">
        <v>1768.07</v>
      </c>
      <c r="W232" s="71">
        <v>1799.48</v>
      </c>
      <c r="X232" s="71">
        <v>1760.01</v>
      </c>
      <c r="Y232" s="71">
        <v>1673</v>
      </c>
      <c r="Z232" s="71">
        <v>1491.83</v>
      </c>
      <c r="AA232" s="71">
        <v>1344.09</v>
      </c>
    </row>
    <row r="233" spans="1:27" ht="12.75" customHeight="1" outlineLevel="1" x14ac:dyDescent="0.3">
      <c r="A233" s="163" t="s">
        <v>1879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customHeight="1" outlineLevel="1" x14ac:dyDescent="0.3">
      <c r="A234" s="163" t="s">
        <v>1880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1881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 t="shared" si="134"/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x14ac:dyDescent="0.3">
      <c r="A236" s="162" t="s">
        <v>1882</v>
      </c>
      <c r="B236" s="54" t="str">
        <f>"15"&amp;"."&amp;$B$800&amp;"."&amp;$B$801</f>
        <v>15.03.2024</v>
      </c>
      <c r="C236" s="134" t="s">
        <v>76</v>
      </c>
      <c r="D236" s="135">
        <f>ROUND(((D237+D238+D240+D239)/1000),5)</f>
        <v>3.1689600000000002</v>
      </c>
      <c r="E236" s="135">
        <f>ROUND(((E237+E238+E240+E239)/1000),5)</f>
        <v>3.10832</v>
      </c>
      <c r="F236" s="135">
        <f>ROUND(((F237+F238+F240+F239)/1000),5)</f>
        <v>3.0958700000000001</v>
      </c>
      <c r="G236" s="135">
        <f t="shared" ref="G236:AA236" si="135">ROUND(((G237+G238+G240+G239)/1000),5)</f>
        <v>3.09592</v>
      </c>
      <c r="H236" s="135">
        <f t="shared" si="135"/>
        <v>3.1235300000000001</v>
      </c>
      <c r="I236" s="135">
        <f t="shared" si="135"/>
        <v>3.26153</v>
      </c>
      <c r="J236" s="135">
        <f t="shared" si="135"/>
        <v>3.3836400000000002</v>
      </c>
      <c r="K236" s="135">
        <f t="shared" si="135"/>
        <v>3.59816</v>
      </c>
      <c r="L236" s="135">
        <f t="shared" si="135"/>
        <v>3.6798299999999999</v>
      </c>
      <c r="M236" s="135">
        <f t="shared" si="135"/>
        <v>3.71922</v>
      </c>
      <c r="N236" s="135">
        <f t="shared" si="135"/>
        <v>3.7198799999999999</v>
      </c>
      <c r="O236" s="135">
        <f t="shared" si="135"/>
        <v>3.7674699999999999</v>
      </c>
      <c r="P236" s="135">
        <f t="shared" si="135"/>
        <v>3.7627100000000002</v>
      </c>
      <c r="Q236" s="135">
        <f t="shared" si="135"/>
        <v>3.75502</v>
      </c>
      <c r="R236" s="135">
        <f t="shared" si="135"/>
        <v>3.7386900000000001</v>
      </c>
      <c r="S236" s="135">
        <f t="shared" si="135"/>
        <v>3.72614</v>
      </c>
      <c r="T236" s="135">
        <f t="shared" si="135"/>
        <v>3.72661</v>
      </c>
      <c r="U236" s="135">
        <f t="shared" si="135"/>
        <v>3.6558000000000002</v>
      </c>
      <c r="V236" s="135">
        <f t="shared" si="135"/>
        <v>3.7161</v>
      </c>
      <c r="W236" s="135">
        <f t="shared" si="135"/>
        <v>3.77454</v>
      </c>
      <c r="X236" s="135">
        <f t="shared" si="135"/>
        <v>3.7693500000000002</v>
      </c>
      <c r="Y236" s="135">
        <f t="shared" si="135"/>
        <v>3.65795</v>
      </c>
      <c r="Z236" s="135">
        <f t="shared" si="135"/>
        <v>3.46726</v>
      </c>
      <c r="AA236" s="135">
        <f t="shared" si="135"/>
        <v>3.3894899999999999</v>
      </c>
    </row>
    <row r="237" spans="1:27" ht="12.75" customHeight="1" outlineLevel="1" x14ac:dyDescent="0.3">
      <c r="A237" s="163" t="s">
        <v>1883</v>
      </c>
      <c r="B237" s="94" t="s">
        <v>238</v>
      </c>
      <c r="C237" s="70" t="s">
        <v>79</v>
      </c>
      <c r="D237" s="71">
        <v>1230.04</v>
      </c>
      <c r="E237" s="71">
        <v>1169.4000000000001</v>
      </c>
      <c r="F237" s="71">
        <v>1156.95</v>
      </c>
      <c r="G237" s="71">
        <v>1157</v>
      </c>
      <c r="H237" s="71">
        <v>1184.6099999999999</v>
      </c>
      <c r="I237" s="71">
        <v>1322.61</v>
      </c>
      <c r="J237" s="71">
        <v>1444.72</v>
      </c>
      <c r="K237" s="71">
        <v>1659.24</v>
      </c>
      <c r="L237" s="71">
        <v>1740.91</v>
      </c>
      <c r="M237" s="71">
        <v>1780.3</v>
      </c>
      <c r="N237" s="71">
        <v>1780.96</v>
      </c>
      <c r="O237" s="71">
        <v>1828.55</v>
      </c>
      <c r="P237" s="71">
        <v>1823.79</v>
      </c>
      <c r="Q237" s="71">
        <v>1816.1</v>
      </c>
      <c r="R237" s="71">
        <v>1799.77</v>
      </c>
      <c r="S237" s="71">
        <v>1787.22</v>
      </c>
      <c r="T237" s="71">
        <v>1787.69</v>
      </c>
      <c r="U237" s="71">
        <v>1716.88</v>
      </c>
      <c r="V237" s="71">
        <v>1777.18</v>
      </c>
      <c r="W237" s="71">
        <v>1835.62</v>
      </c>
      <c r="X237" s="71">
        <v>1830.43</v>
      </c>
      <c r="Y237" s="71">
        <v>1719.03</v>
      </c>
      <c r="Z237" s="71">
        <v>1528.34</v>
      </c>
      <c r="AA237" s="71">
        <v>1450.57</v>
      </c>
    </row>
    <row r="238" spans="1:27" ht="12.75" customHeight="1" outlineLevel="1" x14ac:dyDescent="0.3">
      <c r="A238" s="163" t="s">
        <v>1884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customHeight="1" outlineLevel="1" x14ac:dyDescent="0.3">
      <c r="A239" s="163" t="s">
        <v>1885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1886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 t="shared" si="137"/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x14ac:dyDescent="0.3">
      <c r="A241" s="162" t="s">
        <v>1887</v>
      </c>
      <c r="B241" s="54" t="str">
        <f>"16"&amp;"."&amp;$B$800&amp;"."&amp;$B$801</f>
        <v>16.03.2024</v>
      </c>
      <c r="C241" s="134" t="s">
        <v>76</v>
      </c>
      <c r="D241" s="135">
        <f>ROUND(((D242+D243+D245+D244)/1000),5)</f>
        <v>3.3812000000000002</v>
      </c>
      <c r="E241" s="135">
        <f>ROUND(((E242+E243+E245+E244)/1000),5)</f>
        <v>3.21448</v>
      </c>
      <c r="F241" s="135">
        <f>ROUND(((F242+F243+F245+F244)/1000),5)</f>
        <v>3.1844700000000001</v>
      </c>
      <c r="G241" s="135">
        <f t="shared" ref="G241:AA241" si="138">ROUND(((G242+G243+G245+G244)/1000),5)</f>
        <v>3.1634500000000001</v>
      </c>
      <c r="H241" s="135">
        <f t="shared" si="138"/>
        <v>3.1643500000000002</v>
      </c>
      <c r="I241" s="135">
        <f t="shared" si="138"/>
        <v>3.2901500000000001</v>
      </c>
      <c r="J241" s="135">
        <f t="shared" si="138"/>
        <v>3.3405300000000002</v>
      </c>
      <c r="K241" s="135">
        <f t="shared" si="138"/>
        <v>3.38733</v>
      </c>
      <c r="L241" s="135">
        <f t="shared" si="138"/>
        <v>3.6311300000000002</v>
      </c>
      <c r="M241" s="135">
        <f t="shared" si="138"/>
        <v>3.7622399999999998</v>
      </c>
      <c r="N241" s="135">
        <f t="shared" si="138"/>
        <v>3.83134</v>
      </c>
      <c r="O241" s="135">
        <f t="shared" si="138"/>
        <v>3.8265500000000001</v>
      </c>
      <c r="P241" s="135">
        <f t="shared" si="138"/>
        <v>3.7948900000000001</v>
      </c>
      <c r="Q241" s="135">
        <f t="shared" si="138"/>
        <v>3.7797399999999999</v>
      </c>
      <c r="R241" s="135">
        <f t="shared" si="138"/>
        <v>3.7121</v>
      </c>
      <c r="S241" s="135">
        <f t="shared" si="138"/>
        <v>3.65239</v>
      </c>
      <c r="T241" s="135">
        <f t="shared" si="138"/>
        <v>3.6601599999999999</v>
      </c>
      <c r="U241" s="135">
        <f t="shared" si="138"/>
        <v>3.71102</v>
      </c>
      <c r="V241" s="135">
        <f t="shared" si="138"/>
        <v>3.7788300000000001</v>
      </c>
      <c r="W241" s="135">
        <f t="shared" si="138"/>
        <v>3.78775</v>
      </c>
      <c r="X241" s="135">
        <f t="shared" si="138"/>
        <v>3.7002000000000002</v>
      </c>
      <c r="Y241" s="135">
        <f t="shared" si="138"/>
        <v>3.6264400000000001</v>
      </c>
      <c r="Z241" s="135">
        <f t="shared" si="138"/>
        <v>3.4541300000000001</v>
      </c>
      <c r="AA241" s="135">
        <f t="shared" si="138"/>
        <v>3.3854600000000001</v>
      </c>
    </row>
    <row r="242" spans="1:27" ht="12.75" customHeight="1" outlineLevel="1" x14ac:dyDescent="0.3">
      <c r="A242" s="163" t="s">
        <v>1888</v>
      </c>
      <c r="B242" s="94" t="s">
        <v>238</v>
      </c>
      <c r="C242" s="70" t="s">
        <v>79</v>
      </c>
      <c r="D242" s="71">
        <v>1442.28</v>
      </c>
      <c r="E242" s="71">
        <v>1275.56</v>
      </c>
      <c r="F242" s="71">
        <v>1245.55</v>
      </c>
      <c r="G242" s="71">
        <v>1224.53</v>
      </c>
      <c r="H242" s="71">
        <v>1225.43</v>
      </c>
      <c r="I242" s="71">
        <v>1351.23</v>
      </c>
      <c r="J242" s="71">
        <v>1401.61</v>
      </c>
      <c r="K242" s="71">
        <v>1448.41</v>
      </c>
      <c r="L242" s="71">
        <v>1692.21</v>
      </c>
      <c r="M242" s="71">
        <v>1823.32</v>
      </c>
      <c r="N242" s="71">
        <v>1892.42</v>
      </c>
      <c r="O242" s="71">
        <v>1887.63</v>
      </c>
      <c r="P242" s="71">
        <v>1855.97</v>
      </c>
      <c r="Q242" s="71">
        <v>1840.82</v>
      </c>
      <c r="R242" s="71">
        <v>1773.18</v>
      </c>
      <c r="S242" s="71">
        <v>1713.47</v>
      </c>
      <c r="T242" s="71">
        <v>1721.24</v>
      </c>
      <c r="U242" s="71">
        <v>1772.1</v>
      </c>
      <c r="V242" s="71">
        <v>1839.91</v>
      </c>
      <c r="W242" s="71">
        <v>1848.83</v>
      </c>
      <c r="X242" s="71">
        <v>1761.28</v>
      </c>
      <c r="Y242" s="71">
        <v>1687.52</v>
      </c>
      <c r="Z242" s="71">
        <v>1515.21</v>
      </c>
      <c r="AA242" s="71">
        <v>1446.54</v>
      </c>
    </row>
    <row r="243" spans="1:27" ht="12.75" customHeight="1" outlineLevel="1" x14ac:dyDescent="0.3">
      <c r="A243" s="163" t="s">
        <v>1889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customHeight="1" outlineLevel="1" x14ac:dyDescent="0.3">
      <c r="A244" s="163" t="s">
        <v>1890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1891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 t="shared" si="140"/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x14ac:dyDescent="0.3">
      <c r="A246" s="162" t="s">
        <v>1892</v>
      </c>
      <c r="B246" s="54" t="str">
        <f>"17"&amp;"."&amp;$B$800&amp;"."&amp;$B$801</f>
        <v>17.03.2024</v>
      </c>
      <c r="C246" s="134" t="s">
        <v>76</v>
      </c>
      <c r="D246" s="135">
        <f>ROUND(((D247+D248+D250+D249)/1000),5)</f>
        <v>3.3831699999999998</v>
      </c>
      <c r="E246" s="135">
        <f>ROUND(((E247+E248+E250+E249)/1000),5)</f>
        <v>3.2090800000000002</v>
      </c>
      <c r="F246" s="135">
        <f>ROUND(((F247+F248+F250+F249)/1000),5)</f>
        <v>3.16866</v>
      </c>
      <c r="G246" s="135">
        <f t="shared" ref="G246:AA246" si="141">ROUND(((G247+G248+G250+G249)/1000),5)</f>
        <v>3.1384099999999999</v>
      </c>
      <c r="H246" s="135">
        <f t="shared" si="141"/>
        <v>3.1382300000000001</v>
      </c>
      <c r="I246" s="135">
        <f t="shared" si="141"/>
        <v>3.1904300000000001</v>
      </c>
      <c r="J246" s="135">
        <f t="shared" si="141"/>
        <v>3.2724199999999999</v>
      </c>
      <c r="K246" s="135">
        <f t="shared" si="141"/>
        <v>3.36</v>
      </c>
      <c r="L246" s="135">
        <f t="shared" si="141"/>
        <v>3.4366599999999998</v>
      </c>
      <c r="M246" s="135">
        <f t="shared" si="141"/>
        <v>3.6281099999999999</v>
      </c>
      <c r="N246" s="135">
        <f t="shared" si="141"/>
        <v>3.64514</v>
      </c>
      <c r="O246" s="135">
        <f t="shared" si="141"/>
        <v>3.6510600000000002</v>
      </c>
      <c r="P246" s="135">
        <f t="shared" si="141"/>
        <v>3.6455500000000001</v>
      </c>
      <c r="Q246" s="135">
        <f t="shared" si="141"/>
        <v>3.6386400000000001</v>
      </c>
      <c r="R246" s="135">
        <f t="shared" si="141"/>
        <v>3.6392899999999999</v>
      </c>
      <c r="S246" s="135">
        <f t="shared" si="141"/>
        <v>3.6357599999999999</v>
      </c>
      <c r="T246" s="135">
        <f t="shared" si="141"/>
        <v>3.6361599999999998</v>
      </c>
      <c r="U246" s="135">
        <f t="shared" si="141"/>
        <v>3.6422099999999999</v>
      </c>
      <c r="V246" s="135">
        <f t="shared" si="141"/>
        <v>3.7830599999999999</v>
      </c>
      <c r="W246" s="135">
        <f t="shared" si="141"/>
        <v>3.8875299999999999</v>
      </c>
      <c r="X246" s="135">
        <f t="shared" si="141"/>
        <v>3.8098399999999999</v>
      </c>
      <c r="Y246" s="135">
        <f t="shared" si="141"/>
        <v>3.63096</v>
      </c>
      <c r="Z246" s="135">
        <f t="shared" si="141"/>
        <v>3.43899</v>
      </c>
      <c r="AA246" s="135">
        <f t="shared" si="141"/>
        <v>3.38808</v>
      </c>
    </row>
    <row r="247" spans="1:27" ht="12.75" customHeight="1" outlineLevel="1" x14ac:dyDescent="0.3">
      <c r="A247" s="163" t="s">
        <v>1893</v>
      </c>
      <c r="B247" s="94" t="s">
        <v>238</v>
      </c>
      <c r="C247" s="70" t="s">
        <v>79</v>
      </c>
      <c r="D247" s="71">
        <v>1444.25</v>
      </c>
      <c r="E247" s="71">
        <v>1270.1600000000001</v>
      </c>
      <c r="F247" s="71">
        <v>1229.74</v>
      </c>
      <c r="G247" s="71">
        <v>1199.49</v>
      </c>
      <c r="H247" s="71">
        <v>1199.31</v>
      </c>
      <c r="I247" s="71">
        <v>1251.51</v>
      </c>
      <c r="J247" s="71">
        <v>1333.5</v>
      </c>
      <c r="K247" s="71">
        <v>1421.08</v>
      </c>
      <c r="L247" s="71">
        <v>1497.74</v>
      </c>
      <c r="M247" s="71">
        <v>1689.19</v>
      </c>
      <c r="N247" s="71">
        <v>1706.22</v>
      </c>
      <c r="O247" s="71">
        <v>1712.14</v>
      </c>
      <c r="P247" s="71">
        <v>1706.63</v>
      </c>
      <c r="Q247" s="71">
        <v>1699.72</v>
      </c>
      <c r="R247" s="71">
        <v>1700.37</v>
      </c>
      <c r="S247" s="71">
        <v>1696.84</v>
      </c>
      <c r="T247" s="71">
        <v>1697.24</v>
      </c>
      <c r="U247" s="71">
        <v>1703.29</v>
      </c>
      <c r="V247" s="71">
        <v>1844.14</v>
      </c>
      <c r="W247" s="71">
        <v>1948.61</v>
      </c>
      <c r="X247" s="71">
        <v>1870.92</v>
      </c>
      <c r="Y247" s="71">
        <v>1692.04</v>
      </c>
      <c r="Z247" s="71">
        <v>1500.07</v>
      </c>
      <c r="AA247" s="71">
        <v>1449.16</v>
      </c>
    </row>
    <row r="248" spans="1:27" ht="12.75" customHeight="1" outlineLevel="1" x14ac:dyDescent="0.3">
      <c r="A248" s="163" t="s">
        <v>1894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customHeight="1" outlineLevel="1" x14ac:dyDescent="0.3">
      <c r="A249" s="163" t="s">
        <v>1895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1896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 t="shared" si="143"/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x14ac:dyDescent="0.3">
      <c r="A251" s="162" t="s">
        <v>1897</v>
      </c>
      <c r="B251" s="54" t="str">
        <f>"18"&amp;"."&amp;$B$800&amp;"."&amp;$B$801</f>
        <v>18.03.2024</v>
      </c>
      <c r="C251" s="134" t="s">
        <v>76</v>
      </c>
      <c r="D251" s="135">
        <f>ROUND(((D252+D253+D255+D254)/1000),5)</f>
        <v>3.3271199999999999</v>
      </c>
      <c r="E251" s="135">
        <f>ROUND(((E252+E253+E255+E254)/1000),5)</f>
        <v>3.1941299999999999</v>
      </c>
      <c r="F251" s="135">
        <f>ROUND(((F252+F253+F255+F254)/1000),5)</f>
        <v>3.15544</v>
      </c>
      <c r="G251" s="135">
        <f t="shared" ref="G251:AA251" si="144">ROUND(((G252+G253+G255+G254)/1000),5)</f>
        <v>3.1533000000000002</v>
      </c>
      <c r="H251" s="135">
        <f t="shared" si="144"/>
        <v>3.1928899999999998</v>
      </c>
      <c r="I251" s="135">
        <f t="shared" si="144"/>
        <v>3.2992300000000001</v>
      </c>
      <c r="J251" s="135">
        <f t="shared" si="144"/>
        <v>3.3841800000000002</v>
      </c>
      <c r="K251" s="135">
        <f t="shared" si="144"/>
        <v>3.7285499999999998</v>
      </c>
      <c r="L251" s="135">
        <f t="shared" si="144"/>
        <v>3.8400400000000001</v>
      </c>
      <c r="M251" s="135">
        <f t="shared" si="144"/>
        <v>3.9239700000000002</v>
      </c>
      <c r="N251" s="135">
        <f t="shared" si="144"/>
        <v>3.9333300000000002</v>
      </c>
      <c r="O251" s="135">
        <f t="shared" si="144"/>
        <v>3.9805999999999999</v>
      </c>
      <c r="P251" s="135">
        <f t="shared" si="144"/>
        <v>3.93181</v>
      </c>
      <c r="Q251" s="135">
        <f t="shared" si="144"/>
        <v>3.93336</v>
      </c>
      <c r="R251" s="135">
        <f t="shared" si="144"/>
        <v>3.9208400000000001</v>
      </c>
      <c r="S251" s="135">
        <f t="shared" si="144"/>
        <v>3.88124</v>
      </c>
      <c r="T251" s="135">
        <f t="shared" si="144"/>
        <v>3.8691499999999999</v>
      </c>
      <c r="U251" s="135">
        <f t="shared" si="144"/>
        <v>3.7661899999999999</v>
      </c>
      <c r="V251" s="135">
        <f t="shared" si="144"/>
        <v>3.82551</v>
      </c>
      <c r="W251" s="135">
        <f t="shared" si="144"/>
        <v>3.8945400000000001</v>
      </c>
      <c r="X251" s="135">
        <f t="shared" si="144"/>
        <v>3.8267699999999998</v>
      </c>
      <c r="Y251" s="135">
        <f t="shared" si="144"/>
        <v>3.67469</v>
      </c>
      <c r="Z251" s="135">
        <f t="shared" si="144"/>
        <v>3.4495499999999999</v>
      </c>
      <c r="AA251" s="135">
        <f t="shared" si="144"/>
        <v>3.3348100000000001</v>
      </c>
    </row>
    <row r="252" spans="1:27" ht="12.75" customHeight="1" outlineLevel="1" x14ac:dyDescent="0.3">
      <c r="A252" s="163" t="s">
        <v>1898</v>
      </c>
      <c r="B252" s="94" t="s">
        <v>238</v>
      </c>
      <c r="C252" s="70" t="s">
        <v>79</v>
      </c>
      <c r="D252" s="71">
        <v>1388.2</v>
      </c>
      <c r="E252" s="71">
        <v>1255.21</v>
      </c>
      <c r="F252" s="71">
        <v>1216.52</v>
      </c>
      <c r="G252" s="71">
        <v>1214.3800000000001</v>
      </c>
      <c r="H252" s="71">
        <v>1253.97</v>
      </c>
      <c r="I252" s="71">
        <v>1360.31</v>
      </c>
      <c r="J252" s="71">
        <v>1445.26</v>
      </c>
      <c r="K252" s="71">
        <v>1789.63</v>
      </c>
      <c r="L252" s="71">
        <v>1901.12</v>
      </c>
      <c r="M252" s="71">
        <v>1985.05</v>
      </c>
      <c r="N252" s="71">
        <v>1994.41</v>
      </c>
      <c r="O252" s="71">
        <v>2041.68</v>
      </c>
      <c r="P252" s="71">
        <v>1992.89</v>
      </c>
      <c r="Q252" s="71">
        <v>1994.44</v>
      </c>
      <c r="R252" s="71">
        <v>1981.92</v>
      </c>
      <c r="S252" s="71">
        <v>1942.32</v>
      </c>
      <c r="T252" s="71">
        <v>1930.23</v>
      </c>
      <c r="U252" s="71">
        <v>1827.27</v>
      </c>
      <c r="V252" s="71">
        <v>1886.59</v>
      </c>
      <c r="W252" s="71">
        <v>1955.62</v>
      </c>
      <c r="X252" s="71">
        <v>1887.85</v>
      </c>
      <c r="Y252" s="71">
        <v>1735.77</v>
      </c>
      <c r="Z252" s="71">
        <v>1510.63</v>
      </c>
      <c r="AA252" s="71">
        <v>1395.89</v>
      </c>
    </row>
    <row r="253" spans="1:27" ht="12.75" customHeight="1" outlineLevel="1" x14ac:dyDescent="0.3">
      <c r="A253" s="163" t="s">
        <v>1899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customHeight="1" outlineLevel="1" x14ac:dyDescent="0.3">
      <c r="A254" s="163" t="s">
        <v>1900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1901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 t="shared" si="146"/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x14ac:dyDescent="0.3">
      <c r="A256" s="162" t="s">
        <v>1902</v>
      </c>
      <c r="B256" s="54" t="str">
        <f>"19"&amp;"."&amp;$B$800&amp;"."&amp;$B$801</f>
        <v>19.03.2024</v>
      </c>
      <c r="C256" s="134" t="s">
        <v>76</v>
      </c>
      <c r="D256" s="135">
        <f>ROUND(((D257+D258+D260+D259)/1000),5)</f>
        <v>3.1938</v>
      </c>
      <c r="E256" s="135">
        <f>ROUND(((E257+E258+E260+E259)/1000),5)</f>
        <v>3.1290800000000001</v>
      </c>
      <c r="F256" s="135">
        <f>ROUND(((F257+F258+F260+F259)/1000),5)</f>
        <v>3.1020300000000001</v>
      </c>
      <c r="G256" s="135">
        <f t="shared" ref="G256:AA256" si="147">ROUND(((G257+G258+G260+G259)/1000),5)</f>
        <v>3.0967699999999998</v>
      </c>
      <c r="H256" s="135">
        <f t="shared" si="147"/>
        <v>3.12582</v>
      </c>
      <c r="I256" s="135">
        <f t="shared" si="147"/>
        <v>3.2209500000000002</v>
      </c>
      <c r="J256" s="135">
        <f t="shared" si="147"/>
        <v>3.35337</v>
      </c>
      <c r="K256" s="135">
        <f t="shared" si="147"/>
        <v>3.4977299999999998</v>
      </c>
      <c r="L256" s="135">
        <f t="shared" si="147"/>
        <v>3.7040700000000002</v>
      </c>
      <c r="M256" s="135">
        <f t="shared" si="147"/>
        <v>3.81887</v>
      </c>
      <c r="N256" s="135">
        <f t="shared" si="147"/>
        <v>3.8298899999999998</v>
      </c>
      <c r="O256" s="135">
        <f t="shared" si="147"/>
        <v>3.85284</v>
      </c>
      <c r="P256" s="135">
        <f t="shared" si="147"/>
        <v>3.8069299999999999</v>
      </c>
      <c r="Q256" s="135">
        <f t="shared" si="147"/>
        <v>3.83677</v>
      </c>
      <c r="R256" s="135">
        <f t="shared" si="147"/>
        <v>3.7681399999999998</v>
      </c>
      <c r="S256" s="135">
        <f t="shared" si="147"/>
        <v>3.7404799999999998</v>
      </c>
      <c r="T256" s="135">
        <f t="shared" si="147"/>
        <v>3.69137</v>
      </c>
      <c r="U256" s="135">
        <f t="shared" si="147"/>
        <v>3.6014900000000001</v>
      </c>
      <c r="V256" s="135">
        <f t="shared" si="147"/>
        <v>3.7590599999999998</v>
      </c>
      <c r="W256" s="135">
        <f t="shared" si="147"/>
        <v>3.8677999999999999</v>
      </c>
      <c r="X256" s="135">
        <f t="shared" si="147"/>
        <v>3.7602199999999999</v>
      </c>
      <c r="Y256" s="135">
        <f t="shared" si="147"/>
        <v>3.6158899999999998</v>
      </c>
      <c r="Z256" s="135">
        <f t="shared" si="147"/>
        <v>3.4179900000000001</v>
      </c>
      <c r="AA256" s="135">
        <f t="shared" si="147"/>
        <v>3.2714099999999999</v>
      </c>
    </row>
    <row r="257" spans="1:27" ht="12.75" customHeight="1" outlineLevel="1" x14ac:dyDescent="0.3">
      <c r="A257" s="163" t="s">
        <v>1903</v>
      </c>
      <c r="B257" s="94" t="s">
        <v>238</v>
      </c>
      <c r="C257" s="70" t="s">
        <v>79</v>
      </c>
      <c r="D257" s="71">
        <v>1254.8800000000001</v>
      </c>
      <c r="E257" s="71">
        <v>1190.1600000000001</v>
      </c>
      <c r="F257" s="71">
        <v>1163.1099999999999</v>
      </c>
      <c r="G257" s="71">
        <v>1157.8499999999999</v>
      </c>
      <c r="H257" s="71">
        <v>1186.9000000000001</v>
      </c>
      <c r="I257" s="71">
        <v>1282.03</v>
      </c>
      <c r="J257" s="71">
        <v>1414.45</v>
      </c>
      <c r="K257" s="71">
        <v>1558.81</v>
      </c>
      <c r="L257" s="71">
        <v>1765.15</v>
      </c>
      <c r="M257" s="71">
        <v>1879.95</v>
      </c>
      <c r="N257" s="71">
        <v>1890.97</v>
      </c>
      <c r="O257" s="71">
        <v>1913.92</v>
      </c>
      <c r="P257" s="71">
        <v>1868.01</v>
      </c>
      <c r="Q257" s="71">
        <v>1897.85</v>
      </c>
      <c r="R257" s="71">
        <v>1829.22</v>
      </c>
      <c r="S257" s="71">
        <v>1801.56</v>
      </c>
      <c r="T257" s="71">
        <v>1752.45</v>
      </c>
      <c r="U257" s="71">
        <v>1662.57</v>
      </c>
      <c r="V257" s="71">
        <v>1820.14</v>
      </c>
      <c r="W257" s="71">
        <v>1928.88</v>
      </c>
      <c r="X257" s="71">
        <v>1821.3</v>
      </c>
      <c r="Y257" s="71">
        <v>1676.97</v>
      </c>
      <c r="Z257" s="71">
        <v>1479.07</v>
      </c>
      <c r="AA257" s="71">
        <v>1332.49</v>
      </c>
    </row>
    <row r="258" spans="1:27" ht="12.75" customHeight="1" outlineLevel="1" x14ac:dyDescent="0.3">
      <c r="A258" s="163" t="s">
        <v>1904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customHeight="1" outlineLevel="1" x14ac:dyDescent="0.3">
      <c r="A259" s="163" t="s">
        <v>1905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1906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 t="shared" si="149"/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x14ac:dyDescent="0.3">
      <c r="A261" s="162" t="s">
        <v>1907</v>
      </c>
      <c r="B261" s="54" t="str">
        <f>"20"&amp;"."&amp;$B$800&amp;"."&amp;$B$801</f>
        <v>20.03.2024</v>
      </c>
      <c r="C261" s="134" t="s">
        <v>76</v>
      </c>
      <c r="D261" s="135">
        <f>ROUND(((D262+D263+D265+D264)/1000),5)</f>
        <v>3.1827999999999999</v>
      </c>
      <c r="E261" s="135">
        <f>ROUND(((E262+E263+E265+E264)/1000),5)</f>
        <v>3.1156100000000002</v>
      </c>
      <c r="F261" s="135">
        <f>ROUND(((F262+F263+F265+F264)/1000),5)</f>
        <v>3.0846800000000001</v>
      </c>
      <c r="G261" s="135">
        <f t="shared" ref="G261:AA261" si="150">ROUND(((G262+G263+G265+G264)/1000),5)</f>
        <v>3.0817199999999998</v>
      </c>
      <c r="H261" s="135">
        <f t="shared" si="150"/>
        <v>3.1132900000000001</v>
      </c>
      <c r="I261" s="135">
        <f t="shared" si="150"/>
        <v>3.2214999999999998</v>
      </c>
      <c r="J261" s="135">
        <f t="shared" si="150"/>
        <v>3.3550300000000002</v>
      </c>
      <c r="K261" s="135">
        <f t="shared" si="150"/>
        <v>3.44021</v>
      </c>
      <c r="L261" s="135">
        <f t="shared" si="150"/>
        <v>3.6831499999999999</v>
      </c>
      <c r="M261" s="135">
        <f t="shared" si="150"/>
        <v>3.79731</v>
      </c>
      <c r="N261" s="135">
        <f t="shared" si="150"/>
        <v>3.8242500000000001</v>
      </c>
      <c r="O261" s="135">
        <f t="shared" si="150"/>
        <v>3.84572</v>
      </c>
      <c r="P261" s="135">
        <f t="shared" si="150"/>
        <v>3.8113600000000001</v>
      </c>
      <c r="Q261" s="135">
        <f t="shared" si="150"/>
        <v>3.8252199999999998</v>
      </c>
      <c r="R261" s="135">
        <f t="shared" si="150"/>
        <v>3.7964000000000002</v>
      </c>
      <c r="S261" s="135">
        <f t="shared" si="150"/>
        <v>3.7728600000000001</v>
      </c>
      <c r="T261" s="135">
        <f t="shared" si="150"/>
        <v>3.74614</v>
      </c>
      <c r="U261" s="135">
        <f t="shared" si="150"/>
        <v>3.66127</v>
      </c>
      <c r="V261" s="135">
        <f t="shared" si="150"/>
        <v>3.74072</v>
      </c>
      <c r="W261" s="135">
        <f t="shared" si="150"/>
        <v>3.8098399999999999</v>
      </c>
      <c r="X261" s="135">
        <f t="shared" si="150"/>
        <v>3.7260300000000002</v>
      </c>
      <c r="Y261" s="135">
        <f t="shared" si="150"/>
        <v>3.65225</v>
      </c>
      <c r="Z261" s="135">
        <f t="shared" si="150"/>
        <v>3.42821</v>
      </c>
      <c r="AA261" s="135">
        <f t="shared" si="150"/>
        <v>3.3446500000000001</v>
      </c>
    </row>
    <row r="262" spans="1:27" ht="12.75" customHeight="1" outlineLevel="1" x14ac:dyDescent="0.3">
      <c r="A262" s="163" t="s">
        <v>1908</v>
      </c>
      <c r="B262" s="94" t="s">
        <v>238</v>
      </c>
      <c r="C262" s="70" t="s">
        <v>79</v>
      </c>
      <c r="D262" s="71">
        <v>1243.8800000000001</v>
      </c>
      <c r="E262" s="71">
        <v>1176.69</v>
      </c>
      <c r="F262" s="71">
        <v>1145.76</v>
      </c>
      <c r="G262" s="71">
        <v>1142.8</v>
      </c>
      <c r="H262" s="71">
        <v>1174.3699999999999</v>
      </c>
      <c r="I262" s="71">
        <v>1282.58</v>
      </c>
      <c r="J262" s="71">
        <v>1416.11</v>
      </c>
      <c r="K262" s="71">
        <v>1501.29</v>
      </c>
      <c r="L262" s="71">
        <v>1744.23</v>
      </c>
      <c r="M262" s="71">
        <v>1858.39</v>
      </c>
      <c r="N262" s="71">
        <v>1885.33</v>
      </c>
      <c r="O262" s="71">
        <v>1906.8</v>
      </c>
      <c r="P262" s="71">
        <v>1872.44</v>
      </c>
      <c r="Q262" s="71">
        <v>1886.3</v>
      </c>
      <c r="R262" s="71">
        <v>1857.48</v>
      </c>
      <c r="S262" s="71">
        <v>1833.94</v>
      </c>
      <c r="T262" s="71">
        <v>1807.22</v>
      </c>
      <c r="U262" s="71">
        <v>1722.35</v>
      </c>
      <c r="V262" s="71">
        <v>1801.8</v>
      </c>
      <c r="W262" s="71">
        <v>1870.92</v>
      </c>
      <c r="X262" s="71">
        <v>1787.11</v>
      </c>
      <c r="Y262" s="71">
        <v>1713.33</v>
      </c>
      <c r="Z262" s="71">
        <v>1489.29</v>
      </c>
      <c r="AA262" s="71">
        <v>1405.73</v>
      </c>
    </row>
    <row r="263" spans="1:27" ht="12.75" customHeight="1" outlineLevel="1" x14ac:dyDescent="0.3">
      <c r="A263" s="163" t="s">
        <v>1909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customHeight="1" outlineLevel="1" x14ac:dyDescent="0.3">
      <c r="A264" s="163" t="s">
        <v>1910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1911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 t="shared" si="152"/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x14ac:dyDescent="0.3">
      <c r="A266" s="162" t="s">
        <v>1912</v>
      </c>
      <c r="B266" s="54" t="str">
        <f>"21"&amp;"."&amp;$B$800&amp;"."&amp;$B$801</f>
        <v>21.03.2024</v>
      </c>
      <c r="C266" s="134" t="s">
        <v>76</v>
      </c>
      <c r="D266" s="135">
        <f>ROUND(((D267+D268+D270+D269)/1000),5)</f>
        <v>3.2617099999999999</v>
      </c>
      <c r="E266" s="135">
        <f>ROUND(((E267+E268+E270+E269)/1000),5)</f>
        <v>3.1699799999999998</v>
      </c>
      <c r="F266" s="135">
        <f>ROUND(((F267+F268+F270+F269)/1000),5)</f>
        <v>3.1328299999999998</v>
      </c>
      <c r="G266" s="135">
        <f t="shared" ref="G266:AA266" si="153">ROUND(((G267+G268+G270+G269)/1000),5)</f>
        <v>3.1296900000000001</v>
      </c>
      <c r="H266" s="135">
        <f t="shared" si="153"/>
        <v>3.16276</v>
      </c>
      <c r="I266" s="135">
        <f t="shared" si="153"/>
        <v>3.29895</v>
      </c>
      <c r="J266" s="135">
        <f t="shared" si="153"/>
        <v>3.39052</v>
      </c>
      <c r="K266" s="135">
        <f t="shared" si="153"/>
        <v>3.6048499999999999</v>
      </c>
      <c r="L266" s="135">
        <f t="shared" si="153"/>
        <v>3.75475</v>
      </c>
      <c r="M266" s="135">
        <f t="shared" si="153"/>
        <v>3.8330500000000001</v>
      </c>
      <c r="N266" s="135">
        <f t="shared" si="153"/>
        <v>3.8350599999999999</v>
      </c>
      <c r="O266" s="135">
        <f t="shared" si="153"/>
        <v>3.8394499999999998</v>
      </c>
      <c r="P266" s="135">
        <f t="shared" si="153"/>
        <v>3.81264</v>
      </c>
      <c r="Q266" s="135">
        <f t="shared" si="153"/>
        <v>3.8234900000000001</v>
      </c>
      <c r="R266" s="135">
        <f t="shared" si="153"/>
        <v>3.7987099999999998</v>
      </c>
      <c r="S266" s="135">
        <f t="shared" si="153"/>
        <v>3.7776000000000001</v>
      </c>
      <c r="T266" s="135">
        <f t="shared" si="153"/>
        <v>3.7698999999999998</v>
      </c>
      <c r="U266" s="135">
        <f t="shared" si="153"/>
        <v>3.70974</v>
      </c>
      <c r="V266" s="135">
        <f t="shared" si="153"/>
        <v>3.7551800000000002</v>
      </c>
      <c r="W266" s="135">
        <f t="shared" si="153"/>
        <v>3.8320799999999999</v>
      </c>
      <c r="X266" s="135">
        <f t="shared" si="153"/>
        <v>3.7933500000000002</v>
      </c>
      <c r="Y266" s="135">
        <f t="shared" si="153"/>
        <v>3.7583299999999999</v>
      </c>
      <c r="Z266" s="135">
        <f t="shared" si="153"/>
        <v>3.4973200000000002</v>
      </c>
      <c r="AA266" s="135">
        <f t="shared" si="153"/>
        <v>3.36307</v>
      </c>
    </row>
    <row r="267" spans="1:27" ht="12.75" customHeight="1" outlineLevel="1" x14ac:dyDescent="0.3">
      <c r="A267" s="163" t="s">
        <v>1913</v>
      </c>
      <c r="B267" s="94" t="s">
        <v>238</v>
      </c>
      <c r="C267" s="70" t="s">
        <v>79</v>
      </c>
      <c r="D267" s="71">
        <v>1322.79</v>
      </c>
      <c r="E267" s="71">
        <v>1231.06</v>
      </c>
      <c r="F267" s="71">
        <v>1193.9100000000001</v>
      </c>
      <c r="G267" s="71">
        <v>1190.77</v>
      </c>
      <c r="H267" s="71">
        <v>1223.8399999999999</v>
      </c>
      <c r="I267" s="71">
        <v>1360.03</v>
      </c>
      <c r="J267" s="71">
        <v>1451.6</v>
      </c>
      <c r="K267" s="71">
        <v>1665.93</v>
      </c>
      <c r="L267" s="71">
        <v>1815.83</v>
      </c>
      <c r="M267" s="71">
        <v>1894.13</v>
      </c>
      <c r="N267" s="71">
        <v>1896.14</v>
      </c>
      <c r="O267" s="71">
        <v>1900.53</v>
      </c>
      <c r="P267" s="71">
        <v>1873.72</v>
      </c>
      <c r="Q267" s="71">
        <v>1884.57</v>
      </c>
      <c r="R267" s="71">
        <v>1859.79</v>
      </c>
      <c r="S267" s="71">
        <v>1838.68</v>
      </c>
      <c r="T267" s="71">
        <v>1830.98</v>
      </c>
      <c r="U267" s="71">
        <v>1770.82</v>
      </c>
      <c r="V267" s="71">
        <v>1816.26</v>
      </c>
      <c r="W267" s="71">
        <v>1893.16</v>
      </c>
      <c r="X267" s="71">
        <v>1854.43</v>
      </c>
      <c r="Y267" s="71">
        <v>1819.41</v>
      </c>
      <c r="Z267" s="71">
        <v>1558.4</v>
      </c>
      <c r="AA267" s="71">
        <v>1424.15</v>
      </c>
    </row>
    <row r="268" spans="1:27" ht="12.75" customHeight="1" outlineLevel="1" x14ac:dyDescent="0.3">
      <c r="A268" s="163" t="s">
        <v>1914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customHeight="1" outlineLevel="1" x14ac:dyDescent="0.3">
      <c r="A269" s="163" t="s">
        <v>1915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1916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 t="shared" si="155"/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x14ac:dyDescent="0.3">
      <c r="A271" s="162" t="s">
        <v>1917</v>
      </c>
      <c r="B271" s="54" t="str">
        <f>"22"&amp;"."&amp;$B$800&amp;"."&amp;$B$801</f>
        <v>22.03.2024</v>
      </c>
      <c r="C271" s="134" t="s">
        <v>76</v>
      </c>
      <c r="D271" s="135">
        <f>ROUND(((D272+D273+D275+D274)/1000),5)</f>
        <v>3.2335600000000002</v>
      </c>
      <c r="E271" s="135">
        <f>ROUND(((E272+E273+E275+E274)/1000),5)</f>
        <v>3.1474299999999999</v>
      </c>
      <c r="F271" s="135">
        <f>ROUND(((F272+F273+F275+F274)/1000),5)</f>
        <v>3.1257299999999999</v>
      </c>
      <c r="G271" s="135">
        <f t="shared" ref="G271:AA271" si="156">ROUND(((G272+G273+G275+G274)/1000),5)</f>
        <v>3.1059600000000001</v>
      </c>
      <c r="H271" s="135">
        <f t="shared" si="156"/>
        <v>3.15062</v>
      </c>
      <c r="I271" s="135">
        <f t="shared" si="156"/>
        <v>3.2835999999999999</v>
      </c>
      <c r="J271" s="135">
        <f t="shared" si="156"/>
        <v>3.3849999999999998</v>
      </c>
      <c r="K271" s="135">
        <f t="shared" si="156"/>
        <v>3.6860599999999999</v>
      </c>
      <c r="L271" s="135">
        <f t="shared" si="156"/>
        <v>3.77827</v>
      </c>
      <c r="M271" s="135">
        <f t="shared" si="156"/>
        <v>3.8386399999999998</v>
      </c>
      <c r="N271" s="135">
        <f t="shared" si="156"/>
        <v>3.8724099999999999</v>
      </c>
      <c r="O271" s="135">
        <f t="shared" si="156"/>
        <v>3.8826000000000001</v>
      </c>
      <c r="P271" s="135">
        <f t="shared" si="156"/>
        <v>3.8615499999999998</v>
      </c>
      <c r="Q271" s="135">
        <f t="shared" si="156"/>
        <v>3.8677000000000001</v>
      </c>
      <c r="R271" s="135">
        <f t="shared" si="156"/>
        <v>3.84897</v>
      </c>
      <c r="S271" s="135">
        <f t="shared" si="156"/>
        <v>3.8332099999999998</v>
      </c>
      <c r="T271" s="135">
        <f t="shared" si="156"/>
        <v>3.8208500000000001</v>
      </c>
      <c r="U271" s="135">
        <f t="shared" si="156"/>
        <v>3.7684299999999999</v>
      </c>
      <c r="V271" s="135">
        <f t="shared" si="156"/>
        <v>3.8272400000000002</v>
      </c>
      <c r="W271" s="135">
        <f t="shared" si="156"/>
        <v>3.8975</v>
      </c>
      <c r="X271" s="135">
        <f t="shared" si="156"/>
        <v>3.8350900000000001</v>
      </c>
      <c r="Y271" s="135">
        <f t="shared" si="156"/>
        <v>3.76227</v>
      </c>
      <c r="Z271" s="135">
        <f t="shared" si="156"/>
        <v>3.5658400000000001</v>
      </c>
      <c r="AA271" s="135">
        <f t="shared" si="156"/>
        <v>3.3775400000000002</v>
      </c>
    </row>
    <row r="272" spans="1:27" ht="12.75" customHeight="1" outlineLevel="1" x14ac:dyDescent="0.3">
      <c r="A272" s="163" t="s">
        <v>1918</v>
      </c>
      <c r="B272" s="94" t="s">
        <v>238</v>
      </c>
      <c r="C272" s="70" t="s">
        <v>79</v>
      </c>
      <c r="D272" s="71">
        <v>1294.6400000000001</v>
      </c>
      <c r="E272" s="71">
        <v>1208.51</v>
      </c>
      <c r="F272" s="71">
        <v>1186.81</v>
      </c>
      <c r="G272" s="71">
        <v>1167.04</v>
      </c>
      <c r="H272" s="71">
        <v>1211.7</v>
      </c>
      <c r="I272" s="71">
        <v>1344.68</v>
      </c>
      <c r="J272" s="71">
        <v>1446.08</v>
      </c>
      <c r="K272" s="71">
        <v>1747.14</v>
      </c>
      <c r="L272" s="71">
        <v>1839.35</v>
      </c>
      <c r="M272" s="71">
        <v>1899.72</v>
      </c>
      <c r="N272" s="71">
        <v>1933.49</v>
      </c>
      <c r="O272" s="71">
        <v>1943.68</v>
      </c>
      <c r="P272" s="71">
        <v>1922.63</v>
      </c>
      <c r="Q272" s="71">
        <v>1928.78</v>
      </c>
      <c r="R272" s="71">
        <v>1910.05</v>
      </c>
      <c r="S272" s="71">
        <v>1894.29</v>
      </c>
      <c r="T272" s="71">
        <v>1881.93</v>
      </c>
      <c r="U272" s="71">
        <v>1829.51</v>
      </c>
      <c r="V272" s="71">
        <v>1888.32</v>
      </c>
      <c r="W272" s="71">
        <v>1958.58</v>
      </c>
      <c r="X272" s="71">
        <v>1896.17</v>
      </c>
      <c r="Y272" s="71">
        <v>1823.35</v>
      </c>
      <c r="Z272" s="71">
        <v>1626.92</v>
      </c>
      <c r="AA272" s="71">
        <v>1438.62</v>
      </c>
    </row>
    <row r="273" spans="1:27" ht="12.75" customHeight="1" outlineLevel="1" x14ac:dyDescent="0.3">
      <c r="A273" s="163" t="s">
        <v>1919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customHeight="1" outlineLevel="1" x14ac:dyDescent="0.3">
      <c r="A274" s="163" t="s">
        <v>1920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1921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 t="shared" si="158"/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x14ac:dyDescent="0.3">
      <c r="A276" s="162" t="s">
        <v>1922</v>
      </c>
      <c r="B276" s="54" t="str">
        <f>"23"&amp;"."&amp;$B$800&amp;"."&amp;$B$801</f>
        <v>23.03.2024</v>
      </c>
      <c r="C276" s="134" t="s">
        <v>76</v>
      </c>
      <c r="D276" s="135">
        <f>ROUND(((D277+D278+D280+D279)/1000),5)</f>
        <v>3.4561299999999999</v>
      </c>
      <c r="E276" s="135">
        <f>ROUND(((E277+E278+E280+E279)/1000),5)</f>
        <v>3.3744200000000002</v>
      </c>
      <c r="F276" s="135">
        <f>ROUND(((F277+F278+F280+F279)/1000),5)</f>
        <v>3.3159900000000002</v>
      </c>
      <c r="G276" s="135">
        <f t="shared" ref="G276:AA276" si="159">ROUND(((G277+G278+G280+G279)/1000),5)</f>
        <v>3.30166</v>
      </c>
      <c r="H276" s="135">
        <f t="shared" si="159"/>
        <v>3.3188599999999999</v>
      </c>
      <c r="I276" s="135">
        <f t="shared" si="159"/>
        <v>3.3649100000000001</v>
      </c>
      <c r="J276" s="135">
        <f t="shared" si="159"/>
        <v>3.38489</v>
      </c>
      <c r="K276" s="135">
        <f t="shared" si="159"/>
        <v>3.5516999999999999</v>
      </c>
      <c r="L276" s="135">
        <f t="shared" si="159"/>
        <v>3.7754799999999999</v>
      </c>
      <c r="M276" s="135">
        <f t="shared" si="159"/>
        <v>3.8948100000000001</v>
      </c>
      <c r="N276" s="135">
        <f t="shared" si="159"/>
        <v>3.9667500000000002</v>
      </c>
      <c r="O276" s="135">
        <f t="shared" si="159"/>
        <v>3.9588999999999999</v>
      </c>
      <c r="P276" s="135">
        <f t="shared" si="159"/>
        <v>3.9264600000000001</v>
      </c>
      <c r="Q276" s="135">
        <f t="shared" si="159"/>
        <v>3.9220799999999998</v>
      </c>
      <c r="R276" s="135">
        <f t="shared" si="159"/>
        <v>3.8851599999999999</v>
      </c>
      <c r="S276" s="135">
        <f t="shared" si="159"/>
        <v>3.8613900000000001</v>
      </c>
      <c r="T276" s="135">
        <f t="shared" si="159"/>
        <v>3.8667500000000001</v>
      </c>
      <c r="U276" s="135">
        <f t="shared" si="159"/>
        <v>3.8631500000000001</v>
      </c>
      <c r="V276" s="135">
        <f t="shared" si="159"/>
        <v>3.9087100000000001</v>
      </c>
      <c r="W276" s="135">
        <f t="shared" si="159"/>
        <v>4.0435600000000003</v>
      </c>
      <c r="X276" s="135">
        <f t="shared" si="159"/>
        <v>3.9597699999999998</v>
      </c>
      <c r="Y276" s="135">
        <f t="shared" si="159"/>
        <v>3.8410899999999999</v>
      </c>
      <c r="Z276" s="135">
        <f t="shared" si="159"/>
        <v>3.6650100000000001</v>
      </c>
      <c r="AA276" s="135">
        <f t="shared" si="159"/>
        <v>3.49647</v>
      </c>
    </row>
    <row r="277" spans="1:27" ht="12.75" customHeight="1" outlineLevel="1" x14ac:dyDescent="0.3">
      <c r="A277" s="163" t="s">
        <v>1923</v>
      </c>
      <c r="B277" s="94" t="s">
        <v>238</v>
      </c>
      <c r="C277" s="70" t="s">
        <v>79</v>
      </c>
      <c r="D277" s="71">
        <v>1517.21</v>
      </c>
      <c r="E277" s="71">
        <v>1435.5</v>
      </c>
      <c r="F277" s="71">
        <v>1377.07</v>
      </c>
      <c r="G277" s="71">
        <v>1362.74</v>
      </c>
      <c r="H277" s="71">
        <v>1379.94</v>
      </c>
      <c r="I277" s="71">
        <v>1425.99</v>
      </c>
      <c r="J277" s="71">
        <v>1445.97</v>
      </c>
      <c r="K277" s="71">
        <v>1612.78</v>
      </c>
      <c r="L277" s="71">
        <v>1836.56</v>
      </c>
      <c r="M277" s="71">
        <v>1955.89</v>
      </c>
      <c r="N277" s="71">
        <v>2027.83</v>
      </c>
      <c r="O277" s="71">
        <v>2019.98</v>
      </c>
      <c r="P277" s="71">
        <v>1987.54</v>
      </c>
      <c r="Q277" s="71">
        <v>1983.16</v>
      </c>
      <c r="R277" s="71">
        <v>1946.24</v>
      </c>
      <c r="S277" s="71">
        <v>1922.47</v>
      </c>
      <c r="T277" s="71">
        <v>1927.83</v>
      </c>
      <c r="U277" s="71">
        <v>1924.23</v>
      </c>
      <c r="V277" s="71">
        <v>1969.79</v>
      </c>
      <c r="W277" s="71">
        <v>2104.64</v>
      </c>
      <c r="X277" s="71">
        <v>2020.85</v>
      </c>
      <c r="Y277" s="71">
        <v>1902.17</v>
      </c>
      <c r="Z277" s="71">
        <v>1726.09</v>
      </c>
      <c r="AA277" s="71">
        <v>1557.55</v>
      </c>
    </row>
    <row r="278" spans="1:27" ht="12.75" customHeight="1" outlineLevel="1" x14ac:dyDescent="0.3">
      <c r="A278" s="163" t="s">
        <v>1924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customHeight="1" outlineLevel="1" x14ac:dyDescent="0.3">
      <c r="A279" s="163" t="s">
        <v>1925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1926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 t="shared" si="161"/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x14ac:dyDescent="0.3">
      <c r="A281" s="162" t="s">
        <v>1927</v>
      </c>
      <c r="B281" s="54" t="str">
        <f>"24"&amp;"."&amp;$B$800&amp;"."&amp;$B$801</f>
        <v>24.03.2024</v>
      </c>
      <c r="C281" s="134" t="s">
        <v>76</v>
      </c>
      <c r="D281" s="135">
        <f>ROUND(((D282+D283+D285+D284)/1000),5)</f>
        <v>3.3530199999999999</v>
      </c>
      <c r="E281" s="135">
        <f>ROUND(((E282+E283+E285+E284)/1000),5)</f>
        <v>3.18615</v>
      </c>
      <c r="F281" s="135">
        <f>ROUND(((F282+F283+F285+F284)/1000),5)</f>
        <v>3.1310699999999998</v>
      </c>
      <c r="G281" s="135">
        <f t="shared" ref="G281:AA281" si="162">ROUND(((G282+G283+G285+G284)/1000),5)</f>
        <v>3.1231399999999998</v>
      </c>
      <c r="H281" s="135">
        <f t="shared" si="162"/>
        <v>3.1238600000000001</v>
      </c>
      <c r="I281" s="135">
        <f t="shared" si="162"/>
        <v>3.1352199999999999</v>
      </c>
      <c r="J281" s="135">
        <f t="shared" si="162"/>
        <v>3.15774</v>
      </c>
      <c r="K281" s="135">
        <f t="shared" si="162"/>
        <v>3.32741</v>
      </c>
      <c r="L281" s="135">
        <f t="shared" si="162"/>
        <v>3.4634</v>
      </c>
      <c r="M281" s="135">
        <f t="shared" si="162"/>
        <v>3.65008</v>
      </c>
      <c r="N281" s="135">
        <f t="shared" si="162"/>
        <v>3.6907199999999998</v>
      </c>
      <c r="O281" s="135">
        <f t="shared" si="162"/>
        <v>3.70777</v>
      </c>
      <c r="P281" s="135">
        <f t="shared" si="162"/>
        <v>3.6973699999999998</v>
      </c>
      <c r="Q281" s="135">
        <f t="shared" si="162"/>
        <v>3.69557</v>
      </c>
      <c r="R281" s="135">
        <f t="shared" si="162"/>
        <v>3.68594</v>
      </c>
      <c r="S281" s="135">
        <f t="shared" si="162"/>
        <v>3.6859899999999999</v>
      </c>
      <c r="T281" s="135">
        <f t="shared" si="162"/>
        <v>3.6936800000000001</v>
      </c>
      <c r="U281" s="135">
        <f t="shared" si="162"/>
        <v>3.7036099999999998</v>
      </c>
      <c r="V281" s="135">
        <f t="shared" si="162"/>
        <v>3.76274</v>
      </c>
      <c r="W281" s="135">
        <f t="shared" si="162"/>
        <v>3.8968799999999999</v>
      </c>
      <c r="X281" s="135">
        <f t="shared" si="162"/>
        <v>3.8081</v>
      </c>
      <c r="Y281" s="135">
        <f t="shared" si="162"/>
        <v>3.6808100000000001</v>
      </c>
      <c r="Z281" s="135">
        <f t="shared" si="162"/>
        <v>3.5314800000000002</v>
      </c>
      <c r="AA281" s="135">
        <f t="shared" si="162"/>
        <v>3.3783599999999998</v>
      </c>
    </row>
    <row r="282" spans="1:27" ht="12.75" customHeight="1" outlineLevel="1" x14ac:dyDescent="0.3">
      <c r="A282" s="163" t="s">
        <v>1928</v>
      </c>
      <c r="B282" s="94" t="s">
        <v>238</v>
      </c>
      <c r="C282" s="70" t="s">
        <v>79</v>
      </c>
      <c r="D282" s="71">
        <v>1414.1</v>
      </c>
      <c r="E282" s="71">
        <v>1247.23</v>
      </c>
      <c r="F282" s="71">
        <v>1192.1500000000001</v>
      </c>
      <c r="G282" s="71">
        <v>1184.22</v>
      </c>
      <c r="H282" s="71">
        <v>1184.94</v>
      </c>
      <c r="I282" s="71">
        <v>1196.3</v>
      </c>
      <c r="J282" s="71">
        <v>1218.82</v>
      </c>
      <c r="K282" s="71">
        <v>1388.49</v>
      </c>
      <c r="L282" s="71">
        <v>1524.48</v>
      </c>
      <c r="M282" s="71">
        <v>1711.16</v>
      </c>
      <c r="N282" s="71">
        <v>1751.8</v>
      </c>
      <c r="O282" s="71">
        <v>1768.85</v>
      </c>
      <c r="P282" s="71">
        <v>1758.45</v>
      </c>
      <c r="Q282" s="71">
        <v>1756.65</v>
      </c>
      <c r="R282" s="71">
        <v>1747.02</v>
      </c>
      <c r="S282" s="71">
        <v>1747.07</v>
      </c>
      <c r="T282" s="71">
        <v>1754.76</v>
      </c>
      <c r="U282" s="71">
        <v>1764.69</v>
      </c>
      <c r="V282" s="71">
        <v>1823.82</v>
      </c>
      <c r="W282" s="71">
        <v>1957.96</v>
      </c>
      <c r="X282" s="71">
        <v>1869.18</v>
      </c>
      <c r="Y282" s="71">
        <v>1741.89</v>
      </c>
      <c r="Z282" s="71">
        <v>1592.56</v>
      </c>
      <c r="AA282" s="71">
        <v>1439.44</v>
      </c>
    </row>
    <row r="283" spans="1:27" ht="12.75" customHeight="1" outlineLevel="1" x14ac:dyDescent="0.3">
      <c r="A283" s="163" t="s">
        <v>1929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customHeight="1" outlineLevel="1" x14ac:dyDescent="0.3">
      <c r="A284" s="163" t="s">
        <v>1930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1931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 t="shared" si="164"/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x14ac:dyDescent="0.3">
      <c r="A286" s="162" t="s">
        <v>1932</v>
      </c>
      <c r="B286" s="54" t="str">
        <f>"25"&amp;"."&amp;$B$800&amp;"."&amp;$B$801</f>
        <v>25.03.2024</v>
      </c>
      <c r="C286" s="134" t="s">
        <v>76</v>
      </c>
      <c r="D286" s="135">
        <f>ROUND(((D287+D288+D290+D289)/1000),5)</f>
        <v>3.3802699999999999</v>
      </c>
      <c r="E286" s="135">
        <f>ROUND(((E287+E288+E290+E289)/1000),5)</f>
        <v>3.2409699999999999</v>
      </c>
      <c r="F286" s="135">
        <f>ROUND(((F287+F288+F290+F289)/1000),5)</f>
        <v>3.1854900000000002</v>
      </c>
      <c r="G286" s="135">
        <f t="shared" ref="G286:AA286" si="165">ROUND(((G287+G288+G290+G289)/1000),5)</f>
        <v>3.1706799999999999</v>
      </c>
      <c r="H286" s="135">
        <f t="shared" si="165"/>
        <v>3.27102</v>
      </c>
      <c r="I286" s="135">
        <f t="shared" si="165"/>
        <v>3.3665500000000002</v>
      </c>
      <c r="J286" s="135">
        <f t="shared" si="165"/>
        <v>3.4411900000000002</v>
      </c>
      <c r="K286" s="135">
        <f t="shared" si="165"/>
        <v>3.6802000000000001</v>
      </c>
      <c r="L286" s="135">
        <f t="shared" si="165"/>
        <v>3.8497400000000002</v>
      </c>
      <c r="M286" s="135">
        <f t="shared" si="165"/>
        <v>3.9154399999999998</v>
      </c>
      <c r="N286" s="135">
        <f t="shared" si="165"/>
        <v>3.9261900000000001</v>
      </c>
      <c r="O286" s="135">
        <f t="shared" si="165"/>
        <v>3.94103</v>
      </c>
      <c r="P286" s="135">
        <f t="shared" si="165"/>
        <v>3.9323399999999999</v>
      </c>
      <c r="Q286" s="135">
        <f t="shared" si="165"/>
        <v>3.93797</v>
      </c>
      <c r="R286" s="135">
        <f t="shared" si="165"/>
        <v>3.9295</v>
      </c>
      <c r="S286" s="135">
        <f t="shared" si="165"/>
        <v>3.92563</v>
      </c>
      <c r="T286" s="135">
        <f t="shared" si="165"/>
        <v>3.9220899999999999</v>
      </c>
      <c r="U286" s="135">
        <f t="shared" si="165"/>
        <v>3.8462999999999998</v>
      </c>
      <c r="V286" s="135">
        <f t="shared" si="165"/>
        <v>3.8639100000000002</v>
      </c>
      <c r="W286" s="135">
        <f t="shared" si="165"/>
        <v>3.9255200000000001</v>
      </c>
      <c r="X286" s="135">
        <f t="shared" si="165"/>
        <v>3.8806500000000002</v>
      </c>
      <c r="Y286" s="135">
        <f t="shared" si="165"/>
        <v>3.78437</v>
      </c>
      <c r="Z286" s="135">
        <f t="shared" si="165"/>
        <v>3.50298</v>
      </c>
      <c r="AA286" s="135">
        <f t="shared" si="165"/>
        <v>3.3948999999999998</v>
      </c>
    </row>
    <row r="287" spans="1:27" ht="12.75" customHeight="1" outlineLevel="1" x14ac:dyDescent="0.3">
      <c r="A287" s="163" t="s">
        <v>1933</v>
      </c>
      <c r="B287" s="94" t="s">
        <v>238</v>
      </c>
      <c r="C287" s="70" t="s">
        <v>79</v>
      </c>
      <c r="D287" s="71">
        <v>1441.35</v>
      </c>
      <c r="E287" s="71">
        <v>1302.05</v>
      </c>
      <c r="F287" s="71">
        <v>1246.57</v>
      </c>
      <c r="G287" s="71">
        <v>1231.76</v>
      </c>
      <c r="H287" s="71">
        <v>1332.1</v>
      </c>
      <c r="I287" s="71">
        <v>1427.63</v>
      </c>
      <c r="J287" s="71">
        <v>1502.27</v>
      </c>
      <c r="K287" s="71">
        <v>1741.28</v>
      </c>
      <c r="L287" s="71">
        <v>1910.82</v>
      </c>
      <c r="M287" s="71">
        <v>1976.52</v>
      </c>
      <c r="N287" s="71">
        <v>1987.27</v>
      </c>
      <c r="O287" s="71">
        <v>2002.11</v>
      </c>
      <c r="P287" s="71">
        <v>1993.42</v>
      </c>
      <c r="Q287" s="71">
        <v>1999.05</v>
      </c>
      <c r="R287" s="71">
        <v>1990.58</v>
      </c>
      <c r="S287" s="71">
        <v>1986.71</v>
      </c>
      <c r="T287" s="71">
        <v>1983.17</v>
      </c>
      <c r="U287" s="71">
        <v>1907.38</v>
      </c>
      <c r="V287" s="71">
        <v>1924.99</v>
      </c>
      <c r="W287" s="71">
        <v>1986.6</v>
      </c>
      <c r="X287" s="71">
        <v>1941.73</v>
      </c>
      <c r="Y287" s="71">
        <v>1845.45</v>
      </c>
      <c r="Z287" s="71">
        <v>1564.06</v>
      </c>
      <c r="AA287" s="71">
        <v>1455.98</v>
      </c>
    </row>
    <row r="288" spans="1:27" ht="12.75" customHeight="1" outlineLevel="1" x14ac:dyDescent="0.3">
      <c r="A288" s="163" t="s">
        <v>1934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customHeight="1" outlineLevel="1" x14ac:dyDescent="0.3">
      <c r="A289" s="163" t="s">
        <v>1935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1936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 t="shared" si="167"/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x14ac:dyDescent="0.3">
      <c r="A291" s="162" t="s">
        <v>1937</v>
      </c>
      <c r="B291" s="54" t="str">
        <f>"26"&amp;"."&amp;$B$800&amp;"."&amp;$B$801</f>
        <v>26.03.2024</v>
      </c>
      <c r="C291" s="134" t="s">
        <v>76</v>
      </c>
      <c r="D291" s="135">
        <f>ROUND(((D292+D293+D295+D294)/1000),5)</f>
        <v>3.2990300000000001</v>
      </c>
      <c r="E291" s="135">
        <f>ROUND(((E292+E293+E295+E294)/1000),5)</f>
        <v>3.1949000000000001</v>
      </c>
      <c r="F291" s="135">
        <f>ROUND(((F292+F293+F295+F294)/1000),5)</f>
        <v>3.14262</v>
      </c>
      <c r="G291" s="135">
        <f t="shared" ref="G291:AA291" si="168">ROUND(((G292+G293+G295+G294)/1000),5)</f>
        <v>3.1418300000000001</v>
      </c>
      <c r="H291" s="135">
        <f t="shared" si="168"/>
        <v>3.1815099999999998</v>
      </c>
      <c r="I291" s="135">
        <f t="shared" si="168"/>
        <v>3.3276599999999998</v>
      </c>
      <c r="J291" s="135">
        <f t="shared" si="168"/>
        <v>3.4334899999999999</v>
      </c>
      <c r="K291" s="135">
        <f t="shared" si="168"/>
        <v>3.7085400000000002</v>
      </c>
      <c r="L291" s="135">
        <f t="shared" si="168"/>
        <v>3.7961100000000001</v>
      </c>
      <c r="M291" s="135">
        <f t="shared" si="168"/>
        <v>3.8602500000000002</v>
      </c>
      <c r="N291" s="135">
        <f t="shared" si="168"/>
        <v>3.88985</v>
      </c>
      <c r="O291" s="135">
        <f t="shared" si="168"/>
        <v>3.9205100000000002</v>
      </c>
      <c r="P291" s="135">
        <f t="shared" si="168"/>
        <v>3.88774</v>
      </c>
      <c r="Q291" s="135">
        <f t="shared" si="168"/>
        <v>3.88958</v>
      </c>
      <c r="R291" s="135">
        <f t="shared" si="168"/>
        <v>3.87778</v>
      </c>
      <c r="S291" s="135">
        <f t="shared" si="168"/>
        <v>3.85372</v>
      </c>
      <c r="T291" s="135">
        <f t="shared" si="168"/>
        <v>3.84484</v>
      </c>
      <c r="U291" s="135">
        <f t="shared" si="168"/>
        <v>3.79718</v>
      </c>
      <c r="V291" s="135">
        <f t="shared" si="168"/>
        <v>3.82361</v>
      </c>
      <c r="W291" s="135">
        <f t="shared" si="168"/>
        <v>3.8541599999999998</v>
      </c>
      <c r="X291" s="135">
        <f t="shared" si="168"/>
        <v>3.8383799999999999</v>
      </c>
      <c r="Y291" s="135">
        <f t="shared" si="168"/>
        <v>3.7460399999999998</v>
      </c>
      <c r="Z291" s="135">
        <f t="shared" si="168"/>
        <v>3.5058799999999999</v>
      </c>
      <c r="AA291" s="135">
        <f t="shared" si="168"/>
        <v>3.3838599999999999</v>
      </c>
    </row>
    <row r="292" spans="1:27" ht="12.75" customHeight="1" outlineLevel="1" x14ac:dyDescent="0.3">
      <c r="A292" s="163" t="s">
        <v>1938</v>
      </c>
      <c r="B292" s="94" t="s">
        <v>238</v>
      </c>
      <c r="C292" s="70" t="s">
        <v>79</v>
      </c>
      <c r="D292" s="71">
        <v>1360.11</v>
      </c>
      <c r="E292" s="71">
        <v>1255.98</v>
      </c>
      <c r="F292" s="71">
        <v>1203.7</v>
      </c>
      <c r="G292" s="71">
        <v>1202.9100000000001</v>
      </c>
      <c r="H292" s="71">
        <v>1242.5899999999999</v>
      </c>
      <c r="I292" s="71">
        <v>1388.74</v>
      </c>
      <c r="J292" s="71">
        <v>1494.57</v>
      </c>
      <c r="K292" s="71">
        <v>1769.62</v>
      </c>
      <c r="L292" s="71">
        <v>1857.19</v>
      </c>
      <c r="M292" s="71">
        <v>1921.33</v>
      </c>
      <c r="N292" s="71">
        <v>1950.93</v>
      </c>
      <c r="O292" s="71">
        <v>1981.59</v>
      </c>
      <c r="P292" s="71">
        <v>1948.82</v>
      </c>
      <c r="Q292" s="71">
        <v>1950.66</v>
      </c>
      <c r="R292" s="71">
        <v>1938.86</v>
      </c>
      <c r="S292" s="71">
        <v>1914.8</v>
      </c>
      <c r="T292" s="71">
        <v>1905.92</v>
      </c>
      <c r="U292" s="71">
        <v>1858.26</v>
      </c>
      <c r="V292" s="71">
        <v>1884.69</v>
      </c>
      <c r="W292" s="71">
        <v>1915.24</v>
      </c>
      <c r="X292" s="71">
        <v>1899.46</v>
      </c>
      <c r="Y292" s="71">
        <v>1807.12</v>
      </c>
      <c r="Z292" s="71">
        <v>1566.96</v>
      </c>
      <c r="AA292" s="71">
        <v>1444.94</v>
      </c>
    </row>
    <row r="293" spans="1:27" ht="12.75" customHeight="1" outlineLevel="1" x14ac:dyDescent="0.3">
      <c r="A293" s="163" t="s">
        <v>1939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customHeight="1" outlineLevel="1" x14ac:dyDescent="0.3">
      <c r="A294" s="163" t="s">
        <v>1940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1941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 t="shared" si="170"/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x14ac:dyDescent="0.3">
      <c r="A296" s="162" t="s">
        <v>1942</v>
      </c>
      <c r="B296" s="54" t="str">
        <f>"27"&amp;"."&amp;$B$800&amp;"."&amp;$B$801</f>
        <v>27.03.2024</v>
      </c>
      <c r="C296" s="134" t="s">
        <v>76</v>
      </c>
      <c r="D296" s="135">
        <f>ROUND(((D297+D298+D300+D299)/1000),5)</f>
        <v>3.1770299999999998</v>
      </c>
      <c r="E296" s="135">
        <f>ROUND(((E297+E298+E300+E299)/1000),5)</f>
        <v>3.1458300000000001</v>
      </c>
      <c r="F296" s="135">
        <f>ROUND(((F297+F298+F300+F299)/1000),5)</f>
        <v>3.13666</v>
      </c>
      <c r="G296" s="135">
        <f t="shared" ref="G296:AA296" si="171">ROUND(((G297+G298+G300+G299)/1000),5)</f>
        <v>3.1383100000000002</v>
      </c>
      <c r="H296" s="135">
        <f t="shared" si="171"/>
        <v>3.14317</v>
      </c>
      <c r="I296" s="135">
        <f t="shared" si="171"/>
        <v>3.2088199999999998</v>
      </c>
      <c r="J296" s="135">
        <f t="shared" si="171"/>
        <v>3.4195799999999998</v>
      </c>
      <c r="K296" s="135">
        <f t="shared" si="171"/>
        <v>3.6937700000000002</v>
      </c>
      <c r="L296" s="135">
        <f t="shared" si="171"/>
        <v>3.8207300000000002</v>
      </c>
      <c r="M296" s="135">
        <f t="shared" si="171"/>
        <v>3.9159700000000002</v>
      </c>
      <c r="N296" s="135">
        <f t="shared" si="171"/>
        <v>3.9733200000000002</v>
      </c>
      <c r="O296" s="135">
        <f t="shared" si="171"/>
        <v>4.0107299999999997</v>
      </c>
      <c r="P296" s="135">
        <f t="shared" si="171"/>
        <v>3.9962200000000001</v>
      </c>
      <c r="Q296" s="135">
        <f t="shared" si="171"/>
        <v>3.9904899999999999</v>
      </c>
      <c r="R296" s="135">
        <f t="shared" si="171"/>
        <v>3.92075</v>
      </c>
      <c r="S296" s="135">
        <f t="shared" si="171"/>
        <v>3.8305099999999999</v>
      </c>
      <c r="T296" s="135">
        <f t="shared" si="171"/>
        <v>3.7987899999999999</v>
      </c>
      <c r="U296" s="135">
        <f t="shared" si="171"/>
        <v>3.7269100000000002</v>
      </c>
      <c r="V296" s="135">
        <f t="shared" si="171"/>
        <v>3.7719399999999998</v>
      </c>
      <c r="W296" s="135">
        <f t="shared" si="171"/>
        <v>3.8660999999999999</v>
      </c>
      <c r="X296" s="135">
        <f t="shared" si="171"/>
        <v>3.8529100000000001</v>
      </c>
      <c r="Y296" s="135">
        <f t="shared" si="171"/>
        <v>3.7580499999999999</v>
      </c>
      <c r="Z296" s="135">
        <f t="shared" si="171"/>
        <v>3.5299399999999999</v>
      </c>
      <c r="AA296" s="135">
        <f t="shared" si="171"/>
        <v>3.3638499999999998</v>
      </c>
    </row>
    <row r="297" spans="1:27" ht="12.75" customHeight="1" outlineLevel="1" x14ac:dyDescent="0.3">
      <c r="A297" s="163" t="s">
        <v>1943</v>
      </c>
      <c r="B297" s="94" t="s">
        <v>238</v>
      </c>
      <c r="C297" s="70" t="s">
        <v>79</v>
      </c>
      <c r="D297" s="71">
        <v>1238.1099999999999</v>
      </c>
      <c r="E297" s="71">
        <v>1206.9100000000001</v>
      </c>
      <c r="F297" s="71">
        <v>1197.74</v>
      </c>
      <c r="G297" s="71">
        <v>1199.3900000000001</v>
      </c>
      <c r="H297" s="71">
        <v>1204.25</v>
      </c>
      <c r="I297" s="71">
        <v>1269.9000000000001</v>
      </c>
      <c r="J297" s="71">
        <v>1480.66</v>
      </c>
      <c r="K297" s="71">
        <v>1754.85</v>
      </c>
      <c r="L297" s="71">
        <v>1881.81</v>
      </c>
      <c r="M297" s="71">
        <v>1977.05</v>
      </c>
      <c r="N297" s="71">
        <v>2034.4</v>
      </c>
      <c r="O297" s="71">
        <v>2071.81</v>
      </c>
      <c r="P297" s="71">
        <v>2057.3000000000002</v>
      </c>
      <c r="Q297" s="71">
        <v>2051.5700000000002</v>
      </c>
      <c r="R297" s="71">
        <v>1981.83</v>
      </c>
      <c r="S297" s="71">
        <v>1891.59</v>
      </c>
      <c r="T297" s="71">
        <v>1859.87</v>
      </c>
      <c r="U297" s="71">
        <v>1787.99</v>
      </c>
      <c r="V297" s="71">
        <v>1833.02</v>
      </c>
      <c r="W297" s="71">
        <v>1927.18</v>
      </c>
      <c r="X297" s="71">
        <v>1913.99</v>
      </c>
      <c r="Y297" s="71">
        <v>1819.13</v>
      </c>
      <c r="Z297" s="71">
        <v>1591.02</v>
      </c>
      <c r="AA297" s="71">
        <v>1424.93</v>
      </c>
    </row>
    <row r="298" spans="1:27" ht="12.75" customHeight="1" outlineLevel="1" x14ac:dyDescent="0.3">
      <c r="A298" s="163" t="s">
        <v>1944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customHeight="1" outlineLevel="1" x14ac:dyDescent="0.3">
      <c r="A299" s="163" t="s">
        <v>1945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1946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 t="shared" si="173"/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x14ac:dyDescent="0.3">
      <c r="A301" s="162" t="s">
        <v>1947</v>
      </c>
      <c r="B301" s="54" t="str">
        <f>"28"&amp;"."&amp;$B$800&amp;"."&amp;$B$801</f>
        <v>28.03.2024</v>
      </c>
      <c r="C301" s="134" t="s">
        <v>76</v>
      </c>
      <c r="D301" s="135">
        <f>ROUND(((D302+D303+D305+D304)/1000),5)</f>
        <v>3.19509</v>
      </c>
      <c r="E301" s="135">
        <f>ROUND(((E302+E303+E305+E304)/1000),5)</f>
        <v>3.1465900000000002</v>
      </c>
      <c r="F301" s="135">
        <f>ROUND(((F302+F303+F305+F304)/1000),5)</f>
        <v>3.1396199999999999</v>
      </c>
      <c r="G301" s="135">
        <f t="shared" ref="G301:AA301" si="174">ROUND(((G302+G303+G305+G304)/1000),5)</f>
        <v>3.1378900000000001</v>
      </c>
      <c r="H301" s="135">
        <f t="shared" si="174"/>
        <v>3.1448999999999998</v>
      </c>
      <c r="I301" s="135">
        <f t="shared" si="174"/>
        <v>3.31704</v>
      </c>
      <c r="J301" s="135">
        <f t="shared" si="174"/>
        <v>3.4467500000000002</v>
      </c>
      <c r="K301" s="135">
        <f t="shared" si="174"/>
        <v>3.7420900000000001</v>
      </c>
      <c r="L301" s="135">
        <f t="shared" si="174"/>
        <v>3.8315299999999999</v>
      </c>
      <c r="M301" s="135">
        <f t="shared" si="174"/>
        <v>3.91669</v>
      </c>
      <c r="N301" s="135">
        <f t="shared" si="174"/>
        <v>3.90489</v>
      </c>
      <c r="O301" s="135">
        <f t="shared" si="174"/>
        <v>3.9170099999999999</v>
      </c>
      <c r="P301" s="135">
        <f t="shared" si="174"/>
        <v>3.9163399999999999</v>
      </c>
      <c r="Q301" s="135">
        <f t="shared" si="174"/>
        <v>3.91106</v>
      </c>
      <c r="R301" s="135">
        <f t="shared" si="174"/>
        <v>3.89974</v>
      </c>
      <c r="S301" s="135">
        <f t="shared" si="174"/>
        <v>3.87263</v>
      </c>
      <c r="T301" s="135">
        <f t="shared" si="174"/>
        <v>3.8470300000000002</v>
      </c>
      <c r="U301" s="135">
        <f t="shared" si="174"/>
        <v>3.7958599999999998</v>
      </c>
      <c r="V301" s="135">
        <f t="shared" si="174"/>
        <v>3.8342299999999998</v>
      </c>
      <c r="W301" s="135">
        <f t="shared" si="174"/>
        <v>3.92624</v>
      </c>
      <c r="X301" s="135">
        <f t="shared" si="174"/>
        <v>3.89723</v>
      </c>
      <c r="Y301" s="135">
        <f t="shared" si="174"/>
        <v>3.8098299999999998</v>
      </c>
      <c r="Z301" s="135">
        <f t="shared" si="174"/>
        <v>3.6277900000000001</v>
      </c>
      <c r="AA301" s="135">
        <f t="shared" si="174"/>
        <v>3.3934799999999998</v>
      </c>
    </row>
    <row r="302" spans="1:27" ht="12.75" customHeight="1" outlineLevel="1" x14ac:dyDescent="0.3">
      <c r="A302" s="163" t="s">
        <v>1948</v>
      </c>
      <c r="B302" s="94" t="s">
        <v>238</v>
      </c>
      <c r="C302" s="70" t="s">
        <v>79</v>
      </c>
      <c r="D302" s="71">
        <v>1256.17</v>
      </c>
      <c r="E302" s="71">
        <v>1207.67</v>
      </c>
      <c r="F302" s="71">
        <v>1200.7</v>
      </c>
      <c r="G302" s="71">
        <v>1198.97</v>
      </c>
      <c r="H302" s="71">
        <v>1205.98</v>
      </c>
      <c r="I302" s="71">
        <v>1378.12</v>
      </c>
      <c r="J302" s="71">
        <v>1507.83</v>
      </c>
      <c r="K302" s="71">
        <v>1803.17</v>
      </c>
      <c r="L302" s="71">
        <v>1892.61</v>
      </c>
      <c r="M302" s="71">
        <v>1977.77</v>
      </c>
      <c r="N302" s="71">
        <v>1965.97</v>
      </c>
      <c r="O302" s="71">
        <v>1978.09</v>
      </c>
      <c r="P302" s="71">
        <v>1977.42</v>
      </c>
      <c r="Q302" s="71">
        <v>1972.14</v>
      </c>
      <c r="R302" s="71">
        <v>1960.82</v>
      </c>
      <c r="S302" s="71">
        <v>1933.71</v>
      </c>
      <c r="T302" s="71">
        <v>1908.11</v>
      </c>
      <c r="U302" s="71">
        <v>1856.94</v>
      </c>
      <c r="V302" s="71">
        <v>1895.31</v>
      </c>
      <c r="W302" s="71">
        <v>1987.32</v>
      </c>
      <c r="X302" s="71">
        <v>1958.31</v>
      </c>
      <c r="Y302" s="71">
        <v>1870.91</v>
      </c>
      <c r="Z302" s="71">
        <v>1688.87</v>
      </c>
      <c r="AA302" s="71">
        <v>1454.56</v>
      </c>
    </row>
    <row r="303" spans="1:27" ht="12.75" customHeight="1" outlineLevel="1" x14ac:dyDescent="0.3">
      <c r="A303" s="163" t="s">
        <v>1949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customHeight="1" outlineLevel="1" x14ac:dyDescent="0.3">
      <c r="A304" s="163" t="s">
        <v>1950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1951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 t="shared" si="176"/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x14ac:dyDescent="0.3">
      <c r="A306" s="162" t="s">
        <v>1952</v>
      </c>
      <c r="B306" s="54" t="str">
        <f>"29"&amp;"."&amp;$B$800&amp;"."&amp;$B$801</f>
        <v>29.03.2024</v>
      </c>
      <c r="C306" s="134" t="s">
        <v>76</v>
      </c>
      <c r="D306" s="135">
        <f>ROUND(((D307+D308+D310+D309)/1000),5)</f>
        <v>3.3218299999999998</v>
      </c>
      <c r="E306" s="135">
        <f>ROUND(((E307+E308+E310+E309)/1000),5)</f>
        <v>3.2079800000000001</v>
      </c>
      <c r="F306" s="135">
        <f>ROUND(((F307+F308+F310+F309)/1000),5)</f>
        <v>3.1968100000000002</v>
      </c>
      <c r="G306" s="135">
        <f t="shared" ref="G306:AA306" si="177">ROUND(((G307+G308+G310+G309)/1000),5)</f>
        <v>3.19326</v>
      </c>
      <c r="H306" s="135">
        <f t="shared" si="177"/>
        <v>3.2050900000000002</v>
      </c>
      <c r="I306" s="135">
        <f t="shared" si="177"/>
        <v>3.3214999999999999</v>
      </c>
      <c r="J306" s="135">
        <f t="shared" si="177"/>
        <v>3.4652799999999999</v>
      </c>
      <c r="K306" s="135">
        <f t="shared" si="177"/>
        <v>3.7614399999999999</v>
      </c>
      <c r="L306" s="135">
        <f t="shared" si="177"/>
        <v>3.89825</v>
      </c>
      <c r="M306" s="135">
        <f t="shared" si="177"/>
        <v>3.9471799999999999</v>
      </c>
      <c r="N306" s="135">
        <f t="shared" si="177"/>
        <v>3.9542099999999998</v>
      </c>
      <c r="O306" s="135">
        <f t="shared" si="177"/>
        <v>3.98333</v>
      </c>
      <c r="P306" s="135">
        <f t="shared" si="177"/>
        <v>3.9703499999999998</v>
      </c>
      <c r="Q306" s="135">
        <f t="shared" si="177"/>
        <v>3.9581499999999998</v>
      </c>
      <c r="R306" s="135">
        <f t="shared" si="177"/>
        <v>3.9452400000000001</v>
      </c>
      <c r="S306" s="135">
        <f t="shared" si="177"/>
        <v>3.93723</v>
      </c>
      <c r="T306" s="135">
        <f t="shared" si="177"/>
        <v>3.9137599999999999</v>
      </c>
      <c r="U306" s="135">
        <f t="shared" si="177"/>
        <v>3.8613</v>
      </c>
      <c r="V306" s="135">
        <f t="shared" si="177"/>
        <v>3.89174</v>
      </c>
      <c r="W306" s="135">
        <f t="shared" si="177"/>
        <v>3.9360599999999999</v>
      </c>
      <c r="X306" s="135">
        <f t="shared" si="177"/>
        <v>3.93533</v>
      </c>
      <c r="Y306" s="135">
        <f t="shared" si="177"/>
        <v>3.8896700000000002</v>
      </c>
      <c r="Z306" s="135">
        <f t="shared" si="177"/>
        <v>3.7287300000000001</v>
      </c>
      <c r="AA306" s="135">
        <f t="shared" si="177"/>
        <v>3.42882</v>
      </c>
    </row>
    <row r="307" spans="1:27" ht="12.75" customHeight="1" outlineLevel="1" x14ac:dyDescent="0.3">
      <c r="A307" s="163" t="s">
        <v>1953</v>
      </c>
      <c r="B307" s="94" t="s">
        <v>238</v>
      </c>
      <c r="C307" s="70" t="s">
        <v>79</v>
      </c>
      <c r="D307" s="71">
        <v>1382.91</v>
      </c>
      <c r="E307" s="71">
        <v>1269.06</v>
      </c>
      <c r="F307" s="71">
        <v>1257.8900000000001</v>
      </c>
      <c r="G307" s="71">
        <v>1254.3399999999999</v>
      </c>
      <c r="H307" s="71">
        <v>1266.17</v>
      </c>
      <c r="I307" s="71">
        <v>1382.58</v>
      </c>
      <c r="J307" s="71">
        <v>1526.36</v>
      </c>
      <c r="K307" s="71">
        <v>1822.52</v>
      </c>
      <c r="L307" s="71">
        <v>1959.33</v>
      </c>
      <c r="M307" s="71">
        <v>2008.26</v>
      </c>
      <c r="N307" s="71">
        <v>2015.29</v>
      </c>
      <c r="O307" s="71">
        <v>2044.41</v>
      </c>
      <c r="P307" s="71">
        <v>2031.43</v>
      </c>
      <c r="Q307" s="71">
        <v>2019.23</v>
      </c>
      <c r="R307" s="71">
        <v>2006.32</v>
      </c>
      <c r="S307" s="71">
        <v>1998.31</v>
      </c>
      <c r="T307" s="71">
        <v>1974.84</v>
      </c>
      <c r="U307" s="71">
        <v>1922.38</v>
      </c>
      <c r="V307" s="71">
        <v>1952.82</v>
      </c>
      <c r="W307" s="71">
        <v>1997.14</v>
      </c>
      <c r="X307" s="71">
        <v>1996.41</v>
      </c>
      <c r="Y307" s="71">
        <v>1950.75</v>
      </c>
      <c r="Z307" s="71">
        <v>1789.81</v>
      </c>
      <c r="AA307" s="71">
        <v>1489.9</v>
      </c>
    </row>
    <row r="308" spans="1:27" ht="12.75" customHeight="1" outlineLevel="1" x14ac:dyDescent="0.3">
      <c r="A308" s="163" t="s">
        <v>1954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customHeight="1" outlineLevel="1" x14ac:dyDescent="0.3">
      <c r="A309" s="163" t="s">
        <v>1955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1956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 t="shared" si="179"/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x14ac:dyDescent="0.3">
      <c r="A311" s="162" t="s">
        <v>1957</v>
      </c>
      <c r="B311" s="54" t="str">
        <f>"30"&amp;"."&amp;$B$800&amp;"."&amp;$B$801</f>
        <v>30.03.2024</v>
      </c>
      <c r="C311" s="134" t="s">
        <v>76</v>
      </c>
      <c r="D311" s="135">
        <f>ROUND(((D312+D313+D315+D314)/1000),5)</f>
        <v>3.4091100000000001</v>
      </c>
      <c r="E311" s="135">
        <f>ROUND(((E312+E313+E315+E314)/1000),5)</f>
        <v>3.3378000000000001</v>
      </c>
      <c r="F311" s="135">
        <f>ROUND(((F312+F313+F315+F314)/1000),5)</f>
        <v>3.2713399999999999</v>
      </c>
      <c r="G311" s="135">
        <f t="shared" ref="G311:AA311" si="180">ROUND(((G312+G313+G315+G314)/1000),5)</f>
        <v>3.2101700000000002</v>
      </c>
      <c r="H311" s="135">
        <f t="shared" si="180"/>
        <v>3.2620900000000002</v>
      </c>
      <c r="I311" s="135">
        <f t="shared" si="180"/>
        <v>3.3246099999999998</v>
      </c>
      <c r="J311" s="135">
        <f t="shared" si="180"/>
        <v>3.3486699999999998</v>
      </c>
      <c r="K311" s="135">
        <f t="shared" si="180"/>
        <v>3.4284699999999999</v>
      </c>
      <c r="L311" s="135">
        <f t="shared" si="180"/>
        <v>3.7657699999999998</v>
      </c>
      <c r="M311" s="135">
        <f t="shared" si="180"/>
        <v>3.8637800000000002</v>
      </c>
      <c r="N311" s="135">
        <f t="shared" si="180"/>
        <v>3.9311400000000001</v>
      </c>
      <c r="O311" s="135">
        <f t="shared" si="180"/>
        <v>3.95153</v>
      </c>
      <c r="P311" s="135">
        <f t="shared" si="180"/>
        <v>3.9315899999999999</v>
      </c>
      <c r="Q311" s="135">
        <f t="shared" si="180"/>
        <v>3.9119999999999999</v>
      </c>
      <c r="R311" s="135">
        <f t="shared" si="180"/>
        <v>3.8950499999999999</v>
      </c>
      <c r="S311" s="135">
        <f t="shared" si="180"/>
        <v>3.8853399999999998</v>
      </c>
      <c r="T311" s="135">
        <f t="shared" si="180"/>
        <v>3.87812</v>
      </c>
      <c r="U311" s="135">
        <f t="shared" si="180"/>
        <v>3.8646799999999999</v>
      </c>
      <c r="V311" s="135">
        <f t="shared" si="180"/>
        <v>3.9058099999999998</v>
      </c>
      <c r="W311" s="135">
        <f t="shared" si="180"/>
        <v>3.9450099999999999</v>
      </c>
      <c r="X311" s="135">
        <f t="shared" si="180"/>
        <v>3.9406599999999998</v>
      </c>
      <c r="Y311" s="135">
        <f t="shared" si="180"/>
        <v>3.8951600000000002</v>
      </c>
      <c r="Z311" s="135">
        <f t="shared" si="180"/>
        <v>3.7290299999999998</v>
      </c>
      <c r="AA311" s="135">
        <f t="shared" si="180"/>
        <v>3.4678800000000001</v>
      </c>
    </row>
    <row r="312" spans="1:27" ht="12.75" customHeight="1" outlineLevel="1" x14ac:dyDescent="0.3">
      <c r="A312" s="163" t="s">
        <v>1958</v>
      </c>
      <c r="B312" s="94" t="s">
        <v>238</v>
      </c>
      <c r="C312" s="70" t="s">
        <v>79</v>
      </c>
      <c r="D312" s="71">
        <v>1470.19</v>
      </c>
      <c r="E312" s="71">
        <v>1398.88</v>
      </c>
      <c r="F312" s="71">
        <v>1332.42</v>
      </c>
      <c r="G312" s="71">
        <v>1271.25</v>
      </c>
      <c r="H312" s="71">
        <v>1323.17</v>
      </c>
      <c r="I312" s="71">
        <v>1385.69</v>
      </c>
      <c r="J312" s="71">
        <v>1409.75</v>
      </c>
      <c r="K312" s="71">
        <v>1489.55</v>
      </c>
      <c r="L312" s="71">
        <v>1826.85</v>
      </c>
      <c r="M312" s="71">
        <v>1924.86</v>
      </c>
      <c r="N312" s="71">
        <v>1992.22</v>
      </c>
      <c r="O312" s="71">
        <v>2012.61</v>
      </c>
      <c r="P312" s="71">
        <v>1992.67</v>
      </c>
      <c r="Q312" s="71">
        <v>1973.08</v>
      </c>
      <c r="R312" s="71">
        <v>1956.13</v>
      </c>
      <c r="S312" s="71">
        <v>1946.42</v>
      </c>
      <c r="T312" s="71">
        <v>1939.2</v>
      </c>
      <c r="U312" s="71">
        <v>1925.76</v>
      </c>
      <c r="V312" s="71">
        <v>1966.89</v>
      </c>
      <c r="W312" s="71">
        <v>2006.09</v>
      </c>
      <c r="X312" s="71">
        <v>2001.74</v>
      </c>
      <c r="Y312" s="71">
        <v>1956.24</v>
      </c>
      <c r="Z312" s="71">
        <v>1790.11</v>
      </c>
      <c r="AA312" s="71">
        <v>1528.96</v>
      </c>
    </row>
    <row r="313" spans="1:27" ht="12.75" customHeight="1" outlineLevel="1" x14ac:dyDescent="0.3">
      <c r="A313" s="163" t="s">
        <v>1959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customHeight="1" outlineLevel="1" x14ac:dyDescent="0.3">
      <c r="A314" s="163" t="s">
        <v>1960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1961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 t="shared" si="182"/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x14ac:dyDescent="0.3">
      <c r="A316" s="162" t="s">
        <v>1962</v>
      </c>
      <c r="B316" s="54" t="str">
        <f>"31"&amp;"."&amp;$B$800&amp;"."&amp;$B$801</f>
        <v>31.03.2024</v>
      </c>
      <c r="C316" s="134" t="s">
        <v>76</v>
      </c>
      <c r="D316" s="135">
        <f>ROUND(((D317+D318+D320+D319)/1000),5)</f>
        <v>3.4216199999999999</v>
      </c>
      <c r="E316" s="135">
        <f>ROUND(((E317+E318+E320+E319)/1000),5)</f>
        <v>3.33108</v>
      </c>
      <c r="F316" s="135">
        <f>ROUND(((F317+F318+F320+F319)/1000),5)</f>
        <v>3.2395499999999999</v>
      </c>
      <c r="G316" s="135">
        <f t="shared" ref="G316:AA316" si="183">ROUND(((G317+G318+G320+G319)/1000),5)</f>
        <v>3.2309199999999998</v>
      </c>
      <c r="H316" s="135">
        <f t="shared" si="183"/>
        <v>3.2612999999999999</v>
      </c>
      <c r="I316" s="135">
        <f t="shared" si="183"/>
        <v>3.3179099999999999</v>
      </c>
      <c r="J316" s="135">
        <f t="shared" si="183"/>
        <v>3.2882899999999999</v>
      </c>
      <c r="K316" s="135">
        <f t="shared" si="183"/>
        <v>3.3832</v>
      </c>
      <c r="L316" s="135">
        <f t="shared" si="183"/>
        <v>3.5287700000000002</v>
      </c>
      <c r="M316" s="135">
        <f t="shared" si="183"/>
        <v>3.7061299999999999</v>
      </c>
      <c r="N316" s="135">
        <f t="shared" si="183"/>
        <v>3.7474099999999999</v>
      </c>
      <c r="O316" s="135">
        <f t="shared" si="183"/>
        <v>3.75569</v>
      </c>
      <c r="P316" s="135">
        <f t="shared" si="183"/>
        <v>3.7296200000000002</v>
      </c>
      <c r="Q316" s="135">
        <f t="shared" si="183"/>
        <v>3.72722</v>
      </c>
      <c r="R316" s="135">
        <f t="shared" si="183"/>
        <v>3.7276899999999999</v>
      </c>
      <c r="S316" s="135">
        <f t="shared" si="183"/>
        <v>3.7093099999999999</v>
      </c>
      <c r="T316" s="135">
        <f t="shared" si="183"/>
        <v>3.7090999999999998</v>
      </c>
      <c r="U316" s="135">
        <f t="shared" si="183"/>
        <v>3.78762</v>
      </c>
      <c r="V316" s="135">
        <f t="shared" si="183"/>
        <v>3.8032599999999999</v>
      </c>
      <c r="W316" s="135">
        <f t="shared" si="183"/>
        <v>3.8900100000000002</v>
      </c>
      <c r="X316" s="135">
        <f t="shared" si="183"/>
        <v>3.8551799999999998</v>
      </c>
      <c r="Y316" s="135">
        <f t="shared" si="183"/>
        <v>3.7891400000000002</v>
      </c>
      <c r="Z316" s="135">
        <f t="shared" si="183"/>
        <v>3.5741100000000001</v>
      </c>
      <c r="AA316" s="135">
        <f t="shared" si="183"/>
        <v>3.4699599999999999</v>
      </c>
    </row>
    <row r="317" spans="1:27" ht="12.75" customHeight="1" outlineLevel="1" x14ac:dyDescent="0.3">
      <c r="A317" s="163" t="s">
        <v>1963</v>
      </c>
      <c r="B317" s="94" t="s">
        <v>238</v>
      </c>
      <c r="C317" s="70" t="s">
        <v>79</v>
      </c>
      <c r="D317" s="71">
        <v>1482.7</v>
      </c>
      <c r="E317" s="71">
        <v>1392.16</v>
      </c>
      <c r="F317" s="71">
        <v>1300.6300000000001</v>
      </c>
      <c r="G317" s="71">
        <v>1292</v>
      </c>
      <c r="H317" s="71">
        <v>1322.38</v>
      </c>
      <c r="I317" s="71">
        <v>1378.99</v>
      </c>
      <c r="J317" s="71">
        <v>1349.37</v>
      </c>
      <c r="K317" s="71">
        <v>1444.28</v>
      </c>
      <c r="L317" s="71">
        <v>1589.85</v>
      </c>
      <c r="M317" s="71">
        <v>1767.21</v>
      </c>
      <c r="N317" s="71">
        <v>1808.49</v>
      </c>
      <c r="O317" s="71">
        <v>1816.77</v>
      </c>
      <c r="P317" s="71">
        <v>1790.7</v>
      </c>
      <c r="Q317" s="71">
        <v>1788.3</v>
      </c>
      <c r="R317" s="71">
        <v>1788.77</v>
      </c>
      <c r="S317" s="71">
        <v>1770.39</v>
      </c>
      <c r="T317" s="71">
        <v>1770.18</v>
      </c>
      <c r="U317" s="71">
        <v>1848.7</v>
      </c>
      <c r="V317" s="71">
        <v>1864.34</v>
      </c>
      <c r="W317" s="71">
        <v>1951.09</v>
      </c>
      <c r="X317" s="71">
        <v>1916.26</v>
      </c>
      <c r="Y317" s="71">
        <v>1850.22</v>
      </c>
      <c r="Z317" s="71">
        <v>1635.19</v>
      </c>
      <c r="AA317" s="71">
        <v>1531.04</v>
      </c>
    </row>
    <row r="318" spans="1:27" ht="12.75" customHeight="1" outlineLevel="1" x14ac:dyDescent="0.3">
      <c r="A318" s="163" t="s">
        <v>1964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customHeight="1" outlineLevel="1" x14ac:dyDescent="0.3">
      <c r="A319" s="163" t="s">
        <v>1965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1966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 t="shared" si="185"/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1967</v>
      </c>
      <c r="B325" s="54" t="str">
        <f>"01"&amp;"."&amp;$B$800&amp;"."&amp;$B$801</f>
        <v>01.03.2024</v>
      </c>
      <c r="C325" s="134" t="s">
        <v>76</v>
      </c>
      <c r="D325" s="135">
        <f>ROUND(((D326+D327+D329+D328)/1000),5)</f>
        <v>3.74777</v>
      </c>
      <c r="E325" s="135">
        <f>ROUND(((E326+E327+E329+E328)/1000),5)</f>
        <v>3.6824499999999998</v>
      </c>
      <c r="F325" s="135">
        <f>ROUND(((F326+F327+F329+F328)/1000),5)</f>
        <v>3.6746699999999999</v>
      </c>
      <c r="G325" s="135">
        <f t="shared" ref="G325:AA325" si="186">ROUND(((G326+G327+G329+G328)/1000),5)</f>
        <v>3.6783299999999999</v>
      </c>
      <c r="H325" s="135">
        <f t="shared" si="186"/>
        <v>3.7293599999999998</v>
      </c>
      <c r="I325" s="135">
        <f t="shared" si="186"/>
        <v>3.8229199999999999</v>
      </c>
      <c r="J325" s="135">
        <f t="shared" si="186"/>
        <v>3.9210799999999999</v>
      </c>
      <c r="K325" s="135">
        <f t="shared" si="186"/>
        <v>4.2288800000000002</v>
      </c>
      <c r="L325" s="135">
        <f t="shared" si="186"/>
        <v>4.3741599999999998</v>
      </c>
      <c r="M325" s="135">
        <f t="shared" si="186"/>
        <v>4.4093400000000003</v>
      </c>
      <c r="N325" s="135">
        <f t="shared" si="186"/>
        <v>4.4154400000000003</v>
      </c>
      <c r="O325" s="135">
        <f t="shared" si="186"/>
        <v>4.46652</v>
      </c>
      <c r="P325" s="135">
        <f t="shared" si="186"/>
        <v>4.43729</v>
      </c>
      <c r="Q325" s="135">
        <f t="shared" si="186"/>
        <v>4.4414199999999999</v>
      </c>
      <c r="R325" s="135">
        <f t="shared" si="186"/>
        <v>4.4263700000000004</v>
      </c>
      <c r="S325" s="135">
        <f t="shared" si="186"/>
        <v>4.3745799999999999</v>
      </c>
      <c r="T325" s="135">
        <f t="shared" si="186"/>
        <v>4.3503699999999998</v>
      </c>
      <c r="U325" s="135">
        <f t="shared" si="186"/>
        <v>4.3513200000000003</v>
      </c>
      <c r="V325" s="135">
        <f t="shared" si="186"/>
        <v>4.3810900000000004</v>
      </c>
      <c r="W325" s="135">
        <f t="shared" si="186"/>
        <v>4.4593400000000001</v>
      </c>
      <c r="X325" s="135">
        <f t="shared" si="186"/>
        <v>4.4091500000000003</v>
      </c>
      <c r="Y325" s="135">
        <f t="shared" si="186"/>
        <v>4.3000100000000003</v>
      </c>
      <c r="Z325" s="135">
        <f t="shared" si="186"/>
        <v>4.0015400000000003</v>
      </c>
      <c r="AA325" s="135">
        <f t="shared" si="186"/>
        <v>3.8816299999999999</v>
      </c>
    </row>
    <row r="326" spans="1:27" ht="12.75" customHeight="1" outlineLevel="1" x14ac:dyDescent="0.3">
      <c r="A326" s="163" t="s">
        <v>1968</v>
      </c>
      <c r="B326" s="94" t="s">
        <v>238</v>
      </c>
      <c r="C326" s="70" t="s">
        <v>79</v>
      </c>
      <c r="D326" s="71">
        <v>1302.93</v>
      </c>
      <c r="E326" s="71">
        <v>1237.6099999999999</v>
      </c>
      <c r="F326" s="71">
        <v>1229.83</v>
      </c>
      <c r="G326" s="71">
        <v>1233.49</v>
      </c>
      <c r="H326" s="71">
        <v>1284.52</v>
      </c>
      <c r="I326" s="71">
        <v>1378.08</v>
      </c>
      <c r="J326" s="71">
        <v>1476.24</v>
      </c>
      <c r="K326" s="71">
        <v>1784.04</v>
      </c>
      <c r="L326" s="71">
        <v>1929.32</v>
      </c>
      <c r="M326" s="71">
        <v>1964.5</v>
      </c>
      <c r="N326" s="71">
        <v>1970.6</v>
      </c>
      <c r="O326" s="71">
        <v>2021.68</v>
      </c>
      <c r="P326" s="71">
        <v>1992.45</v>
      </c>
      <c r="Q326" s="71">
        <v>1996.58</v>
      </c>
      <c r="R326" s="71">
        <v>1981.53</v>
      </c>
      <c r="S326" s="71">
        <v>1929.74</v>
      </c>
      <c r="T326" s="71">
        <v>1905.53</v>
      </c>
      <c r="U326" s="71">
        <v>1906.48</v>
      </c>
      <c r="V326" s="71">
        <v>1936.25</v>
      </c>
      <c r="W326" s="71">
        <v>2014.5</v>
      </c>
      <c r="X326" s="71">
        <v>1964.31</v>
      </c>
      <c r="Y326" s="71">
        <v>1855.17</v>
      </c>
      <c r="Z326" s="71">
        <v>1556.7</v>
      </c>
      <c r="AA326" s="71">
        <v>1436.79</v>
      </c>
    </row>
    <row r="327" spans="1:27" ht="12.75" customHeight="1" outlineLevel="1" x14ac:dyDescent="0.3">
      <c r="A327" s="163" t="s">
        <v>1969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customHeight="1" outlineLevel="1" x14ac:dyDescent="0.3">
      <c r="A328" s="163" t="s">
        <v>1970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1971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 t="shared" si="188"/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x14ac:dyDescent="0.3">
      <c r="A330" s="162" t="s">
        <v>1972</v>
      </c>
      <c r="B330" s="54" t="str">
        <f>"02"&amp;"."&amp;$B$800&amp;"."&amp;$B$801</f>
        <v>02.03.2024</v>
      </c>
      <c r="C330" s="134" t="s">
        <v>76</v>
      </c>
      <c r="D330" s="135">
        <f>ROUND(((D331+D332+D334+D333)/1000),5)</f>
        <v>4.0926600000000004</v>
      </c>
      <c r="E330" s="135">
        <f>ROUND(((E331+E332+E334+E333)/1000),5)</f>
        <v>3.9246699999999999</v>
      </c>
      <c r="F330" s="135">
        <f>ROUND(((F331+F332+F334+F333)/1000),5)</f>
        <v>3.8903099999999999</v>
      </c>
      <c r="G330" s="135">
        <f t="shared" ref="G330:AA330" si="189">ROUND(((G331+G332+G334+G333)/1000),5)</f>
        <v>3.8816299999999999</v>
      </c>
      <c r="H330" s="135">
        <f t="shared" si="189"/>
        <v>3.8807700000000001</v>
      </c>
      <c r="I330" s="135">
        <f t="shared" si="189"/>
        <v>3.8809999999999998</v>
      </c>
      <c r="J330" s="135">
        <f t="shared" si="189"/>
        <v>3.9112900000000002</v>
      </c>
      <c r="K330" s="135">
        <f t="shared" si="189"/>
        <v>4.0943699999999996</v>
      </c>
      <c r="L330" s="135">
        <f t="shared" si="189"/>
        <v>4.3348599999999999</v>
      </c>
      <c r="M330" s="135">
        <f t="shared" si="189"/>
        <v>4.4167100000000001</v>
      </c>
      <c r="N330" s="135">
        <f t="shared" si="189"/>
        <v>4.44198</v>
      </c>
      <c r="O330" s="135">
        <f t="shared" si="189"/>
        <v>4.4489299999999998</v>
      </c>
      <c r="P330" s="135">
        <f t="shared" si="189"/>
        <v>4.4425400000000002</v>
      </c>
      <c r="Q330" s="135">
        <f t="shared" si="189"/>
        <v>4.4342699999999997</v>
      </c>
      <c r="R330" s="135">
        <f t="shared" si="189"/>
        <v>4.4267899999999996</v>
      </c>
      <c r="S330" s="135">
        <f t="shared" si="189"/>
        <v>4.3883000000000001</v>
      </c>
      <c r="T330" s="135">
        <f t="shared" si="189"/>
        <v>4.4010300000000004</v>
      </c>
      <c r="U330" s="135">
        <f t="shared" si="189"/>
        <v>4.4179000000000004</v>
      </c>
      <c r="V330" s="135">
        <f t="shared" si="189"/>
        <v>4.4408899999999996</v>
      </c>
      <c r="W330" s="135">
        <f t="shared" si="189"/>
        <v>4.4565099999999997</v>
      </c>
      <c r="X330" s="135">
        <f t="shared" si="189"/>
        <v>4.4486499999999998</v>
      </c>
      <c r="Y330" s="135">
        <f t="shared" si="189"/>
        <v>4.3803000000000001</v>
      </c>
      <c r="Z330" s="135">
        <f t="shared" si="189"/>
        <v>4.1795900000000001</v>
      </c>
      <c r="AA330" s="135">
        <f t="shared" si="189"/>
        <v>3.9120699999999999</v>
      </c>
    </row>
    <row r="331" spans="1:27" ht="12.75" customHeight="1" outlineLevel="1" x14ac:dyDescent="0.3">
      <c r="A331" s="163" t="s">
        <v>1973</v>
      </c>
      <c r="B331" s="94" t="s">
        <v>238</v>
      </c>
      <c r="C331" s="70" t="s">
        <v>79</v>
      </c>
      <c r="D331" s="71">
        <v>1647.82</v>
      </c>
      <c r="E331" s="71">
        <v>1479.83</v>
      </c>
      <c r="F331" s="71">
        <v>1445.47</v>
      </c>
      <c r="G331" s="71">
        <v>1436.79</v>
      </c>
      <c r="H331" s="71">
        <v>1435.93</v>
      </c>
      <c r="I331" s="71">
        <v>1436.16</v>
      </c>
      <c r="J331" s="71">
        <v>1466.45</v>
      </c>
      <c r="K331" s="71">
        <v>1649.53</v>
      </c>
      <c r="L331" s="71">
        <v>1890.02</v>
      </c>
      <c r="M331" s="71">
        <v>1971.87</v>
      </c>
      <c r="N331" s="71">
        <v>1997.14</v>
      </c>
      <c r="O331" s="71">
        <v>2004.09</v>
      </c>
      <c r="P331" s="71">
        <v>1997.7</v>
      </c>
      <c r="Q331" s="71">
        <v>1989.43</v>
      </c>
      <c r="R331" s="71">
        <v>1981.95</v>
      </c>
      <c r="S331" s="71">
        <v>1943.46</v>
      </c>
      <c r="T331" s="71">
        <v>1956.19</v>
      </c>
      <c r="U331" s="71">
        <v>1973.06</v>
      </c>
      <c r="V331" s="71">
        <v>1996.05</v>
      </c>
      <c r="W331" s="71">
        <v>2011.67</v>
      </c>
      <c r="X331" s="71">
        <v>2003.81</v>
      </c>
      <c r="Y331" s="71">
        <v>1935.46</v>
      </c>
      <c r="Z331" s="71">
        <v>1734.75</v>
      </c>
      <c r="AA331" s="71">
        <v>1467.23</v>
      </c>
    </row>
    <row r="332" spans="1:27" ht="12.75" customHeight="1" outlineLevel="1" x14ac:dyDescent="0.3">
      <c r="A332" s="163" t="s">
        <v>1974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customHeight="1" outlineLevel="1" x14ac:dyDescent="0.3">
      <c r="A333" s="163" t="s">
        <v>1975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1976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 t="shared" si="191"/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x14ac:dyDescent="0.3">
      <c r="A335" s="162" t="s">
        <v>1977</v>
      </c>
      <c r="B335" s="54" t="str">
        <f>"03"&amp;"."&amp;$B$800&amp;"."&amp;$B$801</f>
        <v>03.03.2024</v>
      </c>
      <c r="C335" s="134" t="s">
        <v>76</v>
      </c>
      <c r="D335" s="135">
        <f>ROUND(((D336+D337+D339+D338)/1000),5)</f>
        <v>3.9233600000000002</v>
      </c>
      <c r="E335" s="135">
        <f>ROUND(((E336+E337+E339+E338)/1000),5)</f>
        <v>3.8584399999999999</v>
      </c>
      <c r="F335" s="135">
        <f>ROUND(((F336+F337+F339+F338)/1000),5)</f>
        <v>3.7616000000000001</v>
      </c>
      <c r="G335" s="135">
        <f t="shared" ref="G335:AA335" si="192">ROUND(((G336+G337+G339+G338)/1000),5)</f>
        <v>3.7563599999999999</v>
      </c>
      <c r="H335" s="135">
        <f t="shared" si="192"/>
        <v>3.7814899999999998</v>
      </c>
      <c r="I335" s="135">
        <f t="shared" si="192"/>
        <v>3.8187099999999998</v>
      </c>
      <c r="J335" s="135">
        <f t="shared" si="192"/>
        <v>3.8278699999999999</v>
      </c>
      <c r="K335" s="135">
        <f t="shared" si="192"/>
        <v>3.8772899999999999</v>
      </c>
      <c r="L335" s="135">
        <f t="shared" si="192"/>
        <v>4.09267</v>
      </c>
      <c r="M335" s="135">
        <f t="shared" si="192"/>
        <v>4.2105699999999997</v>
      </c>
      <c r="N335" s="135">
        <f t="shared" si="192"/>
        <v>4.2599600000000004</v>
      </c>
      <c r="O335" s="135">
        <f t="shared" si="192"/>
        <v>4.2577199999999999</v>
      </c>
      <c r="P335" s="135">
        <f t="shared" si="192"/>
        <v>4.23325</v>
      </c>
      <c r="Q335" s="135">
        <f t="shared" si="192"/>
        <v>4.2172000000000001</v>
      </c>
      <c r="R335" s="135">
        <f t="shared" si="192"/>
        <v>4.2129399999999997</v>
      </c>
      <c r="S335" s="135">
        <f t="shared" si="192"/>
        <v>4.1771700000000003</v>
      </c>
      <c r="T335" s="135">
        <f t="shared" si="192"/>
        <v>4.2077</v>
      </c>
      <c r="U335" s="135">
        <f t="shared" si="192"/>
        <v>4.2394400000000001</v>
      </c>
      <c r="V335" s="135">
        <f t="shared" si="192"/>
        <v>4.3458500000000004</v>
      </c>
      <c r="W335" s="135">
        <f t="shared" si="192"/>
        <v>4.33331</v>
      </c>
      <c r="X335" s="135">
        <f t="shared" si="192"/>
        <v>4.3053499999999998</v>
      </c>
      <c r="Y335" s="135">
        <f t="shared" si="192"/>
        <v>4.18832</v>
      </c>
      <c r="Z335" s="135">
        <f t="shared" si="192"/>
        <v>4.0112800000000002</v>
      </c>
      <c r="AA335" s="135">
        <f t="shared" si="192"/>
        <v>3.8826399999999999</v>
      </c>
    </row>
    <row r="336" spans="1:27" ht="12.75" customHeight="1" outlineLevel="1" x14ac:dyDescent="0.3">
      <c r="A336" s="163" t="s">
        <v>1978</v>
      </c>
      <c r="B336" s="94" t="s">
        <v>238</v>
      </c>
      <c r="C336" s="70" t="s">
        <v>79</v>
      </c>
      <c r="D336" s="71">
        <v>1478.52</v>
      </c>
      <c r="E336" s="71">
        <v>1413.6</v>
      </c>
      <c r="F336" s="71">
        <v>1316.76</v>
      </c>
      <c r="G336" s="71">
        <v>1311.52</v>
      </c>
      <c r="H336" s="71">
        <v>1336.65</v>
      </c>
      <c r="I336" s="71">
        <v>1373.87</v>
      </c>
      <c r="J336" s="71">
        <v>1383.03</v>
      </c>
      <c r="K336" s="71">
        <v>1432.45</v>
      </c>
      <c r="L336" s="71">
        <v>1647.83</v>
      </c>
      <c r="M336" s="71">
        <v>1765.73</v>
      </c>
      <c r="N336" s="71">
        <v>1815.12</v>
      </c>
      <c r="O336" s="71">
        <v>1812.88</v>
      </c>
      <c r="P336" s="71">
        <v>1788.41</v>
      </c>
      <c r="Q336" s="71">
        <v>1772.36</v>
      </c>
      <c r="R336" s="71">
        <v>1768.1</v>
      </c>
      <c r="S336" s="71">
        <v>1732.33</v>
      </c>
      <c r="T336" s="71">
        <v>1762.86</v>
      </c>
      <c r="U336" s="71">
        <v>1794.6</v>
      </c>
      <c r="V336" s="71">
        <v>1901.01</v>
      </c>
      <c r="W336" s="71">
        <v>1888.47</v>
      </c>
      <c r="X336" s="71">
        <v>1860.51</v>
      </c>
      <c r="Y336" s="71">
        <v>1743.48</v>
      </c>
      <c r="Z336" s="71">
        <v>1566.44</v>
      </c>
      <c r="AA336" s="71">
        <v>1437.8</v>
      </c>
    </row>
    <row r="337" spans="1:27" ht="12.75" customHeight="1" outlineLevel="1" x14ac:dyDescent="0.3">
      <c r="A337" s="163" t="s">
        <v>1979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customHeight="1" outlineLevel="1" x14ac:dyDescent="0.3">
      <c r="A338" s="163" t="s">
        <v>1980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1981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 t="shared" si="194"/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x14ac:dyDescent="0.3">
      <c r="A340" s="162" t="s">
        <v>1982</v>
      </c>
      <c r="B340" s="54" t="str">
        <f>"04"&amp;"."&amp;$B$800&amp;"."&amp;$B$801</f>
        <v>04.03.2024</v>
      </c>
      <c r="C340" s="134" t="s">
        <v>76</v>
      </c>
      <c r="D340" s="135">
        <f>ROUND(((D341+D342+D344+D343)/1000),5)</f>
        <v>3.86585</v>
      </c>
      <c r="E340" s="135">
        <f>ROUND(((E341+E342+E344+E343)/1000),5)</f>
        <v>3.72953</v>
      </c>
      <c r="F340" s="135">
        <f>ROUND(((F341+F342+F344+F343)/1000),5)</f>
        <v>3.6817600000000001</v>
      </c>
      <c r="G340" s="135">
        <f t="shared" ref="G340:AA340" si="195">ROUND(((G341+G342+G344+G343)/1000),5)</f>
        <v>3.6755399999999998</v>
      </c>
      <c r="H340" s="135">
        <f t="shared" si="195"/>
        <v>3.7111200000000002</v>
      </c>
      <c r="I340" s="135">
        <f t="shared" si="195"/>
        <v>3.8623099999999999</v>
      </c>
      <c r="J340" s="135">
        <f t="shared" si="195"/>
        <v>3.8921000000000001</v>
      </c>
      <c r="K340" s="135">
        <f t="shared" si="195"/>
        <v>4.2618499999999999</v>
      </c>
      <c r="L340" s="135">
        <f t="shared" si="195"/>
        <v>4.4337600000000004</v>
      </c>
      <c r="M340" s="135">
        <f t="shared" si="195"/>
        <v>4.5227899999999996</v>
      </c>
      <c r="N340" s="135">
        <f t="shared" si="195"/>
        <v>4.5378699999999998</v>
      </c>
      <c r="O340" s="135">
        <f t="shared" si="195"/>
        <v>4.5829199999999997</v>
      </c>
      <c r="P340" s="135">
        <f t="shared" si="195"/>
        <v>4.5428100000000002</v>
      </c>
      <c r="Q340" s="135">
        <f t="shared" si="195"/>
        <v>4.5167000000000002</v>
      </c>
      <c r="R340" s="135">
        <f t="shared" si="195"/>
        <v>4.4728500000000002</v>
      </c>
      <c r="S340" s="135">
        <f t="shared" si="195"/>
        <v>4.4142200000000003</v>
      </c>
      <c r="T340" s="135">
        <f t="shared" si="195"/>
        <v>4.3896800000000002</v>
      </c>
      <c r="U340" s="135">
        <f t="shared" si="195"/>
        <v>4.3822799999999997</v>
      </c>
      <c r="V340" s="135">
        <f t="shared" si="195"/>
        <v>4.4241099999999998</v>
      </c>
      <c r="W340" s="135">
        <f t="shared" si="195"/>
        <v>4.5168699999999999</v>
      </c>
      <c r="X340" s="135">
        <f t="shared" si="195"/>
        <v>4.4173799999999996</v>
      </c>
      <c r="Y340" s="135">
        <f t="shared" si="195"/>
        <v>4.2775600000000003</v>
      </c>
      <c r="Z340" s="135">
        <f t="shared" si="195"/>
        <v>3.9994800000000001</v>
      </c>
      <c r="AA340" s="135">
        <f t="shared" si="195"/>
        <v>3.8873199999999999</v>
      </c>
    </row>
    <row r="341" spans="1:27" ht="12.75" customHeight="1" outlineLevel="1" x14ac:dyDescent="0.3">
      <c r="A341" s="163" t="s">
        <v>1983</v>
      </c>
      <c r="B341" s="94" t="s">
        <v>238</v>
      </c>
      <c r="C341" s="70" t="s">
        <v>79</v>
      </c>
      <c r="D341" s="71">
        <v>1421.01</v>
      </c>
      <c r="E341" s="71">
        <v>1284.69</v>
      </c>
      <c r="F341" s="71">
        <v>1236.92</v>
      </c>
      <c r="G341" s="71">
        <v>1230.7</v>
      </c>
      <c r="H341" s="71">
        <v>1266.28</v>
      </c>
      <c r="I341" s="71">
        <v>1417.47</v>
      </c>
      <c r="J341" s="71">
        <v>1447.26</v>
      </c>
      <c r="K341" s="71">
        <v>1817.01</v>
      </c>
      <c r="L341" s="71">
        <v>1988.92</v>
      </c>
      <c r="M341" s="71">
        <v>2077.9499999999998</v>
      </c>
      <c r="N341" s="71">
        <v>2093.0300000000002</v>
      </c>
      <c r="O341" s="71">
        <v>2138.08</v>
      </c>
      <c r="P341" s="71">
        <v>2097.9699999999998</v>
      </c>
      <c r="Q341" s="71">
        <v>2071.86</v>
      </c>
      <c r="R341" s="71">
        <v>2028.01</v>
      </c>
      <c r="S341" s="71">
        <v>1969.38</v>
      </c>
      <c r="T341" s="71">
        <v>1944.84</v>
      </c>
      <c r="U341" s="71">
        <v>1937.44</v>
      </c>
      <c r="V341" s="71">
        <v>1979.27</v>
      </c>
      <c r="W341" s="71">
        <v>2072.0300000000002</v>
      </c>
      <c r="X341" s="71">
        <v>1972.54</v>
      </c>
      <c r="Y341" s="71">
        <v>1832.72</v>
      </c>
      <c r="Z341" s="71">
        <v>1554.64</v>
      </c>
      <c r="AA341" s="71">
        <v>1442.48</v>
      </c>
    </row>
    <row r="342" spans="1:27" ht="12.75" customHeight="1" outlineLevel="1" x14ac:dyDescent="0.3">
      <c r="A342" s="163" t="s">
        <v>1984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customHeight="1" outlineLevel="1" x14ac:dyDescent="0.3">
      <c r="A343" s="163" t="s">
        <v>1985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1986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 t="shared" si="197"/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x14ac:dyDescent="0.3">
      <c r="A345" s="162" t="s">
        <v>1987</v>
      </c>
      <c r="B345" s="54" t="str">
        <f>"05"&amp;"."&amp;$B$800&amp;"."&amp;$B$801</f>
        <v>05.03.2024</v>
      </c>
      <c r="C345" s="134" t="s">
        <v>76</v>
      </c>
      <c r="D345" s="135">
        <f>ROUND(((D346+D347+D349+D348)/1000),5)</f>
        <v>3.7440699999999998</v>
      </c>
      <c r="E345" s="135">
        <f>ROUND(((E346+E347+E349+E348)/1000),5)</f>
        <v>3.6771799999999999</v>
      </c>
      <c r="F345" s="135">
        <f>ROUND(((F346+F347+F349+F348)/1000),5)</f>
        <v>3.6558700000000002</v>
      </c>
      <c r="G345" s="135">
        <f t="shared" ref="G345:AA345" si="198">ROUND(((G346+G347+G349+G348)/1000),5)</f>
        <v>3.6492499999999999</v>
      </c>
      <c r="H345" s="135">
        <f t="shared" si="198"/>
        <v>3.6914799999999999</v>
      </c>
      <c r="I345" s="135">
        <f t="shared" si="198"/>
        <v>3.8245200000000001</v>
      </c>
      <c r="J345" s="135">
        <f t="shared" si="198"/>
        <v>3.9212600000000002</v>
      </c>
      <c r="K345" s="135">
        <f t="shared" si="198"/>
        <v>4.1165900000000004</v>
      </c>
      <c r="L345" s="135">
        <f t="shared" si="198"/>
        <v>4.2791100000000002</v>
      </c>
      <c r="M345" s="135">
        <f t="shared" si="198"/>
        <v>4.3305999999999996</v>
      </c>
      <c r="N345" s="135">
        <f t="shared" si="198"/>
        <v>4.29129</v>
      </c>
      <c r="O345" s="135">
        <f t="shared" si="198"/>
        <v>4.6346299999999996</v>
      </c>
      <c r="P345" s="135">
        <f t="shared" si="198"/>
        <v>4.5029500000000002</v>
      </c>
      <c r="Q345" s="135">
        <f t="shared" si="198"/>
        <v>4.43689</v>
      </c>
      <c r="R345" s="135">
        <f t="shared" si="198"/>
        <v>4.4917699999999998</v>
      </c>
      <c r="S345" s="135">
        <f t="shared" si="198"/>
        <v>4.3847100000000001</v>
      </c>
      <c r="T345" s="135">
        <f t="shared" si="198"/>
        <v>4.3608700000000002</v>
      </c>
      <c r="U345" s="135">
        <f t="shared" si="198"/>
        <v>4.2697599999999998</v>
      </c>
      <c r="V345" s="135">
        <f t="shared" si="198"/>
        <v>4.2714299999999996</v>
      </c>
      <c r="W345" s="135">
        <f t="shared" si="198"/>
        <v>4.2640000000000002</v>
      </c>
      <c r="X345" s="135">
        <f t="shared" si="198"/>
        <v>4.33108</v>
      </c>
      <c r="Y345" s="135">
        <f t="shared" si="198"/>
        <v>4.1389699999999996</v>
      </c>
      <c r="Z345" s="135">
        <f t="shared" si="198"/>
        <v>3.9704000000000002</v>
      </c>
      <c r="AA345" s="135">
        <f t="shared" si="198"/>
        <v>3.7968500000000001</v>
      </c>
    </row>
    <row r="346" spans="1:27" ht="12.75" customHeight="1" outlineLevel="1" x14ac:dyDescent="0.3">
      <c r="A346" s="163" t="s">
        <v>1988</v>
      </c>
      <c r="B346" s="94" t="s">
        <v>238</v>
      </c>
      <c r="C346" s="70" t="s">
        <v>79</v>
      </c>
      <c r="D346" s="71">
        <v>1299.23</v>
      </c>
      <c r="E346" s="71">
        <v>1232.3399999999999</v>
      </c>
      <c r="F346" s="71">
        <v>1211.03</v>
      </c>
      <c r="G346" s="71">
        <v>1204.4100000000001</v>
      </c>
      <c r="H346" s="71">
        <v>1246.6400000000001</v>
      </c>
      <c r="I346" s="71">
        <v>1379.68</v>
      </c>
      <c r="J346" s="71">
        <v>1476.42</v>
      </c>
      <c r="K346" s="71">
        <v>1671.75</v>
      </c>
      <c r="L346" s="71">
        <v>1834.27</v>
      </c>
      <c r="M346" s="71">
        <v>1885.76</v>
      </c>
      <c r="N346" s="71">
        <v>1846.45</v>
      </c>
      <c r="O346" s="71">
        <v>2189.79</v>
      </c>
      <c r="P346" s="71">
        <v>2058.11</v>
      </c>
      <c r="Q346" s="71">
        <v>1992.05</v>
      </c>
      <c r="R346" s="71">
        <v>2046.93</v>
      </c>
      <c r="S346" s="71">
        <v>1939.87</v>
      </c>
      <c r="T346" s="71">
        <v>1916.03</v>
      </c>
      <c r="U346" s="71">
        <v>1824.92</v>
      </c>
      <c r="V346" s="71">
        <v>1826.59</v>
      </c>
      <c r="W346" s="71">
        <v>1819.16</v>
      </c>
      <c r="X346" s="71">
        <v>1886.24</v>
      </c>
      <c r="Y346" s="71">
        <v>1694.13</v>
      </c>
      <c r="Z346" s="71">
        <v>1525.56</v>
      </c>
      <c r="AA346" s="71">
        <v>1352.01</v>
      </c>
    </row>
    <row r="347" spans="1:27" ht="12.75" customHeight="1" outlineLevel="1" x14ac:dyDescent="0.3">
      <c r="A347" s="163" t="s">
        <v>1989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customHeight="1" outlineLevel="1" x14ac:dyDescent="0.3">
      <c r="A348" s="163" t="s">
        <v>1990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1991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 t="shared" si="200"/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x14ac:dyDescent="0.3">
      <c r="A350" s="162" t="s">
        <v>1992</v>
      </c>
      <c r="B350" s="54" t="str">
        <f>"06"&amp;"."&amp;$B$800&amp;"."&amp;$B$801</f>
        <v>06.03.2024</v>
      </c>
      <c r="C350" s="134" t="s">
        <v>76</v>
      </c>
      <c r="D350" s="135">
        <f>ROUND(((D351+D352+D354+D353)/1000),5)</f>
        <v>3.8009900000000001</v>
      </c>
      <c r="E350" s="135">
        <f>ROUND(((E351+E352+E354+E353)/1000),5)</f>
        <v>3.6878899999999999</v>
      </c>
      <c r="F350" s="135">
        <f>ROUND(((F351+F352+F354+F353)/1000),5)</f>
        <v>3.6708099999999999</v>
      </c>
      <c r="G350" s="135">
        <f t="shared" ref="G350:AA350" si="201">ROUND(((G351+G352+G354+G353)/1000),5)</f>
        <v>3.6667000000000001</v>
      </c>
      <c r="H350" s="135">
        <f t="shared" si="201"/>
        <v>3.73176</v>
      </c>
      <c r="I350" s="135">
        <f t="shared" si="201"/>
        <v>3.8744399999999999</v>
      </c>
      <c r="J350" s="135">
        <f t="shared" si="201"/>
        <v>3.9722400000000002</v>
      </c>
      <c r="K350" s="135">
        <f t="shared" si="201"/>
        <v>4.2636500000000002</v>
      </c>
      <c r="L350" s="135">
        <f t="shared" si="201"/>
        <v>4.3354299999999997</v>
      </c>
      <c r="M350" s="135">
        <f t="shared" si="201"/>
        <v>4.3508800000000001</v>
      </c>
      <c r="N350" s="135">
        <f t="shared" si="201"/>
        <v>4.31419</v>
      </c>
      <c r="O350" s="135">
        <f t="shared" si="201"/>
        <v>4.4174100000000003</v>
      </c>
      <c r="P350" s="135">
        <f t="shared" si="201"/>
        <v>4.4063299999999996</v>
      </c>
      <c r="Q350" s="135">
        <f t="shared" si="201"/>
        <v>4.4036499999999998</v>
      </c>
      <c r="R350" s="135">
        <f t="shared" si="201"/>
        <v>4.3826900000000002</v>
      </c>
      <c r="S350" s="135">
        <f t="shared" si="201"/>
        <v>4.3602499999999997</v>
      </c>
      <c r="T350" s="135">
        <f t="shared" si="201"/>
        <v>4.3493899999999996</v>
      </c>
      <c r="U350" s="135">
        <f t="shared" si="201"/>
        <v>4.3000600000000002</v>
      </c>
      <c r="V350" s="135">
        <f t="shared" si="201"/>
        <v>4.3412100000000002</v>
      </c>
      <c r="W350" s="135">
        <f t="shared" si="201"/>
        <v>4.3415100000000004</v>
      </c>
      <c r="X350" s="135">
        <f t="shared" si="201"/>
        <v>4.3968999999999996</v>
      </c>
      <c r="Y350" s="135">
        <f t="shared" si="201"/>
        <v>4.2905199999999999</v>
      </c>
      <c r="Z350" s="135">
        <f t="shared" si="201"/>
        <v>4.0203600000000002</v>
      </c>
      <c r="AA350" s="135">
        <f t="shared" si="201"/>
        <v>3.8824100000000001</v>
      </c>
    </row>
    <row r="351" spans="1:27" ht="12.75" customHeight="1" outlineLevel="1" x14ac:dyDescent="0.3">
      <c r="A351" s="163" t="s">
        <v>1993</v>
      </c>
      <c r="B351" s="94" t="s">
        <v>238</v>
      </c>
      <c r="C351" s="70" t="s">
        <v>79</v>
      </c>
      <c r="D351" s="71">
        <v>1356.15</v>
      </c>
      <c r="E351" s="71">
        <v>1243.05</v>
      </c>
      <c r="F351" s="71">
        <v>1225.97</v>
      </c>
      <c r="G351" s="71">
        <v>1221.8599999999999</v>
      </c>
      <c r="H351" s="71">
        <v>1286.92</v>
      </c>
      <c r="I351" s="71">
        <v>1429.6</v>
      </c>
      <c r="J351" s="71">
        <v>1527.4</v>
      </c>
      <c r="K351" s="71">
        <v>1818.81</v>
      </c>
      <c r="L351" s="71">
        <v>1890.59</v>
      </c>
      <c r="M351" s="71">
        <v>1906.04</v>
      </c>
      <c r="N351" s="71">
        <v>1869.35</v>
      </c>
      <c r="O351" s="71">
        <v>1972.57</v>
      </c>
      <c r="P351" s="71">
        <v>1961.49</v>
      </c>
      <c r="Q351" s="71">
        <v>1958.81</v>
      </c>
      <c r="R351" s="71">
        <v>1937.85</v>
      </c>
      <c r="S351" s="71">
        <v>1915.41</v>
      </c>
      <c r="T351" s="71">
        <v>1904.55</v>
      </c>
      <c r="U351" s="71">
        <v>1855.22</v>
      </c>
      <c r="V351" s="71">
        <v>1896.37</v>
      </c>
      <c r="W351" s="71">
        <v>1896.67</v>
      </c>
      <c r="X351" s="71">
        <v>1952.06</v>
      </c>
      <c r="Y351" s="71">
        <v>1845.68</v>
      </c>
      <c r="Z351" s="71">
        <v>1575.52</v>
      </c>
      <c r="AA351" s="71">
        <v>1437.57</v>
      </c>
    </row>
    <row r="352" spans="1:27" ht="12.75" customHeight="1" outlineLevel="1" x14ac:dyDescent="0.3">
      <c r="A352" s="163" t="s">
        <v>1994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customHeight="1" outlineLevel="1" x14ac:dyDescent="0.3">
      <c r="A353" s="163" t="s">
        <v>1995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1996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 t="shared" si="203"/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x14ac:dyDescent="0.3">
      <c r="A355" s="162" t="s">
        <v>1997</v>
      </c>
      <c r="B355" s="54" t="str">
        <f>"07"&amp;"."&amp;$B$800&amp;"."&amp;$B$801</f>
        <v>07.03.2024</v>
      </c>
      <c r="C355" s="134" t="s">
        <v>76</v>
      </c>
      <c r="D355" s="135">
        <f>ROUND(((D356+D357+D359+D358)/1000),5)</f>
        <v>3.67381</v>
      </c>
      <c r="E355" s="135">
        <f>ROUND(((E356+E357+E359+E358)/1000),5)</f>
        <v>3.6478600000000001</v>
      </c>
      <c r="F355" s="135">
        <f>ROUND(((F356+F357+F359+F358)/1000),5)</f>
        <v>3.61395</v>
      </c>
      <c r="G355" s="135">
        <f t="shared" ref="G355:AA355" si="204">ROUND(((G356+G357+G359+G358)/1000),5)</f>
        <v>3.6036600000000001</v>
      </c>
      <c r="H355" s="135">
        <f t="shared" si="204"/>
        <v>3.65002</v>
      </c>
      <c r="I355" s="135">
        <f t="shared" si="204"/>
        <v>3.79521</v>
      </c>
      <c r="J355" s="135">
        <f t="shared" si="204"/>
        <v>3.9117600000000001</v>
      </c>
      <c r="K355" s="135">
        <f t="shared" si="204"/>
        <v>4.1821299999999999</v>
      </c>
      <c r="L355" s="135">
        <f t="shared" si="204"/>
        <v>4.2556900000000004</v>
      </c>
      <c r="M355" s="135">
        <f t="shared" si="204"/>
        <v>4.2646499999999996</v>
      </c>
      <c r="N355" s="135">
        <f t="shared" si="204"/>
        <v>4.2643500000000003</v>
      </c>
      <c r="O355" s="135">
        <f t="shared" si="204"/>
        <v>4.2924199999999999</v>
      </c>
      <c r="P355" s="135">
        <f t="shared" si="204"/>
        <v>4.3477600000000001</v>
      </c>
      <c r="Q355" s="135">
        <f t="shared" si="204"/>
        <v>4.3476100000000004</v>
      </c>
      <c r="R355" s="135">
        <f t="shared" si="204"/>
        <v>4.3091400000000002</v>
      </c>
      <c r="S355" s="135">
        <f t="shared" si="204"/>
        <v>4.2866999999999997</v>
      </c>
      <c r="T355" s="135">
        <f t="shared" si="204"/>
        <v>4.29284</v>
      </c>
      <c r="U355" s="135">
        <f t="shared" si="204"/>
        <v>4.18438</v>
      </c>
      <c r="V355" s="135">
        <f t="shared" si="204"/>
        <v>4.2216899999999997</v>
      </c>
      <c r="W355" s="135">
        <f t="shared" si="204"/>
        <v>4.2394499999999997</v>
      </c>
      <c r="X355" s="135">
        <f t="shared" si="204"/>
        <v>4.2512100000000004</v>
      </c>
      <c r="Y355" s="135">
        <f t="shared" si="204"/>
        <v>4.2545900000000003</v>
      </c>
      <c r="Z355" s="135">
        <f t="shared" si="204"/>
        <v>4.0339999999999998</v>
      </c>
      <c r="AA355" s="135">
        <f t="shared" si="204"/>
        <v>3.8787099999999999</v>
      </c>
    </row>
    <row r="356" spans="1:27" ht="12.75" customHeight="1" outlineLevel="1" x14ac:dyDescent="0.3">
      <c r="A356" s="163" t="s">
        <v>1998</v>
      </c>
      <c r="B356" s="94" t="s">
        <v>238</v>
      </c>
      <c r="C356" s="70" t="s">
        <v>79</v>
      </c>
      <c r="D356" s="71">
        <v>1228.97</v>
      </c>
      <c r="E356" s="71">
        <v>1203.02</v>
      </c>
      <c r="F356" s="71">
        <v>1169.1099999999999</v>
      </c>
      <c r="G356" s="71">
        <v>1158.82</v>
      </c>
      <c r="H356" s="71">
        <v>1205.18</v>
      </c>
      <c r="I356" s="71">
        <v>1350.37</v>
      </c>
      <c r="J356" s="71">
        <v>1466.92</v>
      </c>
      <c r="K356" s="71">
        <v>1737.29</v>
      </c>
      <c r="L356" s="71">
        <v>1810.85</v>
      </c>
      <c r="M356" s="71">
        <v>1819.81</v>
      </c>
      <c r="N356" s="71">
        <v>1819.51</v>
      </c>
      <c r="O356" s="71">
        <v>1847.58</v>
      </c>
      <c r="P356" s="71">
        <v>1902.92</v>
      </c>
      <c r="Q356" s="71">
        <v>1902.77</v>
      </c>
      <c r="R356" s="71">
        <v>1864.3</v>
      </c>
      <c r="S356" s="71">
        <v>1841.86</v>
      </c>
      <c r="T356" s="71">
        <v>1848</v>
      </c>
      <c r="U356" s="71">
        <v>1739.54</v>
      </c>
      <c r="V356" s="71">
        <v>1776.85</v>
      </c>
      <c r="W356" s="71">
        <v>1794.61</v>
      </c>
      <c r="X356" s="71">
        <v>1806.37</v>
      </c>
      <c r="Y356" s="71">
        <v>1809.75</v>
      </c>
      <c r="Z356" s="71">
        <v>1589.16</v>
      </c>
      <c r="AA356" s="71">
        <v>1433.87</v>
      </c>
    </row>
    <row r="357" spans="1:27" ht="12.75" customHeight="1" outlineLevel="1" x14ac:dyDescent="0.3">
      <c r="A357" s="163" t="s">
        <v>1999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customHeight="1" outlineLevel="1" x14ac:dyDescent="0.3">
      <c r="A358" s="163" t="s">
        <v>2000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2001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 t="shared" si="206"/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x14ac:dyDescent="0.3">
      <c r="A360" s="162" t="s">
        <v>2002</v>
      </c>
      <c r="B360" s="54" t="str">
        <f>"08"&amp;"."&amp;$B$800&amp;"."&amp;$B$801</f>
        <v>08.03.2024</v>
      </c>
      <c r="C360" s="134" t="s">
        <v>76</v>
      </c>
      <c r="D360" s="135">
        <f>ROUND(((D361+D362+D364+D363)/1000),5)</f>
        <v>3.8730899999999999</v>
      </c>
      <c r="E360" s="135">
        <f>ROUND(((E361+E362+E364+E363)/1000),5)</f>
        <v>3.73624</v>
      </c>
      <c r="F360" s="135">
        <f>ROUND(((F361+F362+F364+F363)/1000),5)</f>
        <v>3.6734800000000001</v>
      </c>
      <c r="G360" s="135">
        <f t="shared" ref="G360:AA360" si="207">ROUND(((G361+G362+G364+G363)/1000),5)</f>
        <v>3.6715499999999999</v>
      </c>
      <c r="H360" s="135">
        <f t="shared" si="207"/>
        <v>3.6747299999999998</v>
      </c>
      <c r="I360" s="135">
        <f t="shared" si="207"/>
        <v>3.73339</v>
      </c>
      <c r="J360" s="135">
        <f t="shared" si="207"/>
        <v>3.7684099999999998</v>
      </c>
      <c r="K360" s="135">
        <f t="shared" si="207"/>
        <v>3.8854199999999999</v>
      </c>
      <c r="L360" s="135">
        <f t="shared" si="207"/>
        <v>4.0897600000000001</v>
      </c>
      <c r="M360" s="135">
        <f t="shared" si="207"/>
        <v>4.1386000000000003</v>
      </c>
      <c r="N360" s="135">
        <f t="shared" si="207"/>
        <v>4.1824899999999996</v>
      </c>
      <c r="O360" s="135">
        <f t="shared" si="207"/>
        <v>4.1917400000000002</v>
      </c>
      <c r="P360" s="135">
        <f t="shared" si="207"/>
        <v>4.1743699999999997</v>
      </c>
      <c r="Q360" s="135">
        <f t="shared" si="207"/>
        <v>4.15855</v>
      </c>
      <c r="R360" s="135">
        <f t="shared" si="207"/>
        <v>4.1230799999999999</v>
      </c>
      <c r="S360" s="135">
        <f t="shared" si="207"/>
        <v>4.1164699999999996</v>
      </c>
      <c r="T360" s="135">
        <f t="shared" si="207"/>
        <v>4.1188700000000003</v>
      </c>
      <c r="U360" s="135">
        <f t="shared" si="207"/>
        <v>4.1231400000000002</v>
      </c>
      <c r="V360" s="135">
        <f t="shared" si="207"/>
        <v>4.1327800000000003</v>
      </c>
      <c r="W360" s="135">
        <f t="shared" si="207"/>
        <v>4.1679199999999996</v>
      </c>
      <c r="X360" s="135">
        <f t="shared" si="207"/>
        <v>4.2193800000000001</v>
      </c>
      <c r="Y360" s="135">
        <f t="shared" si="207"/>
        <v>4.1521600000000003</v>
      </c>
      <c r="Z360" s="135">
        <f t="shared" si="207"/>
        <v>3.9648599999999998</v>
      </c>
      <c r="AA360" s="135">
        <f t="shared" si="207"/>
        <v>3.8584399999999999</v>
      </c>
    </row>
    <row r="361" spans="1:27" ht="12.75" customHeight="1" outlineLevel="1" x14ac:dyDescent="0.3">
      <c r="A361" s="163" t="s">
        <v>2003</v>
      </c>
      <c r="B361" s="94" t="s">
        <v>238</v>
      </c>
      <c r="C361" s="70" t="s">
        <v>79</v>
      </c>
      <c r="D361" s="71">
        <v>1428.25</v>
      </c>
      <c r="E361" s="71">
        <v>1291.4000000000001</v>
      </c>
      <c r="F361" s="71">
        <v>1228.6400000000001</v>
      </c>
      <c r="G361" s="71">
        <v>1226.71</v>
      </c>
      <c r="H361" s="71">
        <v>1229.8900000000001</v>
      </c>
      <c r="I361" s="71">
        <v>1288.55</v>
      </c>
      <c r="J361" s="71">
        <v>1323.57</v>
      </c>
      <c r="K361" s="71">
        <v>1440.58</v>
      </c>
      <c r="L361" s="71">
        <v>1644.92</v>
      </c>
      <c r="M361" s="71">
        <v>1693.76</v>
      </c>
      <c r="N361" s="71">
        <v>1737.65</v>
      </c>
      <c r="O361" s="71">
        <v>1746.9</v>
      </c>
      <c r="P361" s="71">
        <v>1729.53</v>
      </c>
      <c r="Q361" s="71">
        <v>1713.71</v>
      </c>
      <c r="R361" s="71">
        <v>1678.24</v>
      </c>
      <c r="S361" s="71">
        <v>1671.63</v>
      </c>
      <c r="T361" s="71">
        <v>1674.03</v>
      </c>
      <c r="U361" s="71">
        <v>1678.3</v>
      </c>
      <c r="V361" s="71">
        <v>1687.94</v>
      </c>
      <c r="W361" s="71">
        <v>1723.08</v>
      </c>
      <c r="X361" s="71">
        <v>1774.54</v>
      </c>
      <c r="Y361" s="71">
        <v>1707.32</v>
      </c>
      <c r="Z361" s="71">
        <v>1520.02</v>
      </c>
      <c r="AA361" s="71">
        <v>1413.6</v>
      </c>
    </row>
    <row r="362" spans="1:27" ht="12.75" customHeight="1" outlineLevel="1" x14ac:dyDescent="0.3">
      <c r="A362" s="163" t="s">
        <v>2004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customHeight="1" outlineLevel="1" x14ac:dyDescent="0.3">
      <c r="A363" s="163" t="s">
        <v>2005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2006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 t="shared" si="209"/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x14ac:dyDescent="0.3">
      <c r="A365" s="162" t="s">
        <v>2007</v>
      </c>
      <c r="B365" s="54" t="str">
        <f>"09"&amp;"."&amp;$B$800&amp;"."&amp;$B$801</f>
        <v>09.03.2024</v>
      </c>
      <c r="C365" s="134" t="s">
        <v>76</v>
      </c>
      <c r="D365" s="135">
        <f>ROUND(((D366+D367+D369+D368)/1000),5)</f>
        <v>3.8864999999999998</v>
      </c>
      <c r="E365" s="135">
        <f>ROUND(((E366+E367+E369+E368)/1000),5)</f>
        <v>3.7258800000000001</v>
      </c>
      <c r="F365" s="135">
        <f>ROUND(((F366+F367+F369+F368)/1000),5)</f>
        <v>3.67489</v>
      </c>
      <c r="G365" s="135">
        <f t="shared" ref="G365:AA365" si="210">ROUND(((G366+G367+G369+G368)/1000),5)</f>
        <v>3.6572200000000001</v>
      </c>
      <c r="H365" s="135">
        <f t="shared" si="210"/>
        <v>3.6745000000000001</v>
      </c>
      <c r="I365" s="135">
        <f t="shared" si="210"/>
        <v>3.7152699999999999</v>
      </c>
      <c r="J365" s="135">
        <f t="shared" si="210"/>
        <v>3.8108599999999999</v>
      </c>
      <c r="K365" s="135">
        <f t="shared" si="210"/>
        <v>3.9260600000000001</v>
      </c>
      <c r="L365" s="135">
        <f t="shared" si="210"/>
        <v>4.1187699999999996</v>
      </c>
      <c r="M365" s="135">
        <f t="shared" si="210"/>
        <v>4.2117800000000001</v>
      </c>
      <c r="N365" s="135">
        <f t="shared" si="210"/>
        <v>4.2799199999999997</v>
      </c>
      <c r="O365" s="135">
        <f t="shared" si="210"/>
        <v>4.2850700000000002</v>
      </c>
      <c r="P365" s="135">
        <f t="shared" si="210"/>
        <v>4.2640500000000001</v>
      </c>
      <c r="Q365" s="135">
        <f t="shared" si="210"/>
        <v>4.2474400000000001</v>
      </c>
      <c r="R365" s="135">
        <f t="shared" si="210"/>
        <v>4.2011200000000004</v>
      </c>
      <c r="S365" s="135">
        <f t="shared" si="210"/>
        <v>4.1685800000000004</v>
      </c>
      <c r="T365" s="135">
        <f t="shared" si="210"/>
        <v>4.1765299999999996</v>
      </c>
      <c r="U365" s="135">
        <f t="shared" si="210"/>
        <v>4.1930199999999997</v>
      </c>
      <c r="V365" s="135">
        <f t="shared" si="210"/>
        <v>4.2560399999999996</v>
      </c>
      <c r="W365" s="135">
        <f t="shared" si="210"/>
        <v>4.2861399999999996</v>
      </c>
      <c r="X365" s="135">
        <f t="shared" si="210"/>
        <v>4.3016399999999999</v>
      </c>
      <c r="Y365" s="135">
        <f t="shared" si="210"/>
        <v>4.2460300000000002</v>
      </c>
      <c r="Z365" s="135">
        <f t="shared" si="210"/>
        <v>4.0456399999999997</v>
      </c>
      <c r="AA365" s="135">
        <f t="shared" si="210"/>
        <v>3.8876599999999999</v>
      </c>
    </row>
    <row r="366" spans="1:27" ht="12.75" customHeight="1" outlineLevel="1" x14ac:dyDescent="0.3">
      <c r="A366" s="163" t="s">
        <v>2008</v>
      </c>
      <c r="B366" s="94" t="s">
        <v>238</v>
      </c>
      <c r="C366" s="70" t="s">
        <v>79</v>
      </c>
      <c r="D366" s="71">
        <v>1441.66</v>
      </c>
      <c r="E366" s="71">
        <v>1281.04</v>
      </c>
      <c r="F366" s="71">
        <v>1230.05</v>
      </c>
      <c r="G366" s="71">
        <v>1212.3800000000001</v>
      </c>
      <c r="H366" s="71">
        <v>1229.6600000000001</v>
      </c>
      <c r="I366" s="71">
        <v>1270.43</v>
      </c>
      <c r="J366" s="71">
        <v>1366.02</v>
      </c>
      <c r="K366" s="71">
        <v>1481.22</v>
      </c>
      <c r="L366" s="71">
        <v>1673.93</v>
      </c>
      <c r="M366" s="71">
        <v>1766.94</v>
      </c>
      <c r="N366" s="71">
        <v>1835.08</v>
      </c>
      <c r="O366" s="71">
        <v>1840.23</v>
      </c>
      <c r="P366" s="71">
        <v>1819.21</v>
      </c>
      <c r="Q366" s="71">
        <v>1802.6</v>
      </c>
      <c r="R366" s="71">
        <v>1756.28</v>
      </c>
      <c r="S366" s="71">
        <v>1723.74</v>
      </c>
      <c r="T366" s="71">
        <v>1731.69</v>
      </c>
      <c r="U366" s="71">
        <v>1748.18</v>
      </c>
      <c r="V366" s="71">
        <v>1811.2</v>
      </c>
      <c r="W366" s="71">
        <v>1841.3</v>
      </c>
      <c r="X366" s="71">
        <v>1856.8</v>
      </c>
      <c r="Y366" s="71">
        <v>1801.19</v>
      </c>
      <c r="Z366" s="71">
        <v>1600.8</v>
      </c>
      <c r="AA366" s="71">
        <v>1442.82</v>
      </c>
    </row>
    <row r="367" spans="1:27" ht="12.75" customHeight="1" outlineLevel="1" x14ac:dyDescent="0.3">
      <c r="A367" s="163" t="s">
        <v>2009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customHeight="1" outlineLevel="1" x14ac:dyDescent="0.3">
      <c r="A368" s="163" t="s">
        <v>2010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2011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 t="shared" si="212"/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x14ac:dyDescent="0.3">
      <c r="A370" s="162" t="s">
        <v>2012</v>
      </c>
      <c r="B370" s="54" t="str">
        <f>"10"&amp;"."&amp;$B$800&amp;"."&amp;$B$801</f>
        <v>10.03.2024</v>
      </c>
      <c r="C370" s="134" t="s">
        <v>76</v>
      </c>
      <c r="D370" s="135">
        <f>ROUND(((D371+D372+D374+D373)/1000),5)</f>
        <v>3.7737799999999999</v>
      </c>
      <c r="E370" s="135">
        <f>ROUND(((E371+E372+E374+E373)/1000),5)</f>
        <v>3.6750600000000002</v>
      </c>
      <c r="F370" s="135">
        <f>ROUND(((F371+F372+F374+F373)/1000),5)</f>
        <v>3.6575500000000001</v>
      </c>
      <c r="G370" s="135">
        <f t="shared" ref="G370:AA370" si="213">ROUND(((G371+G372+G374+G373)/1000),5)</f>
        <v>3.6437599999999999</v>
      </c>
      <c r="H370" s="135">
        <f t="shared" si="213"/>
        <v>3.6616599999999999</v>
      </c>
      <c r="I370" s="135">
        <f t="shared" si="213"/>
        <v>3.6806199999999998</v>
      </c>
      <c r="J370" s="135">
        <f t="shared" si="213"/>
        <v>3.7054299999999998</v>
      </c>
      <c r="K370" s="135">
        <f t="shared" si="213"/>
        <v>3.8660100000000002</v>
      </c>
      <c r="L370" s="135">
        <f t="shared" si="213"/>
        <v>4.0969899999999999</v>
      </c>
      <c r="M370" s="135">
        <f t="shared" si="213"/>
        <v>4.1635999999999997</v>
      </c>
      <c r="N370" s="135">
        <f t="shared" si="213"/>
        <v>4.2369199999999996</v>
      </c>
      <c r="O370" s="135">
        <f t="shared" si="213"/>
        <v>4.2401299999999997</v>
      </c>
      <c r="P370" s="135">
        <f t="shared" si="213"/>
        <v>4.2239699999999996</v>
      </c>
      <c r="Q370" s="135">
        <f t="shared" si="213"/>
        <v>4.2059600000000001</v>
      </c>
      <c r="R370" s="135">
        <f t="shared" si="213"/>
        <v>4.1533499999999997</v>
      </c>
      <c r="S370" s="135">
        <f t="shared" si="213"/>
        <v>4.1256500000000003</v>
      </c>
      <c r="T370" s="135">
        <f t="shared" si="213"/>
        <v>4.1297499999999996</v>
      </c>
      <c r="U370" s="135">
        <f t="shared" si="213"/>
        <v>4.1478200000000003</v>
      </c>
      <c r="V370" s="135">
        <f t="shared" si="213"/>
        <v>4.2241200000000001</v>
      </c>
      <c r="W370" s="135">
        <f t="shared" si="213"/>
        <v>4.2732200000000002</v>
      </c>
      <c r="X370" s="135">
        <f t="shared" si="213"/>
        <v>4.2622499999999999</v>
      </c>
      <c r="Y370" s="135">
        <f t="shared" si="213"/>
        <v>4.2042400000000004</v>
      </c>
      <c r="Z370" s="135">
        <f t="shared" si="213"/>
        <v>3.9900899999999999</v>
      </c>
      <c r="AA370" s="135">
        <f t="shared" si="213"/>
        <v>3.7333400000000001</v>
      </c>
    </row>
    <row r="371" spans="1:27" ht="12.75" customHeight="1" outlineLevel="1" x14ac:dyDescent="0.3">
      <c r="A371" s="163" t="s">
        <v>2013</v>
      </c>
      <c r="B371" s="94" t="s">
        <v>238</v>
      </c>
      <c r="C371" s="70" t="s">
        <v>79</v>
      </c>
      <c r="D371" s="71">
        <v>1328.94</v>
      </c>
      <c r="E371" s="71">
        <v>1230.22</v>
      </c>
      <c r="F371" s="71">
        <v>1212.71</v>
      </c>
      <c r="G371" s="71">
        <v>1198.92</v>
      </c>
      <c r="H371" s="71">
        <v>1216.82</v>
      </c>
      <c r="I371" s="71">
        <v>1235.78</v>
      </c>
      <c r="J371" s="71">
        <v>1260.5899999999999</v>
      </c>
      <c r="K371" s="71">
        <v>1421.17</v>
      </c>
      <c r="L371" s="71">
        <v>1652.15</v>
      </c>
      <c r="M371" s="71">
        <v>1718.76</v>
      </c>
      <c r="N371" s="71">
        <v>1792.08</v>
      </c>
      <c r="O371" s="71">
        <v>1795.29</v>
      </c>
      <c r="P371" s="71">
        <v>1779.13</v>
      </c>
      <c r="Q371" s="71">
        <v>1761.12</v>
      </c>
      <c r="R371" s="71">
        <v>1708.51</v>
      </c>
      <c r="S371" s="71">
        <v>1680.81</v>
      </c>
      <c r="T371" s="71">
        <v>1684.91</v>
      </c>
      <c r="U371" s="71">
        <v>1702.98</v>
      </c>
      <c r="V371" s="71">
        <v>1779.28</v>
      </c>
      <c r="W371" s="71">
        <v>1828.38</v>
      </c>
      <c r="X371" s="71">
        <v>1817.41</v>
      </c>
      <c r="Y371" s="71">
        <v>1759.4</v>
      </c>
      <c r="Z371" s="71">
        <v>1545.25</v>
      </c>
      <c r="AA371" s="71">
        <v>1288.5</v>
      </c>
    </row>
    <row r="372" spans="1:27" ht="12.75" customHeight="1" outlineLevel="1" x14ac:dyDescent="0.3">
      <c r="A372" s="163" t="s">
        <v>2014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customHeight="1" outlineLevel="1" x14ac:dyDescent="0.3">
      <c r="A373" s="163" t="s">
        <v>2015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2016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 t="shared" si="215"/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x14ac:dyDescent="0.3">
      <c r="A375" s="162" t="s">
        <v>2017</v>
      </c>
      <c r="B375" s="54" t="str">
        <f>"11"&amp;"."&amp;$B$800&amp;"."&amp;$B$801</f>
        <v>11.03.2024</v>
      </c>
      <c r="C375" s="134" t="s">
        <v>76</v>
      </c>
      <c r="D375" s="135">
        <f>ROUND(((D376+D377+D379+D378)/1000),5)</f>
        <v>3.67733</v>
      </c>
      <c r="E375" s="135">
        <f>ROUND(((E376+E377+E379+E378)/1000),5)</f>
        <v>3.65002</v>
      </c>
      <c r="F375" s="135">
        <f>ROUND(((F376+F377+F379+F378)/1000),5)</f>
        <v>3.6096499999999998</v>
      </c>
      <c r="G375" s="135">
        <f t="shared" ref="G375:AA375" si="216">ROUND(((G376+G377+G379+G378)/1000),5)</f>
        <v>3.5915599999999999</v>
      </c>
      <c r="H375" s="135">
        <f t="shared" si="216"/>
        <v>3.6323400000000001</v>
      </c>
      <c r="I375" s="135">
        <f t="shared" si="216"/>
        <v>3.7201</v>
      </c>
      <c r="J375" s="135">
        <f t="shared" si="216"/>
        <v>3.8956499999999998</v>
      </c>
      <c r="K375" s="135">
        <f t="shared" si="216"/>
        <v>4.1089599999999997</v>
      </c>
      <c r="L375" s="135">
        <f t="shared" si="216"/>
        <v>4.2343799999999998</v>
      </c>
      <c r="M375" s="135">
        <f t="shared" si="216"/>
        <v>4.3107899999999999</v>
      </c>
      <c r="N375" s="135">
        <f t="shared" si="216"/>
        <v>4.2972400000000004</v>
      </c>
      <c r="O375" s="135">
        <f t="shared" si="216"/>
        <v>4.3014200000000002</v>
      </c>
      <c r="P375" s="135">
        <f t="shared" si="216"/>
        <v>4.2856699999999996</v>
      </c>
      <c r="Q375" s="135">
        <f t="shared" si="216"/>
        <v>4.2729699999999999</v>
      </c>
      <c r="R375" s="135">
        <f t="shared" si="216"/>
        <v>4.2497100000000003</v>
      </c>
      <c r="S375" s="135">
        <f t="shared" si="216"/>
        <v>4.2297399999999996</v>
      </c>
      <c r="T375" s="135">
        <f t="shared" si="216"/>
        <v>4.2267700000000001</v>
      </c>
      <c r="U375" s="135">
        <f t="shared" si="216"/>
        <v>4.1580899999999996</v>
      </c>
      <c r="V375" s="135">
        <f t="shared" si="216"/>
        <v>4.1839500000000003</v>
      </c>
      <c r="W375" s="135">
        <f t="shared" si="216"/>
        <v>4.2095599999999997</v>
      </c>
      <c r="X375" s="135">
        <f t="shared" si="216"/>
        <v>4.1699599999999997</v>
      </c>
      <c r="Y375" s="135">
        <f t="shared" si="216"/>
        <v>4.1095199999999998</v>
      </c>
      <c r="Z375" s="135">
        <f t="shared" si="216"/>
        <v>3.9062199999999998</v>
      </c>
      <c r="AA375" s="135">
        <f t="shared" si="216"/>
        <v>3.6663100000000002</v>
      </c>
    </row>
    <row r="376" spans="1:27" ht="12.75" customHeight="1" outlineLevel="1" x14ac:dyDescent="0.3">
      <c r="A376" s="163" t="s">
        <v>2018</v>
      </c>
      <c r="B376" s="94" t="s">
        <v>238</v>
      </c>
      <c r="C376" s="70" t="s">
        <v>79</v>
      </c>
      <c r="D376" s="71">
        <v>1232.49</v>
      </c>
      <c r="E376" s="71">
        <v>1205.18</v>
      </c>
      <c r="F376" s="71">
        <v>1164.81</v>
      </c>
      <c r="G376" s="71">
        <v>1146.72</v>
      </c>
      <c r="H376" s="71">
        <v>1187.5</v>
      </c>
      <c r="I376" s="71">
        <v>1275.26</v>
      </c>
      <c r="J376" s="71">
        <v>1450.81</v>
      </c>
      <c r="K376" s="71">
        <v>1664.12</v>
      </c>
      <c r="L376" s="71">
        <v>1789.54</v>
      </c>
      <c r="M376" s="71">
        <v>1865.95</v>
      </c>
      <c r="N376" s="71">
        <v>1852.4</v>
      </c>
      <c r="O376" s="71">
        <v>1856.58</v>
      </c>
      <c r="P376" s="71">
        <v>1840.83</v>
      </c>
      <c r="Q376" s="71">
        <v>1828.13</v>
      </c>
      <c r="R376" s="71">
        <v>1804.87</v>
      </c>
      <c r="S376" s="71">
        <v>1784.9</v>
      </c>
      <c r="T376" s="71">
        <v>1781.93</v>
      </c>
      <c r="U376" s="71">
        <v>1713.25</v>
      </c>
      <c r="V376" s="71">
        <v>1739.11</v>
      </c>
      <c r="W376" s="71">
        <v>1764.72</v>
      </c>
      <c r="X376" s="71">
        <v>1725.12</v>
      </c>
      <c r="Y376" s="71">
        <v>1664.68</v>
      </c>
      <c r="Z376" s="71">
        <v>1461.38</v>
      </c>
      <c r="AA376" s="71">
        <v>1221.47</v>
      </c>
    </row>
    <row r="377" spans="1:27" ht="12.75" customHeight="1" outlineLevel="1" x14ac:dyDescent="0.3">
      <c r="A377" s="163" t="s">
        <v>2019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customHeight="1" outlineLevel="1" x14ac:dyDescent="0.3">
      <c r="A378" s="163" t="s">
        <v>2020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2021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 t="shared" si="218"/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x14ac:dyDescent="0.3">
      <c r="A380" s="162" t="s">
        <v>2022</v>
      </c>
      <c r="B380" s="54" t="str">
        <f>"12"&amp;"."&amp;$B$800&amp;"."&amp;$B$801</f>
        <v>12.03.2024</v>
      </c>
      <c r="C380" s="134" t="s">
        <v>76</v>
      </c>
      <c r="D380" s="135">
        <f>ROUND(((D381+D382+D384+D383)/1000),5)</f>
        <v>3.66635</v>
      </c>
      <c r="E380" s="135">
        <f>ROUND(((E381+E382+E384+E383)/1000),5)</f>
        <v>3.61625</v>
      </c>
      <c r="F380" s="135">
        <f>ROUND(((F381+F382+F384+F383)/1000),5)</f>
        <v>3.5786500000000001</v>
      </c>
      <c r="G380" s="135">
        <f t="shared" ref="G380:AA380" si="219">ROUND(((G381+G382+G384+G383)/1000),5)</f>
        <v>3.5758999999999999</v>
      </c>
      <c r="H380" s="135">
        <f t="shared" si="219"/>
        <v>3.6279400000000002</v>
      </c>
      <c r="I380" s="135">
        <f t="shared" si="219"/>
        <v>3.7249300000000001</v>
      </c>
      <c r="J380" s="135">
        <f t="shared" si="219"/>
        <v>3.8914300000000002</v>
      </c>
      <c r="K380" s="135">
        <f t="shared" si="219"/>
        <v>4.1166099999999997</v>
      </c>
      <c r="L380" s="135">
        <f t="shared" si="219"/>
        <v>4.1928000000000001</v>
      </c>
      <c r="M380" s="135">
        <f t="shared" si="219"/>
        <v>4.2484999999999999</v>
      </c>
      <c r="N380" s="135">
        <f t="shared" si="219"/>
        <v>4.24857</v>
      </c>
      <c r="O380" s="135">
        <f t="shared" si="219"/>
        <v>4.25535</v>
      </c>
      <c r="P380" s="135">
        <f t="shared" si="219"/>
        <v>4.2374900000000002</v>
      </c>
      <c r="Q380" s="135">
        <f t="shared" si="219"/>
        <v>4.2366999999999999</v>
      </c>
      <c r="R380" s="135">
        <f t="shared" si="219"/>
        <v>4.2137000000000002</v>
      </c>
      <c r="S380" s="135">
        <f t="shared" si="219"/>
        <v>4.1970900000000002</v>
      </c>
      <c r="T380" s="135">
        <f t="shared" si="219"/>
        <v>4.1929999999999996</v>
      </c>
      <c r="U380" s="135">
        <f t="shared" si="219"/>
        <v>4.14466</v>
      </c>
      <c r="V380" s="135">
        <f t="shared" si="219"/>
        <v>4.1899800000000003</v>
      </c>
      <c r="W380" s="135">
        <f t="shared" si="219"/>
        <v>4.2149299999999998</v>
      </c>
      <c r="X380" s="135">
        <f t="shared" si="219"/>
        <v>4.2094300000000002</v>
      </c>
      <c r="Y380" s="135">
        <f t="shared" si="219"/>
        <v>4.1207099999999999</v>
      </c>
      <c r="Z380" s="135">
        <f t="shared" si="219"/>
        <v>3.9092600000000002</v>
      </c>
      <c r="AA380" s="135">
        <f t="shared" si="219"/>
        <v>3.7277200000000001</v>
      </c>
    </row>
    <row r="381" spans="1:27" ht="12.75" customHeight="1" outlineLevel="1" x14ac:dyDescent="0.3">
      <c r="A381" s="163" t="s">
        <v>2023</v>
      </c>
      <c r="B381" s="94" t="s">
        <v>238</v>
      </c>
      <c r="C381" s="70" t="s">
        <v>79</v>
      </c>
      <c r="D381" s="71">
        <v>1221.51</v>
      </c>
      <c r="E381" s="71">
        <v>1171.4100000000001</v>
      </c>
      <c r="F381" s="71">
        <v>1133.81</v>
      </c>
      <c r="G381" s="71">
        <v>1131.06</v>
      </c>
      <c r="H381" s="71">
        <v>1183.0999999999999</v>
      </c>
      <c r="I381" s="71">
        <v>1280.0899999999999</v>
      </c>
      <c r="J381" s="71">
        <v>1446.59</v>
      </c>
      <c r="K381" s="71">
        <v>1671.77</v>
      </c>
      <c r="L381" s="71">
        <v>1747.96</v>
      </c>
      <c r="M381" s="71">
        <v>1803.66</v>
      </c>
      <c r="N381" s="71">
        <v>1803.73</v>
      </c>
      <c r="O381" s="71">
        <v>1810.51</v>
      </c>
      <c r="P381" s="71">
        <v>1792.65</v>
      </c>
      <c r="Q381" s="71">
        <v>1791.86</v>
      </c>
      <c r="R381" s="71">
        <v>1768.86</v>
      </c>
      <c r="S381" s="71">
        <v>1752.25</v>
      </c>
      <c r="T381" s="71">
        <v>1748.16</v>
      </c>
      <c r="U381" s="71">
        <v>1699.82</v>
      </c>
      <c r="V381" s="71">
        <v>1745.14</v>
      </c>
      <c r="W381" s="71">
        <v>1770.09</v>
      </c>
      <c r="X381" s="71">
        <v>1764.59</v>
      </c>
      <c r="Y381" s="71">
        <v>1675.87</v>
      </c>
      <c r="Z381" s="71">
        <v>1464.42</v>
      </c>
      <c r="AA381" s="71">
        <v>1282.8800000000001</v>
      </c>
    </row>
    <row r="382" spans="1:27" ht="12.75" customHeight="1" outlineLevel="1" x14ac:dyDescent="0.3">
      <c r="A382" s="163" t="s">
        <v>2024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customHeight="1" outlineLevel="1" x14ac:dyDescent="0.3">
      <c r="A383" s="163" t="s">
        <v>2025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2026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 t="shared" si="221"/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x14ac:dyDescent="0.3">
      <c r="A385" s="162" t="s">
        <v>2027</v>
      </c>
      <c r="B385" s="54" t="str">
        <f>"13"&amp;"."&amp;$B$800&amp;"."&amp;$B$801</f>
        <v>13.03.2024</v>
      </c>
      <c r="C385" s="134" t="s">
        <v>76</v>
      </c>
      <c r="D385" s="135">
        <f>ROUND(((D386+D387+D389+D388)/1000),5)</f>
        <v>3.6389499999999999</v>
      </c>
      <c r="E385" s="135">
        <f>ROUND(((E386+E387+E389+E388)/1000),5)</f>
        <v>3.6038899999999998</v>
      </c>
      <c r="F385" s="135">
        <f>ROUND(((F386+F387+F389+F388)/1000),5)</f>
        <v>3.5785999999999998</v>
      </c>
      <c r="G385" s="135">
        <f t="shared" ref="G385:AA385" si="222">ROUND(((G386+G387+G389+G388)/1000),5)</f>
        <v>3.5774499999999998</v>
      </c>
      <c r="H385" s="135">
        <f t="shared" si="222"/>
        <v>3.60243</v>
      </c>
      <c r="I385" s="135">
        <f t="shared" si="222"/>
        <v>3.70038</v>
      </c>
      <c r="J385" s="135">
        <f t="shared" si="222"/>
        <v>3.8806500000000002</v>
      </c>
      <c r="K385" s="135">
        <f t="shared" si="222"/>
        <v>4.1069000000000004</v>
      </c>
      <c r="L385" s="135">
        <f t="shared" si="222"/>
        <v>4.1425799999999997</v>
      </c>
      <c r="M385" s="135">
        <f t="shared" si="222"/>
        <v>4.3034600000000003</v>
      </c>
      <c r="N385" s="135">
        <f t="shared" si="222"/>
        <v>4.2928199999999999</v>
      </c>
      <c r="O385" s="135">
        <f t="shared" si="222"/>
        <v>4.2107999999999999</v>
      </c>
      <c r="P385" s="135">
        <f t="shared" si="222"/>
        <v>4.1637599999999999</v>
      </c>
      <c r="Q385" s="135">
        <f t="shared" si="222"/>
        <v>4.2044199999999998</v>
      </c>
      <c r="R385" s="135">
        <f t="shared" si="222"/>
        <v>4.18309</v>
      </c>
      <c r="S385" s="135">
        <f t="shared" si="222"/>
        <v>4.1592700000000002</v>
      </c>
      <c r="T385" s="135">
        <f t="shared" si="222"/>
        <v>4.13239</v>
      </c>
      <c r="U385" s="135">
        <f t="shared" si="222"/>
        <v>4.1304100000000004</v>
      </c>
      <c r="V385" s="135">
        <f t="shared" si="222"/>
        <v>4.1633199999999997</v>
      </c>
      <c r="W385" s="135">
        <f t="shared" si="222"/>
        <v>4.2216100000000001</v>
      </c>
      <c r="X385" s="135">
        <f t="shared" si="222"/>
        <v>4.1962599999999997</v>
      </c>
      <c r="Y385" s="135">
        <f t="shared" si="222"/>
        <v>4.1174900000000001</v>
      </c>
      <c r="Z385" s="135">
        <f t="shared" si="222"/>
        <v>3.9061499999999998</v>
      </c>
      <c r="AA385" s="135">
        <f t="shared" si="222"/>
        <v>3.7048299999999998</v>
      </c>
    </row>
    <row r="386" spans="1:27" ht="12.75" customHeight="1" outlineLevel="1" x14ac:dyDescent="0.3">
      <c r="A386" s="163" t="s">
        <v>2028</v>
      </c>
      <c r="B386" s="94" t="s">
        <v>238</v>
      </c>
      <c r="C386" s="70" t="s">
        <v>79</v>
      </c>
      <c r="D386" s="71">
        <v>1194.1099999999999</v>
      </c>
      <c r="E386" s="71">
        <v>1159.05</v>
      </c>
      <c r="F386" s="71">
        <v>1133.76</v>
      </c>
      <c r="G386" s="71">
        <v>1132.6099999999999</v>
      </c>
      <c r="H386" s="71">
        <v>1157.5899999999999</v>
      </c>
      <c r="I386" s="71">
        <v>1255.54</v>
      </c>
      <c r="J386" s="71">
        <v>1435.81</v>
      </c>
      <c r="K386" s="71">
        <v>1662.06</v>
      </c>
      <c r="L386" s="71">
        <v>1697.74</v>
      </c>
      <c r="M386" s="71">
        <v>1858.62</v>
      </c>
      <c r="N386" s="71">
        <v>1847.98</v>
      </c>
      <c r="O386" s="71">
        <v>1765.96</v>
      </c>
      <c r="P386" s="71">
        <v>1718.92</v>
      </c>
      <c r="Q386" s="71">
        <v>1759.58</v>
      </c>
      <c r="R386" s="71">
        <v>1738.25</v>
      </c>
      <c r="S386" s="71">
        <v>1714.43</v>
      </c>
      <c r="T386" s="71">
        <v>1687.55</v>
      </c>
      <c r="U386" s="71">
        <v>1685.57</v>
      </c>
      <c r="V386" s="71">
        <v>1718.48</v>
      </c>
      <c r="W386" s="71">
        <v>1776.77</v>
      </c>
      <c r="X386" s="71">
        <v>1751.42</v>
      </c>
      <c r="Y386" s="71">
        <v>1672.65</v>
      </c>
      <c r="Z386" s="71">
        <v>1461.31</v>
      </c>
      <c r="AA386" s="71">
        <v>1259.99</v>
      </c>
    </row>
    <row r="387" spans="1:27" ht="12.75" customHeight="1" outlineLevel="1" x14ac:dyDescent="0.3">
      <c r="A387" s="163" t="s">
        <v>2029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customHeight="1" outlineLevel="1" x14ac:dyDescent="0.3">
      <c r="A388" s="163" t="s">
        <v>2030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2031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 t="shared" si="224"/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x14ac:dyDescent="0.3">
      <c r="A390" s="162" t="s">
        <v>2032</v>
      </c>
      <c r="B390" s="54" t="str">
        <f>"14"&amp;"."&amp;$B$800&amp;"."&amp;$B$801</f>
        <v>14.03.2024</v>
      </c>
      <c r="C390" s="134" t="s">
        <v>76</v>
      </c>
      <c r="D390" s="135">
        <f>ROUND(((D391+D392+D394+D393)/1000),5)</f>
        <v>3.6685699999999999</v>
      </c>
      <c r="E390" s="135">
        <f>ROUND(((E391+E392+E394+E393)/1000),5)</f>
        <v>3.5907800000000001</v>
      </c>
      <c r="F390" s="135">
        <f>ROUND(((F391+F392+F394+F393)/1000),5)</f>
        <v>3.5769500000000001</v>
      </c>
      <c r="G390" s="135">
        <f t="shared" ref="G390:AA390" si="225">ROUND(((G391+G392+G394+G393)/1000),5)</f>
        <v>3.5796999999999999</v>
      </c>
      <c r="H390" s="135">
        <f t="shared" si="225"/>
        <v>3.6230500000000001</v>
      </c>
      <c r="I390" s="135">
        <f t="shared" si="225"/>
        <v>3.6994799999999999</v>
      </c>
      <c r="J390" s="135">
        <f t="shared" si="225"/>
        <v>3.86524</v>
      </c>
      <c r="K390" s="135">
        <f t="shared" si="225"/>
        <v>4.0874800000000002</v>
      </c>
      <c r="L390" s="135">
        <f t="shared" si="225"/>
        <v>4.1572500000000003</v>
      </c>
      <c r="M390" s="135">
        <f t="shared" si="225"/>
        <v>4.2252000000000001</v>
      </c>
      <c r="N390" s="135">
        <f t="shared" si="225"/>
        <v>4.21305</v>
      </c>
      <c r="O390" s="135">
        <f t="shared" si="225"/>
        <v>4.2491599999999998</v>
      </c>
      <c r="P390" s="135">
        <f t="shared" si="225"/>
        <v>4.2242300000000004</v>
      </c>
      <c r="Q390" s="135">
        <f t="shared" si="225"/>
        <v>4.2145700000000001</v>
      </c>
      <c r="R390" s="135">
        <f t="shared" si="225"/>
        <v>4.1954399999999996</v>
      </c>
      <c r="S390" s="135">
        <f t="shared" si="225"/>
        <v>4.1696</v>
      </c>
      <c r="T390" s="135">
        <f t="shared" si="225"/>
        <v>4.1668700000000003</v>
      </c>
      <c r="U390" s="135">
        <f t="shared" si="225"/>
        <v>4.1265299999999998</v>
      </c>
      <c r="V390" s="135">
        <f t="shared" si="225"/>
        <v>4.2129099999999999</v>
      </c>
      <c r="W390" s="135">
        <f t="shared" si="225"/>
        <v>4.2443200000000001</v>
      </c>
      <c r="X390" s="135">
        <f t="shared" si="225"/>
        <v>4.2048500000000004</v>
      </c>
      <c r="Y390" s="135">
        <f t="shared" si="225"/>
        <v>4.1178400000000002</v>
      </c>
      <c r="Z390" s="135">
        <f t="shared" si="225"/>
        <v>3.9366699999999999</v>
      </c>
      <c r="AA390" s="135">
        <f t="shared" si="225"/>
        <v>3.7889300000000001</v>
      </c>
    </row>
    <row r="391" spans="1:27" ht="12.75" customHeight="1" outlineLevel="1" x14ac:dyDescent="0.3">
      <c r="A391" s="163" t="s">
        <v>2033</v>
      </c>
      <c r="B391" s="94" t="s">
        <v>238</v>
      </c>
      <c r="C391" s="70" t="s">
        <v>79</v>
      </c>
      <c r="D391" s="71">
        <v>1223.73</v>
      </c>
      <c r="E391" s="71">
        <v>1145.94</v>
      </c>
      <c r="F391" s="71">
        <v>1132.1099999999999</v>
      </c>
      <c r="G391" s="71">
        <v>1134.8599999999999</v>
      </c>
      <c r="H391" s="71">
        <v>1178.21</v>
      </c>
      <c r="I391" s="71">
        <v>1254.6400000000001</v>
      </c>
      <c r="J391" s="71">
        <v>1420.4</v>
      </c>
      <c r="K391" s="71">
        <v>1642.64</v>
      </c>
      <c r="L391" s="71">
        <v>1712.41</v>
      </c>
      <c r="M391" s="71">
        <v>1780.36</v>
      </c>
      <c r="N391" s="71">
        <v>1768.21</v>
      </c>
      <c r="O391" s="71">
        <v>1804.32</v>
      </c>
      <c r="P391" s="71">
        <v>1779.39</v>
      </c>
      <c r="Q391" s="71">
        <v>1769.73</v>
      </c>
      <c r="R391" s="71">
        <v>1750.6</v>
      </c>
      <c r="S391" s="71">
        <v>1724.76</v>
      </c>
      <c r="T391" s="71">
        <v>1722.03</v>
      </c>
      <c r="U391" s="71">
        <v>1681.69</v>
      </c>
      <c r="V391" s="71">
        <v>1768.07</v>
      </c>
      <c r="W391" s="71">
        <v>1799.48</v>
      </c>
      <c r="X391" s="71">
        <v>1760.01</v>
      </c>
      <c r="Y391" s="71">
        <v>1673</v>
      </c>
      <c r="Z391" s="71">
        <v>1491.83</v>
      </c>
      <c r="AA391" s="71">
        <v>1344.09</v>
      </c>
    </row>
    <row r="392" spans="1:27" ht="12.75" customHeight="1" outlineLevel="1" x14ac:dyDescent="0.3">
      <c r="A392" s="163" t="s">
        <v>2034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customHeight="1" outlineLevel="1" x14ac:dyDescent="0.3">
      <c r="A393" s="163" t="s">
        <v>2035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2036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 t="shared" si="227"/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x14ac:dyDescent="0.3">
      <c r="A395" s="162" t="s">
        <v>2037</v>
      </c>
      <c r="B395" s="54" t="str">
        <f>"15"&amp;"."&amp;$B$800&amp;"."&amp;$B$801</f>
        <v>15.03.2024</v>
      </c>
      <c r="C395" s="134" t="s">
        <v>76</v>
      </c>
      <c r="D395" s="135">
        <f>ROUND(((D396+D397+D399+D398)/1000),5)</f>
        <v>3.6748799999999999</v>
      </c>
      <c r="E395" s="135">
        <f>ROUND(((E396+E397+E399+E398)/1000),5)</f>
        <v>3.6142400000000001</v>
      </c>
      <c r="F395" s="135">
        <f>ROUND(((F396+F397+F399+F398)/1000),5)</f>
        <v>3.6017899999999998</v>
      </c>
      <c r="G395" s="135">
        <f t="shared" ref="G395:AA395" si="228">ROUND(((G396+G397+G399+G398)/1000),5)</f>
        <v>3.6018400000000002</v>
      </c>
      <c r="H395" s="135">
        <f t="shared" si="228"/>
        <v>3.6294499999999998</v>
      </c>
      <c r="I395" s="135">
        <f t="shared" si="228"/>
        <v>3.7674500000000002</v>
      </c>
      <c r="J395" s="135">
        <f t="shared" si="228"/>
        <v>3.8895599999999999</v>
      </c>
      <c r="K395" s="135">
        <f t="shared" si="228"/>
        <v>4.1040799999999997</v>
      </c>
      <c r="L395" s="135">
        <f t="shared" si="228"/>
        <v>4.1857499999999996</v>
      </c>
      <c r="M395" s="135">
        <f t="shared" si="228"/>
        <v>4.2251399999999997</v>
      </c>
      <c r="N395" s="135">
        <f t="shared" si="228"/>
        <v>4.2257999999999996</v>
      </c>
      <c r="O395" s="135">
        <f t="shared" si="228"/>
        <v>4.27339</v>
      </c>
      <c r="P395" s="135">
        <f t="shared" si="228"/>
        <v>4.2686299999999999</v>
      </c>
      <c r="Q395" s="135">
        <f t="shared" si="228"/>
        <v>4.2609399999999997</v>
      </c>
      <c r="R395" s="135">
        <f t="shared" si="228"/>
        <v>4.2446099999999998</v>
      </c>
      <c r="S395" s="135">
        <f t="shared" si="228"/>
        <v>4.2320599999999997</v>
      </c>
      <c r="T395" s="135">
        <f t="shared" si="228"/>
        <v>4.2325299999999997</v>
      </c>
      <c r="U395" s="135">
        <f t="shared" si="228"/>
        <v>4.1617199999999999</v>
      </c>
      <c r="V395" s="135">
        <f t="shared" si="228"/>
        <v>4.2220199999999997</v>
      </c>
      <c r="W395" s="135">
        <f t="shared" si="228"/>
        <v>4.2804599999999997</v>
      </c>
      <c r="X395" s="135">
        <f t="shared" si="228"/>
        <v>4.2752699999999999</v>
      </c>
      <c r="Y395" s="135">
        <f t="shared" si="228"/>
        <v>4.1638700000000002</v>
      </c>
      <c r="Z395" s="135">
        <f t="shared" si="228"/>
        <v>3.9731800000000002</v>
      </c>
      <c r="AA395" s="135">
        <f t="shared" si="228"/>
        <v>3.89541</v>
      </c>
    </row>
    <row r="396" spans="1:27" ht="12.75" customHeight="1" outlineLevel="1" x14ac:dyDescent="0.3">
      <c r="A396" s="163" t="s">
        <v>2038</v>
      </c>
      <c r="B396" s="94" t="s">
        <v>238</v>
      </c>
      <c r="C396" s="70" t="s">
        <v>79</v>
      </c>
      <c r="D396" s="71">
        <v>1230.04</v>
      </c>
      <c r="E396" s="71">
        <v>1169.4000000000001</v>
      </c>
      <c r="F396" s="71">
        <v>1156.95</v>
      </c>
      <c r="G396" s="71">
        <v>1157</v>
      </c>
      <c r="H396" s="71">
        <v>1184.6099999999999</v>
      </c>
      <c r="I396" s="71">
        <v>1322.61</v>
      </c>
      <c r="J396" s="71">
        <v>1444.72</v>
      </c>
      <c r="K396" s="71">
        <v>1659.24</v>
      </c>
      <c r="L396" s="71">
        <v>1740.91</v>
      </c>
      <c r="M396" s="71">
        <v>1780.3</v>
      </c>
      <c r="N396" s="71">
        <v>1780.96</v>
      </c>
      <c r="O396" s="71">
        <v>1828.55</v>
      </c>
      <c r="P396" s="71">
        <v>1823.79</v>
      </c>
      <c r="Q396" s="71">
        <v>1816.1</v>
      </c>
      <c r="R396" s="71">
        <v>1799.77</v>
      </c>
      <c r="S396" s="71">
        <v>1787.22</v>
      </c>
      <c r="T396" s="71">
        <v>1787.69</v>
      </c>
      <c r="U396" s="71">
        <v>1716.88</v>
      </c>
      <c r="V396" s="71">
        <v>1777.18</v>
      </c>
      <c r="W396" s="71">
        <v>1835.62</v>
      </c>
      <c r="X396" s="71">
        <v>1830.43</v>
      </c>
      <c r="Y396" s="71">
        <v>1719.03</v>
      </c>
      <c r="Z396" s="71">
        <v>1528.34</v>
      </c>
      <c r="AA396" s="71">
        <v>1450.57</v>
      </c>
    </row>
    <row r="397" spans="1:27" ht="12.75" customHeight="1" outlineLevel="1" x14ac:dyDescent="0.3">
      <c r="A397" s="163" t="s">
        <v>2039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customHeight="1" outlineLevel="1" x14ac:dyDescent="0.3">
      <c r="A398" s="163" t="s">
        <v>2040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2041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 t="shared" si="230"/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x14ac:dyDescent="0.3">
      <c r="A400" s="162" t="s">
        <v>2042</v>
      </c>
      <c r="B400" s="54" t="str">
        <f>"16"&amp;"."&amp;$B$800&amp;"."&amp;$B$801</f>
        <v>16.03.2024</v>
      </c>
      <c r="C400" s="134" t="s">
        <v>76</v>
      </c>
      <c r="D400" s="135">
        <f>ROUND(((D401+D402+D404+D403)/1000),5)</f>
        <v>3.8871199999999999</v>
      </c>
      <c r="E400" s="135">
        <f>ROUND(((E401+E402+E404+E403)/1000),5)</f>
        <v>3.7204000000000002</v>
      </c>
      <c r="F400" s="135">
        <f>ROUND(((F401+F402+F404+F403)/1000),5)</f>
        <v>3.6903899999999998</v>
      </c>
      <c r="G400" s="135">
        <f t="shared" ref="G400:AA400" si="231">ROUND(((G401+G402+G404+G403)/1000),5)</f>
        <v>3.6693699999999998</v>
      </c>
      <c r="H400" s="135">
        <f t="shared" si="231"/>
        <v>3.6702699999999999</v>
      </c>
      <c r="I400" s="135">
        <f t="shared" si="231"/>
        <v>3.7960699999999998</v>
      </c>
      <c r="J400" s="135">
        <f t="shared" si="231"/>
        <v>3.8464499999999999</v>
      </c>
      <c r="K400" s="135">
        <f t="shared" si="231"/>
        <v>3.8932500000000001</v>
      </c>
      <c r="L400" s="135">
        <f t="shared" si="231"/>
        <v>4.1370500000000003</v>
      </c>
      <c r="M400" s="135">
        <f t="shared" si="231"/>
        <v>4.26816</v>
      </c>
      <c r="N400" s="135">
        <f t="shared" si="231"/>
        <v>4.3372599999999997</v>
      </c>
      <c r="O400" s="135">
        <f t="shared" si="231"/>
        <v>4.3324699999999998</v>
      </c>
      <c r="P400" s="135">
        <f t="shared" si="231"/>
        <v>4.3008100000000002</v>
      </c>
      <c r="Q400" s="135">
        <f t="shared" si="231"/>
        <v>4.28566</v>
      </c>
      <c r="R400" s="135">
        <f t="shared" si="231"/>
        <v>4.2180200000000001</v>
      </c>
      <c r="S400" s="135">
        <f t="shared" si="231"/>
        <v>4.1583100000000002</v>
      </c>
      <c r="T400" s="135">
        <f t="shared" si="231"/>
        <v>4.16608</v>
      </c>
      <c r="U400" s="135">
        <f t="shared" si="231"/>
        <v>4.2169400000000001</v>
      </c>
      <c r="V400" s="135">
        <f t="shared" si="231"/>
        <v>4.2847499999999998</v>
      </c>
      <c r="W400" s="135">
        <f t="shared" si="231"/>
        <v>4.2936699999999997</v>
      </c>
      <c r="X400" s="135">
        <f t="shared" si="231"/>
        <v>4.2061200000000003</v>
      </c>
      <c r="Y400" s="135">
        <f t="shared" si="231"/>
        <v>4.1323600000000003</v>
      </c>
      <c r="Z400" s="135">
        <f t="shared" si="231"/>
        <v>3.9600499999999998</v>
      </c>
      <c r="AA400" s="135">
        <f t="shared" si="231"/>
        <v>3.8913799999999998</v>
      </c>
    </row>
    <row r="401" spans="1:27" ht="12.75" customHeight="1" outlineLevel="1" x14ac:dyDescent="0.3">
      <c r="A401" s="163" t="s">
        <v>2043</v>
      </c>
      <c r="B401" s="94" t="s">
        <v>238</v>
      </c>
      <c r="C401" s="70" t="s">
        <v>79</v>
      </c>
      <c r="D401" s="71">
        <v>1442.28</v>
      </c>
      <c r="E401" s="71">
        <v>1275.56</v>
      </c>
      <c r="F401" s="71">
        <v>1245.55</v>
      </c>
      <c r="G401" s="71">
        <v>1224.53</v>
      </c>
      <c r="H401" s="71">
        <v>1225.43</v>
      </c>
      <c r="I401" s="71">
        <v>1351.23</v>
      </c>
      <c r="J401" s="71">
        <v>1401.61</v>
      </c>
      <c r="K401" s="71">
        <v>1448.41</v>
      </c>
      <c r="L401" s="71">
        <v>1692.21</v>
      </c>
      <c r="M401" s="71">
        <v>1823.32</v>
      </c>
      <c r="N401" s="71">
        <v>1892.42</v>
      </c>
      <c r="O401" s="71">
        <v>1887.63</v>
      </c>
      <c r="P401" s="71">
        <v>1855.97</v>
      </c>
      <c r="Q401" s="71">
        <v>1840.82</v>
      </c>
      <c r="R401" s="71">
        <v>1773.18</v>
      </c>
      <c r="S401" s="71">
        <v>1713.47</v>
      </c>
      <c r="T401" s="71">
        <v>1721.24</v>
      </c>
      <c r="U401" s="71">
        <v>1772.1</v>
      </c>
      <c r="V401" s="71">
        <v>1839.91</v>
      </c>
      <c r="W401" s="71">
        <v>1848.83</v>
      </c>
      <c r="X401" s="71">
        <v>1761.28</v>
      </c>
      <c r="Y401" s="71">
        <v>1687.52</v>
      </c>
      <c r="Z401" s="71">
        <v>1515.21</v>
      </c>
      <c r="AA401" s="71">
        <v>1446.54</v>
      </c>
    </row>
    <row r="402" spans="1:27" ht="12.75" customHeight="1" outlineLevel="1" x14ac:dyDescent="0.3">
      <c r="A402" s="163" t="s">
        <v>2044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customHeight="1" outlineLevel="1" x14ac:dyDescent="0.3">
      <c r="A403" s="163" t="s">
        <v>2045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2046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 t="shared" si="233"/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x14ac:dyDescent="0.3">
      <c r="A405" s="162" t="s">
        <v>2047</v>
      </c>
      <c r="B405" s="54" t="str">
        <f>"17"&amp;"."&amp;$B$800&amp;"."&amp;$B$801</f>
        <v>17.03.2024</v>
      </c>
      <c r="C405" s="134" t="s">
        <v>76</v>
      </c>
      <c r="D405" s="135">
        <f>ROUND(((D406+D407+D409+D408)/1000),5)</f>
        <v>3.8890899999999999</v>
      </c>
      <c r="E405" s="135">
        <f>ROUND(((E406+E407+E409+E408)/1000),5)</f>
        <v>3.7149999999999999</v>
      </c>
      <c r="F405" s="135">
        <f>ROUND(((F406+F407+F409+F408)/1000),5)</f>
        <v>3.6745800000000002</v>
      </c>
      <c r="G405" s="135">
        <f t="shared" ref="G405:AA405" si="234">ROUND(((G406+G407+G409+G408)/1000),5)</f>
        <v>3.6443300000000001</v>
      </c>
      <c r="H405" s="135">
        <f t="shared" si="234"/>
        <v>3.6441499999999998</v>
      </c>
      <c r="I405" s="135">
        <f t="shared" si="234"/>
        <v>3.6963499999999998</v>
      </c>
      <c r="J405" s="135">
        <f t="shared" si="234"/>
        <v>3.77834</v>
      </c>
      <c r="K405" s="135">
        <f t="shared" si="234"/>
        <v>3.86592</v>
      </c>
      <c r="L405" s="135">
        <f t="shared" si="234"/>
        <v>3.94258</v>
      </c>
      <c r="M405" s="135">
        <f t="shared" si="234"/>
        <v>4.1340300000000001</v>
      </c>
      <c r="N405" s="135">
        <f t="shared" si="234"/>
        <v>4.1510600000000002</v>
      </c>
      <c r="O405" s="135">
        <f t="shared" si="234"/>
        <v>4.1569799999999999</v>
      </c>
      <c r="P405" s="135">
        <f t="shared" si="234"/>
        <v>4.1514699999999998</v>
      </c>
      <c r="Q405" s="135">
        <f t="shared" si="234"/>
        <v>4.1445600000000002</v>
      </c>
      <c r="R405" s="135">
        <f t="shared" si="234"/>
        <v>4.1452099999999996</v>
      </c>
      <c r="S405" s="135">
        <f t="shared" si="234"/>
        <v>4.14168</v>
      </c>
      <c r="T405" s="135">
        <f t="shared" si="234"/>
        <v>4.14208</v>
      </c>
      <c r="U405" s="135">
        <f t="shared" si="234"/>
        <v>4.1481300000000001</v>
      </c>
      <c r="V405" s="135">
        <f t="shared" si="234"/>
        <v>4.2889799999999996</v>
      </c>
      <c r="W405" s="135">
        <f t="shared" si="234"/>
        <v>4.3934499999999996</v>
      </c>
      <c r="X405" s="135">
        <f t="shared" si="234"/>
        <v>4.31576</v>
      </c>
      <c r="Y405" s="135">
        <f t="shared" si="234"/>
        <v>4.1368799999999997</v>
      </c>
      <c r="Z405" s="135">
        <f t="shared" si="234"/>
        <v>3.9449100000000001</v>
      </c>
      <c r="AA405" s="135">
        <f t="shared" si="234"/>
        <v>3.8940000000000001</v>
      </c>
    </row>
    <row r="406" spans="1:27" ht="12.75" customHeight="1" outlineLevel="1" x14ac:dyDescent="0.3">
      <c r="A406" s="163" t="s">
        <v>2048</v>
      </c>
      <c r="B406" s="94" t="s">
        <v>238</v>
      </c>
      <c r="C406" s="70" t="s">
        <v>79</v>
      </c>
      <c r="D406" s="71">
        <v>1444.25</v>
      </c>
      <c r="E406" s="71">
        <v>1270.1600000000001</v>
      </c>
      <c r="F406" s="71">
        <v>1229.74</v>
      </c>
      <c r="G406" s="71">
        <v>1199.49</v>
      </c>
      <c r="H406" s="71">
        <v>1199.31</v>
      </c>
      <c r="I406" s="71">
        <v>1251.51</v>
      </c>
      <c r="J406" s="71">
        <v>1333.5</v>
      </c>
      <c r="K406" s="71">
        <v>1421.08</v>
      </c>
      <c r="L406" s="71">
        <v>1497.74</v>
      </c>
      <c r="M406" s="71">
        <v>1689.19</v>
      </c>
      <c r="N406" s="71">
        <v>1706.22</v>
      </c>
      <c r="O406" s="71">
        <v>1712.14</v>
      </c>
      <c r="P406" s="71">
        <v>1706.63</v>
      </c>
      <c r="Q406" s="71">
        <v>1699.72</v>
      </c>
      <c r="R406" s="71">
        <v>1700.37</v>
      </c>
      <c r="S406" s="71">
        <v>1696.84</v>
      </c>
      <c r="T406" s="71">
        <v>1697.24</v>
      </c>
      <c r="U406" s="71">
        <v>1703.29</v>
      </c>
      <c r="V406" s="71">
        <v>1844.14</v>
      </c>
      <c r="W406" s="71">
        <v>1948.61</v>
      </c>
      <c r="X406" s="71">
        <v>1870.92</v>
      </c>
      <c r="Y406" s="71">
        <v>1692.04</v>
      </c>
      <c r="Z406" s="71">
        <v>1500.07</v>
      </c>
      <c r="AA406" s="71">
        <v>1449.16</v>
      </c>
    </row>
    <row r="407" spans="1:27" ht="12.75" customHeight="1" outlineLevel="1" x14ac:dyDescent="0.3">
      <c r="A407" s="163" t="s">
        <v>2049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customHeight="1" outlineLevel="1" x14ac:dyDescent="0.3">
      <c r="A408" s="163" t="s">
        <v>2050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2051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 t="shared" si="236"/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x14ac:dyDescent="0.3">
      <c r="A410" s="162" t="s">
        <v>2052</v>
      </c>
      <c r="B410" s="54" t="str">
        <f>"18"&amp;"."&amp;$B$800&amp;"."&amp;$B$801</f>
        <v>18.03.2024</v>
      </c>
      <c r="C410" s="134" t="s">
        <v>76</v>
      </c>
      <c r="D410" s="135">
        <f>ROUND(((D411+D412+D414+D413)/1000),5)</f>
        <v>3.83304</v>
      </c>
      <c r="E410" s="135">
        <f>ROUND(((E411+E412+E414+E413)/1000),5)</f>
        <v>3.7000500000000001</v>
      </c>
      <c r="F410" s="135">
        <f>ROUND(((F411+F412+F414+F413)/1000),5)</f>
        <v>3.6613600000000002</v>
      </c>
      <c r="G410" s="135">
        <f t="shared" ref="G410:AA410" si="237">ROUND(((G411+G412+G414+G413)/1000),5)</f>
        <v>3.6592199999999999</v>
      </c>
      <c r="H410" s="135">
        <f t="shared" si="237"/>
        <v>3.6988099999999999</v>
      </c>
      <c r="I410" s="135">
        <f t="shared" si="237"/>
        <v>3.8051499999999998</v>
      </c>
      <c r="J410" s="135">
        <f t="shared" si="237"/>
        <v>3.8900999999999999</v>
      </c>
      <c r="K410" s="135">
        <f t="shared" si="237"/>
        <v>4.23447</v>
      </c>
      <c r="L410" s="135">
        <f t="shared" si="237"/>
        <v>4.3459599999999998</v>
      </c>
      <c r="M410" s="135">
        <f t="shared" si="237"/>
        <v>4.4298900000000003</v>
      </c>
      <c r="N410" s="135">
        <f t="shared" si="237"/>
        <v>4.4392500000000004</v>
      </c>
      <c r="O410" s="135">
        <f t="shared" si="237"/>
        <v>4.4865199999999996</v>
      </c>
      <c r="P410" s="135">
        <f t="shared" si="237"/>
        <v>4.4377300000000002</v>
      </c>
      <c r="Q410" s="135">
        <f t="shared" si="237"/>
        <v>4.4392800000000001</v>
      </c>
      <c r="R410" s="135">
        <f t="shared" si="237"/>
        <v>4.4267599999999998</v>
      </c>
      <c r="S410" s="135">
        <f t="shared" si="237"/>
        <v>4.3871599999999997</v>
      </c>
      <c r="T410" s="135">
        <f t="shared" si="237"/>
        <v>4.37507</v>
      </c>
      <c r="U410" s="135">
        <f t="shared" si="237"/>
        <v>4.2721099999999996</v>
      </c>
      <c r="V410" s="135">
        <f t="shared" si="237"/>
        <v>4.3314300000000001</v>
      </c>
      <c r="W410" s="135">
        <f t="shared" si="237"/>
        <v>4.4004599999999998</v>
      </c>
      <c r="X410" s="135">
        <f t="shared" si="237"/>
        <v>4.3326900000000004</v>
      </c>
      <c r="Y410" s="135">
        <f t="shared" si="237"/>
        <v>4.1806099999999997</v>
      </c>
      <c r="Z410" s="135">
        <f t="shared" si="237"/>
        <v>3.95547</v>
      </c>
      <c r="AA410" s="135">
        <f t="shared" si="237"/>
        <v>3.8407300000000002</v>
      </c>
    </row>
    <row r="411" spans="1:27" ht="12.75" customHeight="1" outlineLevel="1" x14ac:dyDescent="0.3">
      <c r="A411" s="163" t="s">
        <v>2053</v>
      </c>
      <c r="B411" s="94" t="s">
        <v>238</v>
      </c>
      <c r="C411" s="70" t="s">
        <v>79</v>
      </c>
      <c r="D411" s="71">
        <v>1388.2</v>
      </c>
      <c r="E411" s="71">
        <v>1255.21</v>
      </c>
      <c r="F411" s="71">
        <v>1216.52</v>
      </c>
      <c r="G411" s="71">
        <v>1214.3800000000001</v>
      </c>
      <c r="H411" s="71">
        <v>1253.97</v>
      </c>
      <c r="I411" s="71">
        <v>1360.31</v>
      </c>
      <c r="J411" s="71">
        <v>1445.26</v>
      </c>
      <c r="K411" s="71">
        <v>1789.63</v>
      </c>
      <c r="L411" s="71">
        <v>1901.12</v>
      </c>
      <c r="M411" s="71">
        <v>1985.05</v>
      </c>
      <c r="N411" s="71">
        <v>1994.41</v>
      </c>
      <c r="O411" s="71">
        <v>2041.68</v>
      </c>
      <c r="P411" s="71">
        <v>1992.89</v>
      </c>
      <c r="Q411" s="71">
        <v>1994.44</v>
      </c>
      <c r="R411" s="71">
        <v>1981.92</v>
      </c>
      <c r="S411" s="71">
        <v>1942.32</v>
      </c>
      <c r="T411" s="71">
        <v>1930.23</v>
      </c>
      <c r="U411" s="71">
        <v>1827.27</v>
      </c>
      <c r="V411" s="71">
        <v>1886.59</v>
      </c>
      <c r="W411" s="71">
        <v>1955.62</v>
      </c>
      <c r="X411" s="71">
        <v>1887.85</v>
      </c>
      <c r="Y411" s="71">
        <v>1735.77</v>
      </c>
      <c r="Z411" s="71">
        <v>1510.63</v>
      </c>
      <c r="AA411" s="71">
        <v>1395.89</v>
      </c>
    </row>
    <row r="412" spans="1:27" ht="12.75" customHeight="1" outlineLevel="1" x14ac:dyDescent="0.3">
      <c r="A412" s="163" t="s">
        <v>2054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customHeight="1" outlineLevel="1" x14ac:dyDescent="0.3">
      <c r="A413" s="163" t="s">
        <v>2055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2056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 t="shared" si="239"/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x14ac:dyDescent="0.3">
      <c r="A415" s="162" t="s">
        <v>2057</v>
      </c>
      <c r="B415" s="54" t="str">
        <f>"19"&amp;"."&amp;$B$800&amp;"."&amp;$B$801</f>
        <v>19.03.2024</v>
      </c>
      <c r="C415" s="134" t="s">
        <v>76</v>
      </c>
      <c r="D415" s="135">
        <f>ROUND(((D416+D417+D419+D418)/1000),5)</f>
        <v>3.6997200000000001</v>
      </c>
      <c r="E415" s="135">
        <f>ROUND(((E416+E417+E419+E418)/1000),5)</f>
        <v>3.6349999999999998</v>
      </c>
      <c r="F415" s="135">
        <f>ROUND(((F416+F417+F419+F418)/1000),5)</f>
        <v>3.6079500000000002</v>
      </c>
      <c r="G415" s="135">
        <f t="shared" ref="G415:AA415" si="240">ROUND(((G416+G417+G419+G418)/1000),5)</f>
        <v>3.6026899999999999</v>
      </c>
      <c r="H415" s="135">
        <f t="shared" si="240"/>
        <v>3.6317400000000002</v>
      </c>
      <c r="I415" s="135">
        <f t="shared" si="240"/>
        <v>3.7268699999999999</v>
      </c>
      <c r="J415" s="135">
        <f t="shared" si="240"/>
        <v>3.8592900000000001</v>
      </c>
      <c r="K415" s="135">
        <f t="shared" si="240"/>
        <v>4.0036500000000004</v>
      </c>
      <c r="L415" s="135">
        <f t="shared" si="240"/>
        <v>4.2099900000000003</v>
      </c>
      <c r="M415" s="135">
        <f t="shared" si="240"/>
        <v>4.3247900000000001</v>
      </c>
      <c r="N415" s="135">
        <f t="shared" si="240"/>
        <v>4.3358100000000004</v>
      </c>
      <c r="O415" s="135">
        <f t="shared" si="240"/>
        <v>4.3587600000000002</v>
      </c>
      <c r="P415" s="135">
        <f t="shared" si="240"/>
        <v>4.3128500000000001</v>
      </c>
      <c r="Q415" s="135">
        <f t="shared" si="240"/>
        <v>4.3426900000000002</v>
      </c>
      <c r="R415" s="135">
        <f t="shared" si="240"/>
        <v>4.2740600000000004</v>
      </c>
      <c r="S415" s="135">
        <f t="shared" si="240"/>
        <v>4.2464000000000004</v>
      </c>
      <c r="T415" s="135">
        <f t="shared" si="240"/>
        <v>4.1972899999999997</v>
      </c>
      <c r="U415" s="135">
        <f t="shared" si="240"/>
        <v>4.1074099999999998</v>
      </c>
      <c r="V415" s="135">
        <f t="shared" si="240"/>
        <v>4.2649800000000004</v>
      </c>
      <c r="W415" s="135">
        <f t="shared" si="240"/>
        <v>4.3737199999999996</v>
      </c>
      <c r="X415" s="135">
        <f t="shared" si="240"/>
        <v>4.26614</v>
      </c>
      <c r="Y415" s="135">
        <f t="shared" si="240"/>
        <v>4.12181</v>
      </c>
      <c r="Z415" s="135">
        <f t="shared" si="240"/>
        <v>3.9239099999999998</v>
      </c>
      <c r="AA415" s="135">
        <f t="shared" si="240"/>
        <v>3.7773300000000001</v>
      </c>
    </row>
    <row r="416" spans="1:27" ht="12.75" customHeight="1" outlineLevel="1" x14ac:dyDescent="0.3">
      <c r="A416" s="163" t="s">
        <v>2058</v>
      </c>
      <c r="B416" s="94" t="s">
        <v>238</v>
      </c>
      <c r="C416" s="70" t="s">
        <v>79</v>
      </c>
      <c r="D416" s="71">
        <v>1254.8800000000001</v>
      </c>
      <c r="E416" s="71">
        <v>1190.1600000000001</v>
      </c>
      <c r="F416" s="71">
        <v>1163.1099999999999</v>
      </c>
      <c r="G416" s="71">
        <v>1157.8499999999999</v>
      </c>
      <c r="H416" s="71">
        <v>1186.9000000000001</v>
      </c>
      <c r="I416" s="71">
        <v>1282.03</v>
      </c>
      <c r="J416" s="71">
        <v>1414.45</v>
      </c>
      <c r="K416" s="71">
        <v>1558.81</v>
      </c>
      <c r="L416" s="71">
        <v>1765.15</v>
      </c>
      <c r="M416" s="71">
        <v>1879.95</v>
      </c>
      <c r="N416" s="71">
        <v>1890.97</v>
      </c>
      <c r="O416" s="71">
        <v>1913.92</v>
      </c>
      <c r="P416" s="71">
        <v>1868.01</v>
      </c>
      <c r="Q416" s="71">
        <v>1897.85</v>
      </c>
      <c r="R416" s="71">
        <v>1829.22</v>
      </c>
      <c r="S416" s="71">
        <v>1801.56</v>
      </c>
      <c r="T416" s="71">
        <v>1752.45</v>
      </c>
      <c r="U416" s="71">
        <v>1662.57</v>
      </c>
      <c r="V416" s="71">
        <v>1820.14</v>
      </c>
      <c r="W416" s="71">
        <v>1928.88</v>
      </c>
      <c r="X416" s="71">
        <v>1821.3</v>
      </c>
      <c r="Y416" s="71">
        <v>1676.97</v>
      </c>
      <c r="Z416" s="71">
        <v>1479.07</v>
      </c>
      <c r="AA416" s="71">
        <v>1332.49</v>
      </c>
    </row>
    <row r="417" spans="1:27" ht="12.75" customHeight="1" outlineLevel="1" x14ac:dyDescent="0.3">
      <c r="A417" s="163" t="s">
        <v>2059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customHeight="1" outlineLevel="1" x14ac:dyDescent="0.3">
      <c r="A418" s="163" t="s">
        <v>2060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2061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 t="shared" si="242"/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x14ac:dyDescent="0.3">
      <c r="A420" s="162" t="s">
        <v>2062</v>
      </c>
      <c r="B420" s="54" t="str">
        <f>"20"&amp;"."&amp;$B$800&amp;"."&amp;$B$801</f>
        <v>20.03.2024</v>
      </c>
      <c r="C420" s="134" t="s">
        <v>76</v>
      </c>
      <c r="D420" s="135">
        <f>ROUND(((D421+D422+D424+D423)/1000),5)</f>
        <v>3.68872</v>
      </c>
      <c r="E420" s="135">
        <f>ROUND(((E421+E422+E424+E423)/1000),5)</f>
        <v>3.6215299999999999</v>
      </c>
      <c r="F420" s="135">
        <f>ROUND(((F421+F422+F424+F423)/1000),5)</f>
        <v>3.5905999999999998</v>
      </c>
      <c r="G420" s="135">
        <f t="shared" ref="G420:AA420" si="243">ROUND(((G421+G422+G424+G423)/1000),5)</f>
        <v>3.5876399999999999</v>
      </c>
      <c r="H420" s="135">
        <f t="shared" si="243"/>
        <v>3.6192099999999998</v>
      </c>
      <c r="I420" s="135">
        <f t="shared" si="243"/>
        <v>3.72742</v>
      </c>
      <c r="J420" s="135">
        <f t="shared" si="243"/>
        <v>3.8609499999999999</v>
      </c>
      <c r="K420" s="135">
        <f t="shared" si="243"/>
        <v>3.9461300000000001</v>
      </c>
      <c r="L420" s="135">
        <f t="shared" si="243"/>
        <v>4.1890700000000001</v>
      </c>
      <c r="M420" s="135">
        <f t="shared" si="243"/>
        <v>4.3032300000000001</v>
      </c>
      <c r="N420" s="135">
        <f t="shared" si="243"/>
        <v>4.3301699999999999</v>
      </c>
      <c r="O420" s="135">
        <f t="shared" si="243"/>
        <v>4.3516399999999997</v>
      </c>
      <c r="P420" s="135">
        <f t="shared" si="243"/>
        <v>4.3172800000000002</v>
      </c>
      <c r="Q420" s="135">
        <f t="shared" si="243"/>
        <v>4.3311400000000004</v>
      </c>
      <c r="R420" s="135">
        <f t="shared" si="243"/>
        <v>4.3023199999999999</v>
      </c>
      <c r="S420" s="135">
        <f t="shared" si="243"/>
        <v>4.2787800000000002</v>
      </c>
      <c r="T420" s="135">
        <f t="shared" si="243"/>
        <v>4.2520600000000002</v>
      </c>
      <c r="U420" s="135">
        <f t="shared" si="243"/>
        <v>4.1671899999999997</v>
      </c>
      <c r="V420" s="135">
        <f t="shared" si="243"/>
        <v>4.2466400000000002</v>
      </c>
      <c r="W420" s="135">
        <f t="shared" si="243"/>
        <v>4.31576</v>
      </c>
      <c r="X420" s="135">
        <f t="shared" si="243"/>
        <v>4.2319500000000003</v>
      </c>
      <c r="Y420" s="135">
        <f t="shared" si="243"/>
        <v>4.1581700000000001</v>
      </c>
      <c r="Z420" s="135">
        <f t="shared" si="243"/>
        <v>3.9341300000000001</v>
      </c>
      <c r="AA420" s="135">
        <f t="shared" si="243"/>
        <v>3.8505699999999998</v>
      </c>
    </row>
    <row r="421" spans="1:27" ht="12.75" customHeight="1" outlineLevel="1" x14ac:dyDescent="0.3">
      <c r="A421" s="163" t="s">
        <v>2063</v>
      </c>
      <c r="B421" s="94" t="s">
        <v>238</v>
      </c>
      <c r="C421" s="70" t="s">
        <v>79</v>
      </c>
      <c r="D421" s="71">
        <v>1243.8800000000001</v>
      </c>
      <c r="E421" s="71">
        <v>1176.69</v>
      </c>
      <c r="F421" s="71">
        <v>1145.76</v>
      </c>
      <c r="G421" s="71">
        <v>1142.8</v>
      </c>
      <c r="H421" s="71">
        <v>1174.3699999999999</v>
      </c>
      <c r="I421" s="71">
        <v>1282.58</v>
      </c>
      <c r="J421" s="71">
        <v>1416.11</v>
      </c>
      <c r="K421" s="71">
        <v>1501.29</v>
      </c>
      <c r="L421" s="71">
        <v>1744.23</v>
      </c>
      <c r="M421" s="71">
        <v>1858.39</v>
      </c>
      <c r="N421" s="71">
        <v>1885.33</v>
      </c>
      <c r="O421" s="71">
        <v>1906.8</v>
      </c>
      <c r="P421" s="71">
        <v>1872.44</v>
      </c>
      <c r="Q421" s="71">
        <v>1886.3</v>
      </c>
      <c r="R421" s="71">
        <v>1857.48</v>
      </c>
      <c r="S421" s="71">
        <v>1833.94</v>
      </c>
      <c r="T421" s="71">
        <v>1807.22</v>
      </c>
      <c r="U421" s="71">
        <v>1722.35</v>
      </c>
      <c r="V421" s="71">
        <v>1801.8</v>
      </c>
      <c r="W421" s="71">
        <v>1870.92</v>
      </c>
      <c r="X421" s="71">
        <v>1787.11</v>
      </c>
      <c r="Y421" s="71">
        <v>1713.33</v>
      </c>
      <c r="Z421" s="71">
        <v>1489.29</v>
      </c>
      <c r="AA421" s="71">
        <v>1405.73</v>
      </c>
    </row>
    <row r="422" spans="1:27" ht="12.75" customHeight="1" outlineLevel="1" x14ac:dyDescent="0.3">
      <c r="A422" s="163" t="s">
        <v>2064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customHeight="1" outlineLevel="1" x14ac:dyDescent="0.3">
      <c r="A423" s="163" t="s">
        <v>2065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2066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 t="shared" si="245"/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x14ac:dyDescent="0.3">
      <c r="A425" s="162" t="s">
        <v>2067</v>
      </c>
      <c r="B425" s="54" t="str">
        <f>"21"&amp;"."&amp;$B$800&amp;"."&amp;$B$801</f>
        <v>21.03.2024</v>
      </c>
      <c r="C425" s="134" t="s">
        <v>76</v>
      </c>
      <c r="D425" s="135">
        <f>ROUND(((D426+D427+D429+D428)/1000),5)</f>
        <v>3.76763</v>
      </c>
      <c r="E425" s="135">
        <f>ROUND(((E426+E427+E429+E428)/1000),5)</f>
        <v>3.6758999999999999</v>
      </c>
      <c r="F425" s="135">
        <f>ROUND(((F426+F427+F429+F428)/1000),5)</f>
        <v>3.6387499999999999</v>
      </c>
      <c r="G425" s="135">
        <f t="shared" ref="G425:AA425" si="246">ROUND(((G426+G427+G429+G428)/1000),5)</f>
        <v>3.6356099999999998</v>
      </c>
      <c r="H425" s="135">
        <f t="shared" si="246"/>
        <v>3.6686800000000002</v>
      </c>
      <c r="I425" s="135">
        <f t="shared" si="246"/>
        <v>3.8048700000000002</v>
      </c>
      <c r="J425" s="135">
        <f t="shared" si="246"/>
        <v>3.8964400000000001</v>
      </c>
      <c r="K425" s="135">
        <f t="shared" si="246"/>
        <v>4.1107699999999996</v>
      </c>
      <c r="L425" s="135">
        <f t="shared" si="246"/>
        <v>4.2606700000000002</v>
      </c>
      <c r="M425" s="135">
        <f t="shared" si="246"/>
        <v>4.3389699999999998</v>
      </c>
      <c r="N425" s="135">
        <f t="shared" si="246"/>
        <v>4.3409800000000001</v>
      </c>
      <c r="O425" s="135">
        <f t="shared" si="246"/>
        <v>4.34537</v>
      </c>
      <c r="P425" s="135">
        <f t="shared" si="246"/>
        <v>4.3185599999999997</v>
      </c>
      <c r="Q425" s="135">
        <f t="shared" si="246"/>
        <v>4.3294100000000002</v>
      </c>
      <c r="R425" s="135">
        <f t="shared" si="246"/>
        <v>4.3046300000000004</v>
      </c>
      <c r="S425" s="135">
        <f t="shared" si="246"/>
        <v>4.2835200000000002</v>
      </c>
      <c r="T425" s="135">
        <f t="shared" si="246"/>
        <v>4.2758200000000004</v>
      </c>
      <c r="U425" s="135">
        <f t="shared" si="246"/>
        <v>4.2156599999999997</v>
      </c>
      <c r="V425" s="135">
        <f t="shared" si="246"/>
        <v>4.2610999999999999</v>
      </c>
      <c r="W425" s="135">
        <f t="shared" si="246"/>
        <v>4.3380000000000001</v>
      </c>
      <c r="X425" s="135">
        <f t="shared" si="246"/>
        <v>4.2992699999999999</v>
      </c>
      <c r="Y425" s="135">
        <f t="shared" si="246"/>
        <v>4.2642499999999997</v>
      </c>
      <c r="Z425" s="135">
        <f t="shared" si="246"/>
        <v>4.0032399999999999</v>
      </c>
      <c r="AA425" s="135">
        <f t="shared" si="246"/>
        <v>3.8689900000000002</v>
      </c>
    </row>
    <row r="426" spans="1:27" ht="12.75" customHeight="1" outlineLevel="1" x14ac:dyDescent="0.3">
      <c r="A426" s="163" t="s">
        <v>2068</v>
      </c>
      <c r="B426" s="94" t="s">
        <v>238</v>
      </c>
      <c r="C426" s="70" t="s">
        <v>79</v>
      </c>
      <c r="D426" s="71">
        <v>1322.79</v>
      </c>
      <c r="E426" s="71">
        <v>1231.06</v>
      </c>
      <c r="F426" s="71">
        <v>1193.9100000000001</v>
      </c>
      <c r="G426" s="71">
        <v>1190.77</v>
      </c>
      <c r="H426" s="71">
        <v>1223.8399999999999</v>
      </c>
      <c r="I426" s="71">
        <v>1360.03</v>
      </c>
      <c r="J426" s="71">
        <v>1451.6</v>
      </c>
      <c r="K426" s="71">
        <v>1665.93</v>
      </c>
      <c r="L426" s="71">
        <v>1815.83</v>
      </c>
      <c r="M426" s="71">
        <v>1894.13</v>
      </c>
      <c r="N426" s="71">
        <v>1896.14</v>
      </c>
      <c r="O426" s="71">
        <v>1900.53</v>
      </c>
      <c r="P426" s="71">
        <v>1873.72</v>
      </c>
      <c r="Q426" s="71">
        <v>1884.57</v>
      </c>
      <c r="R426" s="71">
        <v>1859.79</v>
      </c>
      <c r="S426" s="71">
        <v>1838.68</v>
      </c>
      <c r="T426" s="71">
        <v>1830.98</v>
      </c>
      <c r="U426" s="71">
        <v>1770.82</v>
      </c>
      <c r="V426" s="71">
        <v>1816.26</v>
      </c>
      <c r="W426" s="71">
        <v>1893.16</v>
      </c>
      <c r="X426" s="71">
        <v>1854.43</v>
      </c>
      <c r="Y426" s="71">
        <v>1819.41</v>
      </c>
      <c r="Z426" s="71">
        <v>1558.4</v>
      </c>
      <c r="AA426" s="71">
        <v>1424.15</v>
      </c>
    </row>
    <row r="427" spans="1:27" ht="12.75" customHeight="1" outlineLevel="1" x14ac:dyDescent="0.3">
      <c r="A427" s="163" t="s">
        <v>2069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customHeight="1" outlineLevel="1" x14ac:dyDescent="0.3">
      <c r="A428" s="163" t="s">
        <v>2070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2071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 t="shared" si="248"/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x14ac:dyDescent="0.3">
      <c r="A430" s="162" t="s">
        <v>2072</v>
      </c>
      <c r="B430" s="54" t="str">
        <f>"22"&amp;"."&amp;$B$800&amp;"."&amp;$B$801</f>
        <v>22.03.2024</v>
      </c>
      <c r="C430" s="134" t="s">
        <v>76</v>
      </c>
      <c r="D430" s="135">
        <f>ROUND(((D431+D432+D434+D433)/1000),5)</f>
        <v>3.7394799999999999</v>
      </c>
      <c r="E430" s="135">
        <f>ROUND(((E431+E432+E434+E433)/1000),5)</f>
        <v>3.6533500000000001</v>
      </c>
      <c r="F430" s="135">
        <f>ROUND(((F431+F432+F434+F433)/1000),5)</f>
        <v>3.63165</v>
      </c>
      <c r="G430" s="135">
        <f t="shared" ref="G430:AA430" si="249">ROUND(((G431+G432+G434+G433)/1000),5)</f>
        <v>3.6118800000000002</v>
      </c>
      <c r="H430" s="135">
        <f t="shared" si="249"/>
        <v>3.6565400000000001</v>
      </c>
      <c r="I430" s="135">
        <f t="shared" si="249"/>
        <v>3.78952</v>
      </c>
      <c r="J430" s="135">
        <f t="shared" si="249"/>
        <v>3.8909199999999999</v>
      </c>
      <c r="K430" s="135">
        <f t="shared" si="249"/>
        <v>4.19198</v>
      </c>
      <c r="L430" s="135">
        <f t="shared" si="249"/>
        <v>4.2841899999999997</v>
      </c>
      <c r="M430" s="135">
        <f t="shared" si="249"/>
        <v>4.3445600000000004</v>
      </c>
      <c r="N430" s="135">
        <f t="shared" si="249"/>
        <v>4.3783300000000001</v>
      </c>
      <c r="O430" s="135">
        <f t="shared" si="249"/>
        <v>4.3885199999999998</v>
      </c>
      <c r="P430" s="135">
        <f t="shared" si="249"/>
        <v>4.36747</v>
      </c>
      <c r="Q430" s="135">
        <f t="shared" si="249"/>
        <v>4.3736199999999998</v>
      </c>
      <c r="R430" s="135">
        <f t="shared" si="249"/>
        <v>4.3548900000000001</v>
      </c>
      <c r="S430" s="135">
        <f t="shared" si="249"/>
        <v>4.3391299999999999</v>
      </c>
      <c r="T430" s="135">
        <f t="shared" si="249"/>
        <v>4.3267699999999998</v>
      </c>
      <c r="U430" s="135">
        <f t="shared" si="249"/>
        <v>4.2743500000000001</v>
      </c>
      <c r="V430" s="135">
        <f t="shared" si="249"/>
        <v>4.3331600000000003</v>
      </c>
      <c r="W430" s="135">
        <f t="shared" si="249"/>
        <v>4.4034199999999997</v>
      </c>
      <c r="X430" s="135">
        <f t="shared" si="249"/>
        <v>4.3410099999999998</v>
      </c>
      <c r="Y430" s="135">
        <f t="shared" si="249"/>
        <v>4.2681899999999997</v>
      </c>
      <c r="Z430" s="135">
        <f t="shared" si="249"/>
        <v>4.0717600000000003</v>
      </c>
      <c r="AA430" s="135">
        <f t="shared" si="249"/>
        <v>3.8834599999999999</v>
      </c>
    </row>
    <row r="431" spans="1:27" ht="12.75" customHeight="1" outlineLevel="1" x14ac:dyDescent="0.3">
      <c r="A431" s="163" t="s">
        <v>2073</v>
      </c>
      <c r="B431" s="94" t="s">
        <v>238</v>
      </c>
      <c r="C431" s="70" t="s">
        <v>79</v>
      </c>
      <c r="D431" s="71">
        <v>1294.6400000000001</v>
      </c>
      <c r="E431" s="71">
        <v>1208.51</v>
      </c>
      <c r="F431" s="71">
        <v>1186.81</v>
      </c>
      <c r="G431" s="71">
        <v>1167.04</v>
      </c>
      <c r="H431" s="71">
        <v>1211.7</v>
      </c>
      <c r="I431" s="71">
        <v>1344.68</v>
      </c>
      <c r="J431" s="71">
        <v>1446.08</v>
      </c>
      <c r="K431" s="71">
        <v>1747.14</v>
      </c>
      <c r="L431" s="71">
        <v>1839.35</v>
      </c>
      <c r="M431" s="71">
        <v>1899.72</v>
      </c>
      <c r="N431" s="71">
        <v>1933.49</v>
      </c>
      <c r="O431" s="71">
        <v>1943.68</v>
      </c>
      <c r="P431" s="71">
        <v>1922.63</v>
      </c>
      <c r="Q431" s="71">
        <v>1928.78</v>
      </c>
      <c r="R431" s="71">
        <v>1910.05</v>
      </c>
      <c r="S431" s="71">
        <v>1894.29</v>
      </c>
      <c r="T431" s="71">
        <v>1881.93</v>
      </c>
      <c r="U431" s="71">
        <v>1829.51</v>
      </c>
      <c r="V431" s="71">
        <v>1888.32</v>
      </c>
      <c r="W431" s="71">
        <v>1958.58</v>
      </c>
      <c r="X431" s="71">
        <v>1896.17</v>
      </c>
      <c r="Y431" s="71">
        <v>1823.35</v>
      </c>
      <c r="Z431" s="71">
        <v>1626.92</v>
      </c>
      <c r="AA431" s="71">
        <v>1438.62</v>
      </c>
    </row>
    <row r="432" spans="1:27" ht="12.75" customHeight="1" outlineLevel="1" x14ac:dyDescent="0.3">
      <c r="A432" s="163" t="s">
        <v>2074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customHeight="1" outlineLevel="1" x14ac:dyDescent="0.3">
      <c r="A433" s="163" t="s">
        <v>2075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2076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 t="shared" si="251"/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x14ac:dyDescent="0.3">
      <c r="A435" s="162" t="s">
        <v>2077</v>
      </c>
      <c r="B435" s="54" t="str">
        <f>"23"&amp;"."&amp;$B$800&amp;"."&amp;$B$801</f>
        <v>23.03.2024</v>
      </c>
      <c r="C435" s="134" t="s">
        <v>76</v>
      </c>
      <c r="D435" s="135">
        <f>ROUND(((D436+D437+D439+D438)/1000),5)</f>
        <v>3.9620500000000001</v>
      </c>
      <c r="E435" s="135">
        <f>ROUND(((E436+E437+E439+E438)/1000),5)</f>
        <v>3.8803399999999999</v>
      </c>
      <c r="F435" s="135">
        <f>ROUND(((F436+F437+F439+F438)/1000),5)</f>
        <v>3.8219099999999999</v>
      </c>
      <c r="G435" s="135">
        <f t="shared" ref="G435:AA435" si="252">ROUND(((G436+G437+G439+G438)/1000),5)</f>
        <v>3.8075800000000002</v>
      </c>
      <c r="H435" s="135">
        <f t="shared" si="252"/>
        <v>3.8247800000000001</v>
      </c>
      <c r="I435" s="135">
        <f t="shared" si="252"/>
        <v>3.8708300000000002</v>
      </c>
      <c r="J435" s="135">
        <f t="shared" si="252"/>
        <v>3.8908100000000001</v>
      </c>
      <c r="K435" s="135">
        <f t="shared" si="252"/>
        <v>4.05762</v>
      </c>
      <c r="L435" s="135">
        <f t="shared" si="252"/>
        <v>4.2813999999999997</v>
      </c>
      <c r="M435" s="135">
        <f t="shared" si="252"/>
        <v>4.4007300000000003</v>
      </c>
      <c r="N435" s="135">
        <f t="shared" si="252"/>
        <v>4.4726699999999999</v>
      </c>
      <c r="O435" s="135">
        <f t="shared" si="252"/>
        <v>4.4648199999999996</v>
      </c>
      <c r="P435" s="135">
        <f t="shared" si="252"/>
        <v>4.4323800000000002</v>
      </c>
      <c r="Q435" s="135">
        <f t="shared" si="252"/>
        <v>4.4279999999999999</v>
      </c>
      <c r="R435" s="135">
        <f t="shared" si="252"/>
        <v>4.3910799999999997</v>
      </c>
      <c r="S435" s="135">
        <f t="shared" si="252"/>
        <v>4.3673099999999998</v>
      </c>
      <c r="T435" s="135">
        <f t="shared" si="252"/>
        <v>4.3726700000000003</v>
      </c>
      <c r="U435" s="135">
        <f t="shared" si="252"/>
        <v>4.3690699999999998</v>
      </c>
      <c r="V435" s="135">
        <f t="shared" si="252"/>
        <v>4.4146299999999998</v>
      </c>
      <c r="W435" s="135">
        <f t="shared" si="252"/>
        <v>4.54948</v>
      </c>
      <c r="X435" s="135">
        <f t="shared" si="252"/>
        <v>4.4656900000000004</v>
      </c>
      <c r="Y435" s="135">
        <f t="shared" si="252"/>
        <v>4.34701</v>
      </c>
      <c r="Z435" s="135">
        <f t="shared" si="252"/>
        <v>4.1709300000000002</v>
      </c>
      <c r="AA435" s="135">
        <f t="shared" si="252"/>
        <v>4.0023900000000001</v>
      </c>
    </row>
    <row r="436" spans="1:27" ht="12.75" customHeight="1" outlineLevel="1" x14ac:dyDescent="0.3">
      <c r="A436" s="163" t="s">
        <v>2078</v>
      </c>
      <c r="B436" s="94" t="s">
        <v>238</v>
      </c>
      <c r="C436" s="70" t="s">
        <v>79</v>
      </c>
      <c r="D436" s="71">
        <v>1517.21</v>
      </c>
      <c r="E436" s="71">
        <v>1435.5</v>
      </c>
      <c r="F436" s="71">
        <v>1377.07</v>
      </c>
      <c r="G436" s="71">
        <v>1362.74</v>
      </c>
      <c r="H436" s="71">
        <v>1379.94</v>
      </c>
      <c r="I436" s="71">
        <v>1425.99</v>
      </c>
      <c r="J436" s="71">
        <v>1445.97</v>
      </c>
      <c r="K436" s="71">
        <v>1612.78</v>
      </c>
      <c r="L436" s="71">
        <v>1836.56</v>
      </c>
      <c r="M436" s="71">
        <v>1955.89</v>
      </c>
      <c r="N436" s="71">
        <v>2027.83</v>
      </c>
      <c r="O436" s="71">
        <v>2019.98</v>
      </c>
      <c r="P436" s="71">
        <v>1987.54</v>
      </c>
      <c r="Q436" s="71">
        <v>1983.16</v>
      </c>
      <c r="R436" s="71">
        <v>1946.24</v>
      </c>
      <c r="S436" s="71">
        <v>1922.47</v>
      </c>
      <c r="T436" s="71">
        <v>1927.83</v>
      </c>
      <c r="U436" s="71">
        <v>1924.23</v>
      </c>
      <c r="V436" s="71">
        <v>1969.79</v>
      </c>
      <c r="W436" s="71">
        <v>2104.64</v>
      </c>
      <c r="X436" s="71">
        <v>2020.85</v>
      </c>
      <c r="Y436" s="71">
        <v>1902.17</v>
      </c>
      <c r="Z436" s="71">
        <v>1726.09</v>
      </c>
      <c r="AA436" s="71">
        <v>1557.55</v>
      </c>
    </row>
    <row r="437" spans="1:27" ht="12.75" customHeight="1" outlineLevel="1" x14ac:dyDescent="0.3">
      <c r="A437" s="163" t="s">
        <v>2079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customHeight="1" outlineLevel="1" x14ac:dyDescent="0.3">
      <c r="A438" s="163" t="s">
        <v>2080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2081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 t="shared" si="254"/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x14ac:dyDescent="0.3">
      <c r="A440" s="162" t="s">
        <v>2082</v>
      </c>
      <c r="B440" s="54" t="str">
        <f>"24"&amp;"."&amp;$B$800&amp;"."&amp;$B$801</f>
        <v>24.03.2024</v>
      </c>
      <c r="C440" s="134" t="s">
        <v>76</v>
      </c>
      <c r="D440" s="135">
        <f>ROUND(((D441+D442+D444+D443)/1000),5)</f>
        <v>3.85894</v>
      </c>
      <c r="E440" s="135">
        <f>ROUND(((E441+E442+E444+E443)/1000),5)</f>
        <v>3.6920700000000002</v>
      </c>
      <c r="F440" s="135">
        <f>ROUND(((F441+F442+F444+F443)/1000),5)</f>
        <v>3.6369899999999999</v>
      </c>
      <c r="G440" s="135">
        <f t="shared" ref="G440:AA440" si="255">ROUND(((G441+G442+G444+G443)/1000),5)</f>
        <v>3.62906</v>
      </c>
      <c r="H440" s="135">
        <f t="shared" si="255"/>
        <v>3.6297799999999998</v>
      </c>
      <c r="I440" s="135">
        <f t="shared" si="255"/>
        <v>3.64114</v>
      </c>
      <c r="J440" s="135">
        <f t="shared" si="255"/>
        <v>3.6636600000000001</v>
      </c>
      <c r="K440" s="135">
        <f t="shared" si="255"/>
        <v>3.8333300000000001</v>
      </c>
      <c r="L440" s="135">
        <f t="shared" si="255"/>
        <v>3.9693200000000002</v>
      </c>
      <c r="M440" s="135">
        <f t="shared" si="255"/>
        <v>4.1559999999999997</v>
      </c>
      <c r="N440" s="135">
        <f t="shared" si="255"/>
        <v>4.1966400000000004</v>
      </c>
      <c r="O440" s="135">
        <f t="shared" si="255"/>
        <v>4.2136899999999997</v>
      </c>
      <c r="P440" s="135">
        <f t="shared" si="255"/>
        <v>4.20329</v>
      </c>
      <c r="Q440" s="135">
        <f t="shared" si="255"/>
        <v>4.2014899999999997</v>
      </c>
      <c r="R440" s="135">
        <f t="shared" si="255"/>
        <v>4.1918600000000001</v>
      </c>
      <c r="S440" s="135">
        <f t="shared" si="255"/>
        <v>4.19191</v>
      </c>
      <c r="T440" s="135">
        <f t="shared" si="255"/>
        <v>4.1996000000000002</v>
      </c>
      <c r="U440" s="135">
        <f t="shared" si="255"/>
        <v>4.20953</v>
      </c>
      <c r="V440" s="135">
        <f t="shared" si="255"/>
        <v>4.2686599999999997</v>
      </c>
      <c r="W440" s="135">
        <f t="shared" si="255"/>
        <v>4.4028</v>
      </c>
      <c r="X440" s="135">
        <f t="shared" si="255"/>
        <v>4.3140200000000002</v>
      </c>
      <c r="Y440" s="135">
        <f t="shared" si="255"/>
        <v>4.1867299999999998</v>
      </c>
      <c r="Z440" s="135">
        <f t="shared" si="255"/>
        <v>4.0373999999999999</v>
      </c>
      <c r="AA440" s="135">
        <f t="shared" si="255"/>
        <v>3.88428</v>
      </c>
    </row>
    <row r="441" spans="1:27" ht="12.75" customHeight="1" outlineLevel="1" x14ac:dyDescent="0.3">
      <c r="A441" s="163" t="s">
        <v>2083</v>
      </c>
      <c r="B441" s="94" t="s">
        <v>238</v>
      </c>
      <c r="C441" s="70" t="s">
        <v>79</v>
      </c>
      <c r="D441" s="71">
        <v>1414.1</v>
      </c>
      <c r="E441" s="71">
        <v>1247.23</v>
      </c>
      <c r="F441" s="71">
        <v>1192.1500000000001</v>
      </c>
      <c r="G441" s="71">
        <v>1184.22</v>
      </c>
      <c r="H441" s="71">
        <v>1184.94</v>
      </c>
      <c r="I441" s="71">
        <v>1196.3</v>
      </c>
      <c r="J441" s="71">
        <v>1218.82</v>
      </c>
      <c r="K441" s="71">
        <v>1388.49</v>
      </c>
      <c r="L441" s="71">
        <v>1524.48</v>
      </c>
      <c r="M441" s="71">
        <v>1711.16</v>
      </c>
      <c r="N441" s="71">
        <v>1751.8</v>
      </c>
      <c r="O441" s="71">
        <v>1768.85</v>
      </c>
      <c r="P441" s="71">
        <v>1758.45</v>
      </c>
      <c r="Q441" s="71">
        <v>1756.65</v>
      </c>
      <c r="R441" s="71">
        <v>1747.02</v>
      </c>
      <c r="S441" s="71">
        <v>1747.07</v>
      </c>
      <c r="T441" s="71">
        <v>1754.76</v>
      </c>
      <c r="U441" s="71">
        <v>1764.69</v>
      </c>
      <c r="V441" s="71">
        <v>1823.82</v>
      </c>
      <c r="W441" s="71">
        <v>1957.96</v>
      </c>
      <c r="X441" s="71">
        <v>1869.18</v>
      </c>
      <c r="Y441" s="71">
        <v>1741.89</v>
      </c>
      <c r="Z441" s="71">
        <v>1592.56</v>
      </c>
      <c r="AA441" s="71">
        <v>1439.44</v>
      </c>
    </row>
    <row r="442" spans="1:27" ht="12.75" customHeight="1" outlineLevel="1" x14ac:dyDescent="0.3">
      <c r="A442" s="163" t="s">
        <v>2084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customHeight="1" outlineLevel="1" x14ac:dyDescent="0.3">
      <c r="A443" s="163" t="s">
        <v>2085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2086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 t="shared" si="257"/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ht="13.8" x14ac:dyDescent="0.3">
      <c r="A445" s="162" t="s">
        <v>2087</v>
      </c>
      <c r="B445" s="54" t="str">
        <f>"25"&amp;"."&amp;$B$800&amp;"."&amp;$B$801</f>
        <v>25.03.2024</v>
      </c>
      <c r="C445" s="134" t="s">
        <v>76</v>
      </c>
      <c r="D445" s="135">
        <f>ROUND(((D446+D447+D449+D448)/1000),5)</f>
        <v>3.88619</v>
      </c>
      <c r="E445" s="135">
        <f>ROUND(((E446+E447+E449+E448)/1000),5)</f>
        <v>3.7468900000000001</v>
      </c>
      <c r="F445" s="135">
        <f>ROUND(((F446+F447+F449+F448)/1000),5)</f>
        <v>3.6914099999999999</v>
      </c>
      <c r="G445" s="135">
        <f t="shared" ref="G445:AA445" si="258">ROUND(((G446+G447+G449+G448)/1000),5)</f>
        <v>3.6766000000000001</v>
      </c>
      <c r="H445" s="135">
        <f t="shared" si="258"/>
        <v>3.7769400000000002</v>
      </c>
      <c r="I445" s="135">
        <f t="shared" si="258"/>
        <v>3.8724699999999999</v>
      </c>
      <c r="J445" s="135">
        <f t="shared" si="258"/>
        <v>3.9471099999999999</v>
      </c>
      <c r="K445" s="135">
        <f t="shared" si="258"/>
        <v>4.1861199999999998</v>
      </c>
      <c r="L445" s="135">
        <f t="shared" si="258"/>
        <v>4.3556600000000003</v>
      </c>
      <c r="M445" s="135">
        <f t="shared" si="258"/>
        <v>4.42136</v>
      </c>
      <c r="N445" s="135">
        <f t="shared" si="258"/>
        <v>4.4321099999999998</v>
      </c>
      <c r="O445" s="135">
        <f t="shared" si="258"/>
        <v>4.4469500000000002</v>
      </c>
      <c r="P445" s="135">
        <f t="shared" si="258"/>
        <v>4.4382599999999996</v>
      </c>
      <c r="Q445" s="135">
        <f t="shared" si="258"/>
        <v>4.4438899999999997</v>
      </c>
      <c r="R445" s="135">
        <f t="shared" si="258"/>
        <v>4.4354199999999997</v>
      </c>
      <c r="S445" s="135">
        <f t="shared" si="258"/>
        <v>4.4315499999999997</v>
      </c>
      <c r="T445" s="135">
        <f t="shared" si="258"/>
        <v>4.4280099999999996</v>
      </c>
      <c r="U445" s="135">
        <f t="shared" si="258"/>
        <v>4.35222</v>
      </c>
      <c r="V445" s="135">
        <f t="shared" si="258"/>
        <v>4.3698300000000003</v>
      </c>
      <c r="W445" s="135">
        <f t="shared" si="258"/>
        <v>4.4314400000000003</v>
      </c>
      <c r="X445" s="135">
        <f t="shared" si="258"/>
        <v>4.3865699999999999</v>
      </c>
      <c r="Y445" s="135">
        <f t="shared" si="258"/>
        <v>4.2902899999999997</v>
      </c>
      <c r="Z445" s="135">
        <f t="shared" si="258"/>
        <v>4.0088999999999997</v>
      </c>
      <c r="AA445" s="135">
        <f t="shared" si="258"/>
        <v>3.90082</v>
      </c>
    </row>
    <row r="446" spans="1:27" ht="12.75" customHeight="1" outlineLevel="1" x14ac:dyDescent="0.3">
      <c r="A446" s="163" t="s">
        <v>2088</v>
      </c>
      <c r="B446" s="94" t="s">
        <v>238</v>
      </c>
      <c r="C446" s="70" t="s">
        <v>79</v>
      </c>
      <c r="D446" s="71">
        <v>1441.35</v>
      </c>
      <c r="E446" s="71">
        <v>1302.05</v>
      </c>
      <c r="F446" s="71">
        <v>1246.57</v>
      </c>
      <c r="G446" s="71">
        <v>1231.76</v>
      </c>
      <c r="H446" s="71">
        <v>1332.1</v>
      </c>
      <c r="I446" s="71">
        <v>1427.63</v>
      </c>
      <c r="J446" s="71">
        <v>1502.27</v>
      </c>
      <c r="K446" s="71">
        <v>1741.28</v>
      </c>
      <c r="L446" s="71">
        <v>1910.82</v>
      </c>
      <c r="M446" s="71">
        <v>1976.52</v>
      </c>
      <c r="N446" s="71">
        <v>1987.27</v>
      </c>
      <c r="O446" s="71">
        <v>2002.11</v>
      </c>
      <c r="P446" s="71">
        <v>1993.42</v>
      </c>
      <c r="Q446" s="71">
        <v>1999.05</v>
      </c>
      <c r="R446" s="71">
        <v>1990.58</v>
      </c>
      <c r="S446" s="71">
        <v>1986.71</v>
      </c>
      <c r="T446" s="71">
        <v>1983.17</v>
      </c>
      <c r="U446" s="71">
        <v>1907.38</v>
      </c>
      <c r="V446" s="71">
        <v>1924.99</v>
      </c>
      <c r="W446" s="71">
        <v>1986.6</v>
      </c>
      <c r="X446" s="71">
        <v>1941.73</v>
      </c>
      <c r="Y446" s="71">
        <v>1845.45</v>
      </c>
      <c r="Z446" s="71">
        <v>1564.06</v>
      </c>
      <c r="AA446" s="71">
        <v>1455.98</v>
      </c>
    </row>
    <row r="447" spans="1:27" ht="12.75" customHeight="1" outlineLevel="1" x14ac:dyDescent="0.3">
      <c r="A447" s="163" t="s">
        <v>2089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customHeight="1" outlineLevel="1" x14ac:dyDescent="0.3">
      <c r="A448" s="163" t="s">
        <v>2090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2091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 t="shared" si="260"/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ht="13.8" x14ac:dyDescent="0.3">
      <c r="A450" s="162" t="s">
        <v>2092</v>
      </c>
      <c r="B450" s="54" t="str">
        <f>"26"&amp;"."&amp;$B$800&amp;"."&amp;$B$801</f>
        <v>26.03.2024</v>
      </c>
      <c r="C450" s="134" t="s">
        <v>76</v>
      </c>
      <c r="D450" s="135">
        <f>ROUND(((D451+D452+D454+D453)/1000),5)</f>
        <v>3.8049499999999998</v>
      </c>
      <c r="E450" s="135">
        <f>ROUND(((E451+E452+E454+E453)/1000),5)</f>
        <v>3.7008200000000002</v>
      </c>
      <c r="F450" s="135">
        <f>ROUND(((F451+F452+F454+F453)/1000),5)</f>
        <v>3.6485400000000001</v>
      </c>
      <c r="G450" s="135">
        <f t="shared" ref="G450:AA450" si="261">ROUND(((G451+G452+G454+G453)/1000),5)</f>
        <v>3.6477499999999998</v>
      </c>
      <c r="H450" s="135">
        <f t="shared" si="261"/>
        <v>3.68743</v>
      </c>
      <c r="I450" s="135">
        <f t="shared" si="261"/>
        <v>3.83358</v>
      </c>
      <c r="J450" s="135">
        <f t="shared" si="261"/>
        <v>3.9394100000000001</v>
      </c>
      <c r="K450" s="135">
        <f t="shared" si="261"/>
        <v>4.2144599999999999</v>
      </c>
      <c r="L450" s="135">
        <f t="shared" si="261"/>
        <v>4.3020300000000002</v>
      </c>
      <c r="M450" s="135">
        <f t="shared" si="261"/>
        <v>4.3661700000000003</v>
      </c>
      <c r="N450" s="135">
        <f t="shared" si="261"/>
        <v>4.3957699999999997</v>
      </c>
      <c r="O450" s="135">
        <f t="shared" si="261"/>
        <v>4.4264299999999999</v>
      </c>
      <c r="P450" s="135">
        <f t="shared" si="261"/>
        <v>4.3936599999999997</v>
      </c>
      <c r="Q450" s="135">
        <f t="shared" si="261"/>
        <v>4.3955000000000002</v>
      </c>
      <c r="R450" s="135">
        <f t="shared" si="261"/>
        <v>4.3837000000000002</v>
      </c>
      <c r="S450" s="135">
        <f t="shared" si="261"/>
        <v>4.3596399999999997</v>
      </c>
      <c r="T450" s="135">
        <f t="shared" si="261"/>
        <v>4.3507600000000002</v>
      </c>
      <c r="U450" s="135">
        <f t="shared" si="261"/>
        <v>4.3030999999999997</v>
      </c>
      <c r="V450" s="135">
        <f t="shared" si="261"/>
        <v>4.3295300000000001</v>
      </c>
      <c r="W450" s="135">
        <f t="shared" si="261"/>
        <v>4.36008</v>
      </c>
      <c r="X450" s="135">
        <f t="shared" si="261"/>
        <v>4.3442999999999996</v>
      </c>
      <c r="Y450" s="135">
        <f t="shared" si="261"/>
        <v>4.2519600000000004</v>
      </c>
      <c r="Z450" s="135">
        <f t="shared" si="261"/>
        <v>4.0118</v>
      </c>
      <c r="AA450" s="135">
        <f t="shared" si="261"/>
        <v>3.88978</v>
      </c>
    </row>
    <row r="451" spans="1:27" ht="12.75" customHeight="1" outlineLevel="1" x14ac:dyDescent="0.3">
      <c r="A451" s="163" t="s">
        <v>2093</v>
      </c>
      <c r="B451" s="94" t="s">
        <v>238</v>
      </c>
      <c r="C451" s="70" t="s">
        <v>79</v>
      </c>
      <c r="D451" s="71">
        <v>1360.11</v>
      </c>
      <c r="E451" s="71">
        <v>1255.98</v>
      </c>
      <c r="F451" s="71">
        <v>1203.7</v>
      </c>
      <c r="G451" s="71">
        <v>1202.9100000000001</v>
      </c>
      <c r="H451" s="71">
        <v>1242.5899999999999</v>
      </c>
      <c r="I451" s="71">
        <v>1388.74</v>
      </c>
      <c r="J451" s="71">
        <v>1494.57</v>
      </c>
      <c r="K451" s="71">
        <v>1769.62</v>
      </c>
      <c r="L451" s="71">
        <v>1857.19</v>
      </c>
      <c r="M451" s="71">
        <v>1921.33</v>
      </c>
      <c r="N451" s="71">
        <v>1950.93</v>
      </c>
      <c r="O451" s="71">
        <v>1981.59</v>
      </c>
      <c r="P451" s="71">
        <v>1948.82</v>
      </c>
      <c r="Q451" s="71">
        <v>1950.66</v>
      </c>
      <c r="R451" s="71">
        <v>1938.86</v>
      </c>
      <c r="S451" s="71">
        <v>1914.8</v>
      </c>
      <c r="T451" s="71">
        <v>1905.92</v>
      </c>
      <c r="U451" s="71">
        <v>1858.26</v>
      </c>
      <c r="V451" s="71">
        <v>1884.69</v>
      </c>
      <c r="W451" s="71">
        <v>1915.24</v>
      </c>
      <c r="X451" s="71">
        <v>1899.46</v>
      </c>
      <c r="Y451" s="71">
        <v>1807.12</v>
      </c>
      <c r="Z451" s="71">
        <v>1566.96</v>
      </c>
      <c r="AA451" s="71">
        <v>1444.94</v>
      </c>
    </row>
    <row r="452" spans="1:27" ht="12.75" customHeight="1" outlineLevel="1" x14ac:dyDescent="0.3">
      <c r="A452" s="163" t="s">
        <v>2094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customHeight="1" outlineLevel="1" x14ac:dyDescent="0.3">
      <c r="A453" s="163" t="s">
        <v>2095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2096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 t="shared" si="263"/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ht="13.8" x14ac:dyDescent="0.3">
      <c r="A455" s="162" t="s">
        <v>2097</v>
      </c>
      <c r="B455" s="54" t="str">
        <f>"27"&amp;"."&amp;$B$800&amp;"."&amp;$B$801</f>
        <v>27.03.2024</v>
      </c>
      <c r="C455" s="134" t="s">
        <v>76</v>
      </c>
      <c r="D455" s="135">
        <f>ROUND(((D456+D457+D459+D458)/1000),5)</f>
        <v>3.6829499999999999</v>
      </c>
      <c r="E455" s="135">
        <f>ROUND(((E456+E457+E459+E458)/1000),5)</f>
        <v>3.6517499999999998</v>
      </c>
      <c r="F455" s="135">
        <f>ROUND(((F456+F457+F459+F458)/1000),5)</f>
        <v>3.6425800000000002</v>
      </c>
      <c r="G455" s="135">
        <f t="shared" ref="G455:AA455" si="264">ROUND(((G456+G457+G459+G458)/1000),5)</f>
        <v>3.6442299999999999</v>
      </c>
      <c r="H455" s="135">
        <f t="shared" si="264"/>
        <v>3.6490900000000002</v>
      </c>
      <c r="I455" s="135">
        <f t="shared" si="264"/>
        <v>3.7147399999999999</v>
      </c>
      <c r="J455" s="135">
        <f t="shared" si="264"/>
        <v>3.9255</v>
      </c>
      <c r="K455" s="135">
        <f t="shared" si="264"/>
        <v>4.1996900000000004</v>
      </c>
      <c r="L455" s="135">
        <f t="shared" si="264"/>
        <v>4.3266499999999999</v>
      </c>
      <c r="M455" s="135">
        <f t="shared" si="264"/>
        <v>4.4218900000000003</v>
      </c>
      <c r="N455" s="135">
        <f t="shared" si="264"/>
        <v>4.4792399999999999</v>
      </c>
      <c r="O455" s="135">
        <f t="shared" si="264"/>
        <v>4.5166500000000003</v>
      </c>
      <c r="P455" s="135">
        <f t="shared" si="264"/>
        <v>4.5021399999999998</v>
      </c>
      <c r="Q455" s="135">
        <f t="shared" si="264"/>
        <v>4.49641</v>
      </c>
      <c r="R455" s="135">
        <f t="shared" si="264"/>
        <v>4.4266699999999997</v>
      </c>
      <c r="S455" s="135">
        <f t="shared" si="264"/>
        <v>4.33643</v>
      </c>
      <c r="T455" s="135">
        <f t="shared" si="264"/>
        <v>4.30471</v>
      </c>
      <c r="U455" s="135">
        <f t="shared" si="264"/>
        <v>4.2328299999999999</v>
      </c>
      <c r="V455" s="135">
        <f t="shared" si="264"/>
        <v>4.2778600000000004</v>
      </c>
      <c r="W455" s="135">
        <f t="shared" si="264"/>
        <v>4.37202</v>
      </c>
      <c r="X455" s="135">
        <f t="shared" si="264"/>
        <v>4.3588300000000002</v>
      </c>
      <c r="Y455" s="135">
        <f t="shared" si="264"/>
        <v>4.2639699999999996</v>
      </c>
      <c r="Z455" s="135">
        <f t="shared" si="264"/>
        <v>4.0358599999999996</v>
      </c>
      <c r="AA455" s="135">
        <f t="shared" si="264"/>
        <v>3.8697699999999999</v>
      </c>
    </row>
    <row r="456" spans="1:27" ht="12.75" customHeight="1" outlineLevel="1" x14ac:dyDescent="0.3">
      <c r="A456" s="163" t="s">
        <v>2098</v>
      </c>
      <c r="B456" s="94" t="s">
        <v>238</v>
      </c>
      <c r="C456" s="70" t="s">
        <v>79</v>
      </c>
      <c r="D456" s="71">
        <v>1238.1099999999999</v>
      </c>
      <c r="E456" s="71">
        <v>1206.9100000000001</v>
      </c>
      <c r="F456" s="71">
        <v>1197.74</v>
      </c>
      <c r="G456" s="71">
        <v>1199.3900000000001</v>
      </c>
      <c r="H456" s="71">
        <v>1204.25</v>
      </c>
      <c r="I456" s="71">
        <v>1269.9000000000001</v>
      </c>
      <c r="J456" s="71">
        <v>1480.66</v>
      </c>
      <c r="K456" s="71">
        <v>1754.85</v>
      </c>
      <c r="L456" s="71">
        <v>1881.81</v>
      </c>
      <c r="M456" s="71">
        <v>1977.05</v>
      </c>
      <c r="N456" s="71">
        <v>2034.4</v>
      </c>
      <c r="O456" s="71">
        <v>2071.81</v>
      </c>
      <c r="P456" s="71">
        <v>2057.3000000000002</v>
      </c>
      <c r="Q456" s="71">
        <v>2051.5700000000002</v>
      </c>
      <c r="R456" s="71">
        <v>1981.83</v>
      </c>
      <c r="S456" s="71">
        <v>1891.59</v>
      </c>
      <c r="T456" s="71">
        <v>1859.87</v>
      </c>
      <c r="U456" s="71">
        <v>1787.99</v>
      </c>
      <c r="V456" s="71">
        <v>1833.02</v>
      </c>
      <c r="W456" s="71">
        <v>1927.18</v>
      </c>
      <c r="X456" s="71">
        <v>1913.99</v>
      </c>
      <c r="Y456" s="71">
        <v>1819.13</v>
      </c>
      <c r="Z456" s="71">
        <v>1591.02</v>
      </c>
      <c r="AA456" s="71">
        <v>1424.93</v>
      </c>
    </row>
    <row r="457" spans="1:27" ht="12.75" customHeight="1" outlineLevel="1" x14ac:dyDescent="0.3">
      <c r="A457" s="163" t="s">
        <v>2099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customHeight="1" outlineLevel="1" x14ac:dyDescent="0.3">
      <c r="A458" s="163" t="s">
        <v>2100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2101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 t="shared" si="266"/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ht="13.8" x14ac:dyDescent="0.3">
      <c r="A460" s="162" t="s">
        <v>2102</v>
      </c>
      <c r="B460" s="54" t="str">
        <f>"28"&amp;"."&amp;$B$800&amp;"."&amp;$B$801</f>
        <v>28.03.2024</v>
      </c>
      <c r="C460" s="134" t="s">
        <v>76</v>
      </c>
      <c r="D460" s="135">
        <f>ROUND(((D461+D462+D464+D463)/1000),5)</f>
        <v>3.7010100000000001</v>
      </c>
      <c r="E460" s="135">
        <f>ROUND(((E461+E462+E464+E463)/1000),5)</f>
        <v>3.6525099999999999</v>
      </c>
      <c r="F460" s="135">
        <f>ROUND(((F461+F462+F464+F463)/1000),5)</f>
        <v>3.64554</v>
      </c>
      <c r="G460" s="135">
        <f t="shared" ref="G460:AA460" si="267">ROUND(((G461+G462+G464+G463)/1000),5)</f>
        <v>3.6438100000000002</v>
      </c>
      <c r="H460" s="135">
        <f t="shared" si="267"/>
        <v>3.65082</v>
      </c>
      <c r="I460" s="135">
        <f t="shared" si="267"/>
        <v>3.8229600000000001</v>
      </c>
      <c r="J460" s="135">
        <f t="shared" si="267"/>
        <v>3.9526699999999999</v>
      </c>
      <c r="K460" s="135">
        <f t="shared" si="267"/>
        <v>4.2480099999999998</v>
      </c>
      <c r="L460" s="135">
        <f t="shared" si="267"/>
        <v>4.3374499999999996</v>
      </c>
      <c r="M460" s="135">
        <f t="shared" si="267"/>
        <v>4.4226099999999997</v>
      </c>
      <c r="N460" s="135">
        <f t="shared" si="267"/>
        <v>4.4108099999999997</v>
      </c>
      <c r="O460" s="135">
        <f t="shared" si="267"/>
        <v>4.42293</v>
      </c>
      <c r="P460" s="135">
        <f t="shared" si="267"/>
        <v>4.4222599999999996</v>
      </c>
      <c r="Q460" s="135">
        <f t="shared" si="267"/>
        <v>4.4169799999999997</v>
      </c>
      <c r="R460" s="135">
        <f t="shared" si="267"/>
        <v>4.4056600000000001</v>
      </c>
      <c r="S460" s="135">
        <f t="shared" si="267"/>
        <v>4.3785499999999997</v>
      </c>
      <c r="T460" s="135">
        <f t="shared" si="267"/>
        <v>4.3529499999999999</v>
      </c>
      <c r="U460" s="135">
        <f t="shared" si="267"/>
        <v>4.3017799999999999</v>
      </c>
      <c r="V460" s="135">
        <f t="shared" si="267"/>
        <v>4.3401500000000004</v>
      </c>
      <c r="W460" s="135">
        <f t="shared" si="267"/>
        <v>4.4321599999999997</v>
      </c>
      <c r="X460" s="135">
        <f t="shared" si="267"/>
        <v>4.4031500000000001</v>
      </c>
      <c r="Y460" s="135">
        <f t="shared" si="267"/>
        <v>4.3157500000000004</v>
      </c>
      <c r="Z460" s="135">
        <f t="shared" si="267"/>
        <v>4.1337099999999998</v>
      </c>
      <c r="AA460" s="135">
        <f t="shared" si="267"/>
        <v>3.8994</v>
      </c>
    </row>
    <row r="461" spans="1:27" ht="12.75" customHeight="1" outlineLevel="1" x14ac:dyDescent="0.3">
      <c r="A461" s="163" t="s">
        <v>2103</v>
      </c>
      <c r="B461" s="94" t="s">
        <v>238</v>
      </c>
      <c r="C461" s="70" t="s">
        <v>79</v>
      </c>
      <c r="D461" s="71">
        <v>1256.17</v>
      </c>
      <c r="E461" s="71">
        <v>1207.67</v>
      </c>
      <c r="F461" s="71">
        <v>1200.7</v>
      </c>
      <c r="G461" s="71">
        <v>1198.97</v>
      </c>
      <c r="H461" s="71">
        <v>1205.98</v>
      </c>
      <c r="I461" s="71">
        <v>1378.12</v>
      </c>
      <c r="J461" s="71">
        <v>1507.83</v>
      </c>
      <c r="K461" s="71">
        <v>1803.17</v>
      </c>
      <c r="L461" s="71">
        <v>1892.61</v>
      </c>
      <c r="M461" s="71">
        <v>1977.77</v>
      </c>
      <c r="N461" s="71">
        <v>1965.97</v>
      </c>
      <c r="O461" s="71">
        <v>1978.09</v>
      </c>
      <c r="P461" s="71">
        <v>1977.42</v>
      </c>
      <c r="Q461" s="71">
        <v>1972.14</v>
      </c>
      <c r="R461" s="71">
        <v>1960.82</v>
      </c>
      <c r="S461" s="71">
        <v>1933.71</v>
      </c>
      <c r="T461" s="71">
        <v>1908.11</v>
      </c>
      <c r="U461" s="71">
        <v>1856.94</v>
      </c>
      <c r="V461" s="71">
        <v>1895.31</v>
      </c>
      <c r="W461" s="71">
        <v>1987.32</v>
      </c>
      <c r="X461" s="71">
        <v>1958.31</v>
      </c>
      <c r="Y461" s="71">
        <v>1870.91</v>
      </c>
      <c r="Z461" s="71">
        <v>1688.87</v>
      </c>
      <c r="AA461" s="71">
        <v>1454.56</v>
      </c>
    </row>
    <row r="462" spans="1:27" ht="12.75" customHeight="1" outlineLevel="1" x14ac:dyDescent="0.3">
      <c r="A462" s="163" t="s">
        <v>2104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customHeight="1" outlineLevel="1" x14ac:dyDescent="0.3">
      <c r="A463" s="163" t="s">
        <v>2105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2106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 t="shared" si="269"/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ht="13.8" x14ac:dyDescent="0.3">
      <c r="A465" s="162" t="s">
        <v>2107</v>
      </c>
      <c r="B465" s="54" t="str">
        <f>"29"&amp;"."&amp;$B$800&amp;"."&amp;$B$801</f>
        <v>29.03.2024</v>
      </c>
      <c r="C465" s="134" t="s">
        <v>76</v>
      </c>
      <c r="D465" s="135">
        <f>ROUND(((D466+D467+D469+D468)/1000),5)</f>
        <v>3.82775</v>
      </c>
      <c r="E465" s="135">
        <f>ROUND(((E466+E467+E469+E468)/1000),5)</f>
        <v>3.7139000000000002</v>
      </c>
      <c r="F465" s="135">
        <f>ROUND(((F466+F467+F469+F468)/1000),5)</f>
        <v>3.7027299999999999</v>
      </c>
      <c r="G465" s="135">
        <f t="shared" ref="G465:AA465" si="270">ROUND(((G466+G467+G469+G468)/1000),5)</f>
        <v>3.6991800000000001</v>
      </c>
      <c r="H465" s="135">
        <f t="shared" si="270"/>
        <v>3.7110099999999999</v>
      </c>
      <c r="I465" s="135">
        <f t="shared" si="270"/>
        <v>3.82742</v>
      </c>
      <c r="J465" s="135">
        <f t="shared" si="270"/>
        <v>3.9712000000000001</v>
      </c>
      <c r="K465" s="135">
        <f t="shared" si="270"/>
        <v>4.26736</v>
      </c>
      <c r="L465" s="135">
        <f t="shared" si="270"/>
        <v>4.4041699999999997</v>
      </c>
      <c r="M465" s="135">
        <f t="shared" si="270"/>
        <v>4.4531000000000001</v>
      </c>
      <c r="N465" s="135">
        <f t="shared" si="270"/>
        <v>4.4601300000000004</v>
      </c>
      <c r="O465" s="135">
        <f t="shared" si="270"/>
        <v>4.4892500000000002</v>
      </c>
      <c r="P465" s="135">
        <f t="shared" si="270"/>
        <v>4.4762700000000004</v>
      </c>
      <c r="Q465" s="135">
        <f t="shared" si="270"/>
        <v>4.4640700000000004</v>
      </c>
      <c r="R465" s="135">
        <f t="shared" si="270"/>
        <v>4.4511599999999998</v>
      </c>
      <c r="S465" s="135">
        <f t="shared" si="270"/>
        <v>4.4431500000000002</v>
      </c>
      <c r="T465" s="135">
        <f t="shared" si="270"/>
        <v>4.4196799999999996</v>
      </c>
      <c r="U465" s="135">
        <f t="shared" si="270"/>
        <v>4.3672199999999997</v>
      </c>
      <c r="V465" s="135">
        <f t="shared" si="270"/>
        <v>4.3976600000000001</v>
      </c>
      <c r="W465" s="135">
        <f t="shared" si="270"/>
        <v>4.44198</v>
      </c>
      <c r="X465" s="135">
        <f t="shared" si="270"/>
        <v>4.4412500000000001</v>
      </c>
      <c r="Y465" s="135">
        <f t="shared" si="270"/>
        <v>4.3955900000000003</v>
      </c>
      <c r="Z465" s="135">
        <f t="shared" si="270"/>
        <v>4.2346500000000002</v>
      </c>
      <c r="AA465" s="135">
        <f t="shared" si="270"/>
        <v>3.9347400000000001</v>
      </c>
    </row>
    <row r="466" spans="1:27" ht="12.75" customHeight="1" outlineLevel="1" x14ac:dyDescent="0.3">
      <c r="A466" s="163" t="s">
        <v>2108</v>
      </c>
      <c r="B466" s="94" t="s">
        <v>238</v>
      </c>
      <c r="C466" s="70" t="s">
        <v>79</v>
      </c>
      <c r="D466" s="71">
        <v>1382.91</v>
      </c>
      <c r="E466" s="71">
        <v>1269.06</v>
      </c>
      <c r="F466" s="71">
        <v>1257.8900000000001</v>
      </c>
      <c r="G466" s="71">
        <v>1254.3399999999999</v>
      </c>
      <c r="H466" s="71">
        <v>1266.17</v>
      </c>
      <c r="I466" s="71">
        <v>1382.58</v>
      </c>
      <c r="J466" s="71">
        <v>1526.36</v>
      </c>
      <c r="K466" s="71">
        <v>1822.52</v>
      </c>
      <c r="L466" s="71">
        <v>1959.33</v>
      </c>
      <c r="M466" s="71">
        <v>2008.26</v>
      </c>
      <c r="N466" s="71">
        <v>2015.29</v>
      </c>
      <c r="O466" s="71">
        <v>2044.41</v>
      </c>
      <c r="P466" s="71">
        <v>2031.43</v>
      </c>
      <c r="Q466" s="71">
        <v>2019.23</v>
      </c>
      <c r="R466" s="71">
        <v>2006.32</v>
      </c>
      <c r="S466" s="71">
        <v>1998.31</v>
      </c>
      <c r="T466" s="71">
        <v>1974.84</v>
      </c>
      <c r="U466" s="71">
        <v>1922.38</v>
      </c>
      <c r="V466" s="71">
        <v>1952.82</v>
      </c>
      <c r="W466" s="71">
        <v>1997.14</v>
      </c>
      <c r="X466" s="71">
        <v>1996.41</v>
      </c>
      <c r="Y466" s="71">
        <v>1950.75</v>
      </c>
      <c r="Z466" s="71">
        <v>1789.81</v>
      </c>
      <c r="AA466" s="71">
        <v>1489.9</v>
      </c>
    </row>
    <row r="467" spans="1:27" ht="12.75" customHeight="1" outlineLevel="1" x14ac:dyDescent="0.3">
      <c r="A467" s="163" t="s">
        <v>2109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customHeight="1" outlineLevel="1" x14ac:dyDescent="0.3">
      <c r="A468" s="163" t="s">
        <v>2110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2111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 t="shared" si="272"/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ht="13.8" x14ac:dyDescent="0.3">
      <c r="A470" s="162" t="s">
        <v>2112</v>
      </c>
      <c r="B470" s="54" t="str">
        <f>"30"&amp;"."&amp;$B$800&amp;"."&amp;$B$801</f>
        <v>30.03.2024</v>
      </c>
      <c r="C470" s="134" t="s">
        <v>76</v>
      </c>
      <c r="D470" s="135">
        <f>ROUND(((D471+D472+D474+D473)/1000),5)</f>
        <v>3.9150299999999998</v>
      </c>
      <c r="E470" s="135">
        <f>ROUND(((E471+E472+E474+E473)/1000),5)</f>
        <v>3.8437199999999998</v>
      </c>
      <c r="F470" s="135">
        <f>ROUND(((F471+F472+F474+F473)/1000),5)</f>
        <v>3.7772600000000001</v>
      </c>
      <c r="G470" s="135">
        <f t="shared" ref="G470:AA470" si="273">ROUND(((G471+G472+G474+G473)/1000),5)</f>
        <v>3.7160899999999999</v>
      </c>
      <c r="H470" s="135">
        <f t="shared" si="273"/>
        <v>3.7680099999999999</v>
      </c>
      <c r="I470" s="135">
        <f t="shared" si="273"/>
        <v>3.83053</v>
      </c>
      <c r="J470" s="135">
        <f t="shared" si="273"/>
        <v>3.85459</v>
      </c>
      <c r="K470" s="135">
        <f t="shared" si="273"/>
        <v>3.9343900000000001</v>
      </c>
      <c r="L470" s="135">
        <f t="shared" si="273"/>
        <v>4.2716900000000004</v>
      </c>
      <c r="M470" s="135">
        <f t="shared" si="273"/>
        <v>4.3696999999999999</v>
      </c>
      <c r="N470" s="135">
        <f t="shared" si="273"/>
        <v>4.4370599999999998</v>
      </c>
      <c r="O470" s="135">
        <f t="shared" si="273"/>
        <v>4.4574499999999997</v>
      </c>
      <c r="P470" s="135">
        <f t="shared" si="273"/>
        <v>4.4375099999999996</v>
      </c>
      <c r="Q470" s="135">
        <f t="shared" si="273"/>
        <v>4.4179199999999996</v>
      </c>
      <c r="R470" s="135">
        <f t="shared" si="273"/>
        <v>4.40097</v>
      </c>
      <c r="S470" s="135">
        <f t="shared" si="273"/>
        <v>4.3912599999999999</v>
      </c>
      <c r="T470" s="135">
        <f t="shared" si="273"/>
        <v>4.3840399999999997</v>
      </c>
      <c r="U470" s="135">
        <f t="shared" si="273"/>
        <v>4.3705999999999996</v>
      </c>
      <c r="V470" s="135">
        <f t="shared" si="273"/>
        <v>4.4117300000000004</v>
      </c>
      <c r="W470" s="135">
        <f t="shared" si="273"/>
        <v>4.4509299999999996</v>
      </c>
      <c r="X470" s="135">
        <f t="shared" si="273"/>
        <v>4.44658</v>
      </c>
      <c r="Y470" s="135">
        <f t="shared" si="273"/>
        <v>4.4010800000000003</v>
      </c>
      <c r="Z470" s="135">
        <f t="shared" si="273"/>
        <v>4.2349500000000004</v>
      </c>
      <c r="AA470" s="135">
        <f t="shared" si="273"/>
        <v>3.9738000000000002</v>
      </c>
    </row>
    <row r="471" spans="1:27" ht="12.75" customHeight="1" outlineLevel="1" x14ac:dyDescent="0.3">
      <c r="A471" s="163" t="s">
        <v>2113</v>
      </c>
      <c r="B471" s="94" t="s">
        <v>238</v>
      </c>
      <c r="C471" s="70" t="s">
        <v>79</v>
      </c>
      <c r="D471" s="71">
        <v>1470.19</v>
      </c>
      <c r="E471" s="71">
        <v>1398.88</v>
      </c>
      <c r="F471" s="71">
        <v>1332.42</v>
      </c>
      <c r="G471" s="71">
        <v>1271.25</v>
      </c>
      <c r="H471" s="71">
        <v>1323.17</v>
      </c>
      <c r="I471" s="71">
        <v>1385.69</v>
      </c>
      <c r="J471" s="71">
        <v>1409.75</v>
      </c>
      <c r="K471" s="71">
        <v>1489.55</v>
      </c>
      <c r="L471" s="71">
        <v>1826.85</v>
      </c>
      <c r="M471" s="71">
        <v>1924.86</v>
      </c>
      <c r="N471" s="71">
        <v>1992.22</v>
      </c>
      <c r="O471" s="71">
        <v>2012.61</v>
      </c>
      <c r="P471" s="71">
        <v>1992.67</v>
      </c>
      <c r="Q471" s="71">
        <v>1973.08</v>
      </c>
      <c r="R471" s="71">
        <v>1956.13</v>
      </c>
      <c r="S471" s="71">
        <v>1946.42</v>
      </c>
      <c r="T471" s="71">
        <v>1939.2</v>
      </c>
      <c r="U471" s="71">
        <v>1925.76</v>
      </c>
      <c r="V471" s="71">
        <v>1966.89</v>
      </c>
      <c r="W471" s="71">
        <v>2006.09</v>
      </c>
      <c r="X471" s="71">
        <v>2001.74</v>
      </c>
      <c r="Y471" s="71">
        <v>1956.24</v>
      </c>
      <c r="Z471" s="71">
        <v>1790.11</v>
      </c>
      <c r="AA471" s="71">
        <v>1528.96</v>
      </c>
    </row>
    <row r="472" spans="1:27" ht="12.75" customHeight="1" outlineLevel="1" x14ac:dyDescent="0.3">
      <c r="A472" s="163" t="s">
        <v>2114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customHeight="1" outlineLevel="1" x14ac:dyDescent="0.3">
      <c r="A473" s="163" t="s">
        <v>2115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2116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 t="shared" si="275"/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ht="13.8" x14ac:dyDescent="0.3">
      <c r="A475" s="162" t="s">
        <v>2117</v>
      </c>
      <c r="B475" s="54" t="str">
        <f>"31"&amp;"."&amp;$B$800&amp;"."&amp;$B$801</f>
        <v>31.03.2024</v>
      </c>
      <c r="C475" s="134" t="s">
        <v>76</v>
      </c>
      <c r="D475" s="135">
        <f>ROUND(((D476+D477+D479+D478)/1000),5)</f>
        <v>3.92754</v>
      </c>
      <c r="E475" s="135">
        <f>ROUND(((E476+E477+E479+E478)/1000),5)</f>
        <v>3.8370000000000002</v>
      </c>
      <c r="F475" s="135">
        <f>ROUND(((F476+F477+F479+F478)/1000),5)</f>
        <v>3.7454700000000001</v>
      </c>
      <c r="G475" s="135">
        <f t="shared" ref="G475:AA475" si="276">ROUND(((G476+G477+G479+G478)/1000),5)</f>
        <v>3.7368399999999999</v>
      </c>
      <c r="H475" s="135">
        <f t="shared" si="276"/>
        <v>3.76722</v>
      </c>
      <c r="I475" s="135">
        <f t="shared" si="276"/>
        <v>3.8238300000000001</v>
      </c>
      <c r="J475" s="135">
        <f t="shared" si="276"/>
        <v>3.7942100000000001</v>
      </c>
      <c r="K475" s="135">
        <f t="shared" si="276"/>
        <v>3.8891200000000001</v>
      </c>
      <c r="L475" s="135">
        <f t="shared" si="276"/>
        <v>4.0346900000000003</v>
      </c>
      <c r="M475" s="135">
        <f t="shared" si="276"/>
        <v>4.2120499999999996</v>
      </c>
      <c r="N475" s="135">
        <f t="shared" si="276"/>
        <v>4.2533300000000001</v>
      </c>
      <c r="O475" s="135">
        <f t="shared" si="276"/>
        <v>4.2616100000000001</v>
      </c>
      <c r="P475" s="135">
        <f t="shared" si="276"/>
        <v>4.2355400000000003</v>
      </c>
      <c r="Q475" s="135">
        <f t="shared" si="276"/>
        <v>4.2331399999999997</v>
      </c>
      <c r="R475" s="135">
        <f t="shared" si="276"/>
        <v>4.2336099999999997</v>
      </c>
      <c r="S475" s="135">
        <f t="shared" si="276"/>
        <v>4.21523</v>
      </c>
      <c r="T475" s="135">
        <f t="shared" si="276"/>
        <v>4.21502</v>
      </c>
      <c r="U475" s="135">
        <f t="shared" si="276"/>
        <v>4.2935400000000001</v>
      </c>
      <c r="V475" s="135">
        <f t="shared" si="276"/>
        <v>4.3091799999999996</v>
      </c>
      <c r="W475" s="135">
        <f t="shared" si="276"/>
        <v>4.3959299999999999</v>
      </c>
      <c r="X475" s="135">
        <f t="shared" si="276"/>
        <v>4.3611000000000004</v>
      </c>
      <c r="Y475" s="135">
        <f t="shared" si="276"/>
        <v>4.2950600000000003</v>
      </c>
      <c r="Z475" s="135">
        <f t="shared" si="276"/>
        <v>4.0800299999999998</v>
      </c>
      <c r="AA475" s="135">
        <f t="shared" si="276"/>
        <v>3.9758800000000001</v>
      </c>
    </row>
    <row r="476" spans="1:27" ht="12.75" customHeight="1" outlineLevel="1" x14ac:dyDescent="0.3">
      <c r="A476" s="163" t="s">
        <v>2118</v>
      </c>
      <c r="B476" s="94" t="s">
        <v>238</v>
      </c>
      <c r="C476" s="70" t="s">
        <v>79</v>
      </c>
      <c r="D476" s="71">
        <v>1482.7</v>
      </c>
      <c r="E476" s="71">
        <v>1392.16</v>
      </c>
      <c r="F476" s="71">
        <v>1300.6300000000001</v>
      </c>
      <c r="G476" s="71">
        <v>1292</v>
      </c>
      <c r="H476" s="71">
        <v>1322.38</v>
      </c>
      <c r="I476" s="71">
        <v>1378.99</v>
      </c>
      <c r="J476" s="71">
        <v>1349.37</v>
      </c>
      <c r="K476" s="71">
        <v>1444.28</v>
      </c>
      <c r="L476" s="71">
        <v>1589.85</v>
      </c>
      <c r="M476" s="71">
        <v>1767.21</v>
      </c>
      <c r="N476" s="71">
        <v>1808.49</v>
      </c>
      <c r="O476" s="71">
        <v>1816.77</v>
      </c>
      <c r="P476" s="71">
        <v>1790.7</v>
      </c>
      <c r="Q476" s="71">
        <v>1788.3</v>
      </c>
      <c r="R476" s="71">
        <v>1788.77</v>
      </c>
      <c r="S476" s="71">
        <v>1770.39</v>
      </c>
      <c r="T476" s="71">
        <v>1770.18</v>
      </c>
      <c r="U476" s="71">
        <v>1848.7</v>
      </c>
      <c r="V476" s="71">
        <v>1864.34</v>
      </c>
      <c r="W476" s="71">
        <v>1951.09</v>
      </c>
      <c r="X476" s="71">
        <v>1916.26</v>
      </c>
      <c r="Y476" s="71">
        <v>1850.22</v>
      </c>
      <c r="Z476" s="71">
        <v>1635.19</v>
      </c>
      <c r="AA476" s="71">
        <v>1531.04</v>
      </c>
    </row>
    <row r="477" spans="1:27" ht="12.75" customHeight="1" outlineLevel="1" x14ac:dyDescent="0.3">
      <c r="A477" s="163" t="s">
        <v>2119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customHeight="1" outlineLevel="1" x14ac:dyDescent="0.3">
      <c r="A478" s="163" t="s">
        <v>2120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2121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 t="shared" si="278"/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2122</v>
      </c>
      <c r="B484" s="54" t="str">
        <f>"01"&amp;"."&amp;$B$800&amp;"."&amp;$B$801</f>
        <v>01.03.2024</v>
      </c>
      <c r="C484" s="134" t="s">
        <v>76</v>
      </c>
      <c r="D484" s="135">
        <f>ROUND(((D485+D486+D488+D487)/1000),5)</f>
        <v>5.0846499999999999</v>
      </c>
      <c r="E484" s="135">
        <f>ROUND(((E485+E486+E488+E487)/1000),5)</f>
        <v>5.0193300000000001</v>
      </c>
      <c r="F484" s="135">
        <f>ROUND(((F485+F486+F488+F487)/1000),5)</f>
        <v>5.0115499999999997</v>
      </c>
      <c r="G484" s="135">
        <f t="shared" ref="G484:AA484" si="279">ROUND(((G485+G486+G488+G487)/1000),5)</f>
        <v>5.0152099999999997</v>
      </c>
      <c r="H484" s="135">
        <f t="shared" si="279"/>
        <v>5.0662399999999996</v>
      </c>
      <c r="I484" s="135">
        <f t="shared" si="279"/>
        <v>5.1597999999999997</v>
      </c>
      <c r="J484" s="135">
        <f t="shared" si="279"/>
        <v>5.2579599999999997</v>
      </c>
      <c r="K484" s="135">
        <f t="shared" si="279"/>
        <v>5.56576</v>
      </c>
      <c r="L484" s="135">
        <f t="shared" si="279"/>
        <v>5.7110399999999997</v>
      </c>
      <c r="M484" s="135">
        <f t="shared" si="279"/>
        <v>5.7462200000000001</v>
      </c>
      <c r="N484" s="135">
        <f t="shared" si="279"/>
        <v>5.7523200000000001</v>
      </c>
      <c r="O484" s="135">
        <f t="shared" si="279"/>
        <v>5.8033999999999999</v>
      </c>
      <c r="P484" s="135">
        <f t="shared" si="279"/>
        <v>5.7741699999999998</v>
      </c>
      <c r="Q484" s="135">
        <f t="shared" si="279"/>
        <v>5.7782999999999998</v>
      </c>
      <c r="R484" s="135">
        <f t="shared" si="279"/>
        <v>5.7632500000000002</v>
      </c>
      <c r="S484" s="135">
        <f t="shared" si="279"/>
        <v>5.7114599999999998</v>
      </c>
      <c r="T484" s="135">
        <f t="shared" si="279"/>
        <v>5.6872499999999997</v>
      </c>
      <c r="U484" s="135">
        <f t="shared" si="279"/>
        <v>5.6882000000000001</v>
      </c>
      <c r="V484" s="135">
        <f t="shared" si="279"/>
        <v>5.7179700000000002</v>
      </c>
      <c r="W484" s="135">
        <f t="shared" si="279"/>
        <v>5.7962199999999999</v>
      </c>
      <c r="X484" s="135">
        <f t="shared" si="279"/>
        <v>5.7460300000000002</v>
      </c>
      <c r="Y484" s="135">
        <f t="shared" si="279"/>
        <v>5.6368900000000002</v>
      </c>
      <c r="Z484" s="135">
        <f t="shared" si="279"/>
        <v>5.3384200000000002</v>
      </c>
      <c r="AA484" s="135">
        <f t="shared" si="279"/>
        <v>5.2185100000000002</v>
      </c>
    </row>
    <row r="485" spans="1:27" ht="12.75" customHeight="1" outlineLevel="1" x14ac:dyDescent="0.3">
      <c r="A485" s="163" t="s">
        <v>2123</v>
      </c>
      <c r="B485" s="94" t="s">
        <v>238</v>
      </c>
      <c r="C485" s="70" t="s">
        <v>79</v>
      </c>
      <c r="D485" s="71">
        <v>1302.93</v>
      </c>
      <c r="E485" s="71">
        <v>1237.6099999999999</v>
      </c>
      <c r="F485" s="71">
        <v>1229.83</v>
      </c>
      <c r="G485" s="71">
        <v>1233.49</v>
      </c>
      <c r="H485" s="71">
        <v>1284.52</v>
      </c>
      <c r="I485" s="71">
        <v>1378.08</v>
      </c>
      <c r="J485" s="71">
        <v>1476.24</v>
      </c>
      <c r="K485" s="71">
        <v>1784.04</v>
      </c>
      <c r="L485" s="71">
        <v>1929.32</v>
      </c>
      <c r="M485" s="71">
        <v>1964.5</v>
      </c>
      <c r="N485" s="71">
        <v>1970.6</v>
      </c>
      <c r="O485" s="71">
        <v>2021.68</v>
      </c>
      <c r="P485" s="71">
        <v>1992.45</v>
      </c>
      <c r="Q485" s="71">
        <v>1996.58</v>
      </c>
      <c r="R485" s="71">
        <v>1981.53</v>
      </c>
      <c r="S485" s="71">
        <v>1929.74</v>
      </c>
      <c r="T485" s="71">
        <v>1905.53</v>
      </c>
      <c r="U485" s="71">
        <v>1906.48</v>
      </c>
      <c r="V485" s="71">
        <v>1936.25</v>
      </c>
      <c r="W485" s="71">
        <v>2014.5</v>
      </c>
      <c r="X485" s="71">
        <v>1964.31</v>
      </c>
      <c r="Y485" s="71">
        <v>1855.17</v>
      </c>
      <c r="Z485" s="71">
        <v>1556.7</v>
      </c>
      <c r="AA485" s="71">
        <v>1436.79</v>
      </c>
    </row>
    <row r="486" spans="1:27" ht="12.75" customHeight="1" outlineLevel="1" x14ac:dyDescent="0.3">
      <c r="A486" s="163" t="s">
        <v>2124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customHeight="1" outlineLevel="1" x14ac:dyDescent="0.3">
      <c r="A487" s="163" t="s">
        <v>2125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2126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 t="shared" si="281"/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ht="13.8" x14ac:dyDescent="0.3">
      <c r="A489" s="162" t="s">
        <v>2127</v>
      </c>
      <c r="B489" s="54" t="str">
        <f>"02"&amp;"."&amp;$B$800&amp;"."&amp;$B$801</f>
        <v>02.03.2024</v>
      </c>
      <c r="C489" s="134" t="s">
        <v>76</v>
      </c>
      <c r="D489" s="135">
        <f>ROUND(((D490+D491+D493+D492)/1000),5)</f>
        <v>5.4295400000000003</v>
      </c>
      <c r="E489" s="135">
        <f>ROUND(((E490+E491+E493+E492)/1000),5)</f>
        <v>5.2615499999999997</v>
      </c>
      <c r="F489" s="135">
        <f>ROUND(((F490+F491+F493+F492)/1000),5)</f>
        <v>5.2271900000000002</v>
      </c>
      <c r="G489" s="135">
        <f t="shared" ref="G489:AA489" si="282">ROUND(((G490+G491+G493+G492)/1000),5)</f>
        <v>5.2185100000000002</v>
      </c>
      <c r="H489" s="135">
        <f t="shared" si="282"/>
        <v>5.2176499999999999</v>
      </c>
      <c r="I489" s="135">
        <f t="shared" si="282"/>
        <v>5.2178800000000001</v>
      </c>
      <c r="J489" s="135">
        <f t="shared" si="282"/>
        <v>5.24817</v>
      </c>
      <c r="K489" s="135">
        <f t="shared" si="282"/>
        <v>5.4312500000000004</v>
      </c>
      <c r="L489" s="135">
        <f t="shared" si="282"/>
        <v>5.6717399999999998</v>
      </c>
      <c r="M489" s="135">
        <f t="shared" si="282"/>
        <v>5.75359</v>
      </c>
      <c r="N489" s="135">
        <f t="shared" si="282"/>
        <v>5.7788599999999999</v>
      </c>
      <c r="O489" s="135">
        <f t="shared" si="282"/>
        <v>5.7858099999999997</v>
      </c>
      <c r="P489" s="135">
        <f t="shared" si="282"/>
        <v>5.77942</v>
      </c>
      <c r="Q489" s="135">
        <f t="shared" si="282"/>
        <v>5.7711499999999996</v>
      </c>
      <c r="R489" s="135">
        <f t="shared" si="282"/>
        <v>5.7636700000000003</v>
      </c>
      <c r="S489" s="135">
        <f t="shared" si="282"/>
        <v>5.7251799999999999</v>
      </c>
      <c r="T489" s="135">
        <f t="shared" si="282"/>
        <v>5.7379100000000003</v>
      </c>
      <c r="U489" s="135">
        <f t="shared" si="282"/>
        <v>5.7547800000000002</v>
      </c>
      <c r="V489" s="135">
        <f t="shared" si="282"/>
        <v>5.7777700000000003</v>
      </c>
      <c r="W489" s="135">
        <f t="shared" si="282"/>
        <v>5.7933899999999996</v>
      </c>
      <c r="X489" s="135">
        <f t="shared" si="282"/>
        <v>5.7855299999999996</v>
      </c>
      <c r="Y489" s="135">
        <f t="shared" si="282"/>
        <v>5.7171799999999999</v>
      </c>
      <c r="Z489" s="135">
        <f t="shared" si="282"/>
        <v>5.51647</v>
      </c>
      <c r="AA489" s="135">
        <f t="shared" si="282"/>
        <v>5.2489499999999998</v>
      </c>
    </row>
    <row r="490" spans="1:27" ht="12.75" customHeight="1" outlineLevel="1" x14ac:dyDescent="0.3">
      <c r="A490" s="163" t="s">
        <v>2128</v>
      </c>
      <c r="B490" s="94" t="s">
        <v>238</v>
      </c>
      <c r="C490" s="70" t="s">
        <v>79</v>
      </c>
      <c r="D490" s="71">
        <v>1647.82</v>
      </c>
      <c r="E490" s="71">
        <v>1479.83</v>
      </c>
      <c r="F490" s="71">
        <v>1445.47</v>
      </c>
      <c r="G490" s="71">
        <v>1436.79</v>
      </c>
      <c r="H490" s="71">
        <v>1435.93</v>
      </c>
      <c r="I490" s="71">
        <v>1436.16</v>
      </c>
      <c r="J490" s="71">
        <v>1466.45</v>
      </c>
      <c r="K490" s="71">
        <v>1649.53</v>
      </c>
      <c r="L490" s="71">
        <v>1890.02</v>
      </c>
      <c r="M490" s="71">
        <v>1971.87</v>
      </c>
      <c r="N490" s="71">
        <v>1997.14</v>
      </c>
      <c r="O490" s="71">
        <v>2004.09</v>
      </c>
      <c r="P490" s="71">
        <v>1997.7</v>
      </c>
      <c r="Q490" s="71">
        <v>1989.43</v>
      </c>
      <c r="R490" s="71">
        <v>1981.95</v>
      </c>
      <c r="S490" s="71">
        <v>1943.46</v>
      </c>
      <c r="T490" s="71">
        <v>1956.19</v>
      </c>
      <c r="U490" s="71">
        <v>1973.06</v>
      </c>
      <c r="V490" s="71">
        <v>1996.05</v>
      </c>
      <c r="W490" s="71">
        <v>2011.67</v>
      </c>
      <c r="X490" s="71">
        <v>2003.81</v>
      </c>
      <c r="Y490" s="71">
        <v>1935.46</v>
      </c>
      <c r="Z490" s="71">
        <v>1734.75</v>
      </c>
      <c r="AA490" s="71">
        <v>1467.23</v>
      </c>
    </row>
    <row r="491" spans="1:27" ht="12.75" customHeight="1" outlineLevel="1" x14ac:dyDescent="0.3">
      <c r="A491" s="163" t="s">
        <v>2129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customHeight="1" outlineLevel="1" x14ac:dyDescent="0.3">
      <c r="A492" s="163" t="s">
        <v>2130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2131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 t="shared" si="284"/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ht="13.8" x14ac:dyDescent="0.3">
      <c r="A494" s="162" t="s">
        <v>2132</v>
      </c>
      <c r="B494" s="54" t="str">
        <f>"03"&amp;"."&amp;$B$800&amp;"."&amp;$B$801</f>
        <v>03.03.2024</v>
      </c>
      <c r="C494" s="134" t="s">
        <v>76</v>
      </c>
      <c r="D494" s="135">
        <f>ROUND(((D495+D496+D498+D497)/1000),5)</f>
        <v>5.2602399999999996</v>
      </c>
      <c r="E494" s="135">
        <f>ROUND(((E495+E496+E498+E497)/1000),5)</f>
        <v>5.1953199999999997</v>
      </c>
      <c r="F494" s="135">
        <f>ROUND(((F495+F496+F498+F497)/1000),5)</f>
        <v>5.0984800000000003</v>
      </c>
      <c r="G494" s="135">
        <f t="shared" ref="G494:AA494" si="285">ROUND(((G495+G496+G498+G497)/1000),5)</f>
        <v>5.0932399999999998</v>
      </c>
      <c r="H494" s="135">
        <f t="shared" si="285"/>
        <v>5.1183699999999996</v>
      </c>
      <c r="I494" s="135">
        <f t="shared" si="285"/>
        <v>5.1555900000000001</v>
      </c>
      <c r="J494" s="135">
        <f t="shared" si="285"/>
        <v>5.1647499999999997</v>
      </c>
      <c r="K494" s="135">
        <f t="shared" si="285"/>
        <v>5.2141700000000002</v>
      </c>
      <c r="L494" s="135">
        <f t="shared" si="285"/>
        <v>5.4295499999999999</v>
      </c>
      <c r="M494" s="135">
        <f t="shared" si="285"/>
        <v>5.5474500000000004</v>
      </c>
      <c r="N494" s="135">
        <f t="shared" si="285"/>
        <v>5.5968400000000003</v>
      </c>
      <c r="O494" s="135">
        <f t="shared" si="285"/>
        <v>5.5945999999999998</v>
      </c>
      <c r="P494" s="135">
        <f t="shared" si="285"/>
        <v>5.5701299999999998</v>
      </c>
      <c r="Q494" s="135">
        <f t="shared" si="285"/>
        <v>5.5540799999999999</v>
      </c>
      <c r="R494" s="135">
        <f t="shared" si="285"/>
        <v>5.5498200000000004</v>
      </c>
      <c r="S494" s="135">
        <f t="shared" si="285"/>
        <v>5.5140500000000001</v>
      </c>
      <c r="T494" s="135">
        <f t="shared" si="285"/>
        <v>5.5445799999999998</v>
      </c>
      <c r="U494" s="135">
        <f t="shared" si="285"/>
        <v>5.5763199999999999</v>
      </c>
      <c r="V494" s="135">
        <f t="shared" si="285"/>
        <v>5.6827300000000003</v>
      </c>
      <c r="W494" s="135">
        <f t="shared" si="285"/>
        <v>5.6701899999999998</v>
      </c>
      <c r="X494" s="135">
        <f t="shared" si="285"/>
        <v>5.6422299999999996</v>
      </c>
      <c r="Y494" s="135">
        <f t="shared" si="285"/>
        <v>5.5251999999999999</v>
      </c>
      <c r="Z494" s="135">
        <f t="shared" si="285"/>
        <v>5.34816</v>
      </c>
      <c r="AA494" s="135">
        <f t="shared" si="285"/>
        <v>5.2195200000000002</v>
      </c>
    </row>
    <row r="495" spans="1:27" ht="12.75" customHeight="1" outlineLevel="1" x14ac:dyDescent="0.3">
      <c r="A495" s="163" t="s">
        <v>2133</v>
      </c>
      <c r="B495" s="94" t="s">
        <v>238</v>
      </c>
      <c r="C495" s="70" t="s">
        <v>79</v>
      </c>
      <c r="D495" s="71">
        <v>1478.52</v>
      </c>
      <c r="E495" s="71">
        <v>1413.6</v>
      </c>
      <c r="F495" s="71">
        <v>1316.76</v>
      </c>
      <c r="G495" s="71">
        <v>1311.52</v>
      </c>
      <c r="H495" s="71">
        <v>1336.65</v>
      </c>
      <c r="I495" s="71">
        <v>1373.87</v>
      </c>
      <c r="J495" s="71">
        <v>1383.03</v>
      </c>
      <c r="K495" s="71">
        <v>1432.45</v>
      </c>
      <c r="L495" s="71">
        <v>1647.83</v>
      </c>
      <c r="M495" s="71">
        <v>1765.73</v>
      </c>
      <c r="N495" s="71">
        <v>1815.12</v>
      </c>
      <c r="O495" s="71">
        <v>1812.88</v>
      </c>
      <c r="P495" s="71">
        <v>1788.41</v>
      </c>
      <c r="Q495" s="71">
        <v>1772.36</v>
      </c>
      <c r="R495" s="71">
        <v>1768.1</v>
      </c>
      <c r="S495" s="71">
        <v>1732.33</v>
      </c>
      <c r="T495" s="71">
        <v>1762.86</v>
      </c>
      <c r="U495" s="71">
        <v>1794.6</v>
      </c>
      <c r="V495" s="71">
        <v>1901.01</v>
      </c>
      <c r="W495" s="71">
        <v>1888.47</v>
      </c>
      <c r="X495" s="71">
        <v>1860.51</v>
      </c>
      <c r="Y495" s="71">
        <v>1743.48</v>
      </c>
      <c r="Z495" s="71">
        <v>1566.44</v>
      </c>
      <c r="AA495" s="71">
        <v>1437.8</v>
      </c>
    </row>
    <row r="496" spans="1:27" ht="12.75" customHeight="1" outlineLevel="1" x14ac:dyDescent="0.3">
      <c r="A496" s="163" t="s">
        <v>2134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customHeight="1" outlineLevel="1" x14ac:dyDescent="0.3">
      <c r="A497" s="163" t="s">
        <v>2135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2136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 t="shared" si="287"/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ht="13.8" x14ac:dyDescent="0.3">
      <c r="A499" s="162" t="s">
        <v>2137</v>
      </c>
      <c r="B499" s="54" t="str">
        <f>"04"&amp;"."&amp;$B$800&amp;"."&amp;$B$801</f>
        <v>04.03.2024</v>
      </c>
      <c r="C499" s="134" t="s">
        <v>76</v>
      </c>
      <c r="D499" s="135">
        <f>ROUND(((D500+D501+D503+D502)/1000),5)</f>
        <v>5.2027299999999999</v>
      </c>
      <c r="E499" s="135">
        <f>ROUND(((E500+E501+E503+E502)/1000),5)</f>
        <v>5.0664100000000003</v>
      </c>
      <c r="F499" s="135">
        <f>ROUND(((F500+F501+F503+F502)/1000),5)</f>
        <v>5.0186400000000004</v>
      </c>
      <c r="G499" s="135">
        <f t="shared" ref="G499:AA499" si="288">ROUND(((G500+G501+G503+G502)/1000),5)</f>
        <v>5.0124199999999997</v>
      </c>
      <c r="H499" s="135">
        <f t="shared" si="288"/>
        <v>5.048</v>
      </c>
      <c r="I499" s="135">
        <f t="shared" si="288"/>
        <v>5.1991899999999998</v>
      </c>
      <c r="J499" s="135">
        <f t="shared" si="288"/>
        <v>5.22898</v>
      </c>
      <c r="K499" s="135">
        <f t="shared" si="288"/>
        <v>5.5987299999999998</v>
      </c>
      <c r="L499" s="135">
        <f t="shared" si="288"/>
        <v>5.7706400000000002</v>
      </c>
      <c r="M499" s="135">
        <f t="shared" si="288"/>
        <v>5.8596700000000004</v>
      </c>
      <c r="N499" s="135">
        <f t="shared" si="288"/>
        <v>5.8747499999999997</v>
      </c>
      <c r="O499" s="135">
        <f t="shared" si="288"/>
        <v>5.9198000000000004</v>
      </c>
      <c r="P499" s="135">
        <f t="shared" si="288"/>
        <v>5.8796900000000001</v>
      </c>
      <c r="Q499" s="135">
        <f t="shared" si="288"/>
        <v>5.85358</v>
      </c>
      <c r="R499" s="135">
        <f t="shared" si="288"/>
        <v>5.8097300000000001</v>
      </c>
      <c r="S499" s="135">
        <f t="shared" si="288"/>
        <v>5.7511000000000001</v>
      </c>
      <c r="T499" s="135">
        <f t="shared" si="288"/>
        <v>5.7265600000000001</v>
      </c>
      <c r="U499" s="135">
        <f t="shared" si="288"/>
        <v>5.7191599999999996</v>
      </c>
      <c r="V499" s="135">
        <f t="shared" si="288"/>
        <v>5.7609899999999996</v>
      </c>
      <c r="W499" s="135">
        <f t="shared" si="288"/>
        <v>5.8537499999999998</v>
      </c>
      <c r="X499" s="135">
        <f t="shared" si="288"/>
        <v>5.7542600000000004</v>
      </c>
      <c r="Y499" s="135">
        <f t="shared" si="288"/>
        <v>5.6144400000000001</v>
      </c>
      <c r="Z499" s="135">
        <f t="shared" si="288"/>
        <v>5.33636</v>
      </c>
      <c r="AA499" s="135">
        <f t="shared" si="288"/>
        <v>5.2241999999999997</v>
      </c>
    </row>
    <row r="500" spans="1:27" ht="12.75" customHeight="1" outlineLevel="1" x14ac:dyDescent="0.3">
      <c r="A500" s="163" t="s">
        <v>2138</v>
      </c>
      <c r="B500" s="94" t="s">
        <v>238</v>
      </c>
      <c r="C500" s="70" t="s">
        <v>79</v>
      </c>
      <c r="D500" s="71">
        <v>1421.01</v>
      </c>
      <c r="E500" s="71">
        <v>1284.69</v>
      </c>
      <c r="F500" s="71">
        <v>1236.92</v>
      </c>
      <c r="G500" s="71">
        <v>1230.7</v>
      </c>
      <c r="H500" s="71">
        <v>1266.28</v>
      </c>
      <c r="I500" s="71">
        <v>1417.47</v>
      </c>
      <c r="J500" s="71">
        <v>1447.26</v>
      </c>
      <c r="K500" s="71">
        <v>1817.01</v>
      </c>
      <c r="L500" s="71">
        <v>1988.92</v>
      </c>
      <c r="M500" s="71">
        <v>2077.9499999999998</v>
      </c>
      <c r="N500" s="71">
        <v>2093.0300000000002</v>
      </c>
      <c r="O500" s="71">
        <v>2138.08</v>
      </c>
      <c r="P500" s="71">
        <v>2097.9699999999998</v>
      </c>
      <c r="Q500" s="71">
        <v>2071.86</v>
      </c>
      <c r="R500" s="71">
        <v>2028.01</v>
      </c>
      <c r="S500" s="71">
        <v>1969.38</v>
      </c>
      <c r="T500" s="71">
        <v>1944.84</v>
      </c>
      <c r="U500" s="71">
        <v>1937.44</v>
      </c>
      <c r="V500" s="71">
        <v>1979.27</v>
      </c>
      <c r="W500" s="71">
        <v>2072.0300000000002</v>
      </c>
      <c r="X500" s="71">
        <v>1972.54</v>
      </c>
      <c r="Y500" s="71">
        <v>1832.72</v>
      </c>
      <c r="Z500" s="71">
        <v>1554.64</v>
      </c>
      <c r="AA500" s="71">
        <v>1442.48</v>
      </c>
    </row>
    <row r="501" spans="1:27" ht="12.75" customHeight="1" outlineLevel="1" x14ac:dyDescent="0.3">
      <c r="A501" s="163" t="s">
        <v>2139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customHeight="1" outlineLevel="1" x14ac:dyDescent="0.3">
      <c r="A502" s="163" t="s">
        <v>2140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2141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 t="shared" si="290"/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ht="13.8" x14ac:dyDescent="0.3">
      <c r="A504" s="162" t="s">
        <v>2142</v>
      </c>
      <c r="B504" s="54" t="str">
        <f>"05"&amp;"."&amp;$B$800&amp;"."&amp;$B$801</f>
        <v>05.03.2024</v>
      </c>
      <c r="C504" s="134" t="s">
        <v>76</v>
      </c>
      <c r="D504" s="135">
        <f>ROUND(((D505+D506+D508+D507)/1000),5)</f>
        <v>5.0809499999999996</v>
      </c>
      <c r="E504" s="135">
        <f>ROUND(((E505+E506+E508+E507)/1000),5)</f>
        <v>5.0140599999999997</v>
      </c>
      <c r="F504" s="135">
        <f>ROUND(((F505+F506+F508+F507)/1000),5)</f>
        <v>4.99275</v>
      </c>
      <c r="G504" s="135">
        <f t="shared" ref="G504:AA504" si="291">ROUND(((G505+G506+G508+G507)/1000),5)</f>
        <v>4.9861300000000002</v>
      </c>
      <c r="H504" s="135">
        <f t="shared" si="291"/>
        <v>5.0283600000000002</v>
      </c>
      <c r="I504" s="135">
        <f t="shared" si="291"/>
        <v>5.1614000000000004</v>
      </c>
      <c r="J504" s="135">
        <f t="shared" si="291"/>
        <v>5.25814</v>
      </c>
      <c r="K504" s="135">
        <f t="shared" si="291"/>
        <v>5.4534700000000003</v>
      </c>
      <c r="L504" s="135">
        <f t="shared" si="291"/>
        <v>5.61599</v>
      </c>
      <c r="M504" s="135">
        <f t="shared" si="291"/>
        <v>5.6674800000000003</v>
      </c>
      <c r="N504" s="135">
        <f t="shared" si="291"/>
        <v>5.6281699999999999</v>
      </c>
      <c r="O504" s="135">
        <f t="shared" si="291"/>
        <v>5.9715100000000003</v>
      </c>
      <c r="P504" s="135">
        <f t="shared" si="291"/>
        <v>5.8398300000000001</v>
      </c>
      <c r="Q504" s="135">
        <f t="shared" si="291"/>
        <v>5.7737699999999998</v>
      </c>
      <c r="R504" s="135">
        <f t="shared" si="291"/>
        <v>5.8286499999999997</v>
      </c>
      <c r="S504" s="135">
        <f t="shared" si="291"/>
        <v>5.72159</v>
      </c>
      <c r="T504" s="135">
        <f t="shared" si="291"/>
        <v>5.6977500000000001</v>
      </c>
      <c r="U504" s="135">
        <f t="shared" si="291"/>
        <v>5.6066399999999996</v>
      </c>
      <c r="V504" s="135">
        <f t="shared" si="291"/>
        <v>5.6083100000000004</v>
      </c>
      <c r="W504" s="135">
        <f t="shared" si="291"/>
        <v>5.6008800000000001</v>
      </c>
      <c r="X504" s="135">
        <f t="shared" si="291"/>
        <v>5.6679599999999999</v>
      </c>
      <c r="Y504" s="135">
        <f t="shared" si="291"/>
        <v>5.4758500000000003</v>
      </c>
      <c r="Z504" s="135">
        <f t="shared" si="291"/>
        <v>5.3072800000000004</v>
      </c>
      <c r="AA504" s="135">
        <f t="shared" si="291"/>
        <v>5.1337299999999999</v>
      </c>
    </row>
    <row r="505" spans="1:27" ht="12.75" customHeight="1" outlineLevel="1" x14ac:dyDescent="0.3">
      <c r="A505" s="163" t="s">
        <v>2143</v>
      </c>
      <c r="B505" s="94" t="s">
        <v>238</v>
      </c>
      <c r="C505" s="70" t="s">
        <v>79</v>
      </c>
      <c r="D505" s="71">
        <v>1299.23</v>
      </c>
      <c r="E505" s="71">
        <v>1232.3399999999999</v>
      </c>
      <c r="F505" s="71">
        <v>1211.03</v>
      </c>
      <c r="G505" s="71">
        <v>1204.4100000000001</v>
      </c>
      <c r="H505" s="71">
        <v>1246.6400000000001</v>
      </c>
      <c r="I505" s="71">
        <v>1379.68</v>
      </c>
      <c r="J505" s="71">
        <v>1476.42</v>
      </c>
      <c r="K505" s="71">
        <v>1671.75</v>
      </c>
      <c r="L505" s="71">
        <v>1834.27</v>
      </c>
      <c r="M505" s="71">
        <v>1885.76</v>
      </c>
      <c r="N505" s="71">
        <v>1846.45</v>
      </c>
      <c r="O505" s="71">
        <v>2189.79</v>
      </c>
      <c r="P505" s="71">
        <v>2058.11</v>
      </c>
      <c r="Q505" s="71">
        <v>1992.05</v>
      </c>
      <c r="R505" s="71">
        <v>2046.93</v>
      </c>
      <c r="S505" s="71">
        <v>1939.87</v>
      </c>
      <c r="T505" s="71">
        <v>1916.03</v>
      </c>
      <c r="U505" s="71">
        <v>1824.92</v>
      </c>
      <c r="V505" s="71">
        <v>1826.59</v>
      </c>
      <c r="W505" s="71">
        <v>1819.16</v>
      </c>
      <c r="X505" s="71">
        <v>1886.24</v>
      </c>
      <c r="Y505" s="71">
        <v>1694.13</v>
      </c>
      <c r="Z505" s="71">
        <v>1525.56</v>
      </c>
      <c r="AA505" s="71">
        <v>1352.01</v>
      </c>
    </row>
    <row r="506" spans="1:27" ht="12.75" customHeight="1" outlineLevel="1" x14ac:dyDescent="0.3">
      <c r="A506" s="163" t="s">
        <v>2144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customHeight="1" outlineLevel="1" x14ac:dyDescent="0.3">
      <c r="A507" s="163" t="s">
        <v>2145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2146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 t="shared" si="293"/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ht="13.8" x14ac:dyDescent="0.3">
      <c r="A509" s="162" t="s">
        <v>2147</v>
      </c>
      <c r="B509" s="54" t="str">
        <f>"06"&amp;"."&amp;$B$800&amp;"."&amp;$B$801</f>
        <v>06.03.2024</v>
      </c>
      <c r="C509" s="134" t="s">
        <v>76</v>
      </c>
      <c r="D509" s="135">
        <f>ROUND(((D510+D511+D513+D512)/1000),5)</f>
        <v>5.1378700000000004</v>
      </c>
      <c r="E509" s="135">
        <f>ROUND(((E510+E511+E513+E512)/1000),5)</f>
        <v>5.0247700000000002</v>
      </c>
      <c r="F509" s="135">
        <f>ROUND(((F510+F511+F513+F512)/1000),5)</f>
        <v>5.0076900000000002</v>
      </c>
      <c r="G509" s="135">
        <f t="shared" ref="G509:AA509" si="294">ROUND(((G510+G511+G513+G512)/1000),5)</f>
        <v>5.0035800000000004</v>
      </c>
      <c r="H509" s="135">
        <f t="shared" si="294"/>
        <v>5.0686400000000003</v>
      </c>
      <c r="I509" s="135">
        <f t="shared" si="294"/>
        <v>5.2113199999999997</v>
      </c>
      <c r="J509" s="135">
        <f t="shared" si="294"/>
        <v>5.3091200000000001</v>
      </c>
      <c r="K509" s="135">
        <f t="shared" si="294"/>
        <v>5.60053</v>
      </c>
      <c r="L509" s="135">
        <f t="shared" si="294"/>
        <v>5.6723100000000004</v>
      </c>
      <c r="M509" s="135">
        <f t="shared" si="294"/>
        <v>5.6877599999999999</v>
      </c>
      <c r="N509" s="135">
        <f t="shared" si="294"/>
        <v>5.6510699999999998</v>
      </c>
      <c r="O509" s="135">
        <f t="shared" si="294"/>
        <v>5.7542900000000001</v>
      </c>
      <c r="P509" s="135">
        <f t="shared" si="294"/>
        <v>5.7432100000000004</v>
      </c>
      <c r="Q509" s="135">
        <f t="shared" si="294"/>
        <v>5.7405299999999997</v>
      </c>
      <c r="R509" s="135">
        <f t="shared" si="294"/>
        <v>5.71957</v>
      </c>
      <c r="S509" s="135">
        <f t="shared" si="294"/>
        <v>5.6971299999999996</v>
      </c>
      <c r="T509" s="135">
        <f t="shared" si="294"/>
        <v>5.6862700000000004</v>
      </c>
      <c r="U509" s="135">
        <f t="shared" si="294"/>
        <v>5.6369400000000001</v>
      </c>
      <c r="V509" s="135">
        <f t="shared" si="294"/>
        <v>5.6780900000000001</v>
      </c>
      <c r="W509" s="135">
        <f t="shared" si="294"/>
        <v>5.6783900000000003</v>
      </c>
      <c r="X509" s="135">
        <f t="shared" si="294"/>
        <v>5.7337800000000003</v>
      </c>
      <c r="Y509" s="135">
        <f t="shared" si="294"/>
        <v>5.6273999999999997</v>
      </c>
      <c r="Z509" s="135">
        <f t="shared" si="294"/>
        <v>5.35724</v>
      </c>
      <c r="AA509" s="135">
        <f t="shared" si="294"/>
        <v>5.21929</v>
      </c>
    </row>
    <row r="510" spans="1:27" ht="12.75" customHeight="1" outlineLevel="1" x14ac:dyDescent="0.3">
      <c r="A510" s="163" t="s">
        <v>2148</v>
      </c>
      <c r="B510" s="94" t="s">
        <v>238</v>
      </c>
      <c r="C510" s="70" t="s">
        <v>79</v>
      </c>
      <c r="D510" s="71">
        <v>1356.15</v>
      </c>
      <c r="E510" s="71">
        <v>1243.05</v>
      </c>
      <c r="F510" s="71">
        <v>1225.97</v>
      </c>
      <c r="G510" s="71">
        <v>1221.8599999999999</v>
      </c>
      <c r="H510" s="71">
        <v>1286.92</v>
      </c>
      <c r="I510" s="71">
        <v>1429.6</v>
      </c>
      <c r="J510" s="71">
        <v>1527.4</v>
      </c>
      <c r="K510" s="71">
        <v>1818.81</v>
      </c>
      <c r="L510" s="71">
        <v>1890.59</v>
      </c>
      <c r="M510" s="71">
        <v>1906.04</v>
      </c>
      <c r="N510" s="71">
        <v>1869.35</v>
      </c>
      <c r="O510" s="71">
        <v>1972.57</v>
      </c>
      <c r="P510" s="71">
        <v>1961.49</v>
      </c>
      <c r="Q510" s="71">
        <v>1958.81</v>
      </c>
      <c r="R510" s="71">
        <v>1937.85</v>
      </c>
      <c r="S510" s="71">
        <v>1915.41</v>
      </c>
      <c r="T510" s="71">
        <v>1904.55</v>
      </c>
      <c r="U510" s="71">
        <v>1855.22</v>
      </c>
      <c r="V510" s="71">
        <v>1896.37</v>
      </c>
      <c r="W510" s="71">
        <v>1896.67</v>
      </c>
      <c r="X510" s="71">
        <v>1952.06</v>
      </c>
      <c r="Y510" s="71">
        <v>1845.68</v>
      </c>
      <c r="Z510" s="71">
        <v>1575.52</v>
      </c>
      <c r="AA510" s="71">
        <v>1437.57</v>
      </c>
    </row>
    <row r="511" spans="1:27" ht="12.75" customHeight="1" outlineLevel="1" x14ac:dyDescent="0.3">
      <c r="A511" s="163" t="s">
        <v>2149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customHeight="1" outlineLevel="1" x14ac:dyDescent="0.3">
      <c r="A512" s="163" t="s">
        <v>2150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2151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 t="shared" si="296"/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ht="13.8" x14ac:dyDescent="0.3">
      <c r="A514" s="162" t="s">
        <v>2152</v>
      </c>
      <c r="B514" s="54" t="str">
        <f>"07"&amp;"."&amp;$B$800&amp;"."&amp;$B$801</f>
        <v>07.03.2024</v>
      </c>
      <c r="C514" s="134" t="s">
        <v>76</v>
      </c>
      <c r="D514" s="135">
        <f>ROUND(((D515+D516+D518+D517)/1000),5)</f>
        <v>5.0106900000000003</v>
      </c>
      <c r="E514" s="135">
        <f>ROUND(((E515+E516+E518+E517)/1000),5)</f>
        <v>4.9847400000000004</v>
      </c>
      <c r="F514" s="135">
        <f>ROUND(((F515+F516+F518+F517)/1000),5)</f>
        <v>4.9508299999999998</v>
      </c>
      <c r="G514" s="135">
        <f t="shared" ref="G514:AA514" si="297">ROUND(((G515+G516+G518+G517)/1000),5)</f>
        <v>4.9405400000000004</v>
      </c>
      <c r="H514" s="135">
        <f t="shared" si="297"/>
        <v>4.9869000000000003</v>
      </c>
      <c r="I514" s="135">
        <f t="shared" si="297"/>
        <v>5.1320899999999998</v>
      </c>
      <c r="J514" s="135">
        <f t="shared" si="297"/>
        <v>5.24864</v>
      </c>
      <c r="K514" s="135">
        <f t="shared" si="297"/>
        <v>5.5190099999999997</v>
      </c>
      <c r="L514" s="135">
        <f t="shared" si="297"/>
        <v>5.5925700000000003</v>
      </c>
      <c r="M514" s="135">
        <f t="shared" si="297"/>
        <v>5.6015300000000003</v>
      </c>
      <c r="N514" s="135">
        <f t="shared" si="297"/>
        <v>5.6012300000000002</v>
      </c>
      <c r="O514" s="135">
        <f t="shared" si="297"/>
        <v>5.6292999999999997</v>
      </c>
      <c r="P514" s="135">
        <f t="shared" si="297"/>
        <v>5.6846399999999999</v>
      </c>
      <c r="Q514" s="135">
        <f t="shared" si="297"/>
        <v>5.6844900000000003</v>
      </c>
      <c r="R514" s="135">
        <f t="shared" si="297"/>
        <v>5.64602</v>
      </c>
      <c r="S514" s="135">
        <f t="shared" si="297"/>
        <v>5.6235799999999996</v>
      </c>
      <c r="T514" s="135">
        <f t="shared" si="297"/>
        <v>5.6297199999999998</v>
      </c>
      <c r="U514" s="135">
        <f t="shared" si="297"/>
        <v>5.5212599999999998</v>
      </c>
      <c r="V514" s="135">
        <f t="shared" si="297"/>
        <v>5.5585699999999996</v>
      </c>
      <c r="W514" s="135">
        <f t="shared" si="297"/>
        <v>5.5763299999999996</v>
      </c>
      <c r="X514" s="135">
        <f t="shared" si="297"/>
        <v>5.5880900000000002</v>
      </c>
      <c r="Y514" s="135">
        <f t="shared" si="297"/>
        <v>5.5914700000000002</v>
      </c>
      <c r="Z514" s="135">
        <f t="shared" si="297"/>
        <v>5.3708799999999997</v>
      </c>
      <c r="AA514" s="135">
        <f t="shared" si="297"/>
        <v>5.2155899999999997</v>
      </c>
    </row>
    <row r="515" spans="1:27" ht="12.75" customHeight="1" outlineLevel="1" x14ac:dyDescent="0.3">
      <c r="A515" s="163" t="s">
        <v>2153</v>
      </c>
      <c r="B515" s="94" t="s">
        <v>238</v>
      </c>
      <c r="C515" s="70" t="s">
        <v>79</v>
      </c>
      <c r="D515" s="71">
        <v>1228.97</v>
      </c>
      <c r="E515" s="71">
        <v>1203.02</v>
      </c>
      <c r="F515" s="71">
        <v>1169.1099999999999</v>
      </c>
      <c r="G515" s="71">
        <v>1158.82</v>
      </c>
      <c r="H515" s="71">
        <v>1205.18</v>
      </c>
      <c r="I515" s="71">
        <v>1350.37</v>
      </c>
      <c r="J515" s="71">
        <v>1466.92</v>
      </c>
      <c r="K515" s="71">
        <v>1737.29</v>
      </c>
      <c r="L515" s="71">
        <v>1810.85</v>
      </c>
      <c r="M515" s="71">
        <v>1819.81</v>
      </c>
      <c r="N515" s="71">
        <v>1819.51</v>
      </c>
      <c r="O515" s="71">
        <v>1847.58</v>
      </c>
      <c r="P515" s="71">
        <v>1902.92</v>
      </c>
      <c r="Q515" s="71">
        <v>1902.77</v>
      </c>
      <c r="R515" s="71">
        <v>1864.3</v>
      </c>
      <c r="S515" s="71">
        <v>1841.86</v>
      </c>
      <c r="T515" s="71">
        <v>1848</v>
      </c>
      <c r="U515" s="71">
        <v>1739.54</v>
      </c>
      <c r="V515" s="71">
        <v>1776.85</v>
      </c>
      <c r="W515" s="71">
        <v>1794.61</v>
      </c>
      <c r="X515" s="71">
        <v>1806.37</v>
      </c>
      <c r="Y515" s="71">
        <v>1809.75</v>
      </c>
      <c r="Z515" s="71">
        <v>1589.16</v>
      </c>
      <c r="AA515" s="71">
        <v>1433.87</v>
      </c>
    </row>
    <row r="516" spans="1:27" ht="12.75" customHeight="1" outlineLevel="1" x14ac:dyDescent="0.3">
      <c r="A516" s="163" t="s">
        <v>2154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customHeight="1" outlineLevel="1" x14ac:dyDescent="0.3">
      <c r="A517" s="163" t="s">
        <v>2155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2156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 t="shared" si="299"/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ht="13.8" x14ac:dyDescent="0.3">
      <c r="A519" s="162" t="s">
        <v>2157</v>
      </c>
      <c r="B519" s="54" t="str">
        <f>"08"&amp;"."&amp;$B$800&amp;"."&amp;$B$801</f>
        <v>08.03.2024</v>
      </c>
      <c r="C519" s="134" t="s">
        <v>76</v>
      </c>
      <c r="D519" s="135">
        <f>ROUND(((D520+D521+D523+D522)/1000),5)</f>
        <v>5.2099700000000002</v>
      </c>
      <c r="E519" s="135">
        <f>ROUND(((E520+E521+E523+E522)/1000),5)</f>
        <v>5.0731200000000003</v>
      </c>
      <c r="F519" s="135">
        <f>ROUND(((F520+F521+F523+F522)/1000),5)</f>
        <v>5.0103600000000004</v>
      </c>
      <c r="G519" s="135">
        <f t="shared" ref="G519:AA519" si="300">ROUND(((G520+G521+G523+G522)/1000),5)</f>
        <v>5.0084299999999997</v>
      </c>
      <c r="H519" s="135">
        <f t="shared" si="300"/>
        <v>5.0116100000000001</v>
      </c>
      <c r="I519" s="135">
        <f t="shared" si="300"/>
        <v>5.0702699999999998</v>
      </c>
      <c r="J519" s="135">
        <f t="shared" si="300"/>
        <v>5.1052900000000001</v>
      </c>
      <c r="K519" s="135">
        <f t="shared" si="300"/>
        <v>5.2222999999999997</v>
      </c>
      <c r="L519" s="135">
        <f t="shared" si="300"/>
        <v>5.4266399999999999</v>
      </c>
      <c r="M519" s="135">
        <f t="shared" si="300"/>
        <v>5.4754800000000001</v>
      </c>
      <c r="N519" s="135">
        <f t="shared" si="300"/>
        <v>5.5193700000000003</v>
      </c>
      <c r="O519" s="135">
        <f t="shared" si="300"/>
        <v>5.5286200000000001</v>
      </c>
      <c r="P519" s="135">
        <f t="shared" si="300"/>
        <v>5.5112500000000004</v>
      </c>
      <c r="Q519" s="135">
        <f t="shared" si="300"/>
        <v>5.4954299999999998</v>
      </c>
      <c r="R519" s="135">
        <f t="shared" si="300"/>
        <v>5.4599599999999997</v>
      </c>
      <c r="S519" s="135">
        <f t="shared" si="300"/>
        <v>5.4533500000000004</v>
      </c>
      <c r="T519" s="135">
        <f t="shared" si="300"/>
        <v>5.4557500000000001</v>
      </c>
      <c r="U519" s="135">
        <f t="shared" si="300"/>
        <v>5.4600200000000001</v>
      </c>
      <c r="V519" s="135">
        <f t="shared" si="300"/>
        <v>5.4696600000000002</v>
      </c>
      <c r="W519" s="135">
        <f t="shared" si="300"/>
        <v>5.5048000000000004</v>
      </c>
      <c r="X519" s="135">
        <f t="shared" si="300"/>
        <v>5.55626</v>
      </c>
      <c r="Y519" s="135">
        <f t="shared" si="300"/>
        <v>5.4890400000000001</v>
      </c>
      <c r="Z519" s="135">
        <f t="shared" si="300"/>
        <v>5.3017399999999997</v>
      </c>
      <c r="AA519" s="135">
        <f t="shared" si="300"/>
        <v>5.1953199999999997</v>
      </c>
    </row>
    <row r="520" spans="1:27" ht="12.75" customHeight="1" outlineLevel="1" x14ac:dyDescent="0.3">
      <c r="A520" s="163" t="s">
        <v>2158</v>
      </c>
      <c r="B520" s="94" t="s">
        <v>238</v>
      </c>
      <c r="C520" s="70" t="s">
        <v>79</v>
      </c>
      <c r="D520" s="71">
        <v>1428.25</v>
      </c>
      <c r="E520" s="71">
        <v>1291.4000000000001</v>
      </c>
      <c r="F520" s="71">
        <v>1228.6400000000001</v>
      </c>
      <c r="G520" s="71">
        <v>1226.71</v>
      </c>
      <c r="H520" s="71">
        <v>1229.8900000000001</v>
      </c>
      <c r="I520" s="71">
        <v>1288.55</v>
      </c>
      <c r="J520" s="71">
        <v>1323.57</v>
      </c>
      <c r="K520" s="71">
        <v>1440.58</v>
      </c>
      <c r="L520" s="71">
        <v>1644.92</v>
      </c>
      <c r="M520" s="71">
        <v>1693.76</v>
      </c>
      <c r="N520" s="71">
        <v>1737.65</v>
      </c>
      <c r="O520" s="71">
        <v>1746.9</v>
      </c>
      <c r="P520" s="71">
        <v>1729.53</v>
      </c>
      <c r="Q520" s="71">
        <v>1713.71</v>
      </c>
      <c r="R520" s="71">
        <v>1678.24</v>
      </c>
      <c r="S520" s="71">
        <v>1671.63</v>
      </c>
      <c r="T520" s="71">
        <v>1674.03</v>
      </c>
      <c r="U520" s="71">
        <v>1678.3</v>
      </c>
      <c r="V520" s="71">
        <v>1687.94</v>
      </c>
      <c r="W520" s="71">
        <v>1723.08</v>
      </c>
      <c r="X520" s="71">
        <v>1774.54</v>
      </c>
      <c r="Y520" s="71">
        <v>1707.32</v>
      </c>
      <c r="Z520" s="71">
        <v>1520.02</v>
      </c>
      <c r="AA520" s="71">
        <v>1413.6</v>
      </c>
    </row>
    <row r="521" spans="1:27" ht="12.75" customHeight="1" outlineLevel="1" x14ac:dyDescent="0.3">
      <c r="A521" s="163" t="s">
        <v>2159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customHeight="1" outlineLevel="1" x14ac:dyDescent="0.3">
      <c r="A522" s="163" t="s">
        <v>2160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2161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 t="shared" si="302"/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ht="13.8" x14ac:dyDescent="0.3">
      <c r="A524" s="162" t="s">
        <v>2162</v>
      </c>
      <c r="B524" s="54" t="str">
        <f>"09"&amp;"."&amp;$B$800&amp;"."&amp;$B$801</f>
        <v>09.03.2024</v>
      </c>
      <c r="C524" s="134" t="s">
        <v>76</v>
      </c>
      <c r="D524" s="135">
        <f>ROUND(((D525+D526+D528+D527)/1000),5)</f>
        <v>5.2233799999999997</v>
      </c>
      <c r="E524" s="135">
        <f>ROUND(((E525+E526+E528+E527)/1000),5)</f>
        <v>5.0627599999999999</v>
      </c>
      <c r="F524" s="135">
        <f>ROUND(((F525+F526+F528+F527)/1000),5)</f>
        <v>5.0117700000000003</v>
      </c>
      <c r="G524" s="135">
        <f t="shared" ref="G524:AA524" si="303">ROUND(((G525+G526+G528+G527)/1000),5)</f>
        <v>4.9941000000000004</v>
      </c>
      <c r="H524" s="135">
        <f t="shared" si="303"/>
        <v>5.0113799999999999</v>
      </c>
      <c r="I524" s="135">
        <f t="shared" si="303"/>
        <v>5.0521500000000001</v>
      </c>
      <c r="J524" s="135">
        <f t="shared" si="303"/>
        <v>5.1477399999999998</v>
      </c>
      <c r="K524" s="135">
        <f t="shared" si="303"/>
        <v>5.2629400000000004</v>
      </c>
      <c r="L524" s="135">
        <f t="shared" si="303"/>
        <v>5.4556500000000003</v>
      </c>
      <c r="M524" s="135">
        <f t="shared" si="303"/>
        <v>5.5486599999999999</v>
      </c>
      <c r="N524" s="135">
        <f t="shared" si="303"/>
        <v>5.6167999999999996</v>
      </c>
      <c r="O524" s="135">
        <f t="shared" si="303"/>
        <v>5.62195</v>
      </c>
      <c r="P524" s="135">
        <f t="shared" si="303"/>
        <v>5.60093</v>
      </c>
      <c r="Q524" s="135">
        <f t="shared" si="303"/>
        <v>5.58432</v>
      </c>
      <c r="R524" s="135">
        <f t="shared" si="303"/>
        <v>5.5380000000000003</v>
      </c>
      <c r="S524" s="135">
        <f t="shared" si="303"/>
        <v>5.5054600000000002</v>
      </c>
      <c r="T524" s="135">
        <f t="shared" si="303"/>
        <v>5.5134100000000004</v>
      </c>
      <c r="U524" s="135">
        <f t="shared" si="303"/>
        <v>5.5298999999999996</v>
      </c>
      <c r="V524" s="135">
        <f t="shared" si="303"/>
        <v>5.5929200000000003</v>
      </c>
      <c r="W524" s="135">
        <f t="shared" si="303"/>
        <v>5.6230200000000004</v>
      </c>
      <c r="X524" s="135">
        <f t="shared" si="303"/>
        <v>5.6385199999999998</v>
      </c>
      <c r="Y524" s="135">
        <f t="shared" si="303"/>
        <v>5.58291</v>
      </c>
      <c r="Z524" s="135">
        <f t="shared" si="303"/>
        <v>5.3825200000000004</v>
      </c>
      <c r="AA524" s="135">
        <f t="shared" si="303"/>
        <v>5.2245400000000002</v>
      </c>
    </row>
    <row r="525" spans="1:27" ht="12.75" customHeight="1" outlineLevel="1" x14ac:dyDescent="0.3">
      <c r="A525" s="163" t="s">
        <v>2163</v>
      </c>
      <c r="B525" s="94" t="s">
        <v>238</v>
      </c>
      <c r="C525" s="70" t="s">
        <v>79</v>
      </c>
      <c r="D525" s="71">
        <v>1441.66</v>
      </c>
      <c r="E525" s="71">
        <v>1281.04</v>
      </c>
      <c r="F525" s="71">
        <v>1230.05</v>
      </c>
      <c r="G525" s="71">
        <v>1212.3800000000001</v>
      </c>
      <c r="H525" s="71">
        <v>1229.6600000000001</v>
      </c>
      <c r="I525" s="71">
        <v>1270.43</v>
      </c>
      <c r="J525" s="71">
        <v>1366.02</v>
      </c>
      <c r="K525" s="71">
        <v>1481.22</v>
      </c>
      <c r="L525" s="71">
        <v>1673.93</v>
      </c>
      <c r="M525" s="71">
        <v>1766.94</v>
      </c>
      <c r="N525" s="71">
        <v>1835.08</v>
      </c>
      <c r="O525" s="71">
        <v>1840.23</v>
      </c>
      <c r="P525" s="71">
        <v>1819.21</v>
      </c>
      <c r="Q525" s="71">
        <v>1802.6</v>
      </c>
      <c r="R525" s="71">
        <v>1756.28</v>
      </c>
      <c r="S525" s="71">
        <v>1723.74</v>
      </c>
      <c r="T525" s="71">
        <v>1731.69</v>
      </c>
      <c r="U525" s="71">
        <v>1748.18</v>
      </c>
      <c r="V525" s="71">
        <v>1811.2</v>
      </c>
      <c r="W525" s="71">
        <v>1841.3</v>
      </c>
      <c r="X525" s="71">
        <v>1856.8</v>
      </c>
      <c r="Y525" s="71">
        <v>1801.19</v>
      </c>
      <c r="Z525" s="71">
        <v>1600.8</v>
      </c>
      <c r="AA525" s="71">
        <v>1442.82</v>
      </c>
    </row>
    <row r="526" spans="1:27" ht="12.75" customHeight="1" outlineLevel="1" x14ac:dyDescent="0.3">
      <c r="A526" s="163" t="s">
        <v>2164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customHeight="1" outlineLevel="1" x14ac:dyDescent="0.3">
      <c r="A527" s="163" t="s">
        <v>2165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2166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 t="shared" si="305"/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ht="13.8" x14ac:dyDescent="0.3">
      <c r="A529" s="162" t="s">
        <v>2167</v>
      </c>
      <c r="B529" s="54" t="str">
        <f>"10"&amp;"."&amp;$B$800&amp;"."&amp;$B$801</f>
        <v>10.03.2024</v>
      </c>
      <c r="C529" s="134" t="s">
        <v>76</v>
      </c>
      <c r="D529" s="135">
        <f>ROUND(((D530+D531+D533+D532)/1000),5)</f>
        <v>5.1106600000000002</v>
      </c>
      <c r="E529" s="135">
        <f>ROUND(((E530+E531+E533+E532)/1000),5)</f>
        <v>5.0119400000000001</v>
      </c>
      <c r="F529" s="135">
        <f>ROUND(((F530+F531+F533+F532)/1000),5)</f>
        <v>4.9944300000000004</v>
      </c>
      <c r="G529" s="135">
        <f t="shared" ref="G529:AA529" si="306">ROUND(((G530+G531+G533+G532)/1000),5)</f>
        <v>4.9806400000000002</v>
      </c>
      <c r="H529" s="135">
        <f t="shared" si="306"/>
        <v>4.9985400000000002</v>
      </c>
      <c r="I529" s="135">
        <f t="shared" si="306"/>
        <v>5.0175000000000001</v>
      </c>
      <c r="J529" s="135">
        <f t="shared" si="306"/>
        <v>5.0423099999999996</v>
      </c>
      <c r="K529" s="135">
        <f t="shared" si="306"/>
        <v>5.20289</v>
      </c>
      <c r="L529" s="135">
        <f t="shared" si="306"/>
        <v>5.4338699999999998</v>
      </c>
      <c r="M529" s="135">
        <f t="shared" si="306"/>
        <v>5.5004799999999996</v>
      </c>
      <c r="N529" s="135">
        <f t="shared" si="306"/>
        <v>5.5738000000000003</v>
      </c>
      <c r="O529" s="135">
        <f t="shared" si="306"/>
        <v>5.5770099999999996</v>
      </c>
      <c r="P529" s="135">
        <f t="shared" si="306"/>
        <v>5.5608500000000003</v>
      </c>
      <c r="Q529" s="135">
        <f t="shared" si="306"/>
        <v>5.54284</v>
      </c>
      <c r="R529" s="135">
        <f t="shared" si="306"/>
        <v>5.4902300000000004</v>
      </c>
      <c r="S529" s="135">
        <f t="shared" si="306"/>
        <v>5.4625300000000001</v>
      </c>
      <c r="T529" s="135">
        <f t="shared" si="306"/>
        <v>5.4666300000000003</v>
      </c>
      <c r="U529" s="135">
        <f t="shared" si="306"/>
        <v>5.4847000000000001</v>
      </c>
      <c r="V529" s="135">
        <f t="shared" si="306"/>
        <v>5.5609999999999999</v>
      </c>
      <c r="W529" s="135">
        <f t="shared" si="306"/>
        <v>5.6101000000000001</v>
      </c>
      <c r="X529" s="135">
        <f t="shared" si="306"/>
        <v>5.5991299999999997</v>
      </c>
      <c r="Y529" s="135">
        <f t="shared" si="306"/>
        <v>5.5411200000000003</v>
      </c>
      <c r="Z529" s="135">
        <f t="shared" si="306"/>
        <v>5.3269700000000002</v>
      </c>
      <c r="AA529" s="135">
        <f t="shared" si="306"/>
        <v>5.0702199999999999</v>
      </c>
    </row>
    <row r="530" spans="1:27" ht="12.75" customHeight="1" outlineLevel="1" x14ac:dyDescent="0.3">
      <c r="A530" s="163" t="s">
        <v>2168</v>
      </c>
      <c r="B530" s="94" t="s">
        <v>238</v>
      </c>
      <c r="C530" s="70" t="s">
        <v>79</v>
      </c>
      <c r="D530" s="71">
        <v>1328.94</v>
      </c>
      <c r="E530" s="71">
        <v>1230.22</v>
      </c>
      <c r="F530" s="71">
        <v>1212.71</v>
      </c>
      <c r="G530" s="71">
        <v>1198.92</v>
      </c>
      <c r="H530" s="71">
        <v>1216.82</v>
      </c>
      <c r="I530" s="71">
        <v>1235.78</v>
      </c>
      <c r="J530" s="71">
        <v>1260.5899999999999</v>
      </c>
      <c r="K530" s="71">
        <v>1421.17</v>
      </c>
      <c r="L530" s="71">
        <v>1652.15</v>
      </c>
      <c r="M530" s="71">
        <v>1718.76</v>
      </c>
      <c r="N530" s="71">
        <v>1792.08</v>
      </c>
      <c r="O530" s="71">
        <v>1795.29</v>
      </c>
      <c r="P530" s="71">
        <v>1779.13</v>
      </c>
      <c r="Q530" s="71">
        <v>1761.12</v>
      </c>
      <c r="R530" s="71">
        <v>1708.51</v>
      </c>
      <c r="S530" s="71">
        <v>1680.81</v>
      </c>
      <c r="T530" s="71">
        <v>1684.91</v>
      </c>
      <c r="U530" s="71">
        <v>1702.98</v>
      </c>
      <c r="V530" s="71">
        <v>1779.28</v>
      </c>
      <c r="W530" s="71">
        <v>1828.38</v>
      </c>
      <c r="X530" s="71">
        <v>1817.41</v>
      </c>
      <c r="Y530" s="71">
        <v>1759.4</v>
      </c>
      <c r="Z530" s="71">
        <v>1545.25</v>
      </c>
      <c r="AA530" s="71">
        <v>1288.5</v>
      </c>
    </row>
    <row r="531" spans="1:27" ht="12.75" customHeight="1" outlineLevel="1" x14ac:dyDescent="0.3">
      <c r="A531" s="163" t="s">
        <v>2169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customHeight="1" outlineLevel="1" x14ac:dyDescent="0.3">
      <c r="A532" s="163" t="s">
        <v>2170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2171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 t="shared" si="308"/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ht="13.8" x14ac:dyDescent="0.3">
      <c r="A534" s="162" t="s">
        <v>2172</v>
      </c>
      <c r="B534" s="54" t="str">
        <f>"11"&amp;"."&amp;$B$800&amp;"."&amp;$B$801</f>
        <v>11.03.2024</v>
      </c>
      <c r="C534" s="134" t="s">
        <v>76</v>
      </c>
      <c r="D534" s="135">
        <f>ROUND(((D535+D536+D538+D537)/1000),5)</f>
        <v>5.0142100000000003</v>
      </c>
      <c r="E534" s="135">
        <f>ROUND(((E535+E536+E538+E537)/1000),5)</f>
        <v>4.9869000000000003</v>
      </c>
      <c r="F534" s="135">
        <f>ROUND(((F535+F536+F538+F537)/1000),5)</f>
        <v>4.9465300000000001</v>
      </c>
      <c r="G534" s="135">
        <f t="shared" ref="G534:AA534" si="309">ROUND(((G535+G536+G538+G537)/1000),5)</f>
        <v>4.9284400000000002</v>
      </c>
      <c r="H534" s="135">
        <f t="shared" si="309"/>
        <v>4.96922</v>
      </c>
      <c r="I534" s="135">
        <f t="shared" si="309"/>
        <v>5.0569800000000003</v>
      </c>
      <c r="J534" s="135">
        <f t="shared" si="309"/>
        <v>5.2325299999999997</v>
      </c>
      <c r="K534" s="135">
        <f t="shared" si="309"/>
        <v>5.4458399999999996</v>
      </c>
      <c r="L534" s="135">
        <f t="shared" si="309"/>
        <v>5.5712599999999997</v>
      </c>
      <c r="M534" s="135">
        <f t="shared" si="309"/>
        <v>5.6476699999999997</v>
      </c>
      <c r="N534" s="135">
        <f t="shared" si="309"/>
        <v>5.6341200000000002</v>
      </c>
      <c r="O534" s="135">
        <f t="shared" si="309"/>
        <v>5.6383000000000001</v>
      </c>
      <c r="P534" s="135">
        <f t="shared" si="309"/>
        <v>5.6225500000000004</v>
      </c>
      <c r="Q534" s="135">
        <f t="shared" si="309"/>
        <v>5.6098499999999998</v>
      </c>
      <c r="R534" s="135">
        <f t="shared" si="309"/>
        <v>5.5865900000000002</v>
      </c>
      <c r="S534" s="135">
        <f t="shared" si="309"/>
        <v>5.5666200000000003</v>
      </c>
      <c r="T534" s="135">
        <f t="shared" si="309"/>
        <v>5.56365</v>
      </c>
      <c r="U534" s="135">
        <f t="shared" si="309"/>
        <v>5.4949700000000004</v>
      </c>
      <c r="V534" s="135">
        <f t="shared" si="309"/>
        <v>5.5208300000000001</v>
      </c>
      <c r="W534" s="135">
        <f t="shared" si="309"/>
        <v>5.5464399999999996</v>
      </c>
      <c r="X534" s="135">
        <f t="shared" si="309"/>
        <v>5.5068400000000004</v>
      </c>
      <c r="Y534" s="135">
        <f t="shared" si="309"/>
        <v>5.4463999999999997</v>
      </c>
      <c r="Z534" s="135">
        <f t="shared" si="309"/>
        <v>5.2431000000000001</v>
      </c>
      <c r="AA534" s="135">
        <f t="shared" si="309"/>
        <v>5.00319</v>
      </c>
    </row>
    <row r="535" spans="1:27" ht="12.75" customHeight="1" outlineLevel="1" x14ac:dyDescent="0.3">
      <c r="A535" s="163" t="s">
        <v>2173</v>
      </c>
      <c r="B535" s="94" t="s">
        <v>238</v>
      </c>
      <c r="C535" s="70" t="s">
        <v>79</v>
      </c>
      <c r="D535" s="71">
        <v>1232.49</v>
      </c>
      <c r="E535" s="71">
        <v>1205.18</v>
      </c>
      <c r="F535" s="71">
        <v>1164.81</v>
      </c>
      <c r="G535" s="71">
        <v>1146.72</v>
      </c>
      <c r="H535" s="71">
        <v>1187.5</v>
      </c>
      <c r="I535" s="71">
        <v>1275.26</v>
      </c>
      <c r="J535" s="71">
        <v>1450.81</v>
      </c>
      <c r="K535" s="71">
        <v>1664.12</v>
      </c>
      <c r="L535" s="71">
        <v>1789.54</v>
      </c>
      <c r="M535" s="71">
        <v>1865.95</v>
      </c>
      <c r="N535" s="71">
        <v>1852.4</v>
      </c>
      <c r="O535" s="71">
        <v>1856.58</v>
      </c>
      <c r="P535" s="71">
        <v>1840.83</v>
      </c>
      <c r="Q535" s="71">
        <v>1828.13</v>
      </c>
      <c r="R535" s="71">
        <v>1804.87</v>
      </c>
      <c r="S535" s="71">
        <v>1784.9</v>
      </c>
      <c r="T535" s="71">
        <v>1781.93</v>
      </c>
      <c r="U535" s="71">
        <v>1713.25</v>
      </c>
      <c r="V535" s="71">
        <v>1739.11</v>
      </c>
      <c r="W535" s="71">
        <v>1764.72</v>
      </c>
      <c r="X535" s="71">
        <v>1725.12</v>
      </c>
      <c r="Y535" s="71">
        <v>1664.68</v>
      </c>
      <c r="Z535" s="71">
        <v>1461.38</v>
      </c>
      <c r="AA535" s="71">
        <v>1221.47</v>
      </c>
    </row>
    <row r="536" spans="1:27" ht="12.75" customHeight="1" outlineLevel="1" x14ac:dyDescent="0.3">
      <c r="A536" s="163" t="s">
        <v>2174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customHeight="1" outlineLevel="1" x14ac:dyDescent="0.3">
      <c r="A537" s="163" t="s">
        <v>2175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2176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 t="shared" si="311"/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ht="13.8" x14ac:dyDescent="0.3">
      <c r="A539" s="162" t="s">
        <v>2177</v>
      </c>
      <c r="B539" s="54" t="str">
        <f>"12"&amp;"."&amp;$B$800&amp;"."&amp;$B$801</f>
        <v>12.03.2024</v>
      </c>
      <c r="C539" s="134" t="s">
        <v>76</v>
      </c>
      <c r="D539" s="135">
        <f>ROUND(((D540+D541+D543+D542)/1000),5)</f>
        <v>5.0032300000000003</v>
      </c>
      <c r="E539" s="135">
        <f>ROUND(((E540+E541+E543+E542)/1000),5)</f>
        <v>4.9531299999999998</v>
      </c>
      <c r="F539" s="135">
        <f>ROUND(((F540+F541+F543+F542)/1000),5)</f>
        <v>4.9155300000000004</v>
      </c>
      <c r="G539" s="135">
        <f t="shared" ref="G539:AA539" si="312">ROUND(((G540+G541+G543+G542)/1000),5)</f>
        <v>4.9127799999999997</v>
      </c>
      <c r="H539" s="135">
        <f t="shared" si="312"/>
        <v>4.9648199999999996</v>
      </c>
      <c r="I539" s="135">
        <f t="shared" si="312"/>
        <v>5.0618100000000004</v>
      </c>
      <c r="J539" s="135">
        <f t="shared" si="312"/>
        <v>5.2283099999999996</v>
      </c>
      <c r="K539" s="135">
        <f t="shared" si="312"/>
        <v>5.4534900000000004</v>
      </c>
      <c r="L539" s="135">
        <f t="shared" si="312"/>
        <v>5.5296799999999999</v>
      </c>
      <c r="M539" s="135">
        <f t="shared" si="312"/>
        <v>5.5853799999999998</v>
      </c>
      <c r="N539" s="135">
        <f t="shared" si="312"/>
        <v>5.5854499999999998</v>
      </c>
      <c r="O539" s="135">
        <f t="shared" si="312"/>
        <v>5.5922299999999998</v>
      </c>
      <c r="P539" s="135">
        <f t="shared" si="312"/>
        <v>5.57437</v>
      </c>
      <c r="Q539" s="135">
        <f t="shared" si="312"/>
        <v>5.5735799999999998</v>
      </c>
      <c r="R539" s="135">
        <f t="shared" si="312"/>
        <v>5.5505800000000001</v>
      </c>
      <c r="S539" s="135">
        <f t="shared" si="312"/>
        <v>5.5339700000000001</v>
      </c>
      <c r="T539" s="135">
        <f t="shared" si="312"/>
        <v>5.5298800000000004</v>
      </c>
      <c r="U539" s="135">
        <f t="shared" si="312"/>
        <v>5.4815399999999999</v>
      </c>
      <c r="V539" s="135">
        <f t="shared" si="312"/>
        <v>5.5268600000000001</v>
      </c>
      <c r="W539" s="135">
        <f t="shared" si="312"/>
        <v>5.5518099999999997</v>
      </c>
      <c r="X539" s="135">
        <f t="shared" si="312"/>
        <v>5.5463100000000001</v>
      </c>
      <c r="Y539" s="135">
        <f t="shared" si="312"/>
        <v>5.4575899999999997</v>
      </c>
      <c r="Z539" s="135">
        <f t="shared" si="312"/>
        <v>5.2461399999999996</v>
      </c>
      <c r="AA539" s="135">
        <f t="shared" si="312"/>
        <v>5.0646000000000004</v>
      </c>
    </row>
    <row r="540" spans="1:27" ht="12.75" customHeight="1" outlineLevel="1" x14ac:dyDescent="0.3">
      <c r="A540" s="163" t="s">
        <v>2178</v>
      </c>
      <c r="B540" s="94" t="s">
        <v>238</v>
      </c>
      <c r="C540" s="70" t="s">
        <v>79</v>
      </c>
      <c r="D540" s="71">
        <v>1221.51</v>
      </c>
      <c r="E540" s="71">
        <v>1171.4100000000001</v>
      </c>
      <c r="F540" s="71">
        <v>1133.81</v>
      </c>
      <c r="G540" s="71">
        <v>1131.06</v>
      </c>
      <c r="H540" s="71">
        <v>1183.0999999999999</v>
      </c>
      <c r="I540" s="71">
        <v>1280.0899999999999</v>
      </c>
      <c r="J540" s="71">
        <v>1446.59</v>
      </c>
      <c r="K540" s="71">
        <v>1671.77</v>
      </c>
      <c r="L540" s="71">
        <v>1747.96</v>
      </c>
      <c r="M540" s="71">
        <v>1803.66</v>
      </c>
      <c r="N540" s="71">
        <v>1803.73</v>
      </c>
      <c r="O540" s="71">
        <v>1810.51</v>
      </c>
      <c r="P540" s="71">
        <v>1792.65</v>
      </c>
      <c r="Q540" s="71">
        <v>1791.86</v>
      </c>
      <c r="R540" s="71">
        <v>1768.86</v>
      </c>
      <c r="S540" s="71">
        <v>1752.25</v>
      </c>
      <c r="T540" s="71">
        <v>1748.16</v>
      </c>
      <c r="U540" s="71">
        <v>1699.82</v>
      </c>
      <c r="V540" s="71">
        <v>1745.14</v>
      </c>
      <c r="W540" s="71">
        <v>1770.09</v>
      </c>
      <c r="X540" s="71">
        <v>1764.59</v>
      </c>
      <c r="Y540" s="71">
        <v>1675.87</v>
      </c>
      <c r="Z540" s="71">
        <v>1464.42</v>
      </c>
      <c r="AA540" s="71">
        <v>1282.8800000000001</v>
      </c>
    </row>
    <row r="541" spans="1:27" ht="12.75" customHeight="1" outlineLevel="1" x14ac:dyDescent="0.3">
      <c r="A541" s="163" t="s">
        <v>2179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customHeight="1" outlineLevel="1" x14ac:dyDescent="0.3">
      <c r="A542" s="163" t="s">
        <v>2180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2181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 t="shared" si="314"/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ht="13.8" x14ac:dyDescent="0.3">
      <c r="A544" s="162" t="s">
        <v>2182</v>
      </c>
      <c r="B544" s="54" t="str">
        <f>"13"&amp;"."&amp;$B$800&amp;"."&amp;$B$801</f>
        <v>13.03.2024</v>
      </c>
      <c r="C544" s="134" t="s">
        <v>76</v>
      </c>
      <c r="D544" s="135">
        <f>ROUND(((D545+D546+D548+D547)/1000),5)</f>
        <v>4.9758300000000002</v>
      </c>
      <c r="E544" s="135">
        <f>ROUND(((E545+E546+E548+E547)/1000),5)</f>
        <v>4.9407699999999997</v>
      </c>
      <c r="F544" s="135">
        <f>ROUND(((F545+F546+F548+F547)/1000),5)</f>
        <v>4.9154799999999996</v>
      </c>
      <c r="G544" s="135">
        <f t="shared" ref="G544:AA544" si="315">ROUND(((G545+G546+G548+G547)/1000),5)</f>
        <v>4.9143299999999996</v>
      </c>
      <c r="H544" s="135">
        <f t="shared" si="315"/>
        <v>4.9393099999999999</v>
      </c>
      <c r="I544" s="135">
        <f t="shared" si="315"/>
        <v>5.0372599999999998</v>
      </c>
      <c r="J544" s="135">
        <f t="shared" si="315"/>
        <v>5.21753</v>
      </c>
      <c r="K544" s="135">
        <f t="shared" si="315"/>
        <v>5.4437800000000003</v>
      </c>
      <c r="L544" s="135">
        <f t="shared" si="315"/>
        <v>5.4794600000000004</v>
      </c>
      <c r="M544" s="135">
        <f t="shared" si="315"/>
        <v>5.6403400000000001</v>
      </c>
      <c r="N544" s="135">
        <f t="shared" si="315"/>
        <v>5.6296999999999997</v>
      </c>
      <c r="O544" s="135">
        <f t="shared" si="315"/>
        <v>5.5476799999999997</v>
      </c>
      <c r="P544" s="135">
        <f t="shared" si="315"/>
        <v>5.5006399999999998</v>
      </c>
      <c r="Q544" s="135">
        <f t="shared" si="315"/>
        <v>5.5412999999999997</v>
      </c>
      <c r="R544" s="135">
        <f t="shared" si="315"/>
        <v>5.5199699999999998</v>
      </c>
      <c r="S544" s="135">
        <f t="shared" si="315"/>
        <v>5.4961500000000001</v>
      </c>
      <c r="T544" s="135">
        <f t="shared" si="315"/>
        <v>5.4692699999999999</v>
      </c>
      <c r="U544" s="135">
        <f t="shared" si="315"/>
        <v>5.4672900000000002</v>
      </c>
      <c r="V544" s="135">
        <f t="shared" si="315"/>
        <v>5.5002000000000004</v>
      </c>
      <c r="W544" s="135">
        <f t="shared" si="315"/>
        <v>5.5584899999999999</v>
      </c>
      <c r="X544" s="135">
        <f t="shared" si="315"/>
        <v>5.5331400000000004</v>
      </c>
      <c r="Y544" s="135">
        <f t="shared" si="315"/>
        <v>5.4543699999999999</v>
      </c>
      <c r="Z544" s="135">
        <f t="shared" si="315"/>
        <v>5.2430300000000001</v>
      </c>
      <c r="AA544" s="135">
        <f t="shared" si="315"/>
        <v>5.0417100000000001</v>
      </c>
    </row>
    <row r="545" spans="1:27" ht="12.75" customHeight="1" outlineLevel="1" x14ac:dyDescent="0.3">
      <c r="A545" s="163" t="s">
        <v>2183</v>
      </c>
      <c r="B545" s="94" t="s">
        <v>238</v>
      </c>
      <c r="C545" s="70" t="s">
        <v>79</v>
      </c>
      <c r="D545" s="71">
        <v>1194.1099999999999</v>
      </c>
      <c r="E545" s="71">
        <v>1159.05</v>
      </c>
      <c r="F545" s="71">
        <v>1133.76</v>
      </c>
      <c r="G545" s="71">
        <v>1132.6099999999999</v>
      </c>
      <c r="H545" s="71">
        <v>1157.5899999999999</v>
      </c>
      <c r="I545" s="71">
        <v>1255.54</v>
      </c>
      <c r="J545" s="71">
        <v>1435.81</v>
      </c>
      <c r="K545" s="71">
        <v>1662.06</v>
      </c>
      <c r="L545" s="71">
        <v>1697.74</v>
      </c>
      <c r="M545" s="71">
        <v>1858.62</v>
      </c>
      <c r="N545" s="71">
        <v>1847.98</v>
      </c>
      <c r="O545" s="71">
        <v>1765.96</v>
      </c>
      <c r="P545" s="71">
        <v>1718.92</v>
      </c>
      <c r="Q545" s="71">
        <v>1759.58</v>
      </c>
      <c r="R545" s="71">
        <v>1738.25</v>
      </c>
      <c r="S545" s="71">
        <v>1714.43</v>
      </c>
      <c r="T545" s="71">
        <v>1687.55</v>
      </c>
      <c r="U545" s="71">
        <v>1685.57</v>
      </c>
      <c r="V545" s="71">
        <v>1718.48</v>
      </c>
      <c r="W545" s="71">
        <v>1776.77</v>
      </c>
      <c r="X545" s="71">
        <v>1751.42</v>
      </c>
      <c r="Y545" s="71">
        <v>1672.65</v>
      </c>
      <c r="Z545" s="71">
        <v>1461.31</v>
      </c>
      <c r="AA545" s="71">
        <v>1259.99</v>
      </c>
    </row>
    <row r="546" spans="1:27" ht="12.75" customHeight="1" outlineLevel="1" x14ac:dyDescent="0.3">
      <c r="A546" s="163" t="s">
        <v>2184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customHeight="1" outlineLevel="1" x14ac:dyDescent="0.3">
      <c r="A547" s="163" t="s">
        <v>2185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2186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 t="shared" si="317"/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ht="13.8" x14ac:dyDescent="0.3">
      <c r="A549" s="162" t="s">
        <v>2187</v>
      </c>
      <c r="B549" s="54" t="str">
        <f>"14"&amp;"."&amp;$B$800&amp;"."&amp;$B$801</f>
        <v>14.03.2024</v>
      </c>
      <c r="C549" s="134" t="s">
        <v>76</v>
      </c>
      <c r="D549" s="135">
        <f>ROUND(((D550+D551+D553+D552)/1000),5)</f>
        <v>5.0054499999999997</v>
      </c>
      <c r="E549" s="135">
        <f>ROUND(((E550+E551+E553+E552)/1000),5)</f>
        <v>4.9276600000000004</v>
      </c>
      <c r="F549" s="135">
        <f>ROUND(((F550+F551+F553+F552)/1000),5)</f>
        <v>4.9138299999999999</v>
      </c>
      <c r="G549" s="135">
        <f t="shared" ref="G549:AA549" si="318">ROUND(((G550+G551+G553+G552)/1000),5)</f>
        <v>4.9165799999999997</v>
      </c>
      <c r="H549" s="135">
        <f t="shared" si="318"/>
        <v>4.9599299999999999</v>
      </c>
      <c r="I549" s="135">
        <f t="shared" si="318"/>
        <v>5.0363600000000002</v>
      </c>
      <c r="J549" s="135">
        <f t="shared" si="318"/>
        <v>5.2021199999999999</v>
      </c>
      <c r="K549" s="135">
        <f t="shared" si="318"/>
        <v>5.4243600000000001</v>
      </c>
      <c r="L549" s="135">
        <f t="shared" si="318"/>
        <v>5.4941300000000002</v>
      </c>
      <c r="M549" s="135">
        <f t="shared" si="318"/>
        <v>5.5620799999999999</v>
      </c>
      <c r="N549" s="135">
        <f t="shared" si="318"/>
        <v>5.5499299999999998</v>
      </c>
      <c r="O549" s="135">
        <f t="shared" si="318"/>
        <v>5.5860399999999997</v>
      </c>
      <c r="P549" s="135">
        <f t="shared" si="318"/>
        <v>5.5611100000000002</v>
      </c>
      <c r="Q549" s="135">
        <f t="shared" si="318"/>
        <v>5.55145</v>
      </c>
      <c r="R549" s="135">
        <f t="shared" si="318"/>
        <v>5.5323200000000003</v>
      </c>
      <c r="S549" s="135">
        <f t="shared" si="318"/>
        <v>5.5064799999999998</v>
      </c>
      <c r="T549" s="135">
        <f t="shared" si="318"/>
        <v>5.5037500000000001</v>
      </c>
      <c r="U549" s="135">
        <f t="shared" si="318"/>
        <v>5.4634099999999997</v>
      </c>
      <c r="V549" s="135">
        <f t="shared" si="318"/>
        <v>5.5497899999999998</v>
      </c>
      <c r="W549" s="135">
        <f t="shared" si="318"/>
        <v>5.5811999999999999</v>
      </c>
      <c r="X549" s="135">
        <f t="shared" si="318"/>
        <v>5.5417300000000003</v>
      </c>
      <c r="Y549" s="135">
        <f t="shared" si="318"/>
        <v>5.45472</v>
      </c>
      <c r="Z549" s="135">
        <f t="shared" si="318"/>
        <v>5.2735500000000002</v>
      </c>
      <c r="AA549" s="135">
        <f t="shared" si="318"/>
        <v>5.1258100000000004</v>
      </c>
    </row>
    <row r="550" spans="1:27" ht="12.75" customHeight="1" outlineLevel="1" x14ac:dyDescent="0.3">
      <c r="A550" s="163" t="s">
        <v>2188</v>
      </c>
      <c r="B550" s="94" t="s">
        <v>238</v>
      </c>
      <c r="C550" s="70" t="s">
        <v>79</v>
      </c>
      <c r="D550" s="71">
        <v>1223.73</v>
      </c>
      <c r="E550" s="71">
        <v>1145.94</v>
      </c>
      <c r="F550" s="71">
        <v>1132.1099999999999</v>
      </c>
      <c r="G550" s="71">
        <v>1134.8599999999999</v>
      </c>
      <c r="H550" s="71">
        <v>1178.21</v>
      </c>
      <c r="I550" s="71">
        <v>1254.6400000000001</v>
      </c>
      <c r="J550" s="71">
        <v>1420.4</v>
      </c>
      <c r="K550" s="71">
        <v>1642.64</v>
      </c>
      <c r="L550" s="71">
        <v>1712.41</v>
      </c>
      <c r="M550" s="71">
        <v>1780.36</v>
      </c>
      <c r="N550" s="71">
        <v>1768.21</v>
      </c>
      <c r="O550" s="71">
        <v>1804.32</v>
      </c>
      <c r="P550" s="71">
        <v>1779.39</v>
      </c>
      <c r="Q550" s="71">
        <v>1769.73</v>
      </c>
      <c r="R550" s="71">
        <v>1750.6</v>
      </c>
      <c r="S550" s="71">
        <v>1724.76</v>
      </c>
      <c r="T550" s="71">
        <v>1722.03</v>
      </c>
      <c r="U550" s="71">
        <v>1681.69</v>
      </c>
      <c r="V550" s="71">
        <v>1768.07</v>
      </c>
      <c r="W550" s="71">
        <v>1799.48</v>
      </c>
      <c r="X550" s="71">
        <v>1760.01</v>
      </c>
      <c r="Y550" s="71">
        <v>1673</v>
      </c>
      <c r="Z550" s="71">
        <v>1491.83</v>
      </c>
      <c r="AA550" s="71">
        <v>1344.09</v>
      </c>
    </row>
    <row r="551" spans="1:27" ht="12.75" customHeight="1" outlineLevel="1" x14ac:dyDescent="0.3">
      <c r="A551" s="163" t="s">
        <v>2189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customHeight="1" outlineLevel="1" x14ac:dyDescent="0.3">
      <c r="A552" s="163" t="s">
        <v>2190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2191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 t="shared" si="320"/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ht="13.8" x14ac:dyDescent="0.3">
      <c r="A554" s="162" t="s">
        <v>2192</v>
      </c>
      <c r="B554" s="54" t="str">
        <f>"15"&amp;"."&amp;$B$800&amp;"."&amp;$B$801</f>
        <v>15.03.2024</v>
      </c>
      <c r="C554" s="134" t="s">
        <v>76</v>
      </c>
      <c r="D554" s="135">
        <f>ROUND(((D555+D556+D558+D557)/1000),5)</f>
        <v>5.0117599999999998</v>
      </c>
      <c r="E554" s="135">
        <f>ROUND(((E555+E556+E558+E557)/1000),5)</f>
        <v>4.9511200000000004</v>
      </c>
      <c r="F554" s="135">
        <f>ROUND(((F555+F556+F558+F557)/1000),5)</f>
        <v>4.9386700000000001</v>
      </c>
      <c r="G554" s="135">
        <f t="shared" ref="G554:AA554" si="321">ROUND(((G555+G556+G558+G557)/1000),5)</f>
        <v>4.93872</v>
      </c>
      <c r="H554" s="135">
        <f t="shared" si="321"/>
        <v>4.9663300000000001</v>
      </c>
      <c r="I554" s="135">
        <f t="shared" si="321"/>
        <v>5.10433</v>
      </c>
      <c r="J554" s="135">
        <f t="shared" si="321"/>
        <v>5.2264400000000002</v>
      </c>
      <c r="K554" s="135">
        <f t="shared" si="321"/>
        <v>5.4409599999999996</v>
      </c>
      <c r="L554" s="135">
        <f t="shared" si="321"/>
        <v>5.5226300000000004</v>
      </c>
      <c r="M554" s="135">
        <f t="shared" si="321"/>
        <v>5.5620200000000004</v>
      </c>
      <c r="N554" s="135">
        <f t="shared" si="321"/>
        <v>5.5626800000000003</v>
      </c>
      <c r="O554" s="135">
        <f t="shared" si="321"/>
        <v>5.6102699999999999</v>
      </c>
      <c r="P554" s="135">
        <f t="shared" si="321"/>
        <v>5.6055099999999998</v>
      </c>
      <c r="Q554" s="135">
        <f t="shared" si="321"/>
        <v>5.5978199999999996</v>
      </c>
      <c r="R554" s="135">
        <f t="shared" si="321"/>
        <v>5.5814899999999996</v>
      </c>
      <c r="S554" s="135">
        <f t="shared" si="321"/>
        <v>5.5689399999999996</v>
      </c>
      <c r="T554" s="135">
        <f t="shared" si="321"/>
        <v>5.5694100000000004</v>
      </c>
      <c r="U554" s="135">
        <f t="shared" si="321"/>
        <v>5.4985999999999997</v>
      </c>
      <c r="V554" s="135">
        <f t="shared" si="321"/>
        <v>5.5589000000000004</v>
      </c>
      <c r="W554" s="135">
        <f t="shared" si="321"/>
        <v>5.6173400000000004</v>
      </c>
      <c r="X554" s="135">
        <f t="shared" si="321"/>
        <v>5.6121499999999997</v>
      </c>
      <c r="Y554" s="135">
        <f t="shared" si="321"/>
        <v>5.50075</v>
      </c>
      <c r="Z554" s="135">
        <f t="shared" si="321"/>
        <v>5.31006</v>
      </c>
      <c r="AA554" s="135">
        <f t="shared" si="321"/>
        <v>5.2322899999999999</v>
      </c>
    </row>
    <row r="555" spans="1:27" ht="12.75" customHeight="1" outlineLevel="1" x14ac:dyDescent="0.3">
      <c r="A555" s="163" t="s">
        <v>2193</v>
      </c>
      <c r="B555" s="94" t="s">
        <v>238</v>
      </c>
      <c r="C555" s="70" t="s">
        <v>79</v>
      </c>
      <c r="D555" s="71">
        <v>1230.04</v>
      </c>
      <c r="E555" s="71">
        <v>1169.4000000000001</v>
      </c>
      <c r="F555" s="71">
        <v>1156.95</v>
      </c>
      <c r="G555" s="71">
        <v>1157</v>
      </c>
      <c r="H555" s="71">
        <v>1184.6099999999999</v>
      </c>
      <c r="I555" s="71">
        <v>1322.61</v>
      </c>
      <c r="J555" s="71">
        <v>1444.72</v>
      </c>
      <c r="K555" s="71">
        <v>1659.24</v>
      </c>
      <c r="L555" s="71">
        <v>1740.91</v>
      </c>
      <c r="M555" s="71">
        <v>1780.3</v>
      </c>
      <c r="N555" s="71">
        <v>1780.96</v>
      </c>
      <c r="O555" s="71">
        <v>1828.55</v>
      </c>
      <c r="P555" s="71">
        <v>1823.79</v>
      </c>
      <c r="Q555" s="71">
        <v>1816.1</v>
      </c>
      <c r="R555" s="71">
        <v>1799.77</v>
      </c>
      <c r="S555" s="71">
        <v>1787.22</v>
      </c>
      <c r="T555" s="71">
        <v>1787.69</v>
      </c>
      <c r="U555" s="71">
        <v>1716.88</v>
      </c>
      <c r="V555" s="71">
        <v>1777.18</v>
      </c>
      <c r="W555" s="71">
        <v>1835.62</v>
      </c>
      <c r="X555" s="71">
        <v>1830.43</v>
      </c>
      <c r="Y555" s="71">
        <v>1719.03</v>
      </c>
      <c r="Z555" s="71">
        <v>1528.34</v>
      </c>
      <c r="AA555" s="71">
        <v>1450.57</v>
      </c>
    </row>
    <row r="556" spans="1:27" ht="12.75" customHeight="1" outlineLevel="1" x14ac:dyDescent="0.3">
      <c r="A556" s="163" t="s">
        <v>2194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customHeight="1" outlineLevel="1" x14ac:dyDescent="0.3">
      <c r="A557" s="163" t="s">
        <v>2195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2196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 t="shared" si="323"/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ht="13.8" x14ac:dyDescent="0.3">
      <c r="A559" s="162" t="s">
        <v>2197</v>
      </c>
      <c r="B559" s="54" t="str">
        <f>"16"&amp;"."&amp;$B$800&amp;"."&amp;$B$801</f>
        <v>16.03.2024</v>
      </c>
      <c r="C559" s="134" t="s">
        <v>76</v>
      </c>
      <c r="D559" s="135">
        <f>ROUND(((D560+D561+D563+D562)/1000),5)</f>
        <v>5.2240000000000002</v>
      </c>
      <c r="E559" s="135">
        <f>ROUND(((E560+E561+E563+E562)/1000),5)</f>
        <v>5.0572800000000004</v>
      </c>
      <c r="F559" s="135">
        <f>ROUND(((F560+F561+F563+F562)/1000),5)</f>
        <v>5.0272699999999997</v>
      </c>
      <c r="G559" s="135">
        <f t="shared" ref="G559:AA559" si="324">ROUND(((G560+G561+G563+G562)/1000),5)</f>
        <v>5.0062499999999996</v>
      </c>
      <c r="H559" s="135">
        <f t="shared" si="324"/>
        <v>5.0071500000000002</v>
      </c>
      <c r="I559" s="135">
        <f t="shared" si="324"/>
        <v>5.1329500000000001</v>
      </c>
      <c r="J559" s="135">
        <f t="shared" si="324"/>
        <v>5.1833299999999998</v>
      </c>
      <c r="K559" s="135">
        <f t="shared" si="324"/>
        <v>5.2301299999999999</v>
      </c>
      <c r="L559" s="135">
        <f t="shared" si="324"/>
        <v>5.4739300000000002</v>
      </c>
      <c r="M559" s="135">
        <f t="shared" si="324"/>
        <v>5.6050399999999998</v>
      </c>
      <c r="N559" s="135">
        <f t="shared" si="324"/>
        <v>5.6741400000000004</v>
      </c>
      <c r="O559" s="135">
        <f t="shared" si="324"/>
        <v>5.6693499999999997</v>
      </c>
      <c r="P559" s="135">
        <f t="shared" si="324"/>
        <v>5.6376900000000001</v>
      </c>
      <c r="Q559" s="135">
        <f t="shared" si="324"/>
        <v>5.6225399999999999</v>
      </c>
      <c r="R559" s="135">
        <f t="shared" si="324"/>
        <v>5.5548999999999999</v>
      </c>
      <c r="S559" s="135">
        <f t="shared" si="324"/>
        <v>5.49519</v>
      </c>
      <c r="T559" s="135">
        <f t="shared" si="324"/>
        <v>5.5029599999999999</v>
      </c>
      <c r="U559" s="135">
        <f t="shared" si="324"/>
        <v>5.55382</v>
      </c>
      <c r="V559" s="135">
        <f t="shared" si="324"/>
        <v>5.6216299999999997</v>
      </c>
      <c r="W559" s="135">
        <f t="shared" si="324"/>
        <v>5.6305500000000004</v>
      </c>
      <c r="X559" s="135">
        <f t="shared" si="324"/>
        <v>5.5430000000000001</v>
      </c>
      <c r="Y559" s="135">
        <f t="shared" si="324"/>
        <v>5.4692400000000001</v>
      </c>
      <c r="Z559" s="135">
        <f t="shared" si="324"/>
        <v>5.2969299999999997</v>
      </c>
      <c r="AA559" s="135">
        <f t="shared" si="324"/>
        <v>5.2282599999999997</v>
      </c>
    </row>
    <row r="560" spans="1:27" ht="12.75" customHeight="1" outlineLevel="1" x14ac:dyDescent="0.3">
      <c r="A560" s="163" t="s">
        <v>2198</v>
      </c>
      <c r="B560" s="94" t="s">
        <v>238</v>
      </c>
      <c r="C560" s="70" t="s">
        <v>79</v>
      </c>
      <c r="D560" s="71">
        <v>1442.28</v>
      </c>
      <c r="E560" s="71">
        <v>1275.56</v>
      </c>
      <c r="F560" s="71">
        <v>1245.55</v>
      </c>
      <c r="G560" s="71">
        <v>1224.53</v>
      </c>
      <c r="H560" s="71">
        <v>1225.43</v>
      </c>
      <c r="I560" s="71">
        <v>1351.23</v>
      </c>
      <c r="J560" s="71">
        <v>1401.61</v>
      </c>
      <c r="K560" s="71">
        <v>1448.41</v>
      </c>
      <c r="L560" s="71">
        <v>1692.21</v>
      </c>
      <c r="M560" s="71">
        <v>1823.32</v>
      </c>
      <c r="N560" s="71">
        <v>1892.42</v>
      </c>
      <c r="O560" s="71">
        <v>1887.63</v>
      </c>
      <c r="P560" s="71">
        <v>1855.97</v>
      </c>
      <c r="Q560" s="71">
        <v>1840.82</v>
      </c>
      <c r="R560" s="71">
        <v>1773.18</v>
      </c>
      <c r="S560" s="71">
        <v>1713.47</v>
      </c>
      <c r="T560" s="71">
        <v>1721.24</v>
      </c>
      <c r="U560" s="71">
        <v>1772.1</v>
      </c>
      <c r="V560" s="71">
        <v>1839.91</v>
      </c>
      <c r="W560" s="71">
        <v>1848.83</v>
      </c>
      <c r="X560" s="71">
        <v>1761.28</v>
      </c>
      <c r="Y560" s="71">
        <v>1687.52</v>
      </c>
      <c r="Z560" s="71">
        <v>1515.21</v>
      </c>
      <c r="AA560" s="71">
        <v>1446.54</v>
      </c>
    </row>
    <row r="561" spans="1:27" ht="12.75" customHeight="1" outlineLevel="1" x14ac:dyDescent="0.3">
      <c r="A561" s="163" t="s">
        <v>2199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customHeight="1" outlineLevel="1" x14ac:dyDescent="0.3">
      <c r="A562" s="163" t="s">
        <v>2200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2201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 t="shared" si="326"/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ht="13.8" x14ac:dyDescent="0.3">
      <c r="A564" s="162" t="s">
        <v>2202</v>
      </c>
      <c r="B564" s="54" t="str">
        <f>"17"&amp;"."&amp;$B$800&amp;"."&amp;$B$801</f>
        <v>17.03.2024</v>
      </c>
      <c r="C564" s="134" t="s">
        <v>76</v>
      </c>
      <c r="D564" s="135">
        <f>ROUND(((D565+D566+D568+D567)/1000),5)</f>
        <v>5.2259700000000002</v>
      </c>
      <c r="E564" s="135">
        <f>ROUND(((E565+E566+E568+E567)/1000),5)</f>
        <v>5.0518799999999997</v>
      </c>
      <c r="F564" s="135">
        <f>ROUND(((F565+F566+F568+F567)/1000),5)</f>
        <v>5.0114599999999996</v>
      </c>
      <c r="G564" s="135">
        <f t="shared" ref="G564:AA564" si="327">ROUND(((G565+G566+G568+G567)/1000),5)</f>
        <v>4.9812099999999999</v>
      </c>
      <c r="H564" s="135">
        <f t="shared" si="327"/>
        <v>4.9810299999999996</v>
      </c>
      <c r="I564" s="135">
        <f t="shared" si="327"/>
        <v>5.0332299999999996</v>
      </c>
      <c r="J564" s="135">
        <f t="shared" si="327"/>
        <v>5.1152199999999999</v>
      </c>
      <c r="K564" s="135">
        <f t="shared" si="327"/>
        <v>5.2027999999999999</v>
      </c>
      <c r="L564" s="135">
        <f t="shared" si="327"/>
        <v>5.2794600000000003</v>
      </c>
      <c r="M564" s="135">
        <f t="shared" si="327"/>
        <v>5.4709099999999999</v>
      </c>
      <c r="N564" s="135">
        <f t="shared" si="327"/>
        <v>5.48794</v>
      </c>
      <c r="O564" s="135">
        <f t="shared" si="327"/>
        <v>5.4938599999999997</v>
      </c>
      <c r="P564" s="135">
        <f t="shared" si="327"/>
        <v>5.4883499999999996</v>
      </c>
      <c r="Q564" s="135">
        <f t="shared" si="327"/>
        <v>5.4814400000000001</v>
      </c>
      <c r="R564" s="135">
        <f t="shared" si="327"/>
        <v>5.4820900000000004</v>
      </c>
      <c r="S564" s="135">
        <f t="shared" si="327"/>
        <v>5.4785599999999999</v>
      </c>
      <c r="T564" s="135">
        <f t="shared" si="327"/>
        <v>5.4789599999999998</v>
      </c>
      <c r="U564" s="135">
        <f t="shared" si="327"/>
        <v>5.4850099999999999</v>
      </c>
      <c r="V564" s="135">
        <f t="shared" si="327"/>
        <v>5.6258600000000003</v>
      </c>
      <c r="W564" s="135">
        <f t="shared" si="327"/>
        <v>5.7303300000000004</v>
      </c>
      <c r="X564" s="135">
        <f t="shared" si="327"/>
        <v>5.6526399999999999</v>
      </c>
      <c r="Y564" s="135">
        <f t="shared" si="327"/>
        <v>5.4737600000000004</v>
      </c>
      <c r="Z564" s="135">
        <f t="shared" si="327"/>
        <v>5.28179</v>
      </c>
      <c r="AA564" s="135">
        <f t="shared" si="327"/>
        <v>5.23088</v>
      </c>
    </row>
    <row r="565" spans="1:27" ht="12.75" customHeight="1" outlineLevel="1" x14ac:dyDescent="0.3">
      <c r="A565" s="163" t="s">
        <v>2203</v>
      </c>
      <c r="B565" s="94" t="s">
        <v>238</v>
      </c>
      <c r="C565" s="70" t="s">
        <v>79</v>
      </c>
      <c r="D565" s="71">
        <v>1444.25</v>
      </c>
      <c r="E565" s="71">
        <v>1270.1600000000001</v>
      </c>
      <c r="F565" s="71">
        <v>1229.74</v>
      </c>
      <c r="G565" s="71">
        <v>1199.49</v>
      </c>
      <c r="H565" s="71">
        <v>1199.31</v>
      </c>
      <c r="I565" s="71">
        <v>1251.51</v>
      </c>
      <c r="J565" s="71">
        <v>1333.5</v>
      </c>
      <c r="K565" s="71">
        <v>1421.08</v>
      </c>
      <c r="L565" s="71">
        <v>1497.74</v>
      </c>
      <c r="M565" s="71">
        <v>1689.19</v>
      </c>
      <c r="N565" s="71">
        <v>1706.22</v>
      </c>
      <c r="O565" s="71">
        <v>1712.14</v>
      </c>
      <c r="P565" s="71">
        <v>1706.63</v>
      </c>
      <c r="Q565" s="71">
        <v>1699.72</v>
      </c>
      <c r="R565" s="71">
        <v>1700.37</v>
      </c>
      <c r="S565" s="71">
        <v>1696.84</v>
      </c>
      <c r="T565" s="71">
        <v>1697.24</v>
      </c>
      <c r="U565" s="71">
        <v>1703.29</v>
      </c>
      <c r="V565" s="71">
        <v>1844.14</v>
      </c>
      <c r="W565" s="71">
        <v>1948.61</v>
      </c>
      <c r="X565" s="71">
        <v>1870.92</v>
      </c>
      <c r="Y565" s="71">
        <v>1692.04</v>
      </c>
      <c r="Z565" s="71">
        <v>1500.07</v>
      </c>
      <c r="AA565" s="71">
        <v>1449.16</v>
      </c>
    </row>
    <row r="566" spans="1:27" ht="12.75" customHeight="1" outlineLevel="1" x14ac:dyDescent="0.3">
      <c r="A566" s="163" t="s">
        <v>2204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customHeight="1" outlineLevel="1" x14ac:dyDescent="0.3">
      <c r="A567" s="163" t="s">
        <v>2205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2206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 t="shared" si="329"/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ht="13.8" x14ac:dyDescent="0.3">
      <c r="A569" s="162" t="s">
        <v>2207</v>
      </c>
      <c r="B569" s="54" t="str">
        <f>"18"&amp;"."&amp;$B$800&amp;"."&amp;$B$801</f>
        <v>18.03.2024</v>
      </c>
      <c r="C569" s="134" t="s">
        <v>76</v>
      </c>
      <c r="D569" s="135">
        <f>ROUND(((D570+D571+D573+D572)/1000),5)</f>
        <v>5.1699200000000003</v>
      </c>
      <c r="E569" s="135">
        <f>ROUND(((E570+E571+E573+E572)/1000),5)</f>
        <v>5.0369299999999999</v>
      </c>
      <c r="F569" s="135">
        <f>ROUND(((F570+F571+F573+F572)/1000),5)</f>
        <v>4.99824</v>
      </c>
      <c r="G569" s="135">
        <f t="shared" ref="G569:AA569" si="330">ROUND(((G570+G571+G573+G572)/1000),5)</f>
        <v>4.9961000000000002</v>
      </c>
      <c r="H569" s="135">
        <f t="shared" si="330"/>
        <v>5.0356899999999998</v>
      </c>
      <c r="I569" s="135">
        <f t="shared" si="330"/>
        <v>5.1420300000000001</v>
      </c>
      <c r="J569" s="135">
        <f t="shared" si="330"/>
        <v>5.2269800000000002</v>
      </c>
      <c r="K569" s="135">
        <f t="shared" si="330"/>
        <v>5.5713499999999998</v>
      </c>
      <c r="L569" s="135">
        <f t="shared" si="330"/>
        <v>5.6828399999999997</v>
      </c>
      <c r="M569" s="135">
        <f t="shared" si="330"/>
        <v>5.7667700000000002</v>
      </c>
      <c r="N569" s="135">
        <f t="shared" si="330"/>
        <v>5.7761300000000002</v>
      </c>
      <c r="O569" s="135">
        <f t="shared" si="330"/>
        <v>5.8234000000000004</v>
      </c>
      <c r="P569" s="135">
        <f t="shared" si="330"/>
        <v>5.77461</v>
      </c>
      <c r="Q569" s="135">
        <f t="shared" si="330"/>
        <v>5.77616</v>
      </c>
      <c r="R569" s="135">
        <f t="shared" si="330"/>
        <v>5.7636399999999997</v>
      </c>
      <c r="S569" s="135">
        <f t="shared" si="330"/>
        <v>5.7240399999999996</v>
      </c>
      <c r="T569" s="135">
        <f t="shared" si="330"/>
        <v>5.7119499999999999</v>
      </c>
      <c r="U569" s="135">
        <f t="shared" si="330"/>
        <v>5.6089900000000004</v>
      </c>
      <c r="V569" s="135">
        <f t="shared" si="330"/>
        <v>5.66831</v>
      </c>
      <c r="W569" s="135">
        <f t="shared" si="330"/>
        <v>5.7373399999999997</v>
      </c>
      <c r="X569" s="135">
        <f t="shared" si="330"/>
        <v>5.6695700000000002</v>
      </c>
      <c r="Y569" s="135">
        <f t="shared" si="330"/>
        <v>5.5174899999999996</v>
      </c>
      <c r="Z569" s="135">
        <f t="shared" si="330"/>
        <v>5.2923499999999999</v>
      </c>
      <c r="AA569" s="135">
        <f t="shared" si="330"/>
        <v>5.1776099999999996</v>
      </c>
    </row>
    <row r="570" spans="1:27" ht="12.75" customHeight="1" outlineLevel="1" x14ac:dyDescent="0.3">
      <c r="A570" s="163" t="s">
        <v>2208</v>
      </c>
      <c r="B570" s="94" t="s">
        <v>238</v>
      </c>
      <c r="C570" s="70" t="s">
        <v>79</v>
      </c>
      <c r="D570" s="71">
        <v>1388.2</v>
      </c>
      <c r="E570" s="71">
        <v>1255.21</v>
      </c>
      <c r="F570" s="71">
        <v>1216.52</v>
      </c>
      <c r="G570" s="71">
        <v>1214.3800000000001</v>
      </c>
      <c r="H570" s="71">
        <v>1253.97</v>
      </c>
      <c r="I570" s="71">
        <v>1360.31</v>
      </c>
      <c r="J570" s="71">
        <v>1445.26</v>
      </c>
      <c r="K570" s="71">
        <v>1789.63</v>
      </c>
      <c r="L570" s="71">
        <v>1901.12</v>
      </c>
      <c r="M570" s="71">
        <v>1985.05</v>
      </c>
      <c r="N570" s="71">
        <v>1994.41</v>
      </c>
      <c r="O570" s="71">
        <v>2041.68</v>
      </c>
      <c r="P570" s="71">
        <v>1992.89</v>
      </c>
      <c r="Q570" s="71">
        <v>1994.44</v>
      </c>
      <c r="R570" s="71">
        <v>1981.92</v>
      </c>
      <c r="S570" s="71">
        <v>1942.32</v>
      </c>
      <c r="T570" s="71">
        <v>1930.23</v>
      </c>
      <c r="U570" s="71">
        <v>1827.27</v>
      </c>
      <c r="V570" s="71">
        <v>1886.59</v>
      </c>
      <c r="W570" s="71">
        <v>1955.62</v>
      </c>
      <c r="X570" s="71">
        <v>1887.85</v>
      </c>
      <c r="Y570" s="71">
        <v>1735.77</v>
      </c>
      <c r="Z570" s="71">
        <v>1510.63</v>
      </c>
      <c r="AA570" s="71">
        <v>1395.89</v>
      </c>
    </row>
    <row r="571" spans="1:27" ht="12.75" customHeight="1" outlineLevel="1" x14ac:dyDescent="0.3">
      <c r="A571" s="163" t="s">
        <v>2209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customHeight="1" outlineLevel="1" x14ac:dyDescent="0.3">
      <c r="A572" s="163" t="s">
        <v>2210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2211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 t="shared" si="332"/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ht="13.8" x14ac:dyDescent="0.3">
      <c r="A574" s="162" t="s">
        <v>2212</v>
      </c>
      <c r="B574" s="54" t="str">
        <f>"19"&amp;"."&amp;$B$800&amp;"."&amp;$B$801</f>
        <v>19.03.2024</v>
      </c>
      <c r="C574" s="134" t="s">
        <v>76</v>
      </c>
      <c r="D574" s="135">
        <f>ROUND(((D575+D576+D578+D577)/1000),5)</f>
        <v>5.0366</v>
      </c>
      <c r="E574" s="135">
        <f>ROUND(((E575+E576+E578+E577)/1000),5)</f>
        <v>4.9718799999999996</v>
      </c>
      <c r="F574" s="135">
        <f>ROUND(((F575+F576+F578+F577)/1000),5)</f>
        <v>4.9448299999999996</v>
      </c>
      <c r="G574" s="135">
        <f t="shared" ref="G574:AA574" si="333">ROUND(((G575+G576+G578+G577)/1000),5)</f>
        <v>4.9395699999999998</v>
      </c>
      <c r="H574" s="135">
        <f t="shared" si="333"/>
        <v>4.9686199999999996</v>
      </c>
      <c r="I574" s="135">
        <f t="shared" si="333"/>
        <v>5.0637499999999998</v>
      </c>
      <c r="J574" s="135">
        <f t="shared" si="333"/>
        <v>5.1961700000000004</v>
      </c>
      <c r="K574" s="135">
        <f t="shared" si="333"/>
        <v>5.3405300000000002</v>
      </c>
      <c r="L574" s="135">
        <f t="shared" si="333"/>
        <v>5.5468700000000002</v>
      </c>
      <c r="M574" s="135">
        <f t="shared" si="333"/>
        <v>5.66167</v>
      </c>
      <c r="N574" s="135">
        <f t="shared" si="333"/>
        <v>5.6726900000000002</v>
      </c>
      <c r="O574" s="135">
        <f t="shared" si="333"/>
        <v>5.69564</v>
      </c>
      <c r="P574" s="135">
        <f t="shared" si="333"/>
        <v>5.6497299999999999</v>
      </c>
      <c r="Q574" s="135">
        <f t="shared" si="333"/>
        <v>5.67957</v>
      </c>
      <c r="R574" s="135">
        <f t="shared" si="333"/>
        <v>5.6109400000000003</v>
      </c>
      <c r="S574" s="135">
        <f t="shared" si="333"/>
        <v>5.5832800000000002</v>
      </c>
      <c r="T574" s="135">
        <f t="shared" si="333"/>
        <v>5.5341699999999996</v>
      </c>
      <c r="U574" s="135">
        <f t="shared" si="333"/>
        <v>5.4442899999999996</v>
      </c>
      <c r="V574" s="135">
        <f t="shared" si="333"/>
        <v>5.6018600000000003</v>
      </c>
      <c r="W574" s="135">
        <f t="shared" si="333"/>
        <v>5.7106000000000003</v>
      </c>
      <c r="X574" s="135">
        <f t="shared" si="333"/>
        <v>5.6030199999999999</v>
      </c>
      <c r="Y574" s="135">
        <f t="shared" si="333"/>
        <v>5.4586899999999998</v>
      </c>
      <c r="Z574" s="135">
        <f t="shared" si="333"/>
        <v>5.2607900000000001</v>
      </c>
      <c r="AA574" s="135">
        <f t="shared" si="333"/>
        <v>5.1142099999999999</v>
      </c>
    </row>
    <row r="575" spans="1:27" ht="12.75" customHeight="1" outlineLevel="1" x14ac:dyDescent="0.3">
      <c r="A575" s="163" t="s">
        <v>2213</v>
      </c>
      <c r="B575" s="94" t="s">
        <v>238</v>
      </c>
      <c r="C575" s="70" t="s">
        <v>79</v>
      </c>
      <c r="D575" s="71">
        <v>1254.8800000000001</v>
      </c>
      <c r="E575" s="71">
        <v>1190.1600000000001</v>
      </c>
      <c r="F575" s="71">
        <v>1163.1099999999999</v>
      </c>
      <c r="G575" s="71">
        <v>1157.8499999999999</v>
      </c>
      <c r="H575" s="71">
        <v>1186.9000000000001</v>
      </c>
      <c r="I575" s="71">
        <v>1282.03</v>
      </c>
      <c r="J575" s="71">
        <v>1414.45</v>
      </c>
      <c r="K575" s="71">
        <v>1558.81</v>
      </c>
      <c r="L575" s="71">
        <v>1765.15</v>
      </c>
      <c r="M575" s="71">
        <v>1879.95</v>
      </c>
      <c r="N575" s="71">
        <v>1890.97</v>
      </c>
      <c r="O575" s="71">
        <v>1913.92</v>
      </c>
      <c r="P575" s="71">
        <v>1868.01</v>
      </c>
      <c r="Q575" s="71">
        <v>1897.85</v>
      </c>
      <c r="R575" s="71">
        <v>1829.22</v>
      </c>
      <c r="S575" s="71">
        <v>1801.56</v>
      </c>
      <c r="T575" s="71">
        <v>1752.45</v>
      </c>
      <c r="U575" s="71">
        <v>1662.57</v>
      </c>
      <c r="V575" s="71">
        <v>1820.14</v>
      </c>
      <c r="W575" s="71">
        <v>1928.88</v>
      </c>
      <c r="X575" s="71">
        <v>1821.3</v>
      </c>
      <c r="Y575" s="71">
        <v>1676.97</v>
      </c>
      <c r="Z575" s="71">
        <v>1479.07</v>
      </c>
      <c r="AA575" s="71">
        <v>1332.49</v>
      </c>
    </row>
    <row r="576" spans="1:27" ht="12.75" customHeight="1" outlineLevel="1" x14ac:dyDescent="0.3">
      <c r="A576" s="163" t="s">
        <v>2214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customHeight="1" outlineLevel="1" x14ac:dyDescent="0.3">
      <c r="A577" s="163" t="s">
        <v>2215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2216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 t="shared" si="335"/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ht="13.8" x14ac:dyDescent="0.3">
      <c r="A579" s="162" t="s">
        <v>2217</v>
      </c>
      <c r="B579" s="54" t="str">
        <f>"20"&amp;"."&amp;$B$800&amp;"."&amp;$B$801</f>
        <v>20.03.2024</v>
      </c>
      <c r="C579" s="134" t="s">
        <v>76</v>
      </c>
      <c r="D579" s="135">
        <f>ROUND(((D580+D581+D583+D582)/1000),5)</f>
        <v>5.0255999999999998</v>
      </c>
      <c r="E579" s="135">
        <f>ROUND(((E580+E581+E583+E582)/1000),5)</f>
        <v>4.9584099999999998</v>
      </c>
      <c r="F579" s="135">
        <f>ROUND(((F580+F581+F583+F582)/1000),5)</f>
        <v>4.9274800000000001</v>
      </c>
      <c r="G579" s="135">
        <f t="shared" ref="G579:AA579" si="336">ROUND(((G580+G581+G583+G582)/1000),5)</f>
        <v>4.9245200000000002</v>
      </c>
      <c r="H579" s="135">
        <f t="shared" si="336"/>
        <v>4.9560899999999997</v>
      </c>
      <c r="I579" s="135">
        <f t="shared" si="336"/>
        <v>5.0643000000000002</v>
      </c>
      <c r="J579" s="135">
        <f t="shared" si="336"/>
        <v>5.1978299999999997</v>
      </c>
      <c r="K579" s="135">
        <f t="shared" si="336"/>
        <v>5.28301</v>
      </c>
      <c r="L579" s="135">
        <f t="shared" si="336"/>
        <v>5.5259499999999999</v>
      </c>
      <c r="M579" s="135">
        <f t="shared" si="336"/>
        <v>5.64011</v>
      </c>
      <c r="N579" s="135">
        <f t="shared" si="336"/>
        <v>5.6670499999999997</v>
      </c>
      <c r="O579" s="135">
        <f t="shared" si="336"/>
        <v>5.6885199999999996</v>
      </c>
      <c r="P579" s="135">
        <f t="shared" si="336"/>
        <v>5.6541600000000001</v>
      </c>
      <c r="Q579" s="135">
        <f t="shared" si="336"/>
        <v>5.6680200000000003</v>
      </c>
      <c r="R579" s="135">
        <f t="shared" si="336"/>
        <v>5.6391999999999998</v>
      </c>
      <c r="S579" s="135">
        <f t="shared" si="336"/>
        <v>5.6156600000000001</v>
      </c>
      <c r="T579" s="135">
        <f t="shared" si="336"/>
        <v>5.58894</v>
      </c>
      <c r="U579" s="135">
        <f t="shared" si="336"/>
        <v>5.5040699999999996</v>
      </c>
      <c r="V579" s="135">
        <f t="shared" si="336"/>
        <v>5.58352</v>
      </c>
      <c r="W579" s="135">
        <f t="shared" si="336"/>
        <v>5.6526399999999999</v>
      </c>
      <c r="X579" s="135">
        <f t="shared" si="336"/>
        <v>5.5688300000000002</v>
      </c>
      <c r="Y579" s="135">
        <f t="shared" si="336"/>
        <v>5.49505</v>
      </c>
      <c r="Z579" s="135">
        <f t="shared" si="336"/>
        <v>5.2710100000000004</v>
      </c>
      <c r="AA579" s="135">
        <f t="shared" si="336"/>
        <v>5.1874500000000001</v>
      </c>
    </row>
    <row r="580" spans="1:27" ht="12.75" customHeight="1" outlineLevel="1" x14ac:dyDescent="0.3">
      <c r="A580" s="163" t="s">
        <v>2218</v>
      </c>
      <c r="B580" s="94" t="s">
        <v>238</v>
      </c>
      <c r="C580" s="70" t="s">
        <v>79</v>
      </c>
      <c r="D580" s="71">
        <v>1243.8800000000001</v>
      </c>
      <c r="E580" s="71">
        <v>1176.69</v>
      </c>
      <c r="F580" s="71">
        <v>1145.76</v>
      </c>
      <c r="G580" s="71">
        <v>1142.8</v>
      </c>
      <c r="H580" s="71">
        <v>1174.3699999999999</v>
      </c>
      <c r="I580" s="71">
        <v>1282.58</v>
      </c>
      <c r="J580" s="71">
        <v>1416.11</v>
      </c>
      <c r="K580" s="71">
        <v>1501.29</v>
      </c>
      <c r="L580" s="71">
        <v>1744.23</v>
      </c>
      <c r="M580" s="71">
        <v>1858.39</v>
      </c>
      <c r="N580" s="71">
        <v>1885.33</v>
      </c>
      <c r="O580" s="71">
        <v>1906.8</v>
      </c>
      <c r="P580" s="71">
        <v>1872.44</v>
      </c>
      <c r="Q580" s="71">
        <v>1886.3</v>
      </c>
      <c r="R580" s="71">
        <v>1857.48</v>
      </c>
      <c r="S580" s="71">
        <v>1833.94</v>
      </c>
      <c r="T580" s="71">
        <v>1807.22</v>
      </c>
      <c r="U580" s="71">
        <v>1722.35</v>
      </c>
      <c r="V580" s="71">
        <v>1801.8</v>
      </c>
      <c r="W580" s="71">
        <v>1870.92</v>
      </c>
      <c r="X580" s="71">
        <v>1787.11</v>
      </c>
      <c r="Y580" s="71">
        <v>1713.33</v>
      </c>
      <c r="Z580" s="71">
        <v>1489.29</v>
      </c>
      <c r="AA580" s="71">
        <v>1405.73</v>
      </c>
    </row>
    <row r="581" spans="1:27" ht="12.75" customHeight="1" outlineLevel="1" x14ac:dyDescent="0.3">
      <c r="A581" s="163" t="s">
        <v>2219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customHeight="1" outlineLevel="1" x14ac:dyDescent="0.3">
      <c r="A582" s="163" t="s">
        <v>2220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2221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 t="shared" si="338"/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ht="13.8" x14ac:dyDescent="0.3">
      <c r="A584" s="162" t="s">
        <v>2222</v>
      </c>
      <c r="B584" s="54" t="str">
        <f>"21"&amp;"."&amp;$B$800&amp;"."&amp;$B$801</f>
        <v>21.03.2024</v>
      </c>
      <c r="C584" s="134" t="s">
        <v>76</v>
      </c>
      <c r="D584" s="135">
        <f>ROUND(((D585+D586+D588+D587)/1000),5)</f>
        <v>5.1045100000000003</v>
      </c>
      <c r="E584" s="135">
        <f>ROUND(((E585+E586+E588+E587)/1000),5)</f>
        <v>5.0127800000000002</v>
      </c>
      <c r="F584" s="135">
        <f>ROUND(((F585+F586+F588+F587)/1000),5)</f>
        <v>4.9756299999999998</v>
      </c>
      <c r="G584" s="135">
        <f t="shared" ref="G584:AA584" si="339">ROUND(((G585+G586+G588+G587)/1000),5)</f>
        <v>4.9724899999999996</v>
      </c>
      <c r="H584" s="135">
        <f t="shared" si="339"/>
        <v>5.00556</v>
      </c>
      <c r="I584" s="135">
        <f t="shared" si="339"/>
        <v>5.14175</v>
      </c>
      <c r="J584" s="135">
        <f t="shared" si="339"/>
        <v>5.23332</v>
      </c>
      <c r="K584" s="135">
        <f t="shared" si="339"/>
        <v>5.4476500000000003</v>
      </c>
      <c r="L584" s="135">
        <f t="shared" si="339"/>
        <v>5.59755</v>
      </c>
      <c r="M584" s="135">
        <f t="shared" si="339"/>
        <v>5.6758499999999996</v>
      </c>
      <c r="N584" s="135">
        <f t="shared" si="339"/>
        <v>5.6778599999999999</v>
      </c>
      <c r="O584" s="135">
        <f t="shared" si="339"/>
        <v>5.6822499999999998</v>
      </c>
      <c r="P584" s="135">
        <f t="shared" si="339"/>
        <v>5.6554399999999996</v>
      </c>
      <c r="Q584" s="135">
        <f t="shared" si="339"/>
        <v>5.66629</v>
      </c>
      <c r="R584" s="135">
        <f t="shared" si="339"/>
        <v>5.6415100000000002</v>
      </c>
      <c r="S584" s="135">
        <f t="shared" si="339"/>
        <v>5.6204000000000001</v>
      </c>
      <c r="T584" s="135">
        <f t="shared" si="339"/>
        <v>5.6127000000000002</v>
      </c>
      <c r="U584" s="135">
        <f t="shared" si="339"/>
        <v>5.5525399999999996</v>
      </c>
      <c r="V584" s="135">
        <f t="shared" si="339"/>
        <v>5.5979799999999997</v>
      </c>
      <c r="W584" s="135">
        <f t="shared" si="339"/>
        <v>5.6748799999999999</v>
      </c>
      <c r="X584" s="135">
        <f t="shared" si="339"/>
        <v>5.6361499999999998</v>
      </c>
      <c r="Y584" s="135">
        <f t="shared" si="339"/>
        <v>5.6011300000000004</v>
      </c>
      <c r="Z584" s="135">
        <f t="shared" si="339"/>
        <v>5.3401199999999998</v>
      </c>
      <c r="AA584" s="135">
        <f t="shared" si="339"/>
        <v>5.20587</v>
      </c>
    </row>
    <row r="585" spans="1:27" ht="12.75" customHeight="1" outlineLevel="1" x14ac:dyDescent="0.3">
      <c r="A585" s="163" t="s">
        <v>2223</v>
      </c>
      <c r="B585" s="94" t="s">
        <v>238</v>
      </c>
      <c r="C585" s="70" t="s">
        <v>79</v>
      </c>
      <c r="D585" s="71">
        <v>1322.79</v>
      </c>
      <c r="E585" s="71">
        <v>1231.06</v>
      </c>
      <c r="F585" s="71">
        <v>1193.9100000000001</v>
      </c>
      <c r="G585" s="71">
        <v>1190.77</v>
      </c>
      <c r="H585" s="71">
        <v>1223.8399999999999</v>
      </c>
      <c r="I585" s="71">
        <v>1360.03</v>
      </c>
      <c r="J585" s="71">
        <v>1451.6</v>
      </c>
      <c r="K585" s="71">
        <v>1665.93</v>
      </c>
      <c r="L585" s="71">
        <v>1815.83</v>
      </c>
      <c r="M585" s="71">
        <v>1894.13</v>
      </c>
      <c r="N585" s="71">
        <v>1896.14</v>
      </c>
      <c r="O585" s="71">
        <v>1900.53</v>
      </c>
      <c r="P585" s="71">
        <v>1873.72</v>
      </c>
      <c r="Q585" s="71">
        <v>1884.57</v>
      </c>
      <c r="R585" s="71">
        <v>1859.79</v>
      </c>
      <c r="S585" s="71">
        <v>1838.68</v>
      </c>
      <c r="T585" s="71">
        <v>1830.98</v>
      </c>
      <c r="U585" s="71">
        <v>1770.82</v>
      </c>
      <c r="V585" s="71">
        <v>1816.26</v>
      </c>
      <c r="W585" s="71">
        <v>1893.16</v>
      </c>
      <c r="X585" s="71">
        <v>1854.43</v>
      </c>
      <c r="Y585" s="71">
        <v>1819.41</v>
      </c>
      <c r="Z585" s="71">
        <v>1558.4</v>
      </c>
      <c r="AA585" s="71">
        <v>1424.15</v>
      </c>
    </row>
    <row r="586" spans="1:27" ht="12.75" customHeight="1" outlineLevel="1" x14ac:dyDescent="0.3">
      <c r="A586" s="163" t="s">
        <v>2224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customHeight="1" outlineLevel="1" x14ac:dyDescent="0.3">
      <c r="A587" s="163" t="s">
        <v>2225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2226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 t="shared" si="341"/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ht="13.8" x14ac:dyDescent="0.3">
      <c r="A589" s="162" t="s">
        <v>2227</v>
      </c>
      <c r="B589" s="54" t="str">
        <f>"22"&amp;"."&amp;$B$800&amp;"."&amp;$B$801</f>
        <v>22.03.2024</v>
      </c>
      <c r="C589" s="134" t="s">
        <v>76</v>
      </c>
      <c r="D589" s="135">
        <f>ROUND(((D590+D591+D593+D592)/1000),5)</f>
        <v>5.0763600000000002</v>
      </c>
      <c r="E589" s="135">
        <f>ROUND(((E590+E591+E593+E592)/1000),5)</f>
        <v>4.9902300000000004</v>
      </c>
      <c r="F589" s="135">
        <f>ROUND(((F590+F591+F593+F592)/1000),5)</f>
        <v>4.9685300000000003</v>
      </c>
      <c r="G589" s="135">
        <f t="shared" ref="G589:AA589" si="342">ROUND(((G590+G591+G593+G592)/1000),5)</f>
        <v>4.94876</v>
      </c>
      <c r="H589" s="135">
        <f t="shared" si="342"/>
        <v>4.9934200000000004</v>
      </c>
      <c r="I589" s="135">
        <f t="shared" si="342"/>
        <v>5.1264000000000003</v>
      </c>
      <c r="J589" s="135">
        <f t="shared" si="342"/>
        <v>5.2278000000000002</v>
      </c>
      <c r="K589" s="135">
        <f t="shared" si="342"/>
        <v>5.5288599999999999</v>
      </c>
      <c r="L589" s="135">
        <f t="shared" si="342"/>
        <v>5.6210699999999996</v>
      </c>
      <c r="M589" s="135">
        <f t="shared" si="342"/>
        <v>5.6814400000000003</v>
      </c>
      <c r="N589" s="135">
        <f t="shared" si="342"/>
        <v>5.7152099999999999</v>
      </c>
      <c r="O589" s="135">
        <f t="shared" si="342"/>
        <v>5.7253999999999996</v>
      </c>
      <c r="P589" s="135">
        <f t="shared" si="342"/>
        <v>5.7043499999999998</v>
      </c>
      <c r="Q589" s="135">
        <f t="shared" si="342"/>
        <v>5.7104999999999997</v>
      </c>
      <c r="R589" s="135">
        <f t="shared" si="342"/>
        <v>5.69177</v>
      </c>
      <c r="S589" s="135">
        <f t="shared" si="342"/>
        <v>5.6760099999999998</v>
      </c>
      <c r="T589" s="135">
        <f t="shared" si="342"/>
        <v>5.6636499999999996</v>
      </c>
      <c r="U589" s="135">
        <f t="shared" si="342"/>
        <v>5.6112299999999999</v>
      </c>
      <c r="V589" s="135">
        <f t="shared" si="342"/>
        <v>5.6700400000000002</v>
      </c>
      <c r="W589" s="135">
        <f t="shared" si="342"/>
        <v>5.7403000000000004</v>
      </c>
      <c r="X589" s="135">
        <f t="shared" si="342"/>
        <v>5.6778899999999997</v>
      </c>
      <c r="Y589" s="135">
        <f t="shared" si="342"/>
        <v>5.6050700000000004</v>
      </c>
      <c r="Z589" s="135">
        <f t="shared" si="342"/>
        <v>5.4086400000000001</v>
      </c>
      <c r="AA589" s="135">
        <f t="shared" si="342"/>
        <v>5.2203400000000002</v>
      </c>
    </row>
    <row r="590" spans="1:27" ht="12.75" customHeight="1" outlineLevel="1" x14ac:dyDescent="0.3">
      <c r="A590" s="163" t="s">
        <v>2228</v>
      </c>
      <c r="B590" s="94" t="s">
        <v>238</v>
      </c>
      <c r="C590" s="70" t="s">
        <v>79</v>
      </c>
      <c r="D590" s="71">
        <v>1294.6400000000001</v>
      </c>
      <c r="E590" s="71">
        <v>1208.51</v>
      </c>
      <c r="F590" s="71">
        <v>1186.81</v>
      </c>
      <c r="G590" s="71">
        <v>1167.04</v>
      </c>
      <c r="H590" s="71">
        <v>1211.7</v>
      </c>
      <c r="I590" s="71">
        <v>1344.68</v>
      </c>
      <c r="J590" s="71">
        <v>1446.08</v>
      </c>
      <c r="K590" s="71">
        <v>1747.14</v>
      </c>
      <c r="L590" s="71">
        <v>1839.35</v>
      </c>
      <c r="M590" s="71">
        <v>1899.72</v>
      </c>
      <c r="N590" s="71">
        <v>1933.49</v>
      </c>
      <c r="O590" s="71">
        <v>1943.68</v>
      </c>
      <c r="P590" s="71">
        <v>1922.63</v>
      </c>
      <c r="Q590" s="71">
        <v>1928.78</v>
      </c>
      <c r="R590" s="71">
        <v>1910.05</v>
      </c>
      <c r="S590" s="71">
        <v>1894.29</v>
      </c>
      <c r="T590" s="71">
        <v>1881.93</v>
      </c>
      <c r="U590" s="71">
        <v>1829.51</v>
      </c>
      <c r="V590" s="71">
        <v>1888.32</v>
      </c>
      <c r="W590" s="71">
        <v>1958.58</v>
      </c>
      <c r="X590" s="71">
        <v>1896.17</v>
      </c>
      <c r="Y590" s="71">
        <v>1823.35</v>
      </c>
      <c r="Z590" s="71">
        <v>1626.92</v>
      </c>
      <c r="AA590" s="71">
        <v>1438.62</v>
      </c>
    </row>
    <row r="591" spans="1:27" ht="12.75" customHeight="1" outlineLevel="1" x14ac:dyDescent="0.3">
      <c r="A591" s="163" t="s">
        <v>2229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customHeight="1" outlineLevel="1" x14ac:dyDescent="0.3">
      <c r="A592" s="163" t="s">
        <v>2230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2231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 t="shared" si="344"/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ht="13.8" x14ac:dyDescent="0.3">
      <c r="A594" s="162" t="s">
        <v>2232</v>
      </c>
      <c r="B594" s="54" t="str">
        <f>"23"&amp;"."&amp;$B$800&amp;"."&amp;$B$801</f>
        <v>23.03.2024</v>
      </c>
      <c r="C594" s="134" t="s">
        <v>76</v>
      </c>
      <c r="D594" s="135">
        <f>ROUND(((D595+D596+D598+D597)/1000),5)</f>
        <v>5.2989300000000004</v>
      </c>
      <c r="E594" s="135">
        <f>ROUND(((E595+E596+E598+E597)/1000),5)</f>
        <v>5.2172200000000002</v>
      </c>
      <c r="F594" s="135">
        <f>ROUND(((F595+F596+F598+F597)/1000),5)</f>
        <v>5.1587899999999998</v>
      </c>
      <c r="G594" s="135">
        <f t="shared" ref="G594:AA594" si="345">ROUND(((G595+G596+G598+G597)/1000),5)</f>
        <v>5.1444599999999996</v>
      </c>
      <c r="H594" s="135">
        <f t="shared" si="345"/>
        <v>5.1616600000000004</v>
      </c>
      <c r="I594" s="135">
        <f t="shared" si="345"/>
        <v>5.2077099999999996</v>
      </c>
      <c r="J594" s="135">
        <f t="shared" si="345"/>
        <v>5.2276899999999999</v>
      </c>
      <c r="K594" s="135">
        <f t="shared" si="345"/>
        <v>5.3944999999999999</v>
      </c>
      <c r="L594" s="135">
        <f t="shared" si="345"/>
        <v>5.6182800000000004</v>
      </c>
      <c r="M594" s="135">
        <f t="shared" si="345"/>
        <v>5.7376100000000001</v>
      </c>
      <c r="N594" s="135">
        <f t="shared" si="345"/>
        <v>5.8095499999999998</v>
      </c>
      <c r="O594" s="135">
        <f t="shared" si="345"/>
        <v>5.8017000000000003</v>
      </c>
      <c r="P594" s="135">
        <f t="shared" si="345"/>
        <v>5.7692600000000001</v>
      </c>
      <c r="Q594" s="135">
        <f t="shared" si="345"/>
        <v>5.7648799999999998</v>
      </c>
      <c r="R594" s="135">
        <f t="shared" si="345"/>
        <v>5.7279600000000004</v>
      </c>
      <c r="S594" s="135">
        <f t="shared" si="345"/>
        <v>5.7041899999999996</v>
      </c>
      <c r="T594" s="135">
        <f t="shared" si="345"/>
        <v>5.7095500000000001</v>
      </c>
      <c r="U594" s="135">
        <f t="shared" si="345"/>
        <v>5.7059499999999996</v>
      </c>
      <c r="V594" s="135">
        <f t="shared" si="345"/>
        <v>5.7515099999999997</v>
      </c>
      <c r="W594" s="135">
        <f t="shared" si="345"/>
        <v>5.8863599999999998</v>
      </c>
      <c r="X594" s="135">
        <f t="shared" si="345"/>
        <v>5.8025700000000002</v>
      </c>
      <c r="Y594" s="135">
        <f t="shared" si="345"/>
        <v>5.6838899999999999</v>
      </c>
      <c r="Z594" s="135">
        <f t="shared" si="345"/>
        <v>5.5078100000000001</v>
      </c>
      <c r="AA594" s="135">
        <f t="shared" si="345"/>
        <v>5.33927</v>
      </c>
    </row>
    <row r="595" spans="1:27" ht="12.75" customHeight="1" outlineLevel="1" x14ac:dyDescent="0.3">
      <c r="A595" s="163" t="s">
        <v>2233</v>
      </c>
      <c r="B595" s="94" t="s">
        <v>238</v>
      </c>
      <c r="C595" s="70" t="s">
        <v>79</v>
      </c>
      <c r="D595" s="71">
        <v>1517.21</v>
      </c>
      <c r="E595" s="71">
        <v>1435.5</v>
      </c>
      <c r="F595" s="71">
        <v>1377.07</v>
      </c>
      <c r="G595" s="71">
        <v>1362.74</v>
      </c>
      <c r="H595" s="71">
        <v>1379.94</v>
      </c>
      <c r="I595" s="71">
        <v>1425.99</v>
      </c>
      <c r="J595" s="71">
        <v>1445.97</v>
      </c>
      <c r="K595" s="71">
        <v>1612.78</v>
      </c>
      <c r="L595" s="71">
        <v>1836.56</v>
      </c>
      <c r="M595" s="71">
        <v>1955.89</v>
      </c>
      <c r="N595" s="71">
        <v>2027.83</v>
      </c>
      <c r="O595" s="71">
        <v>2019.98</v>
      </c>
      <c r="P595" s="71">
        <v>1987.54</v>
      </c>
      <c r="Q595" s="71">
        <v>1983.16</v>
      </c>
      <c r="R595" s="71">
        <v>1946.24</v>
      </c>
      <c r="S595" s="71">
        <v>1922.47</v>
      </c>
      <c r="T595" s="71">
        <v>1927.83</v>
      </c>
      <c r="U595" s="71">
        <v>1924.23</v>
      </c>
      <c r="V595" s="71">
        <v>1969.79</v>
      </c>
      <c r="W595" s="71">
        <v>2104.64</v>
      </c>
      <c r="X595" s="71">
        <v>2020.85</v>
      </c>
      <c r="Y595" s="71">
        <v>1902.17</v>
      </c>
      <c r="Z595" s="71">
        <v>1726.09</v>
      </c>
      <c r="AA595" s="71">
        <v>1557.55</v>
      </c>
    </row>
    <row r="596" spans="1:27" ht="12.75" customHeight="1" outlineLevel="1" x14ac:dyDescent="0.3">
      <c r="A596" s="163" t="s">
        <v>2234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customHeight="1" outlineLevel="1" x14ac:dyDescent="0.3">
      <c r="A597" s="163" t="s">
        <v>2235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2236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 t="shared" si="347"/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ht="13.8" x14ac:dyDescent="0.3">
      <c r="A599" s="162" t="s">
        <v>2237</v>
      </c>
      <c r="B599" s="54" t="str">
        <f>"24"&amp;"."&amp;$B$800&amp;"."&amp;$B$801</f>
        <v>24.03.2024</v>
      </c>
      <c r="C599" s="134" t="s">
        <v>76</v>
      </c>
      <c r="D599" s="135">
        <f>ROUND(((D600+D601+D603+D602)/1000),5)</f>
        <v>5.1958200000000003</v>
      </c>
      <c r="E599" s="135">
        <f>ROUND(((E600+E601+E603+E602)/1000),5)</f>
        <v>5.02895</v>
      </c>
      <c r="F599" s="135">
        <f>ROUND(((F600+F601+F603+F602)/1000),5)</f>
        <v>4.9738699999999998</v>
      </c>
      <c r="G599" s="135">
        <f t="shared" ref="G599:AA599" si="348">ROUND(((G600+G601+G603+G602)/1000),5)</f>
        <v>4.9659399999999998</v>
      </c>
      <c r="H599" s="135">
        <f t="shared" si="348"/>
        <v>4.9666600000000001</v>
      </c>
      <c r="I599" s="135">
        <f t="shared" si="348"/>
        <v>4.9780199999999999</v>
      </c>
      <c r="J599" s="135">
        <f t="shared" si="348"/>
        <v>5.00054</v>
      </c>
      <c r="K599" s="135">
        <f t="shared" si="348"/>
        <v>5.17021</v>
      </c>
      <c r="L599" s="135">
        <f t="shared" si="348"/>
        <v>5.3061999999999996</v>
      </c>
      <c r="M599" s="135">
        <f t="shared" si="348"/>
        <v>5.4928800000000004</v>
      </c>
      <c r="N599" s="135">
        <f t="shared" si="348"/>
        <v>5.5335200000000002</v>
      </c>
      <c r="O599" s="135">
        <f t="shared" si="348"/>
        <v>5.5505699999999996</v>
      </c>
      <c r="P599" s="135">
        <f t="shared" si="348"/>
        <v>5.5401699999999998</v>
      </c>
      <c r="Q599" s="135">
        <f t="shared" si="348"/>
        <v>5.5383699999999996</v>
      </c>
      <c r="R599" s="135">
        <f t="shared" si="348"/>
        <v>5.52874</v>
      </c>
      <c r="S599" s="135">
        <f t="shared" si="348"/>
        <v>5.5287899999999999</v>
      </c>
      <c r="T599" s="135">
        <f t="shared" si="348"/>
        <v>5.5364800000000001</v>
      </c>
      <c r="U599" s="135">
        <f t="shared" si="348"/>
        <v>5.5464099999999998</v>
      </c>
      <c r="V599" s="135">
        <f t="shared" si="348"/>
        <v>5.6055400000000004</v>
      </c>
      <c r="W599" s="135">
        <f t="shared" si="348"/>
        <v>5.7396799999999999</v>
      </c>
      <c r="X599" s="135">
        <f t="shared" si="348"/>
        <v>5.6509</v>
      </c>
      <c r="Y599" s="135">
        <f t="shared" si="348"/>
        <v>5.5236099999999997</v>
      </c>
      <c r="Z599" s="135">
        <f t="shared" si="348"/>
        <v>5.3742799999999997</v>
      </c>
      <c r="AA599" s="135">
        <f t="shared" si="348"/>
        <v>5.2211600000000002</v>
      </c>
    </row>
    <row r="600" spans="1:27" ht="12.75" customHeight="1" outlineLevel="1" x14ac:dyDescent="0.3">
      <c r="A600" s="163" t="s">
        <v>2238</v>
      </c>
      <c r="B600" s="94" t="s">
        <v>238</v>
      </c>
      <c r="C600" s="70" t="s">
        <v>79</v>
      </c>
      <c r="D600" s="71">
        <v>1414.1</v>
      </c>
      <c r="E600" s="71">
        <v>1247.23</v>
      </c>
      <c r="F600" s="71">
        <v>1192.1500000000001</v>
      </c>
      <c r="G600" s="71">
        <v>1184.22</v>
      </c>
      <c r="H600" s="71">
        <v>1184.94</v>
      </c>
      <c r="I600" s="71">
        <v>1196.3</v>
      </c>
      <c r="J600" s="71">
        <v>1218.82</v>
      </c>
      <c r="K600" s="71">
        <v>1388.49</v>
      </c>
      <c r="L600" s="71">
        <v>1524.48</v>
      </c>
      <c r="M600" s="71">
        <v>1711.16</v>
      </c>
      <c r="N600" s="71">
        <v>1751.8</v>
      </c>
      <c r="O600" s="71">
        <v>1768.85</v>
      </c>
      <c r="P600" s="71">
        <v>1758.45</v>
      </c>
      <c r="Q600" s="71">
        <v>1756.65</v>
      </c>
      <c r="R600" s="71">
        <v>1747.02</v>
      </c>
      <c r="S600" s="71">
        <v>1747.07</v>
      </c>
      <c r="T600" s="71">
        <v>1754.76</v>
      </c>
      <c r="U600" s="71">
        <v>1764.69</v>
      </c>
      <c r="V600" s="71">
        <v>1823.82</v>
      </c>
      <c r="W600" s="71">
        <v>1957.96</v>
      </c>
      <c r="X600" s="71">
        <v>1869.18</v>
      </c>
      <c r="Y600" s="71">
        <v>1741.89</v>
      </c>
      <c r="Z600" s="71">
        <v>1592.56</v>
      </c>
      <c r="AA600" s="71">
        <v>1439.44</v>
      </c>
    </row>
    <row r="601" spans="1:27" ht="12.75" customHeight="1" outlineLevel="1" x14ac:dyDescent="0.3">
      <c r="A601" s="163" t="s">
        <v>2239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customHeight="1" outlineLevel="1" x14ac:dyDescent="0.3">
      <c r="A602" s="163" t="s">
        <v>2240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2241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 t="shared" si="350"/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ht="13.8" x14ac:dyDescent="0.3">
      <c r="A604" s="162" t="s">
        <v>2242</v>
      </c>
      <c r="B604" s="54" t="str">
        <f>"25"&amp;"."&amp;$B$800&amp;"."&amp;$B$801</f>
        <v>25.03.2024</v>
      </c>
      <c r="C604" s="134" t="s">
        <v>76</v>
      </c>
      <c r="D604" s="135">
        <f>ROUND(((D605+D606+D608+D607)/1000),5)</f>
        <v>5.2230699999999999</v>
      </c>
      <c r="E604" s="135">
        <f>ROUND(((E605+E606+E608+E607)/1000),5)</f>
        <v>5.0837700000000003</v>
      </c>
      <c r="F604" s="135">
        <f>ROUND(((F605+F606+F608+F607)/1000),5)</f>
        <v>5.0282900000000001</v>
      </c>
      <c r="G604" s="135">
        <f t="shared" ref="G604:AA604" si="351">ROUND(((G605+G606+G608+G607)/1000),5)</f>
        <v>5.0134800000000004</v>
      </c>
      <c r="H604" s="135">
        <f t="shared" si="351"/>
        <v>5.1138199999999996</v>
      </c>
      <c r="I604" s="135">
        <f t="shared" si="351"/>
        <v>5.2093499999999997</v>
      </c>
      <c r="J604" s="135">
        <f t="shared" si="351"/>
        <v>5.2839900000000002</v>
      </c>
      <c r="K604" s="135">
        <f t="shared" si="351"/>
        <v>5.5229999999999997</v>
      </c>
      <c r="L604" s="135">
        <f t="shared" si="351"/>
        <v>5.6925400000000002</v>
      </c>
      <c r="M604" s="135">
        <f t="shared" si="351"/>
        <v>5.7582399999999998</v>
      </c>
      <c r="N604" s="135">
        <f t="shared" si="351"/>
        <v>5.7689899999999996</v>
      </c>
      <c r="O604" s="135">
        <f t="shared" si="351"/>
        <v>5.78383</v>
      </c>
      <c r="P604" s="135">
        <f t="shared" si="351"/>
        <v>5.7751400000000004</v>
      </c>
      <c r="Q604" s="135">
        <f t="shared" si="351"/>
        <v>5.7807700000000004</v>
      </c>
      <c r="R604" s="135">
        <f t="shared" si="351"/>
        <v>5.7723000000000004</v>
      </c>
      <c r="S604" s="135">
        <f t="shared" si="351"/>
        <v>5.7684300000000004</v>
      </c>
      <c r="T604" s="135">
        <f t="shared" si="351"/>
        <v>5.7648900000000003</v>
      </c>
      <c r="U604" s="135">
        <f t="shared" si="351"/>
        <v>5.6890999999999998</v>
      </c>
      <c r="V604" s="135">
        <f t="shared" si="351"/>
        <v>5.7067100000000002</v>
      </c>
      <c r="W604" s="135">
        <f t="shared" si="351"/>
        <v>5.7683200000000001</v>
      </c>
      <c r="X604" s="135">
        <f t="shared" si="351"/>
        <v>5.7234499999999997</v>
      </c>
      <c r="Y604" s="135">
        <f t="shared" si="351"/>
        <v>5.6271699999999996</v>
      </c>
      <c r="Z604" s="135">
        <f t="shared" si="351"/>
        <v>5.3457800000000004</v>
      </c>
      <c r="AA604" s="135">
        <f t="shared" si="351"/>
        <v>5.2377000000000002</v>
      </c>
    </row>
    <row r="605" spans="1:27" ht="12.75" customHeight="1" outlineLevel="1" x14ac:dyDescent="0.3">
      <c r="A605" s="163" t="s">
        <v>2243</v>
      </c>
      <c r="B605" s="94" t="s">
        <v>238</v>
      </c>
      <c r="C605" s="70" t="s">
        <v>79</v>
      </c>
      <c r="D605" s="71">
        <v>1441.35</v>
      </c>
      <c r="E605" s="71">
        <v>1302.05</v>
      </c>
      <c r="F605" s="71">
        <v>1246.57</v>
      </c>
      <c r="G605" s="71">
        <v>1231.76</v>
      </c>
      <c r="H605" s="71">
        <v>1332.1</v>
      </c>
      <c r="I605" s="71">
        <v>1427.63</v>
      </c>
      <c r="J605" s="71">
        <v>1502.27</v>
      </c>
      <c r="K605" s="71">
        <v>1741.28</v>
      </c>
      <c r="L605" s="71">
        <v>1910.82</v>
      </c>
      <c r="M605" s="71">
        <v>1976.52</v>
      </c>
      <c r="N605" s="71">
        <v>1987.27</v>
      </c>
      <c r="O605" s="71">
        <v>2002.11</v>
      </c>
      <c r="P605" s="71">
        <v>1993.42</v>
      </c>
      <c r="Q605" s="71">
        <v>1999.05</v>
      </c>
      <c r="R605" s="71">
        <v>1990.58</v>
      </c>
      <c r="S605" s="71">
        <v>1986.71</v>
      </c>
      <c r="T605" s="71">
        <v>1983.17</v>
      </c>
      <c r="U605" s="71">
        <v>1907.38</v>
      </c>
      <c r="V605" s="71">
        <v>1924.99</v>
      </c>
      <c r="W605" s="71">
        <v>1986.6</v>
      </c>
      <c r="X605" s="71">
        <v>1941.73</v>
      </c>
      <c r="Y605" s="71">
        <v>1845.45</v>
      </c>
      <c r="Z605" s="71">
        <v>1564.06</v>
      </c>
      <c r="AA605" s="71">
        <v>1455.98</v>
      </c>
    </row>
    <row r="606" spans="1:27" ht="12.75" customHeight="1" outlineLevel="1" x14ac:dyDescent="0.3">
      <c r="A606" s="163" t="s">
        <v>2244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customHeight="1" outlineLevel="1" x14ac:dyDescent="0.3">
      <c r="A607" s="163" t="s">
        <v>2245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2246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 t="shared" si="353"/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ht="13.8" x14ac:dyDescent="0.3">
      <c r="A609" s="162" t="s">
        <v>2247</v>
      </c>
      <c r="B609" s="54" t="str">
        <f>"26"&amp;"."&amp;$B$800&amp;"."&amp;$B$801</f>
        <v>26.03.2024</v>
      </c>
      <c r="C609" s="134" t="s">
        <v>76</v>
      </c>
      <c r="D609" s="135">
        <f>ROUND(((D610+D611+D613+D612)/1000),5)</f>
        <v>5.1418299999999997</v>
      </c>
      <c r="E609" s="135">
        <f>ROUND(((E610+E611+E613+E612)/1000),5)</f>
        <v>5.0377000000000001</v>
      </c>
      <c r="F609" s="135">
        <f>ROUND(((F610+F611+F613+F612)/1000),5)</f>
        <v>4.9854200000000004</v>
      </c>
      <c r="G609" s="135">
        <f t="shared" ref="G609:AA609" si="354">ROUND(((G610+G611+G613+G612)/1000),5)</f>
        <v>4.9846300000000001</v>
      </c>
      <c r="H609" s="135">
        <f t="shared" si="354"/>
        <v>5.0243099999999998</v>
      </c>
      <c r="I609" s="135">
        <f t="shared" si="354"/>
        <v>5.1704600000000003</v>
      </c>
      <c r="J609" s="135">
        <f t="shared" si="354"/>
        <v>5.2762900000000004</v>
      </c>
      <c r="K609" s="135">
        <f t="shared" si="354"/>
        <v>5.5513399999999997</v>
      </c>
      <c r="L609" s="135">
        <f t="shared" si="354"/>
        <v>5.6389100000000001</v>
      </c>
      <c r="M609" s="135">
        <f t="shared" si="354"/>
        <v>5.7030500000000002</v>
      </c>
      <c r="N609" s="135">
        <f t="shared" si="354"/>
        <v>5.7326499999999996</v>
      </c>
      <c r="O609" s="135">
        <f t="shared" si="354"/>
        <v>5.7633099999999997</v>
      </c>
      <c r="P609" s="135">
        <f t="shared" si="354"/>
        <v>5.7305400000000004</v>
      </c>
      <c r="Q609" s="135">
        <f t="shared" si="354"/>
        <v>5.73238</v>
      </c>
      <c r="R609" s="135">
        <f t="shared" si="354"/>
        <v>5.72058</v>
      </c>
      <c r="S609" s="135">
        <f t="shared" si="354"/>
        <v>5.6965199999999996</v>
      </c>
      <c r="T609" s="135">
        <f t="shared" si="354"/>
        <v>5.68764</v>
      </c>
      <c r="U609" s="135">
        <f t="shared" si="354"/>
        <v>5.6399800000000004</v>
      </c>
      <c r="V609" s="135">
        <f t="shared" si="354"/>
        <v>5.6664099999999999</v>
      </c>
      <c r="W609" s="135">
        <f t="shared" si="354"/>
        <v>5.6969599999999998</v>
      </c>
      <c r="X609" s="135">
        <f t="shared" si="354"/>
        <v>5.6811800000000003</v>
      </c>
      <c r="Y609" s="135">
        <f t="shared" si="354"/>
        <v>5.5888400000000003</v>
      </c>
      <c r="Z609" s="135">
        <f t="shared" si="354"/>
        <v>5.3486799999999999</v>
      </c>
      <c r="AA609" s="135">
        <f t="shared" si="354"/>
        <v>5.2266599999999999</v>
      </c>
    </row>
    <row r="610" spans="1:27" ht="12.75" customHeight="1" outlineLevel="1" x14ac:dyDescent="0.3">
      <c r="A610" s="163" t="s">
        <v>2248</v>
      </c>
      <c r="B610" s="94" t="s">
        <v>238</v>
      </c>
      <c r="C610" s="70" t="s">
        <v>79</v>
      </c>
      <c r="D610" s="71">
        <v>1360.11</v>
      </c>
      <c r="E610" s="71">
        <v>1255.98</v>
      </c>
      <c r="F610" s="71">
        <v>1203.7</v>
      </c>
      <c r="G610" s="71">
        <v>1202.9100000000001</v>
      </c>
      <c r="H610" s="71">
        <v>1242.5899999999999</v>
      </c>
      <c r="I610" s="71">
        <v>1388.74</v>
      </c>
      <c r="J610" s="71">
        <v>1494.57</v>
      </c>
      <c r="K610" s="71">
        <v>1769.62</v>
      </c>
      <c r="L610" s="71">
        <v>1857.19</v>
      </c>
      <c r="M610" s="71">
        <v>1921.33</v>
      </c>
      <c r="N610" s="71">
        <v>1950.93</v>
      </c>
      <c r="O610" s="71">
        <v>1981.59</v>
      </c>
      <c r="P610" s="71">
        <v>1948.82</v>
      </c>
      <c r="Q610" s="71">
        <v>1950.66</v>
      </c>
      <c r="R610" s="71">
        <v>1938.86</v>
      </c>
      <c r="S610" s="71">
        <v>1914.8</v>
      </c>
      <c r="T610" s="71">
        <v>1905.92</v>
      </c>
      <c r="U610" s="71">
        <v>1858.26</v>
      </c>
      <c r="V610" s="71">
        <v>1884.69</v>
      </c>
      <c r="W610" s="71">
        <v>1915.24</v>
      </c>
      <c r="X610" s="71">
        <v>1899.46</v>
      </c>
      <c r="Y610" s="71">
        <v>1807.12</v>
      </c>
      <c r="Z610" s="71">
        <v>1566.96</v>
      </c>
      <c r="AA610" s="71">
        <v>1444.94</v>
      </c>
    </row>
    <row r="611" spans="1:27" ht="12.75" customHeight="1" outlineLevel="1" x14ac:dyDescent="0.3">
      <c r="A611" s="163" t="s">
        <v>2249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customHeight="1" outlineLevel="1" x14ac:dyDescent="0.3">
      <c r="A612" s="163" t="s">
        <v>2250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2251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 t="shared" si="356"/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ht="13.8" x14ac:dyDescent="0.3">
      <c r="A614" s="162" t="s">
        <v>2252</v>
      </c>
      <c r="B614" s="54" t="str">
        <f>"27"&amp;"."&amp;$B$800&amp;"."&amp;$B$801</f>
        <v>27.03.2024</v>
      </c>
      <c r="C614" s="134" t="s">
        <v>76</v>
      </c>
      <c r="D614" s="135">
        <f>ROUND(((D615+D616+D618+D617)/1000),5)</f>
        <v>5.0198299999999998</v>
      </c>
      <c r="E614" s="135">
        <f>ROUND(((E615+E616+E618+E617)/1000),5)</f>
        <v>4.9886299999999997</v>
      </c>
      <c r="F614" s="135">
        <f>ROUND(((F615+F616+F618+F617)/1000),5)</f>
        <v>4.9794600000000004</v>
      </c>
      <c r="G614" s="135">
        <f t="shared" ref="G614:AA614" si="357">ROUND(((G615+G616+G618+G617)/1000),5)</f>
        <v>4.9811100000000001</v>
      </c>
      <c r="H614" s="135">
        <f t="shared" si="357"/>
        <v>4.98597</v>
      </c>
      <c r="I614" s="135">
        <f t="shared" si="357"/>
        <v>5.0516199999999998</v>
      </c>
      <c r="J614" s="135">
        <f t="shared" si="357"/>
        <v>5.2623800000000003</v>
      </c>
      <c r="K614" s="135">
        <f t="shared" si="357"/>
        <v>5.5365700000000002</v>
      </c>
      <c r="L614" s="135">
        <f t="shared" si="357"/>
        <v>5.6635299999999997</v>
      </c>
      <c r="M614" s="135">
        <f t="shared" si="357"/>
        <v>5.7587700000000002</v>
      </c>
      <c r="N614" s="135">
        <f t="shared" si="357"/>
        <v>5.8161199999999997</v>
      </c>
      <c r="O614" s="135">
        <f t="shared" si="357"/>
        <v>5.8535300000000001</v>
      </c>
      <c r="P614" s="135">
        <f t="shared" si="357"/>
        <v>5.8390199999999997</v>
      </c>
      <c r="Q614" s="135">
        <f t="shared" si="357"/>
        <v>5.8332899999999999</v>
      </c>
      <c r="R614" s="135">
        <f t="shared" si="357"/>
        <v>5.7635500000000004</v>
      </c>
      <c r="S614" s="135">
        <f t="shared" si="357"/>
        <v>5.6733099999999999</v>
      </c>
      <c r="T614" s="135">
        <f t="shared" si="357"/>
        <v>5.6415899999999999</v>
      </c>
      <c r="U614" s="135">
        <f t="shared" si="357"/>
        <v>5.5697099999999997</v>
      </c>
      <c r="V614" s="135">
        <f t="shared" si="357"/>
        <v>5.6147400000000003</v>
      </c>
      <c r="W614" s="135">
        <f t="shared" si="357"/>
        <v>5.7088999999999999</v>
      </c>
      <c r="X614" s="135">
        <f t="shared" si="357"/>
        <v>5.6957100000000001</v>
      </c>
      <c r="Y614" s="135">
        <f t="shared" si="357"/>
        <v>5.6008500000000003</v>
      </c>
      <c r="Z614" s="135">
        <f t="shared" si="357"/>
        <v>5.3727400000000003</v>
      </c>
      <c r="AA614" s="135">
        <f t="shared" si="357"/>
        <v>5.2066499999999998</v>
      </c>
    </row>
    <row r="615" spans="1:27" ht="12.75" customHeight="1" outlineLevel="1" x14ac:dyDescent="0.3">
      <c r="A615" s="163" t="s">
        <v>2253</v>
      </c>
      <c r="B615" s="94" t="s">
        <v>238</v>
      </c>
      <c r="C615" s="70" t="s">
        <v>79</v>
      </c>
      <c r="D615" s="71">
        <v>1238.1099999999999</v>
      </c>
      <c r="E615" s="71">
        <v>1206.9100000000001</v>
      </c>
      <c r="F615" s="71">
        <v>1197.74</v>
      </c>
      <c r="G615" s="71">
        <v>1199.3900000000001</v>
      </c>
      <c r="H615" s="71">
        <v>1204.25</v>
      </c>
      <c r="I615" s="71">
        <v>1269.9000000000001</v>
      </c>
      <c r="J615" s="71">
        <v>1480.66</v>
      </c>
      <c r="K615" s="71">
        <v>1754.85</v>
      </c>
      <c r="L615" s="71">
        <v>1881.81</v>
      </c>
      <c r="M615" s="71">
        <v>1977.05</v>
      </c>
      <c r="N615" s="71">
        <v>2034.4</v>
      </c>
      <c r="O615" s="71">
        <v>2071.81</v>
      </c>
      <c r="P615" s="71">
        <v>2057.3000000000002</v>
      </c>
      <c r="Q615" s="71">
        <v>2051.5700000000002</v>
      </c>
      <c r="R615" s="71">
        <v>1981.83</v>
      </c>
      <c r="S615" s="71">
        <v>1891.59</v>
      </c>
      <c r="T615" s="71">
        <v>1859.87</v>
      </c>
      <c r="U615" s="71">
        <v>1787.99</v>
      </c>
      <c r="V615" s="71">
        <v>1833.02</v>
      </c>
      <c r="W615" s="71">
        <v>1927.18</v>
      </c>
      <c r="X615" s="71">
        <v>1913.99</v>
      </c>
      <c r="Y615" s="71">
        <v>1819.13</v>
      </c>
      <c r="Z615" s="71">
        <v>1591.02</v>
      </c>
      <c r="AA615" s="71">
        <v>1424.93</v>
      </c>
    </row>
    <row r="616" spans="1:27" ht="12.75" customHeight="1" outlineLevel="1" x14ac:dyDescent="0.3">
      <c r="A616" s="163" t="s">
        <v>2254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customHeight="1" outlineLevel="1" x14ac:dyDescent="0.3">
      <c r="A617" s="163" t="s">
        <v>2255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2256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 t="shared" si="359"/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ht="13.8" x14ac:dyDescent="0.3">
      <c r="A619" s="162" t="s">
        <v>2257</v>
      </c>
      <c r="B619" s="54" t="str">
        <f>"28"&amp;"."&amp;$B$800&amp;"."&amp;$B$801</f>
        <v>28.03.2024</v>
      </c>
      <c r="C619" s="134" t="s">
        <v>76</v>
      </c>
      <c r="D619" s="135">
        <f>ROUND(((D620+D621+D623+D622)/1000),5)</f>
        <v>5.03789</v>
      </c>
      <c r="E619" s="135">
        <f>ROUND(((E620+E621+E623+E622)/1000),5)</f>
        <v>4.9893900000000002</v>
      </c>
      <c r="F619" s="135">
        <f>ROUND(((F620+F621+F623+F622)/1000),5)</f>
        <v>4.9824200000000003</v>
      </c>
      <c r="G619" s="135">
        <f t="shared" ref="G619:AA619" si="360">ROUND(((G620+G621+G623+G622)/1000),5)</f>
        <v>4.9806900000000001</v>
      </c>
      <c r="H619" s="135">
        <f t="shared" si="360"/>
        <v>4.9877000000000002</v>
      </c>
      <c r="I619" s="135">
        <f t="shared" si="360"/>
        <v>5.15984</v>
      </c>
      <c r="J619" s="135">
        <f t="shared" si="360"/>
        <v>5.2895500000000002</v>
      </c>
      <c r="K619" s="135">
        <f t="shared" si="360"/>
        <v>5.5848899999999997</v>
      </c>
      <c r="L619" s="135">
        <f t="shared" si="360"/>
        <v>5.6743300000000003</v>
      </c>
      <c r="M619" s="135">
        <f t="shared" si="360"/>
        <v>5.7594900000000004</v>
      </c>
      <c r="N619" s="135">
        <f t="shared" si="360"/>
        <v>5.7476900000000004</v>
      </c>
      <c r="O619" s="135">
        <f t="shared" si="360"/>
        <v>5.7598099999999999</v>
      </c>
      <c r="P619" s="135">
        <f t="shared" si="360"/>
        <v>5.7591400000000004</v>
      </c>
      <c r="Q619" s="135">
        <f t="shared" si="360"/>
        <v>5.7538600000000004</v>
      </c>
      <c r="R619" s="135">
        <f t="shared" si="360"/>
        <v>5.74254</v>
      </c>
      <c r="S619" s="135">
        <f t="shared" si="360"/>
        <v>5.7154299999999996</v>
      </c>
      <c r="T619" s="135">
        <f t="shared" si="360"/>
        <v>5.6898299999999997</v>
      </c>
      <c r="U619" s="135">
        <f t="shared" si="360"/>
        <v>5.6386599999999998</v>
      </c>
      <c r="V619" s="135">
        <f t="shared" si="360"/>
        <v>5.6770300000000002</v>
      </c>
      <c r="W619" s="135">
        <f t="shared" si="360"/>
        <v>5.7690400000000004</v>
      </c>
      <c r="X619" s="135">
        <f t="shared" si="360"/>
        <v>5.74003</v>
      </c>
      <c r="Y619" s="135">
        <f t="shared" si="360"/>
        <v>5.6526300000000003</v>
      </c>
      <c r="Z619" s="135">
        <f t="shared" si="360"/>
        <v>5.4705899999999996</v>
      </c>
      <c r="AA619" s="135">
        <f t="shared" si="360"/>
        <v>5.2362799999999998</v>
      </c>
    </row>
    <row r="620" spans="1:27" ht="12.75" customHeight="1" outlineLevel="1" x14ac:dyDescent="0.3">
      <c r="A620" s="163" t="s">
        <v>2258</v>
      </c>
      <c r="B620" s="94" t="s">
        <v>238</v>
      </c>
      <c r="C620" s="70" t="s">
        <v>79</v>
      </c>
      <c r="D620" s="71">
        <v>1256.17</v>
      </c>
      <c r="E620" s="71">
        <v>1207.67</v>
      </c>
      <c r="F620" s="71">
        <v>1200.7</v>
      </c>
      <c r="G620" s="71">
        <v>1198.97</v>
      </c>
      <c r="H620" s="71">
        <v>1205.98</v>
      </c>
      <c r="I620" s="71">
        <v>1378.12</v>
      </c>
      <c r="J620" s="71">
        <v>1507.83</v>
      </c>
      <c r="K620" s="71">
        <v>1803.17</v>
      </c>
      <c r="L620" s="71">
        <v>1892.61</v>
      </c>
      <c r="M620" s="71">
        <v>1977.77</v>
      </c>
      <c r="N620" s="71">
        <v>1965.97</v>
      </c>
      <c r="O620" s="71">
        <v>1978.09</v>
      </c>
      <c r="P620" s="71">
        <v>1977.42</v>
      </c>
      <c r="Q620" s="71">
        <v>1972.14</v>
      </c>
      <c r="R620" s="71">
        <v>1960.82</v>
      </c>
      <c r="S620" s="71">
        <v>1933.71</v>
      </c>
      <c r="T620" s="71">
        <v>1908.11</v>
      </c>
      <c r="U620" s="71">
        <v>1856.94</v>
      </c>
      <c r="V620" s="71">
        <v>1895.31</v>
      </c>
      <c r="W620" s="71">
        <v>1987.32</v>
      </c>
      <c r="X620" s="71">
        <v>1958.31</v>
      </c>
      <c r="Y620" s="71">
        <v>1870.91</v>
      </c>
      <c r="Z620" s="71">
        <v>1688.87</v>
      </c>
      <c r="AA620" s="71">
        <v>1454.56</v>
      </c>
    </row>
    <row r="621" spans="1:27" ht="12.75" customHeight="1" outlineLevel="1" x14ac:dyDescent="0.3">
      <c r="A621" s="163" t="s">
        <v>2259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customHeight="1" outlineLevel="1" x14ac:dyDescent="0.3">
      <c r="A622" s="163" t="s">
        <v>2260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2261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 t="shared" si="362"/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ht="13.8" x14ac:dyDescent="0.3">
      <c r="A624" s="162" t="s">
        <v>2262</v>
      </c>
      <c r="B624" s="54" t="str">
        <f>"29"&amp;"."&amp;$B$800&amp;"."&amp;$B$801</f>
        <v>29.03.2024</v>
      </c>
      <c r="C624" s="134" t="s">
        <v>76</v>
      </c>
      <c r="D624" s="135">
        <f>ROUND(((D625+D626+D628+D627)/1000),5)</f>
        <v>5.1646299999999998</v>
      </c>
      <c r="E624" s="135">
        <f>ROUND(((E625+E626+E628+E627)/1000),5)</f>
        <v>5.0507799999999996</v>
      </c>
      <c r="F624" s="135">
        <f>ROUND(((F625+F626+F628+F627)/1000),5)</f>
        <v>5.0396099999999997</v>
      </c>
      <c r="G624" s="135">
        <f t="shared" ref="G624:AA624" si="363">ROUND(((G625+G626+G628+G627)/1000),5)</f>
        <v>5.03606</v>
      </c>
      <c r="H624" s="135">
        <f t="shared" si="363"/>
        <v>5.0478899999999998</v>
      </c>
      <c r="I624" s="135">
        <f t="shared" si="363"/>
        <v>5.1642999999999999</v>
      </c>
      <c r="J624" s="135">
        <f t="shared" si="363"/>
        <v>5.3080800000000004</v>
      </c>
      <c r="K624" s="135">
        <f t="shared" si="363"/>
        <v>5.6042399999999999</v>
      </c>
      <c r="L624" s="135">
        <f t="shared" si="363"/>
        <v>5.7410500000000004</v>
      </c>
      <c r="M624" s="135">
        <f t="shared" si="363"/>
        <v>5.7899799999999999</v>
      </c>
      <c r="N624" s="135">
        <f t="shared" si="363"/>
        <v>5.7970100000000002</v>
      </c>
      <c r="O624" s="135">
        <f t="shared" si="363"/>
        <v>5.82613</v>
      </c>
      <c r="P624" s="135">
        <f t="shared" si="363"/>
        <v>5.8131500000000003</v>
      </c>
      <c r="Q624" s="135">
        <f t="shared" si="363"/>
        <v>5.8009500000000003</v>
      </c>
      <c r="R624" s="135">
        <f t="shared" si="363"/>
        <v>5.7880399999999996</v>
      </c>
      <c r="S624" s="135">
        <f t="shared" si="363"/>
        <v>5.78003</v>
      </c>
      <c r="T624" s="135">
        <f t="shared" si="363"/>
        <v>5.7565600000000003</v>
      </c>
      <c r="U624" s="135">
        <f t="shared" si="363"/>
        <v>5.7041000000000004</v>
      </c>
      <c r="V624" s="135">
        <f t="shared" si="363"/>
        <v>5.73454</v>
      </c>
      <c r="W624" s="135">
        <f t="shared" si="363"/>
        <v>5.7788599999999999</v>
      </c>
      <c r="X624" s="135">
        <f t="shared" si="363"/>
        <v>5.77813</v>
      </c>
      <c r="Y624" s="135">
        <f t="shared" si="363"/>
        <v>5.7324700000000002</v>
      </c>
      <c r="Z624" s="135">
        <f t="shared" si="363"/>
        <v>5.5715300000000001</v>
      </c>
      <c r="AA624" s="135">
        <f t="shared" si="363"/>
        <v>5.2716200000000004</v>
      </c>
    </row>
    <row r="625" spans="1:27" ht="12.75" customHeight="1" outlineLevel="1" x14ac:dyDescent="0.3">
      <c r="A625" s="163" t="s">
        <v>2263</v>
      </c>
      <c r="B625" s="94" t="s">
        <v>238</v>
      </c>
      <c r="C625" s="70" t="s">
        <v>79</v>
      </c>
      <c r="D625" s="71">
        <v>1382.91</v>
      </c>
      <c r="E625" s="71">
        <v>1269.06</v>
      </c>
      <c r="F625" s="71">
        <v>1257.8900000000001</v>
      </c>
      <c r="G625" s="71">
        <v>1254.3399999999999</v>
      </c>
      <c r="H625" s="71">
        <v>1266.17</v>
      </c>
      <c r="I625" s="71">
        <v>1382.58</v>
      </c>
      <c r="J625" s="71">
        <v>1526.36</v>
      </c>
      <c r="K625" s="71">
        <v>1822.52</v>
      </c>
      <c r="L625" s="71">
        <v>1959.33</v>
      </c>
      <c r="M625" s="71">
        <v>2008.26</v>
      </c>
      <c r="N625" s="71">
        <v>2015.29</v>
      </c>
      <c r="O625" s="71">
        <v>2044.41</v>
      </c>
      <c r="P625" s="71">
        <v>2031.43</v>
      </c>
      <c r="Q625" s="71">
        <v>2019.23</v>
      </c>
      <c r="R625" s="71">
        <v>2006.32</v>
      </c>
      <c r="S625" s="71">
        <v>1998.31</v>
      </c>
      <c r="T625" s="71">
        <v>1974.84</v>
      </c>
      <c r="U625" s="71">
        <v>1922.38</v>
      </c>
      <c r="V625" s="71">
        <v>1952.82</v>
      </c>
      <c r="W625" s="71">
        <v>1997.14</v>
      </c>
      <c r="X625" s="71">
        <v>1996.41</v>
      </c>
      <c r="Y625" s="71">
        <v>1950.75</v>
      </c>
      <c r="Z625" s="71">
        <v>1789.81</v>
      </c>
      <c r="AA625" s="71">
        <v>1489.9</v>
      </c>
    </row>
    <row r="626" spans="1:27" ht="12.75" customHeight="1" outlineLevel="1" x14ac:dyDescent="0.3">
      <c r="A626" s="163" t="s">
        <v>2264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customHeight="1" outlineLevel="1" x14ac:dyDescent="0.3">
      <c r="A627" s="163" t="s">
        <v>2265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2266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 t="shared" si="365"/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ht="13.8" x14ac:dyDescent="0.3">
      <c r="A629" s="162" t="s">
        <v>2267</v>
      </c>
      <c r="B629" s="54" t="str">
        <f>"30"&amp;"."&amp;$B$800&amp;"."&amp;$B$801</f>
        <v>30.03.2024</v>
      </c>
      <c r="C629" s="134" t="s">
        <v>76</v>
      </c>
      <c r="D629" s="135">
        <f>ROUND(((D630+D631+D633+D632)/1000),5)</f>
        <v>5.2519099999999996</v>
      </c>
      <c r="E629" s="135">
        <f>ROUND(((E630+E631+E633+E632)/1000),5)</f>
        <v>5.1806000000000001</v>
      </c>
      <c r="F629" s="135">
        <f>ROUND(((F630+F631+F633+F632)/1000),5)</f>
        <v>5.1141399999999999</v>
      </c>
      <c r="G629" s="135">
        <f t="shared" ref="G629:AA629" si="366">ROUND(((G630+G631+G633+G632)/1000),5)</f>
        <v>5.0529700000000002</v>
      </c>
      <c r="H629" s="135">
        <f t="shared" si="366"/>
        <v>5.1048900000000001</v>
      </c>
      <c r="I629" s="135">
        <f t="shared" si="366"/>
        <v>5.1674100000000003</v>
      </c>
      <c r="J629" s="135">
        <f t="shared" si="366"/>
        <v>5.1914699999999998</v>
      </c>
      <c r="K629" s="135">
        <f t="shared" si="366"/>
        <v>5.2712700000000003</v>
      </c>
      <c r="L629" s="135">
        <f t="shared" si="366"/>
        <v>5.6085700000000003</v>
      </c>
      <c r="M629" s="135">
        <f t="shared" si="366"/>
        <v>5.7065799999999998</v>
      </c>
      <c r="N629" s="135">
        <f t="shared" si="366"/>
        <v>5.7739399999999996</v>
      </c>
      <c r="O629" s="135">
        <f t="shared" si="366"/>
        <v>5.7943300000000004</v>
      </c>
      <c r="P629" s="135">
        <f t="shared" si="366"/>
        <v>5.7743900000000004</v>
      </c>
      <c r="Q629" s="135">
        <f t="shared" si="366"/>
        <v>5.7548000000000004</v>
      </c>
      <c r="R629" s="135">
        <f t="shared" si="366"/>
        <v>5.7378499999999999</v>
      </c>
      <c r="S629" s="135">
        <f t="shared" si="366"/>
        <v>5.7281399999999998</v>
      </c>
      <c r="T629" s="135">
        <f t="shared" si="366"/>
        <v>5.7209199999999996</v>
      </c>
      <c r="U629" s="135">
        <f t="shared" si="366"/>
        <v>5.7074800000000003</v>
      </c>
      <c r="V629" s="135">
        <f t="shared" si="366"/>
        <v>5.7486100000000002</v>
      </c>
      <c r="W629" s="135">
        <f t="shared" si="366"/>
        <v>5.7878100000000003</v>
      </c>
      <c r="X629" s="135">
        <f t="shared" si="366"/>
        <v>5.7834599999999998</v>
      </c>
      <c r="Y629" s="135">
        <f t="shared" si="366"/>
        <v>5.7379600000000002</v>
      </c>
      <c r="Z629" s="135">
        <f t="shared" si="366"/>
        <v>5.5718300000000003</v>
      </c>
      <c r="AA629" s="135">
        <f t="shared" si="366"/>
        <v>5.3106799999999996</v>
      </c>
    </row>
    <row r="630" spans="1:27" ht="12.75" customHeight="1" outlineLevel="1" x14ac:dyDescent="0.3">
      <c r="A630" s="163" t="s">
        <v>2268</v>
      </c>
      <c r="B630" s="94" t="s">
        <v>238</v>
      </c>
      <c r="C630" s="70" t="s">
        <v>79</v>
      </c>
      <c r="D630" s="71">
        <v>1470.19</v>
      </c>
      <c r="E630" s="71">
        <v>1398.88</v>
      </c>
      <c r="F630" s="71">
        <v>1332.42</v>
      </c>
      <c r="G630" s="71">
        <v>1271.25</v>
      </c>
      <c r="H630" s="71">
        <v>1323.17</v>
      </c>
      <c r="I630" s="71">
        <v>1385.69</v>
      </c>
      <c r="J630" s="71">
        <v>1409.75</v>
      </c>
      <c r="K630" s="71">
        <v>1489.55</v>
      </c>
      <c r="L630" s="71">
        <v>1826.85</v>
      </c>
      <c r="M630" s="71">
        <v>1924.86</v>
      </c>
      <c r="N630" s="71">
        <v>1992.22</v>
      </c>
      <c r="O630" s="71">
        <v>2012.61</v>
      </c>
      <c r="P630" s="71">
        <v>1992.67</v>
      </c>
      <c r="Q630" s="71">
        <v>1973.08</v>
      </c>
      <c r="R630" s="71">
        <v>1956.13</v>
      </c>
      <c r="S630" s="71">
        <v>1946.42</v>
      </c>
      <c r="T630" s="71">
        <v>1939.2</v>
      </c>
      <c r="U630" s="71">
        <v>1925.76</v>
      </c>
      <c r="V630" s="71">
        <v>1966.89</v>
      </c>
      <c r="W630" s="71">
        <v>2006.09</v>
      </c>
      <c r="X630" s="71">
        <v>2001.74</v>
      </c>
      <c r="Y630" s="71">
        <v>1956.24</v>
      </c>
      <c r="Z630" s="71">
        <v>1790.11</v>
      </c>
      <c r="AA630" s="71">
        <v>1528.96</v>
      </c>
    </row>
    <row r="631" spans="1:27" ht="12.75" customHeight="1" outlineLevel="1" x14ac:dyDescent="0.3">
      <c r="A631" s="163" t="s">
        <v>2269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customHeight="1" outlineLevel="1" x14ac:dyDescent="0.3">
      <c r="A632" s="163" t="s">
        <v>2270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2271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 t="shared" si="368"/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ht="13.8" x14ac:dyDescent="0.3">
      <c r="A634" s="162" t="s">
        <v>2272</v>
      </c>
      <c r="B634" s="54" t="str">
        <f>"31"&amp;"."&amp;$B$800&amp;"."&amp;$B$801</f>
        <v>31.03.2024</v>
      </c>
      <c r="C634" s="134" t="s">
        <v>76</v>
      </c>
      <c r="D634" s="135">
        <f>ROUND(((D635+D636+D638+D637)/1000),5)</f>
        <v>5.2644200000000003</v>
      </c>
      <c r="E634" s="135">
        <f>ROUND(((E635+E636+E638+E637)/1000),5)</f>
        <v>5.1738799999999996</v>
      </c>
      <c r="F634" s="135">
        <f>ROUND(((F635+F636+F638+F637)/1000),5)</f>
        <v>5.0823499999999999</v>
      </c>
      <c r="G634" s="135">
        <f t="shared" ref="G634:AA634" si="369">ROUND(((G635+G636+G638+G637)/1000),5)</f>
        <v>5.0737199999999998</v>
      </c>
      <c r="H634" s="135">
        <f t="shared" si="369"/>
        <v>5.1040999999999999</v>
      </c>
      <c r="I634" s="135">
        <f t="shared" si="369"/>
        <v>5.1607099999999999</v>
      </c>
      <c r="J634" s="135">
        <f t="shared" si="369"/>
        <v>5.1310900000000004</v>
      </c>
      <c r="K634" s="135">
        <f t="shared" si="369"/>
        <v>5.226</v>
      </c>
      <c r="L634" s="135">
        <f t="shared" si="369"/>
        <v>5.3715700000000002</v>
      </c>
      <c r="M634" s="135">
        <f t="shared" si="369"/>
        <v>5.5489300000000004</v>
      </c>
      <c r="N634" s="135">
        <f t="shared" si="369"/>
        <v>5.5902099999999999</v>
      </c>
      <c r="O634" s="135">
        <f t="shared" si="369"/>
        <v>5.59849</v>
      </c>
      <c r="P634" s="135">
        <f t="shared" si="369"/>
        <v>5.5724200000000002</v>
      </c>
      <c r="Q634" s="135">
        <f t="shared" si="369"/>
        <v>5.5700200000000004</v>
      </c>
      <c r="R634" s="135">
        <f t="shared" si="369"/>
        <v>5.5704900000000004</v>
      </c>
      <c r="S634" s="135">
        <f t="shared" si="369"/>
        <v>5.5521099999999999</v>
      </c>
      <c r="T634" s="135">
        <f t="shared" si="369"/>
        <v>5.5518999999999998</v>
      </c>
      <c r="U634" s="135">
        <f t="shared" si="369"/>
        <v>5.63042</v>
      </c>
      <c r="V634" s="135">
        <f t="shared" si="369"/>
        <v>5.6460600000000003</v>
      </c>
      <c r="W634" s="135">
        <f t="shared" si="369"/>
        <v>5.7328099999999997</v>
      </c>
      <c r="X634" s="135">
        <f t="shared" si="369"/>
        <v>5.6979800000000003</v>
      </c>
      <c r="Y634" s="135">
        <f t="shared" si="369"/>
        <v>5.6319400000000002</v>
      </c>
      <c r="Z634" s="135">
        <f t="shared" si="369"/>
        <v>5.4169099999999997</v>
      </c>
      <c r="AA634" s="135">
        <f t="shared" si="369"/>
        <v>5.3127599999999999</v>
      </c>
    </row>
    <row r="635" spans="1:27" ht="12.75" customHeight="1" outlineLevel="1" x14ac:dyDescent="0.3">
      <c r="A635" s="163" t="s">
        <v>2273</v>
      </c>
      <c r="B635" s="94" t="s">
        <v>238</v>
      </c>
      <c r="C635" s="70" t="s">
        <v>79</v>
      </c>
      <c r="D635" s="71">
        <v>1482.7</v>
      </c>
      <c r="E635" s="71">
        <v>1392.16</v>
      </c>
      <c r="F635" s="71">
        <v>1300.6300000000001</v>
      </c>
      <c r="G635" s="71">
        <v>1292</v>
      </c>
      <c r="H635" s="71">
        <v>1322.38</v>
      </c>
      <c r="I635" s="71">
        <v>1378.99</v>
      </c>
      <c r="J635" s="71">
        <v>1349.37</v>
      </c>
      <c r="K635" s="71">
        <v>1444.28</v>
      </c>
      <c r="L635" s="71">
        <v>1589.85</v>
      </c>
      <c r="M635" s="71">
        <v>1767.21</v>
      </c>
      <c r="N635" s="71">
        <v>1808.49</v>
      </c>
      <c r="O635" s="71">
        <v>1816.77</v>
      </c>
      <c r="P635" s="71">
        <v>1790.7</v>
      </c>
      <c r="Q635" s="71">
        <v>1788.3</v>
      </c>
      <c r="R635" s="71">
        <v>1788.77</v>
      </c>
      <c r="S635" s="71">
        <v>1770.39</v>
      </c>
      <c r="T635" s="71">
        <v>1770.18</v>
      </c>
      <c r="U635" s="71">
        <v>1848.7</v>
      </c>
      <c r="V635" s="71">
        <v>1864.34</v>
      </c>
      <c r="W635" s="71">
        <v>1951.09</v>
      </c>
      <c r="X635" s="71">
        <v>1916.26</v>
      </c>
      <c r="Y635" s="71">
        <v>1850.22</v>
      </c>
      <c r="Z635" s="71">
        <v>1635.19</v>
      </c>
      <c r="AA635" s="71">
        <v>1531.04</v>
      </c>
    </row>
    <row r="636" spans="1:27" ht="12.75" customHeight="1" outlineLevel="1" x14ac:dyDescent="0.3">
      <c r="A636" s="163" t="s">
        <v>2274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customHeight="1" outlineLevel="1" x14ac:dyDescent="0.3">
      <c r="A637" s="163" t="s">
        <v>2275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2276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 t="shared" si="371"/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ht="13.8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7.6" x14ac:dyDescent="0.25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ht="13.8" x14ac:dyDescent="0.3">
      <c r="A643" s="162" t="s">
        <v>2278</v>
      </c>
      <c r="B643" s="54" t="str">
        <f>"01"&amp;"."&amp;$B$800&amp;"."&amp;$B$801</f>
        <v>01.03.2024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6.3189999999999996E-2</v>
      </c>
      <c r="H643" s="135">
        <f t="shared" si="372"/>
        <v>5.8430000000000003E-2</v>
      </c>
      <c r="I643" s="135">
        <f t="shared" si="372"/>
        <v>6.4850000000000005E-2</v>
      </c>
      <c r="J643" s="135">
        <f t="shared" si="372"/>
        <v>0.29104999999999998</v>
      </c>
      <c r="K643" s="135">
        <f t="shared" si="372"/>
        <v>0.10178</v>
      </c>
      <c r="L643" s="135">
        <f t="shared" si="372"/>
        <v>0.11855</v>
      </c>
      <c r="M643" s="135">
        <f t="shared" si="372"/>
        <v>6.8349999999999994E-2</v>
      </c>
      <c r="N643" s="135">
        <f t="shared" si="372"/>
        <v>3.5770000000000003E-2</v>
      </c>
      <c r="O643" s="135">
        <f t="shared" si="372"/>
        <v>0</v>
      </c>
      <c r="P643" s="135">
        <f t="shared" si="372"/>
        <v>1.1350000000000001E-2</v>
      </c>
      <c r="Q643" s="135">
        <f t="shared" si="372"/>
        <v>1.7500000000000002E-2</v>
      </c>
      <c r="R643" s="135">
        <f t="shared" si="372"/>
        <v>5.6230000000000002E-2</v>
      </c>
      <c r="S643" s="135">
        <f t="shared" si="372"/>
        <v>5.3420000000000002E-2</v>
      </c>
      <c r="T643" s="135">
        <f t="shared" si="372"/>
        <v>6.4920000000000005E-2</v>
      </c>
      <c r="U643" s="135">
        <f t="shared" si="372"/>
        <v>0.12021999999999999</v>
      </c>
      <c r="V643" s="135">
        <f t="shared" si="372"/>
        <v>0.10038</v>
      </c>
      <c r="W643" s="135">
        <f t="shared" si="372"/>
        <v>7.8799999999999999E-3</v>
      </c>
      <c r="X643" s="135">
        <f t="shared" si="372"/>
        <v>0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customHeight="1" outlineLevel="1" x14ac:dyDescent="0.3">
      <c r="A644" s="163" t="s">
        <v>2279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63.19</v>
      </c>
      <c r="H644" s="71">
        <v>58.43</v>
      </c>
      <c r="I644" s="71">
        <v>64.849999999999994</v>
      </c>
      <c r="J644" s="71">
        <v>291.05</v>
      </c>
      <c r="K644" s="71">
        <v>101.78</v>
      </c>
      <c r="L644" s="71">
        <v>118.55</v>
      </c>
      <c r="M644" s="71">
        <v>68.349999999999994</v>
      </c>
      <c r="N644" s="71">
        <v>35.770000000000003</v>
      </c>
      <c r="O644" s="71">
        <v>0</v>
      </c>
      <c r="P644" s="71">
        <v>11.35</v>
      </c>
      <c r="Q644" s="71">
        <v>17.5</v>
      </c>
      <c r="R644" s="71">
        <v>56.23</v>
      </c>
      <c r="S644" s="71">
        <v>53.42</v>
      </c>
      <c r="T644" s="71">
        <v>64.92</v>
      </c>
      <c r="U644" s="71">
        <v>120.22</v>
      </c>
      <c r="V644" s="71">
        <v>100.38</v>
      </c>
      <c r="W644" s="71">
        <v>7.88</v>
      </c>
      <c r="X644" s="71">
        <v>0</v>
      </c>
      <c r="Y644" s="71">
        <v>0</v>
      </c>
      <c r="Z644" s="71">
        <v>0</v>
      </c>
      <c r="AA644" s="71">
        <v>0</v>
      </c>
    </row>
    <row r="645" spans="1:27" ht="13.8" x14ac:dyDescent="0.3">
      <c r="A645" s="162" t="s">
        <v>2280</v>
      </c>
      <c r="B645" s="54" t="str">
        <f>"02"&amp;"."&amp;$B$800&amp;"."&amp;$B$801</f>
        <v>02.03.2024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1.418E-2</v>
      </c>
      <c r="H645" s="135">
        <f t="shared" si="373"/>
        <v>1.5859999999999999E-2</v>
      </c>
      <c r="I645" s="135">
        <f t="shared" si="373"/>
        <v>0.10271</v>
      </c>
      <c r="J645" s="135">
        <f t="shared" si="373"/>
        <v>0.21521000000000001</v>
      </c>
      <c r="K645" s="135">
        <f t="shared" si="373"/>
        <v>0.20816000000000001</v>
      </c>
      <c r="L645" s="135">
        <f t="shared" si="373"/>
        <v>0.11092</v>
      </c>
      <c r="M645" s="135">
        <f t="shared" si="373"/>
        <v>7.8689999999999996E-2</v>
      </c>
      <c r="N645" s="135">
        <f t="shared" si="373"/>
        <v>6.7129999999999995E-2</v>
      </c>
      <c r="O645" s="135">
        <f t="shared" si="373"/>
        <v>1.387E-2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1.2600000000000001E-3</v>
      </c>
      <c r="V645" s="135">
        <f t="shared" si="373"/>
        <v>3.6740000000000002E-2</v>
      </c>
      <c r="W645" s="135">
        <f t="shared" si="373"/>
        <v>0</v>
      </c>
      <c r="X645" s="135">
        <f t="shared" si="373"/>
        <v>0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customHeight="1" outlineLevel="1" x14ac:dyDescent="0.3">
      <c r="A646" s="163" t="s">
        <v>2281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14.18</v>
      </c>
      <c r="H646" s="71">
        <v>15.86</v>
      </c>
      <c r="I646" s="71">
        <v>102.71</v>
      </c>
      <c r="J646" s="71">
        <v>215.21</v>
      </c>
      <c r="K646" s="71">
        <v>208.16</v>
      </c>
      <c r="L646" s="71">
        <v>110.92</v>
      </c>
      <c r="M646" s="71">
        <v>78.69</v>
      </c>
      <c r="N646" s="71">
        <v>67.13</v>
      </c>
      <c r="O646" s="71">
        <v>13.87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1.26</v>
      </c>
      <c r="V646" s="71">
        <v>36.74</v>
      </c>
      <c r="W646" s="71">
        <v>0</v>
      </c>
      <c r="X646" s="71">
        <v>0</v>
      </c>
      <c r="Y646" s="71">
        <v>0</v>
      </c>
      <c r="Z646" s="71">
        <v>0</v>
      </c>
      <c r="AA646" s="71">
        <v>0</v>
      </c>
    </row>
    <row r="647" spans="1:27" ht="13.8" x14ac:dyDescent="0.3">
      <c r="A647" s="162" t="s">
        <v>2282</v>
      </c>
      <c r="B647" s="54" t="str">
        <f>"03"&amp;"."&amp;$B$800&amp;"."&amp;$B$801</f>
        <v>03.03.2024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3.3419999999999998E-2</v>
      </c>
      <c r="H647" s="135">
        <f t="shared" si="374"/>
        <v>1.188E-2</v>
      </c>
      <c r="I647" s="135">
        <f t="shared" si="374"/>
        <v>3.5540000000000002E-2</v>
      </c>
      <c r="J647" s="135">
        <f t="shared" si="374"/>
        <v>4.1509999999999998E-2</v>
      </c>
      <c r="K647" s="135">
        <f t="shared" si="374"/>
        <v>1.934E-2</v>
      </c>
      <c r="L647" s="135">
        <f t="shared" si="374"/>
        <v>0.12349</v>
      </c>
      <c r="M647" s="135">
        <f t="shared" si="374"/>
        <v>8.6360000000000006E-2</v>
      </c>
      <c r="N647" s="135">
        <f t="shared" si="374"/>
        <v>6.0729999999999999E-2</v>
      </c>
      <c r="O647" s="135">
        <f t="shared" si="374"/>
        <v>6.5310000000000007E-2</v>
      </c>
      <c r="P647" s="135">
        <f t="shared" si="374"/>
        <v>5.5010000000000003E-2</v>
      </c>
      <c r="Q647" s="135">
        <f t="shared" si="374"/>
        <v>5.9060000000000001E-2</v>
      </c>
      <c r="R647" s="135">
        <f t="shared" si="374"/>
        <v>5.6279999999999997E-2</v>
      </c>
      <c r="S647" s="135">
        <f t="shared" si="374"/>
        <v>1.4880000000000001E-2</v>
      </c>
      <c r="T647" s="135">
        <f t="shared" si="374"/>
        <v>9.8600000000000007E-3</v>
      </c>
      <c r="U647" s="135">
        <f t="shared" si="374"/>
        <v>6.8489999999999995E-2</v>
      </c>
      <c r="V647" s="135">
        <f t="shared" si="374"/>
        <v>6.0249999999999998E-2</v>
      </c>
      <c r="W647" s="135">
        <f t="shared" si="374"/>
        <v>8.5299999999999994E-3</v>
      </c>
      <c r="X647" s="135">
        <f t="shared" si="374"/>
        <v>5.9800000000000001E-3</v>
      </c>
      <c r="Y647" s="135">
        <f t="shared" si="374"/>
        <v>4.28E-3</v>
      </c>
      <c r="Z647" s="135">
        <f t="shared" si="374"/>
        <v>0</v>
      </c>
      <c r="AA647" s="135">
        <f t="shared" si="374"/>
        <v>0</v>
      </c>
    </row>
    <row r="648" spans="1:27" ht="12.75" customHeight="1" outlineLevel="1" x14ac:dyDescent="0.3">
      <c r="A648" s="163" t="s">
        <v>2283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33.42</v>
      </c>
      <c r="H648" s="71">
        <v>11.88</v>
      </c>
      <c r="I648" s="71">
        <v>35.54</v>
      </c>
      <c r="J648" s="71">
        <v>41.51</v>
      </c>
      <c r="K648" s="71">
        <v>19.34</v>
      </c>
      <c r="L648" s="71">
        <v>123.49</v>
      </c>
      <c r="M648" s="71">
        <v>86.36</v>
      </c>
      <c r="N648" s="71">
        <v>60.73</v>
      </c>
      <c r="O648" s="71">
        <v>65.31</v>
      </c>
      <c r="P648" s="71">
        <v>55.01</v>
      </c>
      <c r="Q648" s="71">
        <v>59.06</v>
      </c>
      <c r="R648" s="71">
        <v>56.28</v>
      </c>
      <c r="S648" s="71">
        <v>14.88</v>
      </c>
      <c r="T648" s="71">
        <v>9.86</v>
      </c>
      <c r="U648" s="71">
        <v>68.489999999999995</v>
      </c>
      <c r="V648" s="71">
        <v>60.25</v>
      </c>
      <c r="W648" s="71">
        <v>8.5299999999999994</v>
      </c>
      <c r="X648" s="71">
        <v>5.98</v>
      </c>
      <c r="Y648" s="71">
        <v>4.28</v>
      </c>
      <c r="Z648" s="71">
        <v>0</v>
      </c>
      <c r="AA648" s="71">
        <v>0</v>
      </c>
    </row>
    <row r="649" spans="1:27" ht="13.8" x14ac:dyDescent="0.3">
      <c r="A649" s="162" t="s">
        <v>2284</v>
      </c>
      <c r="B649" s="54" t="str">
        <f>"04"&amp;"."&amp;$B$800&amp;"."&amp;$B$801</f>
        <v>04.03.2024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0</v>
      </c>
      <c r="G649" s="135">
        <f t="shared" si="375"/>
        <v>2.0840000000000001E-2</v>
      </c>
      <c r="H649" s="135">
        <f t="shared" si="375"/>
        <v>0.10002</v>
      </c>
      <c r="I649" s="135">
        <f t="shared" si="375"/>
        <v>2.9229999999999999E-2</v>
      </c>
      <c r="J649" s="135">
        <f t="shared" si="375"/>
        <v>0.32957999999999998</v>
      </c>
      <c r="K649" s="135">
        <f t="shared" si="375"/>
        <v>8.9080000000000006E-2</v>
      </c>
      <c r="L649" s="135">
        <f t="shared" si="375"/>
        <v>0.32967000000000002</v>
      </c>
      <c r="M649" s="135">
        <f t="shared" si="375"/>
        <v>0.2029</v>
      </c>
      <c r="N649" s="135">
        <f t="shared" si="375"/>
        <v>7.9600000000000004E-2</v>
      </c>
      <c r="O649" s="135">
        <f t="shared" si="375"/>
        <v>4.0890000000000003E-2</v>
      </c>
      <c r="P649" s="135">
        <f t="shared" si="375"/>
        <v>9.085E-2</v>
      </c>
      <c r="Q649" s="135">
        <f t="shared" si="375"/>
        <v>0</v>
      </c>
      <c r="R649" s="135">
        <f t="shared" si="375"/>
        <v>0</v>
      </c>
      <c r="S649" s="135">
        <f t="shared" si="375"/>
        <v>9.8339999999999997E-2</v>
      </c>
      <c r="T649" s="135">
        <f t="shared" si="375"/>
        <v>0.11988</v>
      </c>
      <c r="U649" s="135">
        <f t="shared" si="375"/>
        <v>0.22264999999999999</v>
      </c>
      <c r="V649" s="135">
        <f t="shared" si="375"/>
        <v>0.19036</v>
      </c>
      <c r="W649" s="135">
        <f t="shared" si="375"/>
        <v>4.7719999999999999E-2</v>
      </c>
      <c r="X649" s="135">
        <f t="shared" si="375"/>
        <v>4.5420000000000002E-2</v>
      </c>
      <c r="Y649" s="135">
        <f t="shared" si="375"/>
        <v>0</v>
      </c>
      <c r="Z649" s="135">
        <f t="shared" si="375"/>
        <v>0</v>
      </c>
      <c r="AA649" s="135">
        <f t="shared" si="375"/>
        <v>0</v>
      </c>
    </row>
    <row r="650" spans="1:27" ht="12.75" customHeight="1" outlineLevel="1" x14ac:dyDescent="0.3">
      <c r="A650" s="163" t="s">
        <v>2285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0</v>
      </c>
      <c r="G650" s="71">
        <v>20.84</v>
      </c>
      <c r="H650" s="71">
        <v>100.02</v>
      </c>
      <c r="I650" s="71">
        <v>29.23</v>
      </c>
      <c r="J650" s="71">
        <v>329.58</v>
      </c>
      <c r="K650" s="71">
        <v>89.08</v>
      </c>
      <c r="L650" s="71">
        <v>329.67</v>
      </c>
      <c r="M650" s="71">
        <v>202.9</v>
      </c>
      <c r="N650" s="71">
        <v>79.599999999999994</v>
      </c>
      <c r="O650" s="71">
        <v>40.89</v>
      </c>
      <c r="P650" s="71">
        <v>90.85</v>
      </c>
      <c r="Q650" s="71">
        <v>0</v>
      </c>
      <c r="R650" s="71">
        <v>0</v>
      </c>
      <c r="S650" s="71">
        <v>98.34</v>
      </c>
      <c r="T650" s="71">
        <v>119.88</v>
      </c>
      <c r="U650" s="71">
        <v>222.65</v>
      </c>
      <c r="V650" s="71">
        <v>190.36</v>
      </c>
      <c r="W650" s="71">
        <v>47.72</v>
      </c>
      <c r="X650" s="71">
        <v>45.42</v>
      </c>
      <c r="Y650" s="71">
        <v>0</v>
      </c>
      <c r="Z650" s="71">
        <v>0</v>
      </c>
      <c r="AA650" s="71">
        <v>0</v>
      </c>
    </row>
    <row r="651" spans="1:27" ht="13.8" x14ac:dyDescent="0.3">
      <c r="A651" s="162" t="s">
        <v>2286</v>
      </c>
      <c r="B651" s="54" t="str">
        <f>"05"&amp;"."&amp;$B$800&amp;"."&amp;$B$801</f>
        <v>05.03.2024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0.12767000000000001</v>
      </c>
      <c r="F651" s="135">
        <f t="shared" si="376"/>
        <v>0.13047</v>
      </c>
      <c r="G651" s="135">
        <f t="shared" si="376"/>
        <v>0.15107000000000001</v>
      </c>
      <c r="H651" s="135">
        <f t="shared" si="376"/>
        <v>0.17118</v>
      </c>
      <c r="I651" s="135">
        <f t="shared" si="376"/>
        <v>0.15215999999999999</v>
      </c>
      <c r="J651" s="135">
        <f t="shared" si="376"/>
        <v>0.37080999999999997</v>
      </c>
      <c r="K651" s="135">
        <f t="shared" si="376"/>
        <v>0.30345</v>
      </c>
      <c r="L651" s="135">
        <f t="shared" si="376"/>
        <v>0.31728000000000001</v>
      </c>
      <c r="M651" s="135">
        <f t="shared" si="376"/>
        <v>0.15415000000000001</v>
      </c>
      <c r="N651" s="135">
        <f t="shared" si="376"/>
        <v>0.13142999999999999</v>
      </c>
      <c r="O651" s="135">
        <f t="shared" si="376"/>
        <v>3.0960000000000001E-2</v>
      </c>
      <c r="P651" s="135">
        <f t="shared" si="376"/>
        <v>3.014E-2</v>
      </c>
      <c r="Q651" s="135">
        <f t="shared" si="376"/>
        <v>6.6229999999999997E-2</v>
      </c>
      <c r="R651" s="135">
        <f t="shared" si="376"/>
        <v>1.077E-2</v>
      </c>
      <c r="S651" s="135">
        <f t="shared" si="376"/>
        <v>6.8309999999999996E-2</v>
      </c>
      <c r="T651" s="135">
        <f t="shared" si="376"/>
        <v>0.15101999999999999</v>
      </c>
      <c r="U651" s="135">
        <f t="shared" si="376"/>
        <v>0.20721000000000001</v>
      </c>
      <c r="V651" s="135">
        <f t="shared" si="376"/>
        <v>0.18947</v>
      </c>
      <c r="W651" s="135">
        <f t="shared" si="376"/>
        <v>0.12531999999999999</v>
      </c>
      <c r="X651" s="135">
        <f t="shared" si="376"/>
        <v>0.10501000000000001</v>
      </c>
      <c r="Y651" s="135">
        <f t="shared" si="376"/>
        <v>6.5490000000000007E-2</v>
      </c>
      <c r="Z651" s="135">
        <f t="shared" si="376"/>
        <v>0</v>
      </c>
      <c r="AA651" s="135">
        <f t="shared" si="376"/>
        <v>0</v>
      </c>
    </row>
    <row r="652" spans="1:27" ht="12.75" customHeight="1" outlineLevel="1" x14ac:dyDescent="0.3">
      <c r="A652" s="163" t="s">
        <v>2287</v>
      </c>
      <c r="B652" s="94" t="s">
        <v>238</v>
      </c>
      <c r="C652" s="70" t="s">
        <v>79</v>
      </c>
      <c r="D652" s="71">
        <v>0</v>
      </c>
      <c r="E652" s="71">
        <v>127.67</v>
      </c>
      <c r="F652" s="71">
        <v>130.47</v>
      </c>
      <c r="G652" s="71">
        <v>151.07</v>
      </c>
      <c r="H652" s="71">
        <v>171.18</v>
      </c>
      <c r="I652" s="71">
        <v>152.16</v>
      </c>
      <c r="J652" s="71">
        <v>370.81</v>
      </c>
      <c r="K652" s="71">
        <v>303.45</v>
      </c>
      <c r="L652" s="71">
        <v>317.27999999999997</v>
      </c>
      <c r="M652" s="71">
        <v>154.15</v>
      </c>
      <c r="N652" s="71">
        <v>131.43</v>
      </c>
      <c r="O652" s="71">
        <v>30.96</v>
      </c>
      <c r="P652" s="71">
        <v>30.14</v>
      </c>
      <c r="Q652" s="71">
        <v>66.23</v>
      </c>
      <c r="R652" s="71">
        <v>10.77</v>
      </c>
      <c r="S652" s="71">
        <v>68.31</v>
      </c>
      <c r="T652" s="71">
        <v>151.02000000000001</v>
      </c>
      <c r="U652" s="71">
        <v>207.21</v>
      </c>
      <c r="V652" s="71">
        <v>189.47</v>
      </c>
      <c r="W652" s="71">
        <v>125.32</v>
      </c>
      <c r="X652" s="71">
        <v>105.01</v>
      </c>
      <c r="Y652" s="71">
        <v>65.489999999999995</v>
      </c>
      <c r="Z652" s="71">
        <v>0</v>
      </c>
      <c r="AA652" s="71">
        <v>0</v>
      </c>
    </row>
    <row r="653" spans="1:27" ht="13.8" x14ac:dyDescent="0.3">
      <c r="A653" s="162" t="s">
        <v>2288</v>
      </c>
      <c r="B653" s="54" t="str">
        <f>"06"&amp;"."&amp;$B$800&amp;"."&amp;$B$801</f>
        <v>06.03.2024</v>
      </c>
      <c r="C653" s="134" t="s">
        <v>76</v>
      </c>
      <c r="D653" s="135">
        <f>ROUND((D654)/1000,5)</f>
        <v>9.5420000000000005E-2</v>
      </c>
      <c r="E653" s="135">
        <f t="shared" ref="E653:AA653" si="377">ROUND((E654)/1000,5)</f>
        <v>0</v>
      </c>
      <c r="F653" s="135">
        <f t="shared" si="377"/>
        <v>0</v>
      </c>
      <c r="G653" s="135">
        <f t="shared" si="377"/>
        <v>6.9650000000000004E-2</v>
      </c>
      <c r="H653" s="135">
        <f t="shared" si="377"/>
        <v>0.11219</v>
      </c>
      <c r="I653" s="135">
        <f t="shared" si="377"/>
        <v>6.0879999999999997E-2</v>
      </c>
      <c r="J653" s="135">
        <f t="shared" si="377"/>
        <v>0.18720000000000001</v>
      </c>
      <c r="K653" s="135">
        <f t="shared" si="377"/>
        <v>4.5719999999999997E-2</v>
      </c>
      <c r="L653" s="135">
        <f t="shared" si="377"/>
        <v>0.11463</v>
      </c>
      <c r="M653" s="135">
        <f t="shared" si="377"/>
        <v>3.1E-4</v>
      </c>
      <c r="N653" s="135">
        <f t="shared" si="377"/>
        <v>0</v>
      </c>
      <c r="O653" s="135">
        <f t="shared" si="377"/>
        <v>0</v>
      </c>
      <c r="P653" s="135">
        <f t="shared" si="377"/>
        <v>0</v>
      </c>
      <c r="Q653" s="135">
        <f t="shared" si="377"/>
        <v>0</v>
      </c>
      <c r="R653" s="135">
        <f t="shared" si="377"/>
        <v>0</v>
      </c>
      <c r="S653" s="135">
        <f t="shared" si="377"/>
        <v>0</v>
      </c>
      <c r="T653" s="135">
        <f t="shared" si="377"/>
        <v>0</v>
      </c>
      <c r="U653" s="135">
        <f t="shared" si="377"/>
        <v>0</v>
      </c>
      <c r="V653" s="135">
        <f t="shared" si="377"/>
        <v>5.8380000000000001E-2</v>
      </c>
      <c r="W653" s="135">
        <f t="shared" si="377"/>
        <v>1.205E-2</v>
      </c>
      <c r="X653" s="135">
        <f t="shared" si="377"/>
        <v>0</v>
      </c>
      <c r="Y653" s="135">
        <f t="shared" si="377"/>
        <v>0</v>
      </c>
      <c r="Z653" s="135">
        <f t="shared" si="377"/>
        <v>0</v>
      </c>
      <c r="AA653" s="135">
        <f t="shared" si="377"/>
        <v>0</v>
      </c>
    </row>
    <row r="654" spans="1:27" ht="12.75" customHeight="1" outlineLevel="1" x14ac:dyDescent="0.3">
      <c r="A654" s="163" t="s">
        <v>2289</v>
      </c>
      <c r="B654" s="94" t="s">
        <v>238</v>
      </c>
      <c r="C654" s="70" t="s">
        <v>79</v>
      </c>
      <c r="D654" s="71">
        <v>95.42</v>
      </c>
      <c r="E654" s="71">
        <v>0</v>
      </c>
      <c r="F654" s="71">
        <v>0</v>
      </c>
      <c r="G654" s="71">
        <v>69.650000000000006</v>
      </c>
      <c r="H654" s="71">
        <v>112.19</v>
      </c>
      <c r="I654" s="71">
        <v>60.88</v>
      </c>
      <c r="J654" s="71">
        <v>187.2</v>
      </c>
      <c r="K654" s="71">
        <v>45.72</v>
      </c>
      <c r="L654" s="71">
        <v>114.63</v>
      </c>
      <c r="M654" s="71">
        <v>0.31</v>
      </c>
      <c r="N654" s="71">
        <v>0</v>
      </c>
      <c r="O654" s="71">
        <v>0</v>
      </c>
      <c r="P654" s="71">
        <v>0</v>
      </c>
      <c r="Q654" s="71">
        <v>0</v>
      </c>
      <c r="R654" s="71">
        <v>0</v>
      </c>
      <c r="S654" s="71">
        <v>0</v>
      </c>
      <c r="T654" s="71">
        <v>0</v>
      </c>
      <c r="U654" s="71">
        <v>0</v>
      </c>
      <c r="V654" s="71">
        <v>58.38</v>
      </c>
      <c r="W654" s="71">
        <v>12.05</v>
      </c>
      <c r="X654" s="71">
        <v>0</v>
      </c>
      <c r="Y654" s="71">
        <v>0</v>
      </c>
      <c r="Z654" s="71">
        <v>0</v>
      </c>
      <c r="AA654" s="71">
        <v>0</v>
      </c>
    </row>
    <row r="655" spans="1:27" ht="13.8" x14ac:dyDescent="0.3">
      <c r="A655" s="162" t="s">
        <v>2290</v>
      </c>
      <c r="B655" s="54" t="str">
        <f>"07"&amp;"."&amp;$B$800&amp;"."&amp;$B$801</f>
        <v>07.03.2024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0</v>
      </c>
      <c r="F655" s="135">
        <f t="shared" si="378"/>
        <v>0</v>
      </c>
      <c r="G655" s="135">
        <f t="shared" si="378"/>
        <v>0</v>
      </c>
      <c r="H655" s="135">
        <f t="shared" si="378"/>
        <v>0</v>
      </c>
      <c r="I655" s="135">
        <f t="shared" si="378"/>
        <v>9.0569999999999998E-2</v>
      </c>
      <c r="J655" s="135">
        <f t="shared" si="378"/>
        <v>0.22342999999999999</v>
      </c>
      <c r="K655" s="135">
        <f t="shared" si="378"/>
        <v>8.473E-2</v>
      </c>
      <c r="L655" s="135">
        <f t="shared" si="378"/>
        <v>7.7410000000000007E-2</v>
      </c>
      <c r="M655" s="135">
        <f t="shared" si="378"/>
        <v>3.483E-2</v>
      </c>
      <c r="N655" s="135">
        <f t="shared" si="378"/>
        <v>3.5790000000000002E-2</v>
      </c>
      <c r="O655" s="135">
        <f t="shared" si="378"/>
        <v>3.0009999999999998E-2</v>
      </c>
      <c r="P655" s="135">
        <f t="shared" si="378"/>
        <v>0</v>
      </c>
      <c r="Q655" s="135">
        <f t="shared" si="378"/>
        <v>0</v>
      </c>
      <c r="R655" s="135">
        <f t="shared" si="378"/>
        <v>0</v>
      </c>
      <c r="S655" s="135">
        <f t="shared" si="378"/>
        <v>0</v>
      </c>
      <c r="T655" s="135">
        <f t="shared" si="378"/>
        <v>0</v>
      </c>
      <c r="U655" s="135">
        <f t="shared" si="378"/>
        <v>2.7369999999999998E-2</v>
      </c>
      <c r="V655" s="135">
        <f t="shared" si="378"/>
        <v>3.9079999999999997E-2</v>
      </c>
      <c r="W655" s="135">
        <f t="shared" si="378"/>
        <v>2.6429999999999999E-2</v>
      </c>
      <c r="X655" s="135">
        <f t="shared" si="378"/>
        <v>2.538E-2</v>
      </c>
      <c r="Y655" s="135">
        <f t="shared" si="378"/>
        <v>0</v>
      </c>
      <c r="Z655" s="135">
        <f t="shared" si="378"/>
        <v>0</v>
      </c>
      <c r="AA655" s="135">
        <f t="shared" si="378"/>
        <v>0</v>
      </c>
    </row>
    <row r="656" spans="1:27" ht="12.75" customHeight="1" outlineLevel="1" x14ac:dyDescent="0.3">
      <c r="A656" s="163" t="s">
        <v>2291</v>
      </c>
      <c r="B656" s="94" t="s">
        <v>238</v>
      </c>
      <c r="C656" s="70" t="s">
        <v>79</v>
      </c>
      <c r="D656" s="71">
        <v>0</v>
      </c>
      <c r="E656" s="71">
        <v>0</v>
      </c>
      <c r="F656" s="71">
        <v>0</v>
      </c>
      <c r="G656" s="71">
        <v>0</v>
      </c>
      <c r="H656" s="71">
        <v>0</v>
      </c>
      <c r="I656" s="71">
        <v>90.57</v>
      </c>
      <c r="J656" s="71">
        <v>223.43</v>
      </c>
      <c r="K656" s="71">
        <v>84.73</v>
      </c>
      <c r="L656" s="71">
        <v>77.41</v>
      </c>
      <c r="M656" s="71">
        <v>34.83</v>
      </c>
      <c r="N656" s="71">
        <v>35.79</v>
      </c>
      <c r="O656" s="71">
        <v>30.01</v>
      </c>
      <c r="P656" s="71">
        <v>0</v>
      </c>
      <c r="Q656" s="71">
        <v>0</v>
      </c>
      <c r="R656" s="71">
        <v>0</v>
      </c>
      <c r="S656" s="71">
        <v>0</v>
      </c>
      <c r="T656" s="71">
        <v>0</v>
      </c>
      <c r="U656" s="71">
        <v>27.37</v>
      </c>
      <c r="V656" s="71">
        <v>39.08</v>
      </c>
      <c r="W656" s="71">
        <v>26.43</v>
      </c>
      <c r="X656" s="71">
        <v>25.38</v>
      </c>
      <c r="Y656" s="71">
        <v>0</v>
      </c>
      <c r="Z656" s="71">
        <v>0</v>
      </c>
      <c r="AA656" s="71">
        <v>0</v>
      </c>
    </row>
    <row r="657" spans="1:27" ht="13.8" x14ac:dyDescent="0.3">
      <c r="A657" s="162" t="s">
        <v>2292</v>
      </c>
      <c r="B657" s="54" t="str">
        <f>"08"&amp;"."&amp;$B$800&amp;"."&amp;$B$801</f>
        <v>08.03.2024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0</v>
      </c>
      <c r="F657" s="135">
        <f t="shared" si="379"/>
        <v>1.97E-3</v>
      </c>
      <c r="G657" s="135">
        <f t="shared" si="379"/>
        <v>1.951E-2</v>
      </c>
      <c r="H657" s="135">
        <f t="shared" si="379"/>
        <v>3.9890000000000002E-2</v>
      </c>
      <c r="I657" s="135">
        <f t="shared" si="379"/>
        <v>0.11720999999999999</v>
      </c>
      <c r="J657" s="135">
        <f t="shared" si="379"/>
        <v>8.9849999999999999E-2</v>
      </c>
      <c r="K657" s="135">
        <f t="shared" si="379"/>
        <v>6.1190000000000001E-2</v>
      </c>
      <c r="L657" s="135">
        <f t="shared" si="379"/>
        <v>2.6259999999999999E-2</v>
      </c>
      <c r="M657" s="135">
        <f t="shared" si="379"/>
        <v>4.5499999999999999E-2</v>
      </c>
      <c r="N657" s="135">
        <f t="shared" si="379"/>
        <v>5.2490000000000002E-2</v>
      </c>
      <c r="O657" s="135">
        <f t="shared" si="379"/>
        <v>1.434E-2</v>
      </c>
      <c r="P657" s="135">
        <f t="shared" si="379"/>
        <v>7.8300000000000002E-3</v>
      </c>
      <c r="Q657" s="135">
        <f t="shared" si="379"/>
        <v>6.8399999999999997E-3</v>
      </c>
      <c r="R657" s="135">
        <f t="shared" si="379"/>
        <v>0</v>
      </c>
      <c r="S657" s="135">
        <f t="shared" si="379"/>
        <v>0</v>
      </c>
      <c r="T657" s="135">
        <f t="shared" si="379"/>
        <v>0</v>
      </c>
      <c r="U657" s="135">
        <f t="shared" si="379"/>
        <v>7.0200000000000002E-3</v>
      </c>
      <c r="V657" s="135">
        <f t="shared" si="379"/>
        <v>0.10682999999999999</v>
      </c>
      <c r="W657" s="135">
        <f t="shared" si="379"/>
        <v>6.5399999999999998E-3</v>
      </c>
      <c r="X657" s="135">
        <f t="shared" si="379"/>
        <v>0</v>
      </c>
      <c r="Y657" s="135">
        <f t="shared" si="379"/>
        <v>0</v>
      </c>
      <c r="Z657" s="135">
        <f t="shared" si="379"/>
        <v>0</v>
      </c>
      <c r="AA657" s="135">
        <f t="shared" si="379"/>
        <v>0</v>
      </c>
    </row>
    <row r="658" spans="1:27" ht="12.75" customHeight="1" outlineLevel="1" x14ac:dyDescent="0.3">
      <c r="A658" s="163" t="s">
        <v>2293</v>
      </c>
      <c r="B658" s="94" t="s">
        <v>238</v>
      </c>
      <c r="C658" s="70" t="s">
        <v>79</v>
      </c>
      <c r="D658" s="71">
        <v>0</v>
      </c>
      <c r="E658" s="71">
        <v>0</v>
      </c>
      <c r="F658" s="71">
        <v>1.97</v>
      </c>
      <c r="G658" s="71">
        <v>19.510000000000002</v>
      </c>
      <c r="H658" s="71">
        <v>39.89</v>
      </c>
      <c r="I658" s="71">
        <v>117.21</v>
      </c>
      <c r="J658" s="71">
        <v>89.85</v>
      </c>
      <c r="K658" s="71">
        <v>61.19</v>
      </c>
      <c r="L658" s="71">
        <v>26.26</v>
      </c>
      <c r="M658" s="71">
        <v>45.5</v>
      </c>
      <c r="N658" s="71">
        <v>52.49</v>
      </c>
      <c r="O658" s="71">
        <v>14.34</v>
      </c>
      <c r="P658" s="71">
        <v>7.83</v>
      </c>
      <c r="Q658" s="71">
        <v>6.84</v>
      </c>
      <c r="R658" s="71">
        <v>0</v>
      </c>
      <c r="S658" s="71">
        <v>0</v>
      </c>
      <c r="T658" s="71">
        <v>0</v>
      </c>
      <c r="U658" s="71">
        <v>7.02</v>
      </c>
      <c r="V658" s="71">
        <v>106.83</v>
      </c>
      <c r="W658" s="71">
        <v>6.54</v>
      </c>
      <c r="X658" s="71">
        <v>0</v>
      </c>
      <c r="Y658" s="71">
        <v>0</v>
      </c>
      <c r="Z658" s="71">
        <v>0</v>
      </c>
      <c r="AA658" s="71">
        <v>0</v>
      </c>
    </row>
    <row r="659" spans="1:27" ht="13.8" x14ac:dyDescent="0.3">
      <c r="A659" s="162" t="s">
        <v>2294</v>
      </c>
      <c r="B659" s="54" t="str">
        <f>"09"&amp;"."&amp;$B$800&amp;"."&amp;$B$801</f>
        <v>09.03.2024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6.3299999999999997E-3</v>
      </c>
      <c r="F659" s="135">
        <f t="shared" si="380"/>
        <v>0</v>
      </c>
      <c r="G659" s="135">
        <f t="shared" si="380"/>
        <v>0</v>
      </c>
      <c r="H659" s="135">
        <f t="shared" si="380"/>
        <v>4.8900000000000002E-3</v>
      </c>
      <c r="I659" s="135">
        <f t="shared" si="380"/>
        <v>0.10073</v>
      </c>
      <c r="J659" s="135">
        <f t="shared" si="380"/>
        <v>4.7750000000000001E-2</v>
      </c>
      <c r="K659" s="135">
        <f t="shared" si="380"/>
        <v>0.18146000000000001</v>
      </c>
      <c r="L659" s="135">
        <f t="shared" si="380"/>
        <v>5.2760000000000001E-2</v>
      </c>
      <c r="M659" s="135">
        <f t="shared" si="380"/>
        <v>2.7029999999999998E-2</v>
      </c>
      <c r="N659" s="135">
        <f t="shared" si="380"/>
        <v>0</v>
      </c>
      <c r="O659" s="135">
        <f t="shared" si="380"/>
        <v>0</v>
      </c>
      <c r="P659" s="135">
        <f t="shared" si="380"/>
        <v>0</v>
      </c>
      <c r="Q659" s="135">
        <f t="shared" si="380"/>
        <v>1.873E-2</v>
      </c>
      <c r="R659" s="135">
        <f t="shared" si="380"/>
        <v>4.3240000000000001E-2</v>
      </c>
      <c r="S659" s="135">
        <f t="shared" si="380"/>
        <v>7.0029999999999995E-2</v>
      </c>
      <c r="T659" s="135">
        <f t="shared" si="380"/>
        <v>9.6990000000000007E-2</v>
      </c>
      <c r="U659" s="135">
        <f t="shared" si="380"/>
        <v>9.3880000000000005E-2</v>
      </c>
      <c r="V659" s="135">
        <f t="shared" si="380"/>
        <v>9.2579999999999996E-2</v>
      </c>
      <c r="W659" s="135">
        <f t="shared" si="380"/>
        <v>3.3090000000000001E-2</v>
      </c>
      <c r="X659" s="135">
        <f t="shared" si="380"/>
        <v>0</v>
      </c>
      <c r="Y659" s="135">
        <f t="shared" si="380"/>
        <v>0</v>
      </c>
      <c r="Z659" s="135">
        <f t="shared" si="380"/>
        <v>0</v>
      </c>
      <c r="AA659" s="135">
        <f t="shared" si="380"/>
        <v>0</v>
      </c>
    </row>
    <row r="660" spans="1:27" ht="12.75" customHeight="1" outlineLevel="1" x14ac:dyDescent="0.3">
      <c r="A660" s="163" t="s">
        <v>2295</v>
      </c>
      <c r="B660" s="94" t="s">
        <v>238</v>
      </c>
      <c r="C660" s="70" t="s">
        <v>79</v>
      </c>
      <c r="D660" s="71">
        <v>0</v>
      </c>
      <c r="E660" s="71">
        <v>6.33</v>
      </c>
      <c r="F660" s="71">
        <v>0</v>
      </c>
      <c r="G660" s="71">
        <v>0</v>
      </c>
      <c r="H660" s="71">
        <v>4.8899999999999997</v>
      </c>
      <c r="I660" s="71">
        <v>100.73</v>
      </c>
      <c r="J660" s="71">
        <v>47.75</v>
      </c>
      <c r="K660" s="71">
        <v>181.46</v>
      </c>
      <c r="L660" s="71">
        <v>52.76</v>
      </c>
      <c r="M660" s="71">
        <v>27.03</v>
      </c>
      <c r="N660" s="71">
        <v>0</v>
      </c>
      <c r="O660" s="71">
        <v>0</v>
      </c>
      <c r="P660" s="71">
        <v>0</v>
      </c>
      <c r="Q660" s="71">
        <v>18.73</v>
      </c>
      <c r="R660" s="71">
        <v>43.24</v>
      </c>
      <c r="S660" s="71">
        <v>70.03</v>
      </c>
      <c r="T660" s="71">
        <v>96.99</v>
      </c>
      <c r="U660" s="71">
        <v>93.88</v>
      </c>
      <c r="V660" s="71">
        <v>92.58</v>
      </c>
      <c r="W660" s="71">
        <v>33.090000000000003</v>
      </c>
      <c r="X660" s="71">
        <v>0</v>
      </c>
      <c r="Y660" s="71">
        <v>0</v>
      </c>
      <c r="Z660" s="71">
        <v>0</v>
      </c>
      <c r="AA660" s="71">
        <v>0</v>
      </c>
    </row>
    <row r="661" spans="1:27" ht="13.8" x14ac:dyDescent="0.3">
      <c r="A661" s="162" t="s">
        <v>2296</v>
      </c>
      <c r="B661" s="54" t="str">
        <f>"10"&amp;"."&amp;$B$800&amp;"."&amp;$B$801</f>
        <v>10.03.2024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2.3E-2</v>
      </c>
      <c r="I661" s="135">
        <f t="shared" si="381"/>
        <v>0.13136999999999999</v>
      </c>
      <c r="J661" s="135">
        <f t="shared" si="381"/>
        <v>0.14493</v>
      </c>
      <c r="K661" s="135">
        <f t="shared" si="381"/>
        <v>7.2249999999999995E-2</v>
      </c>
      <c r="L661" s="135">
        <f t="shared" si="381"/>
        <v>0.12631999999999999</v>
      </c>
      <c r="M661" s="135">
        <f t="shared" si="381"/>
        <v>0.11025</v>
      </c>
      <c r="N661" s="135">
        <f t="shared" si="381"/>
        <v>4.9020000000000001E-2</v>
      </c>
      <c r="O661" s="135">
        <f t="shared" si="381"/>
        <v>3.44E-2</v>
      </c>
      <c r="P661" s="135">
        <f t="shared" si="381"/>
        <v>4.6190000000000002E-2</v>
      </c>
      <c r="Q661" s="135">
        <f t="shared" si="381"/>
        <v>3.0859999999999999E-2</v>
      </c>
      <c r="R661" s="135">
        <f t="shared" si="381"/>
        <v>7.28E-3</v>
      </c>
      <c r="S661" s="135">
        <f t="shared" si="381"/>
        <v>5.8400000000000001E-2</v>
      </c>
      <c r="T661" s="135">
        <f t="shared" si="381"/>
        <v>9.3640000000000001E-2</v>
      </c>
      <c r="U661" s="135">
        <f t="shared" si="381"/>
        <v>0.15204999999999999</v>
      </c>
      <c r="V661" s="135">
        <f t="shared" si="381"/>
        <v>0.13993</v>
      </c>
      <c r="W661" s="135">
        <f t="shared" si="381"/>
        <v>5.5539999999999999E-2</v>
      </c>
      <c r="X661" s="135">
        <f t="shared" si="381"/>
        <v>4.7379999999999999E-2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customHeight="1" outlineLevel="1" x14ac:dyDescent="0.3">
      <c r="A662" s="163" t="s">
        <v>2297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23</v>
      </c>
      <c r="I662" s="71">
        <v>131.37</v>
      </c>
      <c r="J662" s="71">
        <v>144.93</v>
      </c>
      <c r="K662" s="71">
        <v>72.25</v>
      </c>
      <c r="L662" s="71">
        <v>126.32</v>
      </c>
      <c r="M662" s="71">
        <v>110.25</v>
      </c>
      <c r="N662" s="71">
        <v>49.02</v>
      </c>
      <c r="O662" s="71">
        <v>34.4</v>
      </c>
      <c r="P662" s="71">
        <v>46.19</v>
      </c>
      <c r="Q662" s="71">
        <v>30.86</v>
      </c>
      <c r="R662" s="71">
        <v>7.28</v>
      </c>
      <c r="S662" s="71">
        <v>58.4</v>
      </c>
      <c r="T662" s="71">
        <v>93.64</v>
      </c>
      <c r="U662" s="71">
        <v>152.05000000000001</v>
      </c>
      <c r="V662" s="71">
        <v>139.93</v>
      </c>
      <c r="W662" s="71">
        <v>55.54</v>
      </c>
      <c r="X662" s="71">
        <v>47.38</v>
      </c>
      <c r="Y662" s="71">
        <v>0</v>
      </c>
      <c r="Z662" s="71">
        <v>0</v>
      </c>
      <c r="AA662" s="71">
        <v>0</v>
      </c>
    </row>
    <row r="663" spans="1:27" ht="13.8" x14ac:dyDescent="0.3">
      <c r="A663" s="162" t="s">
        <v>2298</v>
      </c>
      <c r="B663" s="54" t="str">
        <f>"11"&amp;"."&amp;$B$800&amp;"."&amp;$B$801</f>
        <v>11.03.2024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5.5800000000000002E-2</v>
      </c>
      <c r="I663" s="135">
        <f t="shared" si="382"/>
        <v>0.18354999999999999</v>
      </c>
      <c r="J663" s="135">
        <f t="shared" si="382"/>
        <v>0.15029000000000001</v>
      </c>
      <c r="K663" s="135">
        <f t="shared" si="382"/>
        <v>7.7759999999999996E-2</v>
      </c>
      <c r="L663" s="135">
        <f t="shared" si="382"/>
        <v>0.18959000000000001</v>
      </c>
      <c r="M663" s="135">
        <f t="shared" si="382"/>
        <v>0</v>
      </c>
      <c r="N663" s="135">
        <f t="shared" si="382"/>
        <v>0</v>
      </c>
      <c r="O663" s="135">
        <f t="shared" si="382"/>
        <v>0</v>
      </c>
      <c r="P663" s="135">
        <f t="shared" si="382"/>
        <v>4.8320000000000002E-2</v>
      </c>
      <c r="Q663" s="135">
        <f t="shared" si="382"/>
        <v>3.884E-2</v>
      </c>
      <c r="R663" s="135">
        <f t="shared" si="382"/>
        <v>3.96E-3</v>
      </c>
      <c r="S663" s="135">
        <f t="shared" si="382"/>
        <v>1.762E-2</v>
      </c>
      <c r="T663" s="135">
        <f t="shared" si="382"/>
        <v>1.7409999999999998E-2</v>
      </c>
      <c r="U663" s="135">
        <f t="shared" si="382"/>
        <v>9.8250000000000004E-2</v>
      </c>
      <c r="V663" s="135">
        <f t="shared" si="382"/>
        <v>5.0569999999999997E-2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customHeight="1" outlineLevel="1" x14ac:dyDescent="0.3">
      <c r="A664" s="163" t="s">
        <v>2299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55.8</v>
      </c>
      <c r="I664" s="71">
        <v>183.55</v>
      </c>
      <c r="J664" s="71">
        <v>150.29</v>
      </c>
      <c r="K664" s="71">
        <v>77.760000000000005</v>
      </c>
      <c r="L664" s="71">
        <v>189.59</v>
      </c>
      <c r="M664" s="71">
        <v>0</v>
      </c>
      <c r="N664" s="71">
        <v>0</v>
      </c>
      <c r="O664" s="71">
        <v>0</v>
      </c>
      <c r="P664" s="71">
        <v>48.32</v>
      </c>
      <c r="Q664" s="71">
        <v>38.840000000000003</v>
      </c>
      <c r="R664" s="71">
        <v>3.96</v>
      </c>
      <c r="S664" s="71">
        <v>17.62</v>
      </c>
      <c r="T664" s="71">
        <v>17.41</v>
      </c>
      <c r="U664" s="71">
        <v>98.25</v>
      </c>
      <c r="V664" s="71">
        <v>50.57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ht="13.8" x14ac:dyDescent="0.3">
      <c r="A665" s="162" t="s">
        <v>2300</v>
      </c>
      <c r="B665" s="54" t="str">
        <f>"12"&amp;"."&amp;$B$800&amp;"."&amp;$B$801</f>
        <v>12.03.2024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1.32E-2</v>
      </c>
      <c r="G665" s="135">
        <f t="shared" si="383"/>
        <v>7.9450000000000007E-2</v>
      </c>
      <c r="H665" s="135">
        <f t="shared" si="383"/>
        <v>9.554E-2</v>
      </c>
      <c r="I665" s="135">
        <f t="shared" si="383"/>
        <v>0.17043</v>
      </c>
      <c r="J665" s="135">
        <f t="shared" si="383"/>
        <v>0.26279999999999998</v>
      </c>
      <c r="K665" s="135">
        <f t="shared" si="383"/>
        <v>0.11627</v>
      </c>
      <c r="L665" s="135">
        <f t="shared" si="383"/>
        <v>0.22770000000000001</v>
      </c>
      <c r="M665" s="135">
        <f t="shared" si="383"/>
        <v>0.10384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0</v>
      </c>
      <c r="R665" s="135">
        <f t="shared" si="383"/>
        <v>0</v>
      </c>
      <c r="S665" s="135">
        <f t="shared" si="383"/>
        <v>0</v>
      </c>
      <c r="T665" s="135">
        <f t="shared" si="383"/>
        <v>0</v>
      </c>
      <c r="U665" s="135">
        <f t="shared" si="383"/>
        <v>0</v>
      </c>
      <c r="V665" s="135">
        <f t="shared" si="383"/>
        <v>0.1191</v>
      </c>
      <c r="W665" s="135">
        <f t="shared" si="383"/>
        <v>0</v>
      </c>
      <c r="X665" s="135">
        <f t="shared" si="383"/>
        <v>0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customHeight="1" outlineLevel="1" x14ac:dyDescent="0.3">
      <c r="A666" s="163" t="s">
        <v>2301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13.2</v>
      </c>
      <c r="G666" s="71">
        <v>79.45</v>
      </c>
      <c r="H666" s="71">
        <v>95.54</v>
      </c>
      <c r="I666" s="71">
        <v>170.43</v>
      </c>
      <c r="J666" s="71">
        <v>262.8</v>
      </c>
      <c r="K666" s="71">
        <v>116.27</v>
      </c>
      <c r="L666" s="71">
        <v>227.7</v>
      </c>
      <c r="M666" s="71">
        <v>103.84</v>
      </c>
      <c r="N666" s="71">
        <v>0</v>
      </c>
      <c r="O666" s="71">
        <v>0</v>
      </c>
      <c r="P666" s="71">
        <v>0</v>
      </c>
      <c r="Q666" s="71">
        <v>0</v>
      </c>
      <c r="R666" s="71">
        <v>0</v>
      </c>
      <c r="S666" s="71">
        <v>0</v>
      </c>
      <c r="T666" s="71">
        <v>0</v>
      </c>
      <c r="U666" s="71">
        <v>0</v>
      </c>
      <c r="V666" s="71">
        <v>119.1</v>
      </c>
      <c r="W666" s="71">
        <v>0</v>
      </c>
      <c r="X666" s="71">
        <v>0</v>
      </c>
      <c r="Y666" s="71">
        <v>0</v>
      </c>
      <c r="Z666" s="71">
        <v>0</v>
      </c>
      <c r="AA666" s="71">
        <v>0</v>
      </c>
    </row>
    <row r="667" spans="1:27" ht="13.8" x14ac:dyDescent="0.3">
      <c r="A667" s="162" t="s">
        <v>2302</v>
      </c>
      <c r="B667" s="54" t="str">
        <f>"13"&amp;"."&amp;$B$800&amp;"."&amp;$B$801</f>
        <v>13.03.2024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1.375E-2</v>
      </c>
      <c r="H667" s="135">
        <f t="shared" si="384"/>
        <v>8.2199999999999995E-2</v>
      </c>
      <c r="I667" s="135">
        <f t="shared" si="384"/>
        <v>0.14607999999999999</v>
      </c>
      <c r="J667" s="135">
        <f t="shared" si="384"/>
        <v>9.5850000000000005E-2</v>
      </c>
      <c r="K667" s="135">
        <f t="shared" si="384"/>
        <v>2.7519999999999999E-2</v>
      </c>
      <c r="L667" s="135">
        <f t="shared" si="384"/>
        <v>0.16721</v>
      </c>
      <c r="M667" s="135">
        <f t="shared" si="384"/>
        <v>8.9099999999999999E-2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0</v>
      </c>
      <c r="R667" s="135">
        <f t="shared" si="384"/>
        <v>0</v>
      </c>
      <c r="S667" s="135">
        <f t="shared" si="384"/>
        <v>0</v>
      </c>
      <c r="T667" s="135">
        <f t="shared" si="384"/>
        <v>0</v>
      </c>
      <c r="U667" s="135">
        <f t="shared" si="384"/>
        <v>0</v>
      </c>
      <c r="V667" s="135">
        <f t="shared" si="384"/>
        <v>3.4750000000000003E-2</v>
      </c>
      <c r="W667" s="135">
        <f t="shared" si="384"/>
        <v>0</v>
      </c>
      <c r="X667" s="135">
        <f t="shared" si="384"/>
        <v>0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customHeight="1" outlineLevel="1" x14ac:dyDescent="0.3">
      <c r="A668" s="163" t="s">
        <v>2303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13.75</v>
      </c>
      <c r="H668" s="71">
        <v>82.2</v>
      </c>
      <c r="I668" s="71">
        <v>146.08000000000001</v>
      </c>
      <c r="J668" s="71">
        <v>95.85</v>
      </c>
      <c r="K668" s="71">
        <v>27.52</v>
      </c>
      <c r="L668" s="71">
        <v>167.21</v>
      </c>
      <c r="M668" s="71">
        <v>89.1</v>
      </c>
      <c r="N668" s="71">
        <v>0</v>
      </c>
      <c r="O668" s="71">
        <v>0</v>
      </c>
      <c r="P668" s="71">
        <v>0</v>
      </c>
      <c r="Q668" s="71">
        <v>0</v>
      </c>
      <c r="R668" s="71">
        <v>0</v>
      </c>
      <c r="S668" s="71">
        <v>0</v>
      </c>
      <c r="T668" s="71">
        <v>0</v>
      </c>
      <c r="U668" s="71">
        <v>0</v>
      </c>
      <c r="V668" s="71">
        <v>34.75</v>
      </c>
      <c r="W668" s="71">
        <v>0</v>
      </c>
      <c r="X668" s="71">
        <v>0</v>
      </c>
      <c r="Y668" s="71">
        <v>0</v>
      </c>
      <c r="Z668" s="71">
        <v>0</v>
      </c>
      <c r="AA668" s="71">
        <v>0</v>
      </c>
    </row>
    <row r="669" spans="1:27" ht="13.8" x14ac:dyDescent="0.3">
      <c r="A669" s="162" t="s">
        <v>2304</v>
      </c>
      <c r="B669" s="54" t="str">
        <f>"14"&amp;"."&amp;$B$800&amp;"."&amp;$B$801</f>
        <v>14.03.2024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2.4000000000000001E-4</v>
      </c>
      <c r="I669" s="135">
        <f t="shared" si="385"/>
        <v>0.12398000000000001</v>
      </c>
      <c r="J669" s="135">
        <f t="shared" si="385"/>
        <v>4.3950000000000003E-2</v>
      </c>
      <c r="K669" s="135">
        <f t="shared" si="385"/>
        <v>4.6510000000000003E-2</v>
      </c>
      <c r="L669" s="135">
        <f t="shared" si="385"/>
        <v>9.9360000000000004E-2</v>
      </c>
      <c r="M669" s="135">
        <f t="shared" si="385"/>
        <v>0</v>
      </c>
      <c r="N669" s="135">
        <f t="shared" si="385"/>
        <v>0</v>
      </c>
      <c r="O669" s="135">
        <f t="shared" si="385"/>
        <v>0</v>
      </c>
      <c r="P669" s="135">
        <f t="shared" si="385"/>
        <v>0</v>
      </c>
      <c r="Q669" s="135">
        <f t="shared" si="385"/>
        <v>0</v>
      </c>
      <c r="R669" s="135">
        <f t="shared" si="385"/>
        <v>0</v>
      </c>
      <c r="S669" s="135">
        <f t="shared" si="385"/>
        <v>0</v>
      </c>
      <c r="T669" s="135">
        <f t="shared" si="385"/>
        <v>0</v>
      </c>
      <c r="U669" s="135">
        <f t="shared" si="385"/>
        <v>0</v>
      </c>
      <c r="V669" s="135">
        <f t="shared" si="385"/>
        <v>4.0129999999999999E-2</v>
      </c>
      <c r="W669" s="135">
        <f t="shared" si="385"/>
        <v>0</v>
      </c>
      <c r="X669" s="135">
        <f t="shared" si="385"/>
        <v>0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customHeight="1" outlineLevel="1" x14ac:dyDescent="0.3">
      <c r="A670" s="163" t="s">
        <v>2305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0.24</v>
      </c>
      <c r="I670" s="71">
        <v>123.98</v>
      </c>
      <c r="J670" s="71">
        <v>43.95</v>
      </c>
      <c r="K670" s="71">
        <v>46.51</v>
      </c>
      <c r="L670" s="71">
        <v>99.36</v>
      </c>
      <c r="M670" s="71">
        <v>0</v>
      </c>
      <c r="N670" s="71">
        <v>0</v>
      </c>
      <c r="O670" s="71">
        <v>0</v>
      </c>
      <c r="P670" s="71">
        <v>0</v>
      </c>
      <c r="Q670" s="71">
        <v>0</v>
      </c>
      <c r="R670" s="71">
        <v>0</v>
      </c>
      <c r="S670" s="71">
        <v>0</v>
      </c>
      <c r="T670" s="71">
        <v>0</v>
      </c>
      <c r="U670" s="71">
        <v>0</v>
      </c>
      <c r="V670" s="71">
        <v>40.130000000000003</v>
      </c>
      <c r="W670" s="71">
        <v>0</v>
      </c>
      <c r="X670" s="71">
        <v>0</v>
      </c>
      <c r="Y670" s="71">
        <v>0</v>
      </c>
      <c r="Z670" s="71">
        <v>0</v>
      </c>
      <c r="AA670" s="71">
        <v>0</v>
      </c>
    </row>
    <row r="671" spans="1:27" ht="13.8" x14ac:dyDescent="0.3">
      <c r="A671" s="162" t="s">
        <v>2306</v>
      </c>
      <c r="B671" s="54" t="str">
        <f>"15"&amp;"."&amp;$B$800&amp;"."&amp;$B$801</f>
        <v>15.03.2024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9.4560000000000005E-2</v>
      </c>
      <c r="I671" s="135">
        <f t="shared" si="386"/>
        <v>0.10399</v>
      </c>
      <c r="J671" s="135">
        <f t="shared" si="386"/>
        <v>0.22059000000000001</v>
      </c>
      <c r="K671" s="135">
        <f t="shared" si="386"/>
        <v>0.12216</v>
      </c>
      <c r="L671" s="135">
        <f t="shared" si="386"/>
        <v>8.7510000000000004E-2</v>
      </c>
      <c r="M671" s="135">
        <f t="shared" si="386"/>
        <v>6.6309999999999994E-2</v>
      </c>
      <c r="N671" s="135">
        <f t="shared" si="386"/>
        <v>5.602E-2</v>
      </c>
      <c r="O671" s="135">
        <f t="shared" si="386"/>
        <v>1.9529999999999999E-2</v>
      </c>
      <c r="P671" s="135">
        <f t="shared" si="386"/>
        <v>8.2629999999999995E-2</v>
      </c>
      <c r="Q671" s="135">
        <f t="shared" si="386"/>
        <v>7.5079999999999994E-2</v>
      </c>
      <c r="R671" s="135">
        <f t="shared" si="386"/>
        <v>6.9260000000000002E-2</v>
      </c>
      <c r="S671" s="135">
        <f t="shared" si="386"/>
        <v>0.14008000000000001</v>
      </c>
      <c r="T671" s="135">
        <f t="shared" si="386"/>
        <v>0.16521</v>
      </c>
      <c r="U671" s="135">
        <f t="shared" si="386"/>
        <v>0.19916</v>
      </c>
      <c r="V671" s="135">
        <f t="shared" si="386"/>
        <v>0.30743999999999999</v>
      </c>
      <c r="W671" s="135">
        <f t="shared" si="386"/>
        <v>0.15806000000000001</v>
      </c>
      <c r="X671" s="135">
        <f t="shared" si="386"/>
        <v>5.4359999999999999E-2</v>
      </c>
      <c r="Y671" s="135">
        <f t="shared" si="386"/>
        <v>0</v>
      </c>
      <c r="Z671" s="135">
        <f t="shared" si="386"/>
        <v>0</v>
      </c>
      <c r="AA671" s="135">
        <f t="shared" si="386"/>
        <v>2.2000000000000001E-4</v>
      </c>
    </row>
    <row r="672" spans="1:27" ht="12.75" customHeight="1" outlineLevel="1" x14ac:dyDescent="0.3">
      <c r="A672" s="163" t="s">
        <v>2307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94.56</v>
      </c>
      <c r="I672" s="71">
        <v>103.99</v>
      </c>
      <c r="J672" s="71">
        <v>220.59</v>
      </c>
      <c r="K672" s="71">
        <v>122.16</v>
      </c>
      <c r="L672" s="71">
        <v>87.51</v>
      </c>
      <c r="M672" s="71">
        <v>66.31</v>
      </c>
      <c r="N672" s="71">
        <v>56.02</v>
      </c>
      <c r="O672" s="71">
        <v>19.53</v>
      </c>
      <c r="P672" s="71">
        <v>82.63</v>
      </c>
      <c r="Q672" s="71">
        <v>75.08</v>
      </c>
      <c r="R672" s="71">
        <v>69.260000000000005</v>
      </c>
      <c r="S672" s="71">
        <v>140.08000000000001</v>
      </c>
      <c r="T672" s="71">
        <v>165.21</v>
      </c>
      <c r="U672" s="71">
        <v>199.16</v>
      </c>
      <c r="V672" s="71">
        <v>307.44</v>
      </c>
      <c r="W672" s="71">
        <v>158.06</v>
      </c>
      <c r="X672" s="71">
        <v>54.36</v>
      </c>
      <c r="Y672" s="71">
        <v>0</v>
      </c>
      <c r="Z672" s="71">
        <v>0</v>
      </c>
      <c r="AA672" s="71">
        <v>0.22</v>
      </c>
    </row>
    <row r="673" spans="1:27" ht="13.8" x14ac:dyDescent="0.3">
      <c r="A673" s="162" t="s">
        <v>2308</v>
      </c>
      <c r="B673" s="54" t="str">
        <f>"16"&amp;"."&amp;$B$800&amp;"."&amp;$B$801</f>
        <v>16.03.2024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0.12235</v>
      </c>
      <c r="F673" s="135">
        <f t="shared" si="387"/>
        <v>0.10621</v>
      </c>
      <c r="G673" s="135">
        <f t="shared" si="387"/>
        <v>0.11892</v>
      </c>
      <c r="H673" s="135">
        <f t="shared" si="387"/>
        <v>0.16811999999999999</v>
      </c>
      <c r="I673" s="135">
        <f t="shared" si="387"/>
        <v>9.3829999999999997E-2</v>
      </c>
      <c r="J673" s="135">
        <f t="shared" si="387"/>
        <v>4.7390000000000002E-2</v>
      </c>
      <c r="K673" s="135">
        <f t="shared" si="387"/>
        <v>0.22217000000000001</v>
      </c>
      <c r="L673" s="135">
        <f t="shared" si="387"/>
        <v>0.16033</v>
      </c>
      <c r="M673" s="135">
        <f t="shared" si="387"/>
        <v>0.25696000000000002</v>
      </c>
      <c r="N673" s="135">
        <f t="shared" si="387"/>
        <v>0.20660000000000001</v>
      </c>
      <c r="O673" s="135">
        <f t="shared" si="387"/>
        <v>0.20179</v>
      </c>
      <c r="P673" s="135">
        <f t="shared" si="387"/>
        <v>5.6059999999999999E-2</v>
      </c>
      <c r="Q673" s="135">
        <f t="shared" si="387"/>
        <v>7.4149999999999994E-2</v>
      </c>
      <c r="R673" s="135">
        <f t="shared" si="387"/>
        <v>0</v>
      </c>
      <c r="S673" s="135">
        <f t="shared" si="387"/>
        <v>0</v>
      </c>
      <c r="T673" s="135">
        <f t="shared" si="387"/>
        <v>0</v>
      </c>
      <c r="U673" s="135">
        <f t="shared" si="387"/>
        <v>3.4099999999999998E-3</v>
      </c>
      <c r="V673" s="135">
        <f t="shared" si="387"/>
        <v>8.4790000000000004E-2</v>
      </c>
      <c r="W673" s="135">
        <f t="shared" si="387"/>
        <v>0</v>
      </c>
      <c r="X673" s="135">
        <f t="shared" si="387"/>
        <v>0</v>
      </c>
      <c r="Y673" s="135">
        <f t="shared" si="387"/>
        <v>0</v>
      </c>
      <c r="Z673" s="135">
        <f t="shared" si="387"/>
        <v>0</v>
      </c>
      <c r="AA673" s="135">
        <f t="shared" si="387"/>
        <v>1.9000000000000001E-4</v>
      </c>
    </row>
    <row r="674" spans="1:27" ht="12.75" customHeight="1" outlineLevel="1" x14ac:dyDescent="0.3">
      <c r="A674" s="163" t="s">
        <v>2309</v>
      </c>
      <c r="B674" s="94" t="s">
        <v>238</v>
      </c>
      <c r="C674" s="70" t="s">
        <v>79</v>
      </c>
      <c r="D674" s="71">
        <v>0</v>
      </c>
      <c r="E674" s="71">
        <v>122.35</v>
      </c>
      <c r="F674" s="71">
        <v>106.21</v>
      </c>
      <c r="G674" s="71">
        <v>118.92</v>
      </c>
      <c r="H674" s="71">
        <v>168.12</v>
      </c>
      <c r="I674" s="71">
        <v>93.83</v>
      </c>
      <c r="J674" s="71">
        <v>47.39</v>
      </c>
      <c r="K674" s="71">
        <v>222.17</v>
      </c>
      <c r="L674" s="71">
        <v>160.33000000000001</v>
      </c>
      <c r="M674" s="71">
        <v>256.95999999999998</v>
      </c>
      <c r="N674" s="71">
        <v>206.6</v>
      </c>
      <c r="O674" s="71">
        <v>201.79</v>
      </c>
      <c r="P674" s="71">
        <v>56.06</v>
      </c>
      <c r="Q674" s="71">
        <v>74.150000000000006</v>
      </c>
      <c r="R674" s="71">
        <v>0</v>
      </c>
      <c r="S674" s="71">
        <v>0</v>
      </c>
      <c r="T674" s="71">
        <v>0</v>
      </c>
      <c r="U674" s="71">
        <v>3.41</v>
      </c>
      <c r="V674" s="71">
        <v>84.79</v>
      </c>
      <c r="W674" s="71">
        <v>0</v>
      </c>
      <c r="X674" s="71">
        <v>0</v>
      </c>
      <c r="Y674" s="71">
        <v>0</v>
      </c>
      <c r="Z674" s="71">
        <v>0</v>
      </c>
      <c r="AA674" s="71">
        <v>0.19</v>
      </c>
    </row>
    <row r="675" spans="1:27" ht="13.8" x14ac:dyDescent="0.3">
      <c r="A675" s="162" t="s">
        <v>2310</v>
      </c>
      <c r="B675" s="54" t="str">
        <f>"17"&amp;"."&amp;$B$800&amp;"."&amp;$B$801</f>
        <v>17.03.2024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1.7819999999999999E-2</v>
      </c>
      <c r="J675" s="135">
        <f t="shared" si="388"/>
        <v>0</v>
      </c>
      <c r="K675" s="135">
        <f t="shared" si="388"/>
        <v>1.788E-2</v>
      </c>
      <c r="L675" s="135">
        <f t="shared" si="388"/>
        <v>0</v>
      </c>
      <c r="M675" s="135">
        <f t="shared" si="388"/>
        <v>0</v>
      </c>
      <c r="N675" s="135">
        <f t="shared" si="388"/>
        <v>0</v>
      </c>
      <c r="O675" s="135">
        <f t="shared" si="388"/>
        <v>0</v>
      </c>
      <c r="P675" s="135">
        <f t="shared" si="388"/>
        <v>0</v>
      </c>
      <c r="Q675" s="135">
        <f t="shared" si="388"/>
        <v>0</v>
      </c>
      <c r="R675" s="135">
        <f t="shared" si="388"/>
        <v>0</v>
      </c>
      <c r="S675" s="135">
        <f t="shared" si="388"/>
        <v>0</v>
      </c>
      <c r="T675" s="135">
        <f t="shared" si="388"/>
        <v>5.2999999999999998E-4</v>
      </c>
      <c r="U675" s="135">
        <f t="shared" si="388"/>
        <v>3.2499999999999999E-3</v>
      </c>
      <c r="V675" s="135">
        <f t="shared" si="388"/>
        <v>0.14469000000000001</v>
      </c>
      <c r="W675" s="135">
        <f t="shared" si="388"/>
        <v>2.1919999999999999E-2</v>
      </c>
      <c r="X675" s="135">
        <f t="shared" si="388"/>
        <v>0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customHeight="1" outlineLevel="1" x14ac:dyDescent="0.3">
      <c r="A676" s="163" t="s">
        <v>2311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17.82</v>
      </c>
      <c r="J676" s="71">
        <v>0</v>
      </c>
      <c r="K676" s="71">
        <v>17.88</v>
      </c>
      <c r="L676" s="71">
        <v>0</v>
      </c>
      <c r="M676" s="71">
        <v>0</v>
      </c>
      <c r="N676" s="71">
        <v>0</v>
      </c>
      <c r="O676" s="71">
        <v>0</v>
      </c>
      <c r="P676" s="71">
        <v>0</v>
      </c>
      <c r="Q676" s="71">
        <v>0</v>
      </c>
      <c r="R676" s="71">
        <v>0</v>
      </c>
      <c r="S676" s="71">
        <v>0</v>
      </c>
      <c r="T676" s="71">
        <v>0.53</v>
      </c>
      <c r="U676" s="71">
        <v>3.25</v>
      </c>
      <c r="V676" s="71">
        <v>144.69</v>
      </c>
      <c r="W676" s="71">
        <v>21.92</v>
      </c>
      <c r="X676" s="71">
        <v>0</v>
      </c>
      <c r="Y676" s="71">
        <v>0</v>
      </c>
      <c r="Z676" s="71">
        <v>0</v>
      </c>
      <c r="AA676" s="71">
        <v>0</v>
      </c>
    </row>
    <row r="677" spans="1:27" ht="13.8" x14ac:dyDescent="0.3">
      <c r="A677" s="162" t="s">
        <v>2312</v>
      </c>
      <c r="B677" s="54" t="str">
        <f>"18"&amp;"."&amp;$B$800&amp;"."&amp;$B$801</f>
        <v>18.03.2024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2.0219999999999998E-2</v>
      </c>
      <c r="H677" s="135">
        <f t="shared" si="389"/>
        <v>3.4500000000000003E-2</v>
      </c>
      <c r="I677" s="135">
        <f t="shared" si="389"/>
        <v>7.986E-2</v>
      </c>
      <c r="J677" s="135">
        <f t="shared" si="389"/>
        <v>4.8710000000000003E-2</v>
      </c>
      <c r="K677" s="135">
        <f t="shared" si="389"/>
        <v>3.9449999999999999E-2</v>
      </c>
      <c r="L677" s="135">
        <f t="shared" si="389"/>
        <v>7.2690000000000005E-2</v>
      </c>
      <c r="M677" s="135">
        <f t="shared" si="389"/>
        <v>0</v>
      </c>
      <c r="N677" s="135">
        <f t="shared" si="389"/>
        <v>0</v>
      </c>
      <c r="O677" s="135">
        <f t="shared" si="389"/>
        <v>5.9060000000000001E-2</v>
      </c>
      <c r="P677" s="135">
        <f t="shared" si="389"/>
        <v>0.11008999999999999</v>
      </c>
      <c r="Q677" s="135">
        <f t="shared" si="389"/>
        <v>2.1499999999999998E-2</v>
      </c>
      <c r="R677" s="135">
        <f t="shared" si="389"/>
        <v>9.9799999999999993E-3</v>
      </c>
      <c r="S677" s="135">
        <f t="shared" si="389"/>
        <v>4.4769999999999997E-2</v>
      </c>
      <c r="T677" s="135">
        <f t="shared" si="389"/>
        <v>7.102E-2</v>
      </c>
      <c r="U677" s="135">
        <f t="shared" si="389"/>
        <v>0.11912</v>
      </c>
      <c r="V677" s="135">
        <f t="shared" si="389"/>
        <v>0.12753</v>
      </c>
      <c r="W677" s="135">
        <f t="shared" si="389"/>
        <v>3.1320000000000001E-2</v>
      </c>
      <c r="X677" s="135">
        <f t="shared" si="389"/>
        <v>0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customHeight="1" outlineLevel="1" x14ac:dyDescent="0.3">
      <c r="A678" s="163" t="s">
        <v>2313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20.22</v>
      </c>
      <c r="H678" s="71">
        <v>34.5</v>
      </c>
      <c r="I678" s="71">
        <v>79.86</v>
      </c>
      <c r="J678" s="71">
        <v>48.71</v>
      </c>
      <c r="K678" s="71">
        <v>39.450000000000003</v>
      </c>
      <c r="L678" s="71">
        <v>72.69</v>
      </c>
      <c r="M678" s="71">
        <v>0</v>
      </c>
      <c r="N678" s="71">
        <v>0</v>
      </c>
      <c r="O678" s="71">
        <v>59.06</v>
      </c>
      <c r="P678" s="71">
        <v>110.09</v>
      </c>
      <c r="Q678" s="71">
        <v>21.5</v>
      </c>
      <c r="R678" s="71">
        <v>9.98</v>
      </c>
      <c r="S678" s="71">
        <v>44.77</v>
      </c>
      <c r="T678" s="71">
        <v>71.02</v>
      </c>
      <c r="U678" s="71">
        <v>119.12</v>
      </c>
      <c r="V678" s="71">
        <v>127.53</v>
      </c>
      <c r="W678" s="71">
        <v>31.32</v>
      </c>
      <c r="X678" s="71">
        <v>0</v>
      </c>
      <c r="Y678" s="71">
        <v>0</v>
      </c>
      <c r="Z678" s="71">
        <v>0</v>
      </c>
      <c r="AA678" s="71">
        <v>0</v>
      </c>
    </row>
    <row r="679" spans="1:27" ht="13.8" x14ac:dyDescent="0.3">
      <c r="A679" s="162" t="s">
        <v>2314</v>
      </c>
      <c r="B679" s="54" t="str">
        <f>"19"&amp;"."&amp;$B$800&amp;"."&amp;$B$801</f>
        <v>19.03.2024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6.0069999999999998E-2</v>
      </c>
      <c r="I679" s="135">
        <f t="shared" si="390"/>
        <v>9.7530000000000006E-2</v>
      </c>
      <c r="J679" s="135">
        <f t="shared" si="390"/>
        <v>6.6400000000000001E-2</v>
      </c>
      <c r="K679" s="135">
        <f t="shared" si="390"/>
        <v>0.20236000000000001</v>
      </c>
      <c r="L679" s="135">
        <f t="shared" si="390"/>
        <v>0.25646000000000002</v>
      </c>
      <c r="M679" s="135">
        <f t="shared" si="390"/>
        <v>0.11567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2.461E-2</v>
      </c>
      <c r="U679" s="135">
        <f t="shared" si="390"/>
        <v>0.10399</v>
      </c>
      <c r="V679" s="135">
        <f t="shared" si="390"/>
        <v>7.0629999999999998E-2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customHeight="1" outlineLevel="1" x14ac:dyDescent="0.3">
      <c r="A680" s="163" t="s">
        <v>2315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60.07</v>
      </c>
      <c r="I680" s="71">
        <v>97.53</v>
      </c>
      <c r="J680" s="71">
        <v>66.400000000000006</v>
      </c>
      <c r="K680" s="71">
        <v>202.36</v>
      </c>
      <c r="L680" s="71">
        <v>256.45999999999998</v>
      </c>
      <c r="M680" s="71">
        <v>115.67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24.61</v>
      </c>
      <c r="U680" s="71">
        <v>103.99</v>
      </c>
      <c r="V680" s="71">
        <v>70.63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ht="13.8" x14ac:dyDescent="0.3">
      <c r="A681" s="162" t="s">
        <v>2316</v>
      </c>
      <c r="B681" s="54" t="str">
        <f>"20"&amp;"."&amp;$B$800&amp;"."&amp;$B$801</f>
        <v>20.03.2024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3.007E-2</v>
      </c>
      <c r="I681" s="135">
        <f t="shared" si="391"/>
        <v>9.0719999999999995E-2</v>
      </c>
      <c r="J681" s="135">
        <f t="shared" si="391"/>
        <v>4.8840000000000001E-2</v>
      </c>
      <c r="K681" s="135">
        <f t="shared" si="391"/>
        <v>0.22797999999999999</v>
      </c>
      <c r="L681" s="135">
        <f t="shared" si="391"/>
        <v>0.26140000000000002</v>
      </c>
      <c r="M681" s="135">
        <f t="shared" si="391"/>
        <v>0.12909999999999999</v>
      </c>
      <c r="N681" s="135">
        <f t="shared" si="391"/>
        <v>4.5220000000000003E-2</v>
      </c>
      <c r="O681" s="135">
        <f t="shared" si="391"/>
        <v>0</v>
      </c>
      <c r="P681" s="135">
        <f t="shared" si="391"/>
        <v>0</v>
      </c>
      <c r="Q681" s="135">
        <f t="shared" si="391"/>
        <v>0</v>
      </c>
      <c r="R681" s="135">
        <f t="shared" si="391"/>
        <v>0</v>
      </c>
      <c r="S681" s="135">
        <f t="shared" si="391"/>
        <v>7.4200000000000004E-3</v>
      </c>
      <c r="T681" s="135">
        <f t="shared" si="391"/>
        <v>0</v>
      </c>
      <c r="U681" s="135">
        <f t="shared" si="391"/>
        <v>0</v>
      </c>
      <c r="V681" s="135">
        <f t="shared" si="391"/>
        <v>0.18673000000000001</v>
      </c>
      <c r="W681" s="135">
        <f t="shared" si="391"/>
        <v>7.689E-2</v>
      </c>
      <c r="X681" s="135">
        <f t="shared" si="391"/>
        <v>0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customHeight="1" outlineLevel="1" x14ac:dyDescent="0.3">
      <c r="A682" s="163" t="s">
        <v>2317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30.07</v>
      </c>
      <c r="I682" s="71">
        <v>90.72</v>
      </c>
      <c r="J682" s="71">
        <v>48.84</v>
      </c>
      <c r="K682" s="71">
        <v>227.98</v>
      </c>
      <c r="L682" s="71">
        <v>261.39999999999998</v>
      </c>
      <c r="M682" s="71">
        <v>129.1</v>
      </c>
      <c r="N682" s="71">
        <v>45.22</v>
      </c>
      <c r="O682" s="71">
        <v>0</v>
      </c>
      <c r="P682" s="71">
        <v>0</v>
      </c>
      <c r="Q682" s="71">
        <v>0</v>
      </c>
      <c r="R682" s="71">
        <v>0</v>
      </c>
      <c r="S682" s="71">
        <v>7.42</v>
      </c>
      <c r="T682" s="71">
        <v>0</v>
      </c>
      <c r="U682" s="71">
        <v>0</v>
      </c>
      <c r="V682" s="71">
        <v>186.73</v>
      </c>
      <c r="W682" s="71">
        <v>76.89</v>
      </c>
      <c r="X682" s="71">
        <v>0</v>
      </c>
      <c r="Y682" s="71">
        <v>0</v>
      </c>
      <c r="Z682" s="71">
        <v>0</v>
      </c>
      <c r="AA682" s="71">
        <v>0</v>
      </c>
    </row>
    <row r="683" spans="1:27" ht="13.8" x14ac:dyDescent="0.3">
      <c r="A683" s="162" t="s">
        <v>2318</v>
      </c>
      <c r="B683" s="54" t="str">
        <f>"21"&amp;"."&amp;$B$800&amp;"."&amp;$B$801</f>
        <v>21.03.2024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1E-4</v>
      </c>
      <c r="H683" s="135">
        <f t="shared" si="392"/>
        <v>4.8599999999999997E-3</v>
      </c>
      <c r="I683" s="135">
        <f t="shared" si="392"/>
        <v>6.0080000000000001E-2</v>
      </c>
      <c r="J683" s="135">
        <f t="shared" si="392"/>
        <v>0.1903</v>
      </c>
      <c r="K683" s="135">
        <f t="shared" si="392"/>
        <v>0.15461</v>
      </c>
      <c r="L683" s="135">
        <f t="shared" si="392"/>
        <v>0.12709999999999999</v>
      </c>
      <c r="M683" s="135">
        <f t="shared" si="392"/>
        <v>2.6509999999999999E-2</v>
      </c>
      <c r="N683" s="135">
        <f t="shared" si="392"/>
        <v>0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customHeight="1" outlineLevel="1" x14ac:dyDescent="0.3">
      <c r="A684" s="163" t="s">
        <v>2319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0.1</v>
      </c>
      <c r="H684" s="71">
        <v>4.8600000000000003</v>
      </c>
      <c r="I684" s="71">
        <v>60.08</v>
      </c>
      <c r="J684" s="71">
        <v>190.3</v>
      </c>
      <c r="K684" s="71">
        <v>154.61000000000001</v>
      </c>
      <c r="L684" s="71">
        <v>127.1</v>
      </c>
      <c r="M684" s="71">
        <v>26.51</v>
      </c>
      <c r="N684" s="71">
        <v>0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ht="13.8" x14ac:dyDescent="0.3">
      <c r="A685" s="162" t="s">
        <v>2320</v>
      </c>
      <c r="B685" s="54" t="str">
        <f>"22"&amp;"."&amp;$B$800&amp;"."&amp;$B$801</f>
        <v>22.03.2024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7.3469999999999994E-2</v>
      </c>
      <c r="I685" s="135">
        <f t="shared" si="393"/>
        <v>7.0639999999999994E-2</v>
      </c>
      <c r="J685" s="135">
        <f t="shared" si="393"/>
        <v>0.15167</v>
      </c>
      <c r="K685" s="135">
        <f t="shared" si="393"/>
        <v>7.7619999999999995E-2</v>
      </c>
      <c r="L685" s="135">
        <f t="shared" si="393"/>
        <v>8.4159999999999999E-2</v>
      </c>
      <c r="M685" s="135">
        <f t="shared" si="393"/>
        <v>7.059E-2</v>
      </c>
      <c r="N685" s="135">
        <f t="shared" si="393"/>
        <v>0</v>
      </c>
      <c r="O685" s="135">
        <f t="shared" si="393"/>
        <v>1.226E-2</v>
      </c>
      <c r="P685" s="135">
        <f t="shared" si="393"/>
        <v>5.577E-2</v>
      </c>
      <c r="Q685" s="135">
        <f t="shared" si="393"/>
        <v>5.4510000000000003E-2</v>
      </c>
      <c r="R685" s="135">
        <f t="shared" si="393"/>
        <v>6.8169999999999994E-2</v>
      </c>
      <c r="S685" s="135">
        <f t="shared" si="393"/>
        <v>8.6040000000000005E-2</v>
      </c>
      <c r="T685" s="135">
        <f t="shared" si="393"/>
        <v>0.10223</v>
      </c>
      <c r="U685" s="135">
        <f t="shared" si="393"/>
        <v>0.12163</v>
      </c>
      <c r="V685" s="135">
        <f t="shared" si="393"/>
        <v>0.23934</v>
      </c>
      <c r="W685" s="135">
        <f t="shared" si="393"/>
        <v>0.1414</v>
      </c>
      <c r="X685" s="135">
        <f t="shared" si="393"/>
        <v>8.4059999999999996E-2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customHeight="1" outlineLevel="1" x14ac:dyDescent="0.3">
      <c r="A686" s="163" t="s">
        <v>2321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73.47</v>
      </c>
      <c r="I686" s="71">
        <v>70.64</v>
      </c>
      <c r="J686" s="71">
        <v>151.66999999999999</v>
      </c>
      <c r="K686" s="71">
        <v>77.62</v>
      </c>
      <c r="L686" s="71">
        <v>84.16</v>
      </c>
      <c r="M686" s="71">
        <v>70.59</v>
      </c>
      <c r="N686" s="71">
        <v>0</v>
      </c>
      <c r="O686" s="71">
        <v>12.26</v>
      </c>
      <c r="P686" s="71">
        <v>55.77</v>
      </c>
      <c r="Q686" s="71">
        <v>54.51</v>
      </c>
      <c r="R686" s="71">
        <v>68.17</v>
      </c>
      <c r="S686" s="71">
        <v>86.04</v>
      </c>
      <c r="T686" s="71">
        <v>102.23</v>
      </c>
      <c r="U686" s="71">
        <v>121.63</v>
      </c>
      <c r="V686" s="71">
        <v>239.34</v>
      </c>
      <c r="W686" s="71">
        <v>141.4</v>
      </c>
      <c r="X686" s="71">
        <v>84.06</v>
      </c>
      <c r="Y686" s="71">
        <v>0</v>
      </c>
      <c r="Z686" s="71">
        <v>0</v>
      </c>
      <c r="AA686" s="71">
        <v>0</v>
      </c>
    </row>
    <row r="687" spans="1:27" ht="13.8" x14ac:dyDescent="0.3">
      <c r="A687" s="162" t="s">
        <v>2322</v>
      </c>
      <c r="B687" s="54" t="str">
        <f>"23"&amp;"."&amp;$B$800&amp;"."&amp;$B$801</f>
        <v>23.03.2024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2.5520000000000001E-2</v>
      </c>
      <c r="G687" s="135">
        <f t="shared" si="394"/>
        <v>6.5000000000000002E-2</v>
      </c>
      <c r="H687" s="135">
        <f t="shared" si="394"/>
        <v>3.3980000000000003E-2</v>
      </c>
      <c r="I687" s="135">
        <f t="shared" si="394"/>
        <v>4.5510000000000002E-2</v>
      </c>
      <c r="J687" s="135">
        <f t="shared" si="394"/>
        <v>5.6169999999999998E-2</v>
      </c>
      <c r="K687" s="135">
        <f t="shared" si="394"/>
        <v>0.13249</v>
      </c>
      <c r="L687" s="135">
        <f t="shared" si="394"/>
        <v>0.14626</v>
      </c>
      <c r="M687" s="135">
        <f t="shared" si="394"/>
        <v>0.19087999999999999</v>
      </c>
      <c r="N687" s="135">
        <f t="shared" si="394"/>
        <v>0.21904999999999999</v>
      </c>
      <c r="O687" s="135">
        <f t="shared" si="394"/>
        <v>0.18489</v>
      </c>
      <c r="P687" s="135">
        <f t="shared" si="394"/>
        <v>0.16753999999999999</v>
      </c>
      <c r="Q687" s="135">
        <f t="shared" si="394"/>
        <v>0.26486999999999999</v>
      </c>
      <c r="R687" s="135">
        <f t="shared" si="394"/>
        <v>0.44431999999999999</v>
      </c>
      <c r="S687" s="135">
        <f t="shared" si="394"/>
        <v>0.62795999999999996</v>
      </c>
      <c r="T687" s="135">
        <f t="shared" si="394"/>
        <v>1.8322799999999999</v>
      </c>
      <c r="U687" s="135">
        <f t="shared" si="394"/>
        <v>1.96394</v>
      </c>
      <c r="V687" s="135">
        <f t="shared" si="394"/>
        <v>1.8002499999999999</v>
      </c>
      <c r="W687" s="135">
        <f t="shared" si="394"/>
        <v>1.67815</v>
      </c>
      <c r="X687" s="135">
        <f t="shared" si="394"/>
        <v>0.43903999999999999</v>
      </c>
      <c r="Y687" s="135">
        <f t="shared" si="394"/>
        <v>7.2599999999999998E-2</v>
      </c>
      <c r="Z687" s="135">
        <f t="shared" si="394"/>
        <v>0</v>
      </c>
      <c r="AA687" s="135">
        <f t="shared" si="394"/>
        <v>2.1800000000000001E-3</v>
      </c>
    </row>
    <row r="688" spans="1:27" ht="12.75" customHeight="1" outlineLevel="1" x14ac:dyDescent="0.3">
      <c r="A688" s="163" t="s">
        <v>2323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25.52</v>
      </c>
      <c r="G688" s="71">
        <v>65</v>
      </c>
      <c r="H688" s="71">
        <v>33.979999999999997</v>
      </c>
      <c r="I688" s="71">
        <v>45.51</v>
      </c>
      <c r="J688" s="71">
        <v>56.17</v>
      </c>
      <c r="K688" s="71">
        <v>132.49</v>
      </c>
      <c r="L688" s="71">
        <v>146.26</v>
      </c>
      <c r="M688" s="71">
        <v>190.88</v>
      </c>
      <c r="N688" s="71">
        <v>219.05</v>
      </c>
      <c r="O688" s="71">
        <v>184.89</v>
      </c>
      <c r="P688" s="71">
        <v>167.54</v>
      </c>
      <c r="Q688" s="71">
        <v>264.87</v>
      </c>
      <c r="R688" s="71">
        <v>444.32</v>
      </c>
      <c r="S688" s="71">
        <v>627.96</v>
      </c>
      <c r="T688" s="71">
        <v>1832.28</v>
      </c>
      <c r="U688" s="71">
        <v>1963.94</v>
      </c>
      <c r="V688" s="71">
        <v>1800.25</v>
      </c>
      <c r="W688" s="71">
        <v>1678.15</v>
      </c>
      <c r="X688" s="71">
        <v>439.04</v>
      </c>
      <c r="Y688" s="71">
        <v>72.599999999999994</v>
      </c>
      <c r="Z688" s="71">
        <v>0</v>
      </c>
      <c r="AA688" s="71">
        <v>2.1800000000000002</v>
      </c>
    </row>
    <row r="689" spans="1:27" ht="13.8" x14ac:dyDescent="0.3">
      <c r="A689" s="162" t="s">
        <v>2324</v>
      </c>
      <c r="B689" s="54" t="str">
        <f>"24"&amp;"."&amp;$B$800&amp;"."&amp;$B$801</f>
        <v>24.03.2024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0.20052</v>
      </c>
      <c r="F689" s="135">
        <f t="shared" si="395"/>
        <v>0.20974000000000001</v>
      </c>
      <c r="G689" s="135">
        <f t="shared" si="395"/>
        <v>0.21686</v>
      </c>
      <c r="H689" s="135">
        <f t="shared" si="395"/>
        <v>0.22519</v>
      </c>
      <c r="I689" s="135">
        <f t="shared" si="395"/>
        <v>0.26608999999999999</v>
      </c>
      <c r="J689" s="135">
        <f t="shared" si="395"/>
        <v>0.24948999999999999</v>
      </c>
      <c r="K689" s="135">
        <f t="shared" si="395"/>
        <v>0.12366000000000001</v>
      </c>
      <c r="L689" s="135">
        <f t="shared" si="395"/>
        <v>0.24345</v>
      </c>
      <c r="M689" s="135">
        <f t="shared" si="395"/>
        <v>0.11522</v>
      </c>
      <c r="N689" s="135">
        <f t="shared" si="395"/>
        <v>0.1628</v>
      </c>
      <c r="O689" s="135">
        <f t="shared" si="395"/>
        <v>0.18719</v>
      </c>
      <c r="P689" s="135">
        <f t="shared" si="395"/>
        <v>0.24922</v>
      </c>
      <c r="Q689" s="135">
        <f t="shared" si="395"/>
        <v>0.33421000000000001</v>
      </c>
      <c r="R689" s="135">
        <f t="shared" si="395"/>
        <v>0.33878000000000003</v>
      </c>
      <c r="S689" s="135">
        <f t="shared" si="395"/>
        <v>0.34839999999999999</v>
      </c>
      <c r="T689" s="135">
        <f t="shared" si="395"/>
        <v>0.39185999999999999</v>
      </c>
      <c r="U689" s="135">
        <f t="shared" si="395"/>
        <v>0.43880999999999998</v>
      </c>
      <c r="V689" s="135">
        <f t="shared" si="395"/>
        <v>0.64517000000000002</v>
      </c>
      <c r="W689" s="135">
        <f t="shared" si="395"/>
        <v>0.31852000000000003</v>
      </c>
      <c r="X689" s="135">
        <f t="shared" si="395"/>
        <v>0.39857999999999999</v>
      </c>
      <c r="Y689" s="135">
        <f t="shared" si="395"/>
        <v>0.10632999999999999</v>
      </c>
      <c r="Z689" s="135">
        <f t="shared" si="395"/>
        <v>2.4049999999999998E-2</v>
      </c>
      <c r="AA689" s="135">
        <f t="shared" si="395"/>
        <v>0</v>
      </c>
    </row>
    <row r="690" spans="1:27" ht="12.75" customHeight="1" outlineLevel="1" x14ac:dyDescent="0.3">
      <c r="A690" s="163" t="s">
        <v>2325</v>
      </c>
      <c r="B690" s="94" t="s">
        <v>238</v>
      </c>
      <c r="C690" s="70" t="s">
        <v>79</v>
      </c>
      <c r="D690" s="71">
        <v>0</v>
      </c>
      <c r="E690" s="71">
        <v>200.52</v>
      </c>
      <c r="F690" s="71">
        <v>209.74</v>
      </c>
      <c r="G690" s="71">
        <v>216.86</v>
      </c>
      <c r="H690" s="71">
        <v>225.19</v>
      </c>
      <c r="I690" s="71">
        <v>266.08999999999997</v>
      </c>
      <c r="J690" s="71">
        <v>249.49</v>
      </c>
      <c r="K690" s="71">
        <v>123.66</v>
      </c>
      <c r="L690" s="71">
        <v>243.45</v>
      </c>
      <c r="M690" s="71">
        <v>115.22</v>
      </c>
      <c r="N690" s="71">
        <v>162.80000000000001</v>
      </c>
      <c r="O690" s="71">
        <v>187.19</v>
      </c>
      <c r="P690" s="71">
        <v>249.22</v>
      </c>
      <c r="Q690" s="71">
        <v>334.21</v>
      </c>
      <c r="R690" s="71">
        <v>338.78</v>
      </c>
      <c r="S690" s="71">
        <v>348.4</v>
      </c>
      <c r="T690" s="71">
        <v>391.86</v>
      </c>
      <c r="U690" s="71">
        <v>438.81</v>
      </c>
      <c r="V690" s="71">
        <v>645.16999999999996</v>
      </c>
      <c r="W690" s="71">
        <v>318.52</v>
      </c>
      <c r="X690" s="71">
        <v>398.58</v>
      </c>
      <c r="Y690" s="71">
        <v>106.33</v>
      </c>
      <c r="Z690" s="71">
        <v>24.05</v>
      </c>
      <c r="AA690" s="71">
        <v>0</v>
      </c>
    </row>
    <row r="691" spans="1:27" ht="13.8" x14ac:dyDescent="0.3">
      <c r="A691" s="162" t="s">
        <v>2326</v>
      </c>
      <c r="B691" s="54" t="str">
        <f>"25"&amp;"."&amp;$B$800&amp;"."&amp;$B$801</f>
        <v>25.03.2024</v>
      </c>
      <c r="C691" s="134" t="s">
        <v>76</v>
      </c>
      <c r="D691" s="135">
        <f>ROUND((D692)/1000,5)</f>
        <v>9.6420000000000006E-2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4.1930000000000002E-2</v>
      </c>
      <c r="I691" s="135">
        <f t="shared" si="396"/>
        <v>5.4469999999999998E-2</v>
      </c>
      <c r="J691" s="135">
        <f t="shared" si="396"/>
        <v>0.29918</v>
      </c>
      <c r="K691" s="135">
        <f t="shared" si="396"/>
        <v>0.18579999999999999</v>
      </c>
      <c r="L691" s="135">
        <f t="shared" si="396"/>
        <v>0.14407</v>
      </c>
      <c r="M691" s="135">
        <f t="shared" si="396"/>
        <v>0.16742000000000001</v>
      </c>
      <c r="N691" s="135">
        <f t="shared" si="396"/>
        <v>7.1370000000000003E-2</v>
      </c>
      <c r="O691" s="135">
        <f t="shared" si="396"/>
        <v>1.97E-3</v>
      </c>
      <c r="P691" s="135">
        <f t="shared" si="396"/>
        <v>1.025E-2</v>
      </c>
      <c r="Q691" s="135">
        <f t="shared" si="396"/>
        <v>0</v>
      </c>
      <c r="R691" s="135">
        <f t="shared" si="396"/>
        <v>0</v>
      </c>
      <c r="S691" s="135">
        <f t="shared" si="396"/>
        <v>1.7799999999999999E-3</v>
      </c>
      <c r="T691" s="135">
        <f t="shared" si="396"/>
        <v>2.085E-2</v>
      </c>
      <c r="U691" s="135">
        <f t="shared" si="396"/>
        <v>6.88E-2</v>
      </c>
      <c r="V691" s="135">
        <f t="shared" si="396"/>
        <v>6.1899999999999997E-2</v>
      </c>
      <c r="W691" s="135">
        <f t="shared" si="396"/>
        <v>0</v>
      </c>
      <c r="X691" s="135">
        <f t="shared" si="396"/>
        <v>0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customHeight="1" outlineLevel="1" x14ac:dyDescent="0.3">
      <c r="A692" s="163" t="s">
        <v>2327</v>
      </c>
      <c r="B692" s="94" t="s">
        <v>238</v>
      </c>
      <c r="C692" s="70" t="s">
        <v>79</v>
      </c>
      <c r="D692" s="71">
        <v>96.42</v>
      </c>
      <c r="E692" s="71">
        <v>0</v>
      </c>
      <c r="F692" s="71">
        <v>0</v>
      </c>
      <c r="G692" s="71">
        <v>0</v>
      </c>
      <c r="H692" s="71">
        <v>41.93</v>
      </c>
      <c r="I692" s="71">
        <v>54.47</v>
      </c>
      <c r="J692" s="71">
        <v>299.18</v>
      </c>
      <c r="K692" s="71">
        <v>185.8</v>
      </c>
      <c r="L692" s="71">
        <v>144.07</v>
      </c>
      <c r="M692" s="71">
        <v>167.42</v>
      </c>
      <c r="N692" s="71">
        <v>71.37</v>
      </c>
      <c r="O692" s="71">
        <v>1.97</v>
      </c>
      <c r="P692" s="71">
        <v>10.25</v>
      </c>
      <c r="Q692" s="71">
        <v>0</v>
      </c>
      <c r="R692" s="71">
        <v>0</v>
      </c>
      <c r="S692" s="71">
        <v>1.78</v>
      </c>
      <c r="T692" s="71">
        <v>20.85</v>
      </c>
      <c r="U692" s="71">
        <v>68.8</v>
      </c>
      <c r="V692" s="71">
        <v>61.9</v>
      </c>
      <c r="W692" s="71">
        <v>0</v>
      </c>
      <c r="X692" s="71">
        <v>0</v>
      </c>
      <c r="Y692" s="71">
        <v>0</v>
      </c>
      <c r="Z692" s="71">
        <v>0</v>
      </c>
      <c r="AA692" s="71">
        <v>0</v>
      </c>
    </row>
    <row r="693" spans="1:27" ht="13.8" x14ac:dyDescent="0.3">
      <c r="A693" s="162" t="s">
        <v>2328</v>
      </c>
      <c r="B693" s="54" t="str">
        <f>"26"&amp;"."&amp;$B$800&amp;"."&amp;$B$801</f>
        <v>26.03.2024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6.3880000000000006E-2</v>
      </c>
      <c r="I693" s="135">
        <f t="shared" si="397"/>
        <v>7.8619999999999995E-2</v>
      </c>
      <c r="J693" s="135">
        <f t="shared" si="397"/>
        <v>2.879E-2</v>
      </c>
      <c r="K693" s="135">
        <f t="shared" si="397"/>
        <v>2.613E-2</v>
      </c>
      <c r="L693" s="135">
        <f t="shared" si="397"/>
        <v>7.6749999999999999E-2</v>
      </c>
      <c r="M693" s="135">
        <f t="shared" si="397"/>
        <v>5.1610000000000003E-2</v>
      </c>
      <c r="N693" s="135">
        <f t="shared" si="397"/>
        <v>1.67E-3</v>
      </c>
      <c r="O693" s="135">
        <f t="shared" si="397"/>
        <v>0</v>
      </c>
      <c r="P693" s="135">
        <f t="shared" si="397"/>
        <v>0</v>
      </c>
      <c r="Q693" s="135">
        <f t="shared" si="397"/>
        <v>0</v>
      </c>
      <c r="R693" s="135">
        <f t="shared" si="397"/>
        <v>0</v>
      </c>
      <c r="S693" s="135">
        <f t="shared" si="397"/>
        <v>2.3480000000000001E-2</v>
      </c>
      <c r="T693" s="135">
        <f t="shared" si="397"/>
        <v>1.6830000000000001E-2</v>
      </c>
      <c r="U693" s="135">
        <f t="shared" si="397"/>
        <v>4.7489999999999997E-2</v>
      </c>
      <c r="V693" s="135">
        <f t="shared" si="397"/>
        <v>8.6929999999999993E-2</v>
      </c>
      <c r="W693" s="135">
        <f t="shared" si="397"/>
        <v>8.1129999999999994E-2</v>
      </c>
      <c r="X693" s="135">
        <f t="shared" si="397"/>
        <v>0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customHeight="1" outlineLevel="1" x14ac:dyDescent="0.3">
      <c r="A694" s="163" t="s">
        <v>2329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63.88</v>
      </c>
      <c r="I694" s="71">
        <v>78.62</v>
      </c>
      <c r="J694" s="71">
        <v>28.79</v>
      </c>
      <c r="K694" s="71">
        <v>26.13</v>
      </c>
      <c r="L694" s="71">
        <v>76.75</v>
      </c>
      <c r="M694" s="71">
        <v>51.61</v>
      </c>
      <c r="N694" s="71">
        <v>1.67</v>
      </c>
      <c r="O694" s="71">
        <v>0</v>
      </c>
      <c r="P694" s="71">
        <v>0</v>
      </c>
      <c r="Q694" s="71">
        <v>0</v>
      </c>
      <c r="R694" s="71">
        <v>0</v>
      </c>
      <c r="S694" s="71">
        <v>23.48</v>
      </c>
      <c r="T694" s="71">
        <v>16.829999999999998</v>
      </c>
      <c r="U694" s="71">
        <v>47.49</v>
      </c>
      <c r="V694" s="71">
        <v>86.93</v>
      </c>
      <c r="W694" s="71">
        <v>81.13</v>
      </c>
      <c r="X694" s="71">
        <v>0</v>
      </c>
      <c r="Y694" s="71">
        <v>0</v>
      </c>
      <c r="Z694" s="71">
        <v>0</v>
      </c>
      <c r="AA694" s="71">
        <v>0</v>
      </c>
    </row>
    <row r="695" spans="1:27" ht="13.8" x14ac:dyDescent="0.3">
      <c r="A695" s="162" t="s">
        <v>2330</v>
      </c>
      <c r="B695" s="54" t="str">
        <f>"27"&amp;"."&amp;$B$800&amp;"."&amp;$B$801</f>
        <v>27.03.2024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3.0000000000000001E-5</v>
      </c>
      <c r="H695" s="135">
        <f t="shared" si="398"/>
        <v>3.1899999999999998E-2</v>
      </c>
      <c r="I695" s="135">
        <f t="shared" si="398"/>
        <v>0.14118</v>
      </c>
      <c r="J695" s="135">
        <f t="shared" si="398"/>
        <v>0.16805</v>
      </c>
      <c r="K695" s="135">
        <f t="shared" si="398"/>
        <v>7.918E-2</v>
      </c>
      <c r="L695" s="135">
        <f t="shared" si="398"/>
        <v>9.0340000000000004E-2</v>
      </c>
      <c r="M695" s="135">
        <f t="shared" si="398"/>
        <v>0</v>
      </c>
      <c r="N695" s="135">
        <f t="shared" si="398"/>
        <v>0</v>
      </c>
      <c r="O695" s="135">
        <f t="shared" si="398"/>
        <v>0</v>
      </c>
      <c r="P695" s="135">
        <f t="shared" si="398"/>
        <v>0</v>
      </c>
      <c r="Q695" s="135">
        <f t="shared" si="398"/>
        <v>0</v>
      </c>
      <c r="R695" s="135">
        <f t="shared" si="398"/>
        <v>0</v>
      </c>
      <c r="S695" s="135">
        <f t="shared" si="398"/>
        <v>7.0930000000000007E-2</v>
      </c>
      <c r="T695" s="135">
        <f t="shared" si="398"/>
        <v>1.375E-2</v>
      </c>
      <c r="U695" s="135">
        <f t="shared" si="398"/>
        <v>3.6540000000000003E-2</v>
      </c>
      <c r="V695" s="135">
        <f t="shared" si="398"/>
        <v>0.14354</v>
      </c>
      <c r="W695" s="135">
        <f t="shared" si="398"/>
        <v>0.17965999999999999</v>
      </c>
      <c r="X695" s="135">
        <f t="shared" si="398"/>
        <v>0</v>
      </c>
      <c r="Y695" s="135">
        <f t="shared" si="398"/>
        <v>0</v>
      </c>
      <c r="Z695" s="135">
        <f t="shared" si="398"/>
        <v>0</v>
      </c>
      <c r="AA695" s="135">
        <f t="shared" si="398"/>
        <v>0</v>
      </c>
    </row>
    <row r="696" spans="1:27" ht="12.75" customHeight="1" outlineLevel="1" x14ac:dyDescent="0.3">
      <c r="A696" s="163" t="s">
        <v>2331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0.03</v>
      </c>
      <c r="H696" s="71">
        <v>31.9</v>
      </c>
      <c r="I696" s="71">
        <v>141.18</v>
      </c>
      <c r="J696" s="71">
        <v>168.05</v>
      </c>
      <c r="K696" s="71">
        <v>79.180000000000007</v>
      </c>
      <c r="L696" s="71">
        <v>90.34</v>
      </c>
      <c r="M696" s="71">
        <v>0</v>
      </c>
      <c r="N696" s="71">
        <v>0</v>
      </c>
      <c r="O696" s="71">
        <v>0</v>
      </c>
      <c r="P696" s="71">
        <v>0</v>
      </c>
      <c r="Q696" s="71">
        <v>0</v>
      </c>
      <c r="R696" s="71">
        <v>0</v>
      </c>
      <c r="S696" s="71">
        <v>70.930000000000007</v>
      </c>
      <c r="T696" s="71">
        <v>13.75</v>
      </c>
      <c r="U696" s="71">
        <v>36.54</v>
      </c>
      <c r="V696" s="71">
        <v>143.54</v>
      </c>
      <c r="W696" s="71">
        <v>179.66</v>
      </c>
      <c r="X696" s="71">
        <v>0</v>
      </c>
      <c r="Y696" s="71">
        <v>0</v>
      </c>
      <c r="Z696" s="71">
        <v>0</v>
      </c>
      <c r="AA696" s="71">
        <v>0</v>
      </c>
    </row>
    <row r="697" spans="1:27" ht="13.8" x14ac:dyDescent="0.3">
      <c r="A697" s="162" t="s">
        <v>2332</v>
      </c>
      <c r="B697" s="54" t="str">
        <f>"28"&amp;"."&amp;$B$800&amp;"."&amp;$B$801</f>
        <v>28.03.2024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4.3659999999999997E-2</v>
      </c>
      <c r="J697" s="135">
        <f t="shared" si="399"/>
        <v>0</v>
      </c>
      <c r="K697" s="135">
        <f t="shared" si="399"/>
        <v>0.16456999999999999</v>
      </c>
      <c r="L697" s="135">
        <f t="shared" si="399"/>
        <v>0.23849999999999999</v>
      </c>
      <c r="M697" s="135">
        <f t="shared" si="399"/>
        <v>0.10882</v>
      </c>
      <c r="N697" s="135">
        <f t="shared" si="399"/>
        <v>0</v>
      </c>
      <c r="O697" s="135">
        <f t="shared" si="399"/>
        <v>9.0000000000000006E-5</v>
      </c>
      <c r="P697" s="135">
        <f t="shared" si="399"/>
        <v>0</v>
      </c>
      <c r="Q697" s="135">
        <f t="shared" si="399"/>
        <v>0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6.6E-3</v>
      </c>
      <c r="W697" s="135">
        <f t="shared" si="399"/>
        <v>3.2299999999999998E-3</v>
      </c>
      <c r="X697" s="135">
        <f t="shared" si="399"/>
        <v>0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customHeight="1" outlineLevel="1" x14ac:dyDescent="0.3">
      <c r="A698" s="163" t="s">
        <v>2333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43.66</v>
      </c>
      <c r="J698" s="71">
        <v>0</v>
      </c>
      <c r="K698" s="71">
        <v>164.57</v>
      </c>
      <c r="L698" s="71">
        <v>238.5</v>
      </c>
      <c r="M698" s="71">
        <v>108.82</v>
      </c>
      <c r="N698" s="71">
        <v>0</v>
      </c>
      <c r="O698" s="71">
        <v>0.09</v>
      </c>
      <c r="P698" s="71">
        <v>0</v>
      </c>
      <c r="Q698" s="71">
        <v>0</v>
      </c>
      <c r="R698" s="71">
        <v>0</v>
      </c>
      <c r="S698" s="71">
        <v>0</v>
      </c>
      <c r="T698" s="71">
        <v>0</v>
      </c>
      <c r="U698" s="71">
        <v>0</v>
      </c>
      <c r="V698" s="71">
        <v>6.6</v>
      </c>
      <c r="W698" s="71">
        <v>3.23</v>
      </c>
      <c r="X698" s="71">
        <v>0</v>
      </c>
      <c r="Y698" s="71">
        <v>0</v>
      </c>
      <c r="Z698" s="71">
        <v>0</v>
      </c>
      <c r="AA698" s="71">
        <v>0</v>
      </c>
    </row>
    <row r="699" spans="1:27" ht="13.8" x14ac:dyDescent="0.3">
      <c r="A699" s="162" t="s">
        <v>2334</v>
      </c>
      <c r="B699" s="54" t="str">
        <f>"29"&amp;"."&amp;$B$800&amp;"."&amp;$B$801</f>
        <v>29.03.2024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5.296E-2</v>
      </c>
      <c r="I699" s="135">
        <f t="shared" si="400"/>
        <v>7.5579999999999994E-2</v>
      </c>
      <c r="J699" s="135">
        <f t="shared" si="400"/>
        <v>1.5440000000000001E-2</v>
      </c>
      <c r="K699" s="135">
        <f t="shared" si="400"/>
        <v>7.331E-2</v>
      </c>
      <c r="L699" s="135">
        <f t="shared" si="400"/>
        <v>6.2140000000000001E-2</v>
      </c>
      <c r="M699" s="135">
        <f t="shared" si="400"/>
        <v>0</v>
      </c>
      <c r="N699" s="135">
        <f t="shared" si="400"/>
        <v>0</v>
      </c>
      <c r="O699" s="135">
        <f t="shared" si="400"/>
        <v>0</v>
      </c>
      <c r="P699" s="135">
        <f t="shared" si="400"/>
        <v>0</v>
      </c>
      <c r="Q699" s="135">
        <f t="shared" si="400"/>
        <v>0</v>
      </c>
      <c r="R699" s="135">
        <f t="shared" si="400"/>
        <v>0</v>
      </c>
      <c r="S699" s="135">
        <f t="shared" si="400"/>
        <v>0</v>
      </c>
      <c r="T699" s="135">
        <f t="shared" si="400"/>
        <v>0</v>
      </c>
      <c r="U699" s="135">
        <f t="shared" si="400"/>
        <v>0</v>
      </c>
      <c r="V699" s="135">
        <f t="shared" si="400"/>
        <v>0</v>
      </c>
      <c r="W699" s="135">
        <f t="shared" si="400"/>
        <v>0</v>
      </c>
      <c r="X699" s="135">
        <f t="shared" si="400"/>
        <v>0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customHeight="1" outlineLevel="1" x14ac:dyDescent="0.3">
      <c r="A700" s="163" t="s">
        <v>2335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52.96</v>
      </c>
      <c r="I700" s="71">
        <v>75.58</v>
      </c>
      <c r="J700" s="71">
        <v>15.44</v>
      </c>
      <c r="K700" s="71">
        <v>73.31</v>
      </c>
      <c r="L700" s="71">
        <v>62.14</v>
      </c>
      <c r="M700" s="71">
        <v>0</v>
      </c>
      <c r="N700" s="71">
        <v>0</v>
      </c>
      <c r="O700" s="71">
        <v>0</v>
      </c>
      <c r="P700" s="71">
        <v>0</v>
      </c>
      <c r="Q700" s="71">
        <v>0</v>
      </c>
      <c r="R700" s="71">
        <v>0</v>
      </c>
      <c r="S700" s="71">
        <v>0</v>
      </c>
      <c r="T700" s="71">
        <v>0</v>
      </c>
      <c r="U700" s="71">
        <v>0</v>
      </c>
      <c r="V700" s="71">
        <v>0</v>
      </c>
      <c r="W700" s="71">
        <v>0</v>
      </c>
      <c r="X700" s="71">
        <v>0</v>
      </c>
      <c r="Y700" s="71">
        <v>0</v>
      </c>
      <c r="Z700" s="71">
        <v>0</v>
      </c>
      <c r="AA700" s="71">
        <v>0</v>
      </c>
    </row>
    <row r="701" spans="1:27" ht="13.8" x14ac:dyDescent="0.3">
      <c r="A701" s="162" t="s">
        <v>2336</v>
      </c>
      <c r="B701" s="54" t="str">
        <f>"30"&amp;"."&amp;$B$800&amp;"."&amp;$B$801</f>
        <v>30.03.2024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0</v>
      </c>
      <c r="I701" s="135">
        <f t="shared" si="401"/>
        <v>0</v>
      </c>
      <c r="J701" s="135">
        <f t="shared" si="401"/>
        <v>0</v>
      </c>
      <c r="K701" s="135">
        <f t="shared" si="401"/>
        <v>0</v>
      </c>
      <c r="L701" s="135">
        <f t="shared" si="401"/>
        <v>0</v>
      </c>
      <c r="M701" s="135">
        <f t="shared" si="401"/>
        <v>0</v>
      </c>
      <c r="N701" s="135">
        <f t="shared" si="401"/>
        <v>0</v>
      </c>
      <c r="O701" s="135">
        <f t="shared" si="401"/>
        <v>0</v>
      </c>
      <c r="P701" s="135">
        <f t="shared" si="401"/>
        <v>0</v>
      </c>
      <c r="Q701" s="135">
        <f t="shared" si="401"/>
        <v>0</v>
      </c>
      <c r="R701" s="135">
        <f t="shared" si="401"/>
        <v>0</v>
      </c>
      <c r="S701" s="135">
        <f t="shared" si="401"/>
        <v>0</v>
      </c>
      <c r="T701" s="135">
        <f t="shared" si="401"/>
        <v>0</v>
      </c>
      <c r="U701" s="135">
        <f t="shared" si="401"/>
        <v>0</v>
      </c>
      <c r="V701" s="135">
        <f t="shared" si="401"/>
        <v>0</v>
      </c>
      <c r="W701" s="135">
        <f t="shared" si="401"/>
        <v>0</v>
      </c>
      <c r="X701" s="135">
        <f t="shared" si="401"/>
        <v>0</v>
      </c>
      <c r="Y701" s="135">
        <f t="shared" si="401"/>
        <v>0</v>
      </c>
      <c r="Z701" s="135">
        <f t="shared" si="401"/>
        <v>0</v>
      </c>
      <c r="AA701" s="135">
        <f t="shared" si="401"/>
        <v>0</v>
      </c>
    </row>
    <row r="702" spans="1:27" ht="12.75" customHeight="1" outlineLevel="1" x14ac:dyDescent="0.3">
      <c r="A702" s="163" t="s">
        <v>2337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0</v>
      </c>
      <c r="I702" s="71">
        <v>0</v>
      </c>
      <c r="J702" s="71">
        <v>0</v>
      </c>
      <c r="K702" s="71">
        <v>0</v>
      </c>
      <c r="L702" s="71">
        <v>0</v>
      </c>
      <c r="M702" s="71">
        <v>0</v>
      </c>
      <c r="N702" s="71">
        <v>0</v>
      </c>
      <c r="O702" s="71">
        <v>0</v>
      </c>
      <c r="P702" s="71">
        <v>0</v>
      </c>
      <c r="Q702" s="71">
        <v>0</v>
      </c>
      <c r="R702" s="71">
        <v>0</v>
      </c>
      <c r="S702" s="71">
        <v>0</v>
      </c>
      <c r="T702" s="71">
        <v>0</v>
      </c>
      <c r="U702" s="71">
        <v>0</v>
      </c>
      <c r="V702" s="71">
        <v>0</v>
      </c>
      <c r="W702" s="71">
        <v>0</v>
      </c>
      <c r="X702" s="71">
        <v>0</v>
      </c>
      <c r="Y702" s="71">
        <v>0</v>
      </c>
      <c r="Z702" s="71">
        <v>0</v>
      </c>
      <c r="AA702" s="71">
        <v>0</v>
      </c>
    </row>
    <row r="703" spans="1:27" ht="13.8" x14ac:dyDescent="0.3">
      <c r="A703" s="162" t="s">
        <v>2338</v>
      </c>
      <c r="B703" s="54" t="str">
        <f>"31"&amp;"."&amp;$B$800&amp;"."&amp;$B$801</f>
        <v>31.03.2024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2.7629999999999998E-2</v>
      </c>
      <c r="G703" s="135">
        <f t="shared" si="402"/>
        <v>7.4620000000000006E-2</v>
      </c>
      <c r="H703" s="135">
        <f t="shared" si="402"/>
        <v>5.9659999999999998E-2</v>
      </c>
      <c r="I703" s="135">
        <f t="shared" si="402"/>
        <v>2.4299999999999999E-2</v>
      </c>
      <c r="J703" s="135">
        <f t="shared" si="402"/>
        <v>7.3410000000000003E-2</v>
      </c>
      <c r="K703" s="135">
        <f t="shared" si="402"/>
        <v>7.9369999999999996E-2</v>
      </c>
      <c r="L703" s="135">
        <f t="shared" si="402"/>
        <v>9.6100000000000005E-3</v>
      </c>
      <c r="M703" s="135">
        <f t="shared" si="402"/>
        <v>0</v>
      </c>
      <c r="N703" s="135">
        <f t="shared" si="402"/>
        <v>0</v>
      </c>
      <c r="O703" s="135">
        <f t="shared" si="402"/>
        <v>0</v>
      </c>
      <c r="P703" s="135">
        <f t="shared" si="402"/>
        <v>0</v>
      </c>
      <c r="Q703" s="135">
        <f t="shared" si="402"/>
        <v>0</v>
      </c>
      <c r="R703" s="135">
        <f t="shared" si="402"/>
        <v>0</v>
      </c>
      <c r="S703" s="135">
        <f t="shared" si="402"/>
        <v>0</v>
      </c>
      <c r="T703" s="135">
        <f t="shared" si="402"/>
        <v>0</v>
      </c>
      <c r="U703" s="135">
        <f t="shared" si="402"/>
        <v>0</v>
      </c>
      <c r="V703" s="135">
        <f t="shared" si="402"/>
        <v>0</v>
      </c>
      <c r="W703" s="135">
        <f t="shared" si="402"/>
        <v>0</v>
      </c>
      <c r="X703" s="135">
        <f t="shared" si="402"/>
        <v>0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customHeight="1" outlineLevel="1" x14ac:dyDescent="0.3">
      <c r="A704" s="163" t="s">
        <v>2339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27.63</v>
      </c>
      <c r="G704" s="71">
        <v>74.62</v>
      </c>
      <c r="H704" s="71">
        <v>59.66</v>
      </c>
      <c r="I704" s="71">
        <v>24.3</v>
      </c>
      <c r="J704" s="71">
        <v>73.41</v>
      </c>
      <c r="K704" s="71">
        <v>79.37</v>
      </c>
      <c r="L704" s="71">
        <v>9.61</v>
      </c>
      <c r="M704" s="71">
        <v>0</v>
      </c>
      <c r="N704" s="71">
        <v>0</v>
      </c>
      <c r="O704" s="71">
        <v>0</v>
      </c>
      <c r="P704" s="71">
        <v>0</v>
      </c>
      <c r="Q704" s="71">
        <v>0</v>
      </c>
      <c r="R704" s="71">
        <v>0</v>
      </c>
      <c r="S704" s="71">
        <v>0</v>
      </c>
      <c r="T704" s="71">
        <v>0</v>
      </c>
      <c r="U704" s="71">
        <v>0</v>
      </c>
      <c r="V704" s="71">
        <v>0</v>
      </c>
      <c r="W704" s="71">
        <v>0</v>
      </c>
      <c r="X704" s="71">
        <v>0</v>
      </c>
      <c r="Y704" s="71">
        <v>0</v>
      </c>
      <c r="Z704" s="71">
        <v>0</v>
      </c>
      <c r="AA704" s="71">
        <v>0</v>
      </c>
    </row>
    <row r="705" spans="1:27" ht="13.8" x14ac:dyDescent="0.3">
      <c r="B705" s="165" t="s">
        <v>392</v>
      </c>
    </row>
    <row r="706" spans="1:27" ht="13.8" x14ac:dyDescent="0.3">
      <c r="B706" s="165" t="s">
        <v>392</v>
      </c>
    </row>
    <row r="707" spans="1:27" ht="13.8" x14ac:dyDescent="0.3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7.6" x14ac:dyDescent="0.25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ht="13.8" x14ac:dyDescent="0.3">
      <c r="A709" s="162" t="s">
        <v>2341</v>
      </c>
      <c r="B709" s="54" t="str">
        <f>"01"&amp;"."&amp;$B$800&amp;"."&amp;$B$801</f>
        <v>01.03.2024</v>
      </c>
      <c r="C709" s="134" t="s">
        <v>76</v>
      </c>
      <c r="D709" s="135">
        <f>ROUND((D710)/1000,5)</f>
        <v>3.4229999999999997E-2</v>
      </c>
      <c r="E709" s="135">
        <f t="shared" ref="E709:AA709" si="403">ROUND((E710)/1000,5)</f>
        <v>1.8419999999999999E-2</v>
      </c>
      <c r="F709" s="135">
        <f t="shared" si="403"/>
        <v>3.6800000000000001E-3</v>
      </c>
      <c r="G709" s="135">
        <f t="shared" si="403"/>
        <v>0</v>
      </c>
      <c r="H709" s="135">
        <f t="shared" si="403"/>
        <v>0</v>
      </c>
      <c r="I709" s="135">
        <f t="shared" si="403"/>
        <v>0</v>
      </c>
      <c r="J709" s="135">
        <f t="shared" si="403"/>
        <v>0</v>
      </c>
      <c r="K709" s="135">
        <f t="shared" si="403"/>
        <v>0</v>
      </c>
      <c r="L709" s="135">
        <f t="shared" si="403"/>
        <v>0</v>
      </c>
      <c r="M709" s="135">
        <f t="shared" si="403"/>
        <v>0</v>
      </c>
      <c r="N709" s="135">
        <f t="shared" si="403"/>
        <v>0</v>
      </c>
      <c r="O709" s="135">
        <f t="shared" si="403"/>
        <v>1.805E-2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0</v>
      </c>
      <c r="T709" s="135">
        <f t="shared" si="403"/>
        <v>0</v>
      </c>
      <c r="U709" s="135">
        <f t="shared" si="403"/>
        <v>0</v>
      </c>
      <c r="V709" s="135">
        <f t="shared" si="403"/>
        <v>0</v>
      </c>
      <c r="W709" s="135">
        <f t="shared" si="403"/>
        <v>0</v>
      </c>
      <c r="X709" s="135">
        <f t="shared" si="403"/>
        <v>0.10366</v>
      </c>
      <c r="Y709" s="135">
        <f t="shared" si="403"/>
        <v>0.30058000000000001</v>
      </c>
      <c r="Z709" s="135">
        <f t="shared" si="403"/>
        <v>0.28461999999999998</v>
      </c>
      <c r="AA709" s="135">
        <f t="shared" si="403"/>
        <v>7.3899999999999999E-3</v>
      </c>
    </row>
    <row r="710" spans="1:27" ht="12.75" customHeight="1" outlineLevel="1" x14ac:dyDescent="0.3">
      <c r="A710" s="163" t="s">
        <v>2342</v>
      </c>
      <c r="B710" s="94" t="s">
        <v>238</v>
      </c>
      <c r="C710" s="70" t="s">
        <v>79</v>
      </c>
      <c r="D710" s="71">
        <v>34.229999999999997</v>
      </c>
      <c r="E710" s="71">
        <v>18.420000000000002</v>
      </c>
      <c r="F710" s="71">
        <v>3.68</v>
      </c>
      <c r="G710" s="71">
        <v>0</v>
      </c>
      <c r="H710" s="71">
        <v>0</v>
      </c>
      <c r="I710" s="71">
        <v>0</v>
      </c>
      <c r="J710" s="71">
        <v>0</v>
      </c>
      <c r="K710" s="71">
        <v>0</v>
      </c>
      <c r="L710" s="71">
        <v>0</v>
      </c>
      <c r="M710" s="71">
        <v>0</v>
      </c>
      <c r="N710" s="71">
        <v>0</v>
      </c>
      <c r="O710" s="71">
        <v>18.05</v>
      </c>
      <c r="P710" s="71">
        <v>0</v>
      </c>
      <c r="Q710" s="71">
        <v>0</v>
      </c>
      <c r="R710" s="71">
        <v>0</v>
      </c>
      <c r="S710" s="71">
        <v>0</v>
      </c>
      <c r="T710" s="71">
        <v>0</v>
      </c>
      <c r="U710" s="71">
        <v>0</v>
      </c>
      <c r="V710" s="71">
        <v>0</v>
      </c>
      <c r="W710" s="71">
        <v>0</v>
      </c>
      <c r="X710" s="71">
        <v>103.66</v>
      </c>
      <c r="Y710" s="71">
        <v>300.58</v>
      </c>
      <c r="Z710" s="71">
        <v>284.62</v>
      </c>
      <c r="AA710" s="71">
        <v>7.39</v>
      </c>
    </row>
    <row r="711" spans="1:27" ht="13.8" x14ac:dyDescent="0.3">
      <c r="A711" s="162" t="s">
        <v>2343</v>
      </c>
      <c r="B711" s="54" t="str">
        <f>"02"&amp;"."&amp;$B$800&amp;"."&amp;$B$801</f>
        <v>02.03.2024</v>
      </c>
      <c r="C711" s="134" t="s">
        <v>76</v>
      </c>
      <c r="D711" s="135">
        <f>ROUND((D712)/1000,5)</f>
        <v>0.25361</v>
      </c>
      <c r="E711" s="135">
        <f t="shared" ref="E711:AA711" si="404">ROUND((E712)/1000,5)</f>
        <v>5.9249999999999997E-2</v>
      </c>
      <c r="F711" s="135">
        <f t="shared" si="404"/>
        <v>2.4230000000000002E-2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0</v>
      </c>
      <c r="N711" s="135">
        <f t="shared" si="404"/>
        <v>0</v>
      </c>
      <c r="O711" s="135">
        <f t="shared" si="404"/>
        <v>0</v>
      </c>
      <c r="P711" s="135">
        <f t="shared" si="404"/>
        <v>0.12878000000000001</v>
      </c>
      <c r="Q711" s="135">
        <f t="shared" si="404"/>
        <v>0.11600000000000001</v>
      </c>
      <c r="R711" s="135">
        <f t="shared" si="404"/>
        <v>4.5920000000000002E-2</v>
      </c>
      <c r="S711" s="135">
        <f t="shared" si="404"/>
        <v>4.3249999999999997E-2</v>
      </c>
      <c r="T711" s="135">
        <f t="shared" si="404"/>
        <v>9.7199999999999995E-3</v>
      </c>
      <c r="U711" s="135">
        <f t="shared" si="404"/>
        <v>4.2999999999999999E-4</v>
      </c>
      <c r="V711" s="135">
        <f t="shared" si="404"/>
        <v>0</v>
      </c>
      <c r="W711" s="135">
        <f t="shared" si="404"/>
        <v>2.4400000000000002E-2</v>
      </c>
      <c r="X711" s="135">
        <f t="shared" si="404"/>
        <v>2.9559999999999999E-2</v>
      </c>
      <c r="Y711" s="135">
        <f t="shared" si="404"/>
        <v>7.8600000000000003E-2</v>
      </c>
      <c r="Z711" s="135">
        <f t="shared" si="404"/>
        <v>0.25783</v>
      </c>
      <c r="AA711" s="135">
        <f t="shared" si="404"/>
        <v>3.1690000000000003E-2</v>
      </c>
    </row>
    <row r="712" spans="1:27" ht="12.75" customHeight="1" outlineLevel="1" x14ac:dyDescent="0.3">
      <c r="A712" s="163" t="s">
        <v>2344</v>
      </c>
      <c r="B712" s="94" t="s">
        <v>238</v>
      </c>
      <c r="C712" s="70" t="s">
        <v>79</v>
      </c>
      <c r="D712" s="71">
        <v>253.61</v>
      </c>
      <c r="E712" s="71">
        <v>59.25</v>
      </c>
      <c r="F712" s="71">
        <v>24.23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0</v>
      </c>
      <c r="N712" s="71">
        <v>0</v>
      </c>
      <c r="O712" s="71">
        <v>0</v>
      </c>
      <c r="P712" s="71">
        <v>128.78</v>
      </c>
      <c r="Q712" s="71">
        <v>116</v>
      </c>
      <c r="R712" s="71">
        <v>45.92</v>
      </c>
      <c r="S712" s="71">
        <v>43.25</v>
      </c>
      <c r="T712" s="71">
        <v>9.7200000000000006</v>
      </c>
      <c r="U712" s="71">
        <v>0.43</v>
      </c>
      <c r="V712" s="71">
        <v>0</v>
      </c>
      <c r="W712" s="71">
        <v>24.4</v>
      </c>
      <c r="X712" s="71">
        <v>29.56</v>
      </c>
      <c r="Y712" s="71">
        <v>78.599999999999994</v>
      </c>
      <c r="Z712" s="71">
        <v>257.83</v>
      </c>
      <c r="AA712" s="71">
        <v>31.69</v>
      </c>
    </row>
    <row r="713" spans="1:27" ht="13.8" x14ac:dyDescent="0.3">
      <c r="A713" s="162" t="s">
        <v>2345</v>
      </c>
      <c r="B713" s="54" t="str">
        <f>"03"&amp;"."&amp;$B$800&amp;"."&amp;$B$801</f>
        <v>03.03.2024</v>
      </c>
      <c r="C713" s="134" t="s">
        <v>76</v>
      </c>
      <c r="D713" s="135">
        <f>ROUND((D714)/1000,5)</f>
        <v>0.15007999999999999</v>
      </c>
      <c r="E713" s="135">
        <f t="shared" ref="E713:AA713" si="405">ROUND((E714)/1000,5)</f>
        <v>5.3339999999999999E-2</v>
      </c>
      <c r="F713" s="135">
        <f t="shared" si="405"/>
        <v>4.7690000000000003E-2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0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2.0000000000000002E-5</v>
      </c>
      <c r="Y713" s="135">
        <f t="shared" si="405"/>
        <v>0</v>
      </c>
      <c r="Z713" s="135">
        <f t="shared" si="405"/>
        <v>0.12867000000000001</v>
      </c>
      <c r="AA713" s="135">
        <f t="shared" si="405"/>
        <v>0.23957999999999999</v>
      </c>
    </row>
    <row r="714" spans="1:27" ht="12.75" customHeight="1" outlineLevel="1" x14ac:dyDescent="0.3">
      <c r="A714" s="163" t="s">
        <v>2346</v>
      </c>
      <c r="B714" s="94" t="s">
        <v>238</v>
      </c>
      <c r="C714" s="70" t="s">
        <v>79</v>
      </c>
      <c r="D714" s="71">
        <v>150.08000000000001</v>
      </c>
      <c r="E714" s="71">
        <v>53.34</v>
      </c>
      <c r="F714" s="71">
        <v>47.69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0</v>
      </c>
      <c r="O714" s="71">
        <v>0</v>
      </c>
      <c r="P714" s="71">
        <v>0</v>
      </c>
      <c r="Q714" s="71">
        <v>0</v>
      </c>
      <c r="R714" s="71">
        <v>0</v>
      </c>
      <c r="S714" s="71">
        <v>0</v>
      </c>
      <c r="T714" s="71">
        <v>0</v>
      </c>
      <c r="U714" s="71">
        <v>0</v>
      </c>
      <c r="V714" s="71">
        <v>0</v>
      </c>
      <c r="W714" s="71">
        <v>0</v>
      </c>
      <c r="X714" s="71">
        <v>0.02</v>
      </c>
      <c r="Y714" s="71">
        <v>0</v>
      </c>
      <c r="Z714" s="71">
        <v>128.66999999999999</v>
      </c>
      <c r="AA714" s="71">
        <v>239.58</v>
      </c>
    </row>
    <row r="715" spans="1:27" ht="13.8" x14ac:dyDescent="0.3">
      <c r="A715" s="162" t="s">
        <v>2347</v>
      </c>
      <c r="B715" s="54" t="str">
        <f>"04"&amp;"."&amp;$B$800&amp;"."&amp;$B$801</f>
        <v>04.03.2024</v>
      </c>
      <c r="C715" s="134" t="s">
        <v>76</v>
      </c>
      <c r="D715" s="135">
        <f>ROUND((D716)/1000,5)</f>
        <v>3.8080000000000003E-2</v>
      </c>
      <c r="E715" s="135">
        <f t="shared" ref="E715:AA715" si="406">ROUND((E716)/1000,5)</f>
        <v>3.3550000000000003E-2</v>
      </c>
      <c r="F715" s="135">
        <f t="shared" si="406"/>
        <v>4.5900000000000003E-3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4.5249999999999999E-2</v>
      </c>
      <c r="R715" s="135">
        <f t="shared" si="406"/>
        <v>1.034E-2</v>
      </c>
      <c r="S715" s="135">
        <f t="shared" si="406"/>
        <v>0</v>
      </c>
      <c r="T715" s="135">
        <f t="shared" si="406"/>
        <v>0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3.4299999999999999E-3</v>
      </c>
      <c r="Z715" s="135">
        <f t="shared" si="406"/>
        <v>3.6790000000000003E-2</v>
      </c>
      <c r="AA715" s="135">
        <f t="shared" si="406"/>
        <v>1.115E-2</v>
      </c>
    </row>
    <row r="716" spans="1:27" ht="12.75" customHeight="1" outlineLevel="1" x14ac:dyDescent="0.3">
      <c r="A716" s="163" t="s">
        <v>2348</v>
      </c>
      <c r="B716" s="94" t="s">
        <v>238</v>
      </c>
      <c r="C716" s="70" t="s">
        <v>79</v>
      </c>
      <c r="D716" s="71">
        <v>38.08</v>
      </c>
      <c r="E716" s="71">
        <v>33.549999999999997</v>
      </c>
      <c r="F716" s="71">
        <v>4.59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45.25</v>
      </c>
      <c r="R716" s="71">
        <v>10.34</v>
      </c>
      <c r="S716" s="71">
        <v>0</v>
      </c>
      <c r="T716" s="71">
        <v>0</v>
      </c>
      <c r="U716" s="71">
        <v>0</v>
      </c>
      <c r="V716" s="71">
        <v>0</v>
      </c>
      <c r="W716" s="71">
        <v>0</v>
      </c>
      <c r="X716" s="71">
        <v>0</v>
      </c>
      <c r="Y716" s="71">
        <v>3.43</v>
      </c>
      <c r="Z716" s="71">
        <v>36.79</v>
      </c>
      <c r="AA716" s="71">
        <v>11.15</v>
      </c>
    </row>
    <row r="717" spans="1:27" ht="13.8" x14ac:dyDescent="0.3">
      <c r="A717" s="162" t="s">
        <v>2349</v>
      </c>
      <c r="B717" s="54" t="str">
        <f>"05"&amp;"."&amp;$B$800&amp;"."&amp;$B$801</f>
        <v>05.03.2024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0.10242999999999999</v>
      </c>
      <c r="N717" s="135">
        <f t="shared" si="407"/>
        <v>0.11607000000000001</v>
      </c>
      <c r="O717" s="135">
        <f t="shared" si="407"/>
        <v>0.42405999999999999</v>
      </c>
      <c r="P717" s="135">
        <f t="shared" si="407"/>
        <v>0.13325999999999999</v>
      </c>
      <c r="Q717" s="135">
        <f t="shared" si="407"/>
        <v>0.10909000000000001</v>
      </c>
      <c r="R717" s="135">
        <f t="shared" si="407"/>
        <v>0.10229000000000001</v>
      </c>
      <c r="S717" s="135">
        <f t="shared" si="407"/>
        <v>3.4000000000000002E-4</v>
      </c>
      <c r="T717" s="135">
        <f t="shared" si="407"/>
        <v>0</v>
      </c>
      <c r="U717" s="135">
        <f t="shared" si="407"/>
        <v>6.5640000000000004E-2</v>
      </c>
      <c r="V717" s="135">
        <f t="shared" si="407"/>
        <v>0.11255999999999999</v>
      </c>
      <c r="W717" s="135">
        <f t="shared" si="407"/>
        <v>0.11826</v>
      </c>
      <c r="X717" s="135">
        <f t="shared" si="407"/>
        <v>0.25214999999999999</v>
      </c>
      <c r="Y717" s="135">
        <f t="shared" si="407"/>
        <v>0.17593</v>
      </c>
      <c r="Z717" s="135">
        <f t="shared" si="407"/>
        <v>8.0689999999999998E-2</v>
      </c>
      <c r="AA717" s="135">
        <f t="shared" si="407"/>
        <v>0.1197</v>
      </c>
    </row>
    <row r="718" spans="1:27" ht="12.75" customHeight="1" outlineLevel="1" x14ac:dyDescent="0.3">
      <c r="A718" s="163" t="s">
        <v>2350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102.43</v>
      </c>
      <c r="N718" s="71">
        <v>116.07</v>
      </c>
      <c r="O718" s="71">
        <v>424.06</v>
      </c>
      <c r="P718" s="71">
        <v>133.26</v>
      </c>
      <c r="Q718" s="71">
        <v>109.09</v>
      </c>
      <c r="R718" s="71">
        <v>102.29</v>
      </c>
      <c r="S718" s="71">
        <v>0.34</v>
      </c>
      <c r="T718" s="71">
        <v>0</v>
      </c>
      <c r="U718" s="71">
        <v>65.64</v>
      </c>
      <c r="V718" s="71">
        <v>112.56</v>
      </c>
      <c r="W718" s="71">
        <v>118.26</v>
      </c>
      <c r="X718" s="71">
        <v>252.15</v>
      </c>
      <c r="Y718" s="71">
        <v>175.93</v>
      </c>
      <c r="Z718" s="71">
        <v>80.69</v>
      </c>
      <c r="AA718" s="71">
        <v>119.7</v>
      </c>
    </row>
    <row r="719" spans="1:27" ht="13.8" x14ac:dyDescent="0.3">
      <c r="A719" s="162" t="s">
        <v>2351</v>
      </c>
      <c r="B719" s="54" t="str">
        <f>"06"&amp;"."&amp;$B$800&amp;"."&amp;$B$801</f>
        <v>06.03.2024</v>
      </c>
      <c r="C719" s="134" t="s">
        <v>76</v>
      </c>
      <c r="D719" s="135">
        <f>ROUND((D720)/1000,5)</f>
        <v>1.515E-2</v>
      </c>
      <c r="E719" s="135">
        <f t="shared" ref="E719:AA719" si="408">ROUND((E720)/1000,5)</f>
        <v>1.704E-2</v>
      </c>
      <c r="F719" s="135">
        <f t="shared" si="408"/>
        <v>1.268E-2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6.3829999999999998E-2</v>
      </c>
      <c r="N719" s="135">
        <f t="shared" si="408"/>
        <v>9.5960000000000004E-2</v>
      </c>
      <c r="O719" s="135">
        <f t="shared" si="408"/>
        <v>0.17834</v>
      </c>
      <c r="P719" s="135">
        <f t="shared" si="408"/>
        <v>0.15717999999999999</v>
      </c>
      <c r="Q719" s="135">
        <f t="shared" si="408"/>
        <v>0.22134000000000001</v>
      </c>
      <c r="R719" s="135">
        <f t="shared" si="408"/>
        <v>0.21501999999999999</v>
      </c>
      <c r="S719" s="135">
        <f t="shared" si="408"/>
        <v>0.22131999999999999</v>
      </c>
      <c r="T719" s="135">
        <f t="shared" si="408"/>
        <v>0.20896000000000001</v>
      </c>
      <c r="U719" s="135">
        <f t="shared" si="408"/>
        <v>0.16933000000000001</v>
      </c>
      <c r="V719" s="135">
        <f t="shared" si="408"/>
        <v>0.20296</v>
      </c>
      <c r="W719" s="135">
        <f t="shared" si="408"/>
        <v>0.2596</v>
      </c>
      <c r="X719" s="135">
        <f t="shared" si="408"/>
        <v>0.26989999999999997</v>
      </c>
      <c r="Y719" s="135">
        <f t="shared" si="408"/>
        <v>0.51641999999999999</v>
      </c>
      <c r="Z719" s="135">
        <f t="shared" si="408"/>
        <v>0.60253000000000001</v>
      </c>
      <c r="AA719" s="135">
        <f t="shared" si="408"/>
        <v>0.56386999999999998</v>
      </c>
    </row>
    <row r="720" spans="1:27" ht="12.75" customHeight="1" outlineLevel="1" x14ac:dyDescent="0.3">
      <c r="A720" s="163" t="s">
        <v>2352</v>
      </c>
      <c r="B720" s="94" t="s">
        <v>238</v>
      </c>
      <c r="C720" s="70" t="s">
        <v>79</v>
      </c>
      <c r="D720" s="71">
        <v>15.15</v>
      </c>
      <c r="E720" s="71">
        <v>17.04</v>
      </c>
      <c r="F720" s="71">
        <v>12.68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63.83</v>
      </c>
      <c r="N720" s="71">
        <v>95.96</v>
      </c>
      <c r="O720" s="71">
        <v>178.34</v>
      </c>
      <c r="P720" s="71">
        <v>157.18</v>
      </c>
      <c r="Q720" s="71">
        <v>221.34</v>
      </c>
      <c r="R720" s="71">
        <v>215.02</v>
      </c>
      <c r="S720" s="71">
        <v>221.32</v>
      </c>
      <c r="T720" s="71">
        <v>208.96</v>
      </c>
      <c r="U720" s="71">
        <v>169.33</v>
      </c>
      <c r="V720" s="71">
        <v>202.96</v>
      </c>
      <c r="W720" s="71">
        <v>259.60000000000002</v>
      </c>
      <c r="X720" s="71">
        <v>269.89999999999998</v>
      </c>
      <c r="Y720" s="71">
        <v>516.41999999999996</v>
      </c>
      <c r="Z720" s="71">
        <v>602.53</v>
      </c>
      <c r="AA720" s="71">
        <v>563.87</v>
      </c>
    </row>
    <row r="721" spans="1:27" ht="13.8" x14ac:dyDescent="0.3">
      <c r="A721" s="162" t="s">
        <v>2353</v>
      </c>
      <c r="B721" s="54" t="str">
        <f>"07"&amp;"."&amp;$B$800&amp;"."&amp;$B$801</f>
        <v>07.03.2024</v>
      </c>
      <c r="C721" s="134" t="s">
        <v>76</v>
      </c>
      <c r="D721" s="135">
        <f>ROUND((D722)/1000,5)</f>
        <v>0.12539</v>
      </c>
      <c r="E721" s="135">
        <f t="shared" ref="E721:AA721" si="409">ROUND((E722)/1000,5)</f>
        <v>0.10576000000000001</v>
      </c>
      <c r="F721" s="135">
        <f t="shared" si="409"/>
        <v>4.5600000000000002E-2</v>
      </c>
      <c r="G721" s="135">
        <f t="shared" si="409"/>
        <v>3.3689999999999998E-2</v>
      </c>
      <c r="H721" s="135">
        <f t="shared" si="409"/>
        <v>3.6220000000000002E-2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0.20257</v>
      </c>
      <c r="N721" s="135">
        <f t="shared" si="409"/>
        <v>0.19428999999999999</v>
      </c>
      <c r="O721" s="135">
        <f t="shared" si="409"/>
        <v>0.18171000000000001</v>
      </c>
      <c r="P721" s="135">
        <f t="shared" si="409"/>
        <v>0.21561</v>
      </c>
      <c r="Q721" s="135">
        <f t="shared" si="409"/>
        <v>0.17626</v>
      </c>
      <c r="R721" s="135">
        <f t="shared" si="409"/>
        <v>0.23846999999999999</v>
      </c>
      <c r="S721" s="135">
        <f t="shared" si="409"/>
        <v>0.21507999999999999</v>
      </c>
      <c r="T721" s="135">
        <f t="shared" si="409"/>
        <v>0.23859</v>
      </c>
      <c r="U721" s="135">
        <f t="shared" si="409"/>
        <v>0.14574999999999999</v>
      </c>
      <c r="V721" s="135">
        <f t="shared" si="409"/>
        <v>0.19550999999999999</v>
      </c>
      <c r="W721" s="135">
        <f t="shared" si="409"/>
        <v>0.21504000000000001</v>
      </c>
      <c r="X721" s="135">
        <f t="shared" si="409"/>
        <v>0.18858</v>
      </c>
      <c r="Y721" s="135">
        <f t="shared" si="409"/>
        <v>0.37232999999999999</v>
      </c>
      <c r="Z721" s="135">
        <f t="shared" si="409"/>
        <v>0.35169</v>
      </c>
      <c r="AA721" s="135">
        <f t="shared" si="409"/>
        <v>0.29749999999999999</v>
      </c>
    </row>
    <row r="722" spans="1:27" ht="12.75" customHeight="1" outlineLevel="1" x14ac:dyDescent="0.3">
      <c r="A722" s="163" t="s">
        <v>2354</v>
      </c>
      <c r="B722" s="94" t="s">
        <v>238</v>
      </c>
      <c r="C722" s="70" t="s">
        <v>79</v>
      </c>
      <c r="D722" s="71">
        <v>125.39</v>
      </c>
      <c r="E722" s="71">
        <v>105.76</v>
      </c>
      <c r="F722" s="71">
        <v>45.6</v>
      </c>
      <c r="G722" s="71">
        <v>33.69</v>
      </c>
      <c r="H722" s="71">
        <v>36.22</v>
      </c>
      <c r="I722" s="71">
        <v>0</v>
      </c>
      <c r="J722" s="71">
        <v>0</v>
      </c>
      <c r="K722" s="71">
        <v>0</v>
      </c>
      <c r="L722" s="71">
        <v>0</v>
      </c>
      <c r="M722" s="71">
        <v>202.57</v>
      </c>
      <c r="N722" s="71">
        <v>194.29</v>
      </c>
      <c r="O722" s="71">
        <v>181.71</v>
      </c>
      <c r="P722" s="71">
        <v>215.61</v>
      </c>
      <c r="Q722" s="71">
        <v>176.26</v>
      </c>
      <c r="R722" s="71">
        <v>238.47</v>
      </c>
      <c r="S722" s="71">
        <v>215.08</v>
      </c>
      <c r="T722" s="71">
        <v>238.59</v>
      </c>
      <c r="U722" s="71">
        <v>145.75</v>
      </c>
      <c r="V722" s="71">
        <v>195.51</v>
      </c>
      <c r="W722" s="71">
        <v>215.04</v>
      </c>
      <c r="X722" s="71">
        <v>188.58</v>
      </c>
      <c r="Y722" s="71">
        <v>372.33</v>
      </c>
      <c r="Z722" s="71">
        <v>351.69</v>
      </c>
      <c r="AA722" s="71">
        <v>297.5</v>
      </c>
    </row>
    <row r="723" spans="1:27" ht="13.8" x14ac:dyDescent="0.3">
      <c r="A723" s="162" t="s">
        <v>2355</v>
      </c>
      <c r="B723" s="54" t="str">
        <f>"08"&amp;"."&amp;$B$800&amp;"."&amp;$B$801</f>
        <v>08.03.2024</v>
      </c>
      <c r="C723" s="134" t="s">
        <v>76</v>
      </c>
      <c r="D723" s="135">
        <f>ROUND((D724)/1000,5)</f>
        <v>8.9450000000000002E-2</v>
      </c>
      <c r="E723" s="135">
        <f t="shared" ref="E723:AA723" si="410">ROUND((E724)/1000,5)</f>
        <v>3.024E-2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3.6450000000000003E-2</v>
      </c>
      <c r="S723" s="135">
        <f t="shared" si="410"/>
        <v>4.0219999999999999E-2</v>
      </c>
      <c r="T723" s="135">
        <f t="shared" si="410"/>
        <v>3.6069999999999998E-2</v>
      </c>
      <c r="U723" s="135">
        <f t="shared" si="410"/>
        <v>0</v>
      </c>
      <c r="V723" s="135">
        <f t="shared" si="410"/>
        <v>0</v>
      </c>
      <c r="W723" s="135">
        <f t="shared" si="410"/>
        <v>7.5859999999999997E-2</v>
      </c>
      <c r="X723" s="135">
        <f t="shared" si="410"/>
        <v>0.28932000000000002</v>
      </c>
      <c r="Y723" s="135">
        <f t="shared" si="410"/>
        <v>0.2031</v>
      </c>
      <c r="Z723" s="135">
        <f t="shared" si="410"/>
        <v>0.30112</v>
      </c>
      <c r="AA723" s="135">
        <f t="shared" si="410"/>
        <v>7.7789999999999998E-2</v>
      </c>
    </row>
    <row r="724" spans="1:27" ht="12.75" customHeight="1" outlineLevel="1" x14ac:dyDescent="0.3">
      <c r="A724" s="163" t="s">
        <v>2356</v>
      </c>
      <c r="B724" s="94" t="s">
        <v>238</v>
      </c>
      <c r="C724" s="70" t="s">
        <v>79</v>
      </c>
      <c r="D724" s="71">
        <v>89.45</v>
      </c>
      <c r="E724" s="71">
        <v>30.24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36.450000000000003</v>
      </c>
      <c r="S724" s="71">
        <v>40.22</v>
      </c>
      <c r="T724" s="71">
        <v>36.07</v>
      </c>
      <c r="U724" s="71">
        <v>0</v>
      </c>
      <c r="V724" s="71">
        <v>0</v>
      </c>
      <c r="W724" s="71">
        <v>75.86</v>
      </c>
      <c r="X724" s="71">
        <v>289.32</v>
      </c>
      <c r="Y724" s="71">
        <v>203.1</v>
      </c>
      <c r="Z724" s="71">
        <v>301.12</v>
      </c>
      <c r="AA724" s="71">
        <v>77.790000000000006</v>
      </c>
    </row>
    <row r="725" spans="1:27" ht="13.8" x14ac:dyDescent="0.3">
      <c r="A725" s="162" t="s">
        <v>2357</v>
      </c>
      <c r="B725" s="54" t="str">
        <f>"09"&amp;"."&amp;$B$800&amp;"."&amp;$B$801</f>
        <v>09.03.2024</v>
      </c>
      <c r="C725" s="134" t="s">
        <v>76</v>
      </c>
      <c r="D725" s="135">
        <f>ROUND((D726)/1000,5)</f>
        <v>2.6069999999999999E-2</v>
      </c>
      <c r="E725" s="135">
        <f t="shared" ref="E725:AA725" si="411">ROUND((E726)/1000,5)</f>
        <v>0</v>
      </c>
      <c r="F725" s="135">
        <f t="shared" si="411"/>
        <v>2.332E-2</v>
      </c>
      <c r="G725" s="135">
        <f t="shared" si="411"/>
        <v>2.8410000000000001E-2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2.861E-2</v>
      </c>
      <c r="O725" s="135">
        <f t="shared" si="411"/>
        <v>3.0630000000000001E-2</v>
      </c>
      <c r="P725" s="135">
        <f t="shared" si="411"/>
        <v>3.27E-2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3.3140000000000003E-2</v>
      </c>
      <c r="Y725" s="135">
        <f t="shared" si="411"/>
        <v>0.17852999999999999</v>
      </c>
      <c r="Z725" s="135">
        <f t="shared" si="411"/>
        <v>0.34725</v>
      </c>
      <c r="AA725" s="135">
        <f t="shared" si="411"/>
        <v>0.47316000000000003</v>
      </c>
    </row>
    <row r="726" spans="1:27" ht="12.75" customHeight="1" outlineLevel="1" x14ac:dyDescent="0.3">
      <c r="A726" s="163" t="s">
        <v>2358</v>
      </c>
      <c r="B726" s="94" t="s">
        <v>238</v>
      </c>
      <c r="C726" s="70" t="s">
        <v>79</v>
      </c>
      <c r="D726" s="71">
        <v>26.07</v>
      </c>
      <c r="E726" s="71">
        <v>0</v>
      </c>
      <c r="F726" s="71">
        <v>23.32</v>
      </c>
      <c r="G726" s="71">
        <v>28.41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28.61</v>
      </c>
      <c r="O726" s="71">
        <v>30.63</v>
      </c>
      <c r="P726" s="71">
        <v>32.700000000000003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33.14</v>
      </c>
      <c r="Y726" s="71">
        <v>178.53</v>
      </c>
      <c r="Z726" s="71">
        <v>347.25</v>
      </c>
      <c r="AA726" s="71">
        <v>473.16</v>
      </c>
    </row>
    <row r="727" spans="1:27" ht="13.8" x14ac:dyDescent="0.3">
      <c r="A727" s="162" t="s">
        <v>2359</v>
      </c>
      <c r="B727" s="54" t="str">
        <f>"10"&amp;"."&amp;$B$800&amp;"."&amp;$B$801</f>
        <v>10.03.2024</v>
      </c>
      <c r="C727" s="134" t="s">
        <v>76</v>
      </c>
      <c r="D727" s="135">
        <f>ROUND((D728)/1000,5)</f>
        <v>9.4699999999999993E-3</v>
      </c>
      <c r="E727" s="135">
        <f t="shared" ref="E727:AA727" si="412">ROUND((E728)/1000,5)</f>
        <v>4.8829999999999998E-2</v>
      </c>
      <c r="F727" s="135">
        <f t="shared" si="412"/>
        <v>5.5460000000000002E-2</v>
      </c>
      <c r="G727" s="135">
        <f t="shared" si="412"/>
        <v>3.193E-2</v>
      </c>
      <c r="H727" s="135">
        <f t="shared" si="412"/>
        <v>0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5.706E-2</v>
      </c>
      <c r="Z727" s="135">
        <f t="shared" si="412"/>
        <v>8.6840000000000001E-2</v>
      </c>
      <c r="AA727" s="135">
        <f t="shared" si="412"/>
        <v>8.1610000000000002E-2</v>
      </c>
    </row>
    <row r="728" spans="1:27" ht="12.75" customHeight="1" outlineLevel="1" x14ac:dyDescent="0.3">
      <c r="A728" s="163" t="s">
        <v>2360</v>
      </c>
      <c r="B728" s="94" t="s">
        <v>238</v>
      </c>
      <c r="C728" s="70" t="s">
        <v>79</v>
      </c>
      <c r="D728" s="71">
        <v>9.4700000000000006</v>
      </c>
      <c r="E728" s="71">
        <v>48.83</v>
      </c>
      <c r="F728" s="71">
        <v>55.46</v>
      </c>
      <c r="G728" s="71">
        <v>31.93</v>
      </c>
      <c r="H728" s="71">
        <v>0</v>
      </c>
      <c r="I728" s="71">
        <v>0</v>
      </c>
      <c r="J728" s="71">
        <v>0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57.06</v>
      </c>
      <c r="Z728" s="71">
        <v>86.84</v>
      </c>
      <c r="AA728" s="71">
        <v>81.61</v>
      </c>
    </row>
    <row r="729" spans="1:27" ht="13.8" x14ac:dyDescent="0.3">
      <c r="A729" s="162" t="s">
        <v>2361</v>
      </c>
      <c r="B729" s="54" t="str">
        <f>"11"&amp;"."&amp;$B$800&amp;"."&amp;$B$801</f>
        <v>11.03.2024</v>
      </c>
      <c r="C729" s="134" t="s">
        <v>76</v>
      </c>
      <c r="D729" s="135">
        <f>ROUND((D730)/1000,5)</f>
        <v>0.15157000000000001</v>
      </c>
      <c r="E729" s="135">
        <f t="shared" ref="E729:AA729" si="413">ROUND((E730)/1000,5)</f>
        <v>0.15790000000000001</v>
      </c>
      <c r="F729" s="135">
        <f t="shared" si="413"/>
        <v>0.11865000000000001</v>
      </c>
      <c r="G729" s="135">
        <f t="shared" si="413"/>
        <v>3.4669999999999999E-2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1.32E-2</v>
      </c>
      <c r="N729" s="135">
        <f t="shared" si="413"/>
        <v>0.13117000000000001</v>
      </c>
      <c r="O729" s="135">
        <f t="shared" si="413"/>
        <v>5.4330000000000003E-2</v>
      </c>
      <c r="P729" s="135">
        <f t="shared" si="413"/>
        <v>0</v>
      </c>
      <c r="Q729" s="135">
        <f t="shared" si="413"/>
        <v>0</v>
      </c>
      <c r="R729" s="135">
        <f t="shared" si="413"/>
        <v>1.2800000000000001E-3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1.26E-2</v>
      </c>
      <c r="X729" s="135">
        <f t="shared" si="413"/>
        <v>2.9360000000000001E-2</v>
      </c>
      <c r="Y729" s="135">
        <f t="shared" si="413"/>
        <v>0.18955</v>
      </c>
      <c r="Z729" s="135">
        <f t="shared" si="413"/>
        <v>0.24024999999999999</v>
      </c>
      <c r="AA729" s="135">
        <f t="shared" si="413"/>
        <v>0.22478000000000001</v>
      </c>
    </row>
    <row r="730" spans="1:27" ht="12.75" customHeight="1" outlineLevel="1" x14ac:dyDescent="0.3">
      <c r="A730" s="163" t="s">
        <v>2362</v>
      </c>
      <c r="B730" s="94" t="s">
        <v>238</v>
      </c>
      <c r="C730" s="70" t="s">
        <v>79</v>
      </c>
      <c r="D730" s="71">
        <v>151.57</v>
      </c>
      <c r="E730" s="71">
        <v>157.9</v>
      </c>
      <c r="F730" s="71">
        <v>118.65</v>
      </c>
      <c r="G730" s="71">
        <v>34.67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13.2</v>
      </c>
      <c r="N730" s="71">
        <v>131.16999999999999</v>
      </c>
      <c r="O730" s="71">
        <v>54.33</v>
      </c>
      <c r="P730" s="71">
        <v>0</v>
      </c>
      <c r="Q730" s="71">
        <v>0</v>
      </c>
      <c r="R730" s="71">
        <v>1.28</v>
      </c>
      <c r="S730" s="71">
        <v>0</v>
      </c>
      <c r="T730" s="71">
        <v>0</v>
      </c>
      <c r="U730" s="71">
        <v>0</v>
      </c>
      <c r="V730" s="71">
        <v>0</v>
      </c>
      <c r="W730" s="71">
        <v>12.6</v>
      </c>
      <c r="X730" s="71">
        <v>29.36</v>
      </c>
      <c r="Y730" s="71">
        <v>189.55</v>
      </c>
      <c r="Z730" s="71">
        <v>240.25</v>
      </c>
      <c r="AA730" s="71">
        <v>224.78</v>
      </c>
    </row>
    <row r="731" spans="1:27" ht="13.8" x14ac:dyDescent="0.3">
      <c r="A731" s="162" t="s">
        <v>2363</v>
      </c>
      <c r="B731" s="54" t="str">
        <f>"12"&amp;"."&amp;$B$800&amp;"."&amp;$B$801</f>
        <v>12.03.2024</v>
      </c>
      <c r="C731" s="134" t="s">
        <v>76</v>
      </c>
      <c r="D731" s="135">
        <f>ROUND((D732)/1000,5)</f>
        <v>5.9270000000000003E-2</v>
      </c>
      <c r="E731" s="135">
        <f t="shared" ref="E731:AA731" si="414">ROUND((E732)/1000,5)</f>
        <v>4.879E-2</v>
      </c>
      <c r="F731" s="135">
        <f t="shared" si="414"/>
        <v>0</v>
      </c>
      <c r="G731" s="135">
        <f t="shared" si="414"/>
        <v>0</v>
      </c>
      <c r="H731" s="135">
        <f t="shared" si="414"/>
        <v>0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1.457E-2</v>
      </c>
      <c r="O731" s="135">
        <f t="shared" si="414"/>
        <v>7.2889999999999996E-2</v>
      </c>
      <c r="P731" s="135">
        <f t="shared" si="414"/>
        <v>5.5010000000000003E-2</v>
      </c>
      <c r="Q731" s="135">
        <f t="shared" si="414"/>
        <v>0.11113000000000001</v>
      </c>
      <c r="R731" s="135">
        <f t="shared" si="414"/>
        <v>0.15556</v>
      </c>
      <c r="S731" s="135">
        <f t="shared" si="414"/>
        <v>0.11645</v>
      </c>
      <c r="T731" s="135">
        <f t="shared" si="414"/>
        <v>0.21160999999999999</v>
      </c>
      <c r="U731" s="135">
        <f t="shared" si="414"/>
        <v>3.7150000000000002E-2</v>
      </c>
      <c r="V731" s="135">
        <f t="shared" si="414"/>
        <v>0</v>
      </c>
      <c r="W731" s="135">
        <f t="shared" si="414"/>
        <v>6.1080000000000002E-2</v>
      </c>
      <c r="X731" s="135">
        <f t="shared" si="414"/>
        <v>0.18715000000000001</v>
      </c>
      <c r="Y731" s="135">
        <f t="shared" si="414"/>
        <v>0.44979000000000002</v>
      </c>
      <c r="Z731" s="135">
        <f t="shared" si="414"/>
        <v>0.34921000000000002</v>
      </c>
      <c r="AA731" s="135">
        <f t="shared" si="414"/>
        <v>0.19522999999999999</v>
      </c>
    </row>
    <row r="732" spans="1:27" ht="12.75" customHeight="1" outlineLevel="1" x14ac:dyDescent="0.3">
      <c r="A732" s="163" t="s">
        <v>2364</v>
      </c>
      <c r="B732" s="94" t="s">
        <v>238</v>
      </c>
      <c r="C732" s="70" t="s">
        <v>79</v>
      </c>
      <c r="D732" s="71">
        <v>59.27</v>
      </c>
      <c r="E732" s="71">
        <v>48.79</v>
      </c>
      <c r="F732" s="71">
        <v>0</v>
      </c>
      <c r="G732" s="71">
        <v>0</v>
      </c>
      <c r="H732" s="71">
        <v>0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14.57</v>
      </c>
      <c r="O732" s="71">
        <v>72.89</v>
      </c>
      <c r="P732" s="71">
        <v>55.01</v>
      </c>
      <c r="Q732" s="71">
        <v>111.13</v>
      </c>
      <c r="R732" s="71">
        <v>155.56</v>
      </c>
      <c r="S732" s="71">
        <v>116.45</v>
      </c>
      <c r="T732" s="71">
        <v>211.61</v>
      </c>
      <c r="U732" s="71">
        <v>37.15</v>
      </c>
      <c r="V732" s="71">
        <v>0</v>
      </c>
      <c r="W732" s="71">
        <v>61.08</v>
      </c>
      <c r="X732" s="71">
        <v>187.15</v>
      </c>
      <c r="Y732" s="71">
        <v>449.79</v>
      </c>
      <c r="Z732" s="71">
        <v>349.21</v>
      </c>
      <c r="AA732" s="71">
        <v>195.23</v>
      </c>
    </row>
    <row r="733" spans="1:27" ht="13.8" x14ac:dyDescent="0.3">
      <c r="A733" s="162" t="s">
        <v>2365</v>
      </c>
      <c r="B733" s="54" t="str">
        <f>"13"&amp;"."&amp;$B$800&amp;"."&amp;$B$801</f>
        <v>13.03.2024</v>
      </c>
      <c r="C733" s="134" t="s">
        <v>76</v>
      </c>
      <c r="D733" s="135">
        <f>ROUND((D734)/1000,5)</f>
        <v>1.8880000000000001E-2</v>
      </c>
      <c r="E733" s="135">
        <f t="shared" ref="E733:AA733" si="415">ROUND((E734)/1000,5)</f>
        <v>7.7729999999999994E-2</v>
      </c>
      <c r="F733" s="135">
        <f t="shared" si="415"/>
        <v>5.1740000000000001E-2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0</v>
      </c>
      <c r="M733" s="135">
        <f t="shared" si="415"/>
        <v>0</v>
      </c>
      <c r="N733" s="135">
        <f t="shared" si="415"/>
        <v>4.3099999999999999E-2</v>
      </c>
      <c r="O733" s="135">
        <f t="shared" si="415"/>
        <v>7.7850000000000003E-2</v>
      </c>
      <c r="P733" s="135">
        <f t="shared" si="415"/>
        <v>8.0439999999999998E-2</v>
      </c>
      <c r="Q733" s="135">
        <f t="shared" si="415"/>
        <v>7.4410000000000004E-2</v>
      </c>
      <c r="R733" s="135">
        <f t="shared" si="415"/>
        <v>6.6900000000000001E-2</v>
      </c>
      <c r="S733" s="135">
        <f t="shared" si="415"/>
        <v>6.8870000000000001E-2</v>
      </c>
      <c r="T733" s="135">
        <f t="shared" si="415"/>
        <v>3.7690000000000001E-2</v>
      </c>
      <c r="U733" s="135">
        <f t="shared" si="415"/>
        <v>4.3040000000000002E-2</v>
      </c>
      <c r="V733" s="135">
        <f t="shared" si="415"/>
        <v>0</v>
      </c>
      <c r="W733" s="135">
        <f t="shared" si="415"/>
        <v>3.712E-2</v>
      </c>
      <c r="X733" s="135">
        <f t="shared" si="415"/>
        <v>9.2520000000000005E-2</v>
      </c>
      <c r="Y733" s="135">
        <f t="shared" si="415"/>
        <v>0.20698</v>
      </c>
      <c r="Z733" s="135">
        <f t="shared" si="415"/>
        <v>0.25441999999999998</v>
      </c>
      <c r="AA733" s="135">
        <f t="shared" si="415"/>
        <v>6.701E-2</v>
      </c>
    </row>
    <row r="734" spans="1:27" ht="12.75" customHeight="1" outlineLevel="1" x14ac:dyDescent="0.3">
      <c r="A734" s="163" t="s">
        <v>2366</v>
      </c>
      <c r="B734" s="94" t="s">
        <v>238</v>
      </c>
      <c r="C734" s="70" t="s">
        <v>79</v>
      </c>
      <c r="D734" s="71">
        <v>18.88</v>
      </c>
      <c r="E734" s="71">
        <v>77.73</v>
      </c>
      <c r="F734" s="71">
        <v>51.74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0</v>
      </c>
      <c r="M734" s="71">
        <v>0</v>
      </c>
      <c r="N734" s="71">
        <v>43.1</v>
      </c>
      <c r="O734" s="71">
        <v>77.849999999999994</v>
      </c>
      <c r="P734" s="71">
        <v>80.44</v>
      </c>
      <c r="Q734" s="71">
        <v>74.41</v>
      </c>
      <c r="R734" s="71">
        <v>66.900000000000006</v>
      </c>
      <c r="S734" s="71">
        <v>68.87</v>
      </c>
      <c r="T734" s="71">
        <v>37.69</v>
      </c>
      <c r="U734" s="71">
        <v>43.04</v>
      </c>
      <c r="V734" s="71">
        <v>0</v>
      </c>
      <c r="W734" s="71">
        <v>37.119999999999997</v>
      </c>
      <c r="X734" s="71">
        <v>92.52</v>
      </c>
      <c r="Y734" s="71">
        <v>206.98</v>
      </c>
      <c r="Z734" s="71">
        <v>254.42</v>
      </c>
      <c r="AA734" s="71">
        <v>67.010000000000005</v>
      </c>
    </row>
    <row r="735" spans="1:27" ht="13.8" x14ac:dyDescent="0.3">
      <c r="A735" s="162" t="s">
        <v>2367</v>
      </c>
      <c r="B735" s="54" t="str">
        <f>"14"&amp;"."&amp;$B$800&amp;"."&amp;$B$801</f>
        <v>14.03.2024</v>
      </c>
      <c r="C735" s="134" t="s">
        <v>76</v>
      </c>
      <c r="D735" s="135">
        <f>ROUND((D736)/1000,5)</f>
        <v>0.1888</v>
      </c>
      <c r="E735" s="135">
        <f t="shared" ref="E735:AA735" si="416">ROUND((E736)/1000,5)</f>
        <v>0.19087000000000001</v>
      </c>
      <c r="F735" s="135">
        <f t="shared" si="416"/>
        <v>0.20657</v>
      </c>
      <c r="G735" s="135">
        <f t="shared" si="416"/>
        <v>9.6159999999999995E-2</v>
      </c>
      <c r="H735" s="135">
        <f t="shared" si="416"/>
        <v>1.8699999999999999E-3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1.7000000000000001E-2</v>
      </c>
      <c r="N735" s="135">
        <f t="shared" si="416"/>
        <v>0.12662000000000001</v>
      </c>
      <c r="O735" s="135">
        <f t="shared" si="416"/>
        <v>0.12361999999999999</v>
      </c>
      <c r="P735" s="135">
        <f t="shared" si="416"/>
        <v>9.7689999999999999E-2</v>
      </c>
      <c r="Q735" s="135">
        <f t="shared" si="416"/>
        <v>0.11637</v>
      </c>
      <c r="R735" s="135">
        <f t="shared" si="416"/>
        <v>0.11051</v>
      </c>
      <c r="S735" s="135">
        <f t="shared" si="416"/>
        <v>7.7969999999999998E-2</v>
      </c>
      <c r="T735" s="135">
        <f t="shared" si="416"/>
        <v>1.2239999999999999E-2</v>
      </c>
      <c r="U735" s="135">
        <f t="shared" si="416"/>
        <v>4.1709999999999997E-2</v>
      </c>
      <c r="V735" s="135">
        <f t="shared" si="416"/>
        <v>0</v>
      </c>
      <c r="W735" s="135">
        <f t="shared" si="416"/>
        <v>0.19889999999999999</v>
      </c>
      <c r="X735" s="135">
        <f t="shared" si="416"/>
        <v>0.25141999999999998</v>
      </c>
      <c r="Y735" s="135">
        <f t="shared" si="416"/>
        <v>0.30115999999999998</v>
      </c>
      <c r="Z735" s="135">
        <f t="shared" si="416"/>
        <v>0.32235999999999998</v>
      </c>
      <c r="AA735" s="135">
        <f t="shared" si="416"/>
        <v>0.30053999999999997</v>
      </c>
    </row>
    <row r="736" spans="1:27" ht="12.75" customHeight="1" outlineLevel="1" x14ac:dyDescent="0.3">
      <c r="A736" s="163" t="s">
        <v>2368</v>
      </c>
      <c r="B736" s="94" t="s">
        <v>238</v>
      </c>
      <c r="C736" s="70" t="s">
        <v>79</v>
      </c>
      <c r="D736" s="71">
        <v>188.8</v>
      </c>
      <c r="E736" s="71">
        <v>190.87</v>
      </c>
      <c r="F736" s="71">
        <v>206.57</v>
      </c>
      <c r="G736" s="71">
        <v>96.16</v>
      </c>
      <c r="H736" s="71">
        <v>1.87</v>
      </c>
      <c r="I736" s="71">
        <v>0</v>
      </c>
      <c r="J736" s="71">
        <v>0</v>
      </c>
      <c r="K736" s="71">
        <v>0</v>
      </c>
      <c r="L736" s="71">
        <v>0</v>
      </c>
      <c r="M736" s="71">
        <v>17</v>
      </c>
      <c r="N736" s="71">
        <v>126.62</v>
      </c>
      <c r="O736" s="71">
        <v>123.62</v>
      </c>
      <c r="P736" s="71">
        <v>97.69</v>
      </c>
      <c r="Q736" s="71">
        <v>116.37</v>
      </c>
      <c r="R736" s="71">
        <v>110.51</v>
      </c>
      <c r="S736" s="71">
        <v>77.97</v>
      </c>
      <c r="T736" s="71">
        <v>12.24</v>
      </c>
      <c r="U736" s="71">
        <v>41.71</v>
      </c>
      <c r="V736" s="71">
        <v>0</v>
      </c>
      <c r="W736" s="71">
        <v>198.9</v>
      </c>
      <c r="X736" s="71">
        <v>251.42</v>
      </c>
      <c r="Y736" s="71">
        <v>301.16000000000003</v>
      </c>
      <c r="Z736" s="71">
        <v>322.36</v>
      </c>
      <c r="AA736" s="71">
        <v>300.54000000000002</v>
      </c>
    </row>
    <row r="737" spans="1:27" ht="13.8" x14ac:dyDescent="0.3">
      <c r="A737" s="162" t="s">
        <v>2369</v>
      </c>
      <c r="B737" s="54" t="str">
        <f>"15"&amp;"."&amp;$B$800&amp;"."&amp;$B$801</f>
        <v>15.03.2024</v>
      </c>
      <c r="C737" s="134" t="s">
        <v>76</v>
      </c>
      <c r="D737" s="135">
        <f>ROUND((D738)/1000,5)</f>
        <v>7.9509999999999997E-2</v>
      </c>
      <c r="E737" s="135">
        <f t="shared" ref="E737:AA737" si="417">ROUND((E738)/1000,5)</f>
        <v>4.7820000000000001E-2</v>
      </c>
      <c r="F737" s="135">
        <f t="shared" si="417"/>
        <v>7.1859999999999993E-2</v>
      </c>
      <c r="G737" s="135">
        <f t="shared" si="417"/>
        <v>1.128E-2</v>
      </c>
      <c r="H737" s="135">
        <f t="shared" si="417"/>
        <v>0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0</v>
      </c>
      <c r="X737" s="135">
        <f t="shared" si="417"/>
        <v>0</v>
      </c>
      <c r="Y737" s="135">
        <f t="shared" si="417"/>
        <v>3.8690000000000002E-2</v>
      </c>
      <c r="Z737" s="135">
        <f t="shared" si="417"/>
        <v>0.14754999999999999</v>
      </c>
      <c r="AA737" s="135">
        <f t="shared" si="417"/>
        <v>8.8000000000000003E-4</v>
      </c>
    </row>
    <row r="738" spans="1:27" ht="12.75" customHeight="1" outlineLevel="1" x14ac:dyDescent="0.3">
      <c r="A738" s="163" t="s">
        <v>2370</v>
      </c>
      <c r="B738" s="94" t="s">
        <v>238</v>
      </c>
      <c r="C738" s="70" t="s">
        <v>79</v>
      </c>
      <c r="D738" s="71">
        <v>79.510000000000005</v>
      </c>
      <c r="E738" s="71">
        <v>47.82</v>
      </c>
      <c r="F738" s="71">
        <v>71.86</v>
      </c>
      <c r="G738" s="71">
        <v>11.28</v>
      </c>
      <c r="H738" s="71">
        <v>0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0</v>
      </c>
      <c r="X738" s="71">
        <v>0</v>
      </c>
      <c r="Y738" s="71">
        <v>38.69</v>
      </c>
      <c r="Z738" s="71">
        <v>147.55000000000001</v>
      </c>
      <c r="AA738" s="71">
        <v>0.88</v>
      </c>
    </row>
    <row r="739" spans="1:27" ht="13.8" x14ac:dyDescent="0.3">
      <c r="A739" s="162" t="s">
        <v>2371</v>
      </c>
      <c r="B739" s="54" t="str">
        <f>"16"&amp;"."&amp;$B$800&amp;"."&amp;$B$801</f>
        <v>16.03.2024</v>
      </c>
      <c r="C739" s="134" t="s">
        <v>76</v>
      </c>
      <c r="D739" s="135">
        <f>ROUND((D740)/1000,5)</f>
        <v>9.8700000000000003E-3</v>
      </c>
      <c r="E739" s="135">
        <f t="shared" ref="E739:AA739" si="418">ROUND((E740)/1000,5)</f>
        <v>0</v>
      </c>
      <c r="F739" s="135">
        <f t="shared" si="418"/>
        <v>0</v>
      </c>
      <c r="G739" s="135">
        <f t="shared" si="418"/>
        <v>0</v>
      </c>
      <c r="H739" s="135">
        <f t="shared" si="418"/>
        <v>0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0</v>
      </c>
      <c r="O739" s="135">
        <f t="shared" si="418"/>
        <v>0</v>
      </c>
      <c r="P739" s="135">
        <f t="shared" si="418"/>
        <v>0</v>
      </c>
      <c r="Q739" s="135">
        <f t="shared" si="418"/>
        <v>0</v>
      </c>
      <c r="R739" s="135">
        <f t="shared" si="418"/>
        <v>1.8259999999999998E-2</v>
      </c>
      <c r="S739" s="135">
        <f t="shared" si="418"/>
        <v>4.2610000000000002E-2</v>
      </c>
      <c r="T739" s="135">
        <f t="shared" si="418"/>
        <v>1.132E-2</v>
      </c>
      <c r="U739" s="135">
        <f t="shared" si="418"/>
        <v>8.8999999999999995E-4</v>
      </c>
      <c r="V739" s="135">
        <f t="shared" si="418"/>
        <v>0</v>
      </c>
      <c r="W739" s="135">
        <f t="shared" si="418"/>
        <v>2.8039999999999999E-2</v>
      </c>
      <c r="X739" s="135">
        <f t="shared" si="418"/>
        <v>9.2369999999999994E-2</v>
      </c>
      <c r="Y739" s="135">
        <f t="shared" si="418"/>
        <v>0.13125000000000001</v>
      </c>
      <c r="Z739" s="135">
        <f t="shared" si="418"/>
        <v>4.2200000000000001E-2</v>
      </c>
      <c r="AA739" s="135">
        <f t="shared" si="418"/>
        <v>2.64E-3</v>
      </c>
    </row>
    <row r="740" spans="1:27" ht="12.75" customHeight="1" outlineLevel="1" x14ac:dyDescent="0.3">
      <c r="A740" s="163" t="s">
        <v>2372</v>
      </c>
      <c r="B740" s="94" t="s">
        <v>238</v>
      </c>
      <c r="C740" s="70" t="s">
        <v>79</v>
      </c>
      <c r="D740" s="71">
        <v>9.8699999999999992</v>
      </c>
      <c r="E740" s="71">
        <v>0</v>
      </c>
      <c r="F740" s="71">
        <v>0</v>
      </c>
      <c r="G740" s="71">
        <v>0</v>
      </c>
      <c r="H740" s="71">
        <v>0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0</v>
      </c>
      <c r="O740" s="71">
        <v>0</v>
      </c>
      <c r="P740" s="71">
        <v>0</v>
      </c>
      <c r="Q740" s="71">
        <v>0</v>
      </c>
      <c r="R740" s="71">
        <v>18.260000000000002</v>
      </c>
      <c r="S740" s="71">
        <v>42.61</v>
      </c>
      <c r="T740" s="71">
        <v>11.32</v>
      </c>
      <c r="U740" s="71">
        <v>0.89</v>
      </c>
      <c r="V740" s="71">
        <v>0</v>
      </c>
      <c r="W740" s="71">
        <v>28.04</v>
      </c>
      <c r="X740" s="71">
        <v>92.37</v>
      </c>
      <c r="Y740" s="71">
        <v>131.25</v>
      </c>
      <c r="Z740" s="71">
        <v>42.2</v>
      </c>
      <c r="AA740" s="71">
        <v>2.64</v>
      </c>
    </row>
    <row r="741" spans="1:27" ht="13.8" x14ac:dyDescent="0.3">
      <c r="A741" s="162" t="s">
        <v>2373</v>
      </c>
      <c r="B741" s="54" t="str">
        <f>"17"&amp;"."&amp;$B$800&amp;"."&amp;$B$801</f>
        <v>17.03.2024</v>
      </c>
      <c r="C741" s="134" t="s">
        <v>76</v>
      </c>
      <c r="D741" s="135">
        <f>ROUND((D742)/1000,5)</f>
        <v>0.19606999999999999</v>
      </c>
      <c r="E741" s="135">
        <f t="shared" ref="E741:AA741" si="419">ROUND((E742)/1000,5)</f>
        <v>7.077E-2</v>
      </c>
      <c r="F741" s="135">
        <f t="shared" si="419"/>
        <v>0.11076999999999999</v>
      </c>
      <c r="G741" s="135">
        <f t="shared" si="419"/>
        <v>0.10201</v>
      </c>
      <c r="H741" s="135">
        <f t="shared" si="419"/>
        <v>7.6859999999999998E-2</v>
      </c>
      <c r="I741" s="135">
        <f t="shared" si="419"/>
        <v>0</v>
      </c>
      <c r="J741" s="135">
        <f t="shared" si="419"/>
        <v>4.9930000000000002E-2</v>
      </c>
      <c r="K741" s="135">
        <f t="shared" si="419"/>
        <v>0</v>
      </c>
      <c r="L741" s="135">
        <f t="shared" si="419"/>
        <v>2.077E-2</v>
      </c>
      <c r="M741" s="135">
        <f t="shared" si="419"/>
        <v>0.20005000000000001</v>
      </c>
      <c r="N741" s="135">
        <f t="shared" si="419"/>
        <v>0.23769000000000001</v>
      </c>
      <c r="O741" s="135">
        <f t="shared" si="419"/>
        <v>0.24401999999999999</v>
      </c>
      <c r="P741" s="135">
        <f t="shared" si="419"/>
        <v>0.25112000000000001</v>
      </c>
      <c r="Q741" s="135">
        <f t="shared" si="419"/>
        <v>0.36656</v>
      </c>
      <c r="R741" s="135">
        <f t="shared" si="419"/>
        <v>0.37436000000000003</v>
      </c>
      <c r="S741" s="135">
        <f t="shared" si="419"/>
        <v>0.23036999999999999</v>
      </c>
      <c r="T741" s="135">
        <f t="shared" si="419"/>
        <v>4.2000000000000002E-4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3.015E-2</v>
      </c>
      <c r="Y741" s="135">
        <f t="shared" si="419"/>
        <v>0.22769</v>
      </c>
      <c r="Z741" s="135">
        <f t="shared" si="419"/>
        <v>0.15101000000000001</v>
      </c>
      <c r="AA741" s="135">
        <f t="shared" si="419"/>
        <v>0.25190000000000001</v>
      </c>
    </row>
    <row r="742" spans="1:27" ht="12.75" customHeight="1" outlineLevel="1" x14ac:dyDescent="0.3">
      <c r="A742" s="163" t="s">
        <v>2374</v>
      </c>
      <c r="B742" s="94" t="s">
        <v>238</v>
      </c>
      <c r="C742" s="70" t="s">
        <v>79</v>
      </c>
      <c r="D742" s="71">
        <v>196.07</v>
      </c>
      <c r="E742" s="71">
        <v>70.77</v>
      </c>
      <c r="F742" s="71">
        <v>110.77</v>
      </c>
      <c r="G742" s="71">
        <v>102.01</v>
      </c>
      <c r="H742" s="71">
        <v>76.86</v>
      </c>
      <c r="I742" s="71">
        <v>0</v>
      </c>
      <c r="J742" s="71">
        <v>49.93</v>
      </c>
      <c r="K742" s="71">
        <v>0</v>
      </c>
      <c r="L742" s="71">
        <v>20.77</v>
      </c>
      <c r="M742" s="71">
        <v>200.05</v>
      </c>
      <c r="N742" s="71">
        <v>237.69</v>
      </c>
      <c r="O742" s="71">
        <v>244.02</v>
      </c>
      <c r="P742" s="71">
        <v>251.12</v>
      </c>
      <c r="Q742" s="71">
        <v>366.56</v>
      </c>
      <c r="R742" s="71">
        <v>374.36</v>
      </c>
      <c r="S742" s="71">
        <v>230.37</v>
      </c>
      <c r="T742" s="71">
        <v>0.42</v>
      </c>
      <c r="U742" s="71">
        <v>0</v>
      </c>
      <c r="V742" s="71">
        <v>0</v>
      </c>
      <c r="W742" s="71">
        <v>0</v>
      </c>
      <c r="X742" s="71">
        <v>30.15</v>
      </c>
      <c r="Y742" s="71">
        <v>227.69</v>
      </c>
      <c r="Z742" s="71">
        <v>151.01</v>
      </c>
      <c r="AA742" s="71">
        <v>251.9</v>
      </c>
    </row>
    <row r="743" spans="1:27" ht="13.8" x14ac:dyDescent="0.3">
      <c r="A743" s="162" t="s">
        <v>2375</v>
      </c>
      <c r="B743" s="54" t="str">
        <f>"18"&amp;"."&amp;$B$800&amp;"."&amp;$B$801</f>
        <v>18.03.2024</v>
      </c>
      <c r="C743" s="134" t="s">
        <v>76</v>
      </c>
      <c r="D743" s="135">
        <f>ROUND((D744)/1000,5)</f>
        <v>0.11354</v>
      </c>
      <c r="E743" s="135">
        <f t="shared" ref="E743:AA743" si="420">ROUND((E744)/1000,5)</f>
        <v>4.9300000000000004E-3</v>
      </c>
      <c r="F743" s="135">
        <f t="shared" si="420"/>
        <v>5.3E-3</v>
      </c>
      <c r="G743" s="135">
        <f t="shared" si="420"/>
        <v>0</v>
      </c>
      <c r="H743" s="135">
        <f t="shared" si="420"/>
        <v>0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2.2210000000000001E-2</v>
      </c>
      <c r="N743" s="135">
        <f t="shared" si="420"/>
        <v>4.8250000000000001E-2</v>
      </c>
      <c r="O743" s="135">
        <f t="shared" si="420"/>
        <v>0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0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4.2220000000000001E-2</v>
      </c>
      <c r="Y743" s="135">
        <f t="shared" si="420"/>
        <v>0.24603</v>
      </c>
      <c r="Z743" s="135">
        <f t="shared" si="420"/>
        <v>0.16647999999999999</v>
      </c>
      <c r="AA743" s="135">
        <f t="shared" si="420"/>
        <v>0.15886</v>
      </c>
    </row>
    <row r="744" spans="1:27" ht="12.75" customHeight="1" outlineLevel="1" x14ac:dyDescent="0.3">
      <c r="A744" s="163" t="s">
        <v>2376</v>
      </c>
      <c r="B744" s="94" t="s">
        <v>238</v>
      </c>
      <c r="C744" s="70" t="s">
        <v>79</v>
      </c>
      <c r="D744" s="71">
        <v>113.54</v>
      </c>
      <c r="E744" s="71">
        <v>4.93</v>
      </c>
      <c r="F744" s="71">
        <v>5.3</v>
      </c>
      <c r="G744" s="71">
        <v>0</v>
      </c>
      <c r="H744" s="71">
        <v>0</v>
      </c>
      <c r="I744" s="71">
        <v>0</v>
      </c>
      <c r="J744" s="71">
        <v>0</v>
      </c>
      <c r="K744" s="71">
        <v>0</v>
      </c>
      <c r="L744" s="71">
        <v>0</v>
      </c>
      <c r="M744" s="71">
        <v>22.21</v>
      </c>
      <c r="N744" s="71">
        <v>48.25</v>
      </c>
      <c r="O744" s="71">
        <v>0</v>
      </c>
      <c r="P744" s="71">
        <v>0</v>
      </c>
      <c r="Q744" s="71">
        <v>0</v>
      </c>
      <c r="R744" s="71">
        <v>0</v>
      </c>
      <c r="S744" s="71">
        <v>0</v>
      </c>
      <c r="T744" s="71">
        <v>0</v>
      </c>
      <c r="U744" s="71">
        <v>0</v>
      </c>
      <c r="V744" s="71">
        <v>0</v>
      </c>
      <c r="W744" s="71">
        <v>0</v>
      </c>
      <c r="X744" s="71">
        <v>42.22</v>
      </c>
      <c r="Y744" s="71">
        <v>246.03</v>
      </c>
      <c r="Z744" s="71">
        <v>166.48</v>
      </c>
      <c r="AA744" s="71">
        <v>158.86000000000001</v>
      </c>
    </row>
    <row r="745" spans="1:27" ht="13.8" x14ac:dyDescent="0.3">
      <c r="A745" s="162" t="s">
        <v>2377</v>
      </c>
      <c r="B745" s="54" t="str">
        <f>"19"&amp;"."&amp;$B$800&amp;"."&amp;$B$801</f>
        <v>19.03.2024</v>
      </c>
      <c r="C745" s="134" t="s">
        <v>76</v>
      </c>
      <c r="D745" s="135">
        <f>ROUND((D746)/1000,5)</f>
        <v>5.9299999999999999E-2</v>
      </c>
      <c r="E745" s="135">
        <f t="shared" ref="E745:AA745" si="421">ROUND((E746)/1000,5)</f>
        <v>5.9819999999999998E-2</v>
      </c>
      <c r="F745" s="135">
        <f t="shared" si="421"/>
        <v>3.3000000000000002E-2</v>
      </c>
      <c r="G745" s="135">
        <f t="shared" si="421"/>
        <v>2.5010000000000001E-2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0.13949</v>
      </c>
      <c r="O745" s="135">
        <f t="shared" si="421"/>
        <v>0.23085</v>
      </c>
      <c r="P745" s="135">
        <f t="shared" si="421"/>
        <v>0.13264999999999999</v>
      </c>
      <c r="Q745" s="135">
        <f t="shared" si="421"/>
        <v>6.5110000000000001E-2</v>
      </c>
      <c r="R745" s="135">
        <f t="shared" si="421"/>
        <v>4.9540000000000001E-2</v>
      </c>
      <c r="S745" s="135">
        <f t="shared" si="421"/>
        <v>2.0760000000000001E-2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5.7950000000000002E-2</v>
      </c>
      <c r="X745" s="135">
        <f t="shared" si="421"/>
        <v>0.12198000000000001</v>
      </c>
      <c r="Y745" s="135">
        <f t="shared" si="421"/>
        <v>0.42842999999999998</v>
      </c>
      <c r="Z745" s="135">
        <f t="shared" si="421"/>
        <v>0.54495000000000005</v>
      </c>
      <c r="AA745" s="135">
        <f t="shared" si="421"/>
        <v>1.35246</v>
      </c>
    </row>
    <row r="746" spans="1:27" ht="12.75" customHeight="1" outlineLevel="1" x14ac:dyDescent="0.3">
      <c r="A746" s="163" t="s">
        <v>2378</v>
      </c>
      <c r="B746" s="94" t="s">
        <v>238</v>
      </c>
      <c r="C746" s="70" t="s">
        <v>79</v>
      </c>
      <c r="D746" s="71">
        <v>59.3</v>
      </c>
      <c r="E746" s="71">
        <v>59.82</v>
      </c>
      <c r="F746" s="71">
        <v>33</v>
      </c>
      <c r="G746" s="71">
        <v>25.01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139.49</v>
      </c>
      <c r="O746" s="71">
        <v>230.85</v>
      </c>
      <c r="P746" s="71">
        <v>132.65</v>
      </c>
      <c r="Q746" s="71">
        <v>65.11</v>
      </c>
      <c r="R746" s="71">
        <v>49.54</v>
      </c>
      <c r="S746" s="71">
        <v>20.76</v>
      </c>
      <c r="T746" s="71">
        <v>0</v>
      </c>
      <c r="U746" s="71">
        <v>0</v>
      </c>
      <c r="V746" s="71">
        <v>0</v>
      </c>
      <c r="W746" s="71">
        <v>57.95</v>
      </c>
      <c r="X746" s="71">
        <v>121.98</v>
      </c>
      <c r="Y746" s="71">
        <v>428.43</v>
      </c>
      <c r="Z746" s="71">
        <v>544.95000000000005</v>
      </c>
      <c r="AA746" s="71">
        <v>1352.46</v>
      </c>
    </row>
    <row r="747" spans="1:27" ht="13.8" x14ac:dyDescent="0.3">
      <c r="A747" s="162" t="s">
        <v>2379</v>
      </c>
      <c r="B747" s="54" t="str">
        <f>"20"&amp;"."&amp;$B$800&amp;"."&amp;$B$801</f>
        <v>20.03.2024</v>
      </c>
      <c r="C747" s="134" t="s">
        <v>76</v>
      </c>
      <c r="D747" s="135">
        <f>ROUND((D748)/1000,5)</f>
        <v>0.19603999999999999</v>
      </c>
      <c r="E747" s="135">
        <f t="shared" ref="E747:AA747" si="422">ROUND((E748)/1000,5)</f>
        <v>0.17962</v>
      </c>
      <c r="F747" s="135">
        <f t="shared" si="422"/>
        <v>0.12734000000000001</v>
      </c>
      <c r="G747" s="135">
        <f t="shared" si="422"/>
        <v>5.4760000000000003E-2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4.0649999999999999E-2</v>
      </c>
      <c r="P747" s="135">
        <f t="shared" si="422"/>
        <v>0.14573</v>
      </c>
      <c r="Q747" s="135">
        <f t="shared" si="422"/>
        <v>0.11572</v>
      </c>
      <c r="R747" s="135">
        <f t="shared" si="422"/>
        <v>9.4999999999999998E-3</v>
      </c>
      <c r="S747" s="135">
        <f t="shared" si="422"/>
        <v>0</v>
      </c>
      <c r="T747" s="135">
        <f t="shared" si="422"/>
        <v>5.1499999999999997E-2</v>
      </c>
      <c r="U747" s="135">
        <f t="shared" si="422"/>
        <v>5.6250000000000001E-2</v>
      </c>
      <c r="V747" s="135">
        <f t="shared" si="422"/>
        <v>0</v>
      </c>
      <c r="W747" s="135">
        <f t="shared" si="422"/>
        <v>0</v>
      </c>
      <c r="X747" s="135">
        <f t="shared" si="422"/>
        <v>0.10939</v>
      </c>
      <c r="Y747" s="135">
        <f t="shared" si="422"/>
        <v>0.21873000000000001</v>
      </c>
      <c r="Z747" s="135">
        <f t="shared" si="422"/>
        <v>0.13966000000000001</v>
      </c>
      <c r="AA747" s="135">
        <f t="shared" si="422"/>
        <v>0.11633</v>
      </c>
    </row>
    <row r="748" spans="1:27" ht="12.75" customHeight="1" outlineLevel="1" x14ac:dyDescent="0.3">
      <c r="A748" s="163" t="s">
        <v>2380</v>
      </c>
      <c r="B748" s="94" t="s">
        <v>238</v>
      </c>
      <c r="C748" s="70" t="s">
        <v>79</v>
      </c>
      <c r="D748" s="71">
        <v>196.04</v>
      </c>
      <c r="E748" s="71">
        <v>179.62</v>
      </c>
      <c r="F748" s="71">
        <v>127.34</v>
      </c>
      <c r="G748" s="71">
        <v>54.76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40.65</v>
      </c>
      <c r="P748" s="71">
        <v>145.72999999999999</v>
      </c>
      <c r="Q748" s="71">
        <v>115.72</v>
      </c>
      <c r="R748" s="71">
        <v>9.5</v>
      </c>
      <c r="S748" s="71">
        <v>0</v>
      </c>
      <c r="T748" s="71">
        <v>51.5</v>
      </c>
      <c r="U748" s="71">
        <v>56.25</v>
      </c>
      <c r="V748" s="71">
        <v>0</v>
      </c>
      <c r="W748" s="71">
        <v>0</v>
      </c>
      <c r="X748" s="71">
        <v>109.39</v>
      </c>
      <c r="Y748" s="71">
        <v>218.73</v>
      </c>
      <c r="Z748" s="71">
        <v>139.66</v>
      </c>
      <c r="AA748" s="71">
        <v>116.33</v>
      </c>
    </row>
    <row r="749" spans="1:27" ht="13.8" x14ac:dyDescent="0.3">
      <c r="A749" s="162" t="s">
        <v>2381</v>
      </c>
      <c r="B749" s="54" t="str">
        <f>"21"&amp;"."&amp;$B$800&amp;"."&amp;$B$801</f>
        <v>21.03.2024</v>
      </c>
      <c r="C749" s="134" t="s">
        <v>76</v>
      </c>
      <c r="D749" s="135">
        <f>ROUND((D750)/1000,5)</f>
        <v>9.6149999999999999E-2</v>
      </c>
      <c r="E749" s="135">
        <f t="shared" ref="E749:AA749" si="423">ROUND((E750)/1000,5)</f>
        <v>9.0079999999999993E-2</v>
      </c>
      <c r="F749" s="135">
        <f t="shared" si="423"/>
        <v>5.1119999999999999E-2</v>
      </c>
      <c r="G749" s="135">
        <f t="shared" si="423"/>
        <v>4.45E-3</v>
      </c>
      <c r="H749" s="135">
        <f t="shared" si="423"/>
        <v>0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0</v>
      </c>
      <c r="M749" s="135">
        <f t="shared" si="423"/>
        <v>0</v>
      </c>
      <c r="N749" s="135">
        <f t="shared" si="423"/>
        <v>0.14204</v>
      </c>
      <c r="O749" s="135">
        <f t="shared" si="423"/>
        <v>0.16547999999999999</v>
      </c>
      <c r="P749" s="135">
        <f t="shared" si="423"/>
        <v>0.10081</v>
      </c>
      <c r="Q749" s="135">
        <f t="shared" si="423"/>
        <v>0.14635999999999999</v>
      </c>
      <c r="R749" s="135">
        <f t="shared" si="423"/>
        <v>0.17061999999999999</v>
      </c>
      <c r="S749" s="135">
        <f t="shared" si="423"/>
        <v>7.9060000000000005E-2</v>
      </c>
      <c r="T749" s="135">
        <f t="shared" si="423"/>
        <v>6.1499999999999999E-2</v>
      </c>
      <c r="U749" s="135">
        <f t="shared" si="423"/>
        <v>0.20444000000000001</v>
      </c>
      <c r="V749" s="135">
        <f t="shared" si="423"/>
        <v>1.0279999999999999E-2</v>
      </c>
      <c r="W749" s="135">
        <f t="shared" si="423"/>
        <v>8.9969999999999994E-2</v>
      </c>
      <c r="X749" s="135">
        <f t="shared" si="423"/>
        <v>0.13167999999999999</v>
      </c>
      <c r="Y749" s="135">
        <f t="shared" si="423"/>
        <v>0.35937000000000002</v>
      </c>
      <c r="Z749" s="135">
        <f t="shared" si="423"/>
        <v>0.30209000000000003</v>
      </c>
      <c r="AA749" s="135">
        <f t="shared" si="423"/>
        <v>0.13284000000000001</v>
      </c>
    </row>
    <row r="750" spans="1:27" ht="12.75" customHeight="1" outlineLevel="1" x14ac:dyDescent="0.3">
      <c r="A750" s="163" t="s">
        <v>2382</v>
      </c>
      <c r="B750" s="94" t="s">
        <v>238</v>
      </c>
      <c r="C750" s="70" t="s">
        <v>79</v>
      </c>
      <c r="D750" s="71">
        <v>96.15</v>
      </c>
      <c r="E750" s="71">
        <v>90.08</v>
      </c>
      <c r="F750" s="71">
        <v>51.12</v>
      </c>
      <c r="G750" s="71">
        <v>4.45</v>
      </c>
      <c r="H750" s="71">
        <v>0</v>
      </c>
      <c r="I750" s="71">
        <v>0</v>
      </c>
      <c r="J750" s="71">
        <v>0</v>
      </c>
      <c r="K750" s="71">
        <v>0</v>
      </c>
      <c r="L750" s="71">
        <v>0</v>
      </c>
      <c r="M750" s="71">
        <v>0</v>
      </c>
      <c r="N750" s="71">
        <v>142.04</v>
      </c>
      <c r="O750" s="71">
        <v>165.48</v>
      </c>
      <c r="P750" s="71">
        <v>100.81</v>
      </c>
      <c r="Q750" s="71">
        <v>146.36000000000001</v>
      </c>
      <c r="R750" s="71">
        <v>170.62</v>
      </c>
      <c r="S750" s="71">
        <v>79.06</v>
      </c>
      <c r="T750" s="71">
        <v>61.5</v>
      </c>
      <c r="U750" s="71">
        <v>204.44</v>
      </c>
      <c r="V750" s="71">
        <v>10.28</v>
      </c>
      <c r="W750" s="71">
        <v>89.97</v>
      </c>
      <c r="X750" s="71">
        <v>131.68</v>
      </c>
      <c r="Y750" s="71">
        <v>359.37</v>
      </c>
      <c r="Z750" s="71">
        <v>302.08999999999997</v>
      </c>
      <c r="AA750" s="71">
        <v>132.84</v>
      </c>
    </row>
    <row r="751" spans="1:27" ht="13.8" x14ac:dyDescent="0.3">
      <c r="A751" s="162" t="s">
        <v>2383</v>
      </c>
      <c r="B751" s="54" t="str">
        <f>"22"&amp;"."&amp;$B$800&amp;"."&amp;$B$801</f>
        <v>22.03.2024</v>
      </c>
      <c r="C751" s="134" t="s">
        <v>76</v>
      </c>
      <c r="D751" s="135">
        <f>ROUND((D752)/1000,5)</f>
        <v>7.6429999999999998E-2</v>
      </c>
      <c r="E751" s="135">
        <f t="shared" ref="E751:AA751" si="424">ROUND((E752)/1000,5)</f>
        <v>0.10772</v>
      </c>
      <c r="F751" s="135">
        <f t="shared" si="424"/>
        <v>8.5150000000000003E-2</v>
      </c>
      <c r="G751" s="135">
        <f t="shared" si="424"/>
        <v>2.6239999999999999E-2</v>
      </c>
      <c r="H751" s="135">
        <f t="shared" si="424"/>
        <v>0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1.5900000000000001E-2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0.10704</v>
      </c>
      <c r="Z751" s="135">
        <f t="shared" si="424"/>
        <v>0.11394</v>
      </c>
      <c r="AA751" s="135">
        <f t="shared" si="424"/>
        <v>1.6920000000000001E-2</v>
      </c>
    </row>
    <row r="752" spans="1:27" ht="12.75" customHeight="1" outlineLevel="1" x14ac:dyDescent="0.3">
      <c r="A752" s="163" t="s">
        <v>2384</v>
      </c>
      <c r="B752" s="94" t="s">
        <v>238</v>
      </c>
      <c r="C752" s="70" t="s">
        <v>79</v>
      </c>
      <c r="D752" s="71">
        <v>76.430000000000007</v>
      </c>
      <c r="E752" s="71">
        <v>107.72</v>
      </c>
      <c r="F752" s="71">
        <v>85.15</v>
      </c>
      <c r="G752" s="71">
        <v>26.24</v>
      </c>
      <c r="H752" s="71">
        <v>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15.9</v>
      </c>
      <c r="O752" s="71">
        <v>0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107.04</v>
      </c>
      <c r="Z752" s="71">
        <v>113.94</v>
      </c>
      <c r="AA752" s="71">
        <v>16.920000000000002</v>
      </c>
    </row>
    <row r="753" spans="1:27" ht="13.8" x14ac:dyDescent="0.3">
      <c r="A753" s="162" t="s">
        <v>2385</v>
      </c>
      <c r="B753" s="54" t="str">
        <f>"23"&amp;"."&amp;$B$800&amp;"."&amp;$B$801</f>
        <v>23.03.2024</v>
      </c>
      <c r="C753" s="134" t="s">
        <v>76</v>
      </c>
      <c r="D753" s="135">
        <f>ROUND((D754)/1000,5)</f>
        <v>3.4439999999999998E-2</v>
      </c>
      <c r="E753" s="135">
        <f t="shared" ref="E753:AA753" si="425">ROUND((E754)/1000,5)</f>
        <v>1.8600000000000001E-3</v>
      </c>
      <c r="F753" s="135">
        <f t="shared" si="425"/>
        <v>0</v>
      </c>
      <c r="G753" s="135">
        <f t="shared" si="425"/>
        <v>0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0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4.1750000000000002E-2</v>
      </c>
      <c r="AA753" s="135">
        <f t="shared" si="425"/>
        <v>2.7E-4</v>
      </c>
    </row>
    <row r="754" spans="1:27" ht="12.75" customHeight="1" outlineLevel="1" x14ac:dyDescent="0.3">
      <c r="A754" s="163" t="s">
        <v>2386</v>
      </c>
      <c r="B754" s="94" t="s">
        <v>238</v>
      </c>
      <c r="C754" s="70" t="s">
        <v>79</v>
      </c>
      <c r="D754" s="71">
        <v>34.44</v>
      </c>
      <c r="E754" s="71">
        <v>1.86</v>
      </c>
      <c r="F754" s="71">
        <v>0</v>
      </c>
      <c r="G754" s="71">
        <v>0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0</v>
      </c>
      <c r="P754" s="71">
        <v>0</v>
      </c>
      <c r="Q754" s="71">
        <v>0</v>
      </c>
      <c r="R754" s="71">
        <v>0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0</v>
      </c>
      <c r="Z754" s="71">
        <v>41.75</v>
      </c>
      <c r="AA754" s="71">
        <v>0.27</v>
      </c>
    </row>
    <row r="755" spans="1:27" ht="13.8" x14ac:dyDescent="0.3">
      <c r="A755" s="162" t="s">
        <v>2387</v>
      </c>
      <c r="B755" s="54" t="str">
        <f>"24"&amp;"."&amp;$B$800&amp;"."&amp;$B$801</f>
        <v>24.03.2024</v>
      </c>
      <c r="C755" s="134" t="s">
        <v>76</v>
      </c>
      <c r="D755" s="135">
        <f>ROUND((D756)/1000,5)</f>
        <v>0</v>
      </c>
      <c r="E755" s="135">
        <f t="shared" ref="E755:AA755" si="426">ROUND((E756)/1000,5)</f>
        <v>0</v>
      </c>
      <c r="F755" s="135">
        <f t="shared" si="426"/>
        <v>0</v>
      </c>
      <c r="G755" s="135">
        <f t="shared" si="426"/>
        <v>0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0</v>
      </c>
      <c r="N755" s="135">
        <f t="shared" si="426"/>
        <v>0</v>
      </c>
      <c r="O755" s="135">
        <f t="shared" si="426"/>
        <v>0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0</v>
      </c>
      <c r="V755" s="135">
        <f t="shared" si="426"/>
        <v>0</v>
      </c>
      <c r="W755" s="135">
        <f t="shared" si="426"/>
        <v>0</v>
      </c>
      <c r="X755" s="135">
        <f t="shared" si="426"/>
        <v>0</v>
      </c>
      <c r="Y755" s="135">
        <f t="shared" si="426"/>
        <v>0</v>
      </c>
      <c r="Z755" s="135">
        <f t="shared" si="426"/>
        <v>0</v>
      </c>
      <c r="AA755" s="135">
        <f t="shared" si="426"/>
        <v>4.07E-2</v>
      </c>
    </row>
    <row r="756" spans="1:27" ht="12.75" customHeight="1" outlineLevel="1" x14ac:dyDescent="0.3">
      <c r="A756" s="163" t="s">
        <v>2388</v>
      </c>
      <c r="B756" s="94" t="s">
        <v>238</v>
      </c>
      <c r="C756" s="70" t="s">
        <v>79</v>
      </c>
      <c r="D756" s="71">
        <v>0</v>
      </c>
      <c r="E756" s="71">
        <v>0</v>
      </c>
      <c r="F756" s="71">
        <v>0</v>
      </c>
      <c r="G756" s="71">
        <v>0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0</v>
      </c>
      <c r="N756" s="71">
        <v>0</v>
      </c>
      <c r="O756" s="71">
        <v>0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0</v>
      </c>
      <c r="V756" s="71">
        <v>0</v>
      </c>
      <c r="W756" s="71">
        <v>0</v>
      </c>
      <c r="X756" s="71">
        <v>0</v>
      </c>
      <c r="Y756" s="71">
        <v>0</v>
      </c>
      <c r="Z756" s="71">
        <v>0</v>
      </c>
      <c r="AA756" s="71">
        <v>40.700000000000003</v>
      </c>
    </row>
    <row r="757" spans="1:27" ht="13.8" x14ac:dyDescent="0.3">
      <c r="A757" s="162" t="s">
        <v>2389</v>
      </c>
      <c r="B757" s="54" t="str">
        <f>"25"&amp;"."&amp;$B$800&amp;"."&amp;$B$801</f>
        <v>25.03.2024</v>
      </c>
      <c r="C757" s="134" t="s">
        <v>76</v>
      </c>
      <c r="D757" s="135">
        <f>ROUND((D758)/1000,5)</f>
        <v>0.11547</v>
      </c>
      <c r="E757" s="135">
        <f t="shared" ref="E757:AA757" si="427">ROUND((E758)/1000,5)</f>
        <v>6.2979999999999994E-2</v>
      </c>
      <c r="F757" s="135">
        <f t="shared" si="427"/>
        <v>7.4959999999999999E-2</v>
      </c>
      <c r="G757" s="135">
        <f t="shared" si="427"/>
        <v>3.227E-2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2.1700000000000001E-3</v>
      </c>
      <c r="P757" s="135">
        <f t="shared" si="427"/>
        <v>6.0000000000000002E-5</v>
      </c>
      <c r="Q757" s="135">
        <f t="shared" si="427"/>
        <v>1.8519999999999998E-2</v>
      </c>
      <c r="R757" s="135">
        <f t="shared" si="427"/>
        <v>3.5349999999999999E-2</v>
      </c>
      <c r="S757" s="135">
        <f t="shared" si="427"/>
        <v>1.6800000000000001E-3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2.8340000000000001E-2</v>
      </c>
      <c r="X757" s="135">
        <f t="shared" si="427"/>
        <v>0.16652</v>
      </c>
      <c r="Y757" s="135">
        <f t="shared" si="427"/>
        <v>0.24163999999999999</v>
      </c>
      <c r="Z757" s="135">
        <f t="shared" si="427"/>
        <v>0.34022999999999998</v>
      </c>
      <c r="AA757" s="135">
        <f t="shared" si="427"/>
        <v>0.37147999999999998</v>
      </c>
    </row>
    <row r="758" spans="1:27" ht="12.75" customHeight="1" outlineLevel="1" x14ac:dyDescent="0.3">
      <c r="A758" s="163" t="s">
        <v>2390</v>
      </c>
      <c r="B758" s="94" t="s">
        <v>238</v>
      </c>
      <c r="C758" s="70" t="s">
        <v>79</v>
      </c>
      <c r="D758" s="71">
        <v>115.47</v>
      </c>
      <c r="E758" s="71">
        <v>62.98</v>
      </c>
      <c r="F758" s="71">
        <v>74.959999999999994</v>
      </c>
      <c r="G758" s="71">
        <v>32.270000000000003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2.17</v>
      </c>
      <c r="P758" s="71">
        <v>0.06</v>
      </c>
      <c r="Q758" s="71">
        <v>18.52</v>
      </c>
      <c r="R758" s="71">
        <v>35.35</v>
      </c>
      <c r="S758" s="71">
        <v>1.68</v>
      </c>
      <c r="T758" s="71">
        <v>0</v>
      </c>
      <c r="U758" s="71">
        <v>0</v>
      </c>
      <c r="V758" s="71">
        <v>0</v>
      </c>
      <c r="W758" s="71">
        <v>28.34</v>
      </c>
      <c r="X758" s="71">
        <v>166.52</v>
      </c>
      <c r="Y758" s="71">
        <v>241.64</v>
      </c>
      <c r="Z758" s="71">
        <v>340.23</v>
      </c>
      <c r="AA758" s="71">
        <v>371.48</v>
      </c>
    </row>
    <row r="759" spans="1:27" ht="13.8" x14ac:dyDescent="0.3">
      <c r="A759" s="162" t="s">
        <v>2391</v>
      </c>
      <c r="B759" s="54" t="str">
        <f>"26"&amp;"."&amp;$B$800&amp;"."&amp;$B$801</f>
        <v>26.03.2024</v>
      </c>
      <c r="C759" s="134" t="s">
        <v>76</v>
      </c>
      <c r="D759" s="135">
        <f>ROUND((D760)/1000,5)</f>
        <v>0.17226</v>
      </c>
      <c r="E759" s="135">
        <f t="shared" ref="E759:AA759" si="428">ROUND((E760)/1000,5)</f>
        <v>0.19702</v>
      </c>
      <c r="F759" s="135">
        <f t="shared" si="428"/>
        <v>0.14113000000000001</v>
      </c>
      <c r="G759" s="135">
        <f t="shared" si="428"/>
        <v>9.4899999999999998E-2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1.1E-4</v>
      </c>
      <c r="O759" s="135">
        <f t="shared" si="428"/>
        <v>7.9880000000000007E-2</v>
      </c>
      <c r="P759" s="135">
        <f t="shared" si="428"/>
        <v>5.1929999999999997E-2</v>
      </c>
      <c r="Q759" s="135">
        <f t="shared" si="428"/>
        <v>2.0879999999999999E-2</v>
      </c>
      <c r="R759" s="135">
        <f t="shared" si="428"/>
        <v>1.7819999999999999E-2</v>
      </c>
      <c r="S759" s="135">
        <f t="shared" si="428"/>
        <v>0</v>
      </c>
      <c r="T759" s="135">
        <f t="shared" si="428"/>
        <v>0</v>
      </c>
      <c r="U759" s="135">
        <f t="shared" si="428"/>
        <v>0</v>
      </c>
      <c r="V759" s="135">
        <f t="shared" si="428"/>
        <v>0</v>
      </c>
      <c r="W759" s="135">
        <f t="shared" si="428"/>
        <v>0</v>
      </c>
      <c r="X759" s="135">
        <f t="shared" si="428"/>
        <v>2.445E-2</v>
      </c>
      <c r="Y759" s="135">
        <f t="shared" si="428"/>
        <v>7.986E-2</v>
      </c>
      <c r="Z759" s="135">
        <f t="shared" si="428"/>
        <v>8.9520000000000002E-2</v>
      </c>
      <c r="AA759" s="135">
        <f t="shared" si="428"/>
        <v>0.28444000000000003</v>
      </c>
    </row>
    <row r="760" spans="1:27" ht="12.75" customHeight="1" outlineLevel="1" x14ac:dyDescent="0.3">
      <c r="A760" s="163" t="s">
        <v>2392</v>
      </c>
      <c r="B760" s="94" t="s">
        <v>238</v>
      </c>
      <c r="C760" s="70" t="s">
        <v>79</v>
      </c>
      <c r="D760" s="71">
        <v>172.26</v>
      </c>
      <c r="E760" s="71">
        <v>197.02</v>
      </c>
      <c r="F760" s="71">
        <v>141.13</v>
      </c>
      <c r="G760" s="71">
        <v>94.9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0.11</v>
      </c>
      <c r="O760" s="71">
        <v>79.88</v>
      </c>
      <c r="P760" s="71">
        <v>51.93</v>
      </c>
      <c r="Q760" s="71">
        <v>20.88</v>
      </c>
      <c r="R760" s="71">
        <v>17.82</v>
      </c>
      <c r="S760" s="71">
        <v>0</v>
      </c>
      <c r="T760" s="71">
        <v>0</v>
      </c>
      <c r="U760" s="71">
        <v>0</v>
      </c>
      <c r="V760" s="71">
        <v>0</v>
      </c>
      <c r="W760" s="71">
        <v>0</v>
      </c>
      <c r="X760" s="71">
        <v>24.45</v>
      </c>
      <c r="Y760" s="71">
        <v>79.86</v>
      </c>
      <c r="Z760" s="71">
        <v>89.52</v>
      </c>
      <c r="AA760" s="71">
        <v>284.44</v>
      </c>
    </row>
    <row r="761" spans="1:27" ht="13.8" x14ac:dyDescent="0.3">
      <c r="A761" s="162" t="s">
        <v>2393</v>
      </c>
      <c r="B761" s="54" t="str">
        <f>"27"&amp;"."&amp;$B$800&amp;"."&amp;$B$801</f>
        <v>27.03.2024</v>
      </c>
      <c r="C761" s="134" t="s">
        <v>76</v>
      </c>
      <c r="D761" s="135">
        <f>ROUND((D762)/1000,5)</f>
        <v>2.835E-2</v>
      </c>
      <c r="E761" s="135">
        <f t="shared" ref="E761:AA761" si="429">ROUND((E762)/1000,5)</f>
        <v>1.2319999999999999E-2</v>
      </c>
      <c r="F761" s="135">
        <f t="shared" si="429"/>
        <v>2.9250000000000002E-2</v>
      </c>
      <c r="G761" s="135">
        <f t="shared" si="429"/>
        <v>2.8E-3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8.7989999999999999E-2</v>
      </c>
      <c r="N761" s="135">
        <f t="shared" si="429"/>
        <v>0.1066</v>
      </c>
      <c r="O761" s="135">
        <f t="shared" si="429"/>
        <v>9.9500000000000005E-2</v>
      </c>
      <c r="P761" s="135">
        <f t="shared" si="429"/>
        <v>6.5350000000000005E-2</v>
      </c>
      <c r="Q761" s="135">
        <f t="shared" si="429"/>
        <v>7.7249999999999999E-2</v>
      </c>
      <c r="R761" s="135">
        <f t="shared" si="429"/>
        <v>5.0049999999999997E-2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8.77E-2</v>
      </c>
      <c r="Y761" s="135">
        <f t="shared" si="429"/>
        <v>0.11531</v>
      </c>
      <c r="Z761" s="135">
        <f t="shared" si="429"/>
        <v>0.35374</v>
      </c>
      <c r="AA761" s="135">
        <f t="shared" si="429"/>
        <v>0.21609999999999999</v>
      </c>
    </row>
    <row r="762" spans="1:27" ht="12.75" customHeight="1" outlineLevel="1" x14ac:dyDescent="0.3">
      <c r="A762" s="163" t="s">
        <v>2394</v>
      </c>
      <c r="B762" s="94" t="s">
        <v>238</v>
      </c>
      <c r="C762" s="70" t="s">
        <v>79</v>
      </c>
      <c r="D762" s="71">
        <v>28.35</v>
      </c>
      <c r="E762" s="71">
        <v>12.32</v>
      </c>
      <c r="F762" s="71">
        <v>29.25</v>
      </c>
      <c r="G762" s="71">
        <v>2.8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87.99</v>
      </c>
      <c r="N762" s="71">
        <v>106.6</v>
      </c>
      <c r="O762" s="71">
        <v>99.5</v>
      </c>
      <c r="P762" s="71">
        <v>65.349999999999994</v>
      </c>
      <c r="Q762" s="71">
        <v>77.25</v>
      </c>
      <c r="R762" s="71">
        <v>50.05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87.7</v>
      </c>
      <c r="Y762" s="71">
        <v>115.31</v>
      </c>
      <c r="Z762" s="71">
        <v>353.74</v>
      </c>
      <c r="AA762" s="71">
        <v>216.1</v>
      </c>
    </row>
    <row r="763" spans="1:27" ht="13.8" x14ac:dyDescent="0.3">
      <c r="A763" s="162" t="s">
        <v>2395</v>
      </c>
      <c r="B763" s="54" t="str">
        <f>"28"&amp;"."&amp;$B$800&amp;"."&amp;$B$801</f>
        <v>28.03.2024</v>
      </c>
      <c r="C763" s="134" t="s">
        <v>76</v>
      </c>
      <c r="D763" s="135">
        <f>ROUND((D764)/1000,5)</f>
        <v>7.1569999999999995E-2</v>
      </c>
      <c r="E763" s="135">
        <f t="shared" ref="E763:AA763" si="430">ROUND((E764)/1000,5)</f>
        <v>7.9949999999999993E-2</v>
      </c>
      <c r="F763" s="135">
        <f t="shared" si="430"/>
        <v>3.474E-2</v>
      </c>
      <c r="G763" s="135">
        <f t="shared" si="430"/>
        <v>4.8439999999999997E-2</v>
      </c>
      <c r="H763" s="135">
        <f t="shared" si="430"/>
        <v>2.0279999999999999E-2</v>
      </c>
      <c r="I763" s="135">
        <f t="shared" si="430"/>
        <v>0</v>
      </c>
      <c r="J763" s="135">
        <f t="shared" si="430"/>
        <v>6.1929999999999999E-2</v>
      </c>
      <c r="K763" s="135">
        <f t="shared" si="430"/>
        <v>0</v>
      </c>
      <c r="L763" s="135">
        <f t="shared" si="430"/>
        <v>0</v>
      </c>
      <c r="M763" s="135">
        <f t="shared" si="430"/>
        <v>0</v>
      </c>
      <c r="N763" s="135">
        <f t="shared" si="430"/>
        <v>1.643E-2</v>
      </c>
      <c r="O763" s="135">
        <f t="shared" si="430"/>
        <v>4.6299999999999996E-3</v>
      </c>
      <c r="P763" s="135">
        <f t="shared" si="430"/>
        <v>1.9369999999999998E-2</v>
      </c>
      <c r="Q763" s="135">
        <f t="shared" si="430"/>
        <v>1.7489999999999999E-2</v>
      </c>
      <c r="R763" s="135">
        <f t="shared" si="430"/>
        <v>2.8819999999999998E-2</v>
      </c>
      <c r="S763" s="135">
        <f t="shared" si="430"/>
        <v>3.9059999999999997E-2</v>
      </c>
      <c r="T763" s="135">
        <f t="shared" si="430"/>
        <v>4.5560000000000003E-2</v>
      </c>
      <c r="U763" s="135">
        <f t="shared" si="430"/>
        <v>4.1840000000000002E-2</v>
      </c>
      <c r="V763" s="135">
        <f t="shared" si="430"/>
        <v>0</v>
      </c>
      <c r="W763" s="135">
        <f t="shared" si="430"/>
        <v>4.0000000000000002E-4</v>
      </c>
      <c r="X763" s="135">
        <f t="shared" si="430"/>
        <v>7.2859999999999994E-2</v>
      </c>
      <c r="Y763" s="135">
        <f t="shared" si="430"/>
        <v>0.27966000000000002</v>
      </c>
      <c r="Z763" s="135">
        <f t="shared" si="430"/>
        <v>0.39638000000000001</v>
      </c>
      <c r="AA763" s="135">
        <f t="shared" si="430"/>
        <v>0.22699</v>
      </c>
    </row>
    <row r="764" spans="1:27" ht="12.75" customHeight="1" outlineLevel="1" x14ac:dyDescent="0.3">
      <c r="A764" s="163" t="s">
        <v>2396</v>
      </c>
      <c r="B764" s="94" t="s">
        <v>238</v>
      </c>
      <c r="C764" s="70" t="s">
        <v>79</v>
      </c>
      <c r="D764" s="71">
        <v>71.569999999999993</v>
      </c>
      <c r="E764" s="71">
        <v>79.95</v>
      </c>
      <c r="F764" s="71">
        <v>34.74</v>
      </c>
      <c r="G764" s="71">
        <v>48.44</v>
      </c>
      <c r="H764" s="71">
        <v>20.28</v>
      </c>
      <c r="I764" s="71">
        <v>0</v>
      </c>
      <c r="J764" s="71">
        <v>61.93</v>
      </c>
      <c r="K764" s="71">
        <v>0</v>
      </c>
      <c r="L764" s="71">
        <v>0</v>
      </c>
      <c r="M764" s="71">
        <v>0</v>
      </c>
      <c r="N764" s="71">
        <v>16.43</v>
      </c>
      <c r="O764" s="71">
        <v>4.63</v>
      </c>
      <c r="P764" s="71">
        <v>19.37</v>
      </c>
      <c r="Q764" s="71">
        <v>17.489999999999998</v>
      </c>
      <c r="R764" s="71">
        <v>28.82</v>
      </c>
      <c r="S764" s="71">
        <v>39.06</v>
      </c>
      <c r="T764" s="71">
        <v>45.56</v>
      </c>
      <c r="U764" s="71">
        <v>41.84</v>
      </c>
      <c r="V764" s="71">
        <v>0</v>
      </c>
      <c r="W764" s="71">
        <v>0.4</v>
      </c>
      <c r="X764" s="71">
        <v>72.86</v>
      </c>
      <c r="Y764" s="71">
        <v>279.66000000000003</v>
      </c>
      <c r="Z764" s="71">
        <v>396.38</v>
      </c>
      <c r="AA764" s="71">
        <v>226.99</v>
      </c>
    </row>
    <row r="765" spans="1:27" ht="13.8" x14ac:dyDescent="0.3">
      <c r="A765" s="162" t="s">
        <v>2397</v>
      </c>
      <c r="B765" s="54" t="str">
        <f>"29"&amp;"."&amp;$B$800&amp;"."&amp;$B$801</f>
        <v>29.03.2024</v>
      </c>
      <c r="C765" s="134" t="s">
        <v>76</v>
      </c>
      <c r="D765" s="135">
        <f>ROUND((D766)/1000,5)</f>
        <v>0.12795999999999999</v>
      </c>
      <c r="E765" s="135">
        <f t="shared" ref="E765:AA765" si="431">ROUND((E766)/1000,5)</f>
        <v>8.1189999999999998E-2</v>
      </c>
      <c r="F765" s="135">
        <f t="shared" si="431"/>
        <v>6.6170000000000007E-2</v>
      </c>
      <c r="G765" s="135">
        <f t="shared" si="431"/>
        <v>4.616E-2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7.8600000000000007E-3</v>
      </c>
      <c r="N765" s="135">
        <f t="shared" si="431"/>
        <v>1.7850000000000001E-2</v>
      </c>
      <c r="O765" s="135">
        <f t="shared" si="431"/>
        <v>4.657E-2</v>
      </c>
      <c r="P765" s="135">
        <f t="shared" si="431"/>
        <v>3.9199999999999999E-2</v>
      </c>
      <c r="Q765" s="135">
        <f t="shared" si="431"/>
        <v>0.02</v>
      </c>
      <c r="R765" s="135">
        <f t="shared" si="431"/>
        <v>1.227E-2</v>
      </c>
      <c r="S765" s="135">
        <f t="shared" si="431"/>
        <v>9.9769999999999998E-2</v>
      </c>
      <c r="T765" s="135">
        <f t="shared" si="431"/>
        <v>0.11507000000000001</v>
      </c>
      <c r="U765" s="135">
        <f t="shared" si="431"/>
        <v>0.12592999999999999</v>
      </c>
      <c r="V765" s="135">
        <f t="shared" si="431"/>
        <v>8.7499999999999994E-2</v>
      </c>
      <c r="W765" s="135">
        <f t="shared" si="431"/>
        <v>0.11366</v>
      </c>
      <c r="X765" s="135">
        <f t="shared" si="431"/>
        <v>0.21543000000000001</v>
      </c>
      <c r="Y765" s="135">
        <f t="shared" si="431"/>
        <v>0.44839000000000001</v>
      </c>
      <c r="Z765" s="135">
        <f t="shared" si="431"/>
        <v>0.68864999999999998</v>
      </c>
      <c r="AA765" s="135">
        <f t="shared" si="431"/>
        <v>0.30547000000000002</v>
      </c>
    </row>
    <row r="766" spans="1:27" ht="12.75" customHeight="1" outlineLevel="1" x14ac:dyDescent="0.3">
      <c r="A766" s="163" t="s">
        <v>2398</v>
      </c>
      <c r="B766" s="94" t="s">
        <v>238</v>
      </c>
      <c r="C766" s="70" t="s">
        <v>79</v>
      </c>
      <c r="D766" s="71">
        <v>127.96</v>
      </c>
      <c r="E766" s="71">
        <v>81.19</v>
      </c>
      <c r="F766" s="71">
        <v>66.17</v>
      </c>
      <c r="G766" s="71">
        <v>46.16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7.86</v>
      </c>
      <c r="N766" s="71">
        <v>17.850000000000001</v>
      </c>
      <c r="O766" s="71">
        <v>46.57</v>
      </c>
      <c r="P766" s="71">
        <v>39.200000000000003</v>
      </c>
      <c r="Q766" s="71">
        <v>20</v>
      </c>
      <c r="R766" s="71">
        <v>12.27</v>
      </c>
      <c r="S766" s="71">
        <v>99.77</v>
      </c>
      <c r="T766" s="71">
        <v>115.07</v>
      </c>
      <c r="U766" s="71">
        <v>125.93</v>
      </c>
      <c r="V766" s="71">
        <v>87.5</v>
      </c>
      <c r="W766" s="71">
        <v>113.66</v>
      </c>
      <c r="X766" s="71">
        <v>215.43</v>
      </c>
      <c r="Y766" s="71">
        <v>448.39</v>
      </c>
      <c r="Z766" s="71">
        <v>688.65</v>
      </c>
      <c r="AA766" s="71">
        <v>305.47000000000003</v>
      </c>
    </row>
    <row r="767" spans="1:27" ht="13.8" x14ac:dyDescent="0.3">
      <c r="A767" s="162" t="s">
        <v>2399</v>
      </c>
      <c r="B767" s="54" t="str">
        <f>"30"&amp;"."&amp;$B$800&amp;"."&amp;$B$801</f>
        <v>30.03.2024</v>
      </c>
      <c r="C767" s="134" t="s">
        <v>76</v>
      </c>
      <c r="D767" s="135">
        <f>ROUND((D768)/1000,5)</f>
        <v>0.21098</v>
      </c>
      <c r="E767" s="135">
        <f t="shared" ref="E767:AA767" si="432">ROUND((E768)/1000,5)</f>
        <v>0.26990999999999998</v>
      </c>
      <c r="F767" s="135">
        <f t="shared" si="432"/>
        <v>0.19092999999999999</v>
      </c>
      <c r="G767" s="135">
        <f t="shared" si="432"/>
        <v>8.9539999999999995E-2</v>
      </c>
      <c r="H767" s="135">
        <f t="shared" si="432"/>
        <v>0.14393</v>
      </c>
      <c r="I767" s="135">
        <f t="shared" si="432"/>
        <v>0.13653999999999999</v>
      </c>
      <c r="J767" s="135">
        <f t="shared" si="432"/>
        <v>0.16855000000000001</v>
      </c>
      <c r="K767" s="135">
        <f t="shared" si="432"/>
        <v>2.6079999999999999E-2</v>
      </c>
      <c r="L767" s="135">
        <f t="shared" si="432"/>
        <v>0.16977999999999999</v>
      </c>
      <c r="M767" s="135">
        <f t="shared" si="432"/>
        <v>0.21948999999999999</v>
      </c>
      <c r="N767" s="135">
        <f t="shared" si="432"/>
        <v>0.25656000000000001</v>
      </c>
      <c r="O767" s="135">
        <f t="shared" si="432"/>
        <v>0.15412000000000001</v>
      </c>
      <c r="P767" s="135">
        <f t="shared" si="432"/>
        <v>0.20288999999999999</v>
      </c>
      <c r="Q767" s="135">
        <f t="shared" si="432"/>
        <v>0.27875</v>
      </c>
      <c r="R767" s="135">
        <f t="shared" si="432"/>
        <v>0.21118000000000001</v>
      </c>
      <c r="S767" s="135">
        <f t="shared" si="432"/>
        <v>0.20232</v>
      </c>
      <c r="T767" s="135">
        <f t="shared" si="432"/>
        <v>0.18637999999999999</v>
      </c>
      <c r="U767" s="135">
        <f t="shared" si="432"/>
        <v>0.20516000000000001</v>
      </c>
      <c r="V767" s="135">
        <f t="shared" si="432"/>
        <v>0.25474000000000002</v>
      </c>
      <c r="W767" s="135">
        <f t="shared" si="432"/>
        <v>0.24304000000000001</v>
      </c>
      <c r="X767" s="135">
        <f t="shared" si="432"/>
        <v>0.35186000000000001</v>
      </c>
      <c r="Y767" s="135">
        <f t="shared" si="432"/>
        <v>0.44716</v>
      </c>
      <c r="Z767" s="135">
        <f t="shared" si="432"/>
        <v>0.53573999999999999</v>
      </c>
      <c r="AA767" s="135">
        <f t="shared" si="432"/>
        <v>0.21471000000000001</v>
      </c>
    </row>
    <row r="768" spans="1:27" ht="12.75" customHeight="1" outlineLevel="1" x14ac:dyDescent="0.3">
      <c r="A768" s="163" t="s">
        <v>2400</v>
      </c>
      <c r="B768" s="94" t="s">
        <v>238</v>
      </c>
      <c r="C768" s="70" t="s">
        <v>79</v>
      </c>
      <c r="D768" s="71">
        <v>210.98</v>
      </c>
      <c r="E768" s="71">
        <v>269.91000000000003</v>
      </c>
      <c r="F768" s="71">
        <v>190.93</v>
      </c>
      <c r="G768" s="71">
        <v>89.54</v>
      </c>
      <c r="H768" s="71">
        <v>143.93</v>
      </c>
      <c r="I768" s="71">
        <v>136.54</v>
      </c>
      <c r="J768" s="71">
        <v>168.55</v>
      </c>
      <c r="K768" s="71">
        <v>26.08</v>
      </c>
      <c r="L768" s="71">
        <v>169.78</v>
      </c>
      <c r="M768" s="71">
        <v>219.49</v>
      </c>
      <c r="N768" s="71">
        <v>256.56</v>
      </c>
      <c r="O768" s="71">
        <v>154.12</v>
      </c>
      <c r="P768" s="71">
        <v>202.89</v>
      </c>
      <c r="Q768" s="71">
        <v>278.75</v>
      </c>
      <c r="R768" s="71">
        <v>211.18</v>
      </c>
      <c r="S768" s="71">
        <v>202.32</v>
      </c>
      <c r="T768" s="71">
        <v>186.38</v>
      </c>
      <c r="U768" s="71">
        <v>205.16</v>
      </c>
      <c r="V768" s="71">
        <v>254.74</v>
      </c>
      <c r="W768" s="71">
        <v>243.04</v>
      </c>
      <c r="X768" s="71">
        <v>351.86</v>
      </c>
      <c r="Y768" s="71">
        <v>447.16</v>
      </c>
      <c r="Z768" s="71">
        <v>535.74</v>
      </c>
      <c r="AA768" s="71">
        <v>214.71</v>
      </c>
    </row>
    <row r="769" spans="1:27" ht="13.8" x14ac:dyDescent="0.3">
      <c r="A769" s="162" t="s">
        <v>2401</v>
      </c>
      <c r="B769" s="54" t="str">
        <f>"31"&amp;"."&amp;$B$800&amp;"."&amp;$B$801</f>
        <v>31.03.2024</v>
      </c>
      <c r="C769" s="134" t="s">
        <v>76</v>
      </c>
      <c r="D769" s="135">
        <f>ROUND((D770)/1000,5)</f>
        <v>5.2830000000000002E-2</v>
      </c>
      <c r="E769" s="135">
        <f t="shared" ref="E769:AA769" si="433">ROUND((E770)/1000,5)</f>
        <v>7.1399999999999996E-3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0.13528000000000001</v>
      </c>
      <c r="N769" s="135">
        <f t="shared" si="433"/>
        <v>0.15118999999999999</v>
      </c>
      <c r="O769" s="135">
        <f t="shared" si="433"/>
        <v>0.20752999999999999</v>
      </c>
      <c r="P769" s="135">
        <f t="shared" si="433"/>
        <v>0.20247999999999999</v>
      </c>
      <c r="Q769" s="135">
        <f t="shared" si="433"/>
        <v>0.23222000000000001</v>
      </c>
      <c r="R769" s="135">
        <f t="shared" si="433"/>
        <v>0.24257999999999999</v>
      </c>
      <c r="S769" s="135">
        <f t="shared" si="433"/>
        <v>0.24554000000000001</v>
      </c>
      <c r="T769" s="135">
        <f t="shared" si="433"/>
        <v>0.23186999999999999</v>
      </c>
      <c r="U769" s="135">
        <f t="shared" si="433"/>
        <v>0.30353999999999998</v>
      </c>
      <c r="V769" s="135">
        <f t="shared" si="433"/>
        <v>0.12424</v>
      </c>
      <c r="W769" s="135">
        <f t="shared" si="433"/>
        <v>0.34588000000000002</v>
      </c>
      <c r="X769" s="135">
        <f t="shared" si="433"/>
        <v>0.41965999999999998</v>
      </c>
      <c r="Y769" s="135">
        <f t="shared" si="433"/>
        <v>0.34967999999999999</v>
      </c>
      <c r="Z769" s="135">
        <f t="shared" si="433"/>
        <v>0.35410999999999998</v>
      </c>
      <c r="AA769" s="135">
        <f t="shared" si="433"/>
        <v>0.38539000000000001</v>
      </c>
    </row>
    <row r="770" spans="1:27" ht="12.75" customHeight="1" outlineLevel="1" x14ac:dyDescent="0.3">
      <c r="A770" s="163" t="s">
        <v>2402</v>
      </c>
      <c r="B770" s="94" t="s">
        <v>238</v>
      </c>
      <c r="C770" s="70" t="s">
        <v>79</v>
      </c>
      <c r="D770" s="71">
        <v>52.83</v>
      </c>
      <c r="E770" s="71">
        <v>7.14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135.28</v>
      </c>
      <c r="N770" s="71">
        <v>151.19</v>
      </c>
      <c r="O770" s="71">
        <v>207.53</v>
      </c>
      <c r="P770" s="71">
        <v>202.48</v>
      </c>
      <c r="Q770" s="71">
        <v>232.22</v>
      </c>
      <c r="R770" s="71">
        <v>242.58</v>
      </c>
      <c r="S770" s="71">
        <v>245.54</v>
      </c>
      <c r="T770" s="71">
        <v>231.87</v>
      </c>
      <c r="U770" s="71">
        <v>303.54000000000002</v>
      </c>
      <c r="V770" s="71">
        <v>124.24</v>
      </c>
      <c r="W770" s="71">
        <v>345.88</v>
      </c>
      <c r="X770" s="71">
        <v>419.66</v>
      </c>
      <c r="Y770" s="71">
        <v>349.68</v>
      </c>
      <c r="Z770" s="71">
        <v>354.11</v>
      </c>
      <c r="AA770" s="71">
        <v>385.39</v>
      </c>
    </row>
    <row r="771" spans="1:27" ht="13.8" x14ac:dyDescent="0.3">
      <c r="B771" s="165"/>
    </row>
    <row r="772" spans="1:27" ht="13.8" x14ac:dyDescent="0.3">
      <c r="B772" s="165" t="s">
        <v>392</v>
      </c>
    </row>
    <row r="773" spans="1:27" ht="13.8" x14ac:dyDescent="0.3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7" s="198" customFormat="1" ht="13.8" x14ac:dyDescent="0.3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</row>
    <row r="775" spans="1:27" s="198" customFormat="1" ht="13.8" x14ac:dyDescent="0.3">
      <c r="A775" s="162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7.3400000000000002E-3</v>
      </c>
    </row>
    <row r="776" spans="1:27" s="198" customFormat="1" ht="13.8" x14ac:dyDescent="0.3">
      <c r="A776" s="162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0.32116</v>
      </c>
    </row>
    <row r="779" spans="1:27" ht="13.8" x14ac:dyDescent="0.3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7" ht="15" customHeight="1" x14ac:dyDescent="0.3">
      <c r="A780" s="168" t="s">
        <v>2411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7" ht="13.8" x14ac:dyDescent="0.3">
      <c r="A781" s="172"/>
      <c r="B781" s="173"/>
      <c r="C781" s="174"/>
      <c r="D781" s="175">
        <f>D782</f>
        <v>866785.27</v>
      </c>
      <c r="E781" s="175">
        <f t="shared" ref="E781:G781" si="434">E782</f>
        <v>866785.27</v>
      </c>
      <c r="F781" s="175">
        <f t="shared" si="434"/>
        <v>866785.27</v>
      </c>
      <c r="G781" s="175">
        <f t="shared" si="434"/>
        <v>866785.27</v>
      </c>
    </row>
    <row r="782" spans="1:27" ht="12.75" customHeight="1" outlineLevel="1" x14ac:dyDescent="0.3">
      <c r="A782" s="176" t="s">
        <v>2412</v>
      </c>
      <c r="B782" s="177" t="s">
        <v>868</v>
      </c>
      <c r="C782" s="178" t="s">
        <v>864</v>
      </c>
      <c r="D782" s="71">
        <v>866785.27</v>
      </c>
      <c r="E782" s="71">
        <f>$D782</f>
        <v>866785.27</v>
      </c>
      <c r="F782" s="71">
        <f>$D782</f>
        <v>866785.27</v>
      </c>
      <c r="G782" s="71">
        <f>$D782</f>
        <v>866785.27</v>
      </c>
    </row>
    <row r="785" spans="1:27" ht="12.75" customHeight="1" x14ac:dyDescent="0.3">
      <c r="A785" s="179" t="s">
        <v>84</v>
      </c>
      <c r="B785" s="179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3">
      <c r="A786" s="180" t="s">
        <v>3163</v>
      </c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5">
      <c r="A788" s="83"/>
      <c r="B788" s="84"/>
    </row>
    <row r="789" spans="1:27" x14ac:dyDescent="0.25">
      <c r="A789" s="83"/>
      <c r="B789" s="85"/>
    </row>
    <row r="800" spans="1:27" ht="13.8" hidden="1" x14ac:dyDescent="0.3">
      <c r="B800" s="181" t="s">
        <v>3164</v>
      </c>
    </row>
    <row r="801" spans="2:2" ht="13.8" hidden="1" x14ac:dyDescent="0.3">
      <c r="B801" s="182" t="s">
        <v>3165</v>
      </c>
    </row>
  </sheetData>
  <autoFilter ref="B6:C698" xr:uid="{00000000-0001-0000-0D00-000000000000}"/>
  <mergeCells count="18">
    <mergeCell ref="A779:AA779"/>
    <mergeCell ref="A780:A781"/>
    <mergeCell ref="B780:B781"/>
    <mergeCell ref="C780:C781"/>
    <mergeCell ref="A785:B785"/>
    <mergeCell ref="A786:O786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A23E4-0E6D-42A7-8A2C-5D13A1F2E9AC}">
  <sheetPr>
    <tabColor rgb="FFFFC000"/>
    <pageSetUpPr fitToPage="1"/>
  </sheetPr>
  <dimension ref="A1:AA801"/>
  <sheetViews>
    <sheetView view="pageBreakPreview" topLeftCell="A736" zoomScale="75" zoomScaleNormal="100" zoomScaleSheetLayoutView="75" workbookViewId="0">
      <selection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x14ac:dyDescent="0.25">
      <c r="A1" s="151" t="s">
        <v>1656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3">
      <c r="A4" s="154" t="s">
        <v>1031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1657</v>
      </c>
      <c r="B7" s="54" t="str">
        <f>"01"&amp;"."&amp;$B$800&amp;"."&amp;$B$801</f>
        <v>01.03.2024</v>
      </c>
      <c r="C7" s="134" t="s">
        <v>76</v>
      </c>
      <c r="D7" s="135">
        <f>ROUND(((D8+D9+D11+D10)/1000),5)</f>
        <v>2.46821</v>
      </c>
      <c r="E7" s="135">
        <f>ROUND(((E8+E9+E11+E10)/1000),5)</f>
        <v>2.4028900000000002</v>
      </c>
      <c r="F7" s="135">
        <f>ROUND(((F8+F9+F11+F10)/1000),5)</f>
        <v>2.3951099999999999</v>
      </c>
      <c r="G7" s="135">
        <f t="shared" ref="G7:AA7" si="0">ROUND(((G8+G9+G11+G10)/1000),5)</f>
        <v>2.3987699999999998</v>
      </c>
      <c r="H7" s="135">
        <f t="shared" si="0"/>
        <v>2.4498000000000002</v>
      </c>
      <c r="I7" s="135">
        <f t="shared" si="0"/>
        <v>2.5433599999999998</v>
      </c>
      <c r="J7" s="135">
        <f t="shared" si="0"/>
        <v>2.6415199999999999</v>
      </c>
      <c r="K7" s="135">
        <f t="shared" si="0"/>
        <v>2.9493200000000002</v>
      </c>
      <c r="L7" s="135">
        <f t="shared" si="0"/>
        <v>3.0945999999999998</v>
      </c>
      <c r="M7" s="135">
        <f t="shared" si="0"/>
        <v>3.1297799999999998</v>
      </c>
      <c r="N7" s="135">
        <f t="shared" si="0"/>
        <v>3.1358799999999998</v>
      </c>
      <c r="O7" s="135">
        <f t="shared" si="0"/>
        <v>3.18696</v>
      </c>
      <c r="P7" s="135">
        <f t="shared" si="0"/>
        <v>3.1577299999999999</v>
      </c>
      <c r="Q7" s="135">
        <f t="shared" si="0"/>
        <v>3.1618599999999999</v>
      </c>
      <c r="R7" s="135">
        <f t="shared" si="0"/>
        <v>3.1468099999999999</v>
      </c>
      <c r="S7" s="135">
        <f t="shared" si="0"/>
        <v>3.0950199999999999</v>
      </c>
      <c r="T7" s="135">
        <f t="shared" si="0"/>
        <v>3.0708099999999998</v>
      </c>
      <c r="U7" s="135">
        <f t="shared" si="0"/>
        <v>3.0717599999999998</v>
      </c>
      <c r="V7" s="135">
        <f t="shared" si="0"/>
        <v>3.1015299999999999</v>
      </c>
      <c r="W7" s="135">
        <f t="shared" si="0"/>
        <v>3.1797800000000001</v>
      </c>
      <c r="X7" s="135">
        <f t="shared" si="0"/>
        <v>3.1295899999999999</v>
      </c>
      <c r="Y7" s="135">
        <f t="shared" si="0"/>
        <v>3.0204499999999999</v>
      </c>
      <c r="Z7" s="135">
        <f t="shared" si="0"/>
        <v>2.7219799999999998</v>
      </c>
      <c r="AA7" s="135">
        <f t="shared" si="0"/>
        <v>2.6020699999999999</v>
      </c>
    </row>
    <row r="8" spans="1:27" ht="12.75" customHeight="1" outlineLevel="1" x14ac:dyDescent="0.3">
      <c r="A8" s="163" t="s">
        <v>1658</v>
      </c>
      <c r="B8" s="94" t="s">
        <v>238</v>
      </c>
      <c r="C8" s="70" t="s">
        <v>79</v>
      </c>
      <c r="D8" s="71">
        <v>1302.93</v>
      </c>
      <c r="E8" s="71">
        <v>1237.6099999999999</v>
      </c>
      <c r="F8" s="71">
        <v>1229.83</v>
      </c>
      <c r="G8" s="71">
        <v>1233.49</v>
      </c>
      <c r="H8" s="71">
        <v>1284.52</v>
      </c>
      <c r="I8" s="71">
        <v>1378.08</v>
      </c>
      <c r="J8" s="71">
        <v>1476.24</v>
      </c>
      <c r="K8" s="71">
        <v>1784.04</v>
      </c>
      <c r="L8" s="71">
        <v>1929.32</v>
      </c>
      <c r="M8" s="71">
        <v>1964.5</v>
      </c>
      <c r="N8" s="71">
        <v>1970.6</v>
      </c>
      <c r="O8" s="71">
        <v>2021.68</v>
      </c>
      <c r="P8" s="71">
        <v>1992.45</v>
      </c>
      <c r="Q8" s="71">
        <v>1996.58</v>
      </c>
      <c r="R8" s="71">
        <v>1981.53</v>
      </c>
      <c r="S8" s="71">
        <v>1929.74</v>
      </c>
      <c r="T8" s="71">
        <v>1905.53</v>
      </c>
      <c r="U8" s="71">
        <v>1906.48</v>
      </c>
      <c r="V8" s="71">
        <v>1936.25</v>
      </c>
      <c r="W8" s="71">
        <v>2014.5</v>
      </c>
      <c r="X8" s="71">
        <v>1964.31</v>
      </c>
      <c r="Y8" s="71">
        <v>1855.17</v>
      </c>
      <c r="Z8" s="71">
        <v>1556.7</v>
      </c>
      <c r="AA8" s="71">
        <v>1436.79</v>
      </c>
    </row>
    <row r="9" spans="1:27" ht="12.75" customHeight="1" outlineLevel="1" x14ac:dyDescent="0.3">
      <c r="A9" s="163" t="s">
        <v>1659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customHeight="1" outlineLevel="1" x14ac:dyDescent="0.3">
      <c r="A10" s="163" t="s">
        <v>1660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1661</v>
      </c>
      <c r="B11" s="94" t="s">
        <v>81</v>
      </c>
      <c r="C11" s="70" t="s">
        <v>79</v>
      </c>
      <c r="D11" s="71">
        <v>88.27</v>
      </c>
      <c r="E11" s="71">
        <f>$D$11</f>
        <v>88.27</v>
      </c>
      <c r="F11" s="71">
        <f t="shared" ref="F11:AA11" si="2">$D$11</f>
        <v>88.27</v>
      </c>
      <c r="G11" s="71">
        <f t="shared" si="2"/>
        <v>88.27</v>
      </c>
      <c r="H11" s="71">
        <f t="shared" si="2"/>
        <v>88.27</v>
      </c>
      <c r="I11" s="71">
        <f t="shared" si="2"/>
        <v>88.27</v>
      </c>
      <c r="J11" s="71">
        <f t="shared" si="2"/>
        <v>88.27</v>
      </c>
      <c r="K11" s="71">
        <f t="shared" si="2"/>
        <v>88.27</v>
      </c>
      <c r="L11" s="71">
        <f t="shared" si="2"/>
        <v>88.27</v>
      </c>
      <c r="M11" s="71">
        <f t="shared" si="2"/>
        <v>88.27</v>
      </c>
      <c r="N11" s="71">
        <f t="shared" si="2"/>
        <v>88.27</v>
      </c>
      <c r="O11" s="71">
        <f t="shared" si="2"/>
        <v>88.27</v>
      </c>
      <c r="P11" s="71">
        <f t="shared" si="2"/>
        <v>88.27</v>
      </c>
      <c r="Q11" s="71">
        <f t="shared" si="2"/>
        <v>88.27</v>
      </c>
      <c r="R11" s="71">
        <f t="shared" si="2"/>
        <v>88.27</v>
      </c>
      <c r="S11" s="71">
        <f t="shared" si="2"/>
        <v>88.27</v>
      </c>
      <c r="T11" s="71">
        <f t="shared" si="2"/>
        <v>88.27</v>
      </c>
      <c r="U11" s="71">
        <f t="shared" si="2"/>
        <v>88.27</v>
      </c>
      <c r="V11" s="71">
        <f t="shared" si="2"/>
        <v>88.27</v>
      </c>
      <c r="W11" s="71">
        <f t="shared" si="2"/>
        <v>88.27</v>
      </c>
      <c r="X11" s="71">
        <f t="shared" si="2"/>
        <v>88.27</v>
      </c>
      <c r="Y11" s="71">
        <f t="shared" si="2"/>
        <v>88.27</v>
      </c>
      <c r="Z11" s="71">
        <f t="shared" si="2"/>
        <v>88.27</v>
      </c>
      <c r="AA11" s="71">
        <f t="shared" si="2"/>
        <v>88.27</v>
      </c>
    </row>
    <row r="12" spans="1:27" ht="13.8" x14ac:dyDescent="0.3">
      <c r="A12" s="162" t="s">
        <v>1662</v>
      </c>
      <c r="B12" s="54" t="str">
        <f>"02"&amp;"."&amp;$B$800&amp;"."&amp;$B$801</f>
        <v>02.03.2024</v>
      </c>
      <c r="C12" s="134" t="s">
        <v>76</v>
      </c>
      <c r="D12" s="135">
        <f>ROUND(((D13+D14+D16+D15)/1000),5)</f>
        <v>2.8130999999999999</v>
      </c>
      <c r="E12" s="135">
        <f>ROUND(((E13+E14+E16+E15)/1000),5)</f>
        <v>2.6451099999999999</v>
      </c>
      <c r="F12" s="135">
        <f>ROUND(((F13+F14+F16+F15)/1000),5)</f>
        <v>2.6107499999999999</v>
      </c>
      <c r="G12" s="135">
        <f t="shared" ref="G12:AA12" si="3">ROUND(((G13+G14+G16+G15)/1000),5)</f>
        <v>2.6020699999999999</v>
      </c>
      <c r="H12" s="135">
        <f t="shared" si="3"/>
        <v>2.60121</v>
      </c>
      <c r="I12" s="135">
        <f t="shared" si="3"/>
        <v>2.6014400000000002</v>
      </c>
      <c r="J12" s="135">
        <f t="shared" si="3"/>
        <v>2.6317300000000001</v>
      </c>
      <c r="K12" s="135">
        <f t="shared" si="3"/>
        <v>2.81481</v>
      </c>
      <c r="L12" s="135">
        <f t="shared" si="3"/>
        <v>3.0552999999999999</v>
      </c>
      <c r="M12" s="135">
        <f t="shared" si="3"/>
        <v>3.1371500000000001</v>
      </c>
      <c r="N12" s="135">
        <f t="shared" si="3"/>
        <v>3.16242</v>
      </c>
      <c r="O12" s="135">
        <f t="shared" si="3"/>
        <v>3.1693699999999998</v>
      </c>
      <c r="P12" s="135">
        <f t="shared" si="3"/>
        <v>3.1629800000000001</v>
      </c>
      <c r="Q12" s="135">
        <f t="shared" si="3"/>
        <v>3.1547100000000001</v>
      </c>
      <c r="R12" s="135">
        <f t="shared" si="3"/>
        <v>3.14723</v>
      </c>
      <c r="S12" s="135">
        <f t="shared" si="3"/>
        <v>3.1087400000000001</v>
      </c>
      <c r="T12" s="135">
        <f t="shared" si="3"/>
        <v>3.12147</v>
      </c>
      <c r="U12" s="135">
        <f t="shared" si="3"/>
        <v>3.1383399999999999</v>
      </c>
      <c r="V12" s="135">
        <f t="shared" si="3"/>
        <v>3.16133</v>
      </c>
      <c r="W12" s="135">
        <f t="shared" si="3"/>
        <v>3.1769500000000002</v>
      </c>
      <c r="X12" s="135">
        <f t="shared" si="3"/>
        <v>3.1690900000000002</v>
      </c>
      <c r="Y12" s="135">
        <f t="shared" si="3"/>
        <v>3.1007400000000001</v>
      </c>
      <c r="Z12" s="135">
        <f t="shared" si="3"/>
        <v>2.9000300000000001</v>
      </c>
      <c r="AA12" s="135">
        <f t="shared" si="3"/>
        <v>2.6325099999999999</v>
      </c>
    </row>
    <row r="13" spans="1:27" ht="12.75" customHeight="1" outlineLevel="1" x14ac:dyDescent="0.3">
      <c r="A13" s="163" t="s">
        <v>1663</v>
      </c>
      <c r="B13" s="94" t="s">
        <v>238</v>
      </c>
      <c r="C13" s="70" t="s">
        <v>79</v>
      </c>
      <c r="D13" s="71">
        <v>1647.82</v>
      </c>
      <c r="E13" s="71">
        <v>1479.83</v>
      </c>
      <c r="F13" s="71">
        <v>1445.47</v>
      </c>
      <c r="G13" s="71">
        <v>1436.79</v>
      </c>
      <c r="H13" s="71">
        <v>1435.93</v>
      </c>
      <c r="I13" s="71">
        <v>1436.16</v>
      </c>
      <c r="J13" s="71">
        <v>1466.45</v>
      </c>
      <c r="K13" s="71">
        <v>1649.53</v>
      </c>
      <c r="L13" s="71">
        <v>1890.02</v>
      </c>
      <c r="M13" s="71">
        <v>1971.87</v>
      </c>
      <c r="N13" s="71">
        <v>1997.14</v>
      </c>
      <c r="O13" s="71">
        <v>2004.09</v>
      </c>
      <c r="P13" s="71">
        <v>1997.7</v>
      </c>
      <c r="Q13" s="71">
        <v>1989.43</v>
      </c>
      <c r="R13" s="71">
        <v>1981.95</v>
      </c>
      <c r="S13" s="71">
        <v>1943.46</v>
      </c>
      <c r="T13" s="71">
        <v>1956.19</v>
      </c>
      <c r="U13" s="71">
        <v>1973.06</v>
      </c>
      <c r="V13" s="71">
        <v>1996.05</v>
      </c>
      <c r="W13" s="71">
        <v>2011.67</v>
      </c>
      <c r="X13" s="71">
        <v>2003.81</v>
      </c>
      <c r="Y13" s="71">
        <v>1935.46</v>
      </c>
      <c r="Z13" s="71">
        <v>1734.75</v>
      </c>
      <c r="AA13" s="71">
        <v>1467.23</v>
      </c>
    </row>
    <row r="14" spans="1:27" ht="12.75" customHeight="1" outlineLevel="1" x14ac:dyDescent="0.3">
      <c r="A14" s="163" t="s">
        <v>1664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customHeight="1" outlineLevel="1" x14ac:dyDescent="0.3">
      <c r="A15" s="163" t="s">
        <v>1665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1666</v>
      </c>
      <c r="B16" s="94" t="s">
        <v>81</v>
      </c>
      <c r="C16" s="70" t="s">
        <v>79</v>
      </c>
      <c r="D16" s="71">
        <f>$D$11</f>
        <v>88.27</v>
      </c>
      <c r="E16" s="71">
        <f t="shared" ref="E16:AA16" si="5">$D$11</f>
        <v>88.27</v>
      </c>
      <c r="F16" s="71">
        <f t="shared" si="5"/>
        <v>88.27</v>
      </c>
      <c r="G16" s="71">
        <f t="shared" si="5"/>
        <v>88.27</v>
      </c>
      <c r="H16" s="71">
        <f t="shared" si="5"/>
        <v>88.27</v>
      </c>
      <c r="I16" s="71">
        <f t="shared" si="5"/>
        <v>88.27</v>
      </c>
      <c r="J16" s="71">
        <f t="shared" si="5"/>
        <v>88.27</v>
      </c>
      <c r="K16" s="71">
        <f t="shared" si="5"/>
        <v>88.27</v>
      </c>
      <c r="L16" s="71">
        <f t="shared" si="5"/>
        <v>88.27</v>
      </c>
      <c r="M16" s="71">
        <f t="shared" si="5"/>
        <v>88.27</v>
      </c>
      <c r="N16" s="71">
        <f t="shared" si="5"/>
        <v>88.27</v>
      </c>
      <c r="O16" s="71">
        <f t="shared" si="5"/>
        <v>88.27</v>
      </c>
      <c r="P16" s="71">
        <f t="shared" si="5"/>
        <v>88.27</v>
      </c>
      <c r="Q16" s="71">
        <f t="shared" si="5"/>
        <v>88.27</v>
      </c>
      <c r="R16" s="71">
        <f t="shared" si="5"/>
        <v>88.27</v>
      </c>
      <c r="S16" s="71">
        <f t="shared" si="5"/>
        <v>88.27</v>
      </c>
      <c r="T16" s="71">
        <f t="shared" si="5"/>
        <v>88.27</v>
      </c>
      <c r="U16" s="71">
        <f t="shared" si="5"/>
        <v>88.27</v>
      </c>
      <c r="V16" s="71">
        <f t="shared" si="5"/>
        <v>88.27</v>
      </c>
      <c r="W16" s="71">
        <f t="shared" si="5"/>
        <v>88.27</v>
      </c>
      <c r="X16" s="71">
        <f t="shared" si="5"/>
        <v>88.27</v>
      </c>
      <c r="Y16" s="71">
        <f t="shared" si="5"/>
        <v>88.27</v>
      </c>
      <c r="Z16" s="71">
        <f t="shared" si="5"/>
        <v>88.27</v>
      </c>
      <c r="AA16" s="71">
        <f t="shared" si="5"/>
        <v>88.27</v>
      </c>
    </row>
    <row r="17" spans="1:27" ht="12.75" customHeight="1" x14ac:dyDescent="0.3">
      <c r="A17" s="162" t="s">
        <v>1667</v>
      </c>
      <c r="B17" s="54" t="str">
        <f>"03"&amp;"."&amp;$B$800&amp;"."&amp;$B$801</f>
        <v>03.03.2024</v>
      </c>
      <c r="C17" s="134" t="s">
        <v>76</v>
      </c>
      <c r="D17" s="135">
        <f>ROUND(((D18+D19+D21+D20)/1000),5)</f>
        <v>2.6438000000000001</v>
      </c>
      <c r="E17" s="135">
        <f>ROUND(((E18+E19+E21+E20)/1000),5)</f>
        <v>2.5788799999999998</v>
      </c>
      <c r="F17" s="135">
        <f>ROUND(((F18+F19+F21+F20)/1000),5)</f>
        <v>2.48204</v>
      </c>
      <c r="G17" s="135">
        <f t="shared" ref="G17:AA17" si="6">ROUND(((G18+G19+G21+G20)/1000),5)</f>
        <v>2.4767999999999999</v>
      </c>
      <c r="H17" s="135">
        <f t="shared" si="6"/>
        <v>2.5019300000000002</v>
      </c>
      <c r="I17" s="135">
        <f t="shared" si="6"/>
        <v>2.5391499999999998</v>
      </c>
      <c r="J17" s="135">
        <f t="shared" si="6"/>
        <v>2.5483099999999999</v>
      </c>
      <c r="K17" s="135">
        <f t="shared" si="6"/>
        <v>2.5977299999999999</v>
      </c>
      <c r="L17" s="135">
        <f t="shared" si="6"/>
        <v>2.81311</v>
      </c>
      <c r="M17" s="135">
        <f t="shared" si="6"/>
        <v>2.9310100000000001</v>
      </c>
      <c r="N17" s="135">
        <f t="shared" si="6"/>
        <v>2.9803999999999999</v>
      </c>
      <c r="O17" s="135">
        <f t="shared" si="6"/>
        <v>2.9781599999999999</v>
      </c>
      <c r="P17" s="135">
        <f t="shared" si="6"/>
        <v>2.9536899999999999</v>
      </c>
      <c r="Q17" s="135">
        <f t="shared" si="6"/>
        <v>2.93764</v>
      </c>
      <c r="R17" s="135">
        <f t="shared" si="6"/>
        <v>2.9333800000000001</v>
      </c>
      <c r="S17" s="135">
        <f t="shared" si="6"/>
        <v>2.8976099999999998</v>
      </c>
      <c r="T17" s="135">
        <f t="shared" si="6"/>
        <v>2.92814</v>
      </c>
      <c r="U17" s="135">
        <f t="shared" si="6"/>
        <v>2.9598800000000001</v>
      </c>
      <c r="V17" s="135">
        <f t="shared" si="6"/>
        <v>3.06629</v>
      </c>
      <c r="W17" s="135">
        <f t="shared" si="6"/>
        <v>3.05375</v>
      </c>
      <c r="X17" s="135">
        <f t="shared" si="6"/>
        <v>3.0257900000000002</v>
      </c>
      <c r="Y17" s="135">
        <f t="shared" si="6"/>
        <v>2.90876</v>
      </c>
      <c r="Z17" s="135">
        <f t="shared" si="6"/>
        <v>2.7317200000000001</v>
      </c>
      <c r="AA17" s="135">
        <f t="shared" si="6"/>
        <v>2.6030799999999998</v>
      </c>
    </row>
    <row r="18" spans="1:27" ht="12.75" customHeight="1" outlineLevel="1" x14ac:dyDescent="0.3">
      <c r="A18" s="163" t="s">
        <v>1668</v>
      </c>
      <c r="B18" s="94" t="s">
        <v>238</v>
      </c>
      <c r="C18" s="70" t="s">
        <v>79</v>
      </c>
      <c r="D18" s="71">
        <v>1478.52</v>
      </c>
      <c r="E18" s="71">
        <v>1413.6</v>
      </c>
      <c r="F18" s="71">
        <v>1316.76</v>
      </c>
      <c r="G18" s="71">
        <v>1311.52</v>
      </c>
      <c r="H18" s="71">
        <v>1336.65</v>
      </c>
      <c r="I18" s="71">
        <v>1373.87</v>
      </c>
      <c r="J18" s="71">
        <v>1383.03</v>
      </c>
      <c r="K18" s="71">
        <v>1432.45</v>
      </c>
      <c r="L18" s="71">
        <v>1647.83</v>
      </c>
      <c r="M18" s="71">
        <v>1765.73</v>
      </c>
      <c r="N18" s="71">
        <v>1815.12</v>
      </c>
      <c r="O18" s="71">
        <v>1812.88</v>
      </c>
      <c r="P18" s="71">
        <v>1788.41</v>
      </c>
      <c r="Q18" s="71">
        <v>1772.36</v>
      </c>
      <c r="R18" s="71">
        <v>1768.1</v>
      </c>
      <c r="S18" s="71">
        <v>1732.33</v>
      </c>
      <c r="T18" s="71">
        <v>1762.86</v>
      </c>
      <c r="U18" s="71">
        <v>1794.6</v>
      </c>
      <c r="V18" s="71">
        <v>1901.01</v>
      </c>
      <c r="W18" s="71">
        <v>1888.47</v>
      </c>
      <c r="X18" s="71">
        <v>1860.51</v>
      </c>
      <c r="Y18" s="71">
        <v>1743.48</v>
      </c>
      <c r="Z18" s="71">
        <v>1566.44</v>
      </c>
      <c r="AA18" s="71">
        <v>1437.8</v>
      </c>
    </row>
    <row r="19" spans="1:27" ht="12.75" customHeight="1" outlineLevel="1" x14ac:dyDescent="0.3">
      <c r="A19" s="163" t="s">
        <v>1669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customHeight="1" outlineLevel="1" x14ac:dyDescent="0.3">
      <c r="A20" s="163" t="s">
        <v>1670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1671</v>
      </c>
      <c r="B21" s="94" t="s">
        <v>81</v>
      </c>
      <c r="C21" s="70" t="s">
        <v>79</v>
      </c>
      <c r="D21" s="71">
        <f>$D$11</f>
        <v>88.27</v>
      </c>
      <c r="E21" s="71">
        <f t="shared" ref="E21:AA21" si="8">$D$11</f>
        <v>88.27</v>
      </c>
      <c r="F21" s="71">
        <f t="shared" si="8"/>
        <v>88.27</v>
      </c>
      <c r="G21" s="71">
        <f t="shared" si="8"/>
        <v>88.27</v>
      </c>
      <c r="H21" s="71">
        <f t="shared" si="8"/>
        <v>88.27</v>
      </c>
      <c r="I21" s="71">
        <f t="shared" si="8"/>
        <v>88.27</v>
      </c>
      <c r="J21" s="71">
        <f t="shared" si="8"/>
        <v>88.27</v>
      </c>
      <c r="K21" s="71">
        <f t="shared" si="8"/>
        <v>88.27</v>
      </c>
      <c r="L21" s="71">
        <f t="shared" si="8"/>
        <v>88.27</v>
      </c>
      <c r="M21" s="71">
        <f t="shared" si="8"/>
        <v>88.27</v>
      </c>
      <c r="N21" s="71">
        <f t="shared" si="8"/>
        <v>88.27</v>
      </c>
      <c r="O21" s="71">
        <f t="shared" si="8"/>
        <v>88.27</v>
      </c>
      <c r="P21" s="71">
        <f t="shared" si="8"/>
        <v>88.27</v>
      </c>
      <c r="Q21" s="71">
        <f t="shared" si="8"/>
        <v>88.27</v>
      </c>
      <c r="R21" s="71">
        <f t="shared" si="8"/>
        <v>88.27</v>
      </c>
      <c r="S21" s="71">
        <f t="shared" si="8"/>
        <v>88.27</v>
      </c>
      <c r="T21" s="71">
        <f t="shared" si="8"/>
        <v>88.27</v>
      </c>
      <c r="U21" s="71">
        <f t="shared" si="8"/>
        <v>88.27</v>
      </c>
      <c r="V21" s="71">
        <f t="shared" si="8"/>
        <v>88.27</v>
      </c>
      <c r="W21" s="71">
        <f t="shared" si="8"/>
        <v>88.27</v>
      </c>
      <c r="X21" s="71">
        <f t="shared" si="8"/>
        <v>88.27</v>
      </c>
      <c r="Y21" s="71">
        <f t="shared" si="8"/>
        <v>88.27</v>
      </c>
      <c r="Z21" s="71">
        <f t="shared" si="8"/>
        <v>88.27</v>
      </c>
      <c r="AA21" s="71">
        <f t="shared" si="8"/>
        <v>88.27</v>
      </c>
    </row>
    <row r="22" spans="1:27" ht="12.75" customHeight="1" x14ac:dyDescent="0.3">
      <c r="A22" s="162" t="s">
        <v>1672</v>
      </c>
      <c r="B22" s="54" t="str">
        <f>"04"&amp;"."&amp;$B$800&amp;"."&amp;$B$801</f>
        <v>04.03.2024</v>
      </c>
      <c r="C22" s="134" t="s">
        <v>76</v>
      </c>
      <c r="D22" s="135">
        <f>ROUND(((D23+D24+D26+D25)/1000),5)</f>
        <v>2.58629</v>
      </c>
      <c r="E22" s="135">
        <f>ROUND(((E23+E24+E26+E25)/1000),5)</f>
        <v>2.44997</v>
      </c>
      <c r="F22" s="135">
        <f>ROUND(((F23+F24+F26+F25)/1000),5)</f>
        <v>2.4022000000000001</v>
      </c>
      <c r="G22" s="135">
        <f t="shared" ref="G22:AA22" si="9">ROUND(((G23+G24+G26+G25)/1000),5)</f>
        <v>2.3959800000000002</v>
      </c>
      <c r="H22" s="135">
        <f t="shared" si="9"/>
        <v>2.4315600000000002</v>
      </c>
      <c r="I22" s="135">
        <f t="shared" si="9"/>
        <v>2.5827499999999999</v>
      </c>
      <c r="J22" s="135">
        <f t="shared" si="9"/>
        <v>2.6125400000000001</v>
      </c>
      <c r="K22" s="135">
        <f t="shared" si="9"/>
        <v>2.9822899999999999</v>
      </c>
      <c r="L22" s="135">
        <f t="shared" si="9"/>
        <v>3.1541999999999999</v>
      </c>
      <c r="M22" s="135">
        <f t="shared" si="9"/>
        <v>3.2432300000000001</v>
      </c>
      <c r="N22" s="135">
        <f t="shared" si="9"/>
        <v>3.2583099999999998</v>
      </c>
      <c r="O22" s="135">
        <f t="shared" si="9"/>
        <v>3.3033600000000001</v>
      </c>
      <c r="P22" s="135">
        <f t="shared" si="9"/>
        <v>3.2632500000000002</v>
      </c>
      <c r="Q22" s="135">
        <f t="shared" si="9"/>
        <v>3.2371400000000001</v>
      </c>
      <c r="R22" s="135">
        <f t="shared" si="9"/>
        <v>3.1932900000000002</v>
      </c>
      <c r="S22" s="135">
        <f t="shared" si="9"/>
        <v>3.1346599999999998</v>
      </c>
      <c r="T22" s="135">
        <f t="shared" si="9"/>
        <v>3.1101200000000002</v>
      </c>
      <c r="U22" s="135">
        <f t="shared" si="9"/>
        <v>3.1027200000000001</v>
      </c>
      <c r="V22" s="135">
        <f t="shared" si="9"/>
        <v>3.1445500000000002</v>
      </c>
      <c r="W22" s="135">
        <f t="shared" si="9"/>
        <v>3.2373099999999999</v>
      </c>
      <c r="X22" s="135">
        <f t="shared" si="9"/>
        <v>3.1378200000000001</v>
      </c>
      <c r="Y22" s="135">
        <f t="shared" si="9"/>
        <v>2.9980000000000002</v>
      </c>
      <c r="Z22" s="135">
        <f t="shared" si="9"/>
        <v>2.7199200000000001</v>
      </c>
      <c r="AA22" s="135">
        <f t="shared" si="9"/>
        <v>2.6077599999999999</v>
      </c>
    </row>
    <row r="23" spans="1:27" ht="12.75" customHeight="1" outlineLevel="1" x14ac:dyDescent="0.3">
      <c r="A23" s="163" t="s">
        <v>1673</v>
      </c>
      <c r="B23" s="94" t="s">
        <v>238</v>
      </c>
      <c r="C23" s="70" t="s">
        <v>79</v>
      </c>
      <c r="D23" s="71">
        <v>1421.01</v>
      </c>
      <c r="E23" s="71">
        <v>1284.69</v>
      </c>
      <c r="F23" s="71">
        <v>1236.92</v>
      </c>
      <c r="G23" s="71">
        <v>1230.7</v>
      </c>
      <c r="H23" s="71">
        <v>1266.28</v>
      </c>
      <c r="I23" s="71">
        <v>1417.47</v>
      </c>
      <c r="J23" s="71">
        <v>1447.26</v>
      </c>
      <c r="K23" s="71">
        <v>1817.01</v>
      </c>
      <c r="L23" s="71">
        <v>1988.92</v>
      </c>
      <c r="M23" s="71">
        <v>2077.9499999999998</v>
      </c>
      <c r="N23" s="71">
        <v>2093.0300000000002</v>
      </c>
      <c r="O23" s="71">
        <v>2138.08</v>
      </c>
      <c r="P23" s="71">
        <v>2097.9699999999998</v>
      </c>
      <c r="Q23" s="71">
        <v>2071.86</v>
      </c>
      <c r="R23" s="71">
        <v>2028.01</v>
      </c>
      <c r="S23" s="71">
        <v>1969.38</v>
      </c>
      <c r="T23" s="71">
        <v>1944.84</v>
      </c>
      <c r="U23" s="71">
        <v>1937.44</v>
      </c>
      <c r="V23" s="71">
        <v>1979.27</v>
      </c>
      <c r="W23" s="71">
        <v>2072.0300000000002</v>
      </c>
      <c r="X23" s="71">
        <v>1972.54</v>
      </c>
      <c r="Y23" s="71">
        <v>1832.72</v>
      </c>
      <c r="Z23" s="71">
        <v>1554.64</v>
      </c>
      <c r="AA23" s="71">
        <v>1442.48</v>
      </c>
    </row>
    <row r="24" spans="1:27" ht="12.75" customHeight="1" outlineLevel="1" x14ac:dyDescent="0.3">
      <c r="A24" s="163" t="s">
        <v>1674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 t="shared" si="10"/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customHeight="1" outlineLevel="1" x14ac:dyDescent="0.3">
      <c r="A25" s="163" t="s">
        <v>1675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1676</v>
      </c>
      <c r="B26" s="94" t="s">
        <v>81</v>
      </c>
      <c r="C26" s="70" t="s">
        <v>79</v>
      </c>
      <c r="D26" s="71">
        <f>$D$11</f>
        <v>88.27</v>
      </c>
      <c r="E26" s="71">
        <f t="shared" ref="E26:AA26" si="11">$D$11</f>
        <v>88.27</v>
      </c>
      <c r="F26" s="71">
        <f t="shared" si="11"/>
        <v>88.27</v>
      </c>
      <c r="G26" s="71">
        <f t="shared" si="11"/>
        <v>88.27</v>
      </c>
      <c r="H26" s="71">
        <f t="shared" si="11"/>
        <v>88.27</v>
      </c>
      <c r="I26" s="71">
        <f t="shared" si="11"/>
        <v>88.27</v>
      </c>
      <c r="J26" s="71">
        <f t="shared" si="11"/>
        <v>88.27</v>
      </c>
      <c r="K26" s="71">
        <f t="shared" si="11"/>
        <v>88.27</v>
      </c>
      <c r="L26" s="71">
        <f t="shared" si="11"/>
        <v>88.27</v>
      </c>
      <c r="M26" s="71">
        <f t="shared" si="11"/>
        <v>88.27</v>
      </c>
      <c r="N26" s="71">
        <f t="shared" si="11"/>
        <v>88.27</v>
      </c>
      <c r="O26" s="71">
        <f t="shared" si="11"/>
        <v>88.27</v>
      </c>
      <c r="P26" s="71">
        <f t="shared" si="11"/>
        <v>88.27</v>
      </c>
      <c r="Q26" s="71">
        <f t="shared" si="11"/>
        <v>88.27</v>
      </c>
      <c r="R26" s="71">
        <f t="shared" si="11"/>
        <v>88.27</v>
      </c>
      <c r="S26" s="71">
        <f t="shared" si="11"/>
        <v>88.27</v>
      </c>
      <c r="T26" s="71">
        <f t="shared" si="11"/>
        <v>88.27</v>
      </c>
      <c r="U26" s="71">
        <f t="shared" si="11"/>
        <v>88.27</v>
      </c>
      <c r="V26" s="71">
        <f t="shared" si="11"/>
        <v>88.27</v>
      </c>
      <c r="W26" s="71">
        <f t="shared" si="11"/>
        <v>88.27</v>
      </c>
      <c r="X26" s="71">
        <f t="shared" si="11"/>
        <v>88.27</v>
      </c>
      <c r="Y26" s="71">
        <f t="shared" si="11"/>
        <v>88.27</v>
      </c>
      <c r="Z26" s="71">
        <f t="shared" si="11"/>
        <v>88.27</v>
      </c>
      <c r="AA26" s="71">
        <f t="shared" si="11"/>
        <v>88.27</v>
      </c>
    </row>
    <row r="27" spans="1:27" ht="12.75" customHeight="1" x14ac:dyDescent="0.3">
      <c r="A27" s="162" t="s">
        <v>1677</v>
      </c>
      <c r="B27" s="54" t="str">
        <f>"05"&amp;"."&amp;$B$800&amp;"."&amp;$B$801</f>
        <v>05.03.2024</v>
      </c>
      <c r="C27" s="134" t="s">
        <v>76</v>
      </c>
      <c r="D27" s="135">
        <f>ROUND(((D28+D29+D31+D30)/1000),5)</f>
        <v>2.4645100000000002</v>
      </c>
      <c r="E27" s="135">
        <f>ROUND(((E28+E29+E31+E30)/1000),5)</f>
        <v>2.3976199999999999</v>
      </c>
      <c r="F27" s="135">
        <f>ROUND(((F28+F29+F31+F30)/1000),5)</f>
        <v>2.3763100000000001</v>
      </c>
      <c r="G27" s="135">
        <f t="shared" ref="G27:AA27" si="12">ROUND(((G28+G29+G31+G30)/1000),5)</f>
        <v>2.3696899999999999</v>
      </c>
      <c r="H27" s="135">
        <f t="shared" si="12"/>
        <v>2.4119199999999998</v>
      </c>
      <c r="I27" s="135">
        <f t="shared" si="12"/>
        <v>2.5449600000000001</v>
      </c>
      <c r="J27" s="135">
        <f t="shared" si="12"/>
        <v>2.6417000000000002</v>
      </c>
      <c r="K27" s="135">
        <f t="shared" si="12"/>
        <v>2.8370299999999999</v>
      </c>
      <c r="L27" s="135">
        <f t="shared" si="12"/>
        <v>2.9995500000000002</v>
      </c>
      <c r="M27" s="135">
        <f t="shared" si="12"/>
        <v>3.05104</v>
      </c>
      <c r="N27" s="135">
        <f t="shared" si="12"/>
        <v>3.01173</v>
      </c>
      <c r="O27" s="135">
        <f t="shared" si="12"/>
        <v>3.35507</v>
      </c>
      <c r="P27" s="135">
        <f t="shared" si="12"/>
        <v>3.2233900000000002</v>
      </c>
      <c r="Q27" s="135">
        <f t="shared" si="12"/>
        <v>3.15733</v>
      </c>
      <c r="R27" s="135">
        <f t="shared" si="12"/>
        <v>3.2122099999999998</v>
      </c>
      <c r="S27" s="135">
        <f t="shared" si="12"/>
        <v>3.1051500000000001</v>
      </c>
      <c r="T27" s="135">
        <f t="shared" si="12"/>
        <v>3.0813100000000002</v>
      </c>
      <c r="U27" s="135">
        <f t="shared" si="12"/>
        <v>2.9902000000000002</v>
      </c>
      <c r="V27" s="135">
        <f t="shared" si="12"/>
        <v>2.99187</v>
      </c>
      <c r="W27" s="135">
        <f t="shared" si="12"/>
        <v>2.9844400000000002</v>
      </c>
      <c r="X27" s="135">
        <f t="shared" si="12"/>
        <v>3.05152</v>
      </c>
      <c r="Y27" s="135">
        <f t="shared" si="12"/>
        <v>2.85941</v>
      </c>
      <c r="Z27" s="135">
        <f t="shared" si="12"/>
        <v>2.6908400000000001</v>
      </c>
      <c r="AA27" s="135">
        <f t="shared" si="12"/>
        <v>2.51729</v>
      </c>
    </row>
    <row r="28" spans="1:27" ht="12.75" customHeight="1" outlineLevel="1" x14ac:dyDescent="0.3">
      <c r="A28" s="163" t="s">
        <v>1678</v>
      </c>
      <c r="B28" s="94" t="s">
        <v>238</v>
      </c>
      <c r="C28" s="70" t="s">
        <v>79</v>
      </c>
      <c r="D28" s="71">
        <v>1299.23</v>
      </c>
      <c r="E28" s="71">
        <v>1232.3399999999999</v>
      </c>
      <c r="F28" s="71">
        <v>1211.03</v>
      </c>
      <c r="G28" s="71">
        <v>1204.4100000000001</v>
      </c>
      <c r="H28" s="71">
        <v>1246.6400000000001</v>
      </c>
      <c r="I28" s="71">
        <v>1379.68</v>
      </c>
      <c r="J28" s="71">
        <v>1476.42</v>
      </c>
      <c r="K28" s="71">
        <v>1671.75</v>
      </c>
      <c r="L28" s="71">
        <v>1834.27</v>
      </c>
      <c r="M28" s="71">
        <v>1885.76</v>
      </c>
      <c r="N28" s="71">
        <v>1846.45</v>
      </c>
      <c r="O28" s="71">
        <v>2189.79</v>
      </c>
      <c r="P28" s="71">
        <v>2058.11</v>
      </c>
      <c r="Q28" s="71">
        <v>1992.05</v>
      </c>
      <c r="R28" s="71">
        <v>2046.93</v>
      </c>
      <c r="S28" s="71">
        <v>1939.87</v>
      </c>
      <c r="T28" s="71">
        <v>1916.03</v>
      </c>
      <c r="U28" s="71">
        <v>1824.92</v>
      </c>
      <c r="V28" s="71">
        <v>1826.59</v>
      </c>
      <c r="W28" s="71">
        <v>1819.16</v>
      </c>
      <c r="X28" s="71">
        <v>1886.24</v>
      </c>
      <c r="Y28" s="71">
        <v>1694.13</v>
      </c>
      <c r="Z28" s="71">
        <v>1525.56</v>
      </c>
      <c r="AA28" s="71">
        <v>1352.01</v>
      </c>
    </row>
    <row r="29" spans="1:27" ht="12.75" customHeight="1" outlineLevel="1" x14ac:dyDescent="0.3">
      <c r="A29" s="163" t="s">
        <v>1679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customHeight="1" outlineLevel="1" x14ac:dyDescent="0.3">
      <c r="A30" s="163" t="s">
        <v>1680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1681</v>
      </c>
      <c r="B31" s="94" t="s">
        <v>81</v>
      </c>
      <c r="C31" s="70" t="s">
        <v>79</v>
      </c>
      <c r="D31" s="71">
        <f>$D$11</f>
        <v>88.27</v>
      </c>
      <c r="E31" s="71">
        <f t="shared" ref="E31:AA31" si="14">$D$11</f>
        <v>88.27</v>
      </c>
      <c r="F31" s="71">
        <f t="shared" si="14"/>
        <v>88.27</v>
      </c>
      <c r="G31" s="71">
        <f t="shared" si="14"/>
        <v>88.27</v>
      </c>
      <c r="H31" s="71">
        <f t="shared" si="14"/>
        <v>88.27</v>
      </c>
      <c r="I31" s="71">
        <f t="shared" si="14"/>
        <v>88.27</v>
      </c>
      <c r="J31" s="71">
        <f t="shared" si="14"/>
        <v>88.27</v>
      </c>
      <c r="K31" s="71">
        <f t="shared" si="14"/>
        <v>88.27</v>
      </c>
      <c r="L31" s="71">
        <f t="shared" si="14"/>
        <v>88.27</v>
      </c>
      <c r="M31" s="71">
        <f t="shared" si="14"/>
        <v>88.27</v>
      </c>
      <c r="N31" s="71">
        <f t="shared" si="14"/>
        <v>88.27</v>
      </c>
      <c r="O31" s="71">
        <f t="shared" si="14"/>
        <v>88.27</v>
      </c>
      <c r="P31" s="71">
        <f t="shared" si="14"/>
        <v>88.27</v>
      </c>
      <c r="Q31" s="71">
        <f t="shared" si="14"/>
        <v>88.27</v>
      </c>
      <c r="R31" s="71">
        <f t="shared" si="14"/>
        <v>88.27</v>
      </c>
      <c r="S31" s="71">
        <f t="shared" si="14"/>
        <v>88.27</v>
      </c>
      <c r="T31" s="71">
        <f t="shared" si="14"/>
        <v>88.27</v>
      </c>
      <c r="U31" s="71">
        <f t="shared" si="14"/>
        <v>88.27</v>
      </c>
      <c r="V31" s="71">
        <f t="shared" si="14"/>
        <v>88.27</v>
      </c>
      <c r="W31" s="71">
        <f t="shared" si="14"/>
        <v>88.27</v>
      </c>
      <c r="X31" s="71">
        <f t="shared" si="14"/>
        <v>88.27</v>
      </c>
      <c r="Y31" s="71">
        <f t="shared" si="14"/>
        <v>88.27</v>
      </c>
      <c r="Z31" s="71">
        <f t="shared" si="14"/>
        <v>88.27</v>
      </c>
      <c r="AA31" s="71">
        <f t="shared" si="14"/>
        <v>88.27</v>
      </c>
    </row>
    <row r="32" spans="1:27" ht="12.75" customHeight="1" x14ac:dyDescent="0.3">
      <c r="A32" s="162" t="s">
        <v>1682</v>
      </c>
      <c r="B32" s="54" t="str">
        <f>"06"&amp;"."&amp;$B$800&amp;"."&amp;$B$801</f>
        <v>06.03.2024</v>
      </c>
      <c r="C32" s="134" t="s">
        <v>76</v>
      </c>
      <c r="D32" s="135">
        <f>ROUND(((D33+D34+D36+D35)/1000),5)</f>
        <v>2.5214300000000001</v>
      </c>
      <c r="E32" s="135">
        <f>ROUND(((E33+E34+E36+E35)/1000),5)</f>
        <v>2.4083299999999999</v>
      </c>
      <c r="F32" s="135">
        <f>ROUND(((F33+F34+F36+F35)/1000),5)</f>
        <v>2.3912499999999999</v>
      </c>
      <c r="G32" s="135">
        <f t="shared" ref="G32:AA32" si="15">ROUND(((G33+G34+G36+G35)/1000),5)</f>
        <v>2.38714</v>
      </c>
      <c r="H32" s="135">
        <f t="shared" si="15"/>
        <v>2.4521999999999999</v>
      </c>
      <c r="I32" s="135">
        <f t="shared" si="15"/>
        <v>2.5948799999999999</v>
      </c>
      <c r="J32" s="135">
        <f t="shared" si="15"/>
        <v>2.6926800000000002</v>
      </c>
      <c r="K32" s="135">
        <f t="shared" si="15"/>
        <v>2.9840900000000001</v>
      </c>
      <c r="L32" s="135">
        <f t="shared" si="15"/>
        <v>3.0558700000000001</v>
      </c>
      <c r="M32" s="135">
        <f t="shared" si="15"/>
        <v>3.0713200000000001</v>
      </c>
      <c r="N32" s="135">
        <f t="shared" si="15"/>
        <v>3.0346299999999999</v>
      </c>
      <c r="O32" s="135">
        <f t="shared" si="15"/>
        <v>3.1378499999999998</v>
      </c>
      <c r="P32" s="135">
        <f t="shared" si="15"/>
        <v>3.12677</v>
      </c>
      <c r="Q32" s="135">
        <f t="shared" si="15"/>
        <v>3.1240899999999998</v>
      </c>
      <c r="R32" s="135">
        <f t="shared" si="15"/>
        <v>3.1031300000000002</v>
      </c>
      <c r="S32" s="135">
        <f t="shared" si="15"/>
        <v>3.0806900000000002</v>
      </c>
      <c r="T32" s="135">
        <f t="shared" si="15"/>
        <v>3.0698300000000001</v>
      </c>
      <c r="U32" s="135">
        <f t="shared" si="15"/>
        <v>3.0205000000000002</v>
      </c>
      <c r="V32" s="135">
        <f t="shared" si="15"/>
        <v>3.0616500000000002</v>
      </c>
      <c r="W32" s="135">
        <f t="shared" si="15"/>
        <v>3.0619499999999999</v>
      </c>
      <c r="X32" s="135">
        <f t="shared" si="15"/>
        <v>3.11734</v>
      </c>
      <c r="Y32" s="135">
        <f t="shared" si="15"/>
        <v>3.0109599999999999</v>
      </c>
      <c r="Z32" s="135">
        <f t="shared" si="15"/>
        <v>2.7408000000000001</v>
      </c>
      <c r="AA32" s="135">
        <f t="shared" si="15"/>
        <v>2.6028500000000001</v>
      </c>
    </row>
    <row r="33" spans="1:27" ht="12.75" customHeight="1" outlineLevel="1" x14ac:dyDescent="0.3">
      <c r="A33" s="163" t="s">
        <v>1683</v>
      </c>
      <c r="B33" s="94" t="s">
        <v>238</v>
      </c>
      <c r="C33" s="70" t="s">
        <v>79</v>
      </c>
      <c r="D33" s="71">
        <v>1356.15</v>
      </c>
      <c r="E33" s="71">
        <v>1243.05</v>
      </c>
      <c r="F33" s="71">
        <v>1225.97</v>
      </c>
      <c r="G33" s="71">
        <v>1221.8599999999999</v>
      </c>
      <c r="H33" s="71">
        <v>1286.92</v>
      </c>
      <c r="I33" s="71">
        <v>1429.6</v>
      </c>
      <c r="J33" s="71">
        <v>1527.4</v>
      </c>
      <c r="K33" s="71">
        <v>1818.81</v>
      </c>
      <c r="L33" s="71">
        <v>1890.59</v>
      </c>
      <c r="M33" s="71">
        <v>1906.04</v>
      </c>
      <c r="N33" s="71">
        <v>1869.35</v>
      </c>
      <c r="O33" s="71">
        <v>1972.57</v>
      </c>
      <c r="P33" s="71">
        <v>1961.49</v>
      </c>
      <c r="Q33" s="71">
        <v>1958.81</v>
      </c>
      <c r="R33" s="71">
        <v>1937.85</v>
      </c>
      <c r="S33" s="71">
        <v>1915.41</v>
      </c>
      <c r="T33" s="71">
        <v>1904.55</v>
      </c>
      <c r="U33" s="71">
        <v>1855.22</v>
      </c>
      <c r="V33" s="71">
        <v>1896.37</v>
      </c>
      <c r="W33" s="71">
        <v>1896.67</v>
      </c>
      <c r="X33" s="71">
        <v>1952.06</v>
      </c>
      <c r="Y33" s="71">
        <v>1845.68</v>
      </c>
      <c r="Z33" s="71">
        <v>1575.52</v>
      </c>
      <c r="AA33" s="71">
        <v>1437.57</v>
      </c>
    </row>
    <row r="34" spans="1:27" ht="12.75" customHeight="1" outlineLevel="1" x14ac:dyDescent="0.3">
      <c r="A34" s="163" t="s">
        <v>1684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customHeight="1" outlineLevel="1" x14ac:dyDescent="0.3">
      <c r="A35" s="163" t="s">
        <v>1685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1686</v>
      </c>
      <c r="B36" s="94" t="s">
        <v>81</v>
      </c>
      <c r="C36" s="70" t="s">
        <v>79</v>
      </c>
      <c r="D36" s="71">
        <f>$D$11</f>
        <v>88.27</v>
      </c>
      <c r="E36" s="71">
        <f t="shared" ref="E36:AA36" si="17">$D$11</f>
        <v>88.27</v>
      </c>
      <c r="F36" s="71">
        <f t="shared" si="17"/>
        <v>88.27</v>
      </c>
      <c r="G36" s="71">
        <f t="shared" si="17"/>
        <v>88.27</v>
      </c>
      <c r="H36" s="71">
        <f t="shared" si="17"/>
        <v>88.27</v>
      </c>
      <c r="I36" s="71">
        <f t="shared" si="17"/>
        <v>88.27</v>
      </c>
      <c r="J36" s="71">
        <f t="shared" si="17"/>
        <v>88.27</v>
      </c>
      <c r="K36" s="71">
        <f t="shared" si="17"/>
        <v>88.27</v>
      </c>
      <c r="L36" s="71">
        <f t="shared" si="17"/>
        <v>88.27</v>
      </c>
      <c r="M36" s="71">
        <f t="shared" si="17"/>
        <v>88.27</v>
      </c>
      <c r="N36" s="71">
        <f t="shared" si="17"/>
        <v>88.27</v>
      </c>
      <c r="O36" s="71">
        <f t="shared" si="17"/>
        <v>88.27</v>
      </c>
      <c r="P36" s="71">
        <f t="shared" si="17"/>
        <v>88.27</v>
      </c>
      <c r="Q36" s="71">
        <f t="shared" si="17"/>
        <v>88.27</v>
      </c>
      <c r="R36" s="71">
        <f t="shared" si="17"/>
        <v>88.27</v>
      </c>
      <c r="S36" s="71">
        <f t="shared" si="17"/>
        <v>88.27</v>
      </c>
      <c r="T36" s="71">
        <f t="shared" si="17"/>
        <v>88.27</v>
      </c>
      <c r="U36" s="71">
        <f t="shared" si="17"/>
        <v>88.27</v>
      </c>
      <c r="V36" s="71">
        <f t="shared" si="17"/>
        <v>88.27</v>
      </c>
      <c r="W36" s="71">
        <f t="shared" si="17"/>
        <v>88.27</v>
      </c>
      <c r="X36" s="71">
        <f t="shared" si="17"/>
        <v>88.27</v>
      </c>
      <c r="Y36" s="71">
        <f t="shared" si="17"/>
        <v>88.27</v>
      </c>
      <c r="Z36" s="71">
        <f t="shared" si="17"/>
        <v>88.27</v>
      </c>
      <c r="AA36" s="71">
        <f t="shared" si="17"/>
        <v>88.27</v>
      </c>
    </row>
    <row r="37" spans="1:27" ht="12.75" customHeight="1" x14ac:dyDescent="0.3">
      <c r="A37" s="162" t="s">
        <v>1687</v>
      </c>
      <c r="B37" s="54" t="str">
        <f>"07"&amp;"."&amp;$B$800&amp;"."&amp;$B$801</f>
        <v>07.03.2024</v>
      </c>
      <c r="C37" s="134" t="s">
        <v>76</v>
      </c>
      <c r="D37" s="135">
        <f>ROUND(((D38+D39+D41+D40)/1000),5)</f>
        <v>2.39425</v>
      </c>
      <c r="E37" s="135">
        <f>ROUND(((E38+E39+E41+E40)/1000),5)</f>
        <v>2.3683000000000001</v>
      </c>
      <c r="F37" s="135">
        <f>ROUND(((F38+F39+F41+F40)/1000),5)</f>
        <v>2.33439</v>
      </c>
      <c r="G37" s="135">
        <f t="shared" ref="G37:AA37" si="18">ROUND(((G38+G39+G41+G40)/1000),5)</f>
        <v>2.3241000000000001</v>
      </c>
      <c r="H37" s="135">
        <f t="shared" si="18"/>
        <v>2.37046</v>
      </c>
      <c r="I37" s="135">
        <f t="shared" si="18"/>
        <v>2.5156499999999999</v>
      </c>
      <c r="J37" s="135">
        <f t="shared" si="18"/>
        <v>2.6322000000000001</v>
      </c>
      <c r="K37" s="135">
        <f t="shared" si="18"/>
        <v>2.9025699999999999</v>
      </c>
      <c r="L37" s="135">
        <f t="shared" si="18"/>
        <v>2.9761299999999999</v>
      </c>
      <c r="M37" s="135">
        <f t="shared" si="18"/>
        <v>2.98509</v>
      </c>
      <c r="N37" s="135">
        <f t="shared" si="18"/>
        <v>2.9847899999999998</v>
      </c>
      <c r="O37" s="135">
        <f t="shared" si="18"/>
        <v>3.0128599999999999</v>
      </c>
      <c r="P37" s="135">
        <f t="shared" si="18"/>
        <v>3.0682</v>
      </c>
      <c r="Q37" s="135">
        <f t="shared" si="18"/>
        <v>3.0680499999999999</v>
      </c>
      <c r="R37" s="135">
        <f t="shared" si="18"/>
        <v>3.0295800000000002</v>
      </c>
      <c r="S37" s="135">
        <f t="shared" si="18"/>
        <v>3.0071400000000001</v>
      </c>
      <c r="T37" s="135">
        <f t="shared" si="18"/>
        <v>3.01328</v>
      </c>
      <c r="U37" s="135">
        <f t="shared" si="18"/>
        <v>2.90482</v>
      </c>
      <c r="V37" s="135">
        <f t="shared" si="18"/>
        <v>2.9421300000000001</v>
      </c>
      <c r="W37" s="135">
        <f t="shared" si="18"/>
        <v>2.9598900000000001</v>
      </c>
      <c r="X37" s="135">
        <f t="shared" si="18"/>
        <v>2.9716499999999999</v>
      </c>
      <c r="Y37" s="135">
        <f t="shared" si="18"/>
        <v>2.9750299999999998</v>
      </c>
      <c r="Z37" s="135">
        <f t="shared" si="18"/>
        <v>2.7544400000000002</v>
      </c>
      <c r="AA37" s="135">
        <f t="shared" si="18"/>
        <v>2.5991499999999998</v>
      </c>
    </row>
    <row r="38" spans="1:27" ht="12.75" customHeight="1" outlineLevel="1" x14ac:dyDescent="0.3">
      <c r="A38" s="163" t="s">
        <v>1688</v>
      </c>
      <c r="B38" s="94" t="s">
        <v>238</v>
      </c>
      <c r="C38" s="70" t="s">
        <v>79</v>
      </c>
      <c r="D38" s="71">
        <v>1228.97</v>
      </c>
      <c r="E38" s="71">
        <v>1203.02</v>
      </c>
      <c r="F38" s="71">
        <v>1169.1099999999999</v>
      </c>
      <c r="G38" s="71">
        <v>1158.82</v>
      </c>
      <c r="H38" s="71">
        <v>1205.18</v>
      </c>
      <c r="I38" s="71">
        <v>1350.37</v>
      </c>
      <c r="J38" s="71">
        <v>1466.92</v>
      </c>
      <c r="K38" s="71">
        <v>1737.29</v>
      </c>
      <c r="L38" s="71">
        <v>1810.85</v>
      </c>
      <c r="M38" s="71">
        <v>1819.81</v>
      </c>
      <c r="N38" s="71">
        <v>1819.51</v>
      </c>
      <c r="O38" s="71">
        <v>1847.58</v>
      </c>
      <c r="P38" s="71">
        <v>1902.92</v>
      </c>
      <c r="Q38" s="71">
        <v>1902.77</v>
      </c>
      <c r="R38" s="71">
        <v>1864.3</v>
      </c>
      <c r="S38" s="71">
        <v>1841.86</v>
      </c>
      <c r="T38" s="71">
        <v>1848</v>
      </c>
      <c r="U38" s="71">
        <v>1739.54</v>
      </c>
      <c r="V38" s="71">
        <v>1776.85</v>
      </c>
      <c r="W38" s="71">
        <v>1794.61</v>
      </c>
      <c r="X38" s="71">
        <v>1806.37</v>
      </c>
      <c r="Y38" s="71">
        <v>1809.75</v>
      </c>
      <c r="Z38" s="71">
        <v>1589.16</v>
      </c>
      <c r="AA38" s="71">
        <v>1433.87</v>
      </c>
    </row>
    <row r="39" spans="1:27" ht="12.75" customHeight="1" outlineLevel="1" x14ac:dyDescent="0.3">
      <c r="A39" s="163" t="s">
        <v>1689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customHeight="1" outlineLevel="1" x14ac:dyDescent="0.3">
      <c r="A40" s="163" t="s">
        <v>1690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1691</v>
      </c>
      <c r="B41" s="94" t="s">
        <v>81</v>
      </c>
      <c r="C41" s="70" t="s">
        <v>79</v>
      </c>
      <c r="D41" s="71">
        <f>$D$11</f>
        <v>88.27</v>
      </c>
      <c r="E41" s="71">
        <f t="shared" ref="E41:AA41" si="20">$D$11</f>
        <v>88.27</v>
      </c>
      <c r="F41" s="71">
        <f t="shared" si="20"/>
        <v>88.27</v>
      </c>
      <c r="G41" s="71">
        <f t="shared" si="20"/>
        <v>88.27</v>
      </c>
      <c r="H41" s="71">
        <f t="shared" si="20"/>
        <v>88.27</v>
      </c>
      <c r="I41" s="71">
        <f t="shared" si="20"/>
        <v>88.27</v>
      </c>
      <c r="J41" s="71">
        <f t="shared" si="20"/>
        <v>88.27</v>
      </c>
      <c r="K41" s="71">
        <f t="shared" si="20"/>
        <v>88.27</v>
      </c>
      <c r="L41" s="71">
        <f t="shared" si="20"/>
        <v>88.27</v>
      </c>
      <c r="M41" s="71">
        <f t="shared" si="20"/>
        <v>88.27</v>
      </c>
      <c r="N41" s="71">
        <f t="shared" si="20"/>
        <v>88.27</v>
      </c>
      <c r="O41" s="71">
        <f t="shared" si="20"/>
        <v>88.27</v>
      </c>
      <c r="P41" s="71">
        <f t="shared" si="20"/>
        <v>88.27</v>
      </c>
      <c r="Q41" s="71">
        <f t="shared" si="20"/>
        <v>88.27</v>
      </c>
      <c r="R41" s="71">
        <f t="shared" si="20"/>
        <v>88.27</v>
      </c>
      <c r="S41" s="71">
        <f t="shared" si="20"/>
        <v>88.27</v>
      </c>
      <c r="T41" s="71">
        <f t="shared" si="20"/>
        <v>88.27</v>
      </c>
      <c r="U41" s="71">
        <f t="shared" si="20"/>
        <v>88.27</v>
      </c>
      <c r="V41" s="71">
        <f t="shared" si="20"/>
        <v>88.27</v>
      </c>
      <c r="W41" s="71">
        <f t="shared" si="20"/>
        <v>88.27</v>
      </c>
      <c r="X41" s="71">
        <f t="shared" si="20"/>
        <v>88.27</v>
      </c>
      <c r="Y41" s="71">
        <f t="shared" si="20"/>
        <v>88.27</v>
      </c>
      <c r="Z41" s="71">
        <f t="shared" si="20"/>
        <v>88.27</v>
      </c>
      <c r="AA41" s="71">
        <f t="shared" si="20"/>
        <v>88.27</v>
      </c>
    </row>
    <row r="42" spans="1:27" ht="12.75" customHeight="1" x14ac:dyDescent="0.3">
      <c r="A42" s="162" t="s">
        <v>1692</v>
      </c>
      <c r="B42" s="54" t="str">
        <f>"08"&amp;"."&amp;$B$800&amp;"."&amp;$B$801</f>
        <v>08.03.2024</v>
      </c>
      <c r="C42" s="134" t="s">
        <v>76</v>
      </c>
      <c r="D42" s="135">
        <f>ROUND(((D43+D44+D46+D45)/1000),5)</f>
        <v>2.5935299999999999</v>
      </c>
      <c r="E42" s="135">
        <f>ROUND(((E43+E44+E46+E45)/1000),5)</f>
        <v>2.45668</v>
      </c>
      <c r="F42" s="135">
        <f>ROUND(((F43+F44+F46+F45)/1000),5)</f>
        <v>2.39392</v>
      </c>
      <c r="G42" s="135">
        <f t="shared" ref="G42:AA42" si="21">ROUND(((G43+G44+G46+G45)/1000),5)</f>
        <v>2.3919899999999998</v>
      </c>
      <c r="H42" s="135">
        <f t="shared" si="21"/>
        <v>2.3951699999999998</v>
      </c>
      <c r="I42" s="135">
        <f t="shared" si="21"/>
        <v>2.45383</v>
      </c>
      <c r="J42" s="135">
        <f t="shared" si="21"/>
        <v>2.4888499999999998</v>
      </c>
      <c r="K42" s="135">
        <f t="shared" si="21"/>
        <v>2.6058599999999998</v>
      </c>
      <c r="L42" s="135">
        <f t="shared" si="21"/>
        <v>2.8102</v>
      </c>
      <c r="M42" s="135">
        <f t="shared" si="21"/>
        <v>2.8590399999999998</v>
      </c>
      <c r="N42" s="135">
        <f t="shared" si="21"/>
        <v>2.90293</v>
      </c>
      <c r="O42" s="135">
        <f t="shared" si="21"/>
        <v>2.9121800000000002</v>
      </c>
      <c r="P42" s="135">
        <f t="shared" si="21"/>
        <v>2.8948100000000001</v>
      </c>
      <c r="Q42" s="135">
        <f t="shared" si="21"/>
        <v>2.8789899999999999</v>
      </c>
      <c r="R42" s="135">
        <f t="shared" si="21"/>
        <v>2.8435199999999998</v>
      </c>
      <c r="S42" s="135">
        <f t="shared" si="21"/>
        <v>2.83691</v>
      </c>
      <c r="T42" s="135">
        <f t="shared" si="21"/>
        <v>2.8393099999999998</v>
      </c>
      <c r="U42" s="135">
        <f t="shared" si="21"/>
        <v>2.8435800000000002</v>
      </c>
      <c r="V42" s="135">
        <f t="shared" si="21"/>
        <v>2.8532199999999999</v>
      </c>
      <c r="W42" s="135">
        <f t="shared" si="21"/>
        <v>2.88836</v>
      </c>
      <c r="X42" s="135">
        <f t="shared" si="21"/>
        <v>2.9398200000000001</v>
      </c>
      <c r="Y42" s="135">
        <f t="shared" si="21"/>
        <v>2.8725999999999998</v>
      </c>
      <c r="Z42" s="135">
        <f t="shared" si="21"/>
        <v>2.6852999999999998</v>
      </c>
      <c r="AA42" s="135">
        <f t="shared" si="21"/>
        <v>2.5788799999999998</v>
      </c>
    </row>
    <row r="43" spans="1:27" ht="12.75" customHeight="1" outlineLevel="1" x14ac:dyDescent="0.3">
      <c r="A43" s="163" t="s">
        <v>1693</v>
      </c>
      <c r="B43" s="94" t="s">
        <v>238</v>
      </c>
      <c r="C43" s="70" t="s">
        <v>79</v>
      </c>
      <c r="D43" s="71">
        <v>1428.25</v>
      </c>
      <c r="E43" s="71">
        <v>1291.4000000000001</v>
      </c>
      <c r="F43" s="71">
        <v>1228.6400000000001</v>
      </c>
      <c r="G43" s="71">
        <v>1226.71</v>
      </c>
      <c r="H43" s="71">
        <v>1229.8900000000001</v>
      </c>
      <c r="I43" s="71">
        <v>1288.55</v>
      </c>
      <c r="J43" s="71">
        <v>1323.57</v>
      </c>
      <c r="K43" s="71">
        <v>1440.58</v>
      </c>
      <c r="L43" s="71">
        <v>1644.92</v>
      </c>
      <c r="M43" s="71">
        <v>1693.76</v>
      </c>
      <c r="N43" s="71">
        <v>1737.65</v>
      </c>
      <c r="O43" s="71">
        <v>1746.9</v>
      </c>
      <c r="P43" s="71">
        <v>1729.53</v>
      </c>
      <c r="Q43" s="71">
        <v>1713.71</v>
      </c>
      <c r="R43" s="71">
        <v>1678.24</v>
      </c>
      <c r="S43" s="71">
        <v>1671.63</v>
      </c>
      <c r="T43" s="71">
        <v>1674.03</v>
      </c>
      <c r="U43" s="71">
        <v>1678.3</v>
      </c>
      <c r="V43" s="71">
        <v>1687.94</v>
      </c>
      <c r="W43" s="71">
        <v>1723.08</v>
      </c>
      <c r="X43" s="71">
        <v>1774.54</v>
      </c>
      <c r="Y43" s="71">
        <v>1707.32</v>
      </c>
      <c r="Z43" s="71">
        <v>1520.02</v>
      </c>
      <c r="AA43" s="71">
        <v>1413.6</v>
      </c>
    </row>
    <row r="44" spans="1:27" ht="12.75" customHeight="1" outlineLevel="1" x14ac:dyDescent="0.3">
      <c r="A44" s="163" t="s">
        <v>1694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customHeight="1" outlineLevel="1" x14ac:dyDescent="0.3">
      <c r="A45" s="163" t="s">
        <v>1695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1696</v>
      </c>
      <c r="B46" s="94" t="s">
        <v>81</v>
      </c>
      <c r="C46" s="70" t="s">
        <v>79</v>
      </c>
      <c r="D46" s="71">
        <f>$D$11</f>
        <v>88.27</v>
      </c>
      <c r="E46" s="71">
        <f t="shared" ref="E46:AA46" si="23">$D$11</f>
        <v>88.27</v>
      </c>
      <c r="F46" s="71">
        <f t="shared" si="23"/>
        <v>88.27</v>
      </c>
      <c r="G46" s="71">
        <f t="shared" si="23"/>
        <v>88.27</v>
      </c>
      <c r="H46" s="71">
        <f t="shared" si="23"/>
        <v>88.27</v>
      </c>
      <c r="I46" s="71">
        <f t="shared" si="23"/>
        <v>88.27</v>
      </c>
      <c r="J46" s="71">
        <f t="shared" si="23"/>
        <v>88.27</v>
      </c>
      <c r="K46" s="71">
        <f t="shared" si="23"/>
        <v>88.27</v>
      </c>
      <c r="L46" s="71">
        <f t="shared" si="23"/>
        <v>88.27</v>
      </c>
      <c r="M46" s="71">
        <f t="shared" si="23"/>
        <v>88.27</v>
      </c>
      <c r="N46" s="71">
        <f t="shared" si="23"/>
        <v>88.27</v>
      </c>
      <c r="O46" s="71">
        <f t="shared" si="23"/>
        <v>88.27</v>
      </c>
      <c r="P46" s="71">
        <f t="shared" si="23"/>
        <v>88.27</v>
      </c>
      <c r="Q46" s="71">
        <f t="shared" si="23"/>
        <v>88.27</v>
      </c>
      <c r="R46" s="71">
        <f t="shared" si="23"/>
        <v>88.27</v>
      </c>
      <c r="S46" s="71">
        <f t="shared" si="23"/>
        <v>88.27</v>
      </c>
      <c r="T46" s="71">
        <f t="shared" si="23"/>
        <v>88.27</v>
      </c>
      <c r="U46" s="71">
        <f t="shared" si="23"/>
        <v>88.27</v>
      </c>
      <c r="V46" s="71">
        <f t="shared" si="23"/>
        <v>88.27</v>
      </c>
      <c r="W46" s="71">
        <f t="shared" si="23"/>
        <v>88.27</v>
      </c>
      <c r="X46" s="71">
        <f t="shared" si="23"/>
        <v>88.27</v>
      </c>
      <c r="Y46" s="71">
        <f t="shared" si="23"/>
        <v>88.27</v>
      </c>
      <c r="Z46" s="71">
        <f t="shared" si="23"/>
        <v>88.27</v>
      </c>
      <c r="AA46" s="71">
        <f t="shared" si="23"/>
        <v>88.27</v>
      </c>
    </row>
    <row r="47" spans="1:27" ht="12.75" customHeight="1" x14ac:dyDescent="0.3">
      <c r="A47" s="162" t="s">
        <v>1697</v>
      </c>
      <c r="B47" s="54" t="str">
        <f>"09"&amp;"."&amp;$B$800&amp;"."&amp;$B$801</f>
        <v>09.03.2024</v>
      </c>
      <c r="C47" s="134" t="s">
        <v>76</v>
      </c>
      <c r="D47" s="135">
        <f>ROUND(((D48+D49+D51+D50)/1000),5)</f>
        <v>2.6069399999999998</v>
      </c>
      <c r="E47" s="135">
        <f>ROUND(((E48+E49+E51+E50)/1000),5)</f>
        <v>2.4463200000000001</v>
      </c>
      <c r="F47" s="135">
        <f>ROUND(((F48+F49+F51+F50)/1000),5)</f>
        <v>2.39533</v>
      </c>
      <c r="G47" s="135">
        <f t="shared" ref="G47:AA47" si="24">ROUND(((G48+G49+G51+G50)/1000),5)</f>
        <v>2.3776600000000001</v>
      </c>
      <c r="H47" s="135">
        <f t="shared" si="24"/>
        <v>2.3949400000000001</v>
      </c>
      <c r="I47" s="135">
        <f t="shared" si="24"/>
        <v>2.4357099999999998</v>
      </c>
      <c r="J47" s="135">
        <f t="shared" si="24"/>
        <v>2.5312999999999999</v>
      </c>
      <c r="K47" s="135">
        <f t="shared" si="24"/>
        <v>2.6465000000000001</v>
      </c>
      <c r="L47" s="135">
        <f t="shared" si="24"/>
        <v>2.83921</v>
      </c>
      <c r="M47" s="135">
        <f t="shared" si="24"/>
        <v>2.93222</v>
      </c>
      <c r="N47" s="135">
        <f t="shared" si="24"/>
        <v>3.0003600000000001</v>
      </c>
      <c r="O47" s="135">
        <f t="shared" si="24"/>
        <v>3.0055100000000001</v>
      </c>
      <c r="P47" s="135">
        <f t="shared" si="24"/>
        <v>2.9844900000000001</v>
      </c>
      <c r="Q47" s="135">
        <f t="shared" si="24"/>
        <v>2.9678800000000001</v>
      </c>
      <c r="R47" s="135">
        <f t="shared" si="24"/>
        <v>2.9215599999999999</v>
      </c>
      <c r="S47" s="135">
        <f t="shared" si="24"/>
        <v>2.8890199999999999</v>
      </c>
      <c r="T47" s="135">
        <f t="shared" si="24"/>
        <v>2.89697</v>
      </c>
      <c r="U47" s="135">
        <f t="shared" si="24"/>
        <v>2.9134600000000002</v>
      </c>
      <c r="V47" s="135">
        <f t="shared" si="24"/>
        <v>2.97648</v>
      </c>
      <c r="W47" s="135">
        <f t="shared" si="24"/>
        <v>3.00658</v>
      </c>
      <c r="X47" s="135">
        <f t="shared" si="24"/>
        <v>3.0220799999999999</v>
      </c>
      <c r="Y47" s="135">
        <f t="shared" si="24"/>
        <v>2.9664700000000002</v>
      </c>
      <c r="Z47" s="135">
        <f t="shared" si="24"/>
        <v>2.7660800000000001</v>
      </c>
      <c r="AA47" s="135">
        <f t="shared" si="24"/>
        <v>2.6080999999999999</v>
      </c>
    </row>
    <row r="48" spans="1:27" ht="12.75" customHeight="1" outlineLevel="1" x14ac:dyDescent="0.3">
      <c r="A48" s="163" t="s">
        <v>1698</v>
      </c>
      <c r="B48" s="94" t="s">
        <v>238</v>
      </c>
      <c r="C48" s="70" t="s">
        <v>79</v>
      </c>
      <c r="D48" s="71">
        <v>1441.66</v>
      </c>
      <c r="E48" s="71">
        <v>1281.04</v>
      </c>
      <c r="F48" s="71">
        <v>1230.05</v>
      </c>
      <c r="G48" s="71">
        <v>1212.3800000000001</v>
      </c>
      <c r="H48" s="71">
        <v>1229.6600000000001</v>
      </c>
      <c r="I48" s="71">
        <v>1270.43</v>
      </c>
      <c r="J48" s="71">
        <v>1366.02</v>
      </c>
      <c r="K48" s="71">
        <v>1481.22</v>
      </c>
      <c r="L48" s="71">
        <v>1673.93</v>
      </c>
      <c r="M48" s="71">
        <v>1766.94</v>
      </c>
      <c r="N48" s="71">
        <v>1835.08</v>
      </c>
      <c r="O48" s="71">
        <v>1840.23</v>
      </c>
      <c r="P48" s="71">
        <v>1819.21</v>
      </c>
      <c r="Q48" s="71">
        <v>1802.6</v>
      </c>
      <c r="R48" s="71">
        <v>1756.28</v>
      </c>
      <c r="S48" s="71">
        <v>1723.74</v>
      </c>
      <c r="T48" s="71">
        <v>1731.69</v>
      </c>
      <c r="U48" s="71">
        <v>1748.18</v>
      </c>
      <c r="V48" s="71">
        <v>1811.2</v>
      </c>
      <c r="W48" s="71">
        <v>1841.3</v>
      </c>
      <c r="X48" s="71">
        <v>1856.8</v>
      </c>
      <c r="Y48" s="71">
        <v>1801.19</v>
      </c>
      <c r="Z48" s="71">
        <v>1600.8</v>
      </c>
      <c r="AA48" s="71">
        <v>1442.82</v>
      </c>
    </row>
    <row r="49" spans="1:27" ht="12.75" customHeight="1" outlineLevel="1" x14ac:dyDescent="0.3">
      <c r="A49" s="163" t="s">
        <v>1699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customHeight="1" outlineLevel="1" x14ac:dyDescent="0.3">
      <c r="A50" s="163" t="s">
        <v>1700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1701</v>
      </c>
      <c r="B51" s="94" t="s">
        <v>81</v>
      </c>
      <c r="C51" s="70" t="s">
        <v>79</v>
      </c>
      <c r="D51" s="71">
        <f>$D$11</f>
        <v>88.27</v>
      </c>
      <c r="E51" s="71">
        <f t="shared" ref="E51:AA51" si="26">$D$11</f>
        <v>88.27</v>
      </c>
      <c r="F51" s="71">
        <f t="shared" si="26"/>
        <v>88.27</v>
      </c>
      <c r="G51" s="71">
        <f t="shared" si="26"/>
        <v>88.27</v>
      </c>
      <c r="H51" s="71">
        <f t="shared" si="26"/>
        <v>88.27</v>
      </c>
      <c r="I51" s="71">
        <f t="shared" si="26"/>
        <v>88.27</v>
      </c>
      <c r="J51" s="71">
        <f t="shared" si="26"/>
        <v>88.27</v>
      </c>
      <c r="K51" s="71">
        <f t="shared" si="26"/>
        <v>88.27</v>
      </c>
      <c r="L51" s="71">
        <f t="shared" si="26"/>
        <v>88.27</v>
      </c>
      <c r="M51" s="71">
        <f t="shared" si="26"/>
        <v>88.27</v>
      </c>
      <c r="N51" s="71">
        <f t="shared" si="26"/>
        <v>88.27</v>
      </c>
      <c r="O51" s="71">
        <f t="shared" si="26"/>
        <v>88.27</v>
      </c>
      <c r="P51" s="71">
        <f t="shared" si="26"/>
        <v>88.27</v>
      </c>
      <c r="Q51" s="71">
        <f t="shared" si="26"/>
        <v>88.27</v>
      </c>
      <c r="R51" s="71">
        <f t="shared" si="26"/>
        <v>88.27</v>
      </c>
      <c r="S51" s="71">
        <f t="shared" si="26"/>
        <v>88.27</v>
      </c>
      <c r="T51" s="71">
        <f t="shared" si="26"/>
        <v>88.27</v>
      </c>
      <c r="U51" s="71">
        <f t="shared" si="26"/>
        <v>88.27</v>
      </c>
      <c r="V51" s="71">
        <f t="shared" si="26"/>
        <v>88.27</v>
      </c>
      <c r="W51" s="71">
        <f t="shared" si="26"/>
        <v>88.27</v>
      </c>
      <c r="X51" s="71">
        <f t="shared" si="26"/>
        <v>88.27</v>
      </c>
      <c r="Y51" s="71">
        <f t="shared" si="26"/>
        <v>88.27</v>
      </c>
      <c r="Z51" s="71">
        <f t="shared" si="26"/>
        <v>88.27</v>
      </c>
      <c r="AA51" s="71">
        <f t="shared" si="26"/>
        <v>88.27</v>
      </c>
    </row>
    <row r="52" spans="1:27" ht="12.75" customHeight="1" x14ac:dyDescent="0.3">
      <c r="A52" s="162" t="s">
        <v>1702</v>
      </c>
      <c r="B52" s="54" t="str">
        <f>"10"&amp;"."&amp;$B$800&amp;"."&amp;$B$801</f>
        <v>10.03.2024</v>
      </c>
      <c r="C52" s="134" t="s">
        <v>76</v>
      </c>
      <c r="D52" s="135">
        <f>ROUND(((D53+D54+D56+D55)/1000),5)</f>
        <v>2.4942199999999999</v>
      </c>
      <c r="E52" s="135">
        <f>ROUND(((E53+E54+E56+E55)/1000),5)</f>
        <v>2.3955000000000002</v>
      </c>
      <c r="F52" s="135">
        <f>ROUND(((F53+F54+F56+F55)/1000),5)</f>
        <v>2.37799</v>
      </c>
      <c r="G52" s="135">
        <f t="shared" ref="G52:AA52" si="27">ROUND(((G53+G54+G56+G55)/1000),5)</f>
        <v>2.3641999999999999</v>
      </c>
      <c r="H52" s="135">
        <f t="shared" si="27"/>
        <v>2.3820999999999999</v>
      </c>
      <c r="I52" s="135">
        <f t="shared" si="27"/>
        <v>2.4010600000000002</v>
      </c>
      <c r="J52" s="135">
        <f t="shared" si="27"/>
        <v>2.4258700000000002</v>
      </c>
      <c r="K52" s="135">
        <f t="shared" si="27"/>
        <v>2.5864500000000001</v>
      </c>
      <c r="L52" s="135">
        <f t="shared" si="27"/>
        <v>2.8174299999999999</v>
      </c>
      <c r="M52" s="135">
        <f t="shared" si="27"/>
        <v>2.8840400000000002</v>
      </c>
      <c r="N52" s="135">
        <f t="shared" si="27"/>
        <v>2.95736</v>
      </c>
      <c r="O52" s="135">
        <f t="shared" si="27"/>
        <v>2.9605700000000001</v>
      </c>
      <c r="P52" s="135">
        <f t="shared" si="27"/>
        <v>2.94441</v>
      </c>
      <c r="Q52" s="135">
        <f t="shared" si="27"/>
        <v>2.9264000000000001</v>
      </c>
      <c r="R52" s="135">
        <f t="shared" si="27"/>
        <v>2.8737900000000001</v>
      </c>
      <c r="S52" s="135">
        <f t="shared" si="27"/>
        <v>2.8460899999999998</v>
      </c>
      <c r="T52" s="135">
        <f t="shared" si="27"/>
        <v>2.85019</v>
      </c>
      <c r="U52" s="135">
        <f t="shared" si="27"/>
        <v>2.8682599999999998</v>
      </c>
      <c r="V52" s="135">
        <f t="shared" si="27"/>
        <v>2.9445600000000001</v>
      </c>
      <c r="W52" s="135">
        <f t="shared" si="27"/>
        <v>2.9936600000000002</v>
      </c>
      <c r="X52" s="135">
        <f t="shared" si="27"/>
        <v>2.9826899999999998</v>
      </c>
      <c r="Y52" s="135">
        <f t="shared" si="27"/>
        <v>2.9246799999999999</v>
      </c>
      <c r="Z52" s="135">
        <f t="shared" si="27"/>
        <v>2.7105299999999999</v>
      </c>
      <c r="AA52" s="135">
        <f t="shared" si="27"/>
        <v>2.4537800000000001</v>
      </c>
    </row>
    <row r="53" spans="1:27" ht="12.75" customHeight="1" outlineLevel="1" x14ac:dyDescent="0.3">
      <c r="A53" s="163" t="s">
        <v>1703</v>
      </c>
      <c r="B53" s="94" t="s">
        <v>238</v>
      </c>
      <c r="C53" s="70" t="s">
        <v>79</v>
      </c>
      <c r="D53" s="71">
        <v>1328.94</v>
      </c>
      <c r="E53" s="71">
        <v>1230.22</v>
      </c>
      <c r="F53" s="71">
        <v>1212.71</v>
      </c>
      <c r="G53" s="71">
        <v>1198.92</v>
      </c>
      <c r="H53" s="71">
        <v>1216.82</v>
      </c>
      <c r="I53" s="71">
        <v>1235.78</v>
      </c>
      <c r="J53" s="71">
        <v>1260.5899999999999</v>
      </c>
      <c r="K53" s="71">
        <v>1421.17</v>
      </c>
      <c r="L53" s="71">
        <v>1652.15</v>
      </c>
      <c r="M53" s="71">
        <v>1718.76</v>
      </c>
      <c r="N53" s="71">
        <v>1792.08</v>
      </c>
      <c r="O53" s="71">
        <v>1795.29</v>
      </c>
      <c r="P53" s="71">
        <v>1779.13</v>
      </c>
      <c r="Q53" s="71">
        <v>1761.12</v>
      </c>
      <c r="R53" s="71">
        <v>1708.51</v>
      </c>
      <c r="S53" s="71">
        <v>1680.81</v>
      </c>
      <c r="T53" s="71">
        <v>1684.91</v>
      </c>
      <c r="U53" s="71">
        <v>1702.98</v>
      </c>
      <c r="V53" s="71">
        <v>1779.28</v>
      </c>
      <c r="W53" s="71">
        <v>1828.38</v>
      </c>
      <c r="X53" s="71">
        <v>1817.41</v>
      </c>
      <c r="Y53" s="71">
        <v>1759.4</v>
      </c>
      <c r="Z53" s="71">
        <v>1545.25</v>
      </c>
      <c r="AA53" s="71">
        <v>1288.5</v>
      </c>
    </row>
    <row r="54" spans="1:27" ht="12.75" customHeight="1" outlineLevel="1" x14ac:dyDescent="0.3">
      <c r="A54" s="163" t="s">
        <v>1704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customHeight="1" outlineLevel="1" x14ac:dyDescent="0.3">
      <c r="A55" s="163" t="s">
        <v>1705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1706</v>
      </c>
      <c r="B56" s="94" t="s">
        <v>81</v>
      </c>
      <c r="C56" s="70" t="s">
        <v>79</v>
      </c>
      <c r="D56" s="71">
        <f>$D$11</f>
        <v>88.27</v>
      </c>
      <c r="E56" s="71">
        <f t="shared" ref="E56:AA56" si="29">$D$11</f>
        <v>88.27</v>
      </c>
      <c r="F56" s="71">
        <f t="shared" si="29"/>
        <v>88.27</v>
      </c>
      <c r="G56" s="71">
        <f t="shared" si="29"/>
        <v>88.27</v>
      </c>
      <c r="H56" s="71">
        <f t="shared" si="29"/>
        <v>88.27</v>
      </c>
      <c r="I56" s="71">
        <f t="shared" si="29"/>
        <v>88.27</v>
      </c>
      <c r="J56" s="71">
        <f t="shared" si="29"/>
        <v>88.27</v>
      </c>
      <c r="K56" s="71">
        <f t="shared" si="29"/>
        <v>88.27</v>
      </c>
      <c r="L56" s="71">
        <f t="shared" si="29"/>
        <v>88.27</v>
      </c>
      <c r="M56" s="71">
        <f t="shared" si="29"/>
        <v>88.27</v>
      </c>
      <c r="N56" s="71">
        <f t="shared" si="29"/>
        <v>88.27</v>
      </c>
      <c r="O56" s="71">
        <f t="shared" si="29"/>
        <v>88.27</v>
      </c>
      <c r="P56" s="71">
        <f t="shared" si="29"/>
        <v>88.27</v>
      </c>
      <c r="Q56" s="71">
        <f t="shared" si="29"/>
        <v>88.27</v>
      </c>
      <c r="R56" s="71">
        <f t="shared" si="29"/>
        <v>88.27</v>
      </c>
      <c r="S56" s="71">
        <f t="shared" si="29"/>
        <v>88.27</v>
      </c>
      <c r="T56" s="71">
        <f t="shared" si="29"/>
        <v>88.27</v>
      </c>
      <c r="U56" s="71">
        <f t="shared" si="29"/>
        <v>88.27</v>
      </c>
      <c r="V56" s="71">
        <f t="shared" si="29"/>
        <v>88.27</v>
      </c>
      <c r="W56" s="71">
        <f t="shared" si="29"/>
        <v>88.27</v>
      </c>
      <c r="X56" s="71">
        <f t="shared" si="29"/>
        <v>88.27</v>
      </c>
      <c r="Y56" s="71">
        <f t="shared" si="29"/>
        <v>88.27</v>
      </c>
      <c r="Z56" s="71">
        <f t="shared" si="29"/>
        <v>88.27</v>
      </c>
      <c r="AA56" s="71">
        <f t="shared" si="29"/>
        <v>88.27</v>
      </c>
    </row>
    <row r="57" spans="1:27" ht="12.75" customHeight="1" x14ac:dyDescent="0.3">
      <c r="A57" s="162" t="s">
        <v>1707</v>
      </c>
      <c r="B57" s="54" t="str">
        <f>"11"&amp;"."&amp;$B$800&amp;"."&amp;$B$801</f>
        <v>11.03.2024</v>
      </c>
      <c r="C57" s="134" t="s">
        <v>76</v>
      </c>
      <c r="D57" s="135">
        <f>ROUND(((D58+D59+D61+D60)/1000),5)</f>
        <v>2.39777</v>
      </c>
      <c r="E57" s="135">
        <f>ROUND(((E58+E59+E61+E60)/1000),5)</f>
        <v>2.37046</v>
      </c>
      <c r="F57" s="135">
        <f>ROUND(((F58+F59+F61+F60)/1000),5)</f>
        <v>2.3300900000000002</v>
      </c>
      <c r="G57" s="135">
        <f t="shared" ref="G57:AA57" si="30">ROUND(((G58+G59+G61+G60)/1000),5)</f>
        <v>2.3119999999999998</v>
      </c>
      <c r="H57" s="135">
        <f t="shared" si="30"/>
        <v>2.3527800000000001</v>
      </c>
      <c r="I57" s="135">
        <f t="shared" si="30"/>
        <v>2.4405399999999999</v>
      </c>
      <c r="J57" s="135">
        <f t="shared" si="30"/>
        <v>2.6160899999999998</v>
      </c>
      <c r="K57" s="135">
        <f t="shared" si="30"/>
        <v>2.8294000000000001</v>
      </c>
      <c r="L57" s="135">
        <f t="shared" si="30"/>
        <v>2.9548199999999998</v>
      </c>
      <c r="M57" s="135">
        <f t="shared" si="30"/>
        <v>3.0312299999999999</v>
      </c>
      <c r="N57" s="135">
        <f t="shared" si="30"/>
        <v>3.0176799999999999</v>
      </c>
      <c r="O57" s="135">
        <f t="shared" si="30"/>
        <v>3.0218600000000002</v>
      </c>
      <c r="P57" s="135">
        <f t="shared" si="30"/>
        <v>3.0061100000000001</v>
      </c>
      <c r="Q57" s="135">
        <f t="shared" si="30"/>
        <v>2.9934099999999999</v>
      </c>
      <c r="R57" s="135">
        <f t="shared" si="30"/>
        <v>2.9701499999999998</v>
      </c>
      <c r="S57" s="135">
        <f t="shared" si="30"/>
        <v>2.95018</v>
      </c>
      <c r="T57" s="135">
        <f t="shared" si="30"/>
        <v>2.9472100000000001</v>
      </c>
      <c r="U57" s="135">
        <f t="shared" si="30"/>
        <v>2.87853</v>
      </c>
      <c r="V57" s="135">
        <f t="shared" si="30"/>
        <v>2.9043899999999998</v>
      </c>
      <c r="W57" s="135">
        <f t="shared" si="30"/>
        <v>2.93</v>
      </c>
      <c r="X57" s="135">
        <f t="shared" si="30"/>
        <v>2.8904000000000001</v>
      </c>
      <c r="Y57" s="135">
        <f t="shared" si="30"/>
        <v>2.8299599999999998</v>
      </c>
      <c r="Z57" s="135">
        <f t="shared" si="30"/>
        <v>2.6266600000000002</v>
      </c>
      <c r="AA57" s="135">
        <f t="shared" si="30"/>
        <v>2.3867500000000001</v>
      </c>
    </row>
    <row r="58" spans="1:27" ht="12.75" customHeight="1" outlineLevel="1" x14ac:dyDescent="0.3">
      <c r="A58" s="163" t="s">
        <v>1708</v>
      </c>
      <c r="B58" s="94" t="s">
        <v>238</v>
      </c>
      <c r="C58" s="70" t="s">
        <v>79</v>
      </c>
      <c r="D58" s="71">
        <v>1232.49</v>
      </c>
      <c r="E58" s="71">
        <v>1205.18</v>
      </c>
      <c r="F58" s="71">
        <v>1164.81</v>
      </c>
      <c r="G58" s="71">
        <v>1146.72</v>
      </c>
      <c r="H58" s="71">
        <v>1187.5</v>
      </c>
      <c r="I58" s="71">
        <v>1275.26</v>
      </c>
      <c r="J58" s="71">
        <v>1450.81</v>
      </c>
      <c r="K58" s="71">
        <v>1664.12</v>
      </c>
      <c r="L58" s="71">
        <v>1789.54</v>
      </c>
      <c r="M58" s="71">
        <v>1865.95</v>
      </c>
      <c r="N58" s="71">
        <v>1852.4</v>
      </c>
      <c r="O58" s="71">
        <v>1856.58</v>
      </c>
      <c r="P58" s="71">
        <v>1840.83</v>
      </c>
      <c r="Q58" s="71">
        <v>1828.13</v>
      </c>
      <c r="R58" s="71">
        <v>1804.87</v>
      </c>
      <c r="S58" s="71">
        <v>1784.9</v>
      </c>
      <c r="T58" s="71">
        <v>1781.93</v>
      </c>
      <c r="U58" s="71">
        <v>1713.25</v>
      </c>
      <c r="V58" s="71">
        <v>1739.11</v>
      </c>
      <c r="W58" s="71">
        <v>1764.72</v>
      </c>
      <c r="X58" s="71">
        <v>1725.12</v>
      </c>
      <c r="Y58" s="71">
        <v>1664.68</v>
      </c>
      <c r="Z58" s="71">
        <v>1461.38</v>
      </c>
      <c r="AA58" s="71">
        <v>1221.47</v>
      </c>
    </row>
    <row r="59" spans="1:27" ht="12.75" customHeight="1" outlineLevel="1" x14ac:dyDescent="0.3">
      <c r="A59" s="163" t="s">
        <v>1709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customHeight="1" outlineLevel="1" x14ac:dyDescent="0.3">
      <c r="A60" s="163" t="s">
        <v>1710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1711</v>
      </c>
      <c r="B61" s="94" t="s">
        <v>81</v>
      </c>
      <c r="C61" s="70" t="s">
        <v>79</v>
      </c>
      <c r="D61" s="71">
        <f>$D$11</f>
        <v>88.27</v>
      </c>
      <c r="E61" s="71">
        <f t="shared" ref="E61:AA61" si="32">$D$11</f>
        <v>88.27</v>
      </c>
      <c r="F61" s="71">
        <f t="shared" si="32"/>
        <v>88.27</v>
      </c>
      <c r="G61" s="71">
        <f t="shared" si="32"/>
        <v>88.27</v>
      </c>
      <c r="H61" s="71">
        <f t="shared" si="32"/>
        <v>88.27</v>
      </c>
      <c r="I61" s="71">
        <f t="shared" si="32"/>
        <v>88.27</v>
      </c>
      <c r="J61" s="71">
        <f t="shared" si="32"/>
        <v>88.27</v>
      </c>
      <c r="K61" s="71">
        <f t="shared" si="32"/>
        <v>88.27</v>
      </c>
      <c r="L61" s="71">
        <f t="shared" si="32"/>
        <v>88.27</v>
      </c>
      <c r="M61" s="71">
        <f t="shared" si="32"/>
        <v>88.27</v>
      </c>
      <c r="N61" s="71">
        <f t="shared" si="32"/>
        <v>88.27</v>
      </c>
      <c r="O61" s="71">
        <f t="shared" si="32"/>
        <v>88.27</v>
      </c>
      <c r="P61" s="71">
        <f t="shared" si="32"/>
        <v>88.27</v>
      </c>
      <c r="Q61" s="71">
        <f t="shared" si="32"/>
        <v>88.27</v>
      </c>
      <c r="R61" s="71">
        <f t="shared" si="32"/>
        <v>88.27</v>
      </c>
      <c r="S61" s="71">
        <f t="shared" si="32"/>
        <v>88.27</v>
      </c>
      <c r="T61" s="71">
        <f t="shared" si="32"/>
        <v>88.27</v>
      </c>
      <c r="U61" s="71">
        <f t="shared" si="32"/>
        <v>88.27</v>
      </c>
      <c r="V61" s="71">
        <f t="shared" si="32"/>
        <v>88.27</v>
      </c>
      <c r="W61" s="71">
        <f t="shared" si="32"/>
        <v>88.27</v>
      </c>
      <c r="X61" s="71">
        <f t="shared" si="32"/>
        <v>88.27</v>
      </c>
      <c r="Y61" s="71">
        <f t="shared" si="32"/>
        <v>88.27</v>
      </c>
      <c r="Z61" s="71">
        <f t="shared" si="32"/>
        <v>88.27</v>
      </c>
      <c r="AA61" s="71">
        <f t="shared" si="32"/>
        <v>88.27</v>
      </c>
    </row>
    <row r="62" spans="1:27" ht="12.75" customHeight="1" x14ac:dyDescent="0.3">
      <c r="A62" s="162" t="s">
        <v>1712</v>
      </c>
      <c r="B62" s="54" t="str">
        <f>"12"&amp;"."&amp;$B$800&amp;"."&amp;$B$801</f>
        <v>12.03.2024</v>
      </c>
      <c r="C62" s="134" t="s">
        <v>76</v>
      </c>
      <c r="D62" s="135">
        <f>ROUND(((D63+D64+D66+D65)/1000),5)</f>
        <v>2.38679</v>
      </c>
      <c r="E62" s="135">
        <f>ROUND(((E63+E64+E66+E65)/1000),5)</f>
        <v>2.3366899999999999</v>
      </c>
      <c r="F62" s="135">
        <f>ROUND(((F63+F64+F66+F65)/1000),5)</f>
        <v>2.2990900000000001</v>
      </c>
      <c r="G62" s="135">
        <f t="shared" ref="G62:AA62" si="33">ROUND(((G63+G64+G66+G65)/1000),5)</f>
        <v>2.2963399999999998</v>
      </c>
      <c r="H62" s="135">
        <f t="shared" si="33"/>
        <v>2.3483800000000001</v>
      </c>
      <c r="I62" s="135">
        <f t="shared" si="33"/>
        <v>2.44537</v>
      </c>
      <c r="J62" s="135">
        <f t="shared" si="33"/>
        <v>2.6118700000000001</v>
      </c>
      <c r="K62" s="135">
        <f t="shared" si="33"/>
        <v>2.8370500000000001</v>
      </c>
      <c r="L62" s="135">
        <f t="shared" si="33"/>
        <v>2.9132400000000001</v>
      </c>
      <c r="M62" s="135">
        <f t="shared" si="33"/>
        <v>2.9689399999999999</v>
      </c>
      <c r="N62" s="135">
        <f t="shared" si="33"/>
        <v>2.9690099999999999</v>
      </c>
      <c r="O62" s="135">
        <f t="shared" si="33"/>
        <v>2.9757899999999999</v>
      </c>
      <c r="P62" s="135">
        <f t="shared" si="33"/>
        <v>2.9579300000000002</v>
      </c>
      <c r="Q62" s="135">
        <f t="shared" si="33"/>
        <v>2.9571399999999999</v>
      </c>
      <c r="R62" s="135">
        <f t="shared" si="33"/>
        <v>2.9341400000000002</v>
      </c>
      <c r="S62" s="135">
        <f t="shared" si="33"/>
        <v>2.9175300000000002</v>
      </c>
      <c r="T62" s="135">
        <f t="shared" si="33"/>
        <v>2.91344</v>
      </c>
      <c r="U62" s="135">
        <f t="shared" si="33"/>
        <v>2.8651</v>
      </c>
      <c r="V62" s="135">
        <f t="shared" si="33"/>
        <v>2.9104199999999998</v>
      </c>
      <c r="W62" s="135">
        <f t="shared" si="33"/>
        <v>2.9353699999999998</v>
      </c>
      <c r="X62" s="135">
        <f t="shared" si="33"/>
        <v>2.9298700000000002</v>
      </c>
      <c r="Y62" s="135">
        <f t="shared" si="33"/>
        <v>2.8411499999999998</v>
      </c>
      <c r="Z62" s="135">
        <f t="shared" si="33"/>
        <v>2.6297000000000001</v>
      </c>
      <c r="AA62" s="135">
        <f t="shared" si="33"/>
        <v>2.4481600000000001</v>
      </c>
    </row>
    <row r="63" spans="1:27" ht="12.75" customHeight="1" outlineLevel="1" x14ac:dyDescent="0.3">
      <c r="A63" s="163" t="s">
        <v>1713</v>
      </c>
      <c r="B63" s="94" t="s">
        <v>238</v>
      </c>
      <c r="C63" s="70" t="s">
        <v>79</v>
      </c>
      <c r="D63" s="71">
        <v>1221.51</v>
      </c>
      <c r="E63" s="71">
        <v>1171.4100000000001</v>
      </c>
      <c r="F63" s="71">
        <v>1133.81</v>
      </c>
      <c r="G63" s="71">
        <v>1131.06</v>
      </c>
      <c r="H63" s="71">
        <v>1183.0999999999999</v>
      </c>
      <c r="I63" s="71">
        <v>1280.0899999999999</v>
      </c>
      <c r="J63" s="71">
        <v>1446.59</v>
      </c>
      <c r="K63" s="71">
        <v>1671.77</v>
      </c>
      <c r="L63" s="71">
        <v>1747.96</v>
      </c>
      <c r="M63" s="71">
        <v>1803.66</v>
      </c>
      <c r="N63" s="71">
        <v>1803.73</v>
      </c>
      <c r="O63" s="71">
        <v>1810.51</v>
      </c>
      <c r="P63" s="71">
        <v>1792.65</v>
      </c>
      <c r="Q63" s="71">
        <v>1791.86</v>
      </c>
      <c r="R63" s="71">
        <v>1768.86</v>
      </c>
      <c r="S63" s="71">
        <v>1752.25</v>
      </c>
      <c r="T63" s="71">
        <v>1748.16</v>
      </c>
      <c r="U63" s="71">
        <v>1699.82</v>
      </c>
      <c r="V63" s="71">
        <v>1745.14</v>
      </c>
      <c r="W63" s="71">
        <v>1770.09</v>
      </c>
      <c r="X63" s="71">
        <v>1764.59</v>
      </c>
      <c r="Y63" s="71">
        <v>1675.87</v>
      </c>
      <c r="Z63" s="71">
        <v>1464.42</v>
      </c>
      <c r="AA63" s="71">
        <v>1282.8800000000001</v>
      </c>
    </row>
    <row r="64" spans="1:27" ht="12.75" customHeight="1" outlineLevel="1" x14ac:dyDescent="0.3">
      <c r="A64" s="163" t="s">
        <v>1714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customHeight="1" outlineLevel="1" x14ac:dyDescent="0.3">
      <c r="A65" s="163" t="s">
        <v>1715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1716</v>
      </c>
      <c r="B66" s="94" t="s">
        <v>81</v>
      </c>
      <c r="C66" s="70" t="s">
        <v>79</v>
      </c>
      <c r="D66" s="71">
        <f>$D$11</f>
        <v>88.27</v>
      </c>
      <c r="E66" s="71">
        <f t="shared" ref="E66:AA66" si="35">$D$11</f>
        <v>88.27</v>
      </c>
      <c r="F66" s="71">
        <f t="shared" si="35"/>
        <v>88.27</v>
      </c>
      <c r="G66" s="71">
        <f t="shared" si="35"/>
        <v>88.27</v>
      </c>
      <c r="H66" s="71">
        <f t="shared" si="35"/>
        <v>88.27</v>
      </c>
      <c r="I66" s="71">
        <f t="shared" si="35"/>
        <v>88.27</v>
      </c>
      <c r="J66" s="71">
        <f t="shared" si="35"/>
        <v>88.27</v>
      </c>
      <c r="K66" s="71">
        <f t="shared" si="35"/>
        <v>88.27</v>
      </c>
      <c r="L66" s="71">
        <f t="shared" si="35"/>
        <v>88.27</v>
      </c>
      <c r="M66" s="71">
        <f t="shared" si="35"/>
        <v>88.27</v>
      </c>
      <c r="N66" s="71">
        <f t="shared" si="35"/>
        <v>88.27</v>
      </c>
      <c r="O66" s="71">
        <f t="shared" si="35"/>
        <v>88.27</v>
      </c>
      <c r="P66" s="71">
        <f t="shared" si="35"/>
        <v>88.27</v>
      </c>
      <c r="Q66" s="71">
        <f t="shared" si="35"/>
        <v>88.27</v>
      </c>
      <c r="R66" s="71">
        <f t="shared" si="35"/>
        <v>88.27</v>
      </c>
      <c r="S66" s="71">
        <f t="shared" si="35"/>
        <v>88.27</v>
      </c>
      <c r="T66" s="71">
        <f t="shared" si="35"/>
        <v>88.27</v>
      </c>
      <c r="U66" s="71">
        <f t="shared" si="35"/>
        <v>88.27</v>
      </c>
      <c r="V66" s="71">
        <f t="shared" si="35"/>
        <v>88.27</v>
      </c>
      <c r="W66" s="71">
        <f t="shared" si="35"/>
        <v>88.27</v>
      </c>
      <c r="X66" s="71">
        <f t="shared" si="35"/>
        <v>88.27</v>
      </c>
      <c r="Y66" s="71">
        <f t="shared" si="35"/>
        <v>88.27</v>
      </c>
      <c r="Z66" s="71">
        <f t="shared" si="35"/>
        <v>88.27</v>
      </c>
      <c r="AA66" s="71">
        <f t="shared" si="35"/>
        <v>88.27</v>
      </c>
    </row>
    <row r="67" spans="1:27" ht="12.75" customHeight="1" x14ac:dyDescent="0.3">
      <c r="A67" s="162" t="s">
        <v>1717</v>
      </c>
      <c r="B67" s="54" t="str">
        <f>"13"&amp;"."&amp;$B$800&amp;"."&amp;$B$801</f>
        <v>13.03.2024</v>
      </c>
      <c r="C67" s="134" t="s">
        <v>76</v>
      </c>
      <c r="D67" s="135">
        <f>ROUND(((D68+D69+D71+D70)/1000),5)</f>
        <v>2.3593899999999999</v>
      </c>
      <c r="E67" s="135">
        <f>ROUND(((E68+E69+E71+E70)/1000),5)</f>
        <v>2.3243299999999998</v>
      </c>
      <c r="F67" s="135">
        <f>ROUND(((F68+F69+F71+F70)/1000),5)</f>
        <v>2.2990400000000002</v>
      </c>
      <c r="G67" s="135">
        <f t="shared" ref="G67:AA67" si="36">ROUND(((G68+G69+G71+G70)/1000),5)</f>
        <v>2.2978900000000002</v>
      </c>
      <c r="H67" s="135">
        <f t="shared" si="36"/>
        <v>2.32287</v>
      </c>
      <c r="I67" s="135">
        <f t="shared" si="36"/>
        <v>2.42082</v>
      </c>
      <c r="J67" s="135">
        <f t="shared" si="36"/>
        <v>2.6010900000000001</v>
      </c>
      <c r="K67" s="135">
        <f t="shared" si="36"/>
        <v>2.82734</v>
      </c>
      <c r="L67" s="135">
        <f t="shared" si="36"/>
        <v>2.8630200000000001</v>
      </c>
      <c r="M67" s="135">
        <f t="shared" si="36"/>
        <v>3.0238999999999998</v>
      </c>
      <c r="N67" s="135">
        <f t="shared" si="36"/>
        <v>3.0132599999999998</v>
      </c>
      <c r="O67" s="135">
        <f t="shared" si="36"/>
        <v>2.9312399999999998</v>
      </c>
      <c r="P67" s="135">
        <f t="shared" si="36"/>
        <v>2.8841999999999999</v>
      </c>
      <c r="Q67" s="135">
        <f t="shared" si="36"/>
        <v>2.9248599999999998</v>
      </c>
      <c r="R67" s="135">
        <f t="shared" si="36"/>
        <v>2.9035299999999999</v>
      </c>
      <c r="S67" s="135">
        <f t="shared" si="36"/>
        <v>2.8797100000000002</v>
      </c>
      <c r="T67" s="135">
        <f t="shared" si="36"/>
        <v>2.85283</v>
      </c>
      <c r="U67" s="135">
        <f t="shared" si="36"/>
        <v>2.8508499999999999</v>
      </c>
      <c r="V67" s="135">
        <f t="shared" si="36"/>
        <v>2.8837600000000001</v>
      </c>
      <c r="W67" s="135">
        <f t="shared" si="36"/>
        <v>2.9420500000000001</v>
      </c>
      <c r="X67" s="135">
        <f t="shared" si="36"/>
        <v>2.9167000000000001</v>
      </c>
      <c r="Y67" s="135">
        <f t="shared" si="36"/>
        <v>2.8379300000000001</v>
      </c>
      <c r="Z67" s="135">
        <f t="shared" si="36"/>
        <v>2.6265900000000002</v>
      </c>
      <c r="AA67" s="135">
        <f t="shared" si="36"/>
        <v>2.4252699999999998</v>
      </c>
    </row>
    <row r="68" spans="1:27" ht="12.75" customHeight="1" outlineLevel="1" x14ac:dyDescent="0.3">
      <c r="A68" s="163" t="s">
        <v>1718</v>
      </c>
      <c r="B68" s="94" t="s">
        <v>238</v>
      </c>
      <c r="C68" s="70" t="s">
        <v>79</v>
      </c>
      <c r="D68" s="71">
        <v>1194.1099999999999</v>
      </c>
      <c r="E68" s="71">
        <v>1159.05</v>
      </c>
      <c r="F68" s="71">
        <v>1133.76</v>
      </c>
      <c r="G68" s="71">
        <v>1132.6099999999999</v>
      </c>
      <c r="H68" s="71">
        <v>1157.5899999999999</v>
      </c>
      <c r="I68" s="71">
        <v>1255.54</v>
      </c>
      <c r="J68" s="71">
        <v>1435.81</v>
      </c>
      <c r="K68" s="71">
        <v>1662.06</v>
      </c>
      <c r="L68" s="71">
        <v>1697.74</v>
      </c>
      <c r="M68" s="71">
        <v>1858.62</v>
      </c>
      <c r="N68" s="71">
        <v>1847.98</v>
      </c>
      <c r="O68" s="71">
        <v>1765.96</v>
      </c>
      <c r="P68" s="71">
        <v>1718.92</v>
      </c>
      <c r="Q68" s="71">
        <v>1759.58</v>
      </c>
      <c r="R68" s="71">
        <v>1738.25</v>
      </c>
      <c r="S68" s="71">
        <v>1714.43</v>
      </c>
      <c r="T68" s="71">
        <v>1687.55</v>
      </c>
      <c r="U68" s="71">
        <v>1685.57</v>
      </c>
      <c r="V68" s="71">
        <v>1718.48</v>
      </c>
      <c r="W68" s="71">
        <v>1776.77</v>
      </c>
      <c r="X68" s="71">
        <v>1751.42</v>
      </c>
      <c r="Y68" s="71">
        <v>1672.65</v>
      </c>
      <c r="Z68" s="71">
        <v>1461.31</v>
      </c>
      <c r="AA68" s="71">
        <v>1259.99</v>
      </c>
    </row>
    <row r="69" spans="1:27" ht="12.75" customHeight="1" outlineLevel="1" x14ac:dyDescent="0.3">
      <c r="A69" s="163" t="s">
        <v>1719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customHeight="1" outlineLevel="1" x14ac:dyDescent="0.3">
      <c r="A70" s="163" t="s">
        <v>1720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1721</v>
      </c>
      <c r="B71" s="94" t="s">
        <v>81</v>
      </c>
      <c r="C71" s="70" t="s">
        <v>79</v>
      </c>
      <c r="D71" s="71">
        <f>$D$11</f>
        <v>88.27</v>
      </c>
      <c r="E71" s="71">
        <f t="shared" ref="E71:AA71" si="38">$D$11</f>
        <v>88.27</v>
      </c>
      <c r="F71" s="71">
        <f t="shared" si="38"/>
        <v>88.27</v>
      </c>
      <c r="G71" s="71">
        <f t="shared" si="38"/>
        <v>88.27</v>
      </c>
      <c r="H71" s="71">
        <f t="shared" si="38"/>
        <v>88.27</v>
      </c>
      <c r="I71" s="71">
        <f t="shared" si="38"/>
        <v>88.27</v>
      </c>
      <c r="J71" s="71">
        <f t="shared" si="38"/>
        <v>88.27</v>
      </c>
      <c r="K71" s="71">
        <f t="shared" si="38"/>
        <v>88.27</v>
      </c>
      <c r="L71" s="71">
        <f t="shared" si="38"/>
        <v>88.27</v>
      </c>
      <c r="M71" s="71">
        <f t="shared" si="38"/>
        <v>88.27</v>
      </c>
      <c r="N71" s="71">
        <f t="shared" si="38"/>
        <v>88.27</v>
      </c>
      <c r="O71" s="71">
        <f t="shared" si="38"/>
        <v>88.27</v>
      </c>
      <c r="P71" s="71">
        <f t="shared" si="38"/>
        <v>88.27</v>
      </c>
      <c r="Q71" s="71">
        <f t="shared" si="38"/>
        <v>88.27</v>
      </c>
      <c r="R71" s="71">
        <f t="shared" si="38"/>
        <v>88.27</v>
      </c>
      <c r="S71" s="71">
        <f t="shared" si="38"/>
        <v>88.27</v>
      </c>
      <c r="T71" s="71">
        <f t="shared" si="38"/>
        <v>88.27</v>
      </c>
      <c r="U71" s="71">
        <f t="shared" si="38"/>
        <v>88.27</v>
      </c>
      <c r="V71" s="71">
        <f t="shared" si="38"/>
        <v>88.27</v>
      </c>
      <c r="W71" s="71">
        <f t="shared" si="38"/>
        <v>88.27</v>
      </c>
      <c r="X71" s="71">
        <f t="shared" si="38"/>
        <v>88.27</v>
      </c>
      <c r="Y71" s="71">
        <f t="shared" si="38"/>
        <v>88.27</v>
      </c>
      <c r="Z71" s="71">
        <f t="shared" si="38"/>
        <v>88.27</v>
      </c>
      <c r="AA71" s="71">
        <f t="shared" si="38"/>
        <v>88.27</v>
      </c>
    </row>
    <row r="72" spans="1:27" ht="12.75" customHeight="1" x14ac:dyDescent="0.3">
      <c r="A72" s="162" t="s">
        <v>1722</v>
      </c>
      <c r="B72" s="54" t="str">
        <f>"14"&amp;"."&amp;$B$800&amp;"."&amp;$B$801</f>
        <v>14.03.2024</v>
      </c>
      <c r="C72" s="134" t="s">
        <v>76</v>
      </c>
      <c r="D72" s="135">
        <f>ROUND(((D73+D74+D76+D75)/1000),5)</f>
        <v>2.3890099999999999</v>
      </c>
      <c r="E72" s="135">
        <f>ROUND(((E73+E74+E76+E75)/1000),5)</f>
        <v>2.3112200000000001</v>
      </c>
      <c r="F72" s="135">
        <f>ROUND(((F73+F74+F76+F75)/1000),5)</f>
        <v>2.29739</v>
      </c>
      <c r="G72" s="135">
        <f t="shared" ref="G72:AA72" si="39">ROUND(((G73+G74+G76+G75)/1000),5)</f>
        <v>2.3001399999999999</v>
      </c>
      <c r="H72" s="135">
        <f t="shared" si="39"/>
        <v>2.3434900000000001</v>
      </c>
      <c r="I72" s="135">
        <f t="shared" si="39"/>
        <v>2.4199199999999998</v>
      </c>
      <c r="J72" s="135">
        <f t="shared" si="39"/>
        <v>2.58568</v>
      </c>
      <c r="K72" s="135">
        <f t="shared" si="39"/>
        <v>2.8079200000000002</v>
      </c>
      <c r="L72" s="135">
        <f t="shared" si="39"/>
        <v>2.8776899999999999</v>
      </c>
      <c r="M72" s="135">
        <f t="shared" si="39"/>
        <v>2.94564</v>
      </c>
      <c r="N72" s="135">
        <f t="shared" si="39"/>
        <v>2.9334899999999999</v>
      </c>
      <c r="O72" s="135">
        <f t="shared" si="39"/>
        <v>2.9695999999999998</v>
      </c>
      <c r="P72" s="135">
        <f t="shared" si="39"/>
        <v>2.9446699999999999</v>
      </c>
      <c r="Q72" s="135">
        <f t="shared" si="39"/>
        <v>2.9350100000000001</v>
      </c>
      <c r="R72" s="135">
        <f t="shared" si="39"/>
        <v>2.91588</v>
      </c>
      <c r="S72" s="135">
        <f t="shared" si="39"/>
        <v>2.8900399999999999</v>
      </c>
      <c r="T72" s="135">
        <f t="shared" si="39"/>
        <v>2.8873099999999998</v>
      </c>
      <c r="U72" s="135">
        <f t="shared" si="39"/>
        <v>2.8469699999999998</v>
      </c>
      <c r="V72" s="135">
        <f t="shared" si="39"/>
        <v>2.9333499999999999</v>
      </c>
      <c r="W72" s="135">
        <f t="shared" si="39"/>
        <v>2.9647600000000001</v>
      </c>
      <c r="X72" s="135">
        <f t="shared" si="39"/>
        <v>2.9252899999999999</v>
      </c>
      <c r="Y72" s="135">
        <f t="shared" si="39"/>
        <v>2.8382800000000001</v>
      </c>
      <c r="Z72" s="135">
        <f t="shared" si="39"/>
        <v>2.6571099999999999</v>
      </c>
      <c r="AA72" s="135">
        <f t="shared" si="39"/>
        <v>2.5093700000000001</v>
      </c>
    </row>
    <row r="73" spans="1:27" ht="12.75" customHeight="1" outlineLevel="1" x14ac:dyDescent="0.3">
      <c r="A73" s="163" t="s">
        <v>1723</v>
      </c>
      <c r="B73" s="94" t="s">
        <v>238</v>
      </c>
      <c r="C73" s="70" t="s">
        <v>79</v>
      </c>
      <c r="D73" s="71">
        <v>1223.73</v>
      </c>
      <c r="E73" s="71">
        <v>1145.94</v>
      </c>
      <c r="F73" s="71">
        <v>1132.1099999999999</v>
      </c>
      <c r="G73" s="71">
        <v>1134.8599999999999</v>
      </c>
      <c r="H73" s="71">
        <v>1178.21</v>
      </c>
      <c r="I73" s="71">
        <v>1254.6400000000001</v>
      </c>
      <c r="J73" s="71">
        <v>1420.4</v>
      </c>
      <c r="K73" s="71">
        <v>1642.64</v>
      </c>
      <c r="L73" s="71">
        <v>1712.41</v>
      </c>
      <c r="M73" s="71">
        <v>1780.36</v>
      </c>
      <c r="N73" s="71">
        <v>1768.21</v>
      </c>
      <c r="O73" s="71">
        <v>1804.32</v>
      </c>
      <c r="P73" s="71">
        <v>1779.39</v>
      </c>
      <c r="Q73" s="71">
        <v>1769.73</v>
      </c>
      <c r="R73" s="71">
        <v>1750.6</v>
      </c>
      <c r="S73" s="71">
        <v>1724.76</v>
      </c>
      <c r="T73" s="71">
        <v>1722.03</v>
      </c>
      <c r="U73" s="71">
        <v>1681.69</v>
      </c>
      <c r="V73" s="71">
        <v>1768.07</v>
      </c>
      <c r="W73" s="71">
        <v>1799.48</v>
      </c>
      <c r="X73" s="71">
        <v>1760.01</v>
      </c>
      <c r="Y73" s="71">
        <v>1673</v>
      </c>
      <c r="Z73" s="71">
        <v>1491.83</v>
      </c>
      <c r="AA73" s="71">
        <v>1344.09</v>
      </c>
    </row>
    <row r="74" spans="1:27" ht="12.75" customHeight="1" outlineLevel="1" x14ac:dyDescent="0.3">
      <c r="A74" s="163" t="s">
        <v>1724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customHeight="1" outlineLevel="1" x14ac:dyDescent="0.3">
      <c r="A75" s="163" t="s">
        <v>1725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1726</v>
      </c>
      <c r="B76" s="94" t="s">
        <v>81</v>
      </c>
      <c r="C76" s="70" t="s">
        <v>79</v>
      </c>
      <c r="D76" s="71">
        <f>$D$11</f>
        <v>88.27</v>
      </c>
      <c r="E76" s="71">
        <f t="shared" ref="E76:AA76" si="41">$D$11</f>
        <v>88.27</v>
      </c>
      <c r="F76" s="71">
        <f t="shared" si="41"/>
        <v>88.27</v>
      </c>
      <c r="G76" s="71">
        <f t="shared" si="41"/>
        <v>88.27</v>
      </c>
      <c r="H76" s="71">
        <f t="shared" si="41"/>
        <v>88.27</v>
      </c>
      <c r="I76" s="71">
        <f t="shared" si="41"/>
        <v>88.27</v>
      </c>
      <c r="J76" s="71">
        <f t="shared" si="41"/>
        <v>88.27</v>
      </c>
      <c r="K76" s="71">
        <f t="shared" si="41"/>
        <v>88.27</v>
      </c>
      <c r="L76" s="71">
        <f t="shared" si="41"/>
        <v>88.27</v>
      </c>
      <c r="M76" s="71">
        <f t="shared" si="41"/>
        <v>88.27</v>
      </c>
      <c r="N76" s="71">
        <f t="shared" si="41"/>
        <v>88.27</v>
      </c>
      <c r="O76" s="71">
        <f t="shared" si="41"/>
        <v>88.27</v>
      </c>
      <c r="P76" s="71">
        <f t="shared" si="41"/>
        <v>88.27</v>
      </c>
      <c r="Q76" s="71">
        <f t="shared" si="41"/>
        <v>88.27</v>
      </c>
      <c r="R76" s="71">
        <f t="shared" si="41"/>
        <v>88.27</v>
      </c>
      <c r="S76" s="71">
        <f t="shared" si="41"/>
        <v>88.27</v>
      </c>
      <c r="T76" s="71">
        <f t="shared" si="41"/>
        <v>88.27</v>
      </c>
      <c r="U76" s="71">
        <f t="shared" si="41"/>
        <v>88.27</v>
      </c>
      <c r="V76" s="71">
        <f t="shared" si="41"/>
        <v>88.27</v>
      </c>
      <c r="W76" s="71">
        <f t="shared" si="41"/>
        <v>88.27</v>
      </c>
      <c r="X76" s="71">
        <f t="shared" si="41"/>
        <v>88.27</v>
      </c>
      <c r="Y76" s="71">
        <f t="shared" si="41"/>
        <v>88.27</v>
      </c>
      <c r="Z76" s="71">
        <f t="shared" si="41"/>
        <v>88.27</v>
      </c>
      <c r="AA76" s="71">
        <f t="shared" si="41"/>
        <v>88.27</v>
      </c>
    </row>
    <row r="77" spans="1:27" ht="12.75" customHeight="1" x14ac:dyDescent="0.3">
      <c r="A77" s="162" t="s">
        <v>1727</v>
      </c>
      <c r="B77" s="54" t="str">
        <f>"15"&amp;"."&amp;$B$800&amp;"."&amp;$B$801</f>
        <v>15.03.2024</v>
      </c>
      <c r="C77" s="134" t="s">
        <v>76</v>
      </c>
      <c r="D77" s="135">
        <f>ROUND(((D78+D79+D81+D80)/1000),5)</f>
        <v>2.3953199999999999</v>
      </c>
      <c r="E77" s="135">
        <f>ROUND(((E78+E79+E81+E80)/1000),5)</f>
        <v>2.3346800000000001</v>
      </c>
      <c r="F77" s="135">
        <f>ROUND(((F78+F79+F81+F80)/1000),5)</f>
        <v>2.3222299999999998</v>
      </c>
      <c r="G77" s="135">
        <f t="shared" ref="G77:AA77" si="42">ROUND(((G78+G79+G81+G80)/1000),5)</f>
        <v>2.3222800000000001</v>
      </c>
      <c r="H77" s="135">
        <f t="shared" si="42"/>
        <v>2.3498899999999998</v>
      </c>
      <c r="I77" s="135">
        <f t="shared" si="42"/>
        <v>2.4878900000000002</v>
      </c>
      <c r="J77" s="135">
        <f t="shared" si="42"/>
        <v>2.61</v>
      </c>
      <c r="K77" s="135">
        <f t="shared" si="42"/>
        <v>2.8245200000000001</v>
      </c>
      <c r="L77" s="135">
        <f t="shared" si="42"/>
        <v>2.9061900000000001</v>
      </c>
      <c r="M77" s="135">
        <f t="shared" si="42"/>
        <v>2.9455800000000001</v>
      </c>
      <c r="N77" s="135">
        <f t="shared" si="42"/>
        <v>2.94624</v>
      </c>
      <c r="O77" s="135">
        <f t="shared" si="42"/>
        <v>2.99383</v>
      </c>
      <c r="P77" s="135">
        <f t="shared" si="42"/>
        <v>2.9890699999999999</v>
      </c>
      <c r="Q77" s="135">
        <f t="shared" si="42"/>
        <v>2.9813800000000001</v>
      </c>
      <c r="R77" s="135">
        <f t="shared" si="42"/>
        <v>2.9650500000000002</v>
      </c>
      <c r="S77" s="135">
        <f t="shared" si="42"/>
        <v>2.9525000000000001</v>
      </c>
      <c r="T77" s="135">
        <f t="shared" si="42"/>
        <v>2.9529700000000001</v>
      </c>
      <c r="U77" s="135">
        <f t="shared" si="42"/>
        <v>2.8821599999999998</v>
      </c>
      <c r="V77" s="135">
        <f t="shared" si="42"/>
        <v>2.9424600000000001</v>
      </c>
      <c r="W77" s="135">
        <f t="shared" si="42"/>
        <v>3.0009000000000001</v>
      </c>
      <c r="X77" s="135">
        <f t="shared" si="42"/>
        <v>2.9957099999999999</v>
      </c>
      <c r="Y77" s="135">
        <f t="shared" si="42"/>
        <v>2.8843100000000002</v>
      </c>
      <c r="Z77" s="135">
        <f t="shared" si="42"/>
        <v>2.6936200000000001</v>
      </c>
      <c r="AA77" s="135">
        <f t="shared" si="42"/>
        <v>2.61585</v>
      </c>
    </row>
    <row r="78" spans="1:27" ht="12.75" customHeight="1" outlineLevel="1" x14ac:dyDescent="0.3">
      <c r="A78" s="163" t="s">
        <v>1728</v>
      </c>
      <c r="B78" s="94" t="s">
        <v>238</v>
      </c>
      <c r="C78" s="70" t="s">
        <v>79</v>
      </c>
      <c r="D78" s="71">
        <v>1230.04</v>
      </c>
      <c r="E78" s="71">
        <v>1169.4000000000001</v>
      </c>
      <c r="F78" s="71">
        <v>1156.95</v>
      </c>
      <c r="G78" s="71">
        <v>1157</v>
      </c>
      <c r="H78" s="71">
        <v>1184.6099999999999</v>
      </c>
      <c r="I78" s="71">
        <v>1322.61</v>
      </c>
      <c r="J78" s="71">
        <v>1444.72</v>
      </c>
      <c r="K78" s="71">
        <v>1659.24</v>
      </c>
      <c r="L78" s="71">
        <v>1740.91</v>
      </c>
      <c r="M78" s="71">
        <v>1780.3</v>
      </c>
      <c r="N78" s="71">
        <v>1780.96</v>
      </c>
      <c r="O78" s="71">
        <v>1828.55</v>
      </c>
      <c r="P78" s="71">
        <v>1823.79</v>
      </c>
      <c r="Q78" s="71">
        <v>1816.1</v>
      </c>
      <c r="R78" s="71">
        <v>1799.77</v>
      </c>
      <c r="S78" s="71">
        <v>1787.22</v>
      </c>
      <c r="T78" s="71">
        <v>1787.69</v>
      </c>
      <c r="U78" s="71">
        <v>1716.88</v>
      </c>
      <c r="V78" s="71">
        <v>1777.18</v>
      </c>
      <c r="W78" s="71">
        <v>1835.62</v>
      </c>
      <c r="X78" s="71">
        <v>1830.43</v>
      </c>
      <c r="Y78" s="71">
        <v>1719.03</v>
      </c>
      <c r="Z78" s="71">
        <v>1528.34</v>
      </c>
      <c r="AA78" s="71">
        <v>1450.57</v>
      </c>
    </row>
    <row r="79" spans="1:27" ht="12.75" customHeight="1" outlineLevel="1" x14ac:dyDescent="0.3">
      <c r="A79" s="163" t="s">
        <v>1729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customHeight="1" outlineLevel="1" x14ac:dyDescent="0.3">
      <c r="A80" s="163" t="s">
        <v>1730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1731</v>
      </c>
      <c r="B81" s="94" t="s">
        <v>81</v>
      </c>
      <c r="C81" s="70" t="s">
        <v>79</v>
      </c>
      <c r="D81" s="71">
        <f>$D$11</f>
        <v>88.27</v>
      </c>
      <c r="E81" s="71">
        <f t="shared" ref="E81:AA81" si="44">$D$11</f>
        <v>88.27</v>
      </c>
      <c r="F81" s="71">
        <f t="shared" si="44"/>
        <v>88.27</v>
      </c>
      <c r="G81" s="71">
        <f t="shared" si="44"/>
        <v>88.27</v>
      </c>
      <c r="H81" s="71">
        <f t="shared" si="44"/>
        <v>88.27</v>
      </c>
      <c r="I81" s="71">
        <f t="shared" si="44"/>
        <v>88.27</v>
      </c>
      <c r="J81" s="71">
        <f t="shared" si="44"/>
        <v>88.27</v>
      </c>
      <c r="K81" s="71">
        <f t="shared" si="44"/>
        <v>88.27</v>
      </c>
      <c r="L81" s="71">
        <f t="shared" si="44"/>
        <v>88.27</v>
      </c>
      <c r="M81" s="71">
        <f t="shared" si="44"/>
        <v>88.27</v>
      </c>
      <c r="N81" s="71">
        <f t="shared" si="44"/>
        <v>88.27</v>
      </c>
      <c r="O81" s="71">
        <f t="shared" si="44"/>
        <v>88.27</v>
      </c>
      <c r="P81" s="71">
        <f t="shared" si="44"/>
        <v>88.27</v>
      </c>
      <c r="Q81" s="71">
        <f t="shared" si="44"/>
        <v>88.27</v>
      </c>
      <c r="R81" s="71">
        <f t="shared" si="44"/>
        <v>88.27</v>
      </c>
      <c r="S81" s="71">
        <f t="shared" si="44"/>
        <v>88.27</v>
      </c>
      <c r="T81" s="71">
        <f t="shared" si="44"/>
        <v>88.27</v>
      </c>
      <c r="U81" s="71">
        <f t="shared" si="44"/>
        <v>88.27</v>
      </c>
      <c r="V81" s="71">
        <f t="shared" si="44"/>
        <v>88.27</v>
      </c>
      <c r="W81" s="71">
        <f t="shared" si="44"/>
        <v>88.27</v>
      </c>
      <c r="X81" s="71">
        <f t="shared" si="44"/>
        <v>88.27</v>
      </c>
      <c r="Y81" s="71">
        <f t="shared" si="44"/>
        <v>88.27</v>
      </c>
      <c r="Z81" s="71">
        <f t="shared" si="44"/>
        <v>88.27</v>
      </c>
      <c r="AA81" s="71">
        <f t="shared" si="44"/>
        <v>88.27</v>
      </c>
    </row>
    <row r="82" spans="1:27" ht="12.75" customHeight="1" x14ac:dyDescent="0.3">
      <c r="A82" s="162" t="s">
        <v>1732</v>
      </c>
      <c r="B82" s="54" t="str">
        <f>"16"&amp;"."&amp;$B$800&amp;"."&amp;$B$801</f>
        <v>16.03.2024</v>
      </c>
      <c r="C82" s="134" t="s">
        <v>76</v>
      </c>
      <c r="D82" s="135">
        <f>ROUND(((D83+D84+D86+D85)/1000),5)</f>
        <v>2.6075599999999999</v>
      </c>
      <c r="E82" s="135">
        <f>ROUND(((E83+E84+E86+E85)/1000),5)</f>
        <v>2.4408400000000001</v>
      </c>
      <c r="F82" s="135">
        <f>ROUND(((F83+F84+F86+F85)/1000),5)</f>
        <v>2.4108299999999998</v>
      </c>
      <c r="G82" s="135">
        <f t="shared" ref="G82:AA82" si="45">ROUND(((G83+G84+G86+G85)/1000),5)</f>
        <v>2.3898100000000002</v>
      </c>
      <c r="H82" s="135">
        <f t="shared" si="45"/>
        <v>2.3907099999999999</v>
      </c>
      <c r="I82" s="135">
        <f t="shared" si="45"/>
        <v>2.5165099999999998</v>
      </c>
      <c r="J82" s="135">
        <f t="shared" si="45"/>
        <v>2.5668899999999999</v>
      </c>
      <c r="K82" s="135">
        <f t="shared" si="45"/>
        <v>2.6136900000000001</v>
      </c>
      <c r="L82" s="135">
        <f t="shared" si="45"/>
        <v>2.8574899999999999</v>
      </c>
      <c r="M82" s="135">
        <f t="shared" si="45"/>
        <v>2.9885999999999999</v>
      </c>
      <c r="N82" s="135">
        <f t="shared" si="45"/>
        <v>3.0577000000000001</v>
      </c>
      <c r="O82" s="135">
        <f t="shared" si="45"/>
        <v>3.0529099999999998</v>
      </c>
      <c r="P82" s="135">
        <f t="shared" si="45"/>
        <v>3.0212500000000002</v>
      </c>
      <c r="Q82" s="135">
        <f t="shared" si="45"/>
        <v>3.0061</v>
      </c>
      <c r="R82" s="135">
        <f t="shared" si="45"/>
        <v>2.9384600000000001</v>
      </c>
      <c r="S82" s="135">
        <f t="shared" si="45"/>
        <v>2.8787500000000001</v>
      </c>
      <c r="T82" s="135">
        <f t="shared" si="45"/>
        <v>2.88652</v>
      </c>
      <c r="U82" s="135">
        <f t="shared" si="45"/>
        <v>2.9373800000000001</v>
      </c>
      <c r="V82" s="135">
        <f t="shared" si="45"/>
        <v>3.0051899999999998</v>
      </c>
      <c r="W82" s="135">
        <f t="shared" si="45"/>
        <v>3.0141100000000001</v>
      </c>
      <c r="X82" s="135">
        <f t="shared" si="45"/>
        <v>2.9265599999999998</v>
      </c>
      <c r="Y82" s="135">
        <f t="shared" si="45"/>
        <v>2.8527999999999998</v>
      </c>
      <c r="Z82" s="135">
        <f t="shared" si="45"/>
        <v>2.6804899999999998</v>
      </c>
      <c r="AA82" s="135">
        <f t="shared" si="45"/>
        <v>2.6118199999999998</v>
      </c>
    </row>
    <row r="83" spans="1:27" ht="12.75" customHeight="1" outlineLevel="1" x14ac:dyDescent="0.3">
      <c r="A83" s="163" t="s">
        <v>1733</v>
      </c>
      <c r="B83" s="94" t="s">
        <v>238</v>
      </c>
      <c r="C83" s="70" t="s">
        <v>79</v>
      </c>
      <c r="D83" s="71">
        <v>1442.28</v>
      </c>
      <c r="E83" s="71">
        <v>1275.56</v>
      </c>
      <c r="F83" s="71">
        <v>1245.55</v>
      </c>
      <c r="G83" s="71">
        <v>1224.53</v>
      </c>
      <c r="H83" s="71">
        <v>1225.43</v>
      </c>
      <c r="I83" s="71">
        <v>1351.23</v>
      </c>
      <c r="J83" s="71">
        <v>1401.61</v>
      </c>
      <c r="K83" s="71">
        <v>1448.41</v>
      </c>
      <c r="L83" s="71">
        <v>1692.21</v>
      </c>
      <c r="M83" s="71">
        <v>1823.32</v>
      </c>
      <c r="N83" s="71">
        <v>1892.42</v>
      </c>
      <c r="O83" s="71">
        <v>1887.63</v>
      </c>
      <c r="P83" s="71">
        <v>1855.97</v>
      </c>
      <c r="Q83" s="71">
        <v>1840.82</v>
      </c>
      <c r="R83" s="71">
        <v>1773.18</v>
      </c>
      <c r="S83" s="71">
        <v>1713.47</v>
      </c>
      <c r="T83" s="71">
        <v>1721.24</v>
      </c>
      <c r="U83" s="71">
        <v>1772.1</v>
      </c>
      <c r="V83" s="71">
        <v>1839.91</v>
      </c>
      <c r="W83" s="71">
        <v>1848.83</v>
      </c>
      <c r="X83" s="71">
        <v>1761.28</v>
      </c>
      <c r="Y83" s="71">
        <v>1687.52</v>
      </c>
      <c r="Z83" s="71">
        <v>1515.21</v>
      </c>
      <c r="AA83" s="71">
        <v>1446.54</v>
      </c>
    </row>
    <row r="84" spans="1:27" ht="12.75" customHeight="1" outlineLevel="1" x14ac:dyDescent="0.3">
      <c r="A84" s="163" t="s">
        <v>1734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customHeight="1" outlineLevel="1" x14ac:dyDescent="0.3">
      <c r="A85" s="163" t="s">
        <v>1735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1736</v>
      </c>
      <c r="B86" s="94" t="s">
        <v>81</v>
      </c>
      <c r="C86" s="70" t="s">
        <v>79</v>
      </c>
      <c r="D86" s="71">
        <f>$D$11</f>
        <v>88.27</v>
      </c>
      <c r="E86" s="71">
        <f t="shared" ref="E86:AA86" si="47">$D$11</f>
        <v>88.27</v>
      </c>
      <c r="F86" s="71">
        <f t="shared" si="47"/>
        <v>88.27</v>
      </c>
      <c r="G86" s="71">
        <f t="shared" si="47"/>
        <v>88.27</v>
      </c>
      <c r="H86" s="71">
        <f t="shared" si="47"/>
        <v>88.27</v>
      </c>
      <c r="I86" s="71">
        <f t="shared" si="47"/>
        <v>88.27</v>
      </c>
      <c r="J86" s="71">
        <f t="shared" si="47"/>
        <v>88.27</v>
      </c>
      <c r="K86" s="71">
        <f t="shared" si="47"/>
        <v>88.27</v>
      </c>
      <c r="L86" s="71">
        <f t="shared" si="47"/>
        <v>88.27</v>
      </c>
      <c r="M86" s="71">
        <f t="shared" si="47"/>
        <v>88.27</v>
      </c>
      <c r="N86" s="71">
        <f t="shared" si="47"/>
        <v>88.27</v>
      </c>
      <c r="O86" s="71">
        <f t="shared" si="47"/>
        <v>88.27</v>
      </c>
      <c r="P86" s="71">
        <f t="shared" si="47"/>
        <v>88.27</v>
      </c>
      <c r="Q86" s="71">
        <f t="shared" si="47"/>
        <v>88.27</v>
      </c>
      <c r="R86" s="71">
        <f t="shared" si="47"/>
        <v>88.27</v>
      </c>
      <c r="S86" s="71">
        <f t="shared" si="47"/>
        <v>88.27</v>
      </c>
      <c r="T86" s="71">
        <f t="shared" si="47"/>
        <v>88.27</v>
      </c>
      <c r="U86" s="71">
        <f t="shared" si="47"/>
        <v>88.27</v>
      </c>
      <c r="V86" s="71">
        <f t="shared" si="47"/>
        <v>88.27</v>
      </c>
      <c r="W86" s="71">
        <f t="shared" si="47"/>
        <v>88.27</v>
      </c>
      <c r="X86" s="71">
        <f t="shared" si="47"/>
        <v>88.27</v>
      </c>
      <c r="Y86" s="71">
        <f t="shared" si="47"/>
        <v>88.27</v>
      </c>
      <c r="Z86" s="71">
        <f t="shared" si="47"/>
        <v>88.27</v>
      </c>
      <c r="AA86" s="71">
        <f t="shared" si="47"/>
        <v>88.27</v>
      </c>
    </row>
    <row r="87" spans="1:27" ht="12.75" customHeight="1" x14ac:dyDescent="0.3">
      <c r="A87" s="162" t="s">
        <v>1737</v>
      </c>
      <c r="B87" s="54" t="str">
        <f>"17"&amp;"."&amp;$B$800&amp;"."&amp;$B$801</f>
        <v>17.03.2024</v>
      </c>
      <c r="C87" s="134" t="s">
        <v>76</v>
      </c>
      <c r="D87" s="135">
        <f>ROUND(((D88+D89+D91+D90)/1000),5)</f>
        <v>2.6095299999999999</v>
      </c>
      <c r="E87" s="135">
        <f>ROUND(((E88+E89+E91+E90)/1000),5)</f>
        <v>2.4354399999999998</v>
      </c>
      <c r="F87" s="135">
        <f>ROUND(((F88+F89+F91+F90)/1000),5)</f>
        <v>2.3950200000000001</v>
      </c>
      <c r="G87" s="135">
        <f t="shared" ref="G87:AA87" si="48">ROUND(((G88+G89+G91+G90)/1000),5)</f>
        <v>2.36477</v>
      </c>
      <c r="H87" s="135">
        <f t="shared" si="48"/>
        <v>2.3645900000000002</v>
      </c>
      <c r="I87" s="135">
        <f t="shared" si="48"/>
        <v>2.4167900000000002</v>
      </c>
      <c r="J87" s="135">
        <f t="shared" si="48"/>
        <v>2.49878</v>
      </c>
      <c r="K87" s="135">
        <f t="shared" si="48"/>
        <v>2.58636</v>
      </c>
      <c r="L87" s="135">
        <f t="shared" si="48"/>
        <v>2.6630199999999999</v>
      </c>
      <c r="M87" s="135">
        <f t="shared" si="48"/>
        <v>2.8544700000000001</v>
      </c>
      <c r="N87" s="135">
        <f t="shared" si="48"/>
        <v>2.8715000000000002</v>
      </c>
      <c r="O87" s="135">
        <f t="shared" si="48"/>
        <v>2.8774199999999999</v>
      </c>
      <c r="P87" s="135">
        <f t="shared" si="48"/>
        <v>2.8719100000000002</v>
      </c>
      <c r="Q87" s="135">
        <f t="shared" si="48"/>
        <v>2.8650000000000002</v>
      </c>
      <c r="R87" s="135">
        <f t="shared" si="48"/>
        <v>2.86565</v>
      </c>
      <c r="S87" s="135">
        <f t="shared" si="48"/>
        <v>2.86212</v>
      </c>
      <c r="T87" s="135">
        <f t="shared" si="48"/>
        <v>2.86252</v>
      </c>
      <c r="U87" s="135">
        <f t="shared" si="48"/>
        <v>2.8685700000000001</v>
      </c>
      <c r="V87" s="135">
        <f t="shared" si="48"/>
        <v>3.00942</v>
      </c>
      <c r="W87" s="135">
        <f t="shared" si="48"/>
        <v>3.11389</v>
      </c>
      <c r="X87" s="135">
        <f t="shared" si="48"/>
        <v>3.0362</v>
      </c>
      <c r="Y87" s="135">
        <f t="shared" si="48"/>
        <v>2.8573200000000001</v>
      </c>
      <c r="Z87" s="135">
        <f t="shared" si="48"/>
        <v>2.6653500000000001</v>
      </c>
      <c r="AA87" s="135">
        <f t="shared" si="48"/>
        <v>2.6144400000000001</v>
      </c>
    </row>
    <row r="88" spans="1:27" ht="12.75" customHeight="1" outlineLevel="1" x14ac:dyDescent="0.3">
      <c r="A88" s="163" t="s">
        <v>1738</v>
      </c>
      <c r="B88" s="94" t="s">
        <v>238</v>
      </c>
      <c r="C88" s="70" t="s">
        <v>79</v>
      </c>
      <c r="D88" s="71">
        <v>1444.25</v>
      </c>
      <c r="E88" s="71">
        <v>1270.1600000000001</v>
      </c>
      <c r="F88" s="71">
        <v>1229.74</v>
      </c>
      <c r="G88" s="71">
        <v>1199.49</v>
      </c>
      <c r="H88" s="71">
        <v>1199.31</v>
      </c>
      <c r="I88" s="71">
        <v>1251.51</v>
      </c>
      <c r="J88" s="71">
        <v>1333.5</v>
      </c>
      <c r="K88" s="71">
        <v>1421.08</v>
      </c>
      <c r="L88" s="71">
        <v>1497.74</v>
      </c>
      <c r="M88" s="71">
        <v>1689.19</v>
      </c>
      <c r="N88" s="71">
        <v>1706.22</v>
      </c>
      <c r="O88" s="71">
        <v>1712.14</v>
      </c>
      <c r="P88" s="71">
        <v>1706.63</v>
      </c>
      <c r="Q88" s="71">
        <v>1699.72</v>
      </c>
      <c r="R88" s="71">
        <v>1700.37</v>
      </c>
      <c r="S88" s="71">
        <v>1696.84</v>
      </c>
      <c r="T88" s="71">
        <v>1697.24</v>
      </c>
      <c r="U88" s="71">
        <v>1703.29</v>
      </c>
      <c r="V88" s="71">
        <v>1844.14</v>
      </c>
      <c r="W88" s="71">
        <v>1948.61</v>
      </c>
      <c r="X88" s="71">
        <v>1870.92</v>
      </c>
      <c r="Y88" s="71">
        <v>1692.04</v>
      </c>
      <c r="Z88" s="71">
        <v>1500.07</v>
      </c>
      <c r="AA88" s="71">
        <v>1449.16</v>
      </c>
    </row>
    <row r="89" spans="1:27" ht="12.75" customHeight="1" outlineLevel="1" x14ac:dyDescent="0.3">
      <c r="A89" s="163" t="s">
        <v>1739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customHeight="1" outlineLevel="1" x14ac:dyDescent="0.3">
      <c r="A90" s="163" t="s">
        <v>1740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1741</v>
      </c>
      <c r="B91" s="94" t="s">
        <v>81</v>
      </c>
      <c r="C91" s="70" t="s">
        <v>79</v>
      </c>
      <c r="D91" s="71">
        <f>$D$11</f>
        <v>88.27</v>
      </c>
      <c r="E91" s="71">
        <f t="shared" ref="E91:AA91" si="50">$D$11</f>
        <v>88.27</v>
      </c>
      <c r="F91" s="71">
        <f t="shared" si="50"/>
        <v>88.27</v>
      </c>
      <c r="G91" s="71">
        <f t="shared" si="50"/>
        <v>88.27</v>
      </c>
      <c r="H91" s="71">
        <f t="shared" si="50"/>
        <v>88.27</v>
      </c>
      <c r="I91" s="71">
        <f t="shared" si="50"/>
        <v>88.27</v>
      </c>
      <c r="J91" s="71">
        <f t="shared" si="50"/>
        <v>88.27</v>
      </c>
      <c r="K91" s="71">
        <f t="shared" si="50"/>
        <v>88.27</v>
      </c>
      <c r="L91" s="71">
        <f t="shared" si="50"/>
        <v>88.27</v>
      </c>
      <c r="M91" s="71">
        <f t="shared" si="50"/>
        <v>88.27</v>
      </c>
      <c r="N91" s="71">
        <f t="shared" si="50"/>
        <v>88.27</v>
      </c>
      <c r="O91" s="71">
        <f t="shared" si="50"/>
        <v>88.27</v>
      </c>
      <c r="P91" s="71">
        <f t="shared" si="50"/>
        <v>88.27</v>
      </c>
      <c r="Q91" s="71">
        <f t="shared" si="50"/>
        <v>88.27</v>
      </c>
      <c r="R91" s="71">
        <f t="shared" si="50"/>
        <v>88.27</v>
      </c>
      <c r="S91" s="71">
        <f t="shared" si="50"/>
        <v>88.27</v>
      </c>
      <c r="T91" s="71">
        <f t="shared" si="50"/>
        <v>88.27</v>
      </c>
      <c r="U91" s="71">
        <f t="shared" si="50"/>
        <v>88.27</v>
      </c>
      <c r="V91" s="71">
        <f t="shared" si="50"/>
        <v>88.27</v>
      </c>
      <c r="W91" s="71">
        <f t="shared" si="50"/>
        <v>88.27</v>
      </c>
      <c r="X91" s="71">
        <f t="shared" si="50"/>
        <v>88.27</v>
      </c>
      <c r="Y91" s="71">
        <f t="shared" si="50"/>
        <v>88.27</v>
      </c>
      <c r="Z91" s="71">
        <f t="shared" si="50"/>
        <v>88.27</v>
      </c>
      <c r="AA91" s="71">
        <f t="shared" si="50"/>
        <v>88.27</v>
      </c>
    </row>
    <row r="92" spans="1:27" ht="12.75" customHeight="1" x14ac:dyDescent="0.3">
      <c r="A92" s="162" t="s">
        <v>1742</v>
      </c>
      <c r="B92" s="54" t="str">
        <f>"18"&amp;"."&amp;$B$800&amp;"."&amp;$B$801</f>
        <v>18.03.2024</v>
      </c>
      <c r="C92" s="134" t="s">
        <v>76</v>
      </c>
      <c r="D92" s="135">
        <f>ROUND(((D93+D94+D96+D95)/1000),5)</f>
        <v>2.55348</v>
      </c>
      <c r="E92" s="135">
        <f>ROUND(((E93+E94+E96+E95)/1000),5)</f>
        <v>2.42049</v>
      </c>
      <c r="F92" s="135">
        <f>ROUND(((F93+F94+F96+F95)/1000),5)</f>
        <v>2.3818000000000001</v>
      </c>
      <c r="G92" s="135">
        <f t="shared" ref="G92:AA92" si="51">ROUND(((G93+G94+G96+G95)/1000),5)</f>
        <v>2.3796599999999999</v>
      </c>
      <c r="H92" s="135">
        <f t="shared" si="51"/>
        <v>2.4192499999999999</v>
      </c>
      <c r="I92" s="135">
        <f t="shared" si="51"/>
        <v>2.5255899999999998</v>
      </c>
      <c r="J92" s="135">
        <f t="shared" si="51"/>
        <v>2.6105399999999999</v>
      </c>
      <c r="K92" s="135">
        <f t="shared" si="51"/>
        <v>2.9549099999999999</v>
      </c>
      <c r="L92" s="135">
        <f t="shared" si="51"/>
        <v>3.0663999999999998</v>
      </c>
      <c r="M92" s="135">
        <f t="shared" si="51"/>
        <v>3.1503299999999999</v>
      </c>
      <c r="N92" s="135">
        <f t="shared" si="51"/>
        <v>3.1596899999999999</v>
      </c>
      <c r="O92" s="135">
        <f t="shared" si="51"/>
        <v>3.20696</v>
      </c>
      <c r="P92" s="135">
        <f t="shared" si="51"/>
        <v>3.1581700000000001</v>
      </c>
      <c r="Q92" s="135">
        <f t="shared" si="51"/>
        <v>3.1597200000000001</v>
      </c>
      <c r="R92" s="135">
        <f t="shared" si="51"/>
        <v>3.1472000000000002</v>
      </c>
      <c r="S92" s="135">
        <f t="shared" si="51"/>
        <v>3.1076000000000001</v>
      </c>
      <c r="T92" s="135">
        <f t="shared" si="51"/>
        <v>3.09551</v>
      </c>
      <c r="U92" s="135">
        <f t="shared" si="51"/>
        <v>2.99255</v>
      </c>
      <c r="V92" s="135">
        <f t="shared" si="51"/>
        <v>3.0518700000000001</v>
      </c>
      <c r="W92" s="135">
        <f t="shared" si="51"/>
        <v>3.1208999999999998</v>
      </c>
      <c r="X92" s="135">
        <f t="shared" si="51"/>
        <v>3.0531299999999999</v>
      </c>
      <c r="Y92" s="135">
        <f t="shared" si="51"/>
        <v>2.9010500000000001</v>
      </c>
      <c r="Z92" s="135">
        <f t="shared" si="51"/>
        <v>2.67591</v>
      </c>
      <c r="AA92" s="135">
        <f t="shared" si="51"/>
        <v>2.5611700000000002</v>
      </c>
    </row>
    <row r="93" spans="1:27" ht="12.75" customHeight="1" outlineLevel="1" x14ac:dyDescent="0.3">
      <c r="A93" s="163" t="s">
        <v>1743</v>
      </c>
      <c r="B93" s="94" t="s">
        <v>238</v>
      </c>
      <c r="C93" s="70" t="s">
        <v>79</v>
      </c>
      <c r="D93" s="71">
        <v>1388.2</v>
      </c>
      <c r="E93" s="71">
        <v>1255.21</v>
      </c>
      <c r="F93" s="71">
        <v>1216.52</v>
      </c>
      <c r="G93" s="71">
        <v>1214.3800000000001</v>
      </c>
      <c r="H93" s="71">
        <v>1253.97</v>
      </c>
      <c r="I93" s="71">
        <v>1360.31</v>
      </c>
      <c r="J93" s="71">
        <v>1445.26</v>
      </c>
      <c r="K93" s="71">
        <v>1789.63</v>
      </c>
      <c r="L93" s="71">
        <v>1901.12</v>
      </c>
      <c r="M93" s="71">
        <v>1985.05</v>
      </c>
      <c r="N93" s="71">
        <v>1994.41</v>
      </c>
      <c r="O93" s="71">
        <v>2041.68</v>
      </c>
      <c r="P93" s="71">
        <v>1992.89</v>
      </c>
      <c r="Q93" s="71">
        <v>1994.44</v>
      </c>
      <c r="R93" s="71">
        <v>1981.92</v>
      </c>
      <c r="S93" s="71">
        <v>1942.32</v>
      </c>
      <c r="T93" s="71">
        <v>1930.23</v>
      </c>
      <c r="U93" s="71">
        <v>1827.27</v>
      </c>
      <c r="V93" s="71">
        <v>1886.59</v>
      </c>
      <c r="W93" s="71">
        <v>1955.62</v>
      </c>
      <c r="X93" s="71">
        <v>1887.85</v>
      </c>
      <c r="Y93" s="71">
        <v>1735.77</v>
      </c>
      <c r="Z93" s="71">
        <v>1510.63</v>
      </c>
      <c r="AA93" s="71">
        <v>1395.89</v>
      </c>
    </row>
    <row r="94" spans="1:27" ht="12.75" customHeight="1" outlineLevel="1" x14ac:dyDescent="0.3">
      <c r="A94" s="163" t="s">
        <v>1744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customHeight="1" outlineLevel="1" x14ac:dyDescent="0.3">
      <c r="A95" s="163" t="s">
        <v>1745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1746</v>
      </c>
      <c r="B96" s="94" t="s">
        <v>81</v>
      </c>
      <c r="C96" s="70" t="s">
        <v>79</v>
      </c>
      <c r="D96" s="71">
        <f>$D$11</f>
        <v>88.27</v>
      </c>
      <c r="E96" s="71">
        <f t="shared" ref="E96:AA96" si="53">$D$11</f>
        <v>88.27</v>
      </c>
      <c r="F96" s="71">
        <f t="shared" si="53"/>
        <v>88.27</v>
      </c>
      <c r="G96" s="71">
        <f t="shared" si="53"/>
        <v>88.27</v>
      </c>
      <c r="H96" s="71">
        <f t="shared" si="53"/>
        <v>88.27</v>
      </c>
      <c r="I96" s="71">
        <f t="shared" si="53"/>
        <v>88.27</v>
      </c>
      <c r="J96" s="71">
        <f t="shared" si="53"/>
        <v>88.27</v>
      </c>
      <c r="K96" s="71">
        <f t="shared" si="53"/>
        <v>88.27</v>
      </c>
      <c r="L96" s="71">
        <f t="shared" si="53"/>
        <v>88.27</v>
      </c>
      <c r="M96" s="71">
        <f t="shared" si="53"/>
        <v>88.27</v>
      </c>
      <c r="N96" s="71">
        <f t="shared" si="53"/>
        <v>88.27</v>
      </c>
      <c r="O96" s="71">
        <f t="shared" si="53"/>
        <v>88.27</v>
      </c>
      <c r="P96" s="71">
        <f t="shared" si="53"/>
        <v>88.27</v>
      </c>
      <c r="Q96" s="71">
        <f t="shared" si="53"/>
        <v>88.27</v>
      </c>
      <c r="R96" s="71">
        <f t="shared" si="53"/>
        <v>88.27</v>
      </c>
      <c r="S96" s="71">
        <f t="shared" si="53"/>
        <v>88.27</v>
      </c>
      <c r="T96" s="71">
        <f t="shared" si="53"/>
        <v>88.27</v>
      </c>
      <c r="U96" s="71">
        <f t="shared" si="53"/>
        <v>88.27</v>
      </c>
      <c r="V96" s="71">
        <f t="shared" si="53"/>
        <v>88.27</v>
      </c>
      <c r="W96" s="71">
        <f t="shared" si="53"/>
        <v>88.27</v>
      </c>
      <c r="X96" s="71">
        <f t="shared" si="53"/>
        <v>88.27</v>
      </c>
      <c r="Y96" s="71">
        <f t="shared" si="53"/>
        <v>88.27</v>
      </c>
      <c r="Z96" s="71">
        <f t="shared" si="53"/>
        <v>88.27</v>
      </c>
      <c r="AA96" s="71">
        <f t="shared" si="53"/>
        <v>88.27</v>
      </c>
    </row>
    <row r="97" spans="1:27" ht="12.75" customHeight="1" x14ac:dyDescent="0.3">
      <c r="A97" s="162" t="s">
        <v>1747</v>
      </c>
      <c r="B97" s="54" t="str">
        <f>"19"&amp;"."&amp;$B$800&amp;"."&amp;$B$801</f>
        <v>19.03.2024</v>
      </c>
      <c r="C97" s="134" t="s">
        <v>76</v>
      </c>
      <c r="D97" s="135">
        <f>ROUND(((D98+D99+D101+D100)/1000),5)</f>
        <v>2.4201600000000001</v>
      </c>
      <c r="E97" s="135">
        <f>ROUND(((E98+E99+E101+E100)/1000),5)</f>
        <v>2.3554400000000002</v>
      </c>
      <c r="F97" s="135">
        <f>ROUND(((F98+F99+F101+F100)/1000),5)</f>
        <v>2.3283900000000002</v>
      </c>
      <c r="G97" s="135">
        <f t="shared" ref="G97:AA97" si="54">ROUND(((G98+G99+G101+G100)/1000),5)</f>
        <v>2.3231299999999999</v>
      </c>
      <c r="H97" s="135">
        <f t="shared" si="54"/>
        <v>2.3521800000000002</v>
      </c>
      <c r="I97" s="135">
        <f t="shared" si="54"/>
        <v>2.4473099999999999</v>
      </c>
      <c r="J97" s="135">
        <f t="shared" si="54"/>
        <v>2.5797300000000001</v>
      </c>
      <c r="K97" s="135">
        <f t="shared" si="54"/>
        <v>2.7240899999999999</v>
      </c>
      <c r="L97" s="135">
        <f t="shared" si="54"/>
        <v>2.9304299999999999</v>
      </c>
      <c r="M97" s="135">
        <f t="shared" si="54"/>
        <v>3.0452300000000001</v>
      </c>
      <c r="N97" s="135">
        <f t="shared" si="54"/>
        <v>3.0562499999999999</v>
      </c>
      <c r="O97" s="135">
        <f t="shared" si="54"/>
        <v>3.0792000000000002</v>
      </c>
      <c r="P97" s="135">
        <f t="shared" si="54"/>
        <v>3.03329</v>
      </c>
      <c r="Q97" s="135">
        <f t="shared" si="54"/>
        <v>3.0631300000000001</v>
      </c>
      <c r="R97" s="135">
        <f t="shared" si="54"/>
        <v>2.9944999999999999</v>
      </c>
      <c r="S97" s="135">
        <f t="shared" si="54"/>
        <v>2.9668399999999999</v>
      </c>
      <c r="T97" s="135">
        <f t="shared" si="54"/>
        <v>2.9177300000000002</v>
      </c>
      <c r="U97" s="135">
        <f t="shared" si="54"/>
        <v>2.8278500000000002</v>
      </c>
      <c r="V97" s="135">
        <f t="shared" si="54"/>
        <v>2.98542</v>
      </c>
      <c r="W97" s="135">
        <f t="shared" si="54"/>
        <v>3.09416</v>
      </c>
      <c r="X97" s="135">
        <f t="shared" si="54"/>
        <v>2.98658</v>
      </c>
      <c r="Y97" s="135">
        <f t="shared" si="54"/>
        <v>2.8422499999999999</v>
      </c>
      <c r="Z97" s="135">
        <f t="shared" si="54"/>
        <v>2.6443500000000002</v>
      </c>
      <c r="AA97" s="135">
        <f t="shared" si="54"/>
        <v>2.49777</v>
      </c>
    </row>
    <row r="98" spans="1:27" ht="12.75" customHeight="1" outlineLevel="1" x14ac:dyDescent="0.3">
      <c r="A98" s="163" t="s">
        <v>1748</v>
      </c>
      <c r="B98" s="94" t="s">
        <v>238</v>
      </c>
      <c r="C98" s="70" t="s">
        <v>79</v>
      </c>
      <c r="D98" s="71">
        <v>1254.8800000000001</v>
      </c>
      <c r="E98" s="71">
        <v>1190.1600000000001</v>
      </c>
      <c r="F98" s="71">
        <v>1163.1099999999999</v>
      </c>
      <c r="G98" s="71">
        <v>1157.8499999999999</v>
      </c>
      <c r="H98" s="71">
        <v>1186.9000000000001</v>
      </c>
      <c r="I98" s="71">
        <v>1282.03</v>
      </c>
      <c r="J98" s="71">
        <v>1414.45</v>
      </c>
      <c r="K98" s="71">
        <v>1558.81</v>
      </c>
      <c r="L98" s="71">
        <v>1765.15</v>
      </c>
      <c r="M98" s="71">
        <v>1879.95</v>
      </c>
      <c r="N98" s="71">
        <v>1890.97</v>
      </c>
      <c r="O98" s="71">
        <v>1913.92</v>
      </c>
      <c r="P98" s="71">
        <v>1868.01</v>
      </c>
      <c r="Q98" s="71">
        <v>1897.85</v>
      </c>
      <c r="R98" s="71">
        <v>1829.22</v>
      </c>
      <c r="S98" s="71">
        <v>1801.56</v>
      </c>
      <c r="T98" s="71">
        <v>1752.45</v>
      </c>
      <c r="U98" s="71">
        <v>1662.57</v>
      </c>
      <c r="V98" s="71">
        <v>1820.14</v>
      </c>
      <c r="W98" s="71">
        <v>1928.88</v>
      </c>
      <c r="X98" s="71">
        <v>1821.3</v>
      </c>
      <c r="Y98" s="71">
        <v>1676.97</v>
      </c>
      <c r="Z98" s="71">
        <v>1479.07</v>
      </c>
      <c r="AA98" s="71">
        <v>1332.49</v>
      </c>
    </row>
    <row r="99" spans="1:27" ht="12.75" customHeight="1" outlineLevel="1" x14ac:dyDescent="0.3">
      <c r="A99" s="163" t="s">
        <v>1749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customHeight="1" outlineLevel="1" x14ac:dyDescent="0.3">
      <c r="A100" s="163" t="s">
        <v>1750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1751</v>
      </c>
      <c r="B101" s="94" t="s">
        <v>81</v>
      </c>
      <c r="C101" s="70" t="s">
        <v>79</v>
      </c>
      <c r="D101" s="71">
        <f>$D$11</f>
        <v>88.27</v>
      </c>
      <c r="E101" s="71">
        <f t="shared" ref="E101:AA101" si="56">$D$11</f>
        <v>88.27</v>
      </c>
      <c r="F101" s="71">
        <f t="shared" si="56"/>
        <v>88.27</v>
      </c>
      <c r="G101" s="71">
        <f t="shared" si="56"/>
        <v>88.27</v>
      </c>
      <c r="H101" s="71">
        <f t="shared" si="56"/>
        <v>88.27</v>
      </c>
      <c r="I101" s="71">
        <f t="shared" si="56"/>
        <v>88.27</v>
      </c>
      <c r="J101" s="71">
        <f t="shared" si="56"/>
        <v>88.27</v>
      </c>
      <c r="K101" s="71">
        <f t="shared" si="56"/>
        <v>88.27</v>
      </c>
      <c r="L101" s="71">
        <f t="shared" si="56"/>
        <v>88.27</v>
      </c>
      <c r="M101" s="71">
        <f t="shared" si="56"/>
        <v>88.27</v>
      </c>
      <c r="N101" s="71">
        <f t="shared" si="56"/>
        <v>88.27</v>
      </c>
      <c r="O101" s="71">
        <f t="shared" si="56"/>
        <v>88.27</v>
      </c>
      <c r="P101" s="71">
        <f t="shared" si="56"/>
        <v>88.27</v>
      </c>
      <c r="Q101" s="71">
        <f t="shared" si="56"/>
        <v>88.27</v>
      </c>
      <c r="R101" s="71">
        <f t="shared" si="56"/>
        <v>88.27</v>
      </c>
      <c r="S101" s="71">
        <f t="shared" si="56"/>
        <v>88.27</v>
      </c>
      <c r="T101" s="71">
        <f t="shared" si="56"/>
        <v>88.27</v>
      </c>
      <c r="U101" s="71">
        <f t="shared" si="56"/>
        <v>88.27</v>
      </c>
      <c r="V101" s="71">
        <f t="shared" si="56"/>
        <v>88.27</v>
      </c>
      <c r="W101" s="71">
        <f t="shared" si="56"/>
        <v>88.27</v>
      </c>
      <c r="X101" s="71">
        <f t="shared" si="56"/>
        <v>88.27</v>
      </c>
      <c r="Y101" s="71">
        <f t="shared" si="56"/>
        <v>88.27</v>
      </c>
      <c r="Z101" s="71">
        <f t="shared" si="56"/>
        <v>88.27</v>
      </c>
      <c r="AA101" s="71">
        <f t="shared" si="56"/>
        <v>88.27</v>
      </c>
    </row>
    <row r="102" spans="1:27" ht="12.75" customHeight="1" x14ac:dyDescent="0.3">
      <c r="A102" s="162" t="s">
        <v>1752</v>
      </c>
      <c r="B102" s="54" t="str">
        <f>"20"&amp;"."&amp;$B$800&amp;"."&amp;$B$801</f>
        <v>20.03.2024</v>
      </c>
      <c r="C102" s="134" t="s">
        <v>76</v>
      </c>
      <c r="D102" s="135">
        <f>ROUND(((D103+D104+D106+D105)/1000),5)</f>
        <v>2.40916</v>
      </c>
      <c r="E102" s="135">
        <f>ROUND(((E103+E104+E106+E105)/1000),5)</f>
        <v>2.3419699999999999</v>
      </c>
      <c r="F102" s="135">
        <f>ROUND(((F103+F104+F106+F105)/1000),5)</f>
        <v>2.3110400000000002</v>
      </c>
      <c r="G102" s="135">
        <f t="shared" ref="G102:AA102" si="57">ROUND(((G103+G104+G106+G105)/1000),5)</f>
        <v>2.3080799999999999</v>
      </c>
      <c r="H102" s="135">
        <f t="shared" si="57"/>
        <v>2.3396499999999998</v>
      </c>
      <c r="I102" s="135">
        <f t="shared" si="57"/>
        <v>2.4478599999999999</v>
      </c>
      <c r="J102" s="135">
        <f t="shared" si="57"/>
        <v>2.5813899999999999</v>
      </c>
      <c r="K102" s="135">
        <f t="shared" si="57"/>
        <v>2.6665700000000001</v>
      </c>
      <c r="L102" s="135">
        <f t="shared" si="57"/>
        <v>2.90951</v>
      </c>
      <c r="M102" s="135">
        <f t="shared" si="57"/>
        <v>3.0236700000000001</v>
      </c>
      <c r="N102" s="135">
        <f t="shared" si="57"/>
        <v>3.0506099999999998</v>
      </c>
      <c r="O102" s="135">
        <f t="shared" si="57"/>
        <v>3.0720800000000001</v>
      </c>
      <c r="P102" s="135">
        <f t="shared" si="57"/>
        <v>3.0377200000000002</v>
      </c>
      <c r="Q102" s="135">
        <f t="shared" si="57"/>
        <v>3.05158</v>
      </c>
      <c r="R102" s="135">
        <f t="shared" si="57"/>
        <v>3.0227599999999999</v>
      </c>
      <c r="S102" s="135">
        <f t="shared" si="57"/>
        <v>2.9992200000000002</v>
      </c>
      <c r="T102" s="135">
        <f t="shared" si="57"/>
        <v>2.9725000000000001</v>
      </c>
      <c r="U102" s="135">
        <f t="shared" si="57"/>
        <v>2.8876300000000001</v>
      </c>
      <c r="V102" s="135">
        <f t="shared" si="57"/>
        <v>2.9670800000000002</v>
      </c>
      <c r="W102" s="135">
        <f t="shared" si="57"/>
        <v>3.0362</v>
      </c>
      <c r="X102" s="135">
        <f t="shared" si="57"/>
        <v>2.9523899999999998</v>
      </c>
      <c r="Y102" s="135">
        <f t="shared" si="57"/>
        <v>2.8786100000000001</v>
      </c>
      <c r="Z102" s="135">
        <f t="shared" si="57"/>
        <v>2.6545700000000001</v>
      </c>
      <c r="AA102" s="135">
        <f t="shared" si="57"/>
        <v>2.5710099999999998</v>
      </c>
    </row>
    <row r="103" spans="1:27" ht="12.75" customHeight="1" outlineLevel="1" x14ac:dyDescent="0.3">
      <c r="A103" s="163" t="s">
        <v>1753</v>
      </c>
      <c r="B103" s="94" t="s">
        <v>238</v>
      </c>
      <c r="C103" s="70" t="s">
        <v>79</v>
      </c>
      <c r="D103" s="71">
        <v>1243.8800000000001</v>
      </c>
      <c r="E103" s="71">
        <v>1176.69</v>
      </c>
      <c r="F103" s="71">
        <v>1145.76</v>
      </c>
      <c r="G103" s="71">
        <v>1142.8</v>
      </c>
      <c r="H103" s="71">
        <v>1174.3699999999999</v>
      </c>
      <c r="I103" s="71">
        <v>1282.58</v>
      </c>
      <c r="J103" s="71">
        <v>1416.11</v>
      </c>
      <c r="K103" s="71">
        <v>1501.29</v>
      </c>
      <c r="L103" s="71">
        <v>1744.23</v>
      </c>
      <c r="M103" s="71">
        <v>1858.39</v>
      </c>
      <c r="N103" s="71">
        <v>1885.33</v>
      </c>
      <c r="O103" s="71">
        <v>1906.8</v>
      </c>
      <c r="P103" s="71">
        <v>1872.44</v>
      </c>
      <c r="Q103" s="71">
        <v>1886.3</v>
      </c>
      <c r="R103" s="71">
        <v>1857.48</v>
      </c>
      <c r="S103" s="71">
        <v>1833.94</v>
      </c>
      <c r="T103" s="71">
        <v>1807.22</v>
      </c>
      <c r="U103" s="71">
        <v>1722.35</v>
      </c>
      <c r="V103" s="71">
        <v>1801.8</v>
      </c>
      <c r="W103" s="71">
        <v>1870.92</v>
      </c>
      <c r="X103" s="71">
        <v>1787.11</v>
      </c>
      <c r="Y103" s="71">
        <v>1713.33</v>
      </c>
      <c r="Z103" s="71">
        <v>1489.29</v>
      </c>
      <c r="AA103" s="71">
        <v>1405.73</v>
      </c>
    </row>
    <row r="104" spans="1:27" ht="12.75" customHeight="1" outlineLevel="1" x14ac:dyDescent="0.3">
      <c r="A104" s="163" t="s">
        <v>1754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customHeight="1" outlineLevel="1" x14ac:dyDescent="0.3">
      <c r="A105" s="163" t="s">
        <v>1755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1756</v>
      </c>
      <c r="B106" s="94" t="s">
        <v>81</v>
      </c>
      <c r="C106" s="70" t="s">
        <v>79</v>
      </c>
      <c r="D106" s="71">
        <f>$D$11</f>
        <v>88.27</v>
      </c>
      <c r="E106" s="71">
        <f t="shared" ref="E106:AA106" si="59">$D$11</f>
        <v>88.27</v>
      </c>
      <c r="F106" s="71">
        <f t="shared" si="59"/>
        <v>88.27</v>
      </c>
      <c r="G106" s="71">
        <f t="shared" si="59"/>
        <v>88.27</v>
      </c>
      <c r="H106" s="71">
        <f t="shared" si="59"/>
        <v>88.27</v>
      </c>
      <c r="I106" s="71">
        <f t="shared" si="59"/>
        <v>88.27</v>
      </c>
      <c r="J106" s="71">
        <f t="shared" si="59"/>
        <v>88.27</v>
      </c>
      <c r="K106" s="71">
        <f t="shared" si="59"/>
        <v>88.27</v>
      </c>
      <c r="L106" s="71">
        <f t="shared" si="59"/>
        <v>88.27</v>
      </c>
      <c r="M106" s="71">
        <f t="shared" si="59"/>
        <v>88.27</v>
      </c>
      <c r="N106" s="71">
        <f t="shared" si="59"/>
        <v>88.27</v>
      </c>
      <c r="O106" s="71">
        <f t="shared" si="59"/>
        <v>88.27</v>
      </c>
      <c r="P106" s="71">
        <f t="shared" si="59"/>
        <v>88.27</v>
      </c>
      <c r="Q106" s="71">
        <f t="shared" si="59"/>
        <v>88.27</v>
      </c>
      <c r="R106" s="71">
        <f t="shared" si="59"/>
        <v>88.27</v>
      </c>
      <c r="S106" s="71">
        <f t="shared" si="59"/>
        <v>88.27</v>
      </c>
      <c r="T106" s="71">
        <f t="shared" si="59"/>
        <v>88.27</v>
      </c>
      <c r="U106" s="71">
        <f t="shared" si="59"/>
        <v>88.27</v>
      </c>
      <c r="V106" s="71">
        <f t="shared" si="59"/>
        <v>88.27</v>
      </c>
      <c r="W106" s="71">
        <f t="shared" si="59"/>
        <v>88.27</v>
      </c>
      <c r="X106" s="71">
        <f t="shared" si="59"/>
        <v>88.27</v>
      </c>
      <c r="Y106" s="71">
        <f t="shared" si="59"/>
        <v>88.27</v>
      </c>
      <c r="Z106" s="71">
        <f t="shared" si="59"/>
        <v>88.27</v>
      </c>
      <c r="AA106" s="71">
        <f t="shared" si="59"/>
        <v>88.27</v>
      </c>
    </row>
    <row r="107" spans="1:27" ht="12.75" customHeight="1" x14ac:dyDescent="0.3">
      <c r="A107" s="162" t="s">
        <v>1757</v>
      </c>
      <c r="B107" s="54" t="str">
        <f>"21"&amp;"."&amp;$B$800&amp;"."&amp;$B$801</f>
        <v>21.03.2024</v>
      </c>
      <c r="C107" s="134" t="s">
        <v>76</v>
      </c>
      <c r="D107" s="135">
        <f>ROUND(((D108+D109+D111+D110)/1000),5)</f>
        <v>2.48807</v>
      </c>
      <c r="E107" s="135">
        <f>ROUND(((E108+E109+E111+E110)/1000),5)</f>
        <v>2.3963399999999999</v>
      </c>
      <c r="F107" s="135">
        <f>ROUND(((F108+F109+F111+F110)/1000),5)</f>
        <v>2.3591899999999999</v>
      </c>
      <c r="G107" s="135">
        <f t="shared" ref="G107:AA107" si="60">ROUND(((G108+G109+G111+G110)/1000),5)</f>
        <v>2.3560500000000002</v>
      </c>
      <c r="H107" s="135">
        <f t="shared" si="60"/>
        <v>2.3891200000000001</v>
      </c>
      <c r="I107" s="135">
        <f t="shared" si="60"/>
        <v>2.5253100000000002</v>
      </c>
      <c r="J107" s="135">
        <f t="shared" si="60"/>
        <v>2.6168800000000001</v>
      </c>
      <c r="K107" s="135">
        <f t="shared" si="60"/>
        <v>2.83121</v>
      </c>
      <c r="L107" s="135">
        <f t="shared" si="60"/>
        <v>2.9811100000000001</v>
      </c>
      <c r="M107" s="135">
        <f t="shared" si="60"/>
        <v>3.0594100000000002</v>
      </c>
      <c r="N107" s="135">
        <f t="shared" si="60"/>
        <v>3.06142</v>
      </c>
      <c r="O107" s="135">
        <f t="shared" si="60"/>
        <v>3.0658099999999999</v>
      </c>
      <c r="P107" s="135">
        <f t="shared" si="60"/>
        <v>3.0390000000000001</v>
      </c>
      <c r="Q107" s="135">
        <f t="shared" si="60"/>
        <v>3.0498500000000002</v>
      </c>
      <c r="R107" s="135">
        <f t="shared" si="60"/>
        <v>3.0250699999999999</v>
      </c>
      <c r="S107" s="135">
        <f t="shared" si="60"/>
        <v>3.0039600000000002</v>
      </c>
      <c r="T107" s="135">
        <f t="shared" si="60"/>
        <v>2.9962599999999999</v>
      </c>
      <c r="U107" s="135">
        <f t="shared" si="60"/>
        <v>2.9361000000000002</v>
      </c>
      <c r="V107" s="135">
        <f t="shared" si="60"/>
        <v>2.9815399999999999</v>
      </c>
      <c r="W107" s="135">
        <f t="shared" si="60"/>
        <v>3.05844</v>
      </c>
      <c r="X107" s="135">
        <f t="shared" si="60"/>
        <v>3.0197099999999999</v>
      </c>
      <c r="Y107" s="135">
        <f t="shared" si="60"/>
        <v>2.9846900000000001</v>
      </c>
      <c r="Z107" s="135">
        <f t="shared" si="60"/>
        <v>2.7236799999999999</v>
      </c>
      <c r="AA107" s="135">
        <f t="shared" si="60"/>
        <v>2.5894300000000001</v>
      </c>
    </row>
    <row r="108" spans="1:27" ht="12.75" customHeight="1" outlineLevel="1" x14ac:dyDescent="0.3">
      <c r="A108" s="163" t="s">
        <v>1758</v>
      </c>
      <c r="B108" s="94" t="s">
        <v>238</v>
      </c>
      <c r="C108" s="70" t="s">
        <v>79</v>
      </c>
      <c r="D108" s="71">
        <v>1322.79</v>
      </c>
      <c r="E108" s="71">
        <v>1231.06</v>
      </c>
      <c r="F108" s="71">
        <v>1193.9100000000001</v>
      </c>
      <c r="G108" s="71">
        <v>1190.77</v>
      </c>
      <c r="H108" s="71">
        <v>1223.8399999999999</v>
      </c>
      <c r="I108" s="71">
        <v>1360.03</v>
      </c>
      <c r="J108" s="71">
        <v>1451.6</v>
      </c>
      <c r="K108" s="71">
        <v>1665.93</v>
      </c>
      <c r="L108" s="71">
        <v>1815.83</v>
      </c>
      <c r="M108" s="71">
        <v>1894.13</v>
      </c>
      <c r="N108" s="71">
        <v>1896.14</v>
      </c>
      <c r="O108" s="71">
        <v>1900.53</v>
      </c>
      <c r="P108" s="71">
        <v>1873.72</v>
      </c>
      <c r="Q108" s="71">
        <v>1884.57</v>
      </c>
      <c r="R108" s="71">
        <v>1859.79</v>
      </c>
      <c r="S108" s="71">
        <v>1838.68</v>
      </c>
      <c r="T108" s="71">
        <v>1830.98</v>
      </c>
      <c r="U108" s="71">
        <v>1770.82</v>
      </c>
      <c r="V108" s="71">
        <v>1816.26</v>
      </c>
      <c r="W108" s="71">
        <v>1893.16</v>
      </c>
      <c r="X108" s="71">
        <v>1854.43</v>
      </c>
      <c r="Y108" s="71">
        <v>1819.41</v>
      </c>
      <c r="Z108" s="71">
        <v>1558.4</v>
      </c>
      <c r="AA108" s="71">
        <v>1424.15</v>
      </c>
    </row>
    <row r="109" spans="1:27" ht="12.75" customHeight="1" outlineLevel="1" x14ac:dyDescent="0.3">
      <c r="A109" s="163" t="s">
        <v>1759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customHeight="1" outlineLevel="1" x14ac:dyDescent="0.3">
      <c r="A110" s="163" t="s">
        <v>1760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1761</v>
      </c>
      <c r="B111" s="94" t="s">
        <v>81</v>
      </c>
      <c r="C111" s="70" t="s">
        <v>79</v>
      </c>
      <c r="D111" s="71">
        <f>$D$11</f>
        <v>88.27</v>
      </c>
      <c r="E111" s="71">
        <f t="shared" ref="E111:AA111" si="62">$D$11</f>
        <v>88.27</v>
      </c>
      <c r="F111" s="71">
        <f t="shared" si="62"/>
        <v>88.27</v>
      </c>
      <c r="G111" s="71">
        <f t="shared" si="62"/>
        <v>88.27</v>
      </c>
      <c r="H111" s="71">
        <f t="shared" si="62"/>
        <v>88.27</v>
      </c>
      <c r="I111" s="71">
        <f t="shared" si="62"/>
        <v>88.27</v>
      </c>
      <c r="J111" s="71">
        <f t="shared" si="62"/>
        <v>88.27</v>
      </c>
      <c r="K111" s="71">
        <f t="shared" si="62"/>
        <v>88.27</v>
      </c>
      <c r="L111" s="71">
        <f t="shared" si="62"/>
        <v>88.27</v>
      </c>
      <c r="M111" s="71">
        <f t="shared" si="62"/>
        <v>88.27</v>
      </c>
      <c r="N111" s="71">
        <f t="shared" si="62"/>
        <v>88.27</v>
      </c>
      <c r="O111" s="71">
        <f t="shared" si="62"/>
        <v>88.27</v>
      </c>
      <c r="P111" s="71">
        <f t="shared" si="62"/>
        <v>88.27</v>
      </c>
      <c r="Q111" s="71">
        <f t="shared" si="62"/>
        <v>88.27</v>
      </c>
      <c r="R111" s="71">
        <f t="shared" si="62"/>
        <v>88.27</v>
      </c>
      <c r="S111" s="71">
        <f t="shared" si="62"/>
        <v>88.27</v>
      </c>
      <c r="T111" s="71">
        <f t="shared" si="62"/>
        <v>88.27</v>
      </c>
      <c r="U111" s="71">
        <f t="shared" si="62"/>
        <v>88.27</v>
      </c>
      <c r="V111" s="71">
        <f t="shared" si="62"/>
        <v>88.27</v>
      </c>
      <c r="W111" s="71">
        <f t="shared" si="62"/>
        <v>88.27</v>
      </c>
      <c r="X111" s="71">
        <f t="shared" si="62"/>
        <v>88.27</v>
      </c>
      <c r="Y111" s="71">
        <f t="shared" si="62"/>
        <v>88.27</v>
      </c>
      <c r="Z111" s="71">
        <f t="shared" si="62"/>
        <v>88.27</v>
      </c>
      <c r="AA111" s="71">
        <f t="shared" si="62"/>
        <v>88.27</v>
      </c>
    </row>
    <row r="112" spans="1:27" ht="12.75" customHeight="1" x14ac:dyDescent="0.3">
      <c r="A112" s="162" t="s">
        <v>1762</v>
      </c>
      <c r="B112" s="54" t="str">
        <f>"22"&amp;"."&amp;$B$800&amp;"."&amp;$B$801</f>
        <v>22.03.2024</v>
      </c>
      <c r="C112" s="134" t="s">
        <v>76</v>
      </c>
      <c r="D112" s="135">
        <f>ROUND(((D113+D114+D116+D115)/1000),5)</f>
        <v>2.4599199999999999</v>
      </c>
      <c r="E112" s="135">
        <f>ROUND(((E113+E114+E116+E115)/1000),5)</f>
        <v>2.3737900000000001</v>
      </c>
      <c r="F112" s="135">
        <f>ROUND(((F113+F114+F116+F115)/1000),5)</f>
        <v>2.35209</v>
      </c>
      <c r="G112" s="135">
        <f t="shared" ref="G112:AA112" si="63">ROUND(((G113+G114+G116+G115)/1000),5)</f>
        <v>2.3323200000000002</v>
      </c>
      <c r="H112" s="135">
        <f t="shared" si="63"/>
        <v>2.3769800000000001</v>
      </c>
      <c r="I112" s="135">
        <f t="shared" si="63"/>
        <v>2.50996</v>
      </c>
      <c r="J112" s="135">
        <f t="shared" si="63"/>
        <v>2.6113599999999999</v>
      </c>
      <c r="K112" s="135">
        <f t="shared" si="63"/>
        <v>2.91242</v>
      </c>
      <c r="L112" s="135">
        <f t="shared" si="63"/>
        <v>3.0046300000000001</v>
      </c>
      <c r="M112" s="135">
        <f t="shared" si="63"/>
        <v>3.0649999999999999</v>
      </c>
      <c r="N112" s="135">
        <f t="shared" si="63"/>
        <v>3.09877</v>
      </c>
      <c r="O112" s="135">
        <f t="shared" si="63"/>
        <v>3.1089600000000002</v>
      </c>
      <c r="P112" s="135">
        <f t="shared" si="63"/>
        <v>3.0879099999999999</v>
      </c>
      <c r="Q112" s="135">
        <f t="shared" si="63"/>
        <v>3.0940599999999998</v>
      </c>
      <c r="R112" s="135">
        <f t="shared" si="63"/>
        <v>3.0753300000000001</v>
      </c>
      <c r="S112" s="135">
        <f t="shared" si="63"/>
        <v>3.0595699999999999</v>
      </c>
      <c r="T112" s="135">
        <f t="shared" si="63"/>
        <v>3.0472100000000002</v>
      </c>
      <c r="U112" s="135">
        <f t="shared" si="63"/>
        <v>2.9947900000000001</v>
      </c>
      <c r="V112" s="135">
        <f t="shared" si="63"/>
        <v>3.0535999999999999</v>
      </c>
      <c r="W112" s="135">
        <f t="shared" si="63"/>
        <v>3.1238600000000001</v>
      </c>
      <c r="X112" s="135">
        <f t="shared" si="63"/>
        <v>3.0614499999999998</v>
      </c>
      <c r="Y112" s="135">
        <f t="shared" si="63"/>
        <v>2.9886300000000001</v>
      </c>
      <c r="Z112" s="135">
        <f t="shared" si="63"/>
        <v>2.7921999999999998</v>
      </c>
      <c r="AA112" s="135">
        <f t="shared" si="63"/>
        <v>2.6038999999999999</v>
      </c>
    </row>
    <row r="113" spans="1:27" ht="12.75" customHeight="1" outlineLevel="1" x14ac:dyDescent="0.3">
      <c r="A113" s="163" t="s">
        <v>1763</v>
      </c>
      <c r="B113" s="94" t="s">
        <v>238</v>
      </c>
      <c r="C113" s="70" t="s">
        <v>79</v>
      </c>
      <c r="D113" s="71">
        <v>1294.6400000000001</v>
      </c>
      <c r="E113" s="71">
        <v>1208.51</v>
      </c>
      <c r="F113" s="71">
        <v>1186.81</v>
      </c>
      <c r="G113" s="71">
        <v>1167.04</v>
      </c>
      <c r="H113" s="71">
        <v>1211.7</v>
      </c>
      <c r="I113" s="71">
        <v>1344.68</v>
      </c>
      <c r="J113" s="71">
        <v>1446.08</v>
      </c>
      <c r="K113" s="71">
        <v>1747.14</v>
      </c>
      <c r="L113" s="71">
        <v>1839.35</v>
      </c>
      <c r="M113" s="71">
        <v>1899.72</v>
      </c>
      <c r="N113" s="71">
        <v>1933.49</v>
      </c>
      <c r="O113" s="71">
        <v>1943.68</v>
      </c>
      <c r="P113" s="71">
        <v>1922.63</v>
      </c>
      <c r="Q113" s="71">
        <v>1928.78</v>
      </c>
      <c r="R113" s="71">
        <v>1910.05</v>
      </c>
      <c r="S113" s="71">
        <v>1894.29</v>
      </c>
      <c r="T113" s="71">
        <v>1881.93</v>
      </c>
      <c r="U113" s="71">
        <v>1829.51</v>
      </c>
      <c r="V113" s="71">
        <v>1888.32</v>
      </c>
      <c r="W113" s="71">
        <v>1958.58</v>
      </c>
      <c r="X113" s="71">
        <v>1896.17</v>
      </c>
      <c r="Y113" s="71">
        <v>1823.35</v>
      </c>
      <c r="Z113" s="71">
        <v>1626.92</v>
      </c>
      <c r="AA113" s="71">
        <v>1438.62</v>
      </c>
    </row>
    <row r="114" spans="1:27" ht="12.75" customHeight="1" outlineLevel="1" x14ac:dyDescent="0.3">
      <c r="A114" s="163" t="s">
        <v>1764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customHeight="1" outlineLevel="1" x14ac:dyDescent="0.3">
      <c r="A115" s="163" t="s">
        <v>1765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1766</v>
      </c>
      <c r="B116" s="94" t="s">
        <v>81</v>
      </c>
      <c r="C116" s="70" t="s">
        <v>79</v>
      </c>
      <c r="D116" s="71">
        <f>$D$11</f>
        <v>88.27</v>
      </c>
      <c r="E116" s="71">
        <f t="shared" ref="E116:AA116" si="65">$D$11</f>
        <v>88.27</v>
      </c>
      <c r="F116" s="71">
        <f t="shared" si="65"/>
        <v>88.27</v>
      </c>
      <c r="G116" s="71">
        <f t="shared" si="65"/>
        <v>88.27</v>
      </c>
      <c r="H116" s="71">
        <f t="shared" si="65"/>
        <v>88.27</v>
      </c>
      <c r="I116" s="71">
        <f t="shared" si="65"/>
        <v>88.27</v>
      </c>
      <c r="J116" s="71">
        <f t="shared" si="65"/>
        <v>88.27</v>
      </c>
      <c r="K116" s="71">
        <f t="shared" si="65"/>
        <v>88.27</v>
      </c>
      <c r="L116" s="71">
        <f t="shared" si="65"/>
        <v>88.27</v>
      </c>
      <c r="M116" s="71">
        <f t="shared" si="65"/>
        <v>88.27</v>
      </c>
      <c r="N116" s="71">
        <f t="shared" si="65"/>
        <v>88.27</v>
      </c>
      <c r="O116" s="71">
        <f t="shared" si="65"/>
        <v>88.27</v>
      </c>
      <c r="P116" s="71">
        <f t="shared" si="65"/>
        <v>88.27</v>
      </c>
      <c r="Q116" s="71">
        <f t="shared" si="65"/>
        <v>88.27</v>
      </c>
      <c r="R116" s="71">
        <f t="shared" si="65"/>
        <v>88.27</v>
      </c>
      <c r="S116" s="71">
        <f t="shared" si="65"/>
        <v>88.27</v>
      </c>
      <c r="T116" s="71">
        <f t="shared" si="65"/>
        <v>88.27</v>
      </c>
      <c r="U116" s="71">
        <f t="shared" si="65"/>
        <v>88.27</v>
      </c>
      <c r="V116" s="71">
        <f t="shared" si="65"/>
        <v>88.27</v>
      </c>
      <c r="W116" s="71">
        <f t="shared" si="65"/>
        <v>88.27</v>
      </c>
      <c r="X116" s="71">
        <f t="shared" si="65"/>
        <v>88.27</v>
      </c>
      <c r="Y116" s="71">
        <f t="shared" si="65"/>
        <v>88.27</v>
      </c>
      <c r="Z116" s="71">
        <f t="shared" si="65"/>
        <v>88.27</v>
      </c>
      <c r="AA116" s="71">
        <f t="shared" si="65"/>
        <v>88.27</v>
      </c>
    </row>
    <row r="117" spans="1:27" ht="12.75" customHeight="1" x14ac:dyDescent="0.3">
      <c r="A117" s="162" t="s">
        <v>1767</v>
      </c>
      <c r="B117" s="54" t="str">
        <f>"23"&amp;"."&amp;$B$800&amp;"."&amp;$B$801</f>
        <v>23.03.2024</v>
      </c>
      <c r="C117" s="134" t="s">
        <v>76</v>
      </c>
      <c r="D117" s="135">
        <f>ROUND(((D118+D119+D121+D120)/1000),5)</f>
        <v>2.68249</v>
      </c>
      <c r="E117" s="135">
        <f>ROUND(((E118+E119+E121+E120)/1000),5)</f>
        <v>2.6007799999999999</v>
      </c>
      <c r="F117" s="135">
        <f>ROUND(((F118+F119+F121+F120)/1000),5)</f>
        <v>2.5423499999999999</v>
      </c>
      <c r="G117" s="135">
        <f t="shared" ref="G117:AA117" si="66">ROUND(((G118+G119+G121+G120)/1000),5)</f>
        <v>2.5280200000000002</v>
      </c>
      <c r="H117" s="135">
        <f t="shared" si="66"/>
        <v>2.54522</v>
      </c>
      <c r="I117" s="135">
        <f t="shared" si="66"/>
        <v>2.5912700000000002</v>
      </c>
      <c r="J117" s="135">
        <f t="shared" si="66"/>
        <v>2.6112500000000001</v>
      </c>
      <c r="K117" s="135">
        <f t="shared" si="66"/>
        <v>2.77806</v>
      </c>
      <c r="L117" s="135">
        <f t="shared" si="66"/>
        <v>3.0018400000000001</v>
      </c>
      <c r="M117" s="135">
        <f t="shared" si="66"/>
        <v>3.1211700000000002</v>
      </c>
      <c r="N117" s="135">
        <f t="shared" si="66"/>
        <v>3.1931099999999999</v>
      </c>
      <c r="O117" s="135">
        <f t="shared" si="66"/>
        <v>3.18526</v>
      </c>
      <c r="P117" s="135">
        <f t="shared" si="66"/>
        <v>3.1528200000000002</v>
      </c>
      <c r="Q117" s="135">
        <f t="shared" si="66"/>
        <v>3.1484399999999999</v>
      </c>
      <c r="R117" s="135">
        <f t="shared" si="66"/>
        <v>3.1115200000000001</v>
      </c>
      <c r="S117" s="135">
        <f t="shared" si="66"/>
        <v>3.0877500000000002</v>
      </c>
      <c r="T117" s="135">
        <f t="shared" si="66"/>
        <v>3.0931099999999998</v>
      </c>
      <c r="U117" s="135">
        <f t="shared" si="66"/>
        <v>3.0895100000000002</v>
      </c>
      <c r="V117" s="135">
        <f t="shared" si="66"/>
        <v>3.1350699999999998</v>
      </c>
      <c r="W117" s="135">
        <f t="shared" si="66"/>
        <v>3.2699199999999999</v>
      </c>
      <c r="X117" s="135">
        <f t="shared" si="66"/>
        <v>3.1861299999999999</v>
      </c>
      <c r="Y117" s="135">
        <f t="shared" si="66"/>
        <v>3.06745</v>
      </c>
      <c r="Z117" s="135">
        <f t="shared" si="66"/>
        <v>2.8913700000000002</v>
      </c>
      <c r="AA117" s="135">
        <f t="shared" si="66"/>
        <v>2.7228300000000001</v>
      </c>
    </row>
    <row r="118" spans="1:27" ht="12.75" customHeight="1" outlineLevel="1" x14ac:dyDescent="0.3">
      <c r="A118" s="163" t="s">
        <v>1768</v>
      </c>
      <c r="B118" s="94" t="s">
        <v>238</v>
      </c>
      <c r="C118" s="70" t="s">
        <v>79</v>
      </c>
      <c r="D118" s="71">
        <v>1517.21</v>
      </c>
      <c r="E118" s="71">
        <v>1435.5</v>
      </c>
      <c r="F118" s="71">
        <v>1377.07</v>
      </c>
      <c r="G118" s="71">
        <v>1362.74</v>
      </c>
      <c r="H118" s="71">
        <v>1379.94</v>
      </c>
      <c r="I118" s="71">
        <v>1425.99</v>
      </c>
      <c r="J118" s="71">
        <v>1445.97</v>
      </c>
      <c r="K118" s="71">
        <v>1612.78</v>
      </c>
      <c r="L118" s="71">
        <v>1836.56</v>
      </c>
      <c r="M118" s="71">
        <v>1955.89</v>
      </c>
      <c r="N118" s="71">
        <v>2027.83</v>
      </c>
      <c r="O118" s="71">
        <v>2019.98</v>
      </c>
      <c r="P118" s="71">
        <v>1987.54</v>
      </c>
      <c r="Q118" s="71">
        <v>1983.16</v>
      </c>
      <c r="R118" s="71">
        <v>1946.24</v>
      </c>
      <c r="S118" s="71">
        <v>1922.47</v>
      </c>
      <c r="T118" s="71">
        <v>1927.83</v>
      </c>
      <c r="U118" s="71">
        <v>1924.23</v>
      </c>
      <c r="V118" s="71">
        <v>1969.79</v>
      </c>
      <c r="W118" s="71">
        <v>2104.64</v>
      </c>
      <c r="X118" s="71">
        <v>2020.85</v>
      </c>
      <c r="Y118" s="71">
        <v>1902.17</v>
      </c>
      <c r="Z118" s="71">
        <v>1726.09</v>
      </c>
      <c r="AA118" s="71">
        <v>1557.55</v>
      </c>
    </row>
    <row r="119" spans="1:27" ht="12.75" customHeight="1" outlineLevel="1" x14ac:dyDescent="0.3">
      <c r="A119" s="163" t="s">
        <v>1769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customHeight="1" outlineLevel="1" x14ac:dyDescent="0.3">
      <c r="A120" s="163" t="s">
        <v>1770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1771</v>
      </c>
      <c r="B121" s="94" t="s">
        <v>81</v>
      </c>
      <c r="C121" s="70" t="s">
        <v>79</v>
      </c>
      <c r="D121" s="71">
        <f>$D$11</f>
        <v>88.27</v>
      </c>
      <c r="E121" s="71">
        <f t="shared" ref="E121:AA121" si="68">$D$11</f>
        <v>88.27</v>
      </c>
      <c r="F121" s="71">
        <f t="shared" si="68"/>
        <v>88.27</v>
      </c>
      <c r="G121" s="71">
        <f t="shared" si="68"/>
        <v>88.27</v>
      </c>
      <c r="H121" s="71">
        <f t="shared" si="68"/>
        <v>88.27</v>
      </c>
      <c r="I121" s="71">
        <f t="shared" si="68"/>
        <v>88.27</v>
      </c>
      <c r="J121" s="71">
        <f t="shared" si="68"/>
        <v>88.27</v>
      </c>
      <c r="K121" s="71">
        <f t="shared" si="68"/>
        <v>88.27</v>
      </c>
      <c r="L121" s="71">
        <f t="shared" si="68"/>
        <v>88.27</v>
      </c>
      <c r="M121" s="71">
        <f t="shared" si="68"/>
        <v>88.27</v>
      </c>
      <c r="N121" s="71">
        <f t="shared" si="68"/>
        <v>88.27</v>
      </c>
      <c r="O121" s="71">
        <f t="shared" si="68"/>
        <v>88.27</v>
      </c>
      <c r="P121" s="71">
        <f t="shared" si="68"/>
        <v>88.27</v>
      </c>
      <c r="Q121" s="71">
        <f t="shared" si="68"/>
        <v>88.27</v>
      </c>
      <c r="R121" s="71">
        <f t="shared" si="68"/>
        <v>88.27</v>
      </c>
      <c r="S121" s="71">
        <f t="shared" si="68"/>
        <v>88.27</v>
      </c>
      <c r="T121" s="71">
        <f t="shared" si="68"/>
        <v>88.27</v>
      </c>
      <c r="U121" s="71">
        <f t="shared" si="68"/>
        <v>88.27</v>
      </c>
      <c r="V121" s="71">
        <f t="shared" si="68"/>
        <v>88.27</v>
      </c>
      <c r="W121" s="71">
        <f t="shared" si="68"/>
        <v>88.27</v>
      </c>
      <c r="X121" s="71">
        <f t="shared" si="68"/>
        <v>88.27</v>
      </c>
      <c r="Y121" s="71">
        <f t="shared" si="68"/>
        <v>88.27</v>
      </c>
      <c r="Z121" s="71">
        <f t="shared" si="68"/>
        <v>88.27</v>
      </c>
      <c r="AA121" s="71">
        <f t="shared" si="68"/>
        <v>88.27</v>
      </c>
    </row>
    <row r="122" spans="1:27" ht="12.75" customHeight="1" x14ac:dyDescent="0.3">
      <c r="A122" s="162" t="s">
        <v>1772</v>
      </c>
      <c r="B122" s="54" t="str">
        <f>"24"&amp;"."&amp;$B$800&amp;"."&amp;$B$801</f>
        <v>24.03.2024</v>
      </c>
      <c r="C122" s="134" t="s">
        <v>76</v>
      </c>
      <c r="D122" s="135">
        <f>ROUND(((D123+D124+D126+D125)/1000),5)</f>
        <v>2.57938</v>
      </c>
      <c r="E122" s="135">
        <f>ROUND(((E123+E124+E126+E125)/1000),5)</f>
        <v>2.4125100000000002</v>
      </c>
      <c r="F122" s="135">
        <f>ROUND(((F123+F124+F126+F125)/1000),5)</f>
        <v>2.3574299999999999</v>
      </c>
      <c r="G122" s="135">
        <f t="shared" ref="G122:AA122" si="69">ROUND(((G123+G124+G126+G125)/1000),5)</f>
        <v>2.3494999999999999</v>
      </c>
      <c r="H122" s="135">
        <f t="shared" si="69"/>
        <v>2.3502200000000002</v>
      </c>
      <c r="I122" s="135">
        <f t="shared" si="69"/>
        <v>2.36158</v>
      </c>
      <c r="J122" s="135">
        <f t="shared" si="69"/>
        <v>2.3841000000000001</v>
      </c>
      <c r="K122" s="135">
        <f t="shared" si="69"/>
        <v>2.5537700000000001</v>
      </c>
      <c r="L122" s="135">
        <f t="shared" si="69"/>
        <v>2.6897600000000002</v>
      </c>
      <c r="M122" s="135">
        <f t="shared" si="69"/>
        <v>2.8764400000000001</v>
      </c>
      <c r="N122" s="135">
        <f t="shared" si="69"/>
        <v>2.9170799999999999</v>
      </c>
      <c r="O122" s="135">
        <f t="shared" si="69"/>
        <v>2.9341300000000001</v>
      </c>
      <c r="P122" s="135">
        <f t="shared" si="69"/>
        <v>2.9237299999999999</v>
      </c>
      <c r="Q122" s="135">
        <f t="shared" si="69"/>
        <v>2.9219300000000001</v>
      </c>
      <c r="R122" s="135">
        <f t="shared" si="69"/>
        <v>2.9123000000000001</v>
      </c>
      <c r="S122" s="135">
        <f t="shared" si="69"/>
        <v>2.91235</v>
      </c>
      <c r="T122" s="135">
        <f t="shared" si="69"/>
        <v>2.9200400000000002</v>
      </c>
      <c r="U122" s="135">
        <f t="shared" si="69"/>
        <v>2.92997</v>
      </c>
      <c r="V122" s="135">
        <f t="shared" si="69"/>
        <v>2.9891000000000001</v>
      </c>
      <c r="W122" s="135">
        <f t="shared" si="69"/>
        <v>3.12324</v>
      </c>
      <c r="X122" s="135">
        <f t="shared" si="69"/>
        <v>3.0344600000000002</v>
      </c>
      <c r="Y122" s="135">
        <f t="shared" si="69"/>
        <v>2.9071699999999998</v>
      </c>
      <c r="Z122" s="135">
        <f t="shared" si="69"/>
        <v>2.7578399999999998</v>
      </c>
      <c r="AA122" s="135">
        <f t="shared" si="69"/>
        <v>2.6047199999999999</v>
      </c>
    </row>
    <row r="123" spans="1:27" ht="12.75" customHeight="1" outlineLevel="1" x14ac:dyDescent="0.3">
      <c r="A123" s="163" t="s">
        <v>1773</v>
      </c>
      <c r="B123" s="94" t="s">
        <v>238</v>
      </c>
      <c r="C123" s="70" t="s">
        <v>79</v>
      </c>
      <c r="D123" s="71">
        <v>1414.1</v>
      </c>
      <c r="E123" s="71">
        <v>1247.23</v>
      </c>
      <c r="F123" s="71">
        <v>1192.1500000000001</v>
      </c>
      <c r="G123" s="71">
        <v>1184.22</v>
      </c>
      <c r="H123" s="71">
        <v>1184.94</v>
      </c>
      <c r="I123" s="71">
        <v>1196.3</v>
      </c>
      <c r="J123" s="71">
        <v>1218.82</v>
      </c>
      <c r="K123" s="71">
        <v>1388.49</v>
      </c>
      <c r="L123" s="71">
        <v>1524.48</v>
      </c>
      <c r="M123" s="71">
        <v>1711.16</v>
      </c>
      <c r="N123" s="71">
        <v>1751.8</v>
      </c>
      <c r="O123" s="71">
        <v>1768.85</v>
      </c>
      <c r="P123" s="71">
        <v>1758.45</v>
      </c>
      <c r="Q123" s="71">
        <v>1756.65</v>
      </c>
      <c r="R123" s="71">
        <v>1747.02</v>
      </c>
      <c r="S123" s="71">
        <v>1747.07</v>
      </c>
      <c r="T123" s="71">
        <v>1754.76</v>
      </c>
      <c r="U123" s="71">
        <v>1764.69</v>
      </c>
      <c r="V123" s="71">
        <v>1823.82</v>
      </c>
      <c r="W123" s="71">
        <v>1957.96</v>
      </c>
      <c r="X123" s="71">
        <v>1869.18</v>
      </c>
      <c r="Y123" s="71">
        <v>1741.89</v>
      </c>
      <c r="Z123" s="71">
        <v>1592.56</v>
      </c>
      <c r="AA123" s="71">
        <v>1439.44</v>
      </c>
    </row>
    <row r="124" spans="1:27" ht="12.75" customHeight="1" outlineLevel="1" x14ac:dyDescent="0.3">
      <c r="A124" s="163" t="s">
        <v>1774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customHeight="1" outlineLevel="1" x14ac:dyDescent="0.3">
      <c r="A125" s="163" t="s">
        <v>1775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1776</v>
      </c>
      <c r="B126" s="94" t="s">
        <v>81</v>
      </c>
      <c r="C126" s="70" t="s">
        <v>79</v>
      </c>
      <c r="D126" s="71">
        <f>$D$11</f>
        <v>88.27</v>
      </c>
      <c r="E126" s="71">
        <f t="shared" ref="E126:AA126" si="71">$D$11</f>
        <v>88.27</v>
      </c>
      <c r="F126" s="71">
        <f t="shared" si="71"/>
        <v>88.27</v>
      </c>
      <c r="G126" s="71">
        <f t="shared" si="71"/>
        <v>88.27</v>
      </c>
      <c r="H126" s="71">
        <f t="shared" si="71"/>
        <v>88.27</v>
      </c>
      <c r="I126" s="71">
        <f t="shared" si="71"/>
        <v>88.27</v>
      </c>
      <c r="J126" s="71">
        <f t="shared" si="71"/>
        <v>88.27</v>
      </c>
      <c r="K126" s="71">
        <f t="shared" si="71"/>
        <v>88.27</v>
      </c>
      <c r="L126" s="71">
        <f t="shared" si="71"/>
        <v>88.27</v>
      </c>
      <c r="M126" s="71">
        <f t="shared" si="71"/>
        <v>88.27</v>
      </c>
      <c r="N126" s="71">
        <f t="shared" si="71"/>
        <v>88.27</v>
      </c>
      <c r="O126" s="71">
        <f t="shared" si="71"/>
        <v>88.27</v>
      </c>
      <c r="P126" s="71">
        <f t="shared" si="71"/>
        <v>88.27</v>
      </c>
      <c r="Q126" s="71">
        <f t="shared" si="71"/>
        <v>88.27</v>
      </c>
      <c r="R126" s="71">
        <f t="shared" si="71"/>
        <v>88.27</v>
      </c>
      <c r="S126" s="71">
        <f t="shared" si="71"/>
        <v>88.27</v>
      </c>
      <c r="T126" s="71">
        <f t="shared" si="71"/>
        <v>88.27</v>
      </c>
      <c r="U126" s="71">
        <f t="shared" si="71"/>
        <v>88.27</v>
      </c>
      <c r="V126" s="71">
        <f t="shared" si="71"/>
        <v>88.27</v>
      </c>
      <c r="W126" s="71">
        <f t="shared" si="71"/>
        <v>88.27</v>
      </c>
      <c r="X126" s="71">
        <f t="shared" si="71"/>
        <v>88.27</v>
      </c>
      <c r="Y126" s="71">
        <f t="shared" si="71"/>
        <v>88.27</v>
      </c>
      <c r="Z126" s="71">
        <f t="shared" si="71"/>
        <v>88.27</v>
      </c>
      <c r="AA126" s="71">
        <f t="shared" si="71"/>
        <v>88.27</v>
      </c>
    </row>
    <row r="127" spans="1:27" ht="12.75" customHeight="1" x14ac:dyDescent="0.3">
      <c r="A127" s="162" t="s">
        <v>1777</v>
      </c>
      <c r="B127" s="54" t="str">
        <f>"25"&amp;"."&amp;$B$800&amp;"."&amp;$B$801</f>
        <v>25.03.2024</v>
      </c>
      <c r="C127" s="134" t="s">
        <v>76</v>
      </c>
      <c r="D127" s="135">
        <f>ROUND(((D128+D129+D131+D130)/1000),5)</f>
        <v>2.60663</v>
      </c>
      <c r="E127" s="135">
        <f>ROUND(((E128+E129+E131+E130)/1000),5)</f>
        <v>2.46733</v>
      </c>
      <c r="F127" s="135">
        <f>ROUND(((F128+F129+F131+F130)/1000),5)</f>
        <v>2.4118499999999998</v>
      </c>
      <c r="G127" s="135">
        <f t="shared" ref="G127:AA127" si="72">ROUND(((G128+G129+G131+G130)/1000),5)</f>
        <v>2.3970400000000001</v>
      </c>
      <c r="H127" s="135">
        <f t="shared" si="72"/>
        <v>2.4973800000000002</v>
      </c>
      <c r="I127" s="135">
        <f t="shared" si="72"/>
        <v>2.5929099999999998</v>
      </c>
      <c r="J127" s="135">
        <f t="shared" si="72"/>
        <v>2.6675499999999999</v>
      </c>
      <c r="K127" s="135">
        <f t="shared" si="72"/>
        <v>2.9065599999999998</v>
      </c>
      <c r="L127" s="135">
        <f t="shared" si="72"/>
        <v>3.0760999999999998</v>
      </c>
      <c r="M127" s="135">
        <f t="shared" si="72"/>
        <v>3.1417999999999999</v>
      </c>
      <c r="N127" s="135">
        <f t="shared" si="72"/>
        <v>3.1525500000000002</v>
      </c>
      <c r="O127" s="135">
        <f t="shared" si="72"/>
        <v>3.1673900000000001</v>
      </c>
      <c r="P127" s="135">
        <f t="shared" si="72"/>
        <v>3.1587000000000001</v>
      </c>
      <c r="Q127" s="135">
        <f t="shared" si="72"/>
        <v>3.1643300000000001</v>
      </c>
      <c r="R127" s="135">
        <f t="shared" si="72"/>
        <v>3.1558600000000001</v>
      </c>
      <c r="S127" s="135">
        <f t="shared" si="72"/>
        <v>3.1519900000000001</v>
      </c>
      <c r="T127" s="135">
        <f t="shared" si="72"/>
        <v>3.14845</v>
      </c>
      <c r="U127" s="135">
        <f t="shared" si="72"/>
        <v>3.0726599999999999</v>
      </c>
      <c r="V127" s="135">
        <f t="shared" si="72"/>
        <v>3.0902699999999999</v>
      </c>
      <c r="W127" s="135">
        <f t="shared" si="72"/>
        <v>3.1518799999999998</v>
      </c>
      <c r="X127" s="135">
        <f t="shared" si="72"/>
        <v>3.1070099999999998</v>
      </c>
      <c r="Y127" s="135">
        <f t="shared" si="72"/>
        <v>3.0107300000000001</v>
      </c>
      <c r="Z127" s="135">
        <f t="shared" si="72"/>
        <v>2.7293400000000001</v>
      </c>
      <c r="AA127" s="135">
        <f t="shared" si="72"/>
        <v>2.6212599999999999</v>
      </c>
    </row>
    <row r="128" spans="1:27" ht="12.75" customHeight="1" outlineLevel="1" x14ac:dyDescent="0.3">
      <c r="A128" s="163" t="s">
        <v>1778</v>
      </c>
      <c r="B128" s="94" t="s">
        <v>238</v>
      </c>
      <c r="C128" s="70" t="s">
        <v>79</v>
      </c>
      <c r="D128" s="71">
        <v>1441.35</v>
      </c>
      <c r="E128" s="71">
        <v>1302.05</v>
      </c>
      <c r="F128" s="71">
        <v>1246.57</v>
      </c>
      <c r="G128" s="71">
        <v>1231.76</v>
      </c>
      <c r="H128" s="71">
        <v>1332.1</v>
      </c>
      <c r="I128" s="71">
        <v>1427.63</v>
      </c>
      <c r="J128" s="71">
        <v>1502.27</v>
      </c>
      <c r="K128" s="71">
        <v>1741.28</v>
      </c>
      <c r="L128" s="71">
        <v>1910.82</v>
      </c>
      <c r="M128" s="71">
        <v>1976.52</v>
      </c>
      <c r="N128" s="71">
        <v>1987.27</v>
      </c>
      <c r="O128" s="71">
        <v>2002.11</v>
      </c>
      <c r="P128" s="71">
        <v>1993.42</v>
      </c>
      <c r="Q128" s="71">
        <v>1999.05</v>
      </c>
      <c r="R128" s="71">
        <v>1990.58</v>
      </c>
      <c r="S128" s="71">
        <v>1986.71</v>
      </c>
      <c r="T128" s="71">
        <v>1983.17</v>
      </c>
      <c r="U128" s="71">
        <v>1907.38</v>
      </c>
      <c r="V128" s="71">
        <v>1924.99</v>
      </c>
      <c r="W128" s="71">
        <v>1986.6</v>
      </c>
      <c r="X128" s="71">
        <v>1941.73</v>
      </c>
      <c r="Y128" s="71">
        <v>1845.45</v>
      </c>
      <c r="Z128" s="71">
        <v>1564.06</v>
      </c>
      <c r="AA128" s="71">
        <v>1455.98</v>
      </c>
    </row>
    <row r="129" spans="1:27" ht="12.75" customHeight="1" outlineLevel="1" x14ac:dyDescent="0.3">
      <c r="A129" s="163" t="s">
        <v>1779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customHeight="1" outlineLevel="1" x14ac:dyDescent="0.3">
      <c r="A130" s="163" t="s">
        <v>1780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1781</v>
      </c>
      <c r="B131" s="94" t="s">
        <v>81</v>
      </c>
      <c r="C131" s="70" t="s">
        <v>79</v>
      </c>
      <c r="D131" s="71">
        <f>$D$11</f>
        <v>88.27</v>
      </c>
      <c r="E131" s="71">
        <f t="shared" ref="E131:AA131" si="74">$D$11</f>
        <v>88.27</v>
      </c>
      <c r="F131" s="71">
        <f t="shared" si="74"/>
        <v>88.27</v>
      </c>
      <c r="G131" s="71">
        <f t="shared" si="74"/>
        <v>88.27</v>
      </c>
      <c r="H131" s="71">
        <f t="shared" si="74"/>
        <v>88.27</v>
      </c>
      <c r="I131" s="71">
        <f t="shared" si="74"/>
        <v>88.27</v>
      </c>
      <c r="J131" s="71">
        <f t="shared" si="74"/>
        <v>88.27</v>
      </c>
      <c r="K131" s="71">
        <f t="shared" si="74"/>
        <v>88.27</v>
      </c>
      <c r="L131" s="71">
        <f t="shared" si="74"/>
        <v>88.27</v>
      </c>
      <c r="M131" s="71">
        <f t="shared" si="74"/>
        <v>88.27</v>
      </c>
      <c r="N131" s="71">
        <f t="shared" si="74"/>
        <v>88.27</v>
      </c>
      <c r="O131" s="71">
        <f t="shared" si="74"/>
        <v>88.27</v>
      </c>
      <c r="P131" s="71">
        <f t="shared" si="74"/>
        <v>88.27</v>
      </c>
      <c r="Q131" s="71">
        <f t="shared" si="74"/>
        <v>88.27</v>
      </c>
      <c r="R131" s="71">
        <f t="shared" si="74"/>
        <v>88.27</v>
      </c>
      <c r="S131" s="71">
        <f t="shared" si="74"/>
        <v>88.27</v>
      </c>
      <c r="T131" s="71">
        <f t="shared" si="74"/>
        <v>88.27</v>
      </c>
      <c r="U131" s="71">
        <f t="shared" si="74"/>
        <v>88.27</v>
      </c>
      <c r="V131" s="71">
        <f t="shared" si="74"/>
        <v>88.27</v>
      </c>
      <c r="W131" s="71">
        <f t="shared" si="74"/>
        <v>88.27</v>
      </c>
      <c r="X131" s="71">
        <f t="shared" si="74"/>
        <v>88.27</v>
      </c>
      <c r="Y131" s="71">
        <f t="shared" si="74"/>
        <v>88.27</v>
      </c>
      <c r="Z131" s="71">
        <f t="shared" si="74"/>
        <v>88.27</v>
      </c>
      <c r="AA131" s="71">
        <f t="shared" si="74"/>
        <v>88.27</v>
      </c>
    </row>
    <row r="132" spans="1:27" ht="12.75" customHeight="1" x14ac:dyDescent="0.3">
      <c r="A132" s="162" t="s">
        <v>1782</v>
      </c>
      <c r="B132" s="54" t="str">
        <f>"26"&amp;"."&amp;$B$800&amp;"."&amp;$B$801</f>
        <v>26.03.2024</v>
      </c>
      <c r="C132" s="134" t="s">
        <v>76</v>
      </c>
      <c r="D132" s="135">
        <f>ROUND(((D133+D134+D136+D135)/1000),5)</f>
        <v>2.5253899999999998</v>
      </c>
      <c r="E132" s="135">
        <f>ROUND(((E133+E134+E136+E135)/1000),5)</f>
        <v>2.4212600000000002</v>
      </c>
      <c r="F132" s="135">
        <f>ROUND(((F133+F134+F136+F135)/1000),5)</f>
        <v>2.3689800000000001</v>
      </c>
      <c r="G132" s="135">
        <f t="shared" ref="G132:AA132" si="75">ROUND(((G133+G134+G136+G135)/1000),5)</f>
        <v>2.3681899999999998</v>
      </c>
      <c r="H132" s="135">
        <f t="shared" si="75"/>
        <v>2.40787</v>
      </c>
      <c r="I132" s="135">
        <f t="shared" si="75"/>
        <v>2.55402</v>
      </c>
      <c r="J132" s="135">
        <f t="shared" si="75"/>
        <v>2.65985</v>
      </c>
      <c r="K132" s="135">
        <f t="shared" si="75"/>
        <v>2.9348999999999998</v>
      </c>
      <c r="L132" s="135">
        <f t="shared" si="75"/>
        <v>3.0224700000000002</v>
      </c>
      <c r="M132" s="135">
        <f t="shared" si="75"/>
        <v>3.0866099999999999</v>
      </c>
      <c r="N132" s="135">
        <f t="shared" si="75"/>
        <v>3.1162100000000001</v>
      </c>
      <c r="O132" s="135">
        <f t="shared" si="75"/>
        <v>3.1468699999999998</v>
      </c>
      <c r="P132" s="135">
        <f t="shared" si="75"/>
        <v>3.1141000000000001</v>
      </c>
      <c r="Q132" s="135">
        <f t="shared" si="75"/>
        <v>3.1159400000000002</v>
      </c>
      <c r="R132" s="135">
        <f t="shared" si="75"/>
        <v>3.1041400000000001</v>
      </c>
      <c r="S132" s="135">
        <f t="shared" si="75"/>
        <v>3.0800800000000002</v>
      </c>
      <c r="T132" s="135">
        <f t="shared" si="75"/>
        <v>3.0712000000000002</v>
      </c>
      <c r="U132" s="135">
        <f t="shared" si="75"/>
        <v>3.0235400000000001</v>
      </c>
      <c r="V132" s="135">
        <f t="shared" si="75"/>
        <v>3.0499700000000001</v>
      </c>
      <c r="W132" s="135">
        <f t="shared" si="75"/>
        <v>3.0805199999999999</v>
      </c>
      <c r="X132" s="135">
        <f t="shared" si="75"/>
        <v>3.06474</v>
      </c>
      <c r="Y132" s="135">
        <f t="shared" si="75"/>
        <v>2.9723999999999999</v>
      </c>
      <c r="Z132" s="135">
        <f t="shared" si="75"/>
        <v>2.73224</v>
      </c>
      <c r="AA132" s="135">
        <f t="shared" si="75"/>
        <v>2.61022</v>
      </c>
    </row>
    <row r="133" spans="1:27" ht="12.75" customHeight="1" outlineLevel="1" x14ac:dyDescent="0.3">
      <c r="A133" s="163" t="s">
        <v>1783</v>
      </c>
      <c r="B133" s="94" t="s">
        <v>238</v>
      </c>
      <c r="C133" s="70" t="s">
        <v>79</v>
      </c>
      <c r="D133" s="71">
        <v>1360.11</v>
      </c>
      <c r="E133" s="71">
        <v>1255.98</v>
      </c>
      <c r="F133" s="71">
        <v>1203.7</v>
      </c>
      <c r="G133" s="71">
        <v>1202.9100000000001</v>
      </c>
      <c r="H133" s="71">
        <v>1242.5899999999999</v>
      </c>
      <c r="I133" s="71">
        <v>1388.74</v>
      </c>
      <c r="J133" s="71">
        <v>1494.57</v>
      </c>
      <c r="K133" s="71">
        <v>1769.62</v>
      </c>
      <c r="L133" s="71">
        <v>1857.19</v>
      </c>
      <c r="M133" s="71">
        <v>1921.33</v>
      </c>
      <c r="N133" s="71">
        <v>1950.93</v>
      </c>
      <c r="O133" s="71">
        <v>1981.59</v>
      </c>
      <c r="P133" s="71">
        <v>1948.82</v>
      </c>
      <c r="Q133" s="71">
        <v>1950.66</v>
      </c>
      <c r="R133" s="71">
        <v>1938.86</v>
      </c>
      <c r="S133" s="71">
        <v>1914.8</v>
      </c>
      <c r="T133" s="71">
        <v>1905.92</v>
      </c>
      <c r="U133" s="71">
        <v>1858.26</v>
      </c>
      <c r="V133" s="71">
        <v>1884.69</v>
      </c>
      <c r="W133" s="71">
        <v>1915.24</v>
      </c>
      <c r="X133" s="71">
        <v>1899.46</v>
      </c>
      <c r="Y133" s="71">
        <v>1807.12</v>
      </c>
      <c r="Z133" s="71">
        <v>1566.96</v>
      </c>
      <c r="AA133" s="71">
        <v>1444.94</v>
      </c>
    </row>
    <row r="134" spans="1:27" ht="12.75" customHeight="1" outlineLevel="1" x14ac:dyDescent="0.3">
      <c r="A134" s="163" t="s">
        <v>1784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customHeight="1" outlineLevel="1" x14ac:dyDescent="0.3">
      <c r="A135" s="163" t="s">
        <v>1785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1786</v>
      </c>
      <c r="B136" s="94" t="s">
        <v>81</v>
      </c>
      <c r="C136" s="70" t="s">
        <v>79</v>
      </c>
      <c r="D136" s="71">
        <f>$D$11</f>
        <v>88.27</v>
      </c>
      <c r="E136" s="71">
        <f t="shared" ref="E136:AA136" si="77">$D$11</f>
        <v>88.27</v>
      </c>
      <c r="F136" s="71">
        <f t="shared" si="77"/>
        <v>88.27</v>
      </c>
      <c r="G136" s="71">
        <f t="shared" si="77"/>
        <v>88.27</v>
      </c>
      <c r="H136" s="71">
        <f t="shared" si="77"/>
        <v>88.27</v>
      </c>
      <c r="I136" s="71">
        <f t="shared" si="77"/>
        <v>88.27</v>
      </c>
      <c r="J136" s="71">
        <f t="shared" si="77"/>
        <v>88.27</v>
      </c>
      <c r="K136" s="71">
        <f t="shared" si="77"/>
        <v>88.27</v>
      </c>
      <c r="L136" s="71">
        <f t="shared" si="77"/>
        <v>88.27</v>
      </c>
      <c r="M136" s="71">
        <f t="shared" si="77"/>
        <v>88.27</v>
      </c>
      <c r="N136" s="71">
        <f t="shared" si="77"/>
        <v>88.27</v>
      </c>
      <c r="O136" s="71">
        <f t="shared" si="77"/>
        <v>88.27</v>
      </c>
      <c r="P136" s="71">
        <f t="shared" si="77"/>
        <v>88.27</v>
      </c>
      <c r="Q136" s="71">
        <f t="shared" si="77"/>
        <v>88.27</v>
      </c>
      <c r="R136" s="71">
        <f t="shared" si="77"/>
        <v>88.27</v>
      </c>
      <c r="S136" s="71">
        <f t="shared" si="77"/>
        <v>88.27</v>
      </c>
      <c r="T136" s="71">
        <f t="shared" si="77"/>
        <v>88.27</v>
      </c>
      <c r="U136" s="71">
        <f t="shared" si="77"/>
        <v>88.27</v>
      </c>
      <c r="V136" s="71">
        <f t="shared" si="77"/>
        <v>88.27</v>
      </c>
      <c r="W136" s="71">
        <f t="shared" si="77"/>
        <v>88.27</v>
      </c>
      <c r="X136" s="71">
        <f t="shared" si="77"/>
        <v>88.27</v>
      </c>
      <c r="Y136" s="71">
        <f t="shared" si="77"/>
        <v>88.27</v>
      </c>
      <c r="Z136" s="71">
        <f t="shared" si="77"/>
        <v>88.27</v>
      </c>
      <c r="AA136" s="71">
        <f t="shared" si="77"/>
        <v>88.27</v>
      </c>
    </row>
    <row r="137" spans="1:27" ht="12.75" customHeight="1" x14ac:dyDescent="0.3">
      <c r="A137" s="162" t="s">
        <v>1787</v>
      </c>
      <c r="B137" s="54" t="str">
        <f>"27"&amp;"."&amp;$B$800&amp;"."&amp;$B$801</f>
        <v>27.03.2024</v>
      </c>
      <c r="C137" s="134" t="s">
        <v>76</v>
      </c>
      <c r="D137" s="135">
        <f>ROUND(((D138+D139+D141+D140)/1000),5)</f>
        <v>2.4033899999999999</v>
      </c>
      <c r="E137" s="135">
        <f>ROUND(((E138+E139+E141+E140)/1000),5)</f>
        <v>2.3721899999999998</v>
      </c>
      <c r="F137" s="135">
        <f>ROUND(((F138+F139+F141+F140)/1000),5)</f>
        <v>2.3630200000000001</v>
      </c>
      <c r="G137" s="135">
        <f t="shared" ref="G137:AA137" si="78">ROUND(((G138+G139+G141+G140)/1000),5)</f>
        <v>2.3646699999999998</v>
      </c>
      <c r="H137" s="135">
        <f t="shared" si="78"/>
        <v>2.3695300000000001</v>
      </c>
      <c r="I137" s="135">
        <f t="shared" si="78"/>
        <v>2.4351799999999999</v>
      </c>
      <c r="J137" s="135">
        <f t="shared" si="78"/>
        <v>2.64594</v>
      </c>
      <c r="K137" s="135">
        <f t="shared" si="78"/>
        <v>2.9201299999999999</v>
      </c>
      <c r="L137" s="135">
        <f t="shared" si="78"/>
        <v>3.0470899999999999</v>
      </c>
      <c r="M137" s="135">
        <f t="shared" si="78"/>
        <v>3.1423299999999998</v>
      </c>
      <c r="N137" s="135">
        <f t="shared" si="78"/>
        <v>3.1996799999999999</v>
      </c>
      <c r="O137" s="135">
        <f t="shared" si="78"/>
        <v>3.2370899999999998</v>
      </c>
      <c r="P137" s="135">
        <f t="shared" si="78"/>
        <v>3.2225799999999998</v>
      </c>
      <c r="Q137" s="135">
        <f t="shared" si="78"/>
        <v>3.21685</v>
      </c>
      <c r="R137" s="135">
        <f t="shared" si="78"/>
        <v>3.1471100000000001</v>
      </c>
      <c r="S137" s="135">
        <f t="shared" si="78"/>
        <v>3.05687</v>
      </c>
      <c r="T137" s="135">
        <f t="shared" si="78"/>
        <v>3.02515</v>
      </c>
      <c r="U137" s="135">
        <f t="shared" si="78"/>
        <v>2.9532699999999998</v>
      </c>
      <c r="V137" s="135">
        <f t="shared" si="78"/>
        <v>2.9983</v>
      </c>
      <c r="W137" s="135">
        <f t="shared" si="78"/>
        <v>3.09246</v>
      </c>
      <c r="X137" s="135">
        <f t="shared" si="78"/>
        <v>3.0792700000000002</v>
      </c>
      <c r="Y137" s="135">
        <f t="shared" si="78"/>
        <v>2.98441</v>
      </c>
      <c r="Z137" s="135">
        <f t="shared" si="78"/>
        <v>2.7563</v>
      </c>
      <c r="AA137" s="135">
        <f t="shared" si="78"/>
        <v>2.5902099999999999</v>
      </c>
    </row>
    <row r="138" spans="1:27" ht="12.75" customHeight="1" outlineLevel="1" x14ac:dyDescent="0.3">
      <c r="A138" s="163" t="s">
        <v>1788</v>
      </c>
      <c r="B138" s="94" t="s">
        <v>238</v>
      </c>
      <c r="C138" s="70" t="s">
        <v>79</v>
      </c>
      <c r="D138" s="71">
        <v>1238.1099999999999</v>
      </c>
      <c r="E138" s="71">
        <v>1206.9100000000001</v>
      </c>
      <c r="F138" s="71">
        <v>1197.74</v>
      </c>
      <c r="G138" s="71">
        <v>1199.3900000000001</v>
      </c>
      <c r="H138" s="71">
        <v>1204.25</v>
      </c>
      <c r="I138" s="71">
        <v>1269.9000000000001</v>
      </c>
      <c r="J138" s="71">
        <v>1480.66</v>
      </c>
      <c r="K138" s="71">
        <v>1754.85</v>
      </c>
      <c r="L138" s="71">
        <v>1881.81</v>
      </c>
      <c r="M138" s="71">
        <v>1977.05</v>
      </c>
      <c r="N138" s="71">
        <v>2034.4</v>
      </c>
      <c r="O138" s="71">
        <v>2071.81</v>
      </c>
      <c r="P138" s="71">
        <v>2057.3000000000002</v>
      </c>
      <c r="Q138" s="71">
        <v>2051.5700000000002</v>
      </c>
      <c r="R138" s="71">
        <v>1981.83</v>
      </c>
      <c r="S138" s="71">
        <v>1891.59</v>
      </c>
      <c r="T138" s="71">
        <v>1859.87</v>
      </c>
      <c r="U138" s="71">
        <v>1787.99</v>
      </c>
      <c r="V138" s="71">
        <v>1833.02</v>
      </c>
      <c r="W138" s="71">
        <v>1927.18</v>
      </c>
      <c r="X138" s="71">
        <v>1913.99</v>
      </c>
      <c r="Y138" s="71">
        <v>1819.13</v>
      </c>
      <c r="Z138" s="71">
        <v>1591.02</v>
      </c>
      <c r="AA138" s="71">
        <v>1424.93</v>
      </c>
    </row>
    <row r="139" spans="1:27" ht="12.75" customHeight="1" outlineLevel="1" x14ac:dyDescent="0.3">
      <c r="A139" s="163" t="s">
        <v>1789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customHeight="1" outlineLevel="1" x14ac:dyDescent="0.3">
      <c r="A140" s="163" t="s">
        <v>1790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1791</v>
      </c>
      <c r="B141" s="94" t="s">
        <v>81</v>
      </c>
      <c r="C141" s="70" t="s">
        <v>79</v>
      </c>
      <c r="D141" s="71">
        <f>$D$11</f>
        <v>88.27</v>
      </c>
      <c r="E141" s="71">
        <f t="shared" ref="E141:AA141" si="80">$D$11</f>
        <v>88.27</v>
      </c>
      <c r="F141" s="71">
        <f t="shared" si="80"/>
        <v>88.27</v>
      </c>
      <c r="G141" s="71">
        <f t="shared" si="80"/>
        <v>88.27</v>
      </c>
      <c r="H141" s="71">
        <f t="shared" si="80"/>
        <v>88.27</v>
      </c>
      <c r="I141" s="71">
        <f t="shared" si="80"/>
        <v>88.27</v>
      </c>
      <c r="J141" s="71">
        <f t="shared" si="80"/>
        <v>88.27</v>
      </c>
      <c r="K141" s="71">
        <f t="shared" si="80"/>
        <v>88.27</v>
      </c>
      <c r="L141" s="71">
        <f t="shared" si="80"/>
        <v>88.27</v>
      </c>
      <c r="M141" s="71">
        <f t="shared" si="80"/>
        <v>88.27</v>
      </c>
      <c r="N141" s="71">
        <f t="shared" si="80"/>
        <v>88.27</v>
      </c>
      <c r="O141" s="71">
        <f t="shared" si="80"/>
        <v>88.27</v>
      </c>
      <c r="P141" s="71">
        <f t="shared" si="80"/>
        <v>88.27</v>
      </c>
      <c r="Q141" s="71">
        <f t="shared" si="80"/>
        <v>88.27</v>
      </c>
      <c r="R141" s="71">
        <f t="shared" si="80"/>
        <v>88.27</v>
      </c>
      <c r="S141" s="71">
        <f t="shared" si="80"/>
        <v>88.27</v>
      </c>
      <c r="T141" s="71">
        <f t="shared" si="80"/>
        <v>88.27</v>
      </c>
      <c r="U141" s="71">
        <f t="shared" si="80"/>
        <v>88.27</v>
      </c>
      <c r="V141" s="71">
        <f t="shared" si="80"/>
        <v>88.27</v>
      </c>
      <c r="W141" s="71">
        <f t="shared" si="80"/>
        <v>88.27</v>
      </c>
      <c r="X141" s="71">
        <f t="shared" si="80"/>
        <v>88.27</v>
      </c>
      <c r="Y141" s="71">
        <f t="shared" si="80"/>
        <v>88.27</v>
      </c>
      <c r="Z141" s="71">
        <f t="shared" si="80"/>
        <v>88.27</v>
      </c>
      <c r="AA141" s="71">
        <f t="shared" si="80"/>
        <v>88.27</v>
      </c>
    </row>
    <row r="142" spans="1:27" ht="12.75" customHeight="1" x14ac:dyDescent="0.3">
      <c r="A142" s="162" t="s">
        <v>1792</v>
      </c>
      <c r="B142" s="54" t="str">
        <f>"28"&amp;"."&amp;$B$800&amp;"."&amp;$B$801</f>
        <v>28.03.2024</v>
      </c>
      <c r="C142" s="134" t="s">
        <v>76</v>
      </c>
      <c r="D142" s="135">
        <f>ROUND(((D143+D144+D146+D145)/1000),5)</f>
        <v>2.4214500000000001</v>
      </c>
      <c r="E142" s="135">
        <f>ROUND(((E143+E144+E146+E145)/1000),5)</f>
        <v>2.3729499999999999</v>
      </c>
      <c r="F142" s="135">
        <f>ROUND(((F143+F144+F146+F145)/1000),5)</f>
        <v>2.36598</v>
      </c>
      <c r="G142" s="135">
        <f t="shared" ref="G142:AA142" si="81">ROUND(((G143+G144+G146+G145)/1000),5)</f>
        <v>2.3642500000000002</v>
      </c>
      <c r="H142" s="135">
        <f t="shared" si="81"/>
        <v>2.3712599999999999</v>
      </c>
      <c r="I142" s="135">
        <f t="shared" si="81"/>
        <v>2.5434000000000001</v>
      </c>
      <c r="J142" s="135">
        <f t="shared" si="81"/>
        <v>2.6731099999999999</v>
      </c>
      <c r="K142" s="135">
        <f t="shared" si="81"/>
        <v>2.9684499999999998</v>
      </c>
      <c r="L142" s="135">
        <f t="shared" si="81"/>
        <v>3.05789</v>
      </c>
      <c r="M142" s="135">
        <f t="shared" si="81"/>
        <v>3.1430500000000001</v>
      </c>
      <c r="N142" s="135">
        <f t="shared" si="81"/>
        <v>3.1312500000000001</v>
      </c>
      <c r="O142" s="135">
        <f t="shared" si="81"/>
        <v>3.14337</v>
      </c>
      <c r="P142" s="135">
        <f t="shared" si="81"/>
        <v>3.1427</v>
      </c>
      <c r="Q142" s="135">
        <f t="shared" si="81"/>
        <v>3.1374200000000001</v>
      </c>
      <c r="R142" s="135">
        <f t="shared" si="81"/>
        <v>3.1261000000000001</v>
      </c>
      <c r="S142" s="135">
        <f t="shared" si="81"/>
        <v>3.0989900000000001</v>
      </c>
      <c r="T142" s="135">
        <f t="shared" si="81"/>
        <v>3.0733899999999998</v>
      </c>
      <c r="U142" s="135">
        <f t="shared" si="81"/>
        <v>3.0222199999999999</v>
      </c>
      <c r="V142" s="135">
        <f t="shared" si="81"/>
        <v>3.0605899999999999</v>
      </c>
      <c r="W142" s="135">
        <f t="shared" si="81"/>
        <v>3.1526000000000001</v>
      </c>
      <c r="X142" s="135">
        <f t="shared" si="81"/>
        <v>3.1235900000000001</v>
      </c>
      <c r="Y142" s="135">
        <f t="shared" si="81"/>
        <v>3.0361899999999999</v>
      </c>
      <c r="Z142" s="135">
        <f t="shared" si="81"/>
        <v>2.8541500000000002</v>
      </c>
      <c r="AA142" s="135">
        <f t="shared" si="81"/>
        <v>2.6198399999999999</v>
      </c>
    </row>
    <row r="143" spans="1:27" ht="12.75" customHeight="1" outlineLevel="1" x14ac:dyDescent="0.3">
      <c r="A143" s="163" t="s">
        <v>1793</v>
      </c>
      <c r="B143" s="94" t="s">
        <v>238</v>
      </c>
      <c r="C143" s="70" t="s">
        <v>79</v>
      </c>
      <c r="D143" s="71">
        <v>1256.17</v>
      </c>
      <c r="E143" s="71">
        <v>1207.67</v>
      </c>
      <c r="F143" s="71">
        <v>1200.7</v>
      </c>
      <c r="G143" s="71">
        <v>1198.97</v>
      </c>
      <c r="H143" s="71">
        <v>1205.98</v>
      </c>
      <c r="I143" s="71">
        <v>1378.12</v>
      </c>
      <c r="J143" s="71">
        <v>1507.83</v>
      </c>
      <c r="K143" s="71">
        <v>1803.17</v>
      </c>
      <c r="L143" s="71">
        <v>1892.61</v>
      </c>
      <c r="M143" s="71">
        <v>1977.77</v>
      </c>
      <c r="N143" s="71">
        <v>1965.97</v>
      </c>
      <c r="O143" s="71">
        <v>1978.09</v>
      </c>
      <c r="P143" s="71">
        <v>1977.42</v>
      </c>
      <c r="Q143" s="71">
        <v>1972.14</v>
      </c>
      <c r="R143" s="71">
        <v>1960.82</v>
      </c>
      <c r="S143" s="71">
        <v>1933.71</v>
      </c>
      <c r="T143" s="71">
        <v>1908.11</v>
      </c>
      <c r="U143" s="71">
        <v>1856.94</v>
      </c>
      <c r="V143" s="71">
        <v>1895.31</v>
      </c>
      <c r="W143" s="71">
        <v>1987.32</v>
      </c>
      <c r="X143" s="71">
        <v>1958.31</v>
      </c>
      <c r="Y143" s="71">
        <v>1870.91</v>
      </c>
      <c r="Z143" s="71">
        <v>1688.87</v>
      </c>
      <c r="AA143" s="71">
        <v>1454.56</v>
      </c>
    </row>
    <row r="144" spans="1:27" ht="12.75" customHeight="1" outlineLevel="1" x14ac:dyDescent="0.3">
      <c r="A144" s="163" t="s">
        <v>1794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customHeight="1" outlineLevel="1" x14ac:dyDescent="0.3">
      <c r="A145" s="163" t="s">
        <v>1795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1796</v>
      </c>
      <c r="B146" s="94" t="s">
        <v>81</v>
      </c>
      <c r="C146" s="70" t="s">
        <v>79</v>
      </c>
      <c r="D146" s="71">
        <f>$D$11</f>
        <v>88.27</v>
      </c>
      <c r="E146" s="71">
        <f t="shared" ref="E146:AA146" si="83">$D$11</f>
        <v>88.27</v>
      </c>
      <c r="F146" s="71">
        <f t="shared" si="83"/>
        <v>88.27</v>
      </c>
      <c r="G146" s="71">
        <f t="shared" si="83"/>
        <v>88.27</v>
      </c>
      <c r="H146" s="71">
        <f t="shared" si="83"/>
        <v>88.27</v>
      </c>
      <c r="I146" s="71">
        <f t="shared" si="83"/>
        <v>88.27</v>
      </c>
      <c r="J146" s="71">
        <f t="shared" si="83"/>
        <v>88.27</v>
      </c>
      <c r="K146" s="71">
        <f t="shared" si="83"/>
        <v>88.27</v>
      </c>
      <c r="L146" s="71">
        <f t="shared" si="83"/>
        <v>88.27</v>
      </c>
      <c r="M146" s="71">
        <f t="shared" si="83"/>
        <v>88.27</v>
      </c>
      <c r="N146" s="71">
        <f t="shared" si="83"/>
        <v>88.27</v>
      </c>
      <c r="O146" s="71">
        <f t="shared" si="83"/>
        <v>88.27</v>
      </c>
      <c r="P146" s="71">
        <f t="shared" si="83"/>
        <v>88.27</v>
      </c>
      <c r="Q146" s="71">
        <f t="shared" si="83"/>
        <v>88.27</v>
      </c>
      <c r="R146" s="71">
        <f t="shared" si="83"/>
        <v>88.27</v>
      </c>
      <c r="S146" s="71">
        <f t="shared" si="83"/>
        <v>88.27</v>
      </c>
      <c r="T146" s="71">
        <f t="shared" si="83"/>
        <v>88.27</v>
      </c>
      <c r="U146" s="71">
        <f t="shared" si="83"/>
        <v>88.27</v>
      </c>
      <c r="V146" s="71">
        <f t="shared" si="83"/>
        <v>88.27</v>
      </c>
      <c r="W146" s="71">
        <f t="shared" si="83"/>
        <v>88.27</v>
      </c>
      <c r="X146" s="71">
        <f t="shared" si="83"/>
        <v>88.27</v>
      </c>
      <c r="Y146" s="71">
        <f t="shared" si="83"/>
        <v>88.27</v>
      </c>
      <c r="Z146" s="71">
        <f t="shared" si="83"/>
        <v>88.27</v>
      </c>
      <c r="AA146" s="71">
        <f t="shared" si="83"/>
        <v>88.27</v>
      </c>
    </row>
    <row r="147" spans="1:27" ht="12.75" customHeight="1" x14ac:dyDescent="0.3">
      <c r="A147" s="162" t="s">
        <v>1797</v>
      </c>
      <c r="B147" s="54" t="str">
        <f>"29"&amp;"."&amp;$B$800&amp;"."&amp;$B$801</f>
        <v>29.03.2024</v>
      </c>
      <c r="C147" s="134" t="s">
        <v>76</v>
      </c>
      <c r="D147" s="135">
        <f>ROUND(((D148+D149+D151+D150)/1000),5)</f>
        <v>2.54819</v>
      </c>
      <c r="E147" s="135">
        <f>ROUND(((E148+E149+E151+E150)/1000),5)</f>
        <v>2.4343400000000002</v>
      </c>
      <c r="F147" s="135">
        <f>ROUND(((F148+F149+F151+F150)/1000),5)</f>
        <v>2.4231699999999998</v>
      </c>
      <c r="G147" s="135">
        <f t="shared" ref="G147:AA147" si="84">ROUND(((G148+G149+G151+G150)/1000),5)</f>
        <v>2.4196200000000001</v>
      </c>
      <c r="H147" s="135">
        <f t="shared" si="84"/>
        <v>2.4314499999999999</v>
      </c>
      <c r="I147" s="135">
        <f t="shared" si="84"/>
        <v>2.54786</v>
      </c>
      <c r="J147" s="135">
        <f t="shared" si="84"/>
        <v>2.69164</v>
      </c>
      <c r="K147" s="135">
        <f t="shared" si="84"/>
        <v>2.9878</v>
      </c>
      <c r="L147" s="135">
        <f t="shared" si="84"/>
        <v>3.1246100000000001</v>
      </c>
      <c r="M147" s="135">
        <f t="shared" si="84"/>
        <v>3.17354</v>
      </c>
      <c r="N147" s="135">
        <f t="shared" si="84"/>
        <v>3.1805699999999999</v>
      </c>
      <c r="O147" s="135">
        <f t="shared" si="84"/>
        <v>3.2096900000000002</v>
      </c>
      <c r="P147" s="135">
        <f t="shared" si="84"/>
        <v>3.1967099999999999</v>
      </c>
      <c r="Q147" s="135">
        <f t="shared" si="84"/>
        <v>3.18451</v>
      </c>
      <c r="R147" s="135">
        <f t="shared" si="84"/>
        <v>3.1716000000000002</v>
      </c>
      <c r="S147" s="135">
        <f t="shared" si="84"/>
        <v>3.1635900000000001</v>
      </c>
      <c r="T147" s="135">
        <f t="shared" si="84"/>
        <v>3.14012</v>
      </c>
      <c r="U147" s="135">
        <f t="shared" si="84"/>
        <v>3.0876600000000001</v>
      </c>
      <c r="V147" s="135">
        <f t="shared" si="84"/>
        <v>3.1181000000000001</v>
      </c>
      <c r="W147" s="135">
        <f t="shared" si="84"/>
        <v>3.16242</v>
      </c>
      <c r="X147" s="135">
        <f t="shared" si="84"/>
        <v>3.1616900000000001</v>
      </c>
      <c r="Y147" s="135">
        <f t="shared" si="84"/>
        <v>3.1160299999999999</v>
      </c>
      <c r="Z147" s="135">
        <f t="shared" si="84"/>
        <v>2.9550900000000002</v>
      </c>
      <c r="AA147" s="135">
        <f t="shared" si="84"/>
        <v>2.6551800000000001</v>
      </c>
    </row>
    <row r="148" spans="1:27" ht="12.75" customHeight="1" outlineLevel="1" x14ac:dyDescent="0.3">
      <c r="A148" s="163" t="s">
        <v>1798</v>
      </c>
      <c r="B148" s="94" t="s">
        <v>238</v>
      </c>
      <c r="C148" s="70" t="s">
        <v>79</v>
      </c>
      <c r="D148" s="71">
        <v>1382.91</v>
      </c>
      <c r="E148" s="71">
        <v>1269.06</v>
      </c>
      <c r="F148" s="71">
        <v>1257.8900000000001</v>
      </c>
      <c r="G148" s="71">
        <v>1254.3399999999999</v>
      </c>
      <c r="H148" s="71">
        <v>1266.17</v>
      </c>
      <c r="I148" s="71">
        <v>1382.58</v>
      </c>
      <c r="J148" s="71">
        <v>1526.36</v>
      </c>
      <c r="K148" s="71">
        <v>1822.52</v>
      </c>
      <c r="L148" s="71">
        <v>1959.33</v>
      </c>
      <c r="M148" s="71">
        <v>2008.26</v>
      </c>
      <c r="N148" s="71">
        <v>2015.29</v>
      </c>
      <c r="O148" s="71">
        <v>2044.41</v>
      </c>
      <c r="P148" s="71">
        <v>2031.43</v>
      </c>
      <c r="Q148" s="71">
        <v>2019.23</v>
      </c>
      <c r="R148" s="71">
        <v>2006.32</v>
      </c>
      <c r="S148" s="71">
        <v>1998.31</v>
      </c>
      <c r="T148" s="71">
        <v>1974.84</v>
      </c>
      <c r="U148" s="71">
        <v>1922.38</v>
      </c>
      <c r="V148" s="71">
        <v>1952.82</v>
      </c>
      <c r="W148" s="71">
        <v>1997.14</v>
      </c>
      <c r="X148" s="71">
        <v>1996.41</v>
      </c>
      <c r="Y148" s="71">
        <v>1950.75</v>
      </c>
      <c r="Z148" s="71">
        <v>1789.81</v>
      </c>
      <c r="AA148" s="71">
        <v>1489.9</v>
      </c>
    </row>
    <row r="149" spans="1:27" ht="12.75" customHeight="1" outlineLevel="1" x14ac:dyDescent="0.3">
      <c r="A149" s="163" t="s">
        <v>1799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customHeight="1" outlineLevel="1" x14ac:dyDescent="0.3">
      <c r="A150" s="163" t="s">
        <v>1800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1801</v>
      </c>
      <c r="B151" s="94" t="s">
        <v>81</v>
      </c>
      <c r="C151" s="70" t="s">
        <v>79</v>
      </c>
      <c r="D151" s="71">
        <f>$D$11</f>
        <v>88.27</v>
      </c>
      <c r="E151" s="71">
        <f t="shared" ref="E151:AA151" si="86">$D$11</f>
        <v>88.27</v>
      </c>
      <c r="F151" s="71">
        <f t="shared" si="86"/>
        <v>88.27</v>
      </c>
      <c r="G151" s="71">
        <f t="shared" si="86"/>
        <v>88.27</v>
      </c>
      <c r="H151" s="71">
        <f t="shared" si="86"/>
        <v>88.27</v>
      </c>
      <c r="I151" s="71">
        <f t="shared" si="86"/>
        <v>88.27</v>
      </c>
      <c r="J151" s="71">
        <f t="shared" si="86"/>
        <v>88.27</v>
      </c>
      <c r="K151" s="71">
        <f t="shared" si="86"/>
        <v>88.27</v>
      </c>
      <c r="L151" s="71">
        <f t="shared" si="86"/>
        <v>88.27</v>
      </c>
      <c r="M151" s="71">
        <f t="shared" si="86"/>
        <v>88.27</v>
      </c>
      <c r="N151" s="71">
        <f t="shared" si="86"/>
        <v>88.27</v>
      </c>
      <c r="O151" s="71">
        <f t="shared" si="86"/>
        <v>88.27</v>
      </c>
      <c r="P151" s="71">
        <f t="shared" si="86"/>
        <v>88.27</v>
      </c>
      <c r="Q151" s="71">
        <f t="shared" si="86"/>
        <v>88.27</v>
      </c>
      <c r="R151" s="71">
        <f t="shared" si="86"/>
        <v>88.27</v>
      </c>
      <c r="S151" s="71">
        <f t="shared" si="86"/>
        <v>88.27</v>
      </c>
      <c r="T151" s="71">
        <f t="shared" si="86"/>
        <v>88.27</v>
      </c>
      <c r="U151" s="71">
        <f t="shared" si="86"/>
        <v>88.27</v>
      </c>
      <c r="V151" s="71">
        <f t="shared" si="86"/>
        <v>88.27</v>
      </c>
      <c r="W151" s="71">
        <f t="shared" si="86"/>
        <v>88.27</v>
      </c>
      <c r="X151" s="71">
        <f t="shared" si="86"/>
        <v>88.27</v>
      </c>
      <c r="Y151" s="71">
        <f t="shared" si="86"/>
        <v>88.27</v>
      </c>
      <c r="Z151" s="71">
        <f t="shared" si="86"/>
        <v>88.27</v>
      </c>
      <c r="AA151" s="71">
        <f t="shared" si="86"/>
        <v>88.27</v>
      </c>
    </row>
    <row r="152" spans="1:27" ht="12.75" customHeight="1" x14ac:dyDescent="0.3">
      <c r="A152" s="162" t="s">
        <v>1802</v>
      </c>
      <c r="B152" s="54" t="str">
        <f>"30"&amp;"."&amp;$B$800&amp;"."&amp;$B$801</f>
        <v>30.03.2024</v>
      </c>
      <c r="C152" s="134" t="s">
        <v>76</v>
      </c>
      <c r="D152" s="135">
        <f>ROUND(((D153+D154+D156+D155)/1000),5)</f>
        <v>2.6354700000000002</v>
      </c>
      <c r="E152" s="135">
        <f>ROUND(((E153+E154+E156+E155)/1000),5)</f>
        <v>2.5641600000000002</v>
      </c>
      <c r="F152" s="135">
        <f>ROUND(((F153+F154+F156+F155)/1000),5)</f>
        <v>2.4977</v>
      </c>
      <c r="G152" s="135">
        <f t="shared" ref="G152:AA152" si="87">ROUND(((G153+G154+G156+G155)/1000),5)</f>
        <v>2.4365299999999999</v>
      </c>
      <c r="H152" s="135">
        <f t="shared" si="87"/>
        <v>2.4884499999999998</v>
      </c>
      <c r="I152" s="135">
        <f t="shared" si="87"/>
        <v>2.55097</v>
      </c>
      <c r="J152" s="135">
        <f t="shared" si="87"/>
        <v>2.5750299999999999</v>
      </c>
      <c r="K152" s="135">
        <f t="shared" si="87"/>
        <v>2.65483</v>
      </c>
      <c r="L152" s="135">
        <f t="shared" si="87"/>
        <v>2.99213</v>
      </c>
      <c r="M152" s="135">
        <f t="shared" si="87"/>
        <v>3.0901399999999999</v>
      </c>
      <c r="N152" s="135">
        <f t="shared" si="87"/>
        <v>3.1575000000000002</v>
      </c>
      <c r="O152" s="135">
        <f t="shared" si="87"/>
        <v>3.1778900000000001</v>
      </c>
      <c r="P152" s="135">
        <f t="shared" si="87"/>
        <v>3.15795</v>
      </c>
      <c r="Q152" s="135">
        <f t="shared" si="87"/>
        <v>3.13836</v>
      </c>
      <c r="R152" s="135">
        <f t="shared" si="87"/>
        <v>3.12141</v>
      </c>
      <c r="S152" s="135">
        <f t="shared" si="87"/>
        <v>3.1116999999999999</v>
      </c>
      <c r="T152" s="135">
        <f t="shared" si="87"/>
        <v>3.1044800000000001</v>
      </c>
      <c r="U152" s="135">
        <f t="shared" si="87"/>
        <v>3.09104</v>
      </c>
      <c r="V152" s="135">
        <f t="shared" si="87"/>
        <v>3.1321699999999999</v>
      </c>
      <c r="W152" s="135">
        <f t="shared" si="87"/>
        <v>3.17137</v>
      </c>
      <c r="X152" s="135">
        <f t="shared" si="87"/>
        <v>3.1670199999999999</v>
      </c>
      <c r="Y152" s="135">
        <f t="shared" si="87"/>
        <v>3.1215199999999999</v>
      </c>
      <c r="Z152" s="135">
        <f t="shared" si="87"/>
        <v>2.95539</v>
      </c>
      <c r="AA152" s="135">
        <f t="shared" si="87"/>
        <v>2.6942400000000002</v>
      </c>
    </row>
    <row r="153" spans="1:27" ht="12.75" customHeight="1" outlineLevel="1" x14ac:dyDescent="0.3">
      <c r="A153" s="163" t="s">
        <v>1803</v>
      </c>
      <c r="B153" s="94" t="s">
        <v>238</v>
      </c>
      <c r="C153" s="70" t="s">
        <v>79</v>
      </c>
      <c r="D153" s="71">
        <v>1470.19</v>
      </c>
      <c r="E153" s="71">
        <v>1398.88</v>
      </c>
      <c r="F153" s="71">
        <v>1332.42</v>
      </c>
      <c r="G153" s="71">
        <v>1271.25</v>
      </c>
      <c r="H153" s="71">
        <v>1323.17</v>
      </c>
      <c r="I153" s="71">
        <v>1385.69</v>
      </c>
      <c r="J153" s="71">
        <v>1409.75</v>
      </c>
      <c r="K153" s="71">
        <v>1489.55</v>
      </c>
      <c r="L153" s="71">
        <v>1826.85</v>
      </c>
      <c r="M153" s="71">
        <v>1924.86</v>
      </c>
      <c r="N153" s="71">
        <v>1992.22</v>
      </c>
      <c r="O153" s="71">
        <v>2012.61</v>
      </c>
      <c r="P153" s="71">
        <v>1992.67</v>
      </c>
      <c r="Q153" s="71">
        <v>1973.08</v>
      </c>
      <c r="R153" s="71">
        <v>1956.13</v>
      </c>
      <c r="S153" s="71">
        <v>1946.42</v>
      </c>
      <c r="T153" s="71">
        <v>1939.2</v>
      </c>
      <c r="U153" s="71">
        <v>1925.76</v>
      </c>
      <c r="V153" s="71">
        <v>1966.89</v>
      </c>
      <c r="W153" s="71">
        <v>2006.09</v>
      </c>
      <c r="X153" s="71">
        <v>2001.74</v>
      </c>
      <c r="Y153" s="71">
        <v>1956.24</v>
      </c>
      <c r="Z153" s="71">
        <v>1790.11</v>
      </c>
      <c r="AA153" s="71">
        <v>1528.96</v>
      </c>
    </row>
    <row r="154" spans="1:27" ht="12.75" customHeight="1" outlineLevel="1" x14ac:dyDescent="0.3">
      <c r="A154" s="163" t="s">
        <v>1804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customHeight="1" outlineLevel="1" x14ac:dyDescent="0.3">
      <c r="A155" s="163" t="s">
        <v>1805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1806</v>
      </c>
      <c r="B156" s="94" t="s">
        <v>81</v>
      </c>
      <c r="C156" s="70" t="s">
        <v>79</v>
      </c>
      <c r="D156" s="71">
        <f>$D$11</f>
        <v>88.27</v>
      </c>
      <c r="E156" s="71">
        <f t="shared" ref="E156:AA156" si="89">$D$11</f>
        <v>88.27</v>
      </c>
      <c r="F156" s="71">
        <f t="shared" si="89"/>
        <v>88.27</v>
      </c>
      <c r="G156" s="71">
        <f t="shared" si="89"/>
        <v>88.27</v>
      </c>
      <c r="H156" s="71">
        <f t="shared" si="89"/>
        <v>88.27</v>
      </c>
      <c r="I156" s="71">
        <f t="shared" si="89"/>
        <v>88.27</v>
      </c>
      <c r="J156" s="71">
        <f t="shared" si="89"/>
        <v>88.27</v>
      </c>
      <c r="K156" s="71">
        <f t="shared" si="89"/>
        <v>88.27</v>
      </c>
      <c r="L156" s="71">
        <f t="shared" si="89"/>
        <v>88.27</v>
      </c>
      <c r="M156" s="71">
        <f t="shared" si="89"/>
        <v>88.27</v>
      </c>
      <c r="N156" s="71">
        <f t="shared" si="89"/>
        <v>88.27</v>
      </c>
      <c r="O156" s="71">
        <f t="shared" si="89"/>
        <v>88.27</v>
      </c>
      <c r="P156" s="71">
        <f t="shared" si="89"/>
        <v>88.27</v>
      </c>
      <c r="Q156" s="71">
        <f t="shared" si="89"/>
        <v>88.27</v>
      </c>
      <c r="R156" s="71">
        <f t="shared" si="89"/>
        <v>88.27</v>
      </c>
      <c r="S156" s="71">
        <f t="shared" si="89"/>
        <v>88.27</v>
      </c>
      <c r="T156" s="71">
        <f t="shared" si="89"/>
        <v>88.27</v>
      </c>
      <c r="U156" s="71">
        <f t="shared" si="89"/>
        <v>88.27</v>
      </c>
      <c r="V156" s="71">
        <f t="shared" si="89"/>
        <v>88.27</v>
      </c>
      <c r="W156" s="71">
        <f t="shared" si="89"/>
        <v>88.27</v>
      </c>
      <c r="X156" s="71">
        <f t="shared" si="89"/>
        <v>88.27</v>
      </c>
      <c r="Y156" s="71">
        <f t="shared" si="89"/>
        <v>88.27</v>
      </c>
      <c r="Z156" s="71">
        <f t="shared" si="89"/>
        <v>88.27</v>
      </c>
      <c r="AA156" s="71">
        <f t="shared" si="89"/>
        <v>88.27</v>
      </c>
    </row>
    <row r="157" spans="1:27" ht="12.75" customHeight="1" x14ac:dyDescent="0.3">
      <c r="A157" s="162" t="s">
        <v>1807</v>
      </c>
      <c r="B157" s="54" t="str">
        <f>"31"&amp;"."&amp;$B$800&amp;"."&amp;$B$801</f>
        <v>31.03.2024</v>
      </c>
      <c r="C157" s="134" t="s">
        <v>76</v>
      </c>
      <c r="D157" s="135">
        <f>ROUND(((D158+D159+D161+D160)/1000),5)</f>
        <v>2.64798</v>
      </c>
      <c r="E157" s="135">
        <f>ROUND(((E158+E159+E161+E160)/1000),5)</f>
        <v>2.5574400000000002</v>
      </c>
      <c r="F157" s="135">
        <f>ROUND(((F158+F159+F161+F160)/1000),5)</f>
        <v>2.46591</v>
      </c>
      <c r="G157" s="135">
        <f t="shared" ref="G157:AA157" si="90">ROUND(((G158+G159+G161+G160)/1000),5)</f>
        <v>2.4572799999999999</v>
      </c>
      <c r="H157" s="135">
        <f t="shared" si="90"/>
        <v>2.48766</v>
      </c>
      <c r="I157" s="135">
        <f t="shared" si="90"/>
        <v>2.54427</v>
      </c>
      <c r="J157" s="135">
        <f t="shared" si="90"/>
        <v>2.5146500000000001</v>
      </c>
      <c r="K157" s="135">
        <f t="shared" si="90"/>
        <v>2.6095600000000001</v>
      </c>
      <c r="L157" s="135">
        <f t="shared" si="90"/>
        <v>2.7551299999999999</v>
      </c>
      <c r="M157" s="135">
        <f t="shared" si="90"/>
        <v>2.93249</v>
      </c>
      <c r="N157" s="135">
        <f t="shared" si="90"/>
        <v>2.97377</v>
      </c>
      <c r="O157" s="135">
        <f t="shared" si="90"/>
        <v>2.9820500000000001</v>
      </c>
      <c r="P157" s="135">
        <f t="shared" si="90"/>
        <v>2.9559799999999998</v>
      </c>
      <c r="Q157" s="135">
        <f t="shared" si="90"/>
        <v>2.9535800000000001</v>
      </c>
      <c r="R157" s="135">
        <f t="shared" si="90"/>
        <v>2.9540500000000001</v>
      </c>
      <c r="S157" s="135">
        <f t="shared" si="90"/>
        <v>2.93567</v>
      </c>
      <c r="T157" s="135">
        <f t="shared" si="90"/>
        <v>2.93546</v>
      </c>
      <c r="U157" s="135">
        <f t="shared" si="90"/>
        <v>3.0139800000000001</v>
      </c>
      <c r="V157" s="135">
        <f t="shared" si="90"/>
        <v>3.02962</v>
      </c>
      <c r="W157" s="135">
        <f t="shared" si="90"/>
        <v>3.1163699999999999</v>
      </c>
      <c r="X157" s="135">
        <f t="shared" si="90"/>
        <v>3.0815399999999999</v>
      </c>
      <c r="Y157" s="135">
        <f t="shared" si="90"/>
        <v>3.0154999999999998</v>
      </c>
      <c r="Z157" s="135">
        <f t="shared" si="90"/>
        <v>2.8004699999999998</v>
      </c>
      <c r="AA157" s="135">
        <f t="shared" si="90"/>
        <v>2.6963200000000001</v>
      </c>
    </row>
    <row r="158" spans="1:27" ht="12.75" customHeight="1" outlineLevel="1" x14ac:dyDescent="0.3">
      <c r="A158" s="163" t="s">
        <v>1808</v>
      </c>
      <c r="B158" s="94" t="s">
        <v>238</v>
      </c>
      <c r="C158" s="70" t="s">
        <v>79</v>
      </c>
      <c r="D158" s="71">
        <v>1482.7</v>
      </c>
      <c r="E158" s="71">
        <v>1392.16</v>
      </c>
      <c r="F158" s="71">
        <v>1300.6300000000001</v>
      </c>
      <c r="G158" s="71">
        <v>1292</v>
      </c>
      <c r="H158" s="71">
        <v>1322.38</v>
      </c>
      <c r="I158" s="71">
        <v>1378.99</v>
      </c>
      <c r="J158" s="71">
        <v>1349.37</v>
      </c>
      <c r="K158" s="71">
        <v>1444.28</v>
      </c>
      <c r="L158" s="71">
        <v>1589.85</v>
      </c>
      <c r="M158" s="71">
        <v>1767.21</v>
      </c>
      <c r="N158" s="71">
        <v>1808.49</v>
      </c>
      <c r="O158" s="71">
        <v>1816.77</v>
      </c>
      <c r="P158" s="71">
        <v>1790.7</v>
      </c>
      <c r="Q158" s="71">
        <v>1788.3</v>
      </c>
      <c r="R158" s="71">
        <v>1788.77</v>
      </c>
      <c r="S158" s="71">
        <v>1770.39</v>
      </c>
      <c r="T158" s="71">
        <v>1770.18</v>
      </c>
      <c r="U158" s="71">
        <v>1848.7</v>
      </c>
      <c r="V158" s="71">
        <v>1864.34</v>
      </c>
      <c r="W158" s="71">
        <v>1951.09</v>
      </c>
      <c r="X158" s="71">
        <v>1916.26</v>
      </c>
      <c r="Y158" s="71">
        <v>1850.22</v>
      </c>
      <c r="Z158" s="71">
        <v>1635.19</v>
      </c>
      <c r="AA158" s="71">
        <v>1531.04</v>
      </c>
    </row>
    <row r="159" spans="1:27" ht="12.75" customHeight="1" outlineLevel="1" x14ac:dyDescent="0.3">
      <c r="A159" s="163" t="s">
        <v>1809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customHeight="1" outlineLevel="1" x14ac:dyDescent="0.3">
      <c r="A160" s="163" t="s">
        <v>1810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1811</v>
      </c>
      <c r="B161" s="94" t="s">
        <v>81</v>
      </c>
      <c r="C161" s="70" t="s">
        <v>79</v>
      </c>
      <c r="D161" s="71">
        <f>$D$11</f>
        <v>88.27</v>
      </c>
      <c r="E161" s="71">
        <f t="shared" ref="E161:AA161" si="92">$D$11</f>
        <v>88.27</v>
      </c>
      <c r="F161" s="71">
        <f t="shared" si="92"/>
        <v>88.27</v>
      </c>
      <c r="G161" s="71">
        <f t="shared" si="92"/>
        <v>88.27</v>
      </c>
      <c r="H161" s="71">
        <f t="shared" si="92"/>
        <v>88.27</v>
      </c>
      <c r="I161" s="71">
        <f t="shared" si="92"/>
        <v>88.27</v>
      </c>
      <c r="J161" s="71">
        <f t="shared" si="92"/>
        <v>88.27</v>
      </c>
      <c r="K161" s="71">
        <f t="shared" si="92"/>
        <v>88.27</v>
      </c>
      <c r="L161" s="71">
        <f t="shared" si="92"/>
        <v>88.27</v>
      </c>
      <c r="M161" s="71">
        <f t="shared" si="92"/>
        <v>88.27</v>
      </c>
      <c r="N161" s="71">
        <f t="shared" si="92"/>
        <v>88.27</v>
      </c>
      <c r="O161" s="71">
        <f t="shared" si="92"/>
        <v>88.27</v>
      </c>
      <c r="P161" s="71">
        <f t="shared" si="92"/>
        <v>88.27</v>
      </c>
      <c r="Q161" s="71">
        <f t="shared" si="92"/>
        <v>88.27</v>
      </c>
      <c r="R161" s="71">
        <f t="shared" si="92"/>
        <v>88.27</v>
      </c>
      <c r="S161" s="71">
        <f t="shared" si="92"/>
        <v>88.27</v>
      </c>
      <c r="T161" s="71">
        <f t="shared" si="92"/>
        <v>88.27</v>
      </c>
      <c r="U161" s="71">
        <f t="shared" si="92"/>
        <v>88.27</v>
      </c>
      <c r="V161" s="71">
        <f t="shared" si="92"/>
        <v>88.27</v>
      </c>
      <c r="W161" s="71">
        <f t="shared" si="92"/>
        <v>88.27</v>
      </c>
      <c r="X161" s="71">
        <f t="shared" si="92"/>
        <v>88.27</v>
      </c>
      <c r="Y161" s="71">
        <f t="shared" si="92"/>
        <v>88.27</v>
      </c>
      <c r="Z161" s="71">
        <f t="shared" si="92"/>
        <v>88.27</v>
      </c>
      <c r="AA161" s="71">
        <f t="shared" si="92"/>
        <v>88.27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1812</v>
      </c>
      <c r="B166" s="54" t="str">
        <f>"01"&amp;"."&amp;$B$800&amp;"."&amp;$B$801</f>
        <v>01.03.2024</v>
      </c>
      <c r="C166" s="134" t="s">
        <v>76</v>
      </c>
      <c r="D166" s="135">
        <f>ROUND(((D167+D168+D170+D169)/1000),5)</f>
        <v>3.1137600000000001</v>
      </c>
      <c r="E166" s="135">
        <f>ROUND(((E167+E168+E170+E169)/1000),5)</f>
        <v>3.0484399999999998</v>
      </c>
      <c r="F166" s="135">
        <f>ROUND(((F167+F168+F170+F169)/1000),5)</f>
        <v>3.0406599999999999</v>
      </c>
      <c r="G166" s="135">
        <f t="shared" ref="G166:AA166" si="93">ROUND(((G167+G168+G170+G169)/1000),5)</f>
        <v>3.0443199999999999</v>
      </c>
      <c r="H166" s="135">
        <f t="shared" si="93"/>
        <v>3.0953499999999998</v>
      </c>
      <c r="I166" s="135">
        <f t="shared" si="93"/>
        <v>3.1889099999999999</v>
      </c>
      <c r="J166" s="135">
        <f t="shared" si="93"/>
        <v>3.2870699999999999</v>
      </c>
      <c r="K166" s="135">
        <f t="shared" si="93"/>
        <v>3.5948699999999998</v>
      </c>
      <c r="L166" s="135">
        <f t="shared" si="93"/>
        <v>3.7401499999999999</v>
      </c>
      <c r="M166" s="135">
        <f t="shared" si="93"/>
        <v>3.7753299999999999</v>
      </c>
      <c r="N166" s="135">
        <f t="shared" si="93"/>
        <v>3.7814299999999998</v>
      </c>
      <c r="O166" s="135">
        <f t="shared" si="93"/>
        <v>3.8325100000000001</v>
      </c>
      <c r="P166" s="135">
        <f t="shared" si="93"/>
        <v>3.80328</v>
      </c>
      <c r="Q166" s="135">
        <f t="shared" si="93"/>
        <v>3.80741</v>
      </c>
      <c r="R166" s="135">
        <f t="shared" si="93"/>
        <v>3.79236</v>
      </c>
      <c r="S166" s="135">
        <f t="shared" si="93"/>
        <v>3.74057</v>
      </c>
      <c r="T166" s="135">
        <f t="shared" si="93"/>
        <v>3.7163599999999999</v>
      </c>
      <c r="U166" s="135">
        <f t="shared" si="93"/>
        <v>3.7173099999999999</v>
      </c>
      <c r="V166" s="135">
        <f t="shared" si="93"/>
        <v>3.74708</v>
      </c>
      <c r="W166" s="135">
        <f t="shared" si="93"/>
        <v>3.8253300000000001</v>
      </c>
      <c r="X166" s="135">
        <f t="shared" si="93"/>
        <v>3.7751399999999999</v>
      </c>
      <c r="Y166" s="135">
        <f t="shared" si="93"/>
        <v>3.6659999999999999</v>
      </c>
      <c r="Z166" s="135">
        <f t="shared" si="93"/>
        <v>3.3675299999999999</v>
      </c>
      <c r="AA166" s="135">
        <f t="shared" si="93"/>
        <v>3.24762</v>
      </c>
    </row>
    <row r="167" spans="1:27" ht="12.75" customHeight="1" outlineLevel="1" x14ac:dyDescent="0.3">
      <c r="A167" s="163" t="s">
        <v>1813</v>
      </c>
      <c r="B167" s="94" t="s">
        <v>238</v>
      </c>
      <c r="C167" s="70" t="s">
        <v>79</v>
      </c>
      <c r="D167" s="71">
        <v>1302.93</v>
      </c>
      <c r="E167" s="71">
        <v>1237.6099999999999</v>
      </c>
      <c r="F167" s="71">
        <v>1229.83</v>
      </c>
      <c r="G167" s="71">
        <v>1233.49</v>
      </c>
      <c r="H167" s="71">
        <v>1284.52</v>
      </c>
      <c r="I167" s="71">
        <v>1378.08</v>
      </c>
      <c r="J167" s="71">
        <v>1476.24</v>
      </c>
      <c r="K167" s="71">
        <v>1784.04</v>
      </c>
      <c r="L167" s="71">
        <v>1929.32</v>
      </c>
      <c r="M167" s="71">
        <v>1964.5</v>
      </c>
      <c r="N167" s="71">
        <v>1970.6</v>
      </c>
      <c r="O167" s="71">
        <v>2021.68</v>
      </c>
      <c r="P167" s="71">
        <v>1992.45</v>
      </c>
      <c r="Q167" s="71">
        <v>1996.58</v>
      </c>
      <c r="R167" s="71">
        <v>1981.53</v>
      </c>
      <c r="S167" s="71">
        <v>1929.74</v>
      </c>
      <c r="T167" s="71">
        <v>1905.53</v>
      </c>
      <c r="U167" s="71">
        <v>1906.48</v>
      </c>
      <c r="V167" s="71">
        <v>1936.25</v>
      </c>
      <c r="W167" s="71">
        <v>2014.5</v>
      </c>
      <c r="X167" s="71">
        <v>1964.31</v>
      </c>
      <c r="Y167" s="71">
        <v>1855.17</v>
      </c>
      <c r="Z167" s="71">
        <v>1556.7</v>
      </c>
      <c r="AA167" s="71">
        <v>1436.79</v>
      </c>
    </row>
    <row r="168" spans="1:27" ht="12.75" customHeight="1" outlineLevel="1" x14ac:dyDescent="0.3">
      <c r="A168" s="163" t="s">
        <v>1814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customHeight="1" outlineLevel="1" x14ac:dyDescent="0.3">
      <c r="A169" s="163" t="s">
        <v>1815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1816</v>
      </c>
      <c r="B170" s="94" t="s">
        <v>81</v>
      </c>
      <c r="C170" s="70" t="s">
        <v>79</v>
      </c>
      <c r="D170" s="71">
        <f>$D$11</f>
        <v>88.27</v>
      </c>
      <c r="E170" s="71">
        <f t="shared" ref="E170:AA170" si="95">$D$11</f>
        <v>88.27</v>
      </c>
      <c r="F170" s="71">
        <f t="shared" si="95"/>
        <v>88.27</v>
      </c>
      <c r="G170" s="71">
        <f t="shared" si="95"/>
        <v>88.27</v>
      </c>
      <c r="H170" s="71">
        <f t="shared" si="95"/>
        <v>88.27</v>
      </c>
      <c r="I170" s="71">
        <f t="shared" si="95"/>
        <v>88.27</v>
      </c>
      <c r="J170" s="71">
        <f t="shared" si="95"/>
        <v>88.27</v>
      </c>
      <c r="K170" s="71">
        <f t="shared" si="95"/>
        <v>88.27</v>
      </c>
      <c r="L170" s="71">
        <f t="shared" si="95"/>
        <v>88.27</v>
      </c>
      <c r="M170" s="71">
        <f t="shared" si="95"/>
        <v>88.27</v>
      </c>
      <c r="N170" s="71">
        <f t="shared" si="95"/>
        <v>88.27</v>
      </c>
      <c r="O170" s="71">
        <f t="shared" si="95"/>
        <v>88.27</v>
      </c>
      <c r="P170" s="71">
        <f t="shared" si="95"/>
        <v>88.27</v>
      </c>
      <c r="Q170" s="71">
        <f t="shared" si="95"/>
        <v>88.27</v>
      </c>
      <c r="R170" s="71">
        <f t="shared" si="95"/>
        <v>88.27</v>
      </c>
      <c r="S170" s="71">
        <f t="shared" si="95"/>
        <v>88.27</v>
      </c>
      <c r="T170" s="71">
        <f t="shared" si="95"/>
        <v>88.27</v>
      </c>
      <c r="U170" s="71">
        <f t="shared" si="95"/>
        <v>88.27</v>
      </c>
      <c r="V170" s="71">
        <f t="shared" si="95"/>
        <v>88.27</v>
      </c>
      <c r="W170" s="71">
        <f t="shared" si="95"/>
        <v>88.27</v>
      </c>
      <c r="X170" s="71">
        <f t="shared" si="95"/>
        <v>88.27</v>
      </c>
      <c r="Y170" s="71">
        <f t="shared" si="95"/>
        <v>88.27</v>
      </c>
      <c r="Z170" s="71">
        <f t="shared" si="95"/>
        <v>88.27</v>
      </c>
      <c r="AA170" s="71">
        <f t="shared" si="95"/>
        <v>88.27</v>
      </c>
    </row>
    <row r="171" spans="1:27" ht="13.8" x14ac:dyDescent="0.3">
      <c r="A171" s="162" t="s">
        <v>1817</v>
      </c>
      <c r="B171" s="54" t="str">
        <f>"02"&amp;"."&amp;$B$800&amp;"."&amp;$B$801</f>
        <v>02.03.2024</v>
      </c>
      <c r="C171" s="134" t="s">
        <v>76</v>
      </c>
      <c r="D171" s="135">
        <f>ROUND(((D172+D173+D175+D174)/1000),5)</f>
        <v>3.45865</v>
      </c>
      <c r="E171" s="135">
        <f>ROUND(((E172+E173+E175+E174)/1000),5)</f>
        <v>3.2906599999999999</v>
      </c>
      <c r="F171" s="135">
        <f>ROUND(((F172+F173+F175+F174)/1000),5)</f>
        <v>3.2563</v>
      </c>
      <c r="G171" s="135">
        <f t="shared" ref="G171:AA171" si="96">ROUND(((G172+G173+G175+G174)/1000),5)</f>
        <v>3.24762</v>
      </c>
      <c r="H171" s="135">
        <f t="shared" si="96"/>
        <v>3.2467600000000001</v>
      </c>
      <c r="I171" s="135">
        <f t="shared" si="96"/>
        <v>3.2469899999999998</v>
      </c>
      <c r="J171" s="135">
        <f t="shared" si="96"/>
        <v>3.2772800000000002</v>
      </c>
      <c r="K171" s="135">
        <f t="shared" si="96"/>
        <v>3.4603600000000001</v>
      </c>
      <c r="L171" s="135">
        <f t="shared" si="96"/>
        <v>3.70085</v>
      </c>
      <c r="M171" s="135">
        <f t="shared" si="96"/>
        <v>3.7827000000000002</v>
      </c>
      <c r="N171" s="135">
        <f t="shared" si="96"/>
        <v>3.8079700000000001</v>
      </c>
      <c r="O171" s="135">
        <f t="shared" si="96"/>
        <v>3.8149199999999999</v>
      </c>
      <c r="P171" s="135">
        <f t="shared" si="96"/>
        <v>3.8085300000000002</v>
      </c>
      <c r="Q171" s="135">
        <f t="shared" si="96"/>
        <v>3.8002600000000002</v>
      </c>
      <c r="R171" s="135">
        <f t="shared" si="96"/>
        <v>3.79278</v>
      </c>
      <c r="S171" s="135">
        <f t="shared" si="96"/>
        <v>3.7542900000000001</v>
      </c>
      <c r="T171" s="135">
        <f t="shared" si="96"/>
        <v>3.76702</v>
      </c>
      <c r="U171" s="135">
        <f t="shared" si="96"/>
        <v>3.78389</v>
      </c>
      <c r="V171" s="135">
        <f t="shared" si="96"/>
        <v>3.80688</v>
      </c>
      <c r="W171" s="135">
        <f t="shared" si="96"/>
        <v>3.8224999999999998</v>
      </c>
      <c r="X171" s="135">
        <f t="shared" si="96"/>
        <v>3.8146399999999998</v>
      </c>
      <c r="Y171" s="135">
        <f t="shared" si="96"/>
        <v>3.7462900000000001</v>
      </c>
      <c r="Z171" s="135">
        <f t="shared" si="96"/>
        <v>3.5455800000000002</v>
      </c>
      <c r="AA171" s="135">
        <f t="shared" si="96"/>
        <v>3.27806</v>
      </c>
    </row>
    <row r="172" spans="1:27" ht="12.75" customHeight="1" outlineLevel="1" x14ac:dyDescent="0.3">
      <c r="A172" s="163" t="s">
        <v>1818</v>
      </c>
      <c r="B172" s="94" t="s">
        <v>238</v>
      </c>
      <c r="C172" s="70" t="s">
        <v>79</v>
      </c>
      <c r="D172" s="71">
        <v>1647.82</v>
      </c>
      <c r="E172" s="71">
        <v>1479.83</v>
      </c>
      <c r="F172" s="71">
        <v>1445.47</v>
      </c>
      <c r="G172" s="71">
        <v>1436.79</v>
      </c>
      <c r="H172" s="71">
        <v>1435.93</v>
      </c>
      <c r="I172" s="71">
        <v>1436.16</v>
      </c>
      <c r="J172" s="71">
        <v>1466.45</v>
      </c>
      <c r="K172" s="71">
        <v>1649.53</v>
      </c>
      <c r="L172" s="71">
        <v>1890.02</v>
      </c>
      <c r="M172" s="71">
        <v>1971.87</v>
      </c>
      <c r="N172" s="71">
        <v>1997.14</v>
      </c>
      <c r="O172" s="71">
        <v>2004.09</v>
      </c>
      <c r="P172" s="71">
        <v>1997.7</v>
      </c>
      <c r="Q172" s="71">
        <v>1989.43</v>
      </c>
      <c r="R172" s="71">
        <v>1981.95</v>
      </c>
      <c r="S172" s="71">
        <v>1943.46</v>
      </c>
      <c r="T172" s="71">
        <v>1956.19</v>
      </c>
      <c r="U172" s="71">
        <v>1973.06</v>
      </c>
      <c r="V172" s="71">
        <v>1996.05</v>
      </c>
      <c r="W172" s="71">
        <v>2011.67</v>
      </c>
      <c r="X172" s="71">
        <v>2003.81</v>
      </c>
      <c r="Y172" s="71">
        <v>1935.46</v>
      </c>
      <c r="Z172" s="71">
        <v>1734.75</v>
      </c>
      <c r="AA172" s="71">
        <v>1467.23</v>
      </c>
    </row>
    <row r="173" spans="1:27" ht="12.75" customHeight="1" outlineLevel="1" x14ac:dyDescent="0.3">
      <c r="A173" s="163" t="s">
        <v>1819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customHeight="1" outlineLevel="1" x14ac:dyDescent="0.3">
      <c r="A174" s="163" t="s">
        <v>1820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1821</v>
      </c>
      <c r="B175" s="94" t="s">
        <v>81</v>
      </c>
      <c r="C175" s="70" t="s">
        <v>79</v>
      </c>
      <c r="D175" s="71">
        <f>$D$11</f>
        <v>88.27</v>
      </c>
      <c r="E175" s="71">
        <f t="shared" ref="E175:AA175" si="98">$D$11</f>
        <v>88.27</v>
      </c>
      <c r="F175" s="71">
        <f t="shared" si="98"/>
        <v>88.27</v>
      </c>
      <c r="G175" s="71">
        <f t="shared" si="98"/>
        <v>88.27</v>
      </c>
      <c r="H175" s="71">
        <f t="shared" si="98"/>
        <v>88.27</v>
      </c>
      <c r="I175" s="71">
        <f t="shared" si="98"/>
        <v>88.27</v>
      </c>
      <c r="J175" s="71">
        <f t="shared" si="98"/>
        <v>88.27</v>
      </c>
      <c r="K175" s="71">
        <f t="shared" si="98"/>
        <v>88.27</v>
      </c>
      <c r="L175" s="71">
        <f t="shared" si="98"/>
        <v>88.27</v>
      </c>
      <c r="M175" s="71">
        <f t="shared" si="98"/>
        <v>88.27</v>
      </c>
      <c r="N175" s="71">
        <f t="shared" si="98"/>
        <v>88.27</v>
      </c>
      <c r="O175" s="71">
        <f t="shared" si="98"/>
        <v>88.27</v>
      </c>
      <c r="P175" s="71">
        <f t="shared" si="98"/>
        <v>88.27</v>
      </c>
      <c r="Q175" s="71">
        <f t="shared" si="98"/>
        <v>88.27</v>
      </c>
      <c r="R175" s="71">
        <f t="shared" si="98"/>
        <v>88.27</v>
      </c>
      <c r="S175" s="71">
        <f t="shared" si="98"/>
        <v>88.27</v>
      </c>
      <c r="T175" s="71">
        <f t="shared" si="98"/>
        <v>88.27</v>
      </c>
      <c r="U175" s="71">
        <f t="shared" si="98"/>
        <v>88.27</v>
      </c>
      <c r="V175" s="71">
        <f t="shared" si="98"/>
        <v>88.27</v>
      </c>
      <c r="W175" s="71">
        <f t="shared" si="98"/>
        <v>88.27</v>
      </c>
      <c r="X175" s="71">
        <f t="shared" si="98"/>
        <v>88.27</v>
      </c>
      <c r="Y175" s="71">
        <f t="shared" si="98"/>
        <v>88.27</v>
      </c>
      <c r="Z175" s="71">
        <f t="shared" si="98"/>
        <v>88.27</v>
      </c>
      <c r="AA175" s="71">
        <f t="shared" si="98"/>
        <v>88.27</v>
      </c>
    </row>
    <row r="176" spans="1:27" ht="12.75" customHeight="1" x14ac:dyDescent="0.3">
      <c r="A176" s="162" t="s">
        <v>1822</v>
      </c>
      <c r="B176" s="54" t="str">
        <f>"03"&amp;"."&amp;$B$800&amp;"."&amp;$B$801</f>
        <v>03.03.2024</v>
      </c>
      <c r="C176" s="134" t="s">
        <v>76</v>
      </c>
      <c r="D176" s="135">
        <f>ROUND(((D177+D178+D180+D179)/1000),5)</f>
        <v>3.2893500000000002</v>
      </c>
      <c r="E176" s="135">
        <f>ROUND(((E177+E178+E180+E179)/1000),5)</f>
        <v>3.2244299999999999</v>
      </c>
      <c r="F176" s="135">
        <f>ROUND(((F177+F178+F180+F179)/1000),5)</f>
        <v>3.1275900000000001</v>
      </c>
      <c r="G176" s="135">
        <f t="shared" ref="G176:AA176" si="99">ROUND(((G177+G178+G180+G179)/1000),5)</f>
        <v>3.12235</v>
      </c>
      <c r="H176" s="135">
        <f t="shared" si="99"/>
        <v>3.1474799999999998</v>
      </c>
      <c r="I176" s="135">
        <f t="shared" si="99"/>
        <v>3.1846999999999999</v>
      </c>
      <c r="J176" s="135">
        <f t="shared" si="99"/>
        <v>3.1938599999999999</v>
      </c>
      <c r="K176" s="135">
        <f t="shared" si="99"/>
        <v>3.2432799999999999</v>
      </c>
      <c r="L176" s="135">
        <f t="shared" si="99"/>
        <v>3.4586600000000001</v>
      </c>
      <c r="M176" s="135">
        <f t="shared" si="99"/>
        <v>3.5765600000000002</v>
      </c>
      <c r="N176" s="135">
        <f t="shared" si="99"/>
        <v>3.62595</v>
      </c>
      <c r="O176" s="135">
        <f t="shared" si="99"/>
        <v>3.62371</v>
      </c>
      <c r="P176" s="135">
        <f t="shared" si="99"/>
        <v>3.59924</v>
      </c>
      <c r="Q176" s="135">
        <f t="shared" si="99"/>
        <v>3.5831900000000001</v>
      </c>
      <c r="R176" s="135">
        <f t="shared" si="99"/>
        <v>3.5789300000000002</v>
      </c>
      <c r="S176" s="135">
        <f t="shared" si="99"/>
        <v>3.5431599999999999</v>
      </c>
      <c r="T176" s="135">
        <f t="shared" si="99"/>
        <v>3.57369</v>
      </c>
      <c r="U176" s="135">
        <f t="shared" si="99"/>
        <v>3.6054300000000001</v>
      </c>
      <c r="V176" s="135">
        <f t="shared" si="99"/>
        <v>3.71184</v>
      </c>
      <c r="W176" s="135">
        <f t="shared" si="99"/>
        <v>3.6993</v>
      </c>
      <c r="X176" s="135">
        <f t="shared" si="99"/>
        <v>3.6713399999999998</v>
      </c>
      <c r="Y176" s="135">
        <f t="shared" si="99"/>
        <v>3.5543100000000001</v>
      </c>
      <c r="Z176" s="135">
        <f t="shared" si="99"/>
        <v>3.3772700000000002</v>
      </c>
      <c r="AA176" s="135">
        <f t="shared" si="99"/>
        <v>3.2486299999999999</v>
      </c>
    </row>
    <row r="177" spans="1:27" ht="12.75" customHeight="1" outlineLevel="1" x14ac:dyDescent="0.3">
      <c r="A177" s="163" t="s">
        <v>1823</v>
      </c>
      <c r="B177" s="94" t="s">
        <v>238</v>
      </c>
      <c r="C177" s="70" t="s">
        <v>79</v>
      </c>
      <c r="D177" s="71">
        <v>1478.52</v>
      </c>
      <c r="E177" s="71">
        <v>1413.6</v>
      </c>
      <c r="F177" s="71">
        <v>1316.76</v>
      </c>
      <c r="G177" s="71">
        <v>1311.52</v>
      </c>
      <c r="H177" s="71">
        <v>1336.65</v>
      </c>
      <c r="I177" s="71">
        <v>1373.87</v>
      </c>
      <c r="J177" s="71">
        <v>1383.03</v>
      </c>
      <c r="K177" s="71">
        <v>1432.45</v>
      </c>
      <c r="L177" s="71">
        <v>1647.83</v>
      </c>
      <c r="M177" s="71">
        <v>1765.73</v>
      </c>
      <c r="N177" s="71">
        <v>1815.12</v>
      </c>
      <c r="O177" s="71">
        <v>1812.88</v>
      </c>
      <c r="P177" s="71">
        <v>1788.41</v>
      </c>
      <c r="Q177" s="71">
        <v>1772.36</v>
      </c>
      <c r="R177" s="71">
        <v>1768.1</v>
      </c>
      <c r="S177" s="71">
        <v>1732.33</v>
      </c>
      <c r="T177" s="71">
        <v>1762.86</v>
      </c>
      <c r="U177" s="71">
        <v>1794.6</v>
      </c>
      <c r="V177" s="71">
        <v>1901.01</v>
      </c>
      <c r="W177" s="71">
        <v>1888.47</v>
      </c>
      <c r="X177" s="71">
        <v>1860.51</v>
      </c>
      <c r="Y177" s="71">
        <v>1743.48</v>
      </c>
      <c r="Z177" s="71">
        <v>1566.44</v>
      </c>
      <c r="AA177" s="71">
        <v>1437.8</v>
      </c>
    </row>
    <row r="178" spans="1:27" ht="12.75" customHeight="1" outlineLevel="1" x14ac:dyDescent="0.3">
      <c r="A178" s="163" t="s">
        <v>1824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customHeight="1" outlineLevel="1" x14ac:dyDescent="0.3">
      <c r="A179" s="163" t="s">
        <v>1825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1826</v>
      </c>
      <c r="B180" s="94" t="s">
        <v>81</v>
      </c>
      <c r="C180" s="70" t="s">
        <v>79</v>
      </c>
      <c r="D180" s="71">
        <f>$D$11</f>
        <v>88.27</v>
      </c>
      <c r="E180" s="71">
        <f t="shared" ref="E180:AA180" si="101">$D$11</f>
        <v>88.27</v>
      </c>
      <c r="F180" s="71">
        <f t="shared" si="101"/>
        <v>88.27</v>
      </c>
      <c r="G180" s="71">
        <f t="shared" si="101"/>
        <v>88.27</v>
      </c>
      <c r="H180" s="71">
        <f t="shared" si="101"/>
        <v>88.27</v>
      </c>
      <c r="I180" s="71">
        <f t="shared" si="101"/>
        <v>88.27</v>
      </c>
      <c r="J180" s="71">
        <f t="shared" si="101"/>
        <v>88.27</v>
      </c>
      <c r="K180" s="71">
        <f t="shared" si="101"/>
        <v>88.27</v>
      </c>
      <c r="L180" s="71">
        <f t="shared" si="101"/>
        <v>88.27</v>
      </c>
      <c r="M180" s="71">
        <f t="shared" si="101"/>
        <v>88.27</v>
      </c>
      <c r="N180" s="71">
        <f t="shared" si="101"/>
        <v>88.27</v>
      </c>
      <c r="O180" s="71">
        <f t="shared" si="101"/>
        <v>88.27</v>
      </c>
      <c r="P180" s="71">
        <f t="shared" si="101"/>
        <v>88.27</v>
      </c>
      <c r="Q180" s="71">
        <f t="shared" si="101"/>
        <v>88.27</v>
      </c>
      <c r="R180" s="71">
        <f t="shared" si="101"/>
        <v>88.27</v>
      </c>
      <c r="S180" s="71">
        <f t="shared" si="101"/>
        <v>88.27</v>
      </c>
      <c r="T180" s="71">
        <f t="shared" si="101"/>
        <v>88.27</v>
      </c>
      <c r="U180" s="71">
        <f t="shared" si="101"/>
        <v>88.27</v>
      </c>
      <c r="V180" s="71">
        <f t="shared" si="101"/>
        <v>88.27</v>
      </c>
      <c r="W180" s="71">
        <f t="shared" si="101"/>
        <v>88.27</v>
      </c>
      <c r="X180" s="71">
        <f t="shared" si="101"/>
        <v>88.27</v>
      </c>
      <c r="Y180" s="71">
        <f t="shared" si="101"/>
        <v>88.27</v>
      </c>
      <c r="Z180" s="71">
        <f t="shared" si="101"/>
        <v>88.27</v>
      </c>
      <c r="AA180" s="71">
        <f t="shared" si="101"/>
        <v>88.27</v>
      </c>
    </row>
    <row r="181" spans="1:27" ht="12.75" customHeight="1" x14ac:dyDescent="0.3">
      <c r="A181" s="162" t="s">
        <v>1827</v>
      </c>
      <c r="B181" s="54" t="str">
        <f>"04"&amp;"."&amp;$B$800&amp;"."&amp;$B$801</f>
        <v>04.03.2024</v>
      </c>
      <c r="C181" s="134" t="s">
        <v>76</v>
      </c>
      <c r="D181" s="135">
        <f>ROUND(((D182+D183+D185+D184)/1000),5)</f>
        <v>3.23184</v>
      </c>
      <c r="E181" s="135">
        <f>ROUND(((E182+E183+E185+E184)/1000),5)</f>
        <v>3.09552</v>
      </c>
      <c r="F181" s="135">
        <f>ROUND(((F182+F183+F185+F184)/1000),5)</f>
        <v>3.0477500000000002</v>
      </c>
      <c r="G181" s="135">
        <f t="shared" ref="G181:AA181" si="102">ROUND(((G182+G183+G185+G184)/1000),5)</f>
        <v>3.0415299999999998</v>
      </c>
      <c r="H181" s="135">
        <f t="shared" si="102"/>
        <v>3.0771099999999998</v>
      </c>
      <c r="I181" s="135">
        <f t="shared" si="102"/>
        <v>3.2282999999999999</v>
      </c>
      <c r="J181" s="135">
        <f t="shared" si="102"/>
        <v>3.2580900000000002</v>
      </c>
      <c r="K181" s="135">
        <f t="shared" si="102"/>
        <v>3.62784</v>
      </c>
      <c r="L181" s="135">
        <f t="shared" si="102"/>
        <v>3.79975</v>
      </c>
      <c r="M181" s="135">
        <f t="shared" si="102"/>
        <v>3.8887800000000001</v>
      </c>
      <c r="N181" s="135">
        <f t="shared" si="102"/>
        <v>3.9038599999999999</v>
      </c>
      <c r="O181" s="135">
        <f t="shared" si="102"/>
        <v>3.9489100000000001</v>
      </c>
      <c r="P181" s="135">
        <f t="shared" si="102"/>
        <v>3.9087999999999998</v>
      </c>
      <c r="Q181" s="135">
        <f t="shared" si="102"/>
        <v>3.8826900000000002</v>
      </c>
      <c r="R181" s="135">
        <f t="shared" si="102"/>
        <v>3.8388399999999998</v>
      </c>
      <c r="S181" s="135">
        <f t="shared" si="102"/>
        <v>3.7802099999999998</v>
      </c>
      <c r="T181" s="135">
        <f t="shared" si="102"/>
        <v>3.7556699999999998</v>
      </c>
      <c r="U181" s="135">
        <f t="shared" si="102"/>
        <v>3.7482700000000002</v>
      </c>
      <c r="V181" s="135">
        <f t="shared" si="102"/>
        <v>3.7900999999999998</v>
      </c>
      <c r="W181" s="135">
        <f t="shared" si="102"/>
        <v>3.88286</v>
      </c>
      <c r="X181" s="135">
        <f t="shared" si="102"/>
        <v>3.7833700000000001</v>
      </c>
      <c r="Y181" s="135">
        <f t="shared" si="102"/>
        <v>3.6435499999999998</v>
      </c>
      <c r="Z181" s="135">
        <f t="shared" si="102"/>
        <v>3.3654700000000002</v>
      </c>
      <c r="AA181" s="135">
        <f t="shared" si="102"/>
        <v>3.2533099999999999</v>
      </c>
    </row>
    <row r="182" spans="1:27" ht="12.75" customHeight="1" outlineLevel="1" x14ac:dyDescent="0.3">
      <c r="A182" s="163" t="s">
        <v>1828</v>
      </c>
      <c r="B182" s="94" t="s">
        <v>238</v>
      </c>
      <c r="C182" s="70" t="s">
        <v>79</v>
      </c>
      <c r="D182" s="71">
        <v>1421.01</v>
      </c>
      <c r="E182" s="71">
        <v>1284.69</v>
      </c>
      <c r="F182" s="71">
        <v>1236.92</v>
      </c>
      <c r="G182" s="71">
        <v>1230.7</v>
      </c>
      <c r="H182" s="71">
        <v>1266.28</v>
      </c>
      <c r="I182" s="71">
        <v>1417.47</v>
      </c>
      <c r="J182" s="71">
        <v>1447.26</v>
      </c>
      <c r="K182" s="71">
        <v>1817.01</v>
      </c>
      <c r="L182" s="71">
        <v>1988.92</v>
      </c>
      <c r="M182" s="71">
        <v>2077.9499999999998</v>
      </c>
      <c r="N182" s="71">
        <v>2093.0300000000002</v>
      </c>
      <c r="O182" s="71">
        <v>2138.08</v>
      </c>
      <c r="P182" s="71">
        <v>2097.9699999999998</v>
      </c>
      <c r="Q182" s="71">
        <v>2071.86</v>
      </c>
      <c r="R182" s="71">
        <v>2028.01</v>
      </c>
      <c r="S182" s="71">
        <v>1969.38</v>
      </c>
      <c r="T182" s="71">
        <v>1944.84</v>
      </c>
      <c r="U182" s="71">
        <v>1937.44</v>
      </c>
      <c r="V182" s="71">
        <v>1979.27</v>
      </c>
      <c r="W182" s="71">
        <v>2072.0300000000002</v>
      </c>
      <c r="X182" s="71">
        <v>1972.54</v>
      </c>
      <c r="Y182" s="71">
        <v>1832.72</v>
      </c>
      <c r="Z182" s="71">
        <v>1554.64</v>
      </c>
      <c r="AA182" s="71">
        <v>1442.48</v>
      </c>
    </row>
    <row r="183" spans="1:27" ht="12.75" customHeight="1" outlineLevel="1" x14ac:dyDescent="0.3">
      <c r="A183" s="163" t="s">
        <v>1829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customHeight="1" outlineLevel="1" x14ac:dyDescent="0.3">
      <c r="A184" s="163" t="s">
        <v>1830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1831</v>
      </c>
      <c r="B185" s="94" t="s">
        <v>81</v>
      </c>
      <c r="C185" s="70" t="s">
        <v>79</v>
      </c>
      <c r="D185" s="71">
        <f>$D$11</f>
        <v>88.27</v>
      </c>
      <c r="E185" s="71">
        <f t="shared" ref="E185:AA185" si="104">$D$11</f>
        <v>88.27</v>
      </c>
      <c r="F185" s="71">
        <f t="shared" si="104"/>
        <v>88.27</v>
      </c>
      <c r="G185" s="71">
        <f t="shared" si="104"/>
        <v>88.27</v>
      </c>
      <c r="H185" s="71">
        <f t="shared" si="104"/>
        <v>88.27</v>
      </c>
      <c r="I185" s="71">
        <f t="shared" si="104"/>
        <v>88.27</v>
      </c>
      <c r="J185" s="71">
        <f t="shared" si="104"/>
        <v>88.27</v>
      </c>
      <c r="K185" s="71">
        <f t="shared" si="104"/>
        <v>88.27</v>
      </c>
      <c r="L185" s="71">
        <f t="shared" si="104"/>
        <v>88.27</v>
      </c>
      <c r="M185" s="71">
        <f t="shared" si="104"/>
        <v>88.27</v>
      </c>
      <c r="N185" s="71">
        <f t="shared" si="104"/>
        <v>88.27</v>
      </c>
      <c r="O185" s="71">
        <f t="shared" si="104"/>
        <v>88.27</v>
      </c>
      <c r="P185" s="71">
        <f t="shared" si="104"/>
        <v>88.27</v>
      </c>
      <c r="Q185" s="71">
        <f t="shared" si="104"/>
        <v>88.27</v>
      </c>
      <c r="R185" s="71">
        <f t="shared" si="104"/>
        <v>88.27</v>
      </c>
      <c r="S185" s="71">
        <f t="shared" si="104"/>
        <v>88.27</v>
      </c>
      <c r="T185" s="71">
        <f t="shared" si="104"/>
        <v>88.27</v>
      </c>
      <c r="U185" s="71">
        <f t="shared" si="104"/>
        <v>88.27</v>
      </c>
      <c r="V185" s="71">
        <f t="shared" si="104"/>
        <v>88.27</v>
      </c>
      <c r="W185" s="71">
        <f t="shared" si="104"/>
        <v>88.27</v>
      </c>
      <c r="X185" s="71">
        <f t="shared" si="104"/>
        <v>88.27</v>
      </c>
      <c r="Y185" s="71">
        <f t="shared" si="104"/>
        <v>88.27</v>
      </c>
      <c r="Z185" s="71">
        <f t="shared" si="104"/>
        <v>88.27</v>
      </c>
      <c r="AA185" s="71">
        <f t="shared" si="104"/>
        <v>88.27</v>
      </c>
    </row>
    <row r="186" spans="1:27" ht="12.75" customHeight="1" x14ac:dyDescent="0.3">
      <c r="A186" s="162" t="s">
        <v>1832</v>
      </c>
      <c r="B186" s="54" t="str">
        <f>"05"&amp;"."&amp;$B$800&amp;"."&amp;$B$801</f>
        <v>05.03.2024</v>
      </c>
      <c r="C186" s="134" t="s">
        <v>76</v>
      </c>
      <c r="D186" s="135">
        <f>ROUND(((D187+D188+D190+D189)/1000),5)</f>
        <v>3.1100599999999998</v>
      </c>
      <c r="E186" s="135">
        <f>ROUND(((E187+E188+E190+E189)/1000),5)</f>
        <v>3.0431699999999999</v>
      </c>
      <c r="F186" s="135">
        <f>ROUND(((F187+F188+F190+F189)/1000),5)</f>
        <v>3.0218600000000002</v>
      </c>
      <c r="G186" s="135">
        <f t="shared" ref="G186:AA186" si="105">ROUND(((G187+G188+G190+G189)/1000),5)</f>
        <v>3.0152399999999999</v>
      </c>
      <c r="H186" s="135">
        <f t="shared" si="105"/>
        <v>3.0574699999999999</v>
      </c>
      <c r="I186" s="135">
        <f t="shared" si="105"/>
        <v>3.1905100000000002</v>
      </c>
      <c r="J186" s="135">
        <f t="shared" si="105"/>
        <v>3.2872499999999998</v>
      </c>
      <c r="K186" s="135">
        <f t="shared" si="105"/>
        <v>3.48258</v>
      </c>
      <c r="L186" s="135">
        <f t="shared" si="105"/>
        <v>3.6450999999999998</v>
      </c>
      <c r="M186" s="135">
        <f t="shared" si="105"/>
        <v>3.69659</v>
      </c>
      <c r="N186" s="135">
        <f t="shared" si="105"/>
        <v>3.6572800000000001</v>
      </c>
      <c r="O186" s="135">
        <f t="shared" si="105"/>
        <v>4.0006199999999996</v>
      </c>
      <c r="P186" s="135">
        <f t="shared" si="105"/>
        <v>3.8689399999999998</v>
      </c>
      <c r="Q186" s="135">
        <f t="shared" si="105"/>
        <v>3.80288</v>
      </c>
      <c r="R186" s="135">
        <f t="shared" si="105"/>
        <v>3.8577599999999999</v>
      </c>
      <c r="S186" s="135">
        <f t="shared" si="105"/>
        <v>3.7507000000000001</v>
      </c>
      <c r="T186" s="135">
        <f t="shared" si="105"/>
        <v>3.7268599999999998</v>
      </c>
      <c r="U186" s="135">
        <f t="shared" si="105"/>
        <v>3.6357499999999998</v>
      </c>
      <c r="V186" s="135">
        <f t="shared" si="105"/>
        <v>3.6374200000000001</v>
      </c>
      <c r="W186" s="135">
        <f t="shared" si="105"/>
        <v>3.6299899999999998</v>
      </c>
      <c r="X186" s="135">
        <f t="shared" si="105"/>
        <v>3.6970700000000001</v>
      </c>
      <c r="Y186" s="135">
        <f t="shared" si="105"/>
        <v>3.5049600000000001</v>
      </c>
      <c r="Z186" s="135">
        <f t="shared" si="105"/>
        <v>3.3363900000000002</v>
      </c>
      <c r="AA186" s="135">
        <f t="shared" si="105"/>
        <v>3.1628400000000001</v>
      </c>
    </row>
    <row r="187" spans="1:27" ht="12.75" customHeight="1" outlineLevel="1" x14ac:dyDescent="0.3">
      <c r="A187" s="163" t="s">
        <v>1833</v>
      </c>
      <c r="B187" s="94" t="s">
        <v>238</v>
      </c>
      <c r="C187" s="70" t="s">
        <v>79</v>
      </c>
      <c r="D187" s="71">
        <v>1299.23</v>
      </c>
      <c r="E187" s="71">
        <v>1232.3399999999999</v>
      </c>
      <c r="F187" s="71">
        <v>1211.03</v>
      </c>
      <c r="G187" s="71">
        <v>1204.4100000000001</v>
      </c>
      <c r="H187" s="71">
        <v>1246.6400000000001</v>
      </c>
      <c r="I187" s="71">
        <v>1379.68</v>
      </c>
      <c r="J187" s="71">
        <v>1476.42</v>
      </c>
      <c r="K187" s="71">
        <v>1671.75</v>
      </c>
      <c r="L187" s="71">
        <v>1834.27</v>
      </c>
      <c r="M187" s="71">
        <v>1885.76</v>
      </c>
      <c r="N187" s="71">
        <v>1846.45</v>
      </c>
      <c r="O187" s="71">
        <v>2189.79</v>
      </c>
      <c r="P187" s="71">
        <v>2058.11</v>
      </c>
      <c r="Q187" s="71">
        <v>1992.05</v>
      </c>
      <c r="R187" s="71">
        <v>2046.93</v>
      </c>
      <c r="S187" s="71">
        <v>1939.87</v>
      </c>
      <c r="T187" s="71">
        <v>1916.03</v>
      </c>
      <c r="U187" s="71">
        <v>1824.92</v>
      </c>
      <c r="V187" s="71">
        <v>1826.59</v>
      </c>
      <c r="W187" s="71">
        <v>1819.16</v>
      </c>
      <c r="X187" s="71">
        <v>1886.24</v>
      </c>
      <c r="Y187" s="71">
        <v>1694.13</v>
      </c>
      <c r="Z187" s="71">
        <v>1525.56</v>
      </c>
      <c r="AA187" s="71">
        <v>1352.01</v>
      </c>
    </row>
    <row r="188" spans="1:27" ht="12.75" customHeight="1" outlineLevel="1" x14ac:dyDescent="0.3">
      <c r="A188" s="163" t="s">
        <v>1834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customHeight="1" outlineLevel="1" x14ac:dyDescent="0.3">
      <c r="A189" s="163" t="s">
        <v>1835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1836</v>
      </c>
      <c r="B190" s="94" t="s">
        <v>81</v>
      </c>
      <c r="C190" s="70" t="s">
        <v>79</v>
      </c>
      <c r="D190" s="71">
        <f>$D$11</f>
        <v>88.27</v>
      </c>
      <c r="E190" s="71">
        <f t="shared" ref="E190:AA190" si="107">$D$11</f>
        <v>88.27</v>
      </c>
      <c r="F190" s="71">
        <f t="shared" si="107"/>
        <v>88.27</v>
      </c>
      <c r="G190" s="71">
        <f t="shared" si="107"/>
        <v>88.27</v>
      </c>
      <c r="H190" s="71">
        <f t="shared" si="107"/>
        <v>88.27</v>
      </c>
      <c r="I190" s="71">
        <f t="shared" si="107"/>
        <v>88.27</v>
      </c>
      <c r="J190" s="71">
        <f t="shared" si="107"/>
        <v>88.27</v>
      </c>
      <c r="K190" s="71">
        <f t="shared" si="107"/>
        <v>88.27</v>
      </c>
      <c r="L190" s="71">
        <f t="shared" si="107"/>
        <v>88.27</v>
      </c>
      <c r="M190" s="71">
        <f t="shared" si="107"/>
        <v>88.27</v>
      </c>
      <c r="N190" s="71">
        <f t="shared" si="107"/>
        <v>88.27</v>
      </c>
      <c r="O190" s="71">
        <f t="shared" si="107"/>
        <v>88.27</v>
      </c>
      <c r="P190" s="71">
        <f t="shared" si="107"/>
        <v>88.27</v>
      </c>
      <c r="Q190" s="71">
        <f t="shared" si="107"/>
        <v>88.27</v>
      </c>
      <c r="R190" s="71">
        <f t="shared" si="107"/>
        <v>88.27</v>
      </c>
      <c r="S190" s="71">
        <f t="shared" si="107"/>
        <v>88.27</v>
      </c>
      <c r="T190" s="71">
        <f t="shared" si="107"/>
        <v>88.27</v>
      </c>
      <c r="U190" s="71">
        <f t="shared" si="107"/>
        <v>88.27</v>
      </c>
      <c r="V190" s="71">
        <f t="shared" si="107"/>
        <v>88.27</v>
      </c>
      <c r="W190" s="71">
        <f t="shared" si="107"/>
        <v>88.27</v>
      </c>
      <c r="X190" s="71">
        <f t="shared" si="107"/>
        <v>88.27</v>
      </c>
      <c r="Y190" s="71">
        <f t="shared" si="107"/>
        <v>88.27</v>
      </c>
      <c r="Z190" s="71">
        <f t="shared" si="107"/>
        <v>88.27</v>
      </c>
      <c r="AA190" s="71">
        <f t="shared" si="107"/>
        <v>88.27</v>
      </c>
    </row>
    <row r="191" spans="1:27" ht="12.75" customHeight="1" x14ac:dyDescent="0.3">
      <c r="A191" s="162" t="s">
        <v>1837</v>
      </c>
      <c r="B191" s="54" t="str">
        <f>"06"&amp;"."&amp;$B$800&amp;"."&amp;$B$801</f>
        <v>06.03.2024</v>
      </c>
      <c r="C191" s="134" t="s">
        <v>76</v>
      </c>
      <c r="D191" s="135">
        <f>ROUND(((D192+D193+D195+D194)/1000),5)</f>
        <v>3.1669800000000001</v>
      </c>
      <c r="E191" s="135">
        <f>ROUND(((E192+E193+E195+E194)/1000),5)</f>
        <v>3.0538799999999999</v>
      </c>
      <c r="F191" s="135">
        <f>ROUND(((F192+F193+F195+F194)/1000),5)</f>
        <v>3.0367999999999999</v>
      </c>
      <c r="G191" s="135">
        <f t="shared" ref="G191:AA191" si="108">ROUND(((G192+G193+G195+G194)/1000),5)</f>
        <v>3.0326900000000001</v>
      </c>
      <c r="H191" s="135">
        <f t="shared" si="108"/>
        <v>3.09775</v>
      </c>
      <c r="I191" s="135">
        <f t="shared" si="108"/>
        <v>3.2404299999999999</v>
      </c>
      <c r="J191" s="135">
        <f t="shared" si="108"/>
        <v>3.3382299999999998</v>
      </c>
      <c r="K191" s="135">
        <f t="shared" si="108"/>
        <v>3.6296400000000002</v>
      </c>
      <c r="L191" s="135">
        <f t="shared" si="108"/>
        <v>3.7014200000000002</v>
      </c>
      <c r="M191" s="135">
        <f t="shared" si="108"/>
        <v>3.7168700000000001</v>
      </c>
      <c r="N191" s="135">
        <f t="shared" si="108"/>
        <v>3.68018</v>
      </c>
      <c r="O191" s="135">
        <f t="shared" si="108"/>
        <v>3.7833999999999999</v>
      </c>
      <c r="P191" s="135">
        <f t="shared" si="108"/>
        <v>3.7723200000000001</v>
      </c>
      <c r="Q191" s="135">
        <f t="shared" si="108"/>
        <v>3.7696399999999999</v>
      </c>
      <c r="R191" s="135">
        <f t="shared" si="108"/>
        <v>3.7486799999999998</v>
      </c>
      <c r="S191" s="135">
        <f t="shared" si="108"/>
        <v>3.7262400000000002</v>
      </c>
      <c r="T191" s="135">
        <f t="shared" si="108"/>
        <v>3.7153800000000001</v>
      </c>
      <c r="U191" s="135">
        <f t="shared" si="108"/>
        <v>3.6660499999999998</v>
      </c>
      <c r="V191" s="135">
        <f t="shared" si="108"/>
        <v>3.7071999999999998</v>
      </c>
      <c r="W191" s="135">
        <f t="shared" si="108"/>
        <v>3.7075</v>
      </c>
      <c r="X191" s="135">
        <f t="shared" si="108"/>
        <v>3.7628900000000001</v>
      </c>
      <c r="Y191" s="135">
        <f t="shared" si="108"/>
        <v>3.6565099999999999</v>
      </c>
      <c r="Z191" s="135">
        <f t="shared" si="108"/>
        <v>3.3863500000000002</v>
      </c>
      <c r="AA191" s="135">
        <f t="shared" si="108"/>
        <v>3.2484000000000002</v>
      </c>
    </row>
    <row r="192" spans="1:27" ht="12.75" customHeight="1" outlineLevel="1" x14ac:dyDescent="0.3">
      <c r="A192" s="163" t="s">
        <v>1838</v>
      </c>
      <c r="B192" s="94" t="s">
        <v>238</v>
      </c>
      <c r="C192" s="70" t="s">
        <v>79</v>
      </c>
      <c r="D192" s="71">
        <v>1356.15</v>
      </c>
      <c r="E192" s="71">
        <v>1243.05</v>
      </c>
      <c r="F192" s="71">
        <v>1225.97</v>
      </c>
      <c r="G192" s="71">
        <v>1221.8599999999999</v>
      </c>
      <c r="H192" s="71">
        <v>1286.92</v>
      </c>
      <c r="I192" s="71">
        <v>1429.6</v>
      </c>
      <c r="J192" s="71">
        <v>1527.4</v>
      </c>
      <c r="K192" s="71">
        <v>1818.81</v>
      </c>
      <c r="L192" s="71">
        <v>1890.59</v>
      </c>
      <c r="M192" s="71">
        <v>1906.04</v>
      </c>
      <c r="N192" s="71">
        <v>1869.35</v>
      </c>
      <c r="O192" s="71">
        <v>1972.57</v>
      </c>
      <c r="P192" s="71">
        <v>1961.49</v>
      </c>
      <c r="Q192" s="71">
        <v>1958.81</v>
      </c>
      <c r="R192" s="71">
        <v>1937.85</v>
      </c>
      <c r="S192" s="71">
        <v>1915.41</v>
      </c>
      <c r="T192" s="71">
        <v>1904.55</v>
      </c>
      <c r="U192" s="71">
        <v>1855.22</v>
      </c>
      <c r="V192" s="71">
        <v>1896.37</v>
      </c>
      <c r="W192" s="71">
        <v>1896.67</v>
      </c>
      <c r="X192" s="71">
        <v>1952.06</v>
      </c>
      <c r="Y192" s="71">
        <v>1845.68</v>
      </c>
      <c r="Z192" s="71">
        <v>1575.52</v>
      </c>
      <c r="AA192" s="71">
        <v>1437.57</v>
      </c>
    </row>
    <row r="193" spans="1:27" ht="12.75" customHeight="1" outlineLevel="1" x14ac:dyDescent="0.3">
      <c r="A193" s="163" t="s">
        <v>1839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customHeight="1" outlineLevel="1" x14ac:dyDescent="0.3">
      <c r="A194" s="163" t="s">
        <v>1840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1841</v>
      </c>
      <c r="B195" s="94" t="s">
        <v>81</v>
      </c>
      <c r="C195" s="70" t="s">
        <v>79</v>
      </c>
      <c r="D195" s="71">
        <f>$D$11</f>
        <v>88.27</v>
      </c>
      <c r="E195" s="71">
        <f t="shared" ref="E195:AA195" si="110">$D$11</f>
        <v>88.27</v>
      </c>
      <c r="F195" s="71">
        <f t="shared" si="110"/>
        <v>88.27</v>
      </c>
      <c r="G195" s="71">
        <f t="shared" si="110"/>
        <v>88.27</v>
      </c>
      <c r="H195" s="71">
        <f t="shared" si="110"/>
        <v>88.27</v>
      </c>
      <c r="I195" s="71">
        <f t="shared" si="110"/>
        <v>88.27</v>
      </c>
      <c r="J195" s="71">
        <f t="shared" si="110"/>
        <v>88.27</v>
      </c>
      <c r="K195" s="71">
        <f t="shared" si="110"/>
        <v>88.27</v>
      </c>
      <c r="L195" s="71">
        <f t="shared" si="110"/>
        <v>88.27</v>
      </c>
      <c r="M195" s="71">
        <f t="shared" si="110"/>
        <v>88.27</v>
      </c>
      <c r="N195" s="71">
        <f t="shared" si="110"/>
        <v>88.27</v>
      </c>
      <c r="O195" s="71">
        <f t="shared" si="110"/>
        <v>88.27</v>
      </c>
      <c r="P195" s="71">
        <f t="shared" si="110"/>
        <v>88.27</v>
      </c>
      <c r="Q195" s="71">
        <f t="shared" si="110"/>
        <v>88.27</v>
      </c>
      <c r="R195" s="71">
        <f t="shared" si="110"/>
        <v>88.27</v>
      </c>
      <c r="S195" s="71">
        <f t="shared" si="110"/>
        <v>88.27</v>
      </c>
      <c r="T195" s="71">
        <f t="shared" si="110"/>
        <v>88.27</v>
      </c>
      <c r="U195" s="71">
        <f t="shared" si="110"/>
        <v>88.27</v>
      </c>
      <c r="V195" s="71">
        <f t="shared" si="110"/>
        <v>88.27</v>
      </c>
      <c r="W195" s="71">
        <f t="shared" si="110"/>
        <v>88.27</v>
      </c>
      <c r="X195" s="71">
        <f t="shared" si="110"/>
        <v>88.27</v>
      </c>
      <c r="Y195" s="71">
        <f t="shared" si="110"/>
        <v>88.27</v>
      </c>
      <c r="Z195" s="71">
        <f t="shared" si="110"/>
        <v>88.27</v>
      </c>
      <c r="AA195" s="71">
        <f t="shared" si="110"/>
        <v>88.27</v>
      </c>
    </row>
    <row r="196" spans="1:27" ht="12.75" customHeight="1" x14ac:dyDescent="0.3">
      <c r="A196" s="162" t="s">
        <v>1842</v>
      </c>
      <c r="B196" s="54" t="str">
        <f>"07"&amp;"."&amp;$B$800&amp;"."&amp;$B$801</f>
        <v>07.03.2024</v>
      </c>
      <c r="C196" s="134" t="s">
        <v>76</v>
      </c>
      <c r="D196" s="135">
        <f>ROUND(((D197+D198+D200+D199)/1000),5)</f>
        <v>3.0398000000000001</v>
      </c>
      <c r="E196" s="135">
        <f>ROUND(((E197+E198+E200+E199)/1000),5)</f>
        <v>3.0138500000000001</v>
      </c>
      <c r="F196" s="135">
        <f>ROUND(((F197+F198+F200+F199)/1000),5)</f>
        <v>2.97994</v>
      </c>
      <c r="G196" s="135">
        <f t="shared" ref="G196:AA196" si="111">ROUND(((G197+G198+G200+G199)/1000),5)</f>
        <v>2.9696500000000001</v>
      </c>
      <c r="H196" s="135">
        <f t="shared" si="111"/>
        <v>3.0160100000000001</v>
      </c>
      <c r="I196" s="135">
        <f t="shared" si="111"/>
        <v>3.1612</v>
      </c>
      <c r="J196" s="135">
        <f t="shared" si="111"/>
        <v>3.2777500000000002</v>
      </c>
      <c r="K196" s="135">
        <f t="shared" si="111"/>
        <v>3.5481199999999999</v>
      </c>
      <c r="L196" s="135">
        <f t="shared" si="111"/>
        <v>3.62168</v>
      </c>
      <c r="M196" s="135">
        <f t="shared" si="111"/>
        <v>3.6306400000000001</v>
      </c>
      <c r="N196" s="135">
        <f t="shared" si="111"/>
        <v>3.6303399999999999</v>
      </c>
      <c r="O196" s="135">
        <f t="shared" si="111"/>
        <v>3.6584099999999999</v>
      </c>
      <c r="P196" s="135">
        <f t="shared" si="111"/>
        <v>3.7137500000000001</v>
      </c>
      <c r="Q196" s="135">
        <f t="shared" si="111"/>
        <v>3.7136</v>
      </c>
      <c r="R196" s="135">
        <f t="shared" si="111"/>
        <v>3.6751299999999998</v>
      </c>
      <c r="S196" s="135">
        <f t="shared" si="111"/>
        <v>3.6526900000000002</v>
      </c>
      <c r="T196" s="135">
        <f t="shared" si="111"/>
        <v>3.65883</v>
      </c>
      <c r="U196" s="135">
        <f t="shared" si="111"/>
        <v>3.55037</v>
      </c>
      <c r="V196" s="135">
        <f t="shared" si="111"/>
        <v>3.5876800000000002</v>
      </c>
      <c r="W196" s="135">
        <f t="shared" si="111"/>
        <v>3.6054400000000002</v>
      </c>
      <c r="X196" s="135">
        <f t="shared" si="111"/>
        <v>3.6172</v>
      </c>
      <c r="Y196" s="135">
        <f t="shared" si="111"/>
        <v>3.6205799999999999</v>
      </c>
      <c r="Z196" s="135">
        <f t="shared" si="111"/>
        <v>3.3999899999999998</v>
      </c>
      <c r="AA196" s="135">
        <f t="shared" si="111"/>
        <v>3.2446999999999999</v>
      </c>
    </row>
    <row r="197" spans="1:27" ht="12.75" customHeight="1" outlineLevel="1" x14ac:dyDescent="0.3">
      <c r="A197" s="163" t="s">
        <v>1843</v>
      </c>
      <c r="B197" s="94" t="s">
        <v>238</v>
      </c>
      <c r="C197" s="70" t="s">
        <v>79</v>
      </c>
      <c r="D197" s="71">
        <v>1228.97</v>
      </c>
      <c r="E197" s="71">
        <v>1203.02</v>
      </c>
      <c r="F197" s="71">
        <v>1169.1099999999999</v>
      </c>
      <c r="G197" s="71">
        <v>1158.82</v>
      </c>
      <c r="H197" s="71">
        <v>1205.18</v>
      </c>
      <c r="I197" s="71">
        <v>1350.37</v>
      </c>
      <c r="J197" s="71">
        <v>1466.92</v>
      </c>
      <c r="K197" s="71">
        <v>1737.29</v>
      </c>
      <c r="L197" s="71">
        <v>1810.85</v>
      </c>
      <c r="M197" s="71">
        <v>1819.81</v>
      </c>
      <c r="N197" s="71">
        <v>1819.51</v>
      </c>
      <c r="O197" s="71">
        <v>1847.58</v>
      </c>
      <c r="P197" s="71">
        <v>1902.92</v>
      </c>
      <c r="Q197" s="71">
        <v>1902.77</v>
      </c>
      <c r="R197" s="71">
        <v>1864.3</v>
      </c>
      <c r="S197" s="71">
        <v>1841.86</v>
      </c>
      <c r="T197" s="71">
        <v>1848</v>
      </c>
      <c r="U197" s="71">
        <v>1739.54</v>
      </c>
      <c r="V197" s="71">
        <v>1776.85</v>
      </c>
      <c r="W197" s="71">
        <v>1794.61</v>
      </c>
      <c r="X197" s="71">
        <v>1806.37</v>
      </c>
      <c r="Y197" s="71">
        <v>1809.75</v>
      </c>
      <c r="Z197" s="71">
        <v>1589.16</v>
      </c>
      <c r="AA197" s="71">
        <v>1433.87</v>
      </c>
    </row>
    <row r="198" spans="1:27" ht="12.75" customHeight="1" outlineLevel="1" x14ac:dyDescent="0.3">
      <c r="A198" s="163" t="s">
        <v>1844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customHeight="1" outlineLevel="1" x14ac:dyDescent="0.3">
      <c r="A199" s="163" t="s">
        <v>1845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1846</v>
      </c>
      <c r="B200" s="94" t="s">
        <v>81</v>
      </c>
      <c r="C200" s="70" t="s">
        <v>79</v>
      </c>
      <c r="D200" s="71">
        <f>$D$11</f>
        <v>88.27</v>
      </c>
      <c r="E200" s="71">
        <f t="shared" ref="E200:AA200" si="113">$D$11</f>
        <v>88.27</v>
      </c>
      <c r="F200" s="71">
        <f t="shared" si="113"/>
        <v>88.27</v>
      </c>
      <c r="G200" s="71">
        <f t="shared" si="113"/>
        <v>88.27</v>
      </c>
      <c r="H200" s="71">
        <f t="shared" si="113"/>
        <v>88.27</v>
      </c>
      <c r="I200" s="71">
        <f t="shared" si="113"/>
        <v>88.27</v>
      </c>
      <c r="J200" s="71">
        <f t="shared" si="113"/>
        <v>88.27</v>
      </c>
      <c r="K200" s="71">
        <f t="shared" si="113"/>
        <v>88.27</v>
      </c>
      <c r="L200" s="71">
        <f t="shared" si="113"/>
        <v>88.27</v>
      </c>
      <c r="M200" s="71">
        <f t="shared" si="113"/>
        <v>88.27</v>
      </c>
      <c r="N200" s="71">
        <f t="shared" si="113"/>
        <v>88.27</v>
      </c>
      <c r="O200" s="71">
        <f t="shared" si="113"/>
        <v>88.27</v>
      </c>
      <c r="P200" s="71">
        <f t="shared" si="113"/>
        <v>88.27</v>
      </c>
      <c r="Q200" s="71">
        <f t="shared" si="113"/>
        <v>88.27</v>
      </c>
      <c r="R200" s="71">
        <f t="shared" si="113"/>
        <v>88.27</v>
      </c>
      <c r="S200" s="71">
        <f t="shared" si="113"/>
        <v>88.27</v>
      </c>
      <c r="T200" s="71">
        <f t="shared" si="113"/>
        <v>88.27</v>
      </c>
      <c r="U200" s="71">
        <f t="shared" si="113"/>
        <v>88.27</v>
      </c>
      <c r="V200" s="71">
        <f t="shared" si="113"/>
        <v>88.27</v>
      </c>
      <c r="W200" s="71">
        <f t="shared" si="113"/>
        <v>88.27</v>
      </c>
      <c r="X200" s="71">
        <f t="shared" si="113"/>
        <v>88.27</v>
      </c>
      <c r="Y200" s="71">
        <f t="shared" si="113"/>
        <v>88.27</v>
      </c>
      <c r="Z200" s="71">
        <f t="shared" si="113"/>
        <v>88.27</v>
      </c>
      <c r="AA200" s="71">
        <f t="shared" si="113"/>
        <v>88.27</v>
      </c>
    </row>
    <row r="201" spans="1:27" ht="12.75" customHeight="1" x14ac:dyDescent="0.3">
      <c r="A201" s="162" t="s">
        <v>1847</v>
      </c>
      <c r="B201" s="54" t="str">
        <f>"08"&amp;"."&amp;$B$800&amp;"."&amp;$B$801</f>
        <v>08.03.2024</v>
      </c>
      <c r="C201" s="134" t="s">
        <v>76</v>
      </c>
      <c r="D201" s="135">
        <f>ROUND(((D202+D203+D205+D204)/1000),5)</f>
        <v>3.23908</v>
      </c>
      <c r="E201" s="135">
        <f>ROUND(((E202+E203+E205+E204)/1000),5)</f>
        <v>3.10223</v>
      </c>
      <c r="F201" s="135">
        <f>ROUND(((F202+F203+F205+F204)/1000),5)</f>
        <v>3.0394700000000001</v>
      </c>
      <c r="G201" s="135">
        <f t="shared" ref="G201:AA201" si="114">ROUND(((G202+G203+G205+G204)/1000),5)</f>
        <v>3.0375399999999999</v>
      </c>
      <c r="H201" s="135">
        <f t="shared" si="114"/>
        <v>3.0407199999999999</v>
      </c>
      <c r="I201" s="135">
        <f t="shared" si="114"/>
        <v>3.09938</v>
      </c>
      <c r="J201" s="135">
        <f t="shared" si="114"/>
        <v>3.1343999999999999</v>
      </c>
      <c r="K201" s="135">
        <f t="shared" si="114"/>
        <v>3.2514099999999999</v>
      </c>
      <c r="L201" s="135">
        <f t="shared" si="114"/>
        <v>3.4557500000000001</v>
      </c>
      <c r="M201" s="135">
        <f t="shared" si="114"/>
        <v>3.5045899999999999</v>
      </c>
      <c r="N201" s="135">
        <f t="shared" si="114"/>
        <v>3.5484800000000001</v>
      </c>
      <c r="O201" s="135">
        <f t="shared" si="114"/>
        <v>3.5577299999999998</v>
      </c>
      <c r="P201" s="135">
        <f t="shared" si="114"/>
        <v>3.5403600000000002</v>
      </c>
      <c r="Q201" s="135">
        <f t="shared" si="114"/>
        <v>3.52454</v>
      </c>
      <c r="R201" s="135">
        <f t="shared" si="114"/>
        <v>3.4890699999999999</v>
      </c>
      <c r="S201" s="135">
        <f t="shared" si="114"/>
        <v>3.4824600000000001</v>
      </c>
      <c r="T201" s="135">
        <f t="shared" si="114"/>
        <v>3.4848599999999998</v>
      </c>
      <c r="U201" s="135">
        <f t="shared" si="114"/>
        <v>3.4891299999999998</v>
      </c>
      <c r="V201" s="135">
        <f t="shared" si="114"/>
        <v>3.4987699999999999</v>
      </c>
      <c r="W201" s="135">
        <f t="shared" si="114"/>
        <v>3.5339100000000001</v>
      </c>
      <c r="X201" s="135">
        <f t="shared" si="114"/>
        <v>3.5853700000000002</v>
      </c>
      <c r="Y201" s="135">
        <f t="shared" si="114"/>
        <v>3.5181499999999999</v>
      </c>
      <c r="Z201" s="135">
        <f t="shared" si="114"/>
        <v>3.3308499999999999</v>
      </c>
      <c r="AA201" s="135">
        <f t="shared" si="114"/>
        <v>3.2244299999999999</v>
      </c>
    </row>
    <row r="202" spans="1:27" ht="12.75" customHeight="1" outlineLevel="1" x14ac:dyDescent="0.3">
      <c r="A202" s="163" t="s">
        <v>1848</v>
      </c>
      <c r="B202" s="94" t="s">
        <v>238</v>
      </c>
      <c r="C202" s="70" t="s">
        <v>79</v>
      </c>
      <c r="D202" s="71">
        <v>1428.25</v>
      </c>
      <c r="E202" s="71">
        <v>1291.4000000000001</v>
      </c>
      <c r="F202" s="71">
        <v>1228.6400000000001</v>
      </c>
      <c r="G202" s="71">
        <v>1226.71</v>
      </c>
      <c r="H202" s="71">
        <v>1229.8900000000001</v>
      </c>
      <c r="I202" s="71">
        <v>1288.55</v>
      </c>
      <c r="J202" s="71">
        <v>1323.57</v>
      </c>
      <c r="K202" s="71">
        <v>1440.58</v>
      </c>
      <c r="L202" s="71">
        <v>1644.92</v>
      </c>
      <c r="M202" s="71">
        <v>1693.76</v>
      </c>
      <c r="N202" s="71">
        <v>1737.65</v>
      </c>
      <c r="O202" s="71">
        <v>1746.9</v>
      </c>
      <c r="P202" s="71">
        <v>1729.53</v>
      </c>
      <c r="Q202" s="71">
        <v>1713.71</v>
      </c>
      <c r="R202" s="71">
        <v>1678.24</v>
      </c>
      <c r="S202" s="71">
        <v>1671.63</v>
      </c>
      <c r="T202" s="71">
        <v>1674.03</v>
      </c>
      <c r="U202" s="71">
        <v>1678.3</v>
      </c>
      <c r="V202" s="71">
        <v>1687.94</v>
      </c>
      <c r="W202" s="71">
        <v>1723.08</v>
      </c>
      <c r="X202" s="71">
        <v>1774.54</v>
      </c>
      <c r="Y202" s="71">
        <v>1707.32</v>
      </c>
      <c r="Z202" s="71">
        <v>1520.02</v>
      </c>
      <c r="AA202" s="71">
        <v>1413.6</v>
      </c>
    </row>
    <row r="203" spans="1:27" ht="12.75" customHeight="1" outlineLevel="1" x14ac:dyDescent="0.3">
      <c r="A203" s="163" t="s">
        <v>1849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customHeight="1" outlineLevel="1" x14ac:dyDescent="0.3">
      <c r="A204" s="163" t="s">
        <v>1850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1851</v>
      </c>
      <c r="B205" s="94" t="s">
        <v>81</v>
      </c>
      <c r="C205" s="70" t="s">
        <v>79</v>
      </c>
      <c r="D205" s="71">
        <f>$D$11</f>
        <v>88.27</v>
      </c>
      <c r="E205" s="71">
        <f t="shared" ref="E205:AA205" si="116">$D$11</f>
        <v>88.27</v>
      </c>
      <c r="F205" s="71">
        <f t="shared" si="116"/>
        <v>88.27</v>
      </c>
      <c r="G205" s="71">
        <f t="shared" si="116"/>
        <v>88.27</v>
      </c>
      <c r="H205" s="71">
        <f t="shared" si="116"/>
        <v>88.27</v>
      </c>
      <c r="I205" s="71">
        <f t="shared" si="116"/>
        <v>88.27</v>
      </c>
      <c r="J205" s="71">
        <f t="shared" si="116"/>
        <v>88.27</v>
      </c>
      <c r="K205" s="71">
        <f t="shared" si="116"/>
        <v>88.27</v>
      </c>
      <c r="L205" s="71">
        <f t="shared" si="116"/>
        <v>88.27</v>
      </c>
      <c r="M205" s="71">
        <f t="shared" si="116"/>
        <v>88.27</v>
      </c>
      <c r="N205" s="71">
        <f t="shared" si="116"/>
        <v>88.27</v>
      </c>
      <c r="O205" s="71">
        <f t="shared" si="116"/>
        <v>88.27</v>
      </c>
      <c r="P205" s="71">
        <f t="shared" si="116"/>
        <v>88.27</v>
      </c>
      <c r="Q205" s="71">
        <f t="shared" si="116"/>
        <v>88.27</v>
      </c>
      <c r="R205" s="71">
        <f t="shared" si="116"/>
        <v>88.27</v>
      </c>
      <c r="S205" s="71">
        <f t="shared" si="116"/>
        <v>88.27</v>
      </c>
      <c r="T205" s="71">
        <f t="shared" si="116"/>
        <v>88.27</v>
      </c>
      <c r="U205" s="71">
        <f t="shared" si="116"/>
        <v>88.27</v>
      </c>
      <c r="V205" s="71">
        <f t="shared" si="116"/>
        <v>88.27</v>
      </c>
      <c r="W205" s="71">
        <f t="shared" si="116"/>
        <v>88.27</v>
      </c>
      <c r="X205" s="71">
        <f t="shared" si="116"/>
        <v>88.27</v>
      </c>
      <c r="Y205" s="71">
        <f t="shared" si="116"/>
        <v>88.27</v>
      </c>
      <c r="Z205" s="71">
        <f t="shared" si="116"/>
        <v>88.27</v>
      </c>
      <c r="AA205" s="71">
        <f t="shared" si="116"/>
        <v>88.27</v>
      </c>
    </row>
    <row r="206" spans="1:27" ht="12.75" customHeight="1" x14ac:dyDescent="0.3">
      <c r="A206" s="162" t="s">
        <v>1852</v>
      </c>
      <c r="B206" s="54" t="str">
        <f>"09"&amp;"."&amp;$B$800&amp;"."&amp;$B$801</f>
        <v>09.03.2024</v>
      </c>
      <c r="C206" s="134" t="s">
        <v>76</v>
      </c>
      <c r="D206" s="135">
        <f>ROUND(((D207+D208+D210+D209)/1000),5)</f>
        <v>3.2524899999999999</v>
      </c>
      <c r="E206" s="135">
        <f>ROUND(((E207+E208+E210+E209)/1000),5)</f>
        <v>3.0918700000000001</v>
      </c>
      <c r="F206" s="135">
        <f>ROUND(((F207+F208+F210+F209)/1000),5)</f>
        <v>3.04088</v>
      </c>
      <c r="G206" s="135">
        <f t="shared" ref="G206:AA206" si="117">ROUND(((G207+G208+G210+G209)/1000),5)</f>
        <v>3.0232100000000002</v>
      </c>
      <c r="H206" s="135">
        <f t="shared" si="117"/>
        <v>3.0404900000000001</v>
      </c>
      <c r="I206" s="135">
        <f t="shared" si="117"/>
        <v>3.0812599999999999</v>
      </c>
      <c r="J206" s="135">
        <f t="shared" si="117"/>
        <v>3.17685</v>
      </c>
      <c r="K206" s="135">
        <f t="shared" si="117"/>
        <v>3.2920500000000001</v>
      </c>
      <c r="L206" s="135">
        <f t="shared" si="117"/>
        <v>3.4847600000000001</v>
      </c>
      <c r="M206" s="135">
        <f t="shared" si="117"/>
        <v>3.5777700000000001</v>
      </c>
      <c r="N206" s="135">
        <f t="shared" si="117"/>
        <v>3.6459100000000002</v>
      </c>
      <c r="O206" s="135">
        <f t="shared" si="117"/>
        <v>3.6510600000000002</v>
      </c>
      <c r="P206" s="135">
        <f t="shared" si="117"/>
        <v>3.6300400000000002</v>
      </c>
      <c r="Q206" s="135">
        <f t="shared" si="117"/>
        <v>3.6134300000000001</v>
      </c>
      <c r="R206" s="135">
        <f t="shared" si="117"/>
        <v>3.56711</v>
      </c>
      <c r="S206" s="135">
        <f t="shared" si="117"/>
        <v>3.53457</v>
      </c>
      <c r="T206" s="135">
        <f t="shared" si="117"/>
        <v>3.5425200000000001</v>
      </c>
      <c r="U206" s="135">
        <f t="shared" si="117"/>
        <v>3.5590099999999998</v>
      </c>
      <c r="V206" s="135">
        <f t="shared" si="117"/>
        <v>3.6220300000000001</v>
      </c>
      <c r="W206" s="135">
        <f t="shared" si="117"/>
        <v>3.6521300000000001</v>
      </c>
      <c r="X206" s="135">
        <f t="shared" si="117"/>
        <v>3.6676299999999999</v>
      </c>
      <c r="Y206" s="135">
        <f t="shared" si="117"/>
        <v>3.6120199999999998</v>
      </c>
      <c r="Z206" s="135">
        <f t="shared" si="117"/>
        <v>3.4116300000000002</v>
      </c>
      <c r="AA206" s="135">
        <f t="shared" si="117"/>
        <v>3.2536499999999999</v>
      </c>
    </row>
    <row r="207" spans="1:27" ht="12.75" customHeight="1" outlineLevel="1" x14ac:dyDescent="0.3">
      <c r="A207" s="163" t="s">
        <v>1853</v>
      </c>
      <c r="B207" s="94" t="s">
        <v>238</v>
      </c>
      <c r="C207" s="70" t="s">
        <v>79</v>
      </c>
      <c r="D207" s="71">
        <v>1441.66</v>
      </c>
      <c r="E207" s="71">
        <v>1281.04</v>
      </c>
      <c r="F207" s="71">
        <v>1230.05</v>
      </c>
      <c r="G207" s="71">
        <v>1212.3800000000001</v>
      </c>
      <c r="H207" s="71">
        <v>1229.6600000000001</v>
      </c>
      <c r="I207" s="71">
        <v>1270.43</v>
      </c>
      <c r="J207" s="71">
        <v>1366.02</v>
      </c>
      <c r="K207" s="71">
        <v>1481.22</v>
      </c>
      <c r="L207" s="71">
        <v>1673.93</v>
      </c>
      <c r="M207" s="71">
        <v>1766.94</v>
      </c>
      <c r="N207" s="71">
        <v>1835.08</v>
      </c>
      <c r="O207" s="71">
        <v>1840.23</v>
      </c>
      <c r="P207" s="71">
        <v>1819.21</v>
      </c>
      <c r="Q207" s="71">
        <v>1802.6</v>
      </c>
      <c r="R207" s="71">
        <v>1756.28</v>
      </c>
      <c r="S207" s="71">
        <v>1723.74</v>
      </c>
      <c r="T207" s="71">
        <v>1731.69</v>
      </c>
      <c r="U207" s="71">
        <v>1748.18</v>
      </c>
      <c r="V207" s="71">
        <v>1811.2</v>
      </c>
      <c r="W207" s="71">
        <v>1841.3</v>
      </c>
      <c r="X207" s="71">
        <v>1856.8</v>
      </c>
      <c r="Y207" s="71">
        <v>1801.19</v>
      </c>
      <c r="Z207" s="71">
        <v>1600.8</v>
      </c>
      <c r="AA207" s="71">
        <v>1442.82</v>
      </c>
    </row>
    <row r="208" spans="1:27" ht="12.75" customHeight="1" outlineLevel="1" x14ac:dyDescent="0.3">
      <c r="A208" s="163" t="s">
        <v>1854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customHeight="1" outlineLevel="1" x14ac:dyDescent="0.3">
      <c r="A209" s="163" t="s">
        <v>1855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1856</v>
      </c>
      <c r="B210" s="94" t="s">
        <v>81</v>
      </c>
      <c r="C210" s="70" t="s">
        <v>79</v>
      </c>
      <c r="D210" s="71">
        <f>$D$11</f>
        <v>88.27</v>
      </c>
      <c r="E210" s="71">
        <f t="shared" ref="E210:AA210" si="119">$D$11</f>
        <v>88.27</v>
      </c>
      <c r="F210" s="71">
        <f t="shared" si="119"/>
        <v>88.27</v>
      </c>
      <c r="G210" s="71">
        <f t="shared" si="119"/>
        <v>88.27</v>
      </c>
      <c r="H210" s="71">
        <f t="shared" si="119"/>
        <v>88.27</v>
      </c>
      <c r="I210" s="71">
        <f t="shared" si="119"/>
        <v>88.27</v>
      </c>
      <c r="J210" s="71">
        <f t="shared" si="119"/>
        <v>88.27</v>
      </c>
      <c r="K210" s="71">
        <f t="shared" si="119"/>
        <v>88.27</v>
      </c>
      <c r="L210" s="71">
        <f t="shared" si="119"/>
        <v>88.27</v>
      </c>
      <c r="M210" s="71">
        <f t="shared" si="119"/>
        <v>88.27</v>
      </c>
      <c r="N210" s="71">
        <f t="shared" si="119"/>
        <v>88.27</v>
      </c>
      <c r="O210" s="71">
        <f t="shared" si="119"/>
        <v>88.27</v>
      </c>
      <c r="P210" s="71">
        <f t="shared" si="119"/>
        <v>88.27</v>
      </c>
      <c r="Q210" s="71">
        <f t="shared" si="119"/>
        <v>88.27</v>
      </c>
      <c r="R210" s="71">
        <f t="shared" si="119"/>
        <v>88.27</v>
      </c>
      <c r="S210" s="71">
        <f t="shared" si="119"/>
        <v>88.27</v>
      </c>
      <c r="T210" s="71">
        <f t="shared" si="119"/>
        <v>88.27</v>
      </c>
      <c r="U210" s="71">
        <f t="shared" si="119"/>
        <v>88.27</v>
      </c>
      <c r="V210" s="71">
        <f t="shared" si="119"/>
        <v>88.27</v>
      </c>
      <c r="W210" s="71">
        <f t="shared" si="119"/>
        <v>88.27</v>
      </c>
      <c r="X210" s="71">
        <f t="shared" si="119"/>
        <v>88.27</v>
      </c>
      <c r="Y210" s="71">
        <f t="shared" si="119"/>
        <v>88.27</v>
      </c>
      <c r="Z210" s="71">
        <f t="shared" si="119"/>
        <v>88.27</v>
      </c>
      <c r="AA210" s="71">
        <f t="shared" si="119"/>
        <v>88.27</v>
      </c>
    </row>
    <row r="211" spans="1:27" ht="12.75" customHeight="1" x14ac:dyDescent="0.3">
      <c r="A211" s="162" t="s">
        <v>1857</v>
      </c>
      <c r="B211" s="54" t="str">
        <f>"10"&amp;"."&amp;$B$800&amp;"."&amp;$B$801</f>
        <v>10.03.2024</v>
      </c>
      <c r="C211" s="134" t="s">
        <v>76</v>
      </c>
      <c r="D211" s="135">
        <f>ROUND(((D212+D213+D215+D214)/1000),5)</f>
        <v>3.1397699999999999</v>
      </c>
      <c r="E211" s="135">
        <f>ROUND(((E212+E213+E215+E214)/1000),5)</f>
        <v>3.0410499999999998</v>
      </c>
      <c r="F211" s="135">
        <f>ROUND(((F212+F213+F215+F214)/1000),5)</f>
        <v>3.0235400000000001</v>
      </c>
      <c r="G211" s="135">
        <f t="shared" ref="G211:AA211" si="120">ROUND(((G212+G213+G215+G214)/1000),5)</f>
        <v>3.0097499999999999</v>
      </c>
      <c r="H211" s="135">
        <f t="shared" si="120"/>
        <v>3.02765</v>
      </c>
      <c r="I211" s="135">
        <f t="shared" si="120"/>
        <v>3.0466099999999998</v>
      </c>
      <c r="J211" s="135">
        <f t="shared" si="120"/>
        <v>3.0714199999999998</v>
      </c>
      <c r="K211" s="135">
        <f t="shared" si="120"/>
        <v>3.2320000000000002</v>
      </c>
      <c r="L211" s="135">
        <f t="shared" si="120"/>
        <v>3.4629799999999999</v>
      </c>
      <c r="M211" s="135">
        <f t="shared" si="120"/>
        <v>3.5295899999999998</v>
      </c>
      <c r="N211" s="135">
        <f t="shared" si="120"/>
        <v>3.6029100000000001</v>
      </c>
      <c r="O211" s="135">
        <f t="shared" si="120"/>
        <v>3.6061200000000002</v>
      </c>
      <c r="P211" s="135">
        <f t="shared" si="120"/>
        <v>3.58996</v>
      </c>
      <c r="Q211" s="135">
        <f t="shared" si="120"/>
        <v>3.5719500000000002</v>
      </c>
      <c r="R211" s="135">
        <f t="shared" si="120"/>
        <v>3.5193400000000001</v>
      </c>
      <c r="S211" s="135">
        <f t="shared" si="120"/>
        <v>3.4916399999999999</v>
      </c>
      <c r="T211" s="135">
        <f t="shared" si="120"/>
        <v>3.4957400000000001</v>
      </c>
      <c r="U211" s="135">
        <f t="shared" si="120"/>
        <v>3.5138099999999999</v>
      </c>
      <c r="V211" s="135">
        <f t="shared" si="120"/>
        <v>3.5901100000000001</v>
      </c>
      <c r="W211" s="135">
        <f t="shared" si="120"/>
        <v>3.6392099999999998</v>
      </c>
      <c r="X211" s="135">
        <f t="shared" si="120"/>
        <v>3.6282399999999999</v>
      </c>
      <c r="Y211" s="135">
        <f t="shared" si="120"/>
        <v>3.57023</v>
      </c>
      <c r="Z211" s="135">
        <f t="shared" si="120"/>
        <v>3.35608</v>
      </c>
      <c r="AA211" s="135">
        <f t="shared" si="120"/>
        <v>3.0993300000000001</v>
      </c>
    </row>
    <row r="212" spans="1:27" ht="12.75" customHeight="1" outlineLevel="1" x14ac:dyDescent="0.3">
      <c r="A212" s="163" t="s">
        <v>1858</v>
      </c>
      <c r="B212" s="94" t="s">
        <v>238</v>
      </c>
      <c r="C212" s="70" t="s">
        <v>79</v>
      </c>
      <c r="D212" s="71">
        <v>1328.94</v>
      </c>
      <c r="E212" s="71">
        <v>1230.22</v>
      </c>
      <c r="F212" s="71">
        <v>1212.71</v>
      </c>
      <c r="G212" s="71">
        <v>1198.92</v>
      </c>
      <c r="H212" s="71">
        <v>1216.82</v>
      </c>
      <c r="I212" s="71">
        <v>1235.78</v>
      </c>
      <c r="J212" s="71">
        <v>1260.5899999999999</v>
      </c>
      <c r="K212" s="71">
        <v>1421.17</v>
      </c>
      <c r="L212" s="71">
        <v>1652.15</v>
      </c>
      <c r="M212" s="71">
        <v>1718.76</v>
      </c>
      <c r="N212" s="71">
        <v>1792.08</v>
      </c>
      <c r="O212" s="71">
        <v>1795.29</v>
      </c>
      <c r="P212" s="71">
        <v>1779.13</v>
      </c>
      <c r="Q212" s="71">
        <v>1761.12</v>
      </c>
      <c r="R212" s="71">
        <v>1708.51</v>
      </c>
      <c r="S212" s="71">
        <v>1680.81</v>
      </c>
      <c r="T212" s="71">
        <v>1684.91</v>
      </c>
      <c r="U212" s="71">
        <v>1702.98</v>
      </c>
      <c r="V212" s="71">
        <v>1779.28</v>
      </c>
      <c r="W212" s="71">
        <v>1828.38</v>
      </c>
      <c r="X212" s="71">
        <v>1817.41</v>
      </c>
      <c r="Y212" s="71">
        <v>1759.4</v>
      </c>
      <c r="Z212" s="71">
        <v>1545.25</v>
      </c>
      <c r="AA212" s="71">
        <v>1288.5</v>
      </c>
    </row>
    <row r="213" spans="1:27" ht="12.75" customHeight="1" outlineLevel="1" x14ac:dyDescent="0.3">
      <c r="A213" s="163" t="s">
        <v>1859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customHeight="1" outlineLevel="1" x14ac:dyDescent="0.3">
      <c r="A214" s="163" t="s">
        <v>1860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1861</v>
      </c>
      <c r="B215" s="94" t="s">
        <v>81</v>
      </c>
      <c r="C215" s="70" t="s">
        <v>79</v>
      </c>
      <c r="D215" s="71">
        <f>$D$11</f>
        <v>88.27</v>
      </c>
      <c r="E215" s="71">
        <f t="shared" ref="E215:AA215" si="122">$D$11</f>
        <v>88.27</v>
      </c>
      <c r="F215" s="71">
        <f t="shared" si="122"/>
        <v>88.27</v>
      </c>
      <c r="G215" s="71">
        <f t="shared" si="122"/>
        <v>88.27</v>
      </c>
      <c r="H215" s="71">
        <f t="shared" si="122"/>
        <v>88.27</v>
      </c>
      <c r="I215" s="71">
        <f t="shared" si="122"/>
        <v>88.27</v>
      </c>
      <c r="J215" s="71">
        <f t="shared" si="122"/>
        <v>88.27</v>
      </c>
      <c r="K215" s="71">
        <f t="shared" si="122"/>
        <v>88.27</v>
      </c>
      <c r="L215" s="71">
        <f t="shared" si="122"/>
        <v>88.27</v>
      </c>
      <c r="M215" s="71">
        <f t="shared" si="122"/>
        <v>88.27</v>
      </c>
      <c r="N215" s="71">
        <f t="shared" si="122"/>
        <v>88.27</v>
      </c>
      <c r="O215" s="71">
        <f t="shared" si="122"/>
        <v>88.27</v>
      </c>
      <c r="P215" s="71">
        <f t="shared" si="122"/>
        <v>88.27</v>
      </c>
      <c r="Q215" s="71">
        <f t="shared" si="122"/>
        <v>88.27</v>
      </c>
      <c r="R215" s="71">
        <f t="shared" si="122"/>
        <v>88.27</v>
      </c>
      <c r="S215" s="71">
        <f t="shared" si="122"/>
        <v>88.27</v>
      </c>
      <c r="T215" s="71">
        <f t="shared" si="122"/>
        <v>88.27</v>
      </c>
      <c r="U215" s="71">
        <f t="shared" si="122"/>
        <v>88.27</v>
      </c>
      <c r="V215" s="71">
        <f t="shared" si="122"/>
        <v>88.27</v>
      </c>
      <c r="W215" s="71">
        <f t="shared" si="122"/>
        <v>88.27</v>
      </c>
      <c r="X215" s="71">
        <f t="shared" si="122"/>
        <v>88.27</v>
      </c>
      <c r="Y215" s="71">
        <f t="shared" si="122"/>
        <v>88.27</v>
      </c>
      <c r="Z215" s="71">
        <f t="shared" si="122"/>
        <v>88.27</v>
      </c>
      <c r="AA215" s="71">
        <f t="shared" si="122"/>
        <v>88.27</v>
      </c>
    </row>
    <row r="216" spans="1:27" ht="12.75" customHeight="1" x14ac:dyDescent="0.3">
      <c r="A216" s="162" t="s">
        <v>1862</v>
      </c>
      <c r="B216" s="54" t="str">
        <f>"11"&amp;"."&amp;$B$800&amp;"."&amp;$B$801</f>
        <v>11.03.2024</v>
      </c>
      <c r="C216" s="134" t="s">
        <v>76</v>
      </c>
      <c r="D216" s="135">
        <f>ROUND(((D217+D218+D220+D219)/1000),5)</f>
        <v>3.04332</v>
      </c>
      <c r="E216" s="135">
        <f>ROUND(((E217+E218+E220+E219)/1000),5)</f>
        <v>3.0160100000000001</v>
      </c>
      <c r="F216" s="135">
        <f>ROUND(((F217+F218+F220+F219)/1000),5)</f>
        <v>2.9756399999999998</v>
      </c>
      <c r="G216" s="135">
        <f t="shared" ref="G216:AA216" si="123">ROUND(((G217+G218+G220+G219)/1000),5)</f>
        <v>2.9575499999999999</v>
      </c>
      <c r="H216" s="135">
        <f t="shared" si="123"/>
        <v>2.9983300000000002</v>
      </c>
      <c r="I216" s="135">
        <f t="shared" si="123"/>
        <v>3.08609</v>
      </c>
      <c r="J216" s="135">
        <f t="shared" si="123"/>
        <v>3.2616399999999999</v>
      </c>
      <c r="K216" s="135">
        <f t="shared" si="123"/>
        <v>3.4749500000000002</v>
      </c>
      <c r="L216" s="135">
        <f t="shared" si="123"/>
        <v>3.6003699999999998</v>
      </c>
      <c r="M216" s="135">
        <f t="shared" si="123"/>
        <v>3.6767799999999999</v>
      </c>
      <c r="N216" s="135">
        <f t="shared" si="123"/>
        <v>3.66323</v>
      </c>
      <c r="O216" s="135">
        <f t="shared" si="123"/>
        <v>3.6674099999999998</v>
      </c>
      <c r="P216" s="135">
        <f t="shared" si="123"/>
        <v>3.6516600000000001</v>
      </c>
      <c r="Q216" s="135">
        <f t="shared" si="123"/>
        <v>3.63896</v>
      </c>
      <c r="R216" s="135">
        <f t="shared" si="123"/>
        <v>3.6156999999999999</v>
      </c>
      <c r="S216" s="135">
        <f t="shared" si="123"/>
        <v>3.5957300000000001</v>
      </c>
      <c r="T216" s="135">
        <f t="shared" si="123"/>
        <v>3.5927600000000002</v>
      </c>
      <c r="U216" s="135">
        <f t="shared" si="123"/>
        <v>3.5240800000000001</v>
      </c>
      <c r="V216" s="135">
        <f t="shared" si="123"/>
        <v>3.5499399999999999</v>
      </c>
      <c r="W216" s="135">
        <f t="shared" si="123"/>
        <v>3.5755499999999998</v>
      </c>
      <c r="X216" s="135">
        <f t="shared" si="123"/>
        <v>3.5359500000000001</v>
      </c>
      <c r="Y216" s="135">
        <f t="shared" si="123"/>
        <v>3.4755099999999999</v>
      </c>
      <c r="Z216" s="135">
        <f t="shared" si="123"/>
        <v>3.2722099999999998</v>
      </c>
      <c r="AA216" s="135">
        <f t="shared" si="123"/>
        <v>3.0323000000000002</v>
      </c>
    </row>
    <row r="217" spans="1:27" ht="12.75" customHeight="1" outlineLevel="1" x14ac:dyDescent="0.3">
      <c r="A217" s="163" t="s">
        <v>1863</v>
      </c>
      <c r="B217" s="94" t="s">
        <v>238</v>
      </c>
      <c r="C217" s="70" t="s">
        <v>79</v>
      </c>
      <c r="D217" s="71">
        <v>1232.49</v>
      </c>
      <c r="E217" s="71">
        <v>1205.18</v>
      </c>
      <c r="F217" s="71">
        <v>1164.81</v>
      </c>
      <c r="G217" s="71">
        <v>1146.72</v>
      </c>
      <c r="H217" s="71">
        <v>1187.5</v>
      </c>
      <c r="I217" s="71">
        <v>1275.26</v>
      </c>
      <c r="J217" s="71">
        <v>1450.81</v>
      </c>
      <c r="K217" s="71">
        <v>1664.12</v>
      </c>
      <c r="L217" s="71">
        <v>1789.54</v>
      </c>
      <c r="M217" s="71">
        <v>1865.95</v>
      </c>
      <c r="N217" s="71">
        <v>1852.4</v>
      </c>
      <c r="O217" s="71">
        <v>1856.58</v>
      </c>
      <c r="P217" s="71">
        <v>1840.83</v>
      </c>
      <c r="Q217" s="71">
        <v>1828.13</v>
      </c>
      <c r="R217" s="71">
        <v>1804.87</v>
      </c>
      <c r="S217" s="71">
        <v>1784.9</v>
      </c>
      <c r="T217" s="71">
        <v>1781.93</v>
      </c>
      <c r="U217" s="71">
        <v>1713.25</v>
      </c>
      <c r="V217" s="71">
        <v>1739.11</v>
      </c>
      <c r="W217" s="71">
        <v>1764.72</v>
      </c>
      <c r="X217" s="71">
        <v>1725.12</v>
      </c>
      <c r="Y217" s="71">
        <v>1664.68</v>
      </c>
      <c r="Z217" s="71">
        <v>1461.38</v>
      </c>
      <c r="AA217" s="71">
        <v>1221.47</v>
      </c>
    </row>
    <row r="218" spans="1:27" ht="12.75" customHeight="1" outlineLevel="1" x14ac:dyDescent="0.3">
      <c r="A218" s="163" t="s">
        <v>1864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customHeight="1" outlineLevel="1" x14ac:dyDescent="0.3">
      <c r="A219" s="163" t="s">
        <v>1865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1866</v>
      </c>
      <c r="B220" s="94" t="s">
        <v>81</v>
      </c>
      <c r="C220" s="70" t="s">
        <v>79</v>
      </c>
      <c r="D220" s="71">
        <f>$D$11</f>
        <v>88.27</v>
      </c>
      <c r="E220" s="71">
        <f t="shared" ref="E220:AA220" si="125">$D$11</f>
        <v>88.27</v>
      </c>
      <c r="F220" s="71">
        <f t="shared" si="125"/>
        <v>88.27</v>
      </c>
      <c r="G220" s="71">
        <f t="shared" si="125"/>
        <v>88.27</v>
      </c>
      <c r="H220" s="71">
        <f t="shared" si="125"/>
        <v>88.27</v>
      </c>
      <c r="I220" s="71">
        <f t="shared" si="125"/>
        <v>88.27</v>
      </c>
      <c r="J220" s="71">
        <f t="shared" si="125"/>
        <v>88.27</v>
      </c>
      <c r="K220" s="71">
        <f t="shared" si="125"/>
        <v>88.27</v>
      </c>
      <c r="L220" s="71">
        <f t="shared" si="125"/>
        <v>88.27</v>
      </c>
      <c r="M220" s="71">
        <f t="shared" si="125"/>
        <v>88.27</v>
      </c>
      <c r="N220" s="71">
        <f t="shared" si="125"/>
        <v>88.27</v>
      </c>
      <c r="O220" s="71">
        <f t="shared" si="125"/>
        <v>88.27</v>
      </c>
      <c r="P220" s="71">
        <f t="shared" si="125"/>
        <v>88.27</v>
      </c>
      <c r="Q220" s="71">
        <f t="shared" si="125"/>
        <v>88.27</v>
      </c>
      <c r="R220" s="71">
        <f t="shared" si="125"/>
        <v>88.27</v>
      </c>
      <c r="S220" s="71">
        <f t="shared" si="125"/>
        <v>88.27</v>
      </c>
      <c r="T220" s="71">
        <f t="shared" si="125"/>
        <v>88.27</v>
      </c>
      <c r="U220" s="71">
        <f t="shared" si="125"/>
        <v>88.27</v>
      </c>
      <c r="V220" s="71">
        <f t="shared" si="125"/>
        <v>88.27</v>
      </c>
      <c r="W220" s="71">
        <f t="shared" si="125"/>
        <v>88.27</v>
      </c>
      <c r="X220" s="71">
        <f t="shared" si="125"/>
        <v>88.27</v>
      </c>
      <c r="Y220" s="71">
        <f t="shared" si="125"/>
        <v>88.27</v>
      </c>
      <c r="Z220" s="71">
        <f t="shared" si="125"/>
        <v>88.27</v>
      </c>
      <c r="AA220" s="71">
        <f t="shared" si="125"/>
        <v>88.27</v>
      </c>
    </row>
    <row r="221" spans="1:27" ht="12.75" customHeight="1" x14ac:dyDescent="0.3">
      <c r="A221" s="162" t="s">
        <v>1867</v>
      </c>
      <c r="B221" s="54" t="str">
        <f>"12"&amp;"."&amp;$B$800&amp;"."&amp;$B$801</f>
        <v>12.03.2024</v>
      </c>
      <c r="C221" s="134" t="s">
        <v>76</v>
      </c>
      <c r="D221" s="135">
        <f>ROUND(((D222+D223+D225+D224)/1000),5)</f>
        <v>3.03234</v>
      </c>
      <c r="E221" s="135">
        <f>ROUND(((E222+E223+E225+E224)/1000),5)</f>
        <v>2.98224</v>
      </c>
      <c r="F221" s="135">
        <f>ROUND(((F222+F223+F225+F224)/1000),5)</f>
        <v>2.9446400000000001</v>
      </c>
      <c r="G221" s="135">
        <f t="shared" ref="G221:AA221" si="126">ROUND(((G222+G223+G225+G224)/1000),5)</f>
        <v>2.9418899999999999</v>
      </c>
      <c r="H221" s="135">
        <f t="shared" si="126"/>
        <v>2.9939300000000002</v>
      </c>
      <c r="I221" s="135">
        <f t="shared" si="126"/>
        <v>3.0909200000000001</v>
      </c>
      <c r="J221" s="135">
        <f t="shared" si="126"/>
        <v>3.2574200000000002</v>
      </c>
      <c r="K221" s="135">
        <f t="shared" si="126"/>
        <v>3.4826000000000001</v>
      </c>
      <c r="L221" s="135">
        <f t="shared" si="126"/>
        <v>3.5587900000000001</v>
      </c>
      <c r="M221" s="135">
        <f t="shared" si="126"/>
        <v>3.61449</v>
      </c>
      <c r="N221" s="135">
        <f t="shared" si="126"/>
        <v>3.61456</v>
      </c>
      <c r="O221" s="135">
        <f t="shared" si="126"/>
        <v>3.62134</v>
      </c>
      <c r="P221" s="135">
        <f t="shared" si="126"/>
        <v>3.6034799999999998</v>
      </c>
      <c r="Q221" s="135">
        <f t="shared" si="126"/>
        <v>3.6026899999999999</v>
      </c>
      <c r="R221" s="135">
        <f t="shared" si="126"/>
        <v>3.5796899999999998</v>
      </c>
      <c r="S221" s="135">
        <f t="shared" si="126"/>
        <v>3.5630799999999998</v>
      </c>
      <c r="T221" s="135">
        <f t="shared" si="126"/>
        <v>3.5589900000000001</v>
      </c>
      <c r="U221" s="135">
        <f t="shared" si="126"/>
        <v>3.51065</v>
      </c>
      <c r="V221" s="135">
        <f t="shared" si="126"/>
        <v>3.5559699999999999</v>
      </c>
      <c r="W221" s="135">
        <f t="shared" si="126"/>
        <v>3.5809199999999999</v>
      </c>
      <c r="X221" s="135">
        <f t="shared" si="126"/>
        <v>3.5754199999999998</v>
      </c>
      <c r="Y221" s="135">
        <f t="shared" si="126"/>
        <v>3.4866999999999999</v>
      </c>
      <c r="Z221" s="135">
        <f t="shared" si="126"/>
        <v>3.2752500000000002</v>
      </c>
      <c r="AA221" s="135">
        <f t="shared" si="126"/>
        <v>3.0937100000000002</v>
      </c>
    </row>
    <row r="222" spans="1:27" ht="12.75" customHeight="1" outlineLevel="1" x14ac:dyDescent="0.3">
      <c r="A222" s="163" t="s">
        <v>1868</v>
      </c>
      <c r="B222" s="94" t="s">
        <v>238</v>
      </c>
      <c r="C222" s="70" t="s">
        <v>79</v>
      </c>
      <c r="D222" s="71">
        <v>1221.51</v>
      </c>
      <c r="E222" s="71">
        <v>1171.4100000000001</v>
      </c>
      <c r="F222" s="71">
        <v>1133.81</v>
      </c>
      <c r="G222" s="71">
        <v>1131.06</v>
      </c>
      <c r="H222" s="71">
        <v>1183.0999999999999</v>
      </c>
      <c r="I222" s="71">
        <v>1280.0899999999999</v>
      </c>
      <c r="J222" s="71">
        <v>1446.59</v>
      </c>
      <c r="K222" s="71">
        <v>1671.77</v>
      </c>
      <c r="L222" s="71">
        <v>1747.96</v>
      </c>
      <c r="M222" s="71">
        <v>1803.66</v>
      </c>
      <c r="N222" s="71">
        <v>1803.73</v>
      </c>
      <c r="O222" s="71">
        <v>1810.51</v>
      </c>
      <c r="P222" s="71">
        <v>1792.65</v>
      </c>
      <c r="Q222" s="71">
        <v>1791.86</v>
      </c>
      <c r="R222" s="71">
        <v>1768.86</v>
      </c>
      <c r="S222" s="71">
        <v>1752.25</v>
      </c>
      <c r="T222" s="71">
        <v>1748.16</v>
      </c>
      <c r="U222" s="71">
        <v>1699.82</v>
      </c>
      <c r="V222" s="71">
        <v>1745.14</v>
      </c>
      <c r="W222" s="71">
        <v>1770.09</v>
      </c>
      <c r="X222" s="71">
        <v>1764.59</v>
      </c>
      <c r="Y222" s="71">
        <v>1675.87</v>
      </c>
      <c r="Z222" s="71">
        <v>1464.42</v>
      </c>
      <c r="AA222" s="71">
        <v>1282.8800000000001</v>
      </c>
    </row>
    <row r="223" spans="1:27" ht="12.75" customHeight="1" outlineLevel="1" x14ac:dyDescent="0.3">
      <c r="A223" s="163" t="s">
        <v>1869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customHeight="1" outlineLevel="1" x14ac:dyDescent="0.3">
      <c r="A224" s="163" t="s">
        <v>1870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1871</v>
      </c>
      <c r="B225" s="94" t="s">
        <v>81</v>
      </c>
      <c r="C225" s="70" t="s">
        <v>79</v>
      </c>
      <c r="D225" s="71">
        <f>$D$11</f>
        <v>88.27</v>
      </c>
      <c r="E225" s="71">
        <f t="shared" ref="E225:AA225" si="128">$D$11</f>
        <v>88.27</v>
      </c>
      <c r="F225" s="71">
        <f t="shared" si="128"/>
        <v>88.27</v>
      </c>
      <c r="G225" s="71">
        <f t="shared" si="128"/>
        <v>88.27</v>
      </c>
      <c r="H225" s="71">
        <f t="shared" si="128"/>
        <v>88.27</v>
      </c>
      <c r="I225" s="71">
        <f t="shared" si="128"/>
        <v>88.27</v>
      </c>
      <c r="J225" s="71">
        <f t="shared" si="128"/>
        <v>88.27</v>
      </c>
      <c r="K225" s="71">
        <f t="shared" si="128"/>
        <v>88.27</v>
      </c>
      <c r="L225" s="71">
        <f t="shared" si="128"/>
        <v>88.27</v>
      </c>
      <c r="M225" s="71">
        <f t="shared" si="128"/>
        <v>88.27</v>
      </c>
      <c r="N225" s="71">
        <f t="shared" si="128"/>
        <v>88.27</v>
      </c>
      <c r="O225" s="71">
        <f t="shared" si="128"/>
        <v>88.27</v>
      </c>
      <c r="P225" s="71">
        <f t="shared" si="128"/>
        <v>88.27</v>
      </c>
      <c r="Q225" s="71">
        <f t="shared" si="128"/>
        <v>88.27</v>
      </c>
      <c r="R225" s="71">
        <f t="shared" si="128"/>
        <v>88.27</v>
      </c>
      <c r="S225" s="71">
        <f t="shared" si="128"/>
        <v>88.27</v>
      </c>
      <c r="T225" s="71">
        <f t="shared" si="128"/>
        <v>88.27</v>
      </c>
      <c r="U225" s="71">
        <f t="shared" si="128"/>
        <v>88.27</v>
      </c>
      <c r="V225" s="71">
        <f t="shared" si="128"/>
        <v>88.27</v>
      </c>
      <c r="W225" s="71">
        <f t="shared" si="128"/>
        <v>88.27</v>
      </c>
      <c r="X225" s="71">
        <f t="shared" si="128"/>
        <v>88.27</v>
      </c>
      <c r="Y225" s="71">
        <f t="shared" si="128"/>
        <v>88.27</v>
      </c>
      <c r="Z225" s="71">
        <f t="shared" si="128"/>
        <v>88.27</v>
      </c>
      <c r="AA225" s="71">
        <f t="shared" si="128"/>
        <v>88.27</v>
      </c>
    </row>
    <row r="226" spans="1:27" ht="12.75" customHeight="1" x14ac:dyDescent="0.3">
      <c r="A226" s="162" t="s">
        <v>1872</v>
      </c>
      <c r="B226" s="54" t="str">
        <f>"13"&amp;"."&amp;$B$800&amp;"."&amp;$B$801</f>
        <v>13.03.2024</v>
      </c>
      <c r="C226" s="134" t="s">
        <v>76</v>
      </c>
      <c r="D226" s="135">
        <f>ROUND(((D227+D228+D230+D229)/1000),5)</f>
        <v>3.0049399999999999</v>
      </c>
      <c r="E226" s="135">
        <f>ROUND(((E227+E228+E230+E229)/1000),5)</f>
        <v>2.9698799999999999</v>
      </c>
      <c r="F226" s="135">
        <f>ROUND(((F227+F228+F230+F229)/1000),5)</f>
        <v>2.9445899999999998</v>
      </c>
      <c r="G226" s="135">
        <f t="shared" ref="G226:AA226" si="129">ROUND(((G227+G228+G230+G229)/1000),5)</f>
        <v>2.9434399999999998</v>
      </c>
      <c r="H226" s="135">
        <f t="shared" si="129"/>
        <v>2.9684200000000001</v>
      </c>
      <c r="I226" s="135">
        <f t="shared" si="129"/>
        <v>3.06637</v>
      </c>
      <c r="J226" s="135">
        <f t="shared" si="129"/>
        <v>3.2466400000000002</v>
      </c>
      <c r="K226" s="135">
        <f t="shared" si="129"/>
        <v>3.47289</v>
      </c>
      <c r="L226" s="135">
        <f t="shared" si="129"/>
        <v>3.5085700000000002</v>
      </c>
      <c r="M226" s="135">
        <f t="shared" si="129"/>
        <v>3.6694499999999999</v>
      </c>
      <c r="N226" s="135">
        <f t="shared" si="129"/>
        <v>3.6588099999999999</v>
      </c>
      <c r="O226" s="135">
        <f t="shared" si="129"/>
        <v>3.5767899999999999</v>
      </c>
      <c r="P226" s="135">
        <f t="shared" si="129"/>
        <v>3.5297499999999999</v>
      </c>
      <c r="Q226" s="135">
        <f t="shared" si="129"/>
        <v>3.5704099999999999</v>
      </c>
      <c r="R226" s="135">
        <f t="shared" si="129"/>
        <v>3.54908</v>
      </c>
      <c r="S226" s="135">
        <f t="shared" si="129"/>
        <v>3.5252599999999998</v>
      </c>
      <c r="T226" s="135">
        <f t="shared" si="129"/>
        <v>3.49838</v>
      </c>
      <c r="U226" s="135">
        <f t="shared" si="129"/>
        <v>3.4964</v>
      </c>
      <c r="V226" s="135">
        <f t="shared" si="129"/>
        <v>3.5293100000000002</v>
      </c>
      <c r="W226" s="135">
        <f t="shared" si="129"/>
        <v>3.5876000000000001</v>
      </c>
      <c r="X226" s="135">
        <f t="shared" si="129"/>
        <v>3.5622500000000001</v>
      </c>
      <c r="Y226" s="135">
        <f t="shared" si="129"/>
        <v>3.4834800000000001</v>
      </c>
      <c r="Z226" s="135">
        <f t="shared" si="129"/>
        <v>3.2721399999999998</v>
      </c>
      <c r="AA226" s="135">
        <f t="shared" si="129"/>
        <v>3.0708199999999999</v>
      </c>
    </row>
    <row r="227" spans="1:27" ht="12.75" customHeight="1" outlineLevel="1" x14ac:dyDescent="0.3">
      <c r="A227" s="163" t="s">
        <v>1873</v>
      </c>
      <c r="B227" s="94" t="s">
        <v>238</v>
      </c>
      <c r="C227" s="70" t="s">
        <v>79</v>
      </c>
      <c r="D227" s="71">
        <v>1194.1099999999999</v>
      </c>
      <c r="E227" s="71">
        <v>1159.05</v>
      </c>
      <c r="F227" s="71">
        <v>1133.76</v>
      </c>
      <c r="G227" s="71">
        <v>1132.6099999999999</v>
      </c>
      <c r="H227" s="71">
        <v>1157.5899999999999</v>
      </c>
      <c r="I227" s="71">
        <v>1255.54</v>
      </c>
      <c r="J227" s="71">
        <v>1435.81</v>
      </c>
      <c r="K227" s="71">
        <v>1662.06</v>
      </c>
      <c r="L227" s="71">
        <v>1697.74</v>
      </c>
      <c r="M227" s="71">
        <v>1858.62</v>
      </c>
      <c r="N227" s="71">
        <v>1847.98</v>
      </c>
      <c r="O227" s="71">
        <v>1765.96</v>
      </c>
      <c r="P227" s="71">
        <v>1718.92</v>
      </c>
      <c r="Q227" s="71">
        <v>1759.58</v>
      </c>
      <c r="R227" s="71">
        <v>1738.25</v>
      </c>
      <c r="S227" s="71">
        <v>1714.43</v>
      </c>
      <c r="T227" s="71">
        <v>1687.55</v>
      </c>
      <c r="U227" s="71">
        <v>1685.57</v>
      </c>
      <c r="V227" s="71">
        <v>1718.48</v>
      </c>
      <c r="W227" s="71">
        <v>1776.77</v>
      </c>
      <c r="X227" s="71">
        <v>1751.42</v>
      </c>
      <c r="Y227" s="71">
        <v>1672.65</v>
      </c>
      <c r="Z227" s="71">
        <v>1461.31</v>
      </c>
      <c r="AA227" s="71">
        <v>1259.99</v>
      </c>
    </row>
    <row r="228" spans="1:27" ht="12.75" customHeight="1" outlineLevel="1" x14ac:dyDescent="0.3">
      <c r="A228" s="163" t="s">
        <v>1874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customHeight="1" outlineLevel="1" x14ac:dyDescent="0.3">
      <c r="A229" s="163" t="s">
        <v>1875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1876</v>
      </c>
      <c r="B230" s="94" t="s">
        <v>81</v>
      </c>
      <c r="C230" s="70" t="s">
        <v>79</v>
      </c>
      <c r="D230" s="71">
        <f>$D$11</f>
        <v>88.27</v>
      </c>
      <c r="E230" s="71">
        <f t="shared" ref="E230:AA230" si="131">$D$11</f>
        <v>88.27</v>
      </c>
      <c r="F230" s="71">
        <f t="shared" si="131"/>
        <v>88.27</v>
      </c>
      <c r="G230" s="71">
        <f t="shared" si="131"/>
        <v>88.27</v>
      </c>
      <c r="H230" s="71">
        <f t="shared" si="131"/>
        <v>88.27</v>
      </c>
      <c r="I230" s="71">
        <f t="shared" si="131"/>
        <v>88.27</v>
      </c>
      <c r="J230" s="71">
        <f t="shared" si="131"/>
        <v>88.27</v>
      </c>
      <c r="K230" s="71">
        <f t="shared" si="131"/>
        <v>88.27</v>
      </c>
      <c r="L230" s="71">
        <f t="shared" si="131"/>
        <v>88.27</v>
      </c>
      <c r="M230" s="71">
        <f t="shared" si="131"/>
        <v>88.27</v>
      </c>
      <c r="N230" s="71">
        <f t="shared" si="131"/>
        <v>88.27</v>
      </c>
      <c r="O230" s="71">
        <f t="shared" si="131"/>
        <v>88.27</v>
      </c>
      <c r="P230" s="71">
        <f t="shared" si="131"/>
        <v>88.27</v>
      </c>
      <c r="Q230" s="71">
        <f t="shared" si="131"/>
        <v>88.27</v>
      </c>
      <c r="R230" s="71">
        <f t="shared" si="131"/>
        <v>88.27</v>
      </c>
      <c r="S230" s="71">
        <f t="shared" si="131"/>
        <v>88.27</v>
      </c>
      <c r="T230" s="71">
        <f t="shared" si="131"/>
        <v>88.27</v>
      </c>
      <c r="U230" s="71">
        <f t="shared" si="131"/>
        <v>88.27</v>
      </c>
      <c r="V230" s="71">
        <f t="shared" si="131"/>
        <v>88.27</v>
      </c>
      <c r="W230" s="71">
        <f t="shared" si="131"/>
        <v>88.27</v>
      </c>
      <c r="X230" s="71">
        <f t="shared" si="131"/>
        <v>88.27</v>
      </c>
      <c r="Y230" s="71">
        <f t="shared" si="131"/>
        <v>88.27</v>
      </c>
      <c r="Z230" s="71">
        <f t="shared" si="131"/>
        <v>88.27</v>
      </c>
      <c r="AA230" s="71">
        <f t="shared" si="131"/>
        <v>88.27</v>
      </c>
    </row>
    <row r="231" spans="1:27" ht="12.75" customHeight="1" x14ac:dyDescent="0.3">
      <c r="A231" s="162" t="s">
        <v>1877</v>
      </c>
      <c r="B231" s="54" t="str">
        <f>"14"&amp;"."&amp;$B$800&amp;"."&amp;$B$801</f>
        <v>14.03.2024</v>
      </c>
      <c r="C231" s="134" t="s">
        <v>76</v>
      </c>
      <c r="D231" s="135">
        <f>ROUND(((D232+D233+D235+D234)/1000),5)</f>
        <v>3.0345599999999999</v>
      </c>
      <c r="E231" s="135">
        <f>ROUND(((E232+E233+E235+E234)/1000),5)</f>
        <v>2.9567700000000001</v>
      </c>
      <c r="F231" s="135">
        <f>ROUND(((F232+F233+F235+F234)/1000),5)</f>
        <v>2.9429400000000001</v>
      </c>
      <c r="G231" s="135">
        <f t="shared" ref="G231:AA231" si="132">ROUND(((G232+G233+G235+G234)/1000),5)</f>
        <v>2.9456899999999999</v>
      </c>
      <c r="H231" s="135">
        <f t="shared" si="132"/>
        <v>2.9890400000000001</v>
      </c>
      <c r="I231" s="135">
        <f t="shared" si="132"/>
        <v>3.0654699999999999</v>
      </c>
      <c r="J231" s="135">
        <f t="shared" si="132"/>
        <v>3.23123</v>
      </c>
      <c r="K231" s="135">
        <f t="shared" si="132"/>
        <v>3.4534699999999998</v>
      </c>
      <c r="L231" s="135">
        <f t="shared" si="132"/>
        <v>3.5232399999999999</v>
      </c>
      <c r="M231" s="135">
        <f t="shared" si="132"/>
        <v>3.5911900000000001</v>
      </c>
      <c r="N231" s="135">
        <f t="shared" si="132"/>
        <v>3.57904</v>
      </c>
      <c r="O231" s="135">
        <f t="shared" si="132"/>
        <v>3.6151499999999999</v>
      </c>
      <c r="P231" s="135">
        <f t="shared" si="132"/>
        <v>3.59022</v>
      </c>
      <c r="Q231" s="135">
        <f t="shared" si="132"/>
        <v>3.5805600000000002</v>
      </c>
      <c r="R231" s="135">
        <f t="shared" si="132"/>
        <v>3.5614300000000001</v>
      </c>
      <c r="S231" s="135">
        <f t="shared" si="132"/>
        <v>3.53559</v>
      </c>
      <c r="T231" s="135">
        <f t="shared" si="132"/>
        <v>3.5328599999999999</v>
      </c>
      <c r="U231" s="135">
        <f t="shared" si="132"/>
        <v>3.4925199999999998</v>
      </c>
      <c r="V231" s="135">
        <f t="shared" si="132"/>
        <v>3.5789</v>
      </c>
      <c r="W231" s="135">
        <f t="shared" si="132"/>
        <v>3.6103100000000001</v>
      </c>
      <c r="X231" s="135">
        <f t="shared" si="132"/>
        <v>3.57084</v>
      </c>
      <c r="Y231" s="135">
        <f t="shared" si="132"/>
        <v>3.4838300000000002</v>
      </c>
      <c r="Z231" s="135">
        <f t="shared" si="132"/>
        <v>3.3026599999999999</v>
      </c>
      <c r="AA231" s="135">
        <f t="shared" si="132"/>
        <v>3.1549200000000002</v>
      </c>
    </row>
    <row r="232" spans="1:27" ht="12.75" customHeight="1" outlineLevel="1" x14ac:dyDescent="0.3">
      <c r="A232" s="163" t="s">
        <v>1878</v>
      </c>
      <c r="B232" s="94" t="s">
        <v>238</v>
      </c>
      <c r="C232" s="70" t="s">
        <v>79</v>
      </c>
      <c r="D232" s="71">
        <v>1223.73</v>
      </c>
      <c r="E232" s="71">
        <v>1145.94</v>
      </c>
      <c r="F232" s="71">
        <v>1132.1099999999999</v>
      </c>
      <c r="G232" s="71">
        <v>1134.8599999999999</v>
      </c>
      <c r="H232" s="71">
        <v>1178.21</v>
      </c>
      <c r="I232" s="71">
        <v>1254.6400000000001</v>
      </c>
      <c r="J232" s="71">
        <v>1420.4</v>
      </c>
      <c r="K232" s="71">
        <v>1642.64</v>
      </c>
      <c r="L232" s="71">
        <v>1712.41</v>
      </c>
      <c r="M232" s="71">
        <v>1780.36</v>
      </c>
      <c r="N232" s="71">
        <v>1768.21</v>
      </c>
      <c r="O232" s="71">
        <v>1804.32</v>
      </c>
      <c r="P232" s="71">
        <v>1779.39</v>
      </c>
      <c r="Q232" s="71">
        <v>1769.73</v>
      </c>
      <c r="R232" s="71">
        <v>1750.6</v>
      </c>
      <c r="S232" s="71">
        <v>1724.76</v>
      </c>
      <c r="T232" s="71">
        <v>1722.03</v>
      </c>
      <c r="U232" s="71">
        <v>1681.69</v>
      </c>
      <c r="V232" s="71">
        <v>1768.07</v>
      </c>
      <c r="W232" s="71">
        <v>1799.48</v>
      </c>
      <c r="X232" s="71">
        <v>1760.01</v>
      </c>
      <c r="Y232" s="71">
        <v>1673</v>
      </c>
      <c r="Z232" s="71">
        <v>1491.83</v>
      </c>
      <c r="AA232" s="71">
        <v>1344.09</v>
      </c>
    </row>
    <row r="233" spans="1:27" ht="12.75" customHeight="1" outlineLevel="1" x14ac:dyDescent="0.3">
      <c r="A233" s="163" t="s">
        <v>1879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customHeight="1" outlineLevel="1" x14ac:dyDescent="0.3">
      <c r="A234" s="163" t="s">
        <v>1880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1881</v>
      </c>
      <c r="B235" s="94" t="s">
        <v>81</v>
      </c>
      <c r="C235" s="70" t="s">
        <v>79</v>
      </c>
      <c r="D235" s="71">
        <f>$D$11</f>
        <v>88.27</v>
      </c>
      <c r="E235" s="71">
        <f t="shared" ref="E235:AA235" si="134">$D$11</f>
        <v>88.27</v>
      </c>
      <c r="F235" s="71">
        <f t="shared" si="134"/>
        <v>88.27</v>
      </c>
      <c r="G235" s="71">
        <f t="shared" si="134"/>
        <v>88.27</v>
      </c>
      <c r="H235" s="71">
        <f t="shared" si="134"/>
        <v>88.27</v>
      </c>
      <c r="I235" s="71">
        <f t="shared" si="134"/>
        <v>88.27</v>
      </c>
      <c r="J235" s="71">
        <f t="shared" si="134"/>
        <v>88.27</v>
      </c>
      <c r="K235" s="71">
        <f t="shared" si="134"/>
        <v>88.27</v>
      </c>
      <c r="L235" s="71">
        <f t="shared" si="134"/>
        <v>88.27</v>
      </c>
      <c r="M235" s="71">
        <f t="shared" si="134"/>
        <v>88.27</v>
      </c>
      <c r="N235" s="71">
        <f t="shared" si="134"/>
        <v>88.27</v>
      </c>
      <c r="O235" s="71">
        <f t="shared" si="134"/>
        <v>88.27</v>
      </c>
      <c r="P235" s="71">
        <f t="shared" si="134"/>
        <v>88.27</v>
      </c>
      <c r="Q235" s="71">
        <f t="shared" si="134"/>
        <v>88.27</v>
      </c>
      <c r="R235" s="71">
        <f t="shared" si="134"/>
        <v>88.27</v>
      </c>
      <c r="S235" s="71">
        <f t="shared" si="134"/>
        <v>88.27</v>
      </c>
      <c r="T235" s="71">
        <f t="shared" si="134"/>
        <v>88.27</v>
      </c>
      <c r="U235" s="71">
        <f t="shared" si="134"/>
        <v>88.27</v>
      </c>
      <c r="V235" s="71">
        <f t="shared" si="134"/>
        <v>88.27</v>
      </c>
      <c r="W235" s="71">
        <f t="shared" si="134"/>
        <v>88.27</v>
      </c>
      <c r="X235" s="71">
        <f t="shared" si="134"/>
        <v>88.27</v>
      </c>
      <c r="Y235" s="71">
        <f t="shared" si="134"/>
        <v>88.27</v>
      </c>
      <c r="Z235" s="71">
        <f t="shared" si="134"/>
        <v>88.27</v>
      </c>
      <c r="AA235" s="71">
        <f t="shared" si="134"/>
        <v>88.27</v>
      </c>
    </row>
    <row r="236" spans="1:27" ht="12.75" customHeight="1" x14ac:dyDescent="0.3">
      <c r="A236" s="162" t="s">
        <v>1882</v>
      </c>
      <c r="B236" s="54" t="str">
        <f>"15"&amp;"."&amp;$B$800&amp;"."&amp;$B$801</f>
        <v>15.03.2024</v>
      </c>
      <c r="C236" s="134" t="s">
        <v>76</v>
      </c>
      <c r="D236" s="135">
        <f>ROUND(((D237+D238+D240+D239)/1000),5)</f>
        <v>3.04087</v>
      </c>
      <c r="E236" s="135">
        <f>ROUND(((E237+E238+E240+E239)/1000),5)</f>
        <v>2.9802300000000002</v>
      </c>
      <c r="F236" s="135">
        <f>ROUND(((F237+F238+F240+F239)/1000),5)</f>
        <v>2.9677799999999999</v>
      </c>
      <c r="G236" s="135">
        <f t="shared" ref="G236:AA236" si="135">ROUND(((G237+G238+G240+G239)/1000),5)</f>
        <v>2.9678300000000002</v>
      </c>
      <c r="H236" s="135">
        <f t="shared" si="135"/>
        <v>2.9954399999999999</v>
      </c>
      <c r="I236" s="135">
        <f t="shared" si="135"/>
        <v>3.1334399999999998</v>
      </c>
      <c r="J236" s="135">
        <f t="shared" si="135"/>
        <v>3.2555499999999999</v>
      </c>
      <c r="K236" s="135">
        <f t="shared" si="135"/>
        <v>3.4700700000000002</v>
      </c>
      <c r="L236" s="135">
        <f t="shared" si="135"/>
        <v>3.5517400000000001</v>
      </c>
      <c r="M236" s="135">
        <f t="shared" si="135"/>
        <v>3.5911300000000002</v>
      </c>
      <c r="N236" s="135">
        <f t="shared" si="135"/>
        <v>3.59179</v>
      </c>
      <c r="O236" s="135">
        <f t="shared" si="135"/>
        <v>3.6393800000000001</v>
      </c>
      <c r="P236" s="135">
        <f t="shared" si="135"/>
        <v>3.63462</v>
      </c>
      <c r="Q236" s="135">
        <f t="shared" si="135"/>
        <v>3.6269300000000002</v>
      </c>
      <c r="R236" s="135">
        <f t="shared" si="135"/>
        <v>3.6105999999999998</v>
      </c>
      <c r="S236" s="135">
        <f t="shared" si="135"/>
        <v>3.5980500000000002</v>
      </c>
      <c r="T236" s="135">
        <f t="shared" si="135"/>
        <v>3.5985200000000002</v>
      </c>
      <c r="U236" s="135">
        <f t="shared" si="135"/>
        <v>3.5277099999999999</v>
      </c>
      <c r="V236" s="135">
        <f t="shared" si="135"/>
        <v>3.5880100000000001</v>
      </c>
      <c r="W236" s="135">
        <f t="shared" si="135"/>
        <v>3.6464500000000002</v>
      </c>
      <c r="X236" s="135">
        <f t="shared" si="135"/>
        <v>3.6412599999999999</v>
      </c>
      <c r="Y236" s="135">
        <f t="shared" si="135"/>
        <v>3.5298600000000002</v>
      </c>
      <c r="Z236" s="135">
        <f t="shared" si="135"/>
        <v>3.3391700000000002</v>
      </c>
      <c r="AA236" s="135">
        <f t="shared" si="135"/>
        <v>3.2614000000000001</v>
      </c>
    </row>
    <row r="237" spans="1:27" ht="12.75" customHeight="1" outlineLevel="1" x14ac:dyDescent="0.3">
      <c r="A237" s="163" t="s">
        <v>1883</v>
      </c>
      <c r="B237" s="94" t="s">
        <v>238</v>
      </c>
      <c r="C237" s="70" t="s">
        <v>79</v>
      </c>
      <c r="D237" s="71">
        <v>1230.04</v>
      </c>
      <c r="E237" s="71">
        <v>1169.4000000000001</v>
      </c>
      <c r="F237" s="71">
        <v>1156.95</v>
      </c>
      <c r="G237" s="71">
        <v>1157</v>
      </c>
      <c r="H237" s="71">
        <v>1184.6099999999999</v>
      </c>
      <c r="I237" s="71">
        <v>1322.61</v>
      </c>
      <c r="J237" s="71">
        <v>1444.72</v>
      </c>
      <c r="K237" s="71">
        <v>1659.24</v>
      </c>
      <c r="L237" s="71">
        <v>1740.91</v>
      </c>
      <c r="M237" s="71">
        <v>1780.3</v>
      </c>
      <c r="N237" s="71">
        <v>1780.96</v>
      </c>
      <c r="O237" s="71">
        <v>1828.55</v>
      </c>
      <c r="P237" s="71">
        <v>1823.79</v>
      </c>
      <c r="Q237" s="71">
        <v>1816.1</v>
      </c>
      <c r="R237" s="71">
        <v>1799.77</v>
      </c>
      <c r="S237" s="71">
        <v>1787.22</v>
      </c>
      <c r="T237" s="71">
        <v>1787.69</v>
      </c>
      <c r="U237" s="71">
        <v>1716.88</v>
      </c>
      <c r="V237" s="71">
        <v>1777.18</v>
      </c>
      <c r="W237" s="71">
        <v>1835.62</v>
      </c>
      <c r="X237" s="71">
        <v>1830.43</v>
      </c>
      <c r="Y237" s="71">
        <v>1719.03</v>
      </c>
      <c r="Z237" s="71">
        <v>1528.34</v>
      </c>
      <c r="AA237" s="71">
        <v>1450.57</v>
      </c>
    </row>
    <row r="238" spans="1:27" ht="12.75" customHeight="1" outlineLevel="1" x14ac:dyDescent="0.3">
      <c r="A238" s="163" t="s">
        <v>1884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customHeight="1" outlineLevel="1" x14ac:dyDescent="0.3">
      <c r="A239" s="163" t="s">
        <v>1885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1886</v>
      </c>
      <c r="B240" s="94" t="s">
        <v>81</v>
      </c>
      <c r="C240" s="70" t="s">
        <v>79</v>
      </c>
      <c r="D240" s="71">
        <f>$D$11</f>
        <v>88.27</v>
      </c>
      <c r="E240" s="71">
        <f t="shared" ref="E240:AA240" si="137">$D$11</f>
        <v>88.27</v>
      </c>
      <c r="F240" s="71">
        <f t="shared" si="137"/>
        <v>88.27</v>
      </c>
      <c r="G240" s="71">
        <f t="shared" si="137"/>
        <v>88.27</v>
      </c>
      <c r="H240" s="71">
        <f t="shared" si="137"/>
        <v>88.27</v>
      </c>
      <c r="I240" s="71">
        <f t="shared" si="137"/>
        <v>88.27</v>
      </c>
      <c r="J240" s="71">
        <f t="shared" si="137"/>
        <v>88.27</v>
      </c>
      <c r="K240" s="71">
        <f t="shared" si="137"/>
        <v>88.27</v>
      </c>
      <c r="L240" s="71">
        <f t="shared" si="137"/>
        <v>88.27</v>
      </c>
      <c r="M240" s="71">
        <f t="shared" si="137"/>
        <v>88.27</v>
      </c>
      <c r="N240" s="71">
        <f t="shared" si="137"/>
        <v>88.27</v>
      </c>
      <c r="O240" s="71">
        <f t="shared" si="137"/>
        <v>88.27</v>
      </c>
      <c r="P240" s="71">
        <f t="shared" si="137"/>
        <v>88.27</v>
      </c>
      <c r="Q240" s="71">
        <f t="shared" si="137"/>
        <v>88.27</v>
      </c>
      <c r="R240" s="71">
        <f t="shared" si="137"/>
        <v>88.27</v>
      </c>
      <c r="S240" s="71">
        <f t="shared" si="137"/>
        <v>88.27</v>
      </c>
      <c r="T240" s="71">
        <f t="shared" si="137"/>
        <v>88.27</v>
      </c>
      <c r="U240" s="71">
        <f t="shared" si="137"/>
        <v>88.27</v>
      </c>
      <c r="V240" s="71">
        <f t="shared" si="137"/>
        <v>88.27</v>
      </c>
      <c r="W240" s="71">
        <f t="shared" si="137"/>
        <v>88.27</v>
      </c>
      <c r="X240" s="71">
        <f t="shared" si="137"/>
        <v>88.27</v>
      </c>
      <c r="Y240" s="71">
        <f t="shared" si="137"/>
        <v>88.27</v>
      </c>
      <c r="Z240" s="71">
        <f t="shared" si="137"/>
        <v>88.27</v>
      </c>
      <c r="AA240" s="71">
        <f t="shared" si="137"/>
        <v>88.27</v>
      </c>
    </row>
    <row r="241" spans="1:27" ht="12.75" customHeight="1" x14ac:dyDescent="0.3">
      <c r="A241" s="162" t="s">
        <v>1887</v>
      </c>
      <c r="B241" s="54" t="str">
        <f>"16"&amp;"."&amp;$B$800&amp;"."&amp;$B$801</f>
        <v>16.03.2024</v>
      </c>
      <c r="C241" s="134" t="s">
        <v>76</v>
      </c>
      <c r="D241" s="135">
        <f>ROUND(((D242+D243+D245+D244)/1000),5)</f>
        <v>3.2531099999999999</v>
      </c>
      <c r="E241" s="135">
        <f>ROUND(((E242+E243+E245+E244)/1000),5)</f>
        <v>3.0863900000000002</v>
      </c>
      <c r="F241" s="135">
        <f>ROUND(((F242+F243+F245+F244)/1000),5)</f>
        <v>3.0563799999999999</v>
      </c>
      <c r="G241" s="135">
        <f t="shared" ref="G241:AA241" si="138">ROUND(((G242+G243+G245+G244)/1000),5)</f>
        <v>3.0353599999999998</v>
      </c>
      <c r="H241" s="135">
        <f t="shared" si="138"/>
        <v>3.03626</v>
      </c>
      <c r="I241" s="135">
        <f t="shared" si="138"/>
        <v>3.1620599999999999</v>
      </c>
      <c r="J241" s="135">
        <f t="shared" si="138"/>
        <v>3.21244</v>
      </c>
      <c r="K241" s="135">
        <f t="shared" si="138"/>
        <v>3.2592400000000001</v>
      </c>
      <c r="L241" s="135">
        <f t="shared" si="138"/>
        <v>3.5030399999999999</v>
      </c>
      <c r="M241" s="135">
        <f t="shared" si="138"/>
        <v>3.63415</v>
      </c>
      <c r="N241" s="135">
        <f t="shared" si="138"/>
        <v>3.7032500000000002</v>
      </c>
      <c r="O241" s="135">
        <f t="shared" si="138"/>
        <v>3.6984599999999999</v>
      </c>
      <c r="P241" s="135">
        <f t="shared" si="138"/>
        <v>3.6667999999999998</v>
      </c>
      <c r="Q241" s="135">
        <f t="shared" si="138"/>
        <v>3.6516500000000001</v>
      </c>
      <c r="R241" s="135">
        <f t="shared" si="138"/>
        <v>3.5840100000000001</v>
      </c>
      <c r="S241" s="135">
        <f t="shared" si="138"/>
        <v>3.5243000000000002</v>
      </c>
      <c r="T241" s="135">
        <f t="shared" si="138"/>
        <v>3.53207</v>
      </c>
      <c r="U241" s="135">
        <f t="shared" si="138"/>
        <v>3.5829300000000002</v>
      </c>
      <c r="V241" s="135">
        <f t="shared" si="138"/>
        <v>3.6507399999999999</v>
      </c>
      <c r="W241" s="135">
        <f t="shared" si="138"/>
        <v>3.6596600000000001</v>
      </c>
      <c r="X241" s="135">
        <f t="shared" si="138"/>
        <v>3.5721099999999999</v>
      </c>
      <c r="Y241" s="135">
        <f t="shared" si="138"/>
        <v>3.4983499999999998</v>
      </c>
      <c r="Z241" s="135">
        <f t="shared" si="138"/>
        <v>3.3260399999999999</v>
      </c>
      <c r="AA241" s="135">
        <f t="shared" si="138"/>
        <v>3.2573699999999999</v>
      </c>
    </row>
    <row r="242" spans="1:27" ht="12.75" customHeight="1" outlineLevel="1" x14ac:dyDescent="0.3">
      <c r="A242" s="163" t="s">
        <v>1888</v>
      </c>
      <c r="B242" s="94" t="s">
        <v>238</v>
      </c>
      <c r="C242" s="70" t="s">
        <v>79</v>
      </c>
      <c r="D242" s="71">
        <v>1442.28</v>
      </c>
      <c r="E242" s="71">
        <v>1275.56</v>
      </c>
      <c r="F242" s="71">
        <v>1245.55</v>
      </c>
      <c r="G242" s="71">
        <v>1224.53</v>
      </c>
      <c r="H242" s="71">
        <v>1225.43</v>
      </c>
      <c r="I242" s="71">
        <v>1351.23</v>
      </c>
      <c r="J242" s="71">
        <v>1401.61</v>
      </c>
      <c r="K242" s="71">
        <v>1448.41</v>
      </c>
      <c r="L242" s="71">
        <v>1692.21</v>
      </c>
      <c r="M242" s="71">
        <v>1823.32</v>
      </c>
      <c r="N242" s="71">
        <v>1892.42</v>
      </c>
      <c r="O242" s="71">
        <v>1887.63</v>
      </c>
      <c r="P242" s="71">
        <v>1855.97</v>
      </c>
      <c r="Q242" s="71">
        <v>1840.82</v>
      </c>
      <c r="R242" s="71">
        <v>1773.18</v>
      </c>
      <c r="S242" s="71">
        <v>1713.47</v>
      </c>
      <c r="T242" s="71">
        <v>1721.24</v>
      </c>
      <c r="U242" s="71">
        <v>1772.1</v>
      </c>
      <c r="V242" s="71">
        <v>1839.91</v>
      </c>
      <c r="W242" s="71">
        <v>1848.83</v>
      </c>
      <c r="X242" s="71">
        <v>1761.28</v>
      </c>
      <c r="Y242" s="71">
        <v>1687.52</v>
      </c>
      <c r="Z242" s="71">
        <v>1515.21</v>
      </c>
      <c r="AA242" s="71">
        <v>1446.54</v>
      </c>
    </row>
    <row r="243" spans="1:27" ht="12.75" customHeight="1" outlineLevel="1" x14ac:dyDescent="0.3">
      <c r="A243" s="163" t="s">
        <v>1889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customHeight="1" outlineLevel="1" x14ac:dyDescent="0.3">
      <c r="A244" s="163" t="s">
        <v>1890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1891</v>
      </c>
      <c r="B245" s="94" t="s">
        <v>81</v>
      </c>
      <c r="C245" s="70" t="s">
        <v>79</v>
      </c>
      <c r="D245" s="71">
        <f>$D$11</f>
        <v>88.27</v>
      </c>
      <c r="E245" s="71">
        <f t="shared" ref="E245:AA245" si="140">$D$11</f>
        <v>88.27</v>
      </c>
      <c r="F245" s="71">
        <f t="shared" si="140"/>
        <v>88.27</v>
      </c>
      <c r="G245" s="71">
        <f t="shared" si="140"/>
        <v>88.27</v>
      </c>
      <c r="H245" s="71">
        <f t="shared" si="140"/>
        <v>88.27</v>
      </c>
      <c r="I245" s="71">
        <f t="shared" si="140"/>
        <v>88.27</v>
      </c>
      <c r="J245" s="71">
        <f t="shared" si="140"/>
        <v>88.27</v>
      </c>
      <c r="K245" s="71">
        <f t="shared" si="140"/>
        <v>88.27</v>
      </c>
      <c r="L245" s="71">
        <f t="shared" si="140"/>
        <v>88.27</v>
      </c>
      <c r="M245" s="71">
        <f t="shared" si="140"/>
        <v>88.27</v>
      </c>
      <c r="N245" s="71">
        <f t="shared" si="140"/>
        <v>88.27</v>
      </c>
      <c r="O245" s="71">
        <f t="shared" si="140"/>
        <v>88.27</v>
      </c>
      <c r="P245" s="71">
        <f t="shared" si="140"/>
        <v>88.27</v>
      </c>
      <c r="Q245" s="71">
        <f t="shared" si="140"/>
        <v>88.27</v>
      </c>
      <c r="R245" s="71">
        <f t="shared" si="140"/>
        <v>88.27</v>
      </c>
      <c r="S245" s="71">
        <f t="shared" si="140"/>
        <v>88.27</v>
      </c>
      <c r="T245" s="71">
        <f t="shared" si="140"/>
        <v>88.27</v>
      </c>
      <c r="U245" s="71">
        <f t="shared" si="140"/>
        <v>88.27</v>
      </c>
      <c r="V245" s="71">
        <f t="shared" si="140"/>
        <v>88.27</v>
      </c>
      <c r="W245" s="71">
        <f t="shared" si="140"/>
        <v>88.27</v>
      </c>
      <c r="X245" s="71">
        <f t="shared" si="140"/>
        <v>88.27</v>
      </c>
      <c r="Y245" s="71">
        <f t="shared" si="140"/>
        <v>88.27</v>
      </c>
      <c r="Z245" s="71">
        <f t="shared" si="140"/>
        <v>88.27</v>
      </c>
      <c r="AA245" s="71">
        <f t="shared" si="140"/>
        <v>88.27</v>
      </c>
    </row>
    <row r="246" spans="1:27" ht="12.75" customHeight="1" x14ac:dyDescent="0.3">
      <c r="A246" s="162" t="s">
        <v>1892</v>
      </c>
      <c r="B246" s="54" t="str">
        <f>"17"&amp;"."&amp;$B$800&amp;"."&amp;$B$801</f>
        <v>17.03.2024</v>
      </c>
      <c r="C246" s="134" t="s">
        <v>76</v>
      </c>
      <c r="D246" s="135">
        <f>ROUND(((D247+D248+D250+D249)/1000),5)</f>
        <v>3.25508</v>
      </c>
      <c r="E246" s="135">
        <f>ROUND(((E247+E248+E250+E249)/1000),5)</f>
        <v>3.0809899999999999</v>
      </c>
      <c r="F246" s="135">
        <f>ROUND(((F247+F248+F250+F249)/1000),5)</f>
        <v>3.0405700000000002</v>
      </c>
      <c r="G246" s="135">
        <f t="shared" ref="G246:AA246" si="141">ROUND(((G247+G248+G250+G249)/1000),5)</f>
        <v>3.0103200000000001</v>
      </c>
      <c r="H246" s="135">
        <f t="shared" si="141"/>
        <v>3.0101399999999998</v>
      </c>
      <c r="I246" s="135">
        <f t="shared" si="141"/>
        <v>3.0623399999999998</v>
      </c>
      <c r="J246" s="135">
        <f t="shared" si="141"/>
        <v>3.1443300000000001</v>
      </c>
      <c r="K246" s="135">
        <f t="shared" si="141"/>
        <v>3.2319100000000001</v>
      </c>
      <c r="L246" s="135">
        <f t="shared" si="141"/>
        <v>3.30857</v>
      </c>
      <c r="M246" s="135">
        <f t="shared" si="141"/>
        <v>3.5000200000000001</v>
      </c>
      <c r="N246" s="135">
        <f t="shared" si="141"/>
        <v>3.5170499999999998</v>
      </c>
      <c r="O246" s="135">
        <f t="shared" si="141"/>
        <v>3.5229699999999999</v>
      </c>
      <c r="P246" s="135">
        <f t="shared" si="141"/>
        <v>3.5174599999999998</v>
      </c>
      <c r="Q246" s="135">
        <f t="shared" si="141"/>
        <v>3.5105499999999998</v>
      </c>
      <c r="R246" s="135">
        <f t="shared" si="141"/>
        <v>3.5112000000000001</v>
      </c>
      <c r="S246" s="135">
        <f t="shared" si="141"/>
        <v>3.5076700000000001</v>
      </c>
      <c r="T246" s="135">
        <f t="shared" si="141"/>
        <v>3.50807</v>
      </c>
      <c r="U246" s="135">
        <f t="shared" si="141"/>
        <v>3.5141200000000001</v>
      </c>
      <c r="V246" s="135">
        <f t="shared" si="141"/>
        <v>3.6549700000000001</v>
      </c>
      <c r="W246" s="135">
        <f t="shared" si="141"/>
        <v>3.7594400000000001</v>
      </c>
      <c r="X246" s="135">
        <f t="shared" si="141"/>
        <v>3.6817500000000001</v>
      </c>
      <c r="Y246" s="135">
        <f t="shared" si="141"/>
        <v>3.5028700000000002</v>
      </c>
      <c r="Z246" s="135">
        <f t="shared" si="141"/>
        <v>3.3109000000000002</v>
      </c>
      <c r="AA246" s="135">
        <f t="shared" si="141"/>
        <v>3.2599900000000002</v>
      </c>
    </row>
    <row r="247" spans="1:27" ht="12.75" customHeight="1" outlineLevel="1" x14ac:dyDescent="0.3">
      <c r="A247" s="163" t="s">
        <v>1893</v>
      </c>
      <c r="B247" s="94" t="s">
        <v>238</v>
      </c>
      <c r="C247" s="70" t="s">
        <v>79</v>
      </c>
      <c r="D247" s="71">
        <v>1444.25</v>
      </c>
      <c r="E247" s="71">
        <v>1270.1600000000001</v>
      </c>
      <c r="F247" s="71">
        <v>1229.74</v>
      </c>
      <c r="G247" s="71">
        <v>1199.49</v>
      </c>
      <c r="H247" s="71">
        <v>1199.31</v>
      </c>
      <c r="I247" s="71">
        <v>1251.51</v>
      </c>
      <c r="J247" s="71">
        <v>1333.5</v>
      </c>
      <c r="K247" s="71">
        <v>1421.08</v>
      </c>
      <c r="L247" s="71">
        <v>1497.74</v>
      </c>
      <c r="M247" s="71">
        <v>1689.19</v>
      </c>
      <c r="N247" s="71">
        <v>1706.22</v>
      </c>
      <c r="O247" s="71">
        <v>1712.14</v>
      </c>
      <c r="P247" s="71">
        <v>1706.63</v>
      </c>
      <c r="Q247" s="71">
        <v>1699.72</v>
      </c>
      <c r="R247" s="71">
        <v>1700.37</v>
      </c>
      <c r="S247" s="71">
        <v>1696.84</v>
      </c>
      <c r="T247" s="71">
        <v>1697.24</v>
      </c>
      <c r="U247" s="71">
        <v>1703.29</v>
      </c>
      <c r="V247" s="71">
        <v>1844.14</v>
      </c>
      <c r="W247" s="71">
        <v>1948.61</v>
      </c>
      <c r="X247" s="71">
        <v>1870.92</v>
      </c>
      <c r="Y247" s="71">
        <v>1692.04</v>
      </c>
      <c r="Z247" s="71">
        <v>1500.07</v>
      </c>
      <c r="AA247" s="71">
        <v>1449.16</v>
      </c>
    </row>
    <row r="248" spans="1:27" ht="12.75" customHeight="1" outlineLevel="1" x14ac:dyDescent="0.3">
      <c r="A248" s="163" t="s">
        <v>1894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customHeight="1" outlineLevel="1" x14ac:dyDescent="0.3">
      <c r="A249" s="163" t="s">
        <v>1895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1896</v>
      </c>
      <c r="B250" s="94" t="s">
        <v>81</v>
      </c>
      <c r="C250" s="70" t="s">
        <v>79</v>
      </c>
      <c r="D250" s="71">
        <f>$D$11</f>
        <v>88.27</v>
      </c>
      <c r="E250" s="71">
        <f t="shared" ref="E250:AA250" si="143">$D$11</f>
        <v>88.27</v>
      </c>
      <c r="F250" s="71">
        <f t="shared" si="143"/>
        <v>88.27</v>
      </c>
      <c r="G250" s="71">
        <f t="shared" si="143"/>
        <v>88.27</v>
      </c>
      <c r="H250" s="71">
        <f t="shared" si="143"/>
        <v>88.27</v>
      </c>
      <c r="I250" s="71">
        <f t="shared" si="143"/>
        <v>88.27</v>
      </c>
      <c r="J250" s="71">
        <f t="shared" si="143"/>
        <v>88.27</v>
      </c>
      <c r="K250" s="71">
        <f t="shared" si="143"/>
        <v>88.27</v>
      </c>
      <c r="L250" s="71">
        <f t="shared" si="143"/>
        <v>88.27</v>
      </c>
      <c r="M250" s="71">
        <f t="shared" si="143"/>
        <v>88.27</v>
      </c>
      <c r="N250" s="71">
        <f t="shared" si="143"/>
        <v>88.27</v>
      </c>
      <c r="O250" s="71">
        <f t="shared" si="143"/>
        <v>88.27</v>
      </c>
      <c r="P250" s="71">
        <f t="shared" si="143"/>
        <v>88.27</v>
      </c>
      <c r="Q250" s="71">
        <f t="shared" si="143"/>
        <v>88.27</v>
      </c>
      <c r="R250" s="71">
        <f t="shared" si="143"/>
        <v>88.27</v>
      </c>
      <c r="S250" s="71">
        <f t="shared" si="143"/>
        <v>88.27</v>
      </c>
      <c r="T250" s="71">
        <f t="shared" si="143"/>
        <v>88.27</v>
      </c>
      <c r="U250" s="71">
        <f t="shared" si="143"/>
        <v>88.27</v>
      </c>
      <c r="V250" s="71">
        <f t="shared" si="143"/>
        <v>88.27</v>
      </c>
      <c r="W250" s="71">
        <f t="shared" si="143"/>
        <v>88.27</v>
      </c>
      <c r="X250" s="71">
        <f t="shared" si="143"/>
        <v>88.27</v>
      </c>
      <c r="Y250" s="71">
        <f t="shared" si="143"/>
        <v>88.27</v>
      </c>
      <c r="Z250" s="71">
        <f t="shared" si="143"/>
        <v>88.27</v>
      </c>
      <c r="AA250" s="71">
        <f t="shared" si="143"/>
        <v>88.27</v>
      </c>
    </row>
    <row r="251" spans="1:27" ht="12.75" customHeight="1" x14ac:dyDescent="0.3">
      <c r="A251" s="162" t="s">
        <v>1897</v>
      </c>
      <c r="B251" s="54" t="str">
        <f>"18"&amp;"."&amp;$B$800&amp;"."&amp;$B$801</f>
        <v>18.03.2024</v>
      </c>
      <c r="C251" s="134" t="s">
        <v>76</v>
      </c>
      <c r="D251" s="135">
        <f>ROUND(((D252+D253+D255+D254)/1000),5)</f>
        <v>3.19903</v>
      </c>
      <c r="E251" s="135">
        <f>ROUND(((E252+E253+E255+E254)/1000),5)</f>
        <v>3.0660400000000001</v>
      </c>
      <c r="F251" s="135">
        <f>ROUND(((F252+F253+F255+F254)/1000),5)</f>
        <v>3.0273500000000002</v>
      </c>
      <c r="G251" s="135">
        <f t="shared" ref="G251:AA251" si="144">ROUND(((G252+G253+G255+G254)/1000),5)</f>
        <v>3.02521</v>
      </c>
      <c r="H251" s="135">
        <f t="shared" si="144"/>
        <v>3.0648</v>
      </c>
      <c r="I251" s="135">
        <f t="shared" si="144"/>
        <v>3.1711399999999998</v>
      </c>
      <c r="J251" s="135">
        <f t="shared" si="144"/>
        <v>3.2560899999999999</v>
      </c>
      <c r="K251" s="135">
        <f t="shared" si="144"/>
        <v>3.60046</v>
      </c>
      <c r="L251" s="135">
        <f t="shared" si="144"/>
        <v>3.7119499999999999</v>
      </c>
      <c r="M251" s="135">
        <f t="shared" si="144"/>
        <v>3.7958799999999999</v>
      </c>
      <c r="N251" s="135">
        <f t="shared" si="144"/>
        <v>3.80524</v>
      </c>
      <c r="O251" s="135">
        <f t="shared" si="144"/>
        <v>3.8525100000000001</v>
      </c>
      <c r="P251" s="135">
        <f t="shared" si="144"/>
        <v>3.8037200000000002</v>
      </c>
      <c r="Q251" s="135">
        <f t="shared" si="144"/>
        <v>3.8052700000000002</v>
      </c>
      <c r="R251" s="135">
        <f t="shared" si="144"/>
        <v>3.7927499999999998</v>
      </c>
      <c r="S251" s="135">
        <f t="shared" si="144"/>
        <v>3.7531500000000002</v>
      </c>
      <c r="T251" s="135">
        <f t="shared" si="144"/>
        <v>3.7410600000000001</v>
      </c>
      <c r="U251" s="135">
        <f t="shared" si="144"/>
        <v>3.6381000000000001</v>
      </c>
      <c r="V251" s="135">
        <f t="shared" si="144"/>
        <v>3.6974200000000002</v>
      </c>
      <c r="W251" s="135">
        <f t="shared" si="144"/>
        <v>3.7664499999999999</v>
      </c>
      <c r="X251" s="135">
        <f t="shared" si="144"/>
        <v>3.69868</v>
      </c>
      <c r="Y251" s="135">
        <f t="shared" si="144"/>
        <v>3.5466000000000002</v>
      </c>
      <c r="Z251" s="135">
        <f t="shared" si="144"/>
        <v>3.3214600000000001</v>
      </c>
      <c r="AA251" s="135">
        <f t="shared" si="144"/>
        <v>3.2067199999999998</v>
      </c>
    </row>
    <row r="252" spans="1:27" ht="12.75" customHeight="1" outlineLevel="1" x14ac:dyDescent="0.3">
      <c r="A252" s="163" t="s">
        <v>1898</v>
      </c>
      <c r="B252" s="94" t="s">
        <v>238</v>
      </c>
      <c r="C252" s="70" t="s">
        <v>79</v>
      </c>
      <c r="D252" s="71">
        <v>1388.2</v>
      </c>
      <c r="E252" s="71">
        <v>1255.21</v>
      </c>
      <c r="F252" s="71">
        <v>1216.52</v>
      </c>
      <c r="G252" s="71">
        <v>1214.3800000000001</v>
      </c>
      <c r="H252" s="71">
        <v>1253.97</v>
      </c>
      <c r="I252" s="71">
        <v>1360.31</v>
      </c>
      <c r="J252" s="71">
        <v>1445.26</v>
      </c>
      <c r="K252" s="71">
        <v>1789.63</v>
      </c>
      <c r="L252" s="71">
        <v>1901.12</v>
      </c>
      <c r="M252" s="71">
        <v>1985.05</v>
      </c>
      <c r="N252" s="71">
        <v>1994.41</v>
      </c>
      <c r="O252" s="71">
        <v>2041.68</v>
      </c>
      <c r="P252" s="71">
        <v>1992.89</v>
      </c>
      <c r="Q252" s="71">
        <v>1994.44</v>
      </c>
      <c r="R252" s="71">
        <v>1981.92</v>
      </c>
      <c r="S252" s="71">
        <v>1942.32</v>
      </c>
      <c r="T252" s="71">
        <v>1930.23</v>
      </c>
      <c r="U252" s="71">
        <v>1827.27</v>
      </c>
      <c r="V252" s="71">
        <v>1886.59</v>
      </c>
      <c r="W252" s="71">
        <v>1955.62</v>
      </c>
      <c r="X252" s="71">
        <v>1887.85</v>
      </c>
      <c r="Y252" s="71">
        <v>1735.77</v>
      </c>
      <c r="Z252" s="71">
        <v>1510.63</v>
      </c>
      <c r="AA252" s="71">
        <v>1395.89</v>
      </c>
    </row>
    <row r="253" spans="1:27" ht="12.75" customHeight="1" outlineLevel="1" x14ac:dyDescent="0.3">
      <c r="A253" s="163" t="s">
        <v>1899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customHeight="1" outlineLevel="1" x14ac:dyDescent="0.3">
      <c r="A254" s="163" t="s">
        <v>1900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1901</v>
      </c>
      <c r="B255" s="94" t="s">
        <v>81</v>
      </c>
      <c r="C255" s="70" t="s">
        <v>79</v>
      </c>
      <c r="D255" s="71">
        <f>$D$11</f>
        <v>88.27</v>
      </c>
      <c r="E255" s="71">
        <f t="shared" ref="E255:AA255" si="146">$D$11</f>
        <v>88.27</v>
      </c>
      <c r="F255" s="71">
        <f t="shared" si="146"/>
        <v>88.27</v>
      </c>
      <c r="G255" s="71">
        <f t="shared" si="146"/>
        <v>88.27</v>
      </c>
      <c r="H255" s="71">
        <f t="shared" si="146"/>
        <v>88.27</v>
      </c>
      <c r="I255" s="71">
        <f t="shared" si="146"/>
        <v>88.27</v>
      </c>
      <c r="J255" s="71">
        <f t="shared" si="146"/>
        <v>88.27</v>
      </c>
      <c r="K255" s="71">
        <f t="shared" si="146"/>
        <v>88.27</v>
      </c>
      <c r="L255" s="71">
        <f t="shared" si="146"/>
        <v>88.27</v>
      </c>
      <c r="M255" s="71">
        <f t="shared" si="146"/>
        <v>88.27</v>
      </c>
      <c r="N255" s="71">
        <f t="shared" si="146"/>
        <v>88.27</v>
      </c>
      <c r="O255" s="71">
        <f t="shared" si="146"/>
        <v>88.27</v>
      </c>
      <c r="P255" s="71">
        <f t="shared" si="146"/>
        <v>88.27</v>
      </c>
      <c r="Q255" s="71">
        <f t="shared" si="146"/>
        <v>88.27</v>
      </c>
      <c r="R255" s="71">
        <f t="shared" si="146"/>
        <v>88.27</v>
      </c>
      <c r="S255" s="71">
        <f t="shared" si="146"/>
        <v>88.27</v>
      </c>
      <c r="T255" s="71">
        <f t="shared" si="146"/>
        <v>88.27</v>
      </c>
      <c r="U255" s="71">
        <f t="shared" si="146"/>
        <v>88.27</v>
      </c>
      <c r="V255" s="71">
        <f t="shared" si="146"/>
        <v>88.27</v>
      </c>
      <c r="W255" s="71">
        <f t="shared" si="146"/>
        <v>88.27</v>
      </c>
      <c r="X255" s="71">
        <f t="shared" si="146"/>
        <v>88.27</v>
      </c>
      <c r="Y255" s="71">
        <f t="shared" si="146"/>
        <v>88.27</v>
      </c>
      <c r="Z255" s="71">
        <f t="shared" si="146"/>
        <v>88.27</v>
      </c>
      <c r="AA255" s="71">
        <f t="shared" si="146"/>
        <v>88.27</v>
      </c>
    </row>
    <row r="256" spans="1:27" ht="12.75" customHeight="1" x14ac:dyDescent="0.3">
      <c r="A256" s="162" t="s">
        <v>1902</v>
      </c>
      <c r="B256" s="54" t="str">
        <f>"19"&amp;"."&amp;$B$800&amp;"."&amp;$B$801</f>
        <v>19.03.2024</v>
      </c>
      <c r="C256" s="134" t="s">
        <v>76</v>
      </c>
      <c r="D256" s="135">
        <f>ROUND(((D257+D258+D260+D259)/1000),5)</f>
        <v>3.0657100000000002</v>
      </c>
      <c r="E256" s="135">
        <f>ROUND(((E257+E258+E260+E259)/1000),5)</f>
        <v>3.0009899999999998</v>
      </c>
      <c r="F256" s="135">
        <f>ROUND(((F257+F258+F260+F259)/1000),5)</f>
        <v>2.9739399999999998</v>
      </c>
      <c r="G256" s="135">
        <f t="shared" ref="G256:AA256" si="147">ROUND(((G257+G258+G260+G259)/1000),5)</f>
        <v>2.96868</v>
      </c>
      <c r="H256" s="135">
        <f t="shared" si="147"/>
        <v>2.9977299999999998</v>
      </c>
      <c r="I256" s="135">
        <f t="shared" si="147"/>
        <v>3.0928599999999999</v>
      </c>
      <c r="J256" s="135">
        <f t="shared" si="147"/>
        <v>3.2252800000000001</v>
      </c>
      <c r="K256" s="135">
        <f t="shared" si="147"/>
        <v>3.36964</v>
      </c>
      <c r="L256" s="135">
        <f t="shared" si="147"/>
        <v>3.5759799999999999</v>
      </c>
      <c r="M256" s="135">
        <f t="shared" si="147"/>
        <v>3.6907800000000002</v>
      </c>
      <c r="N256" s="135">
        <f t="shared" si="147"/>
        <v>3.7018</v>
      </c>
      <c r="O256" s="135">
        <f t="shared" si="147"/>
        <v>3.7247499999999998</v>
      </c>
      <c r="P256" s="135">
        <f t="shared" si="147"/>
        <v>3.6788400000000001</v>
      </c>
      <c r="Q256" s="135">
        <f t="shared" si="147"/>
        <v>3.7086800000000002</v>
      </c>
      <c r="R256" s="135">
        <f t="shared" si="147"/>
        <v>3.64005</v>
      </c>
      <c r="S256" s="135">
        <f t="shared" si="147"/>
        <v>3.61239</v>
      </c>
      <c r="T256" s="135">
        <f t="shared" si="147"/>
        <v>3.5632799999999998</v>
      </c>
      <c r="U256" s="135">
        <f t="shared" si="147"/>
        <v>3.4733999999999998</v>
      </c>
      <c r="V256" s="135">
        <f t="shared" si="147"/>
        <v>3.63097</v>
      </c>
      <c r="W256" s="135">
        <f t="shared" si="147"/>
        <v>3.7397100000000001</v>
      </c>
      <c r="X256" s="135">
        <f t="shared" si="147"/>
        <v>3.6321300000000001</v>
      </c>
      <c r="Y256" s="135">
        <f t="shared" si="147"/>
        <v>3.4878</v>
      </c>
      <c r="Z256" s="135">
        <f t="shared" si="147"/>
        <v>3.2898999999999998</v>
      </c>
      <c r="AA256" s="135">
        <f t="shared" si="147"/>
        <v>3.1433200000000001</v>
      </c>
    </row>
    <row r="257" spans="1:27" ht="12.75" customHeight="1" outlineLevel="1" x14ac:dyDescent="0.3">
      <c r="A257" s="163" t="s">
        <v>1903</v>
      </c>
      <c r="B257" s="94" t="s">
        <v>238</v>
      </c>
      <c r="C257" s="70" t="s">
        <v>79</v>
      </c>
      <c r="D257" s="71">
        <v>1254.8800000000001</v>
      </c>
      <c r="E257" s="71">
        <v>1190.1600000000001</v>
      </c>
      <c r="F257" s="71">
        <v>1163.1099999999999</v>
      </c>
      <c r="G257" s="71">
        <v>1157.8499999999999</v>
      </c>
      <c r="H257" s="71">
        <v>1186.9000000000001</v>
      </c>
      <c r="I257" s="71">
        <v>1282.03</v>
      </c>
      <c r="J257" s="71">
        <v>1414.45</v>
      </c>
      <c r="K257" s="71">
        <v>1558.81</v>
      </c>
      <c r="L257" s="71">
        <v>1765.15</v>
      </c>
      <c r="M257" s="71">
        <v>1879.95</v>
      </c>
      <c r="N257" s="71">
        <v>1890.97</v>
      </c>
      <c r="O257" s="71">
        <v>1913.92</v>
      </c>
      <c r="P257" s="71">
        <v>1868.01</v>
      </c>
      <c r="Q257" s="71">
        <v>1897.85</v>
      </c>
      <c r="R257" s="71">
        <v>1829.22</v>
      </c>
      <c r="S257" s="71">
        <v>1801.56</v>
      </c>
      <c r="T257" s="71">
        <v>1752.45</v>
      </c>
      <c r="U257" s="71">
        <v>1662.57</v>
      </c>
      <c r="V257" s="71">
        <v>1820.14</v>
      </c>
      <c r="W257" s="71">
        <v>1928.88</v>
      </c>
      <c r="X257" s="71">
        <v>1821.3</v>
      </c>
      <c r="Y257" s="71">
        <v>1676.97</v>
      </c>
      <c r="Z257" s="71">
        <v>1479.07</v>
      </c>
      <c r="AA257" s="71">
        <v>1332.49</v>
      </c>
    </row>
    <row r="258" spans="1:27" ht="12.75" customHeight="1" outlineLevel="1" x14ac:dyDescent="0.3">
      <c r="A258" s="163" t="s">
        <v>1904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customHeight="1" outlineLevel="1" x14ac:dyDescent="0.3">
      <c r="A259" s="163" t="s">
        <v>1905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1906</v>
      </c>
      <c r="B260" s="94" t="s">
        <v>81</v>
      </c>
      <c r="C260" s="70" t="s">
        <v>79</v>
      </c>
      <c r="D260" s="71">
        <f>$D$11</f>
        <v>88.27</v>
      </c>
      <c r="E260" s="71">
        <f t="shared" ref="E260:AA260" si="149">$D$11</f>
        <v>88.27</v>
      </c>
      <c r="F260" s="71">
        <f t="shared" si="149"/>
        <v>88.27</v>
      </c>
      <c r="G260" s="71">
        <f t="shared" si="149"/>
        <v>88.27</v>
      </c>
      <c r="H260" s="71">
        <f t="shared" si="149"/>
        <v>88.27</v>
      </c>
      <c r="I260" s="71">
        <f t="shared" si="149"/>
        <v>88.27</v>
      </c>
      <c r="J260" s="71">
        <f t="shared" si="149"/>
        <v>88.27</v>
      </c>
      <c r="K260" s="71">
        <f t="shared" si="149"/>
        <v>88.27</v>
      </c>
      <c r="L260" s="71">
        <f t="shared" si="149"/>
        <v>88.27</v>
      </c>
      <c r="M260" s="71">
        <f t="shared" si="149"/>
        <v>88.27</v>
      </c>
      <c r="N260" s="71">
        <f t="shared" si="149"/>
        <v>88.27</v>
      </c>
      <c r="O260" s="71">
        <f t="shared" si="149"/>
        <v>88.27</v>
      </c>
      <c r="P260" s="71">
        <f t="shared" si="149"/>
        <v>88.27</v>
      </c>
      <c r="Q260" s="71">
        <f t="shared" si="149"/>
        <v>88.27</v>
      </c>
      <c r="R260" s="71">
        <f t="shared" si="149"/>
        <v>88.27</v>
      </c>
      <c r="S260" s="71">
        <f t="shared" si="149"/>
        <v>88.27</v>
      </c>
      <c r="T260" s="71">
        <f t="shared" si="149"/>
        <v>88.27</v>
      </c>
      <c r="U260" s="71">
        <f t="shared" si="149"/>
        <v>88.27</v>
      </c>
      <c r="V260" s="71">
        <f t="shared" si="149"/>
        <v>88.27</v>
      </c>
      <c r="W260" s="71">
        <f t="shared" si="149"/>
        <v>88.27</v>
      </c>
      <c r="X260" s="71">
        <f t="shared" si="149"/>
        <v>88.27</v>
      </c>
      <c r="Y260" s="71">
        <f t="shared" si="149"/>
        <v>88.27</v>
      </c>
      <c r="Z260" s="71">
        <f t="shared" si="149"/>
        <v>88.27</v>
      </c>
      <c r="AA260" s="71">
        <f t="shared" si="149"/>
        <v>88.27</v>
      </c>
    </row>
    <row r="261" spans="1:27" ht="12.75" customHeight="1" x14ac:dyDescent="0.3">
      <c r="A261" s="162" t="s">
        <v>1907</v>
      </c>
      <c r="B261" s="54" t="str">
        <f>"20"&amp;"."&amp;$B$800&amp;"."&amp;$B$801</f>
        <v>20.03.2024</v>
      </c>
      <c r="C261" s="134" t="s">
        <v>76</v>
      </c>
      <c r="D261" s="135">
        <f>ROUND(((D262+D263+D265+D264)/1000),5)</f>
        <v>3.05471</v>
      </c>
      <c r="E261" s="135">
        <f>ROUND(((E262+E263+E265+E264)/1000),5)</f>
        <v>2.98752</v>
      </c>
      <c r="F261" s="135">
        <f>ROUND(((F262+F263+F265+F264)/1000),5)</f>
        <v>2.9565899999999998</v>
      </c>
      <c r="G261" s="135">
        <f t="shared" ref="G261:AA261" si="150">ROUND(((G262+G263+G265+G264)/1000),5)</f>
        <v>2.95363</v>
      </c>
      <c r="H261" s="135">
        <f t="shared" si="150"/>
        <v>2.9851999999999999</v>
      </c>
      <c r="I261" s="135">
        <f t="shared" si="150"/>
        <v>3.09341</v>
      </c>
      <c r="J261" s="135">
        <f t="shared" si="150"/>
        <v>3.2269399999999999</v>
      </c>
      <c r="K261" s="135">
        <f t="shared" si="150"/>
        <v>3.3121200000000002</v>
      </c>
      <c r="L261" s="135">
        <f t="shared" si="150"/>
        <v>3.5550600000000001</v>
      </c>
      <c r="M261" s="135">
        <f t="shared" si="150"/>
        <v>3.6692200000000001</v>
      </c>
      <c r="N261" s="135">
        <f t="shared" si="150"/>
        <v>3.6961599999999999</v>
      </c>
      <c r="O261" s="135">
        <f t="shared" si="150"/>
        <v>3.7176300000000002</v>
      </c>
      <c r="P261" s="135">
        <f t="shared" si="150"/>
        <v>3.6832699999999998</v>
      </c>
      <c r="Q261" s="135">
        <f t="shared" si="150"/>
        <v>3.69713</v>
      </c>
      <c r="R261" s="135">
        <f t="shared" si="150"/>
        <v>3.66831</v>
      </c>
      <c r="S261" s="135">
        <f t="shared" si="150"/>
        <v>3.6447699999999998</v>
      </c>
      <c r="T261" s="135">
        <f t="shared" si="150"/>
        <v>3.6180500000000002</v>
      </c>
      <c r="U261" s="135">
        <f t="shared" si="150"/>
        <v>3.5331800000000002</v>
      </c>
      <c r="V261" s="135">
        <f t="shared" si="150"/>
        <v>3.6126299999999998</v>
      </c>
      <c r="W261" s="135">
        <f t="shared" si="150"/>
        <v>3.6817500000000001</v>
      </c>
      <c r="X261" s="135">
        <f t="shared" si="150"/>
        <v>3.5979399999999999</v>
      </c>
      <c r="Y261" s="135">
        <f t="shared" si="150"/>
        <v>3.5241600000000002</v>
      </c>
      <c r="Z261" s="135">
        <f t="shared" si="150"/>
        <v>3.3001200000000002</v>
      </c>
      <c r="AA261" s="135">
        <f t="shared" si="150"/>
        <v>3.2165599999999999</v>
      </c>
    </row>
    <row r="262" spans="1:27" ht="12.75" customHeight="1" outlineLevel="1" x14ac:dyDescent="0.3">
      <c r="A262" s="163" t="s">
        <v>1908</v>
      </c>
      <c r="B262" s="94" t="s">
        <v>238</v>
      </c>
      <c r="C262" s="70" t="s">
        <v>79</v>
      </c>
      <c r="D262" s="71">
        <v>1243.8800000000001</v>
      </c>
      <c r="E262" s="71">
        <v>1176.69</v>
      </c>
      <c r="F262" s="71">
        <v>1145.76</v>
      </c>
      <c r="G262" s="71">
        <v>1142.8</v>
      </c>
      <c r="H262" s="71">
        <v>1174.3699999999999</v>
      </c>
      <c r="I262" s="71">
        <v>1282.58</v>
      </c>
      <c r="J262" s="71">
        <v>1416.11</v>
      </c>
      <c r="K262" s="71">
        <v>1501.29</v>
      </c>
      <c r="L262" s="71">
        <v>1744.23</v>
      </c>
      <c r="M262" s="71">
        <v>1858.39</v>
      </c>
      <c r="N262" s="71">
        <v>1885.33</v>
      </c>
      <c r="O262" s="71">
        <v>1906.8</v>
      </c>
      <c r="P262" s="71">
        <v>1872.44</v>
      </c>
      <c r="Q262" s="71">
        <v>1886.3</v>
      </c>
      <c r="R262" s="71">
        <v>1857.48</v>
      </c>
      <c r="S262" s="71">
        <v>1833.94</v>
      </c>
      <c r="T262" s="71">
        <v>1807.22</v>
      </c>
      <c r="U262" s="71">
        <v>1722.35</v>
      </c>
      <c r="V262" s="71">
        <v>1801.8</v>
      </c>
      <c r="W262" s="71">
        <v>1870.92</v>
      </c>
      <c r="X262" s="71">
        <v>1787.11</v>
      </c>
      <c r="Y262" s="71">
        <v>1713.33</v>
      </c>
      <c r="Z262" s="71">
        <v>1489.29</v>
      </c>
      <c r="AA262" s="71">
        <v>1405.73</v>
      </c>
    </row>
    <row r="263" spans="1:27" ht="12.75" customHeight="1" outlineLevel="1" x14ac:dyDescent="0.3">
      <c r="A263" s="163" t="s">
        <v>1909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customHeight="1" outlineLevel="1" x14ac:dyDescent="0.3">
      <c r="A264" s="163" t="s">
        <v>1910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1911</v>
      </c>
      <c r="B265" s="94" t="s">
        <v>81</v>
      </c>
      <c r="C265" s="70" t="s">
        <v>79</v>
      </c>
      <c r="D265" s="71">
        <f>$D$11</f>
        <v>88.27</v>
      </c>
      <c r="E265" s="71">
        <f t="shared" ref="E265:AA265" si="152">$D$11</f>
        <v>88.27</v>
      </c>
      <c r="F265" s="71">
        <f t="shared" si="152"/>
        <v>88.27</v>
      </c>
      <c r="G265" s="71">
        <f t="shared" si="152"/>
        <v>88.27</v>
      </c>
      <c r="H265" s="71">
        <f t="shared" si="152"/>
        <v>88.27</v>
      </c>
      <c r="I265" s="71">
        <f t="shared" si="152"/>
        <v>88.27</v>
      </c>
      <c r="J265" s="71">
        <f t="shared" si="152"/>
        <v>88.27</v>
      </c>
      <c r="K265" s="71">
        <f t="shared" si="152"/>
        <v>88.27</v>
      </c>
      <c r="L265" s="71">
        <f t="shared" si="152"/>
        <v>88.27</v>
      </c>
      <c r="M265" s="71">
        <f t="shared" si="152"/>
        <v>88.27</v>
      </c>
      <c r="N265" s="71">
        <f t="shared" si="152"/>
        <v>88.27</v>
      </c>
      <c r="O265" s="71">
        <f t="shared" si="152"/>
        <v>88.27</v>
      </c>
      <c r="P265" s="71">
        <f t="shared" si="152"/>
        <v>88.27</v>
      </c>
      <c r="Q265" s="71">
        <f t="shared" si="152"/>
        <v>88.27</v>
      </c>
      <c r="R265" s="71">
        <f t="shared" si="152"/>
        <v>88.27</v>
      </c>
      <c r="S265" s="71">
        <f t="shared" si="152"/>
        <v>88.27</v>
      </c>
      <c r="T265" s="71">
        <f t="shared" si="152"/>
        <v>88.27</v>
      </c>
      <c r="U265" s="71">
        <f t="shared" si="152"/>
        <v>88.27</v>
      </c>
      <c r="V265" s="71">
        <f t="shared" si="152"/>
        <v>88.27</v>
      </c>
      <c r="W265" s="71">
        <f t="shared" si="152"/>
        <v>88.27</v>
      </c>
      <c r="X265" s="71">
        <f t="shared" si="152"/>
        <v>88.27</v>
      </c>
      <c r="Y265" s="71">
        <f t="shared" si="152"/>
        <v>88.27</v>
      </c>
      <c r="Z265" s="71">
        <f t="shared" si="152"/>
        <v>88.27</v>
      </c>
      <c r="AA265" s="71">
        <f t="shared" si="152"/>
        <v>88.27</v>
      </c>
    </row>
    <row r="266" spans="1:27" ht="12.75" customHeight="1" x14ac:dyDescent="0.3">
      <c r="A266" s="162" t="s">
        <v>1912</v>
      </c>
      <c r="B266" s="54" t="str">
        <f>"21"&amp;"."&amp;$B$800&amp;"."&amp;$B$801</f>
        <v>21.03.2024</v>
      </c>
      <c r="C266" s="134" t="s">
        <v>76</v>
      </c>
      <c r="D266" s="135">
        <f>ROUND(((D267+D268+D270+D269)/1000),5)</f>
        <v>3.1336200000000001</v>
      </c>
      <c r="E266" s="135">
        <f>ROUND(((E267+E268+E270+E269)/1000),5)</f>
        <v>3.04189</v>
      </c>
      <c r="F266" s="135">
        <f>ROUND(((F267+F268+F270+F269)/1000),5)</f>
        <v>3.00474</v>
      </c>
      <c r="G266" s="135">
        <f t="shared" ref="G266:AA266" si="153">ROUND(((G267+G268+G270+G269)/1000),5)</f>
        <v>3.0015999999999998</v>
      </c>
      <c r="H266" s="135">
        <f t="shared" si="153"/>
        <v>3.0346700000000002</v>
      </c>
      <c r="I266" s="135">
        <f t="shared" si="153"/>
        <v>3.1708599999999998</v>
      </c>
      <c r="J266" s="135">
        <f t="shared" si="153"/>
        <v>3.2624300000000002</v>
      </c>
      <c r="K266" s="135">
        <f t="shared" si="153"/>
        <v>3.4767600000000001</v>
      </c>
      <c r="L266" s="135">
        <f t="shared" si="153"/>
        <v>3.6266600000000002</v>
      </c>
      <c r="M266" s="135">
        <f t="shared" si="153"/>
        <v>3.7049599999999998</v>
      </c>
      <c r="N266" s="135">
        <f t="shared" si="153"/>
        <v>3.7069700000000001</v>
      </c>
      <c r="O266" s="135">
        <f t="shared" si="153"/>
        <v>3.71136</v>
      </c>
      <c r="P266" s="135">
        <f t="shared" si="153"/>
        <v>3.6845500000000002</v>
      </c>
      <c r="Q266" s="135">
        <f t="shared" si="153"/>
        <v>3.6953999999999998</v>
      </c>
      <c r="R266" s="135">
        <f t="shared" si="153"/>
        <v>3.67062</v>
      </c>
      <c r="S266" s="135">
        <f t="shared" si="153"/>
        <v>3.6495099999999998</v>
      </c>
      <c r="T266" s="135">
        <f t="shared" si="153"/>
        <v>3.64181</v>
      </c>
      <c r="U266" s="135">
        <f t="shared" si="153"/>
        <v>3.5816499999999998</v>
      </c>
      <c r="V266" s="135">
        <f t="shared" si="153"/>
        <v>3.6270899999999999</v>
      </c>
      <c r="W266" s="135">
        <f t="shared" si="153"/>
        <v>3.7039900000000001</v>
      </c>
      <c r="X266" s="135">
        <f t="shared" si="153"/>
        <v>3.66526</v>
      </c>
      <c r="Y266" s="135">
        <f t="shared" si="153"/>
        <v>3.6302400000000001</v>
      </c>
      <c r="Z266" s="135">
        <f t="shared" si="153"/>
        <v>3.3692299999999999</v>
      </c>
      <c r="AA266" s="135">
        <f t="shared" si="153"/>
        <v>3.2349800000000002</v>
      </c>
    </row>
    <row r="267" spans="1:27" ht="12.75" customHeight="1" outlineLevel="1" x14ac:dyDescent="0.3">
      <c r="A267" s="163" t="s">
        <v>1913</v>
      </c>
      <c r="B267" s="94" t="s">
        <v>238</v>
      </c>
      <c r="C267" s="70" t="s">
        <v>79</v>
      </c>
      <c r="D267" s="71">
        <v>1322.79</v>
      </c>
      <c r="E267" s="71">
        <v>1231.06</v>
      </c>
      <c r="F267" s="71">
        <v>1193.9100000000001</v>
      </c>
      <c r="G267" s="71">
        <v>1190.77</v>
      </c>
      <c r="H267" s="71">
        <v>1223.8399999999999</v>
      </c>
      <c r="I267" s="71">
        <v>1360.03</v>
      </c>
      <c r="J267" s="71">
        <v>1451.6</v>
      </c>
      <c r="K267" s="71">
        <v>1665.93</v>
      </c>
      <c r="L267" s="71">
        <v>1815.83</v>
      </c>
      <c r="M267" s="71">
        <v>1894.13</v>
      </c>
      <c r="N267" s="71">
        <v>1896.14</v>
      </c>
      <c r="O267" s="71">
        <v>1900.53</v>
      </c>
      <c r="P267" s="71">
        <v>1873.72</v>
      </c>
      <c r="Q267" s="71">
        <v>1884.57</v>
      </c>
      <c r="R267" s="71">
        <v>1859.79</v>
      </c>
      <c r="S267" s="71">
        <v>1838.68</v>
      </c>
      <c r="T267" s="71">
        <v>1830.98</v>
      </c>
      <c r="U267" s="71">
        <v>1770.82</v>
      </c>
      <c r="V267" s="71">
        <v>1816.26</v>
      </c>
      <c r="W267" s="71">
        <v>1893.16</v>
      </c>
      <c r="X267" s="71">
        <v>1854.43</v>
      </c>
      <c r="Y267" s="71">
        <v>1819.41</v>
      </c>
      <c r="Z267" s="71">
        <v>1558.4</v>
      </c>
      <c r="AA267" s="71">
        <v>1424.15</v>
      </c>
    </row>
    <row r="268" spans="1:27" ht="12.75" customHeight="1" outlineLevel="1" x14ac:dyDescent="0.3">
      <c r="A268" s="163" t="s">
        <v>1914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customHeight="1" outlineLevel="1" x14ac:dyDescent="0.3">
      <c r="A269" s="163" t="s">
        <v>1915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1916</v>
      </c>
      <c r="B270" s="94" t="s">
        <v>81</v>
      </c>
      <c r="C270" s="70" t="s">
        <v>79</v>
      </c>
      <c r="D270" s="71">
        <f>$D$11</f>
        <v>88.27</v>
      </c>
      <c r="E270" s="71">
        <f t="shared" ref="E270:AA270" si="155">$D$11</f>
        <v>88.27</v>
      </c>
      <c r="F270" s="71">
        <f t="shared" si="155"/>
        <v>88.27</v>
      </c>
      <c r="G270" s="71">
        <f t="shared" si="155"/>
        <v>88.27</v>
      </c>
      <c r="H270" s="71">
        <f t="shared" si="155"/>
        <v>88.27</v>
      </c>
      <c r="I270" s="71">
        <f t="shared" si="155"/>
        <v>88.27</v>
      </c>
      <c r="J270" s="71">
        <f t="shared" si="155"/>
        <v>88.27</v>
      </c>
      <c r="K270" s="71">
        <f t="shared" si="155"/>
        <v>88.27</v>
      </c>
      <c r="L270" s="71">
        <f t="shared" si="155"/>
        <v>88.27</v>
      </c>
      <c r="M270" s="71">
        <f t="shared" si="155"/>
        <v>88.27</v>
      </c>
      <c r="N270" s="71">
        <f t="shared" si="155"/>
        <v>88.27</v>
      </c>
      <c r="O270" s="71">
        <f t="shared" si="155"/>
        <v>88.27</v>
      </c>
      <c r="P270" s="71">
        <f t="shared" si="155"/>
        <v>88.27</v>
      </c>
      <c r="Q270" s="71">
        <f t="shared" si="155"/>
        <v>88.27</v>
      </c>
      <c r="R270" s="71">
        <f t="shared" si="155"/>
        <v>88.27</v>
      </c>
      <c r="S270" s="71">
        <f t="shared" si="155"/>
        <v>88.27</v>
      </c>
      <c r="T270" s="71">
        <f t="shared" si="155"/>
        <v>88.27</v>
      </c>
      <c r="U270" s="71">
        <f t="shared" si="155"/>
        <v>88.27</v>
      </c>
      <c r="V270" s="71">
        <f t="shared" si="155"/>
        <v>88.27</v>
      </c>
      <c r="W270" s="71">
        <f t="shared" si="155"/>
        <v>88.27</v>
      </c>
      <c r="X270" s="71">
        <f t="shared" si="155"/>
        <v>88.27</v>
      </c>
      <c r="Y270" s="71">
        <f t="shared" si="155"/>
        <v>88.27</v>
      </c>
      <c r="Z270" s="71">
        <f t="shared" si="155"/>
        <v>88.27</v>
      </c>
      <c r="AA270" s="71">
        <f t="shared" si="155"/>
        <v>88.27</v>
      </c>
    </row>
    <row r="271" spans="1:27" ht="12.75" customHeight="1" x14ac:dyDescent="0.3">
      <c r="A271" s="162" t="s">
        <v>1917</v>
      </c>
      <c r="B271" s="54" t="str">
        <f>"22"&amp;"."&amp;$B$800&amp;"."&amp;$B$801</f>
        <v>22.03.2024</v>
      </c>
      <c r="C271" s="134" t="s">
        <v>76</v>
      </c>
      <c r="D271" s="135">
        <f>ROUND(((D272+D273+D275+D274)/1000),5)</f>
        <v>3.10547</v>
      </c>
      <c r="E271" s="135">
        <f>ROUND(((E272+E273+E275+E274)/1000),5)</f>
        <v>3.0193400000000001</v>
      </c>
      <c r="F271" s="135">
        <f>ROUND(((F272+F273+F275+F274)/1000),5)</f>
        <v>2.9976400000000001</v>
      </c>
      <c r="G271" s="135">
        <f t="shared" ref="G271:AA271" si="156">ROUND(((G272+G273+G275+G274)/1000),5)</f>
        <v>2.9778699999999998</v>
      </c>
      <c r="H271" s="135">
        <f t="shared" si="156"/>
        <v>3.0225300000000002</v>
      </c>
      <c r="I271" s="135">
        <f t="shared" si="156"/>
        <v>3.15551</v>
      </c>
      <c r="J271" s="135">
        <f t="shared" si="156"/>
        <v>3.25691</v>
      </c>
      <c r="K271" s="135">
        <f t="shared" si="156"/>
        <v>3.5579700000000001</v>
      </c>
      <c r="L271" s="135">
        <f t="shared" si="156"/>
        <v>3.6501800000000002</v>
      </c>
      <c r="M271" s="135">
        <f t="shared" si="156"/>
        <v>3.71055</v>
      </c>
      <c r="N271" s="135">
        <f t="shared" si="156"/>
        <v>3.7443200000000001</v>
      </c>
      <c r="O271" s="135">
        <f t="shared" si="156"/>
        <v>3.7545099999999998</v>
      </c>
      <c r="P271" s="135">
        <f t="shared" si="156"/>
        <v>3.73346</v>
      </c>
      <c r="Q271" s="135">
        <f t="shared" si="156"/>
        <v>3.7396099999999999</v>
      </c>
      <c r="R271" s="135">
        <f t="shared" si="156"/>
        <v>3.7208800000000002</v>
      </c>
      <c r="S271" s="135">
        <f t="shared" si="156"/>
        <v>3.70512</v>
      </c>
      <c r="T271" s="135">
        <f t="shared" si="156"/>
        <v>3.6927599999999998</v>
      </c>
      <c r="U271" s="135">
        <f t="shared" si="156"/>
        <v>3.6403400000000001</v>
      </c>
      <c r="V271" s="135">
        <f t="shared" si="156"/>
        <v>3.6991499999999999</v>
      </c>
      <c r="W271" s="135">
        <f t="shared" si="156"/>
        <v>3.7694100000000001</v>
      </c>
      <c r="X271" s="135">
        <f t="shared" si="156"/>
        <v>3.7069999999999999</v>
      </c>
      <c r="Y271" s="135">
        <f t="shared" si="156"/>
        <v>3.6341800000000002</v>
      </c>
      <c r="Z271" s="135">
        <f t="shared" si="156"/>
        <v>3.4377499999999999</v>
      </c>
      <c r="AA271" s="135">
        <f t="shared" si="156"/>
        <v>3.2494499999999999</v>
      </c>
    </row>
    <row r="272" spans="1:27" ht="12.75" customHeight="1" outlineLevel="1" x14ac:dyDescent="0.3">
      <c r="A272" s="163" t="s">
        <v>1918</v>
      </c>
      <c r="B272" s="94" t="s">
        <v>238</v>
      </c>
      <c r="C272" s="70" t="s">
        <v>79</v>
      </c>
      <c r="D272" s="71">
        <v>1294.6400000000001</v>
      </c>
      <c r="E272" s="71">
        <v>1208.51</v>
      </c>
      <c r="F272" s="71">
        <v>1186.81</v>
      </c>
      <c r="G272" s="71">
        <v>1167.04</v>
      </c>
      <c r="H272" s="71">
        <v>1211.7</v>
      </c>
      <c r="I272" s="71">
        <v>1344.68</v>
      </c>
      <c r="J272" s="71">
        <v>1446.08</v>
      </c>
      <c r="K272" s="71">
        <v>1747.14</v>
      </c>
      <c r="L272" s="71">
        <v>1839.35</v>
      </c>
      <c r="M272" s="71">
        <v>1899.72</v>
      </c>
      <c r="N272" s="71">
        <v>1933.49</v>
      </c>
      <c r="O272" s="71">
        <v>1943.68</v>
      </c>
      <c r="P272" s="71">
        <v>1922.63</v>
      </c>
      <c r="Q272" s="71">
        <v>1928.78</v>
      </c>
      <c r="R272" s="71">
        <v>1910.05</v>
      </c>
      <c r="S272" s="71">
        <v>1894.29</v>
      </c>
      <c r="T272" s="71">
        <v>1881.93</v>
      </c>
      <c r="U272" s="71">
        <v>1829.51</v>
      </c>
      <c r="V272" s="71">
        <v>1888.32</v>
      </c>
      <c r="W272" s="71">
        <v>1958.58</v>
      </c>
      <c r="X272" s="71">
        <v>1896.17</v>
      </c>
      <c r="Y272" s="71">
        <v>1823.35</v>
      </c>
      <c r="Z272" s="71">
        <v>1626.92</v>
      </c>
      <c r="AA272" s="71">
        <v>1438.62</v>
      </c>
    </row>
    <row r="273" spans="1:27" ht="12.75" customHeight="1" outlineLevel="1" x14ac:dyDescent="0.3">
      <c r="A273" s="163" t="s">
        <v>1919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customHeight="1" outlineLevel="1" x14ac:dyDescent="0.3">
      <c r="A274" s="163" t="s">
        <v>1920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1921</v>
      </c>
      <c r="B275" s="94" t="s">
        <v>81</v>
      </c>
      <c r="C275" s="70" t="s">
        <v>79</v>
      </c>
      <c r="D275" s="71">
        <f>$D$11</f>
        <v>88.27</v>
      </c>
      <c r="E275" s="71">
        <f t="shared" ref="E275:AA275" si="158">$D$11</f>
        <v>88.27</v>
      </c>
      <c r="F275" s="71">
        <f t="shared" si="158"/>
        <v>88.27</v>
      </c>
      <c r="G275" s="71">
        <f t="shared" si="158"/>
        <v>88.27</v>
      </c>
      <c r="H275" s="71">
        <f t="shared" si="158"/>
        <v>88.27</v>
      </c>
      <c r="I275" s="71">
        <f t="shared" si="158"/>
        <v>88.27</v>
      </c>
      <c r="J275" s="71">
        <f t="shared" si="158"/>
        <v>88.27</v>
      </c>
      <c r="K275" s="71">
        <f t="shared" si="158"/>
        <v>88.27</v>
      </c>
      <c r="L275" s="71">
        <f t="shared" si="158"/>
        <v>88.27</v>
      </c>
      <c r="M275" s="71">
        <f t="shared" si="158"/>
        <v>88.27</v>
      </c>
      <c r="N275" s="71">
        <f t="shared" si="158"/>
        <v>88.27</v>
      </c>
      <c r="O275" s="71">
        <f t="shared" si="158"/>
        <v>88.27</v>
      </c>
      <c r="P275" s="71">
        <f t="shared" si="158"/>
        <v>88.27</v>
      </c>
      <c r="Q275" s="71">
        <f t="shared" si="158"/>
        <v>88.27</v>
      </c>
      <c r="R275" s="71">
        <f t="shared" si="158"/>
        <v>88.27</v>
      </c>
      <c r="S275" s="71">
        <f t="shared" si="158"/>
        <v>88.27</v>
      </c>
      <c r="T275" s="71">
        <f t="shared" si="158"/>
        <v>88.27</v>
      </c>
      <c r="U275" s="71">
        <f t="shared" si="158"/>
        <v>88.27</v>
      </c>
      <c r="V275" s="71">
        <f t="shared" si="158"/>
        <v>88.27</v>
      </c>
      <c r="W275" s="71">
        <f t="shared" si="158"/>
        <v>88.27</v>
      </c>
      <c r="X275" s="71">
        <f t="shared" si="158"/>
        <v>88.27</v>
      </c>
      <c r="Y275" s="71">
        <f t="shared" si="158"/>
        <v>88.27</v>
      </c>
      <c r="Z275" s="71">
        <f t="shared" si="158"/>
        <v>88.27</v>
      </c>
      <c r="AA275" s="71">
        <f t="shared" si="158"/>
        <v>88.27</v>
      </c>
    </row>
    <row r="276" spans="1:27" ht="12.75" customHeight="1" x14ac:dyDescent="0.3">
      <c r="A276" s="162" t="s">
        <v>1922</v>
      </c>
      <c r="B276" s="54" t="str">
        <f>"23"&amp;"."&amp;$B$800&amp;"."&amp;$B$801</f>
        <v>23.03.2024</v>
      </c>
      <c r="C276" s="134" t="s">
        <v>76</v>
      </c>
      <c r="D276" s="135">
        <f>ROUND(((D277+D278+D280+D279)/1000),5)</f>
        <v>3.3280400000000001</v>
      </c>
      <c r="E276" s="135">
        <f>ROUND(((E277+E278+E280+E279)/1000),5)</f>
        <v>3.2463299999999999</v>
      </c>
      <c r="F276" s="135">
        <f>ROUND(((F277+F278+F280+F279)/1000),5)</f>
        <v>3.1879</v>
      </c>
      <c r="G276" s="135">
        <f t="shared" ref="G276:AA276" si="159">ROUND(((G277+G278+G280+G279)/1000),5)</f>
        <v>3.1735699999999998</v>
      </c>
      <c r="H276" s="135">
        <f t="shared" si="159"/>
        <v>3.1907700000000001</v>
      </c>
      <c r="I276" s="135">
        <f t="shared" si="159"/>
        <v>3.2368199999999998</v>
      </c>
      <c r="J276" s="135">
        <f t="shared" si="159"/>
        <v>3.2568000000000001</v>
      </c>
      <c r="K276" s="135">
        <f t="shared" si="159"/>
        <v>3.42361</v>
      </c>
      <c r="L276" s="135">
        <f t="shared" si="159"/>
        <v>3.6473900000000001</v>
      </c>
      <c r="M276" s="135">
        <f t="shared" si="159"/>
        <v>3.7667199999999998</v>
      </c>
      <c r="N276" s="135">
        <f t="shared" si="159"/>
        <v>3.83866</v>
      </c>
      <c r="O276" s="135">
        <f t="shared" si="159"/>
        <v>3.83081</v>
      </c>
      <c r="P276" s="135">
        <f t="shared" si="159"/>
        <v>3.7983699999999998</v>
      </c>
      <c r="Q276" s="135">
        <f t="shared" si="159"/>
        <v>3.79399</v>
      </c>
      <c r="R276" s="135">
        <f t="shared" si="159"/>
        <v>3.7570700000000001</v>
      </c>
      <c r="S276" s="135">
        <f t="shared" si="159"/>
        <v>3.7332999999999998</v>
      </c>
      <c r="T276" s="135">
        <f t="shared" si="159"/>
        <v>3.7386599999999999</v>
      </c>
      <c r="U276" s="135">
        <f t="shared" si="159"/>
        <v>3.7350599999999998</v>
      </c>
      <c r="V276" s="135">
        <f t="shared" si="159"/>
        <v>3.7806199999999999</v>
      </c>
      <c r="W276" s="135">
        <f t="shared" si="159"/>
        <v>3.91547</v>
      </c>
      <c r="X276" s="135">
        <f t="shared" si="159"/>
        <v>3.83168</v>
      </c>
      <c r="Y276" s="135">
        <f t="shared" si="159"/>
        <v>3.7130000000000001</v>
      </c>
      <c r="Z276" s="135">
        <f t="shared" si="159"/>
        <v>3.5369199999999998</v>
      </c>
      <c r="AA276" s="135">
        <f t="shared" si="159"/>
        <v>3.3683800000000002</v>
      </c>
    </row>
    <row r="277" spans="1:27" ht="12.75" customHeight="1" outlineLevel="1" x14ac:dyDescent="0.3">
      <c r="A277" s="163" t="s">
        <v>1923</v>
      </c>
      <c r="B277" s="94" t="s">
        <v>238</v>
      </c>
      <c r="C277" s="70" t="s">
        <v>79</v>
      </c>
      <c r="D277" s="71">
        <v>1517.21</v>
      </c>
      <c r="E277" s="71">
        <v>1435.5</v>
      </c>
      <c r="F277" s="71">
        <v>1377.07</v>
      </c>
      <c r="G277" s="71">
        <v>1362.74</v>
      </c>
      <c r="H277" s="71">
        <v>1379.94</v>
      </c>
      <c r="I277" s="71">
        <v>1425.99</v>
      </c>
      <c r="J277" s="71">
        <v>1445.97</v>
      </c>
      <c r="K277" s="71">
        <v>1612.78</v>
      </c>
      <c r="L277" s="71">
        <v>1836.56</v>
      </c>
      <c r="M277" s="71">
        <v>1955.89</v>
      </c>
      <c r="N277" s="71">
        <v>2027.83</v>
      </c>
      <c r="O277" s="71">
        <v>2019.98</v>
      </c>
      <c r="P277" s="71">
        <v>1987.54</v>
      </c>
      <c r="Q277" s="71">
        <v>1983.16</v>
      </c>
      <c r="R277" s="71">
        <v>1946.24</v>
      </c>
      <c r="S277" s="71">
        <v>1922.47</v>
      </c>
      <c r="T277" s="71">
        <v>1927.83</v>
      </c>
      <c r="U277" s="71">
        <v>1924.23</v>
      </c>
      <c r="V277" s="71">
        <v>1969.79</v>
      </c>
      <c r="W277" s="71">
        <v>2104.64</v>
      </c>
      <c r="X277" s="71">
        <v>2020.85</v>
      </c>
      <c r="Y277" s="71">
        <v>1902.17</v>
      </c>
      <c r="Z277" s="71">
        <v>1726.09</v>
      </c>
      <c r="AA277" s="71">
        <v>1557.55</v>
      </c>
    </row>
    <row r="278" spans="1:27" ht="12.75" customHeight="1" outlineLevel="1" x14ac:dyDescent="0.3">
      <c r="A278" s="163" t="s">
        <v>1924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customHeight="1" outlineLevel="1" x14ac:dyDescent="0.3">
      <c r="A279" s="163" t="s">
        <v>1925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1926</v>
      </c>
      <c r="B280" s="94" t="s">
        <v>81</v>
      </c>
      <c r="C280" s="70" t="s">
        <v>79</v>
      </c>
      <c r="D280" s="71">
        <f>$D$11</f>
        <v>88.27</v>
      </c>
      <c r="E280" s="71">
        <f t="shared" ref="E280:AA280" si="161">$D$11</f>
        <v>88.27</v>
      </c>
      <c r="F280" s="71">
        <f t="shared" si="161"/>
        <v>88.27</v>
      </c>
      <c r="G280" s="71">
        <f t="shared" si="161"/>
        <v>88.27</v>
      </c>
      <c r="H280" s="71">
        <f t="shared" si="161"/>
        <v>88.27</v>
      </c>
      <c r="I280" s="71">
        <f t="shared" si="161"/>
        <v>88.27</v>
      </c>
      <c r="J280" s="71">
        <f t="shared" si="161"/>
        <v>88.27</v>
      </c>
      <c r="K280" s="71">
        <f t="shared" si="161"/>
        <v>88.27</v>
      </c>
      <c r="L280" s="71">
        <f t="shared" si="161"/>
        <v>88.27</v>
      </c>
      <c r="M280" s="71">
        <f t="shared" si="161"/>
        <v>88.27</v>
      </c>
      <c r="N280" s="71">
        <f t="shared" si="161"/>
        <v>88.27</v>
      </c>
      <c r="O280" s="71">
        <f t="shared" si="161"/>
        <v>88.27</v>
      </c>
      <c r="P280" s="71">
        <f t="shared" si="161"/>
        <v>88.27</v>
      </c>
      <c r="Q280" s="71">
        <f t="shared" si="161"/>
        <v>88.27</v>
      </c>
      <c r="R280" s="71">
        <f t="shared" si="161"/>
        <v>88.27</v>
      </c>
      <c r="S280" s="71">
        <f t="shared" si="161"/>
        <v>88.27</v>
      </c>
      <c r="T280" s="71">
        <f t="shared" si="161"/>
        <v>88.27</v>
      </c>
      <c r="U280" s="71">
        <f t="shared" si="161"/>
        <v>88.27</v>
      </c>
      <c r="V280" s="71">
        <f t="shared" si="161"/>
        <v>88.27</v>
      </c>
      <c r="W280" s="71">
        <f t="shared" si="161"/>
        <v>88.27</v>
      </c>
      <c r="X280" s="71">
        <f t="shared" si="161"/>
        <v>88.27</v>
      </c>
      <c r="Y280" s="71">
        <f t="shared" si="161"/>
        <v>88.27</v>
      </c>
      <c r="Z280" s="71">
        <f t="shared" si="161"/>
        <v>88.27</v>
      </c>
      <c r="AA280" s="71">
        <f t="shared" si="161"/>
        <v>88.27</v>
      </c>
    </row>
    <row r="281" spans="1:27" ht="12.75" customHeight="1" x14ac:dyDescent="0.3">
      <c r="A281" s="162" t="s">
        <v>1927</v>
      </c>
      <c r="B281" s="54" t="str">
        <f>"24"&amp;"."&amp;$B$800&amp;"."&amp;$B$801</f>
        <v>24.03.2024</v>
      </c>
      <c r="C281" s="134" t="s">
        <v>76</v>
      </c>
      <c r="D281" s="135">
        <f>ROUND(((D282+D283+D285+D284)/1000),5)</f>
        <v>3.2249300000000001</v>
      </c>
      <c r="E281" s="135">
        <f>ROUND(((E282+E283+E285+E284)/1000),5)</f>
        <v>3.0580599999999998</v>
      </c>
      <c r="F281" s="135">
        <f>ROUND(((F282+F283+F285+F284)/1000),5)</f>
        <v>3.00298</v>
      </c>
      <c r="G281" s="135">
        <f t="shared" ref="G281:AA281" si="162">ROUND(((G282+G283+G285+G284)/1000),5)</f>
        <v>2.99505</v>
      </c>
      <c r="H281" s="135">
        <f t="shared" si="162"/>
        <v>2.9957699999999998</v>
      </c>
      <c r="I281" s="135">
        <f t="shared" si="162"/>
        <v>3.0071300000000001</v>
      </c>
      <c r="J281" s="135">
        <f t="shared" si="162"/>
        <v>3.0296500000000002</v>
      </c>
      <c r="K281" s="135">
        <f t="shared" si="162"/>
        <v>3.1993200000000002</v>
      </c>
      <c r="L281" s="135">
        <f t="shared" si="162"/>
        <v>3.3353100000000002</v>
      </c>
      <c r="M281" s="135">
        <f t="shared" si="162"/>
        <v>3.5219900000000002</v>
      </c>
      <c r="N281" s="135">
        <f t="shared" si="162"/>
        <v>3.56263</v>
      </c>
      <c r="O281" s="135">
        <f t="shared" si="162"/>
        <v>3.5796800000000002</v>
      </c>
      <c r="P281" s="135">
        <f t="shared" si="162"/>
        <v>3.56928</v>
      </c>
      <c r="Q281" s="135">
        <f t="shared" si="162"/>
        <v>3.5674800000000002</v>
      </c>
      <c r="R281" s="135">
        <f t="shared" si="162"/>
        <v>3.5578500000000002</v>
      </c>
      <c r="S281" s="135">
        <f t="shared" si="162"/>
        <v>3.5579000000000001</v>
      </c>
      <c r="T281" s="135">
        <f t="shared" si="162"/>
        <v>3.5655899999999998</v>
      </c>
      <c r="U281" s="135">
        <f t="shared" si="162"/>
        <v>3.57552</v>
      </c>
      <c r="V281" s="135">
        <f t="shared" si="162"/>
        <v>3.6346500000000002</v>
      </c>
      <c r="W281" s="135">
        <f t="shared" si="162"/>
        <v>3.7687900000000001</v>
      </c>
      <c r="X281" s="135">
        <f t="shared" si="162"/>
        <v>3.6800099999999998</v>
      </c>
      <c r="Y281" s="135">
        <f t="shared" si="162"/>
        <v>3.5527199999999999</v>
      </c>
      <c r="Z281" s="135">
        <f t="shared" si="162"/>
        <v>3.4033899999999999</v>
      </c>
      <c r="AA281" s="135">
        <f t="shared" si="162"/>
        <v>3.25027</v>
      </c>
    </row>
    <row r="282" spans="1:27" ht="12.75" customHeight="1" outlineLevel="1" x14ac:dyDescent="0.3">
      <c r="A282" s="163" t="s">
        <v>1928</v>
      </c>
      <c r="B282" s="94" t="s">
        <v>238</v>
      </c>
      <c r="C282" s="70" t="s">
        <v>79</v>
      </c>
      <c r="D282" s="71">
        <v>1414.1</v>
      </c>
      <c r="E282" s="71">
        <v>1247.23</v>
      </c>
      <c r="F282" s="71">
        <v>1192.1500000000001</v>
      </c>
      <c r="G282" s="71">
        <v>1184.22</v>
      </c>
      <c r="H282" s="71">
        <v>1184.94</v>
      </c>
      <c r="I282" s="71">
        <v>1196.3</v>
      </c>
      <c r="J282" s="71">
        <v>1218.82</v>
      </c>
      <c r="K282" s="71">
        <v>1388.49</v>
      </c>
      <c r="L282" s="71">
        <v>1524.48</v>
      </c>
      <c r="M282" s="71">
        <v>1711.16</v>
      </c>
      <c r="N282" s="71">
        <v>1751.8</v>
      </c>
      <c r="O282" s="71">
        <v>1768.85</v>
      </c>
      <c r="P282" s="71">
        <v>1758.45</v>
      </c>
      <c r="Q282" s="71">
        <v>1756.65</v>
      </c>
      <c r="R282" s="71">
        <v>1747.02</v>
      </c>
      <c r="S282" s="71">
        <v>1747.07</v>
      </c>
      <c r="T282" s="71">
        <v>1754.76</v>
      </c>
      <c r="U282" s="71">
        <v>1764.69</v>
      </c>
      <c r="V282" s="71">
        <v>1823.82</v>
      </c>
      <c r="W282" s="71">
        <v>1957.96</v>
      </c>
      <c r="X282" s="71">
        <v>1869.18</v>
      </c>
      <c r="Y282" s="71">
        <v>1741.89</v>
      </c>
      <c r="Z282" s="71">
        <v>1592.56</v>
      </c>
      <c r="AA282" s="71">
        <v>1439.44</v>
      </c>
    </row>
    <row r="283" spans="1:27" ht="12.75" customHeight="1" outlineLevel="1" x14ac:dyDescent="0.3">
      <c r="A283" s="163" t="s">
        <v>1929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customHeight="1" outlineLevel="1" x14ac:dyDescent="0.3">
      <c r="A284" s="163" t="s">
        <v>1930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1931</v>
      </c>
      <c r="B285" s="94" t="s">
        <v>81</v>
      </c>
      <c r="C285" s="70" t="s">
        <v>79</v>
      </c>
      <c r="D285" s="71">
        <f>$D$11</f>
        <v>88.27</v>
      </c>
      <c r="E285" s="71">
        <f t="shared" ref="E285:AA285" si="164">$D$11</f>
        <v>88.27</v>
      </c>
      <c r="F285" s="71">
        <f t="shared" si="164"/>
        <v>88.27</v>
      </c>
      <c r="G285" s="71">
        <f t="shared" si="164"/>
        <v>88.27</v>
      </c>
      <c r="H285" s="71">
        <f t="shared" si="164"/>
        <v>88.27</v>
      </c>
      <c r="I285" s="71">
        <f t="shared" si="164"/>
        <v>88.27</v>
      </c>
      <c r="J285" s="71">
        <f t="shared" si="164"/>
        <v>88.27</v>
      </c>
      <c r="K285" s="71">
        <f t="shared" si="164"/>
        <v>88.27</v>
      </c>
      <c r="L285" s="71">
        <f t="shared" si="164"/>
        <v>88.27</v>
      </c>
      <c r="M285" s="71">
        <f t="shared" si="164"/>
        <v>88.27</v>
      </c>
      <c r="N285" s="71">
        <f t="shared" si="164"/>
        <v>88.27</v>
      </c>
      <c r="O285" s="71">
        <f t="shared" si="164"/>
        <v>88.27</v>
      </c>
      <c r="P285" s="71">
        <f t="shared" si="164"/>
        <v>88.27</v>
      </c>
      <c r="Q285" s="71">
        <f t="shared" si="164"/>
        <v>88.27</v>
      </c>
      <c r="R285" s="71">
        <f t="shared" si="164"/>
        <v>88.27</v>
      </c>
      <c r="S285" s="71">
        <f t="shared" si="164"/>
        <v>88.27</v>
      </c>
      <c r="T285" s="71">
        <f t="shared" si="164"/>
        <v>88.27</v>
      </c>
      <c r="U285" s="71">
        <f t="shared" si="164"/>
        <v>88.27</v>
      </c>
      <c r="V285" s="71">
        <f t="shared" si="164"/>
        <v>88.27</v>
      </c>
      <c r="W285" s="71">
        <f t="shared" si="164"/>
        <v>88.27</v>
      </c>
      <c r="X285" s="71">
        <f t="shared" si="164"/>
        <v>88.27</v>
      </c>
      <c r="Y285" s="71">
        <f t="shared" si="164"/>
        <v>88.27</v>
      </c>
      <c r="Z285" s="71">
        <f t="shared" si="164"/>
        <v>88.27</v>
      </c>
      <c r="AA285" s="71">
        <f t="shared" si="164"/>
        <v>88.27</v>
      </c>
    </row>
    <row r="286" spans="1:27" ht="12.75" customHeight="1" x14ac:dyDescent="0.3">
      <c r="A286" s="162" t="s">
        <v>1932</v>
      </c>
      <c r="B286" s="54" t="str">
        <f>"25"&amp;"."&amp;$B$800&amp;"."&amp;$B$801</f>
        <v>25.03.2024</v>
      </c>
      <c r="C286" s="134" t="s">
        <v>76</v>
      </c>
      <c r="D286" s="135">
        <f>ROUND(((D287+D288+D290+D289)/1000),5)</f>
        <v>3.2521800000000001</v>
      </c>
      <c r="E286" s="135">
        <f>ROUND(((E287+E288+E290+E289)/1000),5)</f>
        <v>3.1128800000000001</v>
      </c>
      <c r="F286" s="135">
        <f>ROUND(((F287+F288+F290+F289)/1000),5)</f>
        <v>3.0573999999999999</v>
      </c>
      <c r="G286" s="135">
        <f t="shared" ref="G286:AA286" si="165">ROUND(((G287+G288+G290+G289)/1000),5)</f>
        <v>3.0425900000000001</v>
      </c>
      <c r="H286" s="135">
        <f t="shared" si="165"/>
        <v>3.1429299999999998</v>
      </c>
      <c r="I286" s="135">
        <f t="shared" si="165"/>
        <v>3.2384599999999999</v>
      </c>
      <c r="J286" s="135">
        <f t="shared" si="165"/>
        <v>3.3130999999999999</v>
      </c>
      <c r="K286" s="135">
        <f t="shared" si="165"/>
        <v>3.5521099999999999</v>
      </c>
      <c r="L286" s="135">
        <f t="shared" si="165"/>
        <v>3.7216499999999999</v>
      </c>
      <c r="M286" s="135">
        <f t="shared" si="165"/>
        <v>3.78735</v>
      </c>
      <c r="N286" s="135">
        <f t="shared" si="165"/>
        <v>3.7980999999999998</v>
      </c>
      <c r="O286" s="135">
        <f t="shared" si="165"/>
        <v>3.8129400000000002</v>
      </c>
      <c r="P286" s="135">
        <f t="shared" si="165"/>
        <v>3.8042500000000001</v>
      </c>
      <c r="Q286" s="135">
        <f t="shared" si="165"/>
        <v>3.8098800000000002</v>
      </c>
      <c r="R286" s="135">
        <f t="shared" si="165"/>
        <v>3.8014100000000002</v>
      </c>
      <c r="S286" s="135">
        <f t="shared" si="165"/>
        <v>3.7975400000000001</v>
      </c>
      <c r="T286" s="135">
        <f t="shared" si="165"/>
        <v>3.794</v>
      </c>
      <c r="U286" s="135">
        <f t="shared" si="165"/>
        <v>3.71821</v>
      </c>
      <c r="V286" s="135">
        <f t="shared" si="165"/>
        <v>3.7358199999999999</v>
      </c>
      <c r="W286" s="135">
        <f t="shared" si="165"/>
        <v>3.7974299999999999</v>
      </c>
      <c r="X286" s="135">
        <f t="shared" si="165"/>
        <v>3.7525599999999999</v>
      </c>
      <c r="Y286" s="135">
        <f t="shared" si="165"/>
        <v>3.6562800000000002</v>
      </c>
      <c r="Z286" s="135">
        <f t="shared" si="165"/>
        <v>3.3748900000000002</v>
      </c>
      <c r="AA286" s="135">
        <f t="shared" si="165"/>
        <v>3.26681</v>
      </c>
    </row>
    <row r="287" spans="1:27" ht="12.75" customHeight="1" outlineLevel="1" x14ac:dyDescent="0.3">
      <c r="A287" s="163" t="s">
        <v>1933</v>
      </c>
      <c r="B287" s="94" t="s">
        <v>238</v>
      </c>
      <c r="C287" s="70" t="s">
        <v>79</v>
      </c>
      <c r="D287" s="71">
        <v>1441.35</v>
      </c>
      <c r="E287" s="71">
        <v>1302.05</v>
      </c>
      <c r="F287" s="71">
        <v>1246.57</v>
      </c>
      <c r="G287" s="71">
        <v>1231.76</v>
      </c>
      <c r="H287" s="71">
        <v>1332.1</v>
      </c>
      <c r="I287" s="71">
        <v>1427.63</v>
      </c>
      <c r="J287" s="71">
        <v>1502.27</v>
      </c>
      <c r="K287" s="71">
        <v>1741.28</v>
      </c>
      <c r="L287" s="71">
        <v>1910.82</v>
      </c>
      <c r="M287" s="71">
        <v>1976.52</v>
      </c>
      <c r="N287" s="71">
        <v>1987.27</v>
      </c>
      <c r="O287" s="71">
        <v>2002.11</v>
      </c>
      <c r="P287" s="71">
        <v>1993.42</v>
      </c>
      <c r="Q287" s="71">
        <v>1999.05</v>
      </c>
      <c r="R287" s="71">
        <v>1990.58</v>
      </c>
      <c r="S287" s="71">
        <v>1986.71</v>
      </c>
      <c r="T287" s="71">
        <v>1983.17</v>
      </c>
      <c r="U287" s="71">
        <v>1907.38</v>
      </c>
      <c r="V287" s="71">
        <v>1924.99</v>
      </c>
      <c r="W287" s="71">
        <v>1986.6</v>
      </c>
      <c r="X287" s="71">
        <v>1941.73</v>
      </c>
      <c r="Y287" s="71">
        <v>1845.45</v>
      </c>
      <c r="Z287" s="71">
        <v>1564.06</v>
      </c>
      <c r="AA287" s="71">
        <v>1455.98</v>
      </c>
    </row>
    <row r="288" spans="1:27" ht="12.75" customHeight="1" outlineLevel="1" x14ac:dyDescent="0.3">
      <c r="A288" s="163" t="s">
        <v>1934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customHeight="1" outlineLevel="1" x14ac:dyDescent="0.3">
      <c r="A289" s="163" t="s">
        <v>1935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1936</v>
      </c>
      <c r="B290" s="94" t="s">
        <v>81</v>
      </c>
      <c r="C290" s="70" t="s">
        <v>79</v>
      </c>
      <c r="D290" s="71">
        <f>$D$11</f>
        <v>88.27</v>
      </c>
      <c r="E290" s="71">
        <f t="shared" ref="E290:AA290" si="167">$D$11</f>
        <v>88.27</v>
      </c>
      <c r="F290" s="71">
        <f t="shared" si="167"/>
        <v>88.27</v>
      </c>
      <c r="G290" s="71">
        <f t="shared" si="167"/>
        <v>88.27</v>
      </c>
      <c r="H290" s="71">
        <f t="shared" si="167"/>
        <v>88.27</v>
      </c>
      <c r="I290" s="71">
        <f t="shared" si="167"/>
        <v>88.27</v>
      </c>
      <c r="J290" s="71">
        <f t="shared" si="167"/>
        <v>88.27</v>
      </c>
      <c r="K290" s="71">
        <f t="shared" si="167"/>
        <v>88.27</v>
      </c>
      <c r="L290" s="71">
        <f t="shared" si="167"/>
        <v>88.27</v>
      </c>
      <c r="M290" s="71">
        <f t="shared" si="167"/>
        <v>88.27</v>
      </c>
      <c r="N290" s="71">
        <f t="shared" si="167"/>
        <v>88.27</v>
      </c>
      <c r="O290" s="71">
        <f t="shared" si="167"/>
        <v>88.27</v>
      </c>
      <c r="P290" s="71">
        <f t="shared" si="167"/>
        <v>88.27</v>
      </c>
      <c r="Q290" s="71">
        <f t="shared" si="167"/>
        <v>88.27</v>
      </c>
      <c r="R290" s="71">
        <f t="shared" si="167"/>
        <v>88.27</v>
      </c>
      <c r="S290" s="71">
        <f t="shared" si="167"/>
        <v>88.27</v>
      </c>
      <c r="T290" s="71">
        <f t="shared" si="167"/>
        <v>88.27</v>
      </c>
      <c r="U290" s="71">
        <f t="shared" si="167"/>
        <v>88.27</v>
      </c>
      <c r="V290" s="71">
        <f t="shared" si="167"/>
        <v>88.27</v>
      </c>
      <c r="W290" s="71">
        <f t="shared" si="167"/>
        <v>88.27</v>
      </c>
      <c r="X290" s="71">
        <f t="shared" si="167"/>
        <v>88.27</v>
      </c>
      <c r="Y290" s="71">
        <f t="shared" si="167"/>
        <v>88.27</v>
      </c>
      <c r="Z290" s="71">
        <f t="shared" si="167"/>
        <v>88.27</v>
      </c>
      <c r="AA290" s="71">
        <f t="shared" si="167"/>
        <v>88.27</v>
      </c>
    </row>
    <row r="291" spans="1:27" ht="12.75" customHeight="1" x14ac:dyDescent="0.3">
      <c r="A291" s="162" t="s">
        <v>1937</v>
      </c>
      <c r="B291" s="54" t="str">
        <f>"26"&amp;"."&amp;$B$800&amp;"."&amp;$B$801</f>
        <v>26.03.2024</v>
      </c>
      <c r="C291" s="134" t="s">
        <v>76</v>
      </c>
      <c r="D291" s="135">
        <f>ROUND(((D292+D293+D295+D294)/1000),5)</f>
        <v>3.1709399999999999</v>
      </c>
      <c r="E291" s="135">
        <f>ROUND(((E292+E293+E295+E294)/1000),5)</f>
        <v>3.0668099999999998</v>
      </c>
      <c r="F291" s="135">
        <f>ROUND(((F292+F293+F295+F294)/1000),5)</f>
        <v>3.0145300000000002</v>
      </c>
      <c r="G291" s="135">
        <f t="shared" ref="G291:AA291" si="168">ROUND(((G292+G293+G295+G294)/1000),5)</f>
        <v>3.0137399999999999</v>
      </c>
      <c r="H291" s="135">
        <f t="shared" si="168"/>
        <v>3.05342</v>
      </c>
      <c r="I291" s="135">
        <f t="shared" si="168"/>
        <v>3.19957</v>
      </c>
      <c r="J291" s="135">
        <f t="shared" si="168"/>
        <v>3.3054000000000001</v>
      </c>
      <c r="K291" s="135">
        <f t="shared" si="168"/>
        <v>3.5804499999999999</v>
      </c>
      <c r="L291" s="135">
        <f t="shared" si="168"/>
        <v>3.6680199999999998</v>
      </c>
      <c r="M291" s="135">
        <f t="shared" si="168"/>
        <v>3.7321599999999999</v>
      </c>
      <c r="N291" s="135">
        <f t="shared" si="168"/>
        <v>3.7617600000000002</v>
      </c>
      <c r="O291" s="135">
        <f t="shared" si="168"/>
        <v>3.7924199999999999</v>
      </c>
      <c r="P291" s="135">
        <f t="shared" si="168"/>
        <v>3.7596500000000002</v>
      </c>
      <c r="Q291" s="135">
        <f t="shared" si="168"/>
        <v>3.7614899999999998</v>
      </c>
      <c r="R291" s="135">
        <f t="shared" si="168"/>
        <v>3.7496900000000002</v>
      </c>
      <c r="S291" s="135">
        <f t="shared" si="168"/>
        <v>3.7256300000000002</v>
      </c>
      <c r="T291" s="135">
        <f t="shared" si="168"/>
        <v>3.7167500000000002</v>
      </c>
      <c r="U291" s="135">
        <f t="shared" si="168"/>
        <v>3.6690900000000002</v>
      </c>
      <c r="V291" s="135">
        <f t="shared" si="168"/>
        <v>3.6955200000000001</v>
      </c>
      <c r="W291" s="135">
        <f t="shared" si="168"/>
        <v>3.72607</v>
      </c>
      <c r="X291" s="135">
        <f t="shared" si="168"/>
        <v>3.7102900000000001</v>
      </c>
      <c r="Y291" s="135">
        <f t="shared" si="168"/>
        <v>3.61795</v>
      </c>
      <c r="Z291" s="135">
        <f t="shared" si="168"/>
        <v>3.3777900000000001</v>
      </c>
      <c r="AA291" s="135">
        <f t="shared" si="168"/>
        <v>3.2557700000000001</v>
      </c>
    </row>
    <row r="292" spans="1:27" ht="12.75" customHeight="1" outlineLevel="1" x14ac:dyDescent="0.3">
      <c r="A292" s="163" t="s">
        <v>1938</v>
      </c>
      <c r="B292" s="94" t="s">
        <v>238</v>
      </c>
      <c r="C292" s="70" t="s">
        <v>79</v>
      </c>
      <c r="D292" s="71">
        <v>1360.11</v>
      </c>
      <c r="E292" s="71">
        <v>1255.98</v>
      </c>
      <c r="F292" s="71">
        <v>1203.7</v>
      </c>
      <c r="G292" s="71">
        <v>1202.9100000000001</v>
      </c>
      <c r="H292" s="71">
        <v>1242.5899999999999</v>
      </c>
      <c r="I292" s="71">
        <v>1388.74</v>
      </c>
      <c r="J292" s="71">
        <v>1494.57</v>
      </c>
      <c r="K292" s="71">
        <v>1769.62</v>
      </c>
      <c r="L292" s="71">
        <v>1857.19</v>
      </c>
      <c r="M292" s="71">
        <v>1921.33</v>
      </c>
      <c r="N292" s="71">
        <v>1950.93</v>
      </c>
      <c r="O292" s="71">
        <v>1981.59</v>
      </c>
      <c r="P292" s="71">
        <v>1948.82</v>
      </c>
      <c r="Q292" s="71">
        <v>1950.66</v>
      </c>
      <c r="R292" s="71">
        <v>1938.86</v>
      </c>
      <c r="S292" s="71">
        <v>1914.8</v>
      </c>
      <c r="T292" s="71">
        <v>1905.92</v>
      </c>
      <c r="U292" s="71">
        <v>1858.26</v>
      </c>
      <c r="V292" s="71">
        <v>1884.69</v>
      </c>
      <c r="W292" s="71">
        <v>1915.24</v>
      </c>
      <c r="X292" s="71">
        <v>1899.46</v>
      </c>
      <c r="Y292" s="71">
        <v>1807.12</v>
      </c>
      <c r="Z292" s="71">
        <v>1566.96</v>
      </c>
      <c r="AA292" s="71">
        <v>1444.94</v>
      </c>
    </row>
    <row r="293" spans="1:27" ht="12.75" customHeight="1" outlineLevel="1" x14ac:dyDescent="0.3">
      <c r="A293" s="163" t="s">
        <v>1939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customHeight="1" outlineLevel="1" x14ac:dyDescent="0.3">
      <c r="A294" s="163" t="s">
        <v>1940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1941</v>
      </c>
      <c r="B295" s="94" t="s">
        <v>81</v>
      </c>
      <c r="C295" s="70" t="s">
        <v>79</v>
      </c>
      <c r="D295" s="71">
        <f>$D$11</f>
        <v>88.27</v>
      </c>
      <c r="E295" s="71">
        <f t="shared" ref="E295:AA295" si="170">$D$11</f>
        <v>88.27</v>
      </c>
      <c r="F295" s="71">
        <f t="shared" si="170"/>
        <v>88.27</v>
      </c>
      <c r="G295" s="71">
        <f t="shared" si="170"/>
        <v>88.27</v>
      </c>
      <c r="H295" s="71">
        <f t="shared" si="170"/>
        <v>88.27</v>
      </c>
      <c r="I295" s="71">
        <f t="shared" si="170"/>
        <v>88.27</v>
      </c>
      <c r="J295" s="71">
        <f t="shared" si="170"/>
        <v>88.27</v>
      </c>
      <c r="K295" s="71">
        <f t="shared" si="170"/>
        <v>88.27</v>
      </c>
      <c r="L295" s="71">
        <f t="shared" si="170"/>
        <v>88.27</v>
      </c>
      <c r="M295" s="71">
        <f t="shared" si="170"/>
        <v>88.27</v>
      </c>
      <c r="N295" s="71">
        <f t="shared" si="170"/>
        <v>88.27</v>
      </c>
      <c r="O295" s="71">
        <f t="shared" si="170"/>
        <v>88.27</v>
      </c>
      <c r="P295" s="71">
        <f t="shared" si="170"/>
        <v>88.27</v>
      </c>
      <c r="Q295" s="71">
        <f t="shared" si="170"/>
        <v>88.27</v>
      </c>
      <c r="R295" s="71">
        <f t="shared" si="170"/>
        <v>88.27</v>
      </c>
      <c r="S295" s="71">
        <f t="shared" si="170"/>
        <v>88.27</v>
      </c>
      <c r="T295" s="71">
        <f t="shared" si="170"/>
        <v>88.27</v>
      </c>
      <c r="U295" s="71">
        <f t="shared" si="170"/>
        <v>88.27</v>
      </c>
      <c r="V295" s="71">
        <f t="shared" si="170"/>
        <v>88.27</v>
      </c>
      <c r="W295" s="71">
        <f t="shared" si="170"/>
        <v>88.27</v>
      </c>
      <c r="X295" s="71">
        <f t="shared" si="170"/>
        <v>88.27</v>
      </c>
      <c r="Y295" s="71">
        <f t="shared" si="170"/>
        <v>88.27</v>
      </c>
      <c r="Z295" s="71">
        <f t="shared" si="170"/>
        <v>88.27</v>
      </c>
      <c r="AA295" s="71">
        <f t="shared" si="170"/>
        <v>88.27</v>
      </c>
    </row>
    <row r="296" spans="1:27" ht="12.75" customHeight="1" x14ac:dyDescent="0.3">
      <c r="A296" s="162" t="s">
        <v>1942</v>
      </c>
      <c r="B296" s="54" t="str">
        <f>"27"&amp;"."&amp;$B$800&amp;"."&amp;$B$801</f>
        <v>27.03.2024</v>
      </c>
      <c r="C296" s="134" t="s">
        <v>76</v>
      </c>
      <c r="D296" s="135">
        <f>ROUND(((D297+D298+D300+D299)/1000),5)</f>
        <v>3.04894</v>
      </c>
      <c r="E296" s="135">
        <f>ROUND(((E297+E298+E300+E299)/1000),5)</f>
        <v>3.0177399999999999</v>
      </c>
      <c r="F296" s="135">
        <f>ROUND(((F297+F298+F300+F299)/1000),5)</f>
        <v>3.0085700000000002</v>
      </c>
      <c r="G296" s="135">
        <f t="shared" ref="G296:AA296" si="171">ROUND(((G297+G298+G300+G299)/1000),5)</f>
        <v>3.0102199999999999</v>
      </c>
      <c r="H296" s="135">
        <f t="shared" si="171"/>
        <v>3.0150800000000002</v>
      </c>
      <c r="I296" s="135">
        <f t="shared" si="171"/>
        <v>3.08073</v>
      </c>
      <c r="J296" s="135">
        <f t="shared" si="171"/>
        <v>3.29149</v>
      </c>
      <c r="K296" s="135">
        <f t="shared" si="171"/>
        <v>3.56568</v>
      </c>
      <c r="L296" s="135">
        <f t="shared" si="171"/>
        <v>3.6926399999999999</v>
      </c>
      <c r="M296" s="135">
        <f t="shared" si="171"/>
        <v>3.7878799999999999</v>
      </c>
      <c r="N296" s="135">
        <f t="shared" si="171"/>
        <v>3.8452299999999999</v>
      </c>
      <c r="O296" s="135">
        <f t="shared" si="171"/>
        <v>3.8826399999999999</v>
      </c>
      <c r="P296" s="135">
        <f t="shared" si="171"/>
        <v>3.8681299999999998</v>
      </c>
      <c r="Q296" s="135">
        <f t="shared" si="171"/>
        <v>3.8624000000000001</v>
      </c>
      <c r="R296" s="135">
        <f t="shared" si="171"/>
        <v>3.7926600000000001</v>
      </c>
      <c r="S296" s="135">
        <f t="shared" si="171"/>
        <v>3.70242</v>
      </c>
      <c r="T296" s="135">
        <f t="shared" si="171"/>
        <v>3.6707000000000001</v>
      </c>
      <c r="U296" s="135">
        <f t="shared" si="171"/>
        <v>3.5988199999999999</v>
      </c>
      <c r="V296" s="135">
        <f t="shared" si="171"/>
        <v>3.64385</v>
      </c>
      <c r="W296" s="135">
        <f t="shared" si="171"/>
        <v>3.7380100000000001</v>
      </c>
      <c r="X296" s="135">
        <f t="shared" si="171"/>
        <v>3.7248199999999998</v>
      </c>
      <c r="Y296" s="135">
        <f t="shared" si="171"/>
        <v>3.6299600000000001</v>
      </c>
      <c r="Z296" s="135">
        <f t="shared" si="171"/>
        <v>3.40185</v>
      </c>
      <c r="AA296" s="135">
        <f t="shared" si="171"/>
        <v>3.23576</v>
      </c>
    </row>
    <row r="297" spans="1:27" ht="12.75" customHeight="1" outlineLevel="1" x14ac:dyDescent="0.3">
      <c r="A297" s="163" t="s">
        <v>1943</v>
      </c>
      <c r="B297" s="94" t="s">
        <v>238</v>
      </c>
      <c r="C297" s="70" t="s">
        <v>79</v>
      </c>
      <c r="D297" s="71">
        <v>1238.1099999999999</v>
      </c>
      <c r="E297" s="71">
        <v>1206.9100000000001</v>
      </c>
      <c r="F297" s="71">
        <v>1197.74</v>
      </c>
      <c r="G297" s="71">
        <v>1199.3900000000001</v>
      </c>
      <c r="H297" s="71">
        <v>1204.25</v>
      </c>
      <c r="I297" s="71">
        <v>1269.9000000000001</v>
      </c>
      <c r="J297" s="71">
        <v>1480.66</v>
      </c>
      <c r="K297" s="71">
        <v>1754.85</v>
      </c>
      <c r="L297" s="71">
        <v>1881.81</v>
      </c>
      <c r="M297" s="71">
        <v>1977.05</v>
      </c>
      <c r="N297" s="71">
        <v>2034.4</v>
      </c>
      <c r="O297" s="71">
        <v>2071.81</v>
      </c>
      <c r="P297" s="71">
        <v>2057.3000000000002</v>
      </c>
      <c r="Q297" s="71">
        <v>2051.5700000000002</v>
      </c>
      <c r="R297" s="71">
        <v>1981.83</v>
      </c>
      <c r="S297" s="71">
        <v>1891.59</v>
      </c>
      <c r="T297" s="71">
        <v>1859.87</v>
      </c>
      <c r="U297" s="71">
        <v>1787.99</v>
      </c>
      <c r="V297" s="71">
        <v>1833.02</v>
      </c>
      <c r="W297" s="71">
        <v>1927.18</v>
      </c>
      <c r="X297" s="71">
        <v>1913.99</v>
      </c>
      <c r="Y297" s="71">
        <v>1819.13</v>
      </c>
      <c r="Z297" s="71">
        <v>1591.02</v>
      </c>
      <c r="AA297" s="71">
        <v>1424.93</v>
      </c>
    </row>
    <row r="298" spans="1:27" ht="12.75" customHeight="1" outlineLevel="1" x14ac:dyDescent="0.3">
      <c r="A298" s="163" t="s">
        <v>1944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customHeight="1" outlineLevel="1" x14ac:dyDescent="0.3">
      <c r="A299" s="163" t="s">
        <v>1945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1946</v>
      </c>
      <c r="B300" s="94" t="s">
        <v>81</v>
      </c>
      <c r="C300" s="70" t="s">
        <v>79</v>
      </c>
      <c r="D300" s="71">
        <f>$D$11</f>
        <v>88.27</v>
      </c>
      <c r="E300" s="71">
        <f t="shared" ref="E300:AA300" si="173">$D$11</f>
        <v>88.27</v>
      </c>
      <c r="F300" s="71">
        <f t="shared" si="173"/>
        <v>88.27</v>
      </c>
      <c r="G300" s="71">
        <f t="shared" si="173"/>
        <v>88.27</v>
      </c>
      <c r="H300" s="71">
        <f t="shared" si="173"/>
        <v>88.27</v>
      </c>
      <c r="I300" s="71">
        <f t="shared" si="173"/>
        <v>88.27</v>
      </c>
      <c r="J300" s="71">
        <f t="shared" si="173"/>
        <v>88.27</v>
      </c>
      <c r="K300" s="71">
        <f t="shared" si="173"/>
        <v>88.27</v>
      </c>
      <c r="L300" s="71">
        <f t="shared" si="173"/>
        <v>88.27</v>
      </c>
      <c r="M300" s="71">
        <f t="shared" si="173"/>
        <v>88.27</v>
      </c>
      <c r="N300" s="71">
        <f t="shared" si="173"/>
        <v>88.27</v>
      </c>
      <c r="O300" s="71">
        <f t="shared" si="173"/>
        <v>88.27</v>
      </c>
      <c r="P300" s="71">
        <f t="shared" si="173"/>
        <v>88.27</v>
      </c>
      <c r="Q300" s="71">
        <f t="shared" si="173"/>
        <v>88.27</v>
      </c>
      <c r="R300" s="71">
        <f t="shared" si="173"/>
        <v>88.27</v>
      </c>
      <c r="S300" s="71">
        <f t="shared" si="173"/>
        <v>88.27</v>
      </c>
      <c r="T300" s="71">
        <f t="shared" si="173"/>
        <v>88.27</v>
      </c>
      <c r="U300" s="71">
        <f t="shared" si="173"/>
        <v>88.27</v>
      </c>
      <c r="V300" s="71">
        <f t="shared" si="173"/>
        <v>88.27</v>
      </c>
      <c r="W300" s="71">
        <f t="shared" si="173"/>
        <v>88.27</v>
      </c>
      <c r="X300" s="71">
        <f t="shared" si="173"/>
        <v>88.27</v>
      </c>
      <c r="Y300" s="71">
        <f t="shared" si="173"/>
        <v>88.27</v>
      </c>
      <c r="Z300" s="71">
        <f t="shared" si="173"/>
        <v>88.27</v>
      </c>
      <c r="AA300" s="71">
        <f t="shared" si="173"/>
        <v>88.27</v>
      </c>
    </row>
    <row r="301" spans="1:27" ht="12.75" customHeight="1" x14ac:dyDescent="0.3">
      <c r="A301" s="162" t="s">
        <v>1947</v>
      </c>
      <c r="B301" s="54" t="str">
        <f>"28"&amp;"."&amp;$B$800&amp;"."&amp;$B$801</f>
        <v>28.03.2024</v>
      </c>
      <c r="C301" s="134" t="s">
        <v>76</v>
      </c>
      <c r="D301" s="135">
        <f>ROUND(((D302+D303+D305+D304)/1000),5)</f>
        <v>3.0670000000000002</v>
      </c>
      <c r="E301" s="135">
        <f>ROUND(((E302+E303+E305+E304)/1000),5)</f>
        <v>3.0185</v>
      </c>
      <c r="F301" s="135">
        <f>ROUND(((F302+F303+F305+F304)/1000),5)</f>
        <v>3.01153</v>
      </c>
      <c r="G301" s="135">
        <f t="shared" ref="G301:AA301" si="174">ROUND(((G302+G303+G305+G304)/1000),5)</f>
        <v>3.0097999999999998</v>
      </c>
      <c r="H301" s="135">
        <f t="shared" si="174"/>
        <v>3.01681</v>
      </c>
      <c r="I301" s="135">
        <f t="shared" si="174"/>
        <v>3.1889500000000002</v>
      </c>
      <c r="J301" s="135">
        <f t="shared" si="174"/>
        <v>3.3186599999999999</v>
      </c>
      <c r="K301" s="135">
        <f t="shared" si="174"/>
        <v>3.6139999999999999</v>
      </c>
      <c r="L301" s="135">
        <f t="shared" si="174"/>
        <v>3.7034400000000001</v>
      </c>
      <c r="M301" s="135">
        <f t="shared" si="174"/>
        <v>3.7886000000000002</v>
      </c>
      <c r="N301" s="135">
        <f t="shared" si="174"/>
        <v>3.7768000000000002</v>
      </c>
      <c r="O301" s="135">
        <f t="shared" si="174"/>
        <v>3.7889200000000001</v>
      </c>
      <c r="P301" s="135">
        <f t="shared" si="174"/>
        <v>3.7882500000000001</v>
      </c>
      <c r="Q301" s="135">
        <f t="shared" si="174"/>
        <v>3.7829700000000002</v>
      </c>
      <c r="R301" s="135">
        <f t="shared" si="174"/>
        <v>3.7716500000000002</v>
      </c>
      <c r="S301" s="135">
        <f t="shared" si="174"/>
        <v>3.7445400000000002</v>
      </c>
      <c r="T301" s="135">
        <f t="shared" si="174"/>
        <v>3.7189399999999999</v>
      </c>
      <c r="U301" s="135">
        <f t="shared" si="174"/>
        <v>3.66777</v>
      </c>
      <c r="V301" s="135">
        <f t="shared" si="174"/>
        <v>3.70614</v>
      </c>
      <c r="W301" s="135">
        <f t="shared" si="174"/>
        <v>3.7981500000000001</v>
      </c>
      <c r="X301" s="135">
        <f t="shared" si="174"/>
        <v>3.7691400000000002</v>
      </c>
      <c r="Y301" s="135">
        <f t="shared" si="174"/>
        <v>3.68174</v>
      </c>
      <c r="Z301" s="135">
        <f t="shared" si="174"/>
        <v>3.4996999999999998</v>
      </c>
      <c r="AA301" s="135">
        <f t="shared" si="174"/>
        <v>3.26539</v>
      </c>
    </row>
    <row r="302" spans="1:27" ht="12.75" customHeight="1" outlineLevel="1" x14ac:dyDescent="0.3">
      <c r="A302" s="163" t="s">
        <v>1948</v>
      </c>
      <c r="B302" s="94" t="s">
        <v>238</v>
      </c>
      <c r="C302" s="70" t="s">
        <v>79</v>
      </c>
      <c r="D302" s="71">
        <v>1256.17</v>
      </c>
      <c r="E302" s="71">
        <v>1207.67</v>
      </c>
      <c r="F302" s="71">
        <v>1200.7</v>
      </c>
      <c r="G302" s="71">
        <v>1198.97</v>
      </c>
      <c r="H302" s="71">
        <v>1205.98</v>
      </c>
      <c r="I302" s="71">
        <v>1378.12</v>
      </c>
      <c r="J302" s="71">
        <v>1507.83</v>
      </c>
      <c r="K302" s="71">
        <v>1803.17</v>
      </c>
      <c r="L302" s="71">
        <v>1892.61</v>
      </c>
      <c r="M302" s="71">
        <v>1977.77</v>
      </c>
      <c r="N302" s="71">
        <v>1965.97</v>
      </c>
      <c r="O302" s="71">
        <v>1978.09</v>
      </c>
      <c r="P302" s="71">
        <v>1977.42</v>
      </c>
      <c r="Q302" s="71">
        <v>1972.14</v>
      </c>
      <c r="R302" s="71">
        <v>1960.82</v>
      </c>
      <c r="S302" s="71">
        <v>1933.71</v>
      </c>
      <c r="T302" s="71">
        <v>1908.11</v>
      </c>
      <c r="U302" s="71">
        <v>1856.94</v>
      </c>
      <c r="V302" s="71">
        <v>1895.31</v>
      </c>
      <c r="W302" s="71">
        <v>1987.32</v>
      </c>
      <c r="X302" s="71">
        <v>1958.31</v>
      </c>
      <c r="Y302" s="71">
        <v>1870.91</v>
      </c>
      <c r="Z302" s="71">
        <v>1688.87</v>
      </c>
      <c r="AA302" s="71">
        <v>1454.56</v>
      </c>
    </row>
    <row r="303" spans="1:27" ht="12.75" customHeight="1" outlineLevel="1" x14ac:dyDescent="0.3">
      <c r="A303" s="163" t="s">
        <v>1949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customHeight="1" outlineLevel="1" x14ac:dyDescent="0.3">
      <c r="A304" s="163" t="s">
        <v>1950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1951</v>
      </c>
      <c r="B305" s="94" t="s">
        <v>81</v>
      </c>
      <c r="C305" s="70" t="s">
        <v>79</v>
      </c>
      <c r="D305" s="71">
        <f>$D$11</f>
        <v>88.27</v>
      </c>
      <c r="E305" s="71">
        <f t="shared" ref="E305:AA305" si="176">$D$11</f>
        <v>88.27</v>
      </c>
      <c r="F305" s="71">
        <f t="shared" si="176"/>
        <v>88.27</v>
      </c>
      <c r="G305" s="71">
        <f t="shared" si="176"/>
        <v>88.27</v>
      </c>
      <c r="H305" s="71">
        <f t="shared" si="176"/>
        <v>88.27</v>
      </c>
      <c r="I305" s="71">
        <f t="shared" si="176"/>
        <v>88.27</v>
      </c>
      <c r="J305" s="71">
        <f t="shared" si="176"/>
        <v>88.27</v>
      </c>
      <c r="K305" s="71">
        <f t="shared" si="176"/>
        <v>88.27</v>
      </c>
      <c r="L305" s="71">
        <f t="shared" si="176"/>
        <v>88.27</v>
      </c>
      <c r="M305" s="71">
        <f t="shared" si="176"/>
        <v>88.27</v>
      </c>
      <c r="N305" s="71">
        <f t="shared" si="176"/>
        <v>88.27</v>
      </c>
      <c r="O305" s="71">
        <f t="shared" si="176"/>
        <v>88.27</v>
      </c>
      <c r="P305" s="71">
        <f t="shared" si="176"/>
        <v>88.27</v>
      </c>
      <c r="Q305" s="71">
        <f t="shared" si="176"/>
        <v>88.27</v>
      </c>
      <c r="R305" s="71">
        <f t="shared" si="176"/>
        <v>88.27</v>
      </c>
      <c r="S305" s="71">
        <f t="shared" si="176"/>
        <v>88.27</v>
      </c>
      <c r="T305" s="71">
        <f t="shared" si="176"/>
        <v>88.27</v>
      </c>
      <c r="U305" s="71">
        <f t="shared" si="176"/>
        <v>88.27</v>
      </c>
      <c r="V305" s="71">
        <f t="shared" si="176"/>
        <v>88.27</v>
      </c>
      <c r="W305" s="71">
        <f t="shared" si="176"/>
        <v>88.27</v>
      </c>
      <c r="X305" s="71">
        <f t="shared" si="176"/>
        <v>88.27</v>
      </c>
      <c r="Y305" s="71">
        <f t="shared" si="176"/>
        <v>88.27</v>
      </c>
      <c r="Z305" s="71">
        <f t="shared" si="176"/>
        <v>88.27</v>
      </c>
      <c r="AA305" s="71">
        <f t="shared" si="176"/>
        <v>88.27</v>
      </c>
    </row>
    <row r="306" spans="1:27" ht="12.75" customHeight="1" x14ac:dyDescent="0.3">
      <c r="A306" s="162" t="s">
        <v>1952</v>
      </c>
      <c r="B306" s="54" t="str">
        <f>"29"&amp;"."&amp;$B$800&amp;"."&amp;$B$801</f>
        <v>29.03.2024</v>
      </c>
      <c r="C306" s="134" t="s">
        <v>76</v>
      </c>
      <c r="D306" s="135">
        <f>ROUND(((D307+D308+D310+D309)/1000),5)</f>
        <v>3.19374</v>
      </c>
      <c r="E306" s="135">
        <f>ROUND(((E307+E308+E310+E309)/1000),5)</f>
        <v>3.0798899999999998</v>
      </c>
      <c r="F306" s="135">
        <f>ROUND(((F307+F308+F310+F309)/1000),5)</f>
        <v>3.0687199999999999</v>
      </c>
      <c r="G306" s="135">
        <f t="shared" ref="G306:AA306" si="177">ROUND(((G307+G308+G310+G309)/1000),5)</f>
        <v>3.0651700000000002</v>
      </c>
      <c r="H306" s="135">
        <f t="shared" si="177"/>
        <v>3.077</v>
      </c>
      <c r="I306" s="135">
        <f t="shared" si="177"/>
        <v>3.1934100000000001</v>
      </c>
      <c r="J306" s="135">
        <f t="shared" si="177"/>
        <v>3.3371900000000001</v>
      </c>
      <c r="K306" s="135">
        <f t="shared" si="177"/>
        <v>3.6333500000000001</v>
      </c>
      <c r="L306" s="135">
        <f t="shared" si="177"/>
        <v>3.7701600000000002</v>
      </c>
      <c r="M306" s="135">
        <f t="shared" si="177"/>
        <v>3.8190900000000001</v>
      </c>
      <c r="N306" s="135">
        <f t="shared" si="177"/>
        <v>3.82612</v>
      </c>
      <c r="O306" s="135">
        <f t="shared" si="177"/>
        <v>3.8552399999999998</v>
      </c>
      <c r="P306" s="135">
        <f t="shared" si="177"/>
        <v>3.84226</v>
      </c>
      <c r="Q306" s="135">
        <f t="shared" si="177"/>
        <v>3.83006</v>
      </c>
      <c r="R306" s="135">
        <f t="shared" si="177"/>
        <v>3.8171499999999998</v>
      </c>
      <c r="S306" s="135">
        <f t="shared" si="177"/>
        <v>3.8091400000000002</v>
      </c>
      <c r="T306" s="135">
        <f t="shared" si="177"/>
        <v>3.7856700000000001</v>
      </c>
      <c r="U306" s="135">
        <f t="shared" si="177"/>
        <v>3.7332100000000001</v>
      </c>
      <c r="V306" s="135">
        <f t="shared" si="177"/>
        <v>3.7636500000000002</v>
      </c>
      <c r="W306" s="135">
        <f t="shared" si="177"/>
        <v>3.8079700000000001</v>
      </c>
      <c r="X306" s="135">
        <f t="shared" si="177"/>
        <v>3.8072400000000002</v>
      </c>
      <c r="Y306" s="135">
        <f t="shared" si="177"/>
        <v>3.7615799999999999</v>
      </c>
      <c r="Z306" s="135">
        <f t="shared" si="177"/>
        <v>3.6006399999999998</v>
      </c>
      <c r="AA306" s="135">
        <f t="shared" si="177"/>
        <v>3.3007300000000002</v>
      </c>
    </row>
    <row r="307" spans="1:27" ht="12.75" customHeight="1" outlineLevel="1" x14ac:dyDescent="0.3">
      <c r="A307" s="163" t="s">
        <v>1953</v>
      </c>
      <c r="B307" s="94" t="s">
        <v>238</v>
      </c>
      <c r="C307" s="70" t="s">
        <v>79</v>
      </c>
      <c r="D307" s="71">
        <v>1382.91</v>
      </c>
      <c r="E307" s="71">
        <v>1269.06</v>
      </c>
      <c r="F307" s="71">
        <v>1257.8900000000001</v>
      </c>
      <c r="G307" s="71">
        <v>1254.3399999999999</v>
      </c>
      <c r="H307" s="71">
        <v>1266.17</v>
      </c>
      <c r="I307" s="71">
        <v>1382.58</v>
      </c>
      <c r="J307" s="71">
        <v>1526.36</v>
      </c>
      <c r="K307" s="71">
        <v>1822.52</v>
      </c>
      <c r="L307" s="71">
        <v>1959.33</v>
      </c>
      <c r="M307" s="71">
        <v>2008.26</v>
      </c>
      <c r="N307" s="71">
        <v>2015.29</v>
      </c>
      <c r="O307" s="71">
        <v>2044.41</v>
      </c>
      <c r="P307" s="71">
        <v>2031.43</v>
      </c>
      <c r="Q307" s="71">
        <v>2019.23</v>
      </c>
      <c r="R307" s="71">
        <v>2006.32</v>
      </c>
      <c r="S307" s="71">
        <v>1998.31</v>
      </c>
      <c r="T307" s="71">
        <v>1974.84</v>
      </c>
      <c r="U307" s="71">
        <v>1922.38</v>
      </c>
      <c r="V307" s="71">
        <v>1952.82</v>
      </c>
      <c r="W307" s="71">
        <v>1997.14</v>
      </c>
      <c r="X307" s="71">
        <v>1996.41</v>
      </c>
      <c r="Y307" s="71">
        <v>1950.75</v>
      </c>
      <c r="Z307" s="71">
        <v>1789.81</v>
      </c>
      <c r="AA307" s="71">
        <v>1489.9</v>
      </c>
    </row>
    <row r="308" spans="1:27" ht="12.75" customHeight="1" outlineLevel="1" x14ac:dyDescent="0.3">
      <c r="A308" s="163" t="s">
        <v>1954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customHeight="1" outlineLevel="1" x14ac:dyDescent="0.3">
      <c r="A309" s="163" t="s">
        <v>1955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1956</v>
      </c>
      <c r="B310" s="94" t="s">
        <v>81</v>
      </c>
      <c r="C310" s="70" t="s">
        <v>79</v>
      </c>
      <c r="D310" s="71">
        <f>$D$11</f>
        <v>88.27</v>
      </c>
      <c r="E310" s="71">
        <f t="shared" ref="E310:AA310" si="179">$D$11</f>
        <v>88.27</v>
      </c>
      <c r="F310" s="71">
        <f t="shared" si="179"/>
        <v>88.27</v>
      </c>
      <c r="G310" s="71">
        <f t="shared" si="179"/>
        <v>88.27</v>
      </c>
      <c r="H310" s="71">
        <f t="shared" si="179"/>
        <v>88.27</v>
      </c>
      <c r="I310" s="71">
        <f t="shared" si="179"/>
        <v>88.27</v>
      </c>
      <c r="J310" s="71">
        <f t="shared" si="179"/>
        <v>88.27</v>
      </c>
      <c r="K310" s="71">
        <f t="shared" si="179"/>
        <v>88.27</v>
      </c>
      <c r="L310" s="71">
        <f t="shared" si="179"/>
        <v>88.27</v>
      </c>
      <c r="M310" s="71">
        <f t="shared" si="179"/>
        <v>88.27</v>
      </c>
      <c r="N310" s="71">
        <f t="shared" si="179"/>
        <v>88.27</v>
      </c>
      <c r="O310" s="71">
        <f t="shared" si="179"/>
        <v>88.27</v>
      </c>
      <c r="P310" s="71">
        <f t="shared" si="179"/>
        <v>88.27</v>
      </c>
      <c r="Q310" s="71">
        <f t="shared" si="179"/>
        <v>88.27</v>
      </c>
      <c r="R310" s="71">
        <f t="shared" si="179"/>
        <v>88.27</v>
      </c>
      <c r="S310" s="71">
        <f t="shared" si="179"/>
        <v>88.27</v>
      </c>
      <c r="T310" s="71">
        <f t="shared" si="179"/>
        <v>88.27</v>
      </c>
      <c r="U310" s="71">
        <f t="shared" si="179"/>
        <v>88.27</v>
      </c>
      <c r="V310" s="71">
        <f t="shared" si="179"/>
        <v>88.27</v>
      </c>
      <c r="W310" s="71">
        <f t="shared" si="179"/>
        <v>88.27</v>
      </c>
      <c r="X310" s="71">
        <f t="shared" si="179"/>
        <v>88.27</v>
      </c>
      <c r="Y310" s="71">
        <f t="shared" si="179"/>
        <v>88.27</v>
      </c>
      <c r="Z310" s="71">
        <f t="shared" si="179"/>
        <v>88.27</v>
      </c>
      <c r="AA310" s="71">
        <f t="shared" si="179"/>
        <v>88.27</v>
      </c>
    </row>
    <row r="311" spans="1:27" ht="12.75" customHeight="1" x14ac:dyDescent="0.3">
      <c r="A311" s="162" t="s">
        <v>1957</v>
      </c>
      <c r="B311" s="54" t="str">
        <f>"30"&amp;"."&amp;$B$800&amp;"."&amp;$B$801</f>
        <v>30.03.2024</v>
      </c>
      <c r="C311" s="134" t="s">
        <v>76</v>
      </c>
      <c r="D311" s="135">
        <f>ROUND(((D312+D313+D315+D314)/1000),5)</f>
        <v>3.2810199999999998</v>
      </c>
      <c r="E311" s="135">
        <f>ROUND(((E312+E313+E315+E314)/1000),5)</f>
        <v>3.2097099999999998</v>
      </c>
      <c r="F311" s="135">
        <f>ROUND(((F312+F313+F315+F314)/1000),5)</f>
        <v>3.1432500000000001</v>
      </c>
      <c r="G311" s="135">
        <f t="shared" ref="G311:AA311" si="180">ROUND(((G312+G313+G315+G314)/1000),5)</f>
        <v>3.0820799999999999</v>
      </c>
      <c r="H311" s="135">
        <f t="shared" si="180"/>
        <v>3.1339999999999999</v>
      </c>
      <c r="I311" s="135">
        <f t="shared" si="180"/>
        <v>3.19652</v>
      </c>
      <c r="J311" s="135">
        <f t="shared" si="180"/>
        <v>3.22058</v>
      </c>
      <c r="K311" s="135">
        <f t="shared" si="180"/>
        <v>3.3003800000000001</v>
      </c>
      <c r="L311" s="135">
        <f t="shared" si="180"/>
        <v>3.63768</v>
      </c>
      <c r="M311" s="135">
        <f t="shared" si="180"/>
        <v>3.73569</v>
      </c>
      <c r="N311" s="135">
        <f t="shared" si="180"/>
        <v>3.8030499999999998</v>
      </c>
      <c r="O311" s="135">
        <f t="shared" si="180"/>
        <v>3.8234400000000002</v>
      </c>
      <c r="P311" s="135">
        <f t="shared" si="180"/>
        <v>3.8035000000000001</v>
      </c>
      <c r="Q311" s="135">
        <f t="shared" si="180"/>
        <v>3.7839100000000001</v>
      </c>
      <c r="R311" s="135">
        <f t="shared" si="180"/>
        <v>3.7669600000000001</v>
      </c>
      <c r="S311" s="135">
        <f t="shared" si="180"/>
        <v>3.75725</v>
      </c>
      <c r="T311" s="135">
        <f t="shared" si="180"/>
        <v>3.7500300000000002</v>
      </c>
      <c r="U311" s="135">
        <f t="shared" si="180"/>
        <v>3.7365900000000001</v>
      </c>
      <c r="V311" s="135">
        <f t="shared" si="180"/>
        <v>3.77772</v>
      </c>
      <c r="W311" s="135">
        <f t="shared" si="180"/>
        <v>3.8169200000000001</v>
      </c>
      <c r="X311" s="135">
        <f t="shared" si="180"/>
        <v>3.81257</v>
      </c>
      <c r="Y311" s="135">
        <f t="shared" si="180"/>
        <v>3.7670699999999999</v>
      </c>
      <c r="Z311" s="135">
        <f t="shared" si="180"/>
        <v>3.60094</v>
      </c>
      <c r="AA311" s="135">
        <f t="shared" si="180"/>
        <v>3.3397899999999998</v>
      </c>
    </row>
    <row r="312" spans="1:27" ht="12.75" customHeight="1" outlineLevel="1" x14ac:dyDescent="0.3">
      <c r="A312" s="163" t="s">
        <v>1958</v>
      </c>
      <c r="B312" s="94" t="s">
        <v>238</v>
      </c>
      <c r="C312" s="70" t="s">
        <v>79</v>
      </c>
      <c r="D312" s="71">
        <v>1470.19</v>
      </c>
      <c r="E312" s="71">
        <v>1398.88</v>
      </c>
      <c r="F312" s="71">
        <v>1332.42</v>
      </c>
      <c r="G312" s="71">
        <v>1271.25</v>
      </c>
      <c r="H312" s="71">
        <v>1323.17</v>
      </c>
      <c r="I312" s="71">
        <v>1385.69</v>
      </c>
      <c r="J312" s="71">
        <v>1409.75</v>
      </c>
      <c r="K312" s="71">
        <v>1489.55</v>
      </c>
      <c r="L312" s="71">
        <v>1826.85</v>
      </c>
      <c r="M312" s="71">
        <v>1924.86</v>
      </c>
      <c r="N312" s="71">
        <v>1992.22</v>
      </c>
      <c r="O312" s="71">
        <v>2012.61</v>
      </c>
      <c r="P312" s="71">
        <v>1992.67</v>
      </c>
      <c r="Q312" s="71">
        <v>1973.08</v>
      </c>
      <c r="R312" s="71">
        <v>1956.13</v>
      </c>
      <c r="S312" s="71">
        <v>1946.42</v>
      </c>
      <c r="T312" s="71">
        <v>1939.2</v>
      </c>
      <c r="U312" s="71">
        <v>1925.76</v>
      </c>
      <c r="V312" s="71">
        <v>1966.89</v>
      </c>
      <c r="W312" s="71">
        <v>2006.09</v>
      </c>
      <c r="X312" s="71">
        <v>2001.74</v>
      </c>
      <c r="Y312" s="71">
        <v>1956.24</v>
      </c>
      <c r="Z312" s="71">
        <v>1790.11</v>
      </c>
      <c r="AA312" s="71">
        <v>1528.96</v>
      </c>
    </row>
    <row r="313" spans="1:27" ht="12.75" customHeight="1" outlineLevel="1" x14ac:dyDescent="0.3">
      <c r="A313" s="163" t="s">
        <v>1959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customHeight="1" outlineLevel="1" x14ac:dyDescent="0.3">
      <c r="A314" s="163" t="s">
        <v>1960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1961</v>
      </c>
      <c r="B315" s="94" t="s">
        <v>81</v>
      </c>
      <c r="C315" s="70" t="s">
        <v>79</v>
      </c>
      <c r="D315" s="71">
        <f>$D$11</f>
        <v>88.27</v>
      </c>
      <c r="E315" s="71">
        <f t="shared" ref="E315:AA315" si="182">$D$11</f>
        <v>88.27</v>
      </c>
      <c r="F315" s="71">
        <f t="shared" si="182"/>
        <v>88.27</v>
      </c>
      <c r="G315" s="71">
        <f t="shared" si="182"/>
        <v>88.27</v>
      </c>
      <c r="H315" s="71">
        <f t="shared" si="182"/>
        <v>88.27</v>
      </c>
      <c r="I315" s="71">
        <f t="shared" si="182"/>
        <v>88.27</v>
      </c>
      <c r="J315" s="71">
        <f t="shared" si="182"/>
        <v>88.27</v>
      </c>
      <c r="K315" s="71">
        <f t="shared" si="182"/>
        <v>88.27</v>
      </c>
      <c r="L315" s="71">
        <f t="shared" si="182"/>
        <v>88.27</v>
      </c>
      <c r="M315" s="71">
        <f t="shared" si="182"/>
        <v>88.27</v>
      </c>
      <c r="N315" s="71">
        <f t="shared" si="182"/>
        <v>88.27</v>
      </c>
      <c r="O315" s="71">
        <f t="shared" si="182"/>
        <v>88.27</v>
      </c>
      <c r="P315" s="71">
        <f t="shared" si="182"/>
        <v>88.27</v>
      </c>
      <c r="Q315" s="71">
        <f t="shared" si="182"/>
        <v>88.27</v>
      </c>
      <c r="R315" s="71">
        <f t="shared" si="182"/>
        <v>88.27</v>
      </c>
      <c r="S315" s="71">
        <f t="shared" si="182"/>
        <v>88.27</v>
      </c>
      <c r="T315" s="71">
        <f t="shared" si="182"/>
        <v>88.27</v>
      </c>
      <c r="U315" s="71">
        <f t="shared" si="182"/>
        <v>88.27</v>
      </c>
      <c r="V315" s="71">
        <f t="shared" si="182"/>
        <v>88.27</v>
      </c>
      <c r="W315" s="71">
        <f t="shared" si="182"/>
        <v>88.27</v>
      </c>
      <c r="X315" s="71">
        <f t="shared" si="182"/>
        <v>88.27</v>
      </c>
      <c r="Y315" s="71">
        <f t="shared" si="182"/>
        <v>88.27</v>
      </c>
      <c r="Z315" s="71">
        <f t="shared" si="182"/>
        <v>88.27</v>
      </c>
      <c r="AA315" s="71">
        <f t="shared" si="182"/>
        <v>88.27</v>
      </c>
    </row>
    <row r="316" spans="1:27" ht="12.75" customHeight="1" x14ac:dyDescent="0.3">
      <c r="A316" s="162" t="s">
        <v>1962</v>
      </c>
      <c r="B316" s="54" t="str">
        <f>"31"&amp;"."&amp;$B$800&amp;"."&amp;$B$801</f>
        <v>31.03.2024</v>
      </c>
      <c r="C316" s="134" t="s">
        <v>76</v>
      </c>
      <c r="D316" s="135">
        <f>ROUND(((D317+D318+D320+D319)/1000),5)</f>
        <v>3.2935300000000001</v>
      </c>
      <c r="E316" s="135">
        <f>ROUND(((E317+E318+E320+E319)/1000),5)</f>
        <v>3.2029899999999998</v>
      </c>
      <c r="F316" s="135">
        <f>ROUND(((F317+F318+F320+F319)/1000),5)</f>
        <v>3.1114600000000001</v>
      </c>
      <c r="G316" s="135">
        <f t="shared" ref="G316:AA316" si="183">ROUND(((G317+G318+G320+G319)/1000),5)</f>
        <v>3.10283</v>
      </c>
      <c r="H316" s="135">
        <f t="shared" si="183"/>
        <v>3.1332100000000001</v>
      </c>
      <c r="I316" s="135">
        <f t="shared" si="183"/>
        <v>3.1898200000000001</v>
      </c>
      <c r="J316" s="135">
        <f t="shared" si="183"/>
        <v>3.1602000000000001</v>
      </c>
      <c r="K316" s="135">
        <f t="shared" si="183"/>
        <v>3.2551100000000002</v>
      </c>
      <c r="L316" s="135">
        <f t="shared" si="183"/>
        <v>3.4006799999999999</v>
      </c>
      <c r="M316" s="135">
        <f t="shared" si="183"/>
        <v>3.5780400000000001</v>
      </c>
      <c r="N316" s="135">
        <f t="shared" si="183"/>
        <v>3.6193200000000001</v>
      </c>
      <c r="O316" s="135">
        <f t="shared" si="183"/>
        <v>3.6276000000000002</v>
      </c>
      <c r="P316" s="135">
        <f t="shared" si="183"/>
        <v>3.6015299999999999</v>
      </c>
      <c r="Q316" s="135">
        <f t="shared" si="183"/>
        <v>3.5991300000000002</v>
      </c>
      <c r="R316" s="135">
        <f t="shared" si="183"/>
        <v>3.5996000000000001</v>
      </c>
      <c r="S316" s="135">
        <f t="shared" si="183"/>
        <v>3.5812200000000001</v>
      </c>
      <c r="T316" s="135">
        <f t="shared" si="183"/>
        <v>3.58101</v>
      </c>
      <c r="U316" s="135">
        <f t="shared" si="183"/>
        <v>3.6595300000000002</v>
      </c>
      <c r="V316" s="135">
        <f t="shared" si="183"/>
        <v>3.67517</v>
      </c>
      <c r="W316" s="135">
        <f t="shared" si="183"/>
        <v>3.7619199999999999</v>
      </c>
      <c r="X316" s="135">
        <f t="shared" si="183"/>
        <v>3.72709</v>
      </c>
      <c r="Y316" s="135">
        <f t="shared" si="183"/>
        <v>3.6610499999999999</v>
      </c>
      <c r="Z316" s="135">
        <f t="shared" si="183"/>
        <v>3.4460199999999999</v>
      </c>
      <c r="AA316" s="135">
        <f t="shared" si="183"/>
        <v>3.3418700000000001</v>
      </c>
    </row>
    <row r="317" spans="1:27" ht="12.75" customHeight="1" outlineLevel="1" x14ac:dyDescent="0.3">
      <c r="A317" s="163" t="s">
        <v>1963</v>
      </c>
      <c r="B317" s="94" t="s">
        <v>238</v>
      </c>
      <c r="C317" s="70" t="s">
        <v>79</v>
      </c>
      <c r="D317" s="71">
        <v>1482.7</v>
      </c>
      <c r="E317" s="71">
        <v>1392.16</v>
      </c>
      <c r="F317" s="71">
        <v>1300.6300000000001</v>
      </c>
      <c r="G317" s="71">
        <v>1292</v>
      </c>
      <c r="H317" s="71">
        <v>1322.38</v>
      </c>
      <c r="I317" s="71">
        <v>1378.99</v>
      </c>
      <c r="J317" s="71">
        <v>1349.37</v>
      </c>
      <c r="K317" s="71">
        <v>1444.28</v>
      </c>
      <c r="L317" s="71">
        <v>1589.85</v>
      </c>
      <c r="M317" s="71">
        <v>1767.21</v>
      </c>
      <c r="N317" s="71">
        <v>1808.49</v>
      </c>
      <c r="O317" s="71">
        <v>1816.77</v>
      </c>
      <c r="P317" s="71">
        <v>1790.7</v>
      </c>
      <c r="Q317" s="71">
        <v>1788.3</v>
      </c>
      <c r="R317" s="71">
        <v>1788.77</v>
      </c>
      <c r="S317" s="71">
        <v>1770.39</v>
      </c>
      <c r="T317" s="71">
        <v>1770.18</v>
      </c>
      <c r="U317" s="71">
        <v>1848.7</v>
      </c>
      <c r="V317" s="71">
        <v>1864.34</v>
      </c>
      <c r="W317" s="71">
        <v>1951.09</v>
      </c>
      <c r="X317" s="71">
        <v>1916.26</v>
      </c>
      <c r="Y317" s="71">
        <v>1850.22</v>
      </c>
      <c r="Z317" s="71">
        <v>1635.19</v>
      </c>
      <c r="AA317" s="71">
        <v>1531.04</v>
      </c>
    </row>
    <row r="318" spans="1:27" ht="12.75" customHeight="1" outlineLevel="1" x14ac:dyDescent="0.3">
      <c r="A318" s="163" t="s">
        <v>1964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customHeight="1" outlineLevel="1" x14ac:dyDescent="0.3">
      <c r="A319" s="163" t="s">
        <v>1965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1966</v>
      </c>
      <c r="B320" s="94" t="s">
        <v>81</v>
      </c>
      <c r="C320" s="70" t="s">
        <v>79</v>
      </c>
      <c r="D320" s="71">
        <f>$D$11</f>
        <v>88.27</v>
      </c>
      <c r="E320" s="71">
        <f t="shared" ref="E320:AA320" si="185">$D$11</f>
        <v>88.27</v>
      </c>
      <c r="F320" s="71">
        <f t="shared" si="185"/>
        <v>88.27</v>
      </c>
      <c r="G320" s="71">
        <f t="shared" si="185"/>
        <v>88.27</v>
      </c>
      <c r="H320" s="71">
        <f t="shared" si="185"/>
        <v>88.27</v>
      </c>
      <c r="I320" s="71">
        <f t="shared" si="185"/>
        <v>88.27</v>
      </c>
      <c r="J320" s="71">
        <f t="shared" si="185"/>
        <v>88.27</v>
      </c>
      <c r="K320" s="71">
        <f t="shared" si="185"/>
        <v>88.27</v>
      </c>
      <c r="L320" s="71">
        <f t="shared" si="185"/>
        <v>88.27</v>
      </c>
      <c r="M320" s="71">
        <f t="shared" si="185"/>
        <v>88.27</v>
      </c>
      <c r="N320" s="71">
        <f t="shared" si="185"/>
        <v>88.27</v>
      </c>
      <c r="O320" s="71">
        <f t="shared" si="185"/>
        <v>88.27</v>
      </c>
      <c r="P320" s="71">
        <f t="shared" si="185"/>
        <v>88.27</v>
      </c>
      <c r="Q320" s="71">
        <f t="shared" si="185"/>
        <v>88.27</v>
      </c>
      <c r="R320" s="71">
        <f t="shared" si="185"/>
        <v>88.27</v>
      </c>
      <c r="S320" s="71">
        <f t="shared" si="185"/>
        <v>88.27</v>
      </c>
      <c r="T320" s="71">
        <f t="shared" si="185"/>
        <v>88.27</v>
      </c>
      <c r="U320" s="71">
        <f t="shared" si="185"/>
        <v>88.27</v>
      </c>
      <c r="V320" s="71">
        <f t="shared" si="185"/>
        <v>88.27</v>
      </c>
      <c r="W320" s="71">
        <f t="shared" si="185"/>
        <v>88.27</v>
      </c>
      <c r="X320" s="71">
        <f t="shared" si="185"/>
        <v>88.27</v>
      </c>
      <c r="Y320" s="71">
        <f t="shared" si="185"/>
        <v>88.27</v>
      </c>
      <c r="Z320" s="71">
        <f t="shared" si="185"/>
        <v>88.27</v>
      </c>
      <c r="AA320" s="71">
        <f t="shared" si="185"/>
        <v>88.27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1967</v>
      </c>
      <c r="B325" s="54" t="str">
        <f>"01"&amp;"."&amp;$B$800&amp;"."&amp;$B$801</f>
        <v>01.03.2024</v>
      </c>
      <c r="C325" s="134" t="s">
        <v>76</v>
      </c>
      <c r="D325" s="135">
        <f>ROUND(((D326+D327+D329+D328)/1000),5)</f>
        <v>3.6196799999999998</v>
      </c>
      <c r="E325" s="135">
        <f>ROUND(((E326+E327+E329+E328)/1000),5)</f>
        <v>3.55436</v>
      </c>
      <c r="F325" s="135">
        <f>ROUND(((F326+F327+F329+F328)/1000),5)</f>
        <v>3.5465800000000001</v>
      </c>
      <c r="G325" s="135">
        <f t="shared" ref="G325:AA325" si="186">ROUND(((G326+G327+G329+G328)/1000),5)</f>
        <v>3.5502400000000001</v>
      </c>
      <c r="H325" s="135">
        <f t="shared" si="186"/>
        <v>3.60127</v>
      </c>
      <c r="I325" s="135">
        <f t="shared" si="186"/>
        <v>3.6948300000000001</v>
      </c>
      <c r="J325" s="135">
        <f t="shared" si="186"/>
        <v>3.7929900000000001</v>
      </c>
      <c r="K325" s="135">
        <f t="shared" si="186"/>
        <v>4.1007899999999999</v>
      </c>
      <c r="L325" s="135">
        <f t="shared" si="186"/>
        <v>4.2460699999999996</v>
      </c>
      <c r="M325" s="135">
        <f t="shared" si="186"/>
        <v>4.28125</v>
      </c>
      <c r="N325" s="135">
        <f t="shared" si="186"/>
        <v>4.28735</v>
      </c>
      <c r="O325" s="135">
        <f t="shared" si="186"/>
        <v>4.3384299999999998</v>
      </c>
      <c r="P325" s="135">
        <f t="shared" si="186"/>
        <v>4.3091999999999997</v>
      </c>
      <c r="Q325" s="135">
        <f t="shared" si="186"/>
        <v>4.3133299999999997</v>
      </c>
      <c r="R325" s="135">
        <f t="shared" si="186"/>
        <v>4.2982800000000001</v>
      </c>
      <c r="S325" s="135">
        <f t="shared" si="186"/>
        <v>4.2464899999999997</v>
      </c>
      <c r="T325" s="135">
        <f t="shared" si="186"/>
        <v>4.2222799999999996</v>
      </c>
      <c r="U325" s="135">
        <f t="shared" si="186"/>
        <v>4.22323</v>
      </c>
      <c r="V325" s="135">
        <f t="shared" si="186"/>
        <v>4.2530000000000001</v>
      </c>
      <c r="W325" s="135">
        <f t="shared" si="186"/>
        <v>4.3312499999999998</v>
      </c>
      <c r="X325" s="135">
        <f t="shared" si="186"/>
        <v>4.2810600000000001</v>
      </c>
      <c r="Y325" s="135">
        <f t="shared" si="186"/>
        <v>4.1719200000000001</v>
      </c>
      <c r="Z325" s="135">
        <f t="shared" si="186"/>
        <v>3.8734500000000001</v>
      </c>
      <c r="AA325" s="135">
        <f t="shared" si="186"/>
        <v>3.7535400000000001</v>
      </c>
    </row>
    <row r="326" spans="1:27" ht="12.75" customHeight="1" outlineLevel="1" x14ac:dyDescent="0.3">
      <c r="A326" s="163" t="s">
        <v>1968</v>
      </c>
      <c r="B326" s="94" t="s">
        <v>238</v>
      </c>
      <c r="C326" s="70" t="s">
        <v>79</v>
      </c>
      <c r="D326" s="71">
        <v>1302.93</v>
      </c>
      <c r="E326" s="71">
        <v>1237.6099999999999</v>
      </c>
      <c r="F326" s="71">
        <v>1229.83</v>
      </c>
      <c r="G326" s="71">
        <v>1233.49</v>
      </c>
      <c r="H326" s="71">
        <v>1284.52</v>
      </c>
      <c r="I326" s="71">
        <v>1378.08</v>
      </c>
      <c r="J326" s="71">
        <v>1476.24</v>
      </c>
      <c r="K326" s="71">
        <v>1784.04</v>
      </c>
      <c r="L326" s="71">
        <v>1929.32</v>
      </c>
      <c r="M326" s="71">
        <v>1964.5</v>
      </c>
      <c r="N326" s="71">
        <v>1970.6</v>
      </c>
      <c r="O326" s="71">
        <v>2021.68</v>
      </c>
      <c r="P326" s="71">
        <v>1992.45</v>
      </c>
      <c r="Q326" s="71">
        <v>1996.58</v>
      </c>
      <c r="R326" s="71">
        <v>1981.53</v>
      </c>
      <c r="S326" s="71">
        <v>1929.74</v>
      </c>
      <c r="T326" s="71">
        <v>1905.53</v>
      </c>
      <c r="U326" s="71">
        <v>1906.48</v>
      </c>
      <c r="V326" s="71">
        <v>1936.25</v>
      </c>
      <c r="W326" s="71">
        <v>2014.5</v>
      </c>
      <c r="X326" s="71">
        <v>1964.31</v>
      </c>
      <c r="Y326" s="71">
        <v>1855.17</v>
      </c>
      <c r="Z326" s="71">
        <v>1556.7</v>
      </c>
      <c r="AA326" s="71">
        <v>1436.79</v>
      </c>
    </row>
    <row r="327" spans="1:27" ht="12.75" customHeight="1" outlineLevel="1" x14ac:dyDescent="0.3">
      <c r="A327" s="163" t="s">
        <v>1969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customHeight="1" outlineLevel="1" x14ac:dyDescent="0.3">
      <c r="A328" s="163" t="s">
        <v>1970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1971</v>
      </c>
      <c r="B329" s="94" t="s">
        <v>81</v>
      </c>
      <c r="C329" s="70" t="s">
        <v>79</v>
      </c>
      <c r="D329" s="71">
        <f>$D$11</f>
        <v>88.27</v>
      </c>
      <c r="E329" s="71">
        <f t="shared" ref="E329:AA329" si="188">$D$11</f>
        <v>88.27</v>
      </c>
      <c r="F329" s="71">
        <f t="shared" si="188"/>
        <v>88.27</v>
      </c>
      <c r="G329" s="71">
        <f t="shared" si="188"/>
        <v>88.27</v>
      </c>
      <c r="H329" s="71">
        <f t="shared" si="188"/>
        <v>88.27</v>
      </c>
      <c r="I329" s="71">
        <f t="shared" si="188"/>
        <v>88.27</v>
      </c>
      <c r="J329" s="71">
        <f t="shared" si="188"/>
        <v>88.27</v>
      </c>
      <c r="K329" s="71">
        <f t="shared" si="188"/>
        <v>88.27</v>
      </c>
      <c r="L329" s="71">
        <f t="shared" si="188"/>
        <v>88.27</v>
      </c>
      <c r="M329" s="71">
        <f t="shared" si="188"/>
        <v>88.27</v>
      </c>
      <c r="N329" s="71">
        <f t="shared" si="188"/>
        <v>88.27</v>
      </c>
      <c r="O329" s="71">
        <f t="shared" si="188"/>
        <v>88.27</v>
      </c>
      <c r="P329" s="71">
        <f t="shared" si="188"/>
        <v>88.27</v>
      </c>
      <c r="Q329" s="71">
        <f t="shared" si="188"/>
        <v>88.27</v>
      </c>
      <c r="R329" s="71">
        <f t="shared" si="188"/>
        <v>88.27</v>
      </c>
      <c r="S329" s="71">
        <f t="shared" si="188"/>
        <v>88.27</v>
      </c>
      <c r="T329" s="71">
        <f t="shared" si="188"/>
        <v>88.27</v>
      </c>
      <c r="U329" s="71">
        <f t="shared" si="188"/>
        <v>88.27</v>
      </c>
      <c r="V329" s="71">
        <f t="shared" si="188"/>
        <v>88.27</v>
      </c>
      <c r="W329" s="71">
        <f t="shared" si="188"/>
        <v>88.27</v>
      </c>
      <c r="X329" s="71">
        <f t="shared" si="188"/>
        <v>88.27</v>
      </c>
      <c r="Y329" s="71">
        <f t="shared" si="188"/>
        <v>88.27</v>
      </c>
      <c r="Z329" s="71">
        <f t="shared" si="188"/>
        <v>88.27</v>
      </c>
      <c r="AA329" s="71">
        <f t="shared" si="188"/>
        <v>88.27</v>
      </c>
    </row>
    <row r="330" spans="1:27" ht="12.75" customHeight="1" x14ac:dyDescent="0.3">
      <c r="A330" s="162" t="s">
        <v>1972</v>
      </c>
      <c r="B330" s="54" t="str">
        <f>"02"&amp;"."&amp;$B$800&amp;"."&amp;$B$801</f>
        <v>02.03.2024</v>
      </c>
      <c r="C330" s="134" t="s">
        <v>76</v>
      </c>
      <c r="D330" s="135">
        <f>ROUND(((D331+D332+D334+D333)/1000),5)</f>
        <v>3.9645700000000001</v>
      </c>
      <c r="E330" s="135">
        <f>ROUND(((E331+E332+E334+E333)/1000),5)</f>
        <v>3.7965800000000001</v>
      </c>
      <c r="F330" s="135">
        <f>ROUND(((F331+F332+F334+F333)/1000),5)</f>
        <v>3.7622200000000001</v>
      </c>
      <c r="G330" s="135">
        <f t="shared" ref="G330:AA330" si="189">ROUND(((G331+G332+G334+G333)/1000),5)</f>
        <v>3.7535400000000001</v>
      </c>
      <c r="H330" s="135">
        <f t="shared" si="189"/>
        <v>3.7526799999999998</v>
      </c>
      <c r="I330" s="135">
        <f t="shared" si="189"/>
        <v>3.75291</v>
      </c>
      <c r="J330" s="135">
        <f t="shared" si="189"/>
        <v>3.7831999999999999</v>
      </c>
      <c r="K330" s="135">
        <f t="shared" si="189"/>
        <v>3.9662799999999998</v>
      </c>
      <c r="L330" s="135">
        <f t="shared" si="189"/>
        <v>4.2067699999999997</v>
      </c>
      <c r="M330" s="135">
        <f t="shared" si="189"/>
        <v>4.2886199999999999</v>
      </c>
      <c r="N330" s="135">
        <f t="shared" si="189"/>
        <v>4.3138899999999998</v>
      </c>
      <c r="O330" s="135">
        <f t="shared" si="189"/>
        <v>4.3208399999999996</v>
      </c>
      <c r="P330" s="135">
        <f t="shared" si="189"/>
        <v>4.3144499999999999</v>
      </c>
      <c r="Q330" s="135">
        <f t="shared" si="189"/>
        <v>4.3061800000000003</v>
      </c>
      <c r="R330" s="135">
        <f t="shared" si="189"/>
        <v>4.2987000000000002</v>
      </c>
      <c r="S330" s="135">
        <f t="shared" si="189"/>
        <v>4.2602099999999998</v>
      </c>
      <c r="T330" s="135">
        <f t="shared" si="189"/>
        <v>4.2729400000000002</v>
      </c>
      <c r="U330" s="135">
        <f t="shared" si="189"/>
        <v>4.2898100000000001</v>
      </c>
      <c r="V330" s="135">
        <f t="shared" si="189"/>
        <v>4.3128000000000002</v>
      </c>
      <c r="W330" s="135">
        <f t="shared" si="189"/>
        <v>4.3284200000000004</v>
      </c>
      <c r="X330" s="135">
        <f t="shared" si="189"/>
        <v>4.3205600000000004</v>
      </c>
      <c r="Y330" s="135">
        <f t="shared" si="189"/>
        <v>4.2522099999999998</v>
      </c>
      <c r="Z330" s="135">
        <f t="shared" si="189"/>
        <v>4.0514999999999999</v>
      </c>
      <c r="AA330" s="135">
        <f t="shared" si="189"/>
        <v>3.7839800000000001</v>
      </c>
    </row>
    <row r="331" spans="1:27" ht="12.75" customHeight="1" outlineLevel="1" x14ac:dyDescent="0.3">
      <c r="A331" s="163" t="s">
        <v>1973</v>
      </c>
      <c r="B331" s="94" t="s">
        <v>238</v>
      </c>
      <c r="C331" s="70" t="s">
        <v>79</v>
      </c>
      <c r="D331" s="71">
        <v>1647.82</v>
      </c>
      <c r="E331" s="71">
        <v>1479.83</v>
      </c>
      <c r="F331" s="71">
        <v>1445.47</v>
      </c>
      <c r="G331" s="71">
        <v>1436.79</v>
      </c>
      <c r="H331" s="71">
        <v>1435.93</v>
      </c>
      <c r="I331" s="71">
        <v>1436.16</v>
      </c>
      <c r="J331" s="71">
        <v>1466.45</v>
      </c>
      <c r="K331" s="71">
        <v>1649.53</v>
      </c>
      <c r="L331" s="71">
        <v>1890.02</v>
      </c>
      <c r="M331" s="71">
        <v>1971.87</v>
      </c>
      <c r="N331" s="71">
        <v>1997.14</v>
      </c>
      <c r="O331" s="71">
        <v>2004.09</v>
      </c>
      <c r="P331" s="71">
        <v>1997.7</v>
      </c>
      <c r="Q331" s="71">
        <v>1989.43</v>
      </c>
      <c r="R331" s="71">
        <v>1981.95</v>
      </c>
      <c r="S331" s="71">
        <v>1943.46</v>
      </c>
      <c r="T331" s="71">
        <v>1956.19</v>
      </c>
      <c r="U331" s="71">
        <v>1973.06</v>
      </c>
      <c r="V331" s="71">
        <v>1996.05</v>
      </c>
      <c r="W331" s="71">
        <v>2011.67</v>
      </c>
      <c r="X331" s="71">
        <v>2003.81</v>
      </c>
      <c r="Y331" s="71">
        <v>1935.46</v>
      </c>
      <c r="Z331" s="71">
        <v>1734.75</v>
      </c>
      <c r="AA331" s="71">
        <v>1467.23</v>
      </c>
    </row>
    <row r="332" spans="1:27" ht="12.75" customHeight="1" outlineLevel="1" x14ac:dyDescent="0.3">
      <c r="A332" s="163" t="s">
        <v>1974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customHeight="1" outlineLevel="1" x14ac:dyDescent="0.3">
      <c r="A333" s="163" t="s">
        <v>1975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1976</v>
      </c>
      <c r="B334" s="94" t="s">
        <v>81</v>
      </c>
      <c r="C334" s="70" t="s">
        <v>79</v>
      </c>
      <c r="D334" s="71">
        <f>$D$11</f>
        <v>88.27</v>
      </c>
      <c r="E334" s="71">
        <f t="shared" ref="E334:AA334" si="191">$D$11</f>
        <v>88.27</v>
      </c>
      <c r="F334" s="71">
        <f t="shared" si="191"/>
        <v>88.27</v>
      </c>
      <c r="G334" s="71">
        <f t="shared" si="191"/>
        <v>88.27</v>
      </c>
      <c r="H334" s="71">
        <f t="shared" si="191"/>
        <v>88.27</v>
      </c>
      <c r="I334" s="71">
        <f t="shared" si="191"/>
        <v>88.27</v>
      </c>
      <c r="J334" s="71">
        <f t="shared" si="191"/>
        <v>88.27</v>
      </c>
      <c r="K334" s="71">
        <f t="shared" si="191"/>
        <v>88.27</v>
      </c>
      <c r="L334" s="71">
        <f t="shared" si="191"/>
        <v>88.27</v>
      </c>
      <c r="M334" s="71">
        <f t="shared" si="191"/>
        <v>88.27</v>
      </c>
      <c r="N334" s="71">
        <f t="shared" si="191"/>
        <v>88.27</v>
      </c>
      <c r="O334" s="71">
        <f t="shared" si="191"/>
        <v>88.27</v>
      </c>
      <c r="P334" s="71">
        <f t="shared" si="191"/>
        <v>88.27</v>
      </c>
      <c r="Q334" s="71">
        <f t="shared" si="191"/>
        <v>88.27</v>
      </c>
      <c r="R334" s="71">
        <f t="shared" si="191"/>
        <v>88.27</v>
      </c>
      <c r="S334" s="71">
        <f t="shared" si="191"/>
        <v>88.27</v>
      </c>
      <c r="T334" s="71">
        <f t="shared" si="191"/>
        <v>88.27</v>
      </c>
      <c r="U334" s="71">
        <f t="shared" si="191"/>
        <v>88.27</v>
      </c>
      <c r="V334" s="71">
        <f t="shared" si="191"/>
        <v>88.27</v>
      </c>
      <c r="W334" s="71">
        <f t="shared" si="191"/>
        <v>88.27</v>
      </c>
      <c r="X334" s="71">
        <f t="shared" si="191"/>
        <v>88.27</v>
      </c>
      <c r="Y334" s="71">
        <f t="shared" si="191"/>
        <v>88.27</v>
      </c>
      <c r="Z334" s="71">
        <f t="shared" si="191"/>
        <v>88.27</v>
      </c>
      <c r="AA334" s="71">
        <f t="shared" si="191"/>
        <v>88.27</v>
      </c>
    </row>
    <row r="335" spans="1:27" ht="12.75" customHeight="1" x14ac:dyDescent="0.3">
      <c r="A335" s="162" t="s">
        <v>1977</v>
      </c>
      <c r="B335" s="54" t="str">
        <f>"03"&amp;"."&amp;$B$800&amp;"."&amp;$B$801</f>
        <v>03.03.2024</v>
      </c>
      <c r="C335" s="134" t="s">
        <v>76</v>
      </c>
      <c r="D335" s="135">
        <f>ROUND(((D336+D337+D339+D338)/1000),5)</f>
        <v>3.7952699999999999</v>
      </c>
      <c r="E335" s="135">
        <f>ROUND(((E336+E337+E339+E338)/1000),5)</f>
        <v>3.7303500000000001</v>
      </c>
      <c r="F335" s="135">
        <f>ROUND(((F336+F337+F339+F338)/1000),5)</f>
        <v>3.6335099999999998</v>
      </c>
      <c r="G335" s="135">
        <f t="shared" ref="G335:AA335" si="192">ROUND(((G336+G337+G339+G338)/1000),5)</f>
        <v>3.6282700000000001</v>
      </c>
      <c r="H335" s="135">
        <f t="shared" si="192"/>
        <v>3.6534</v>
      </c>
      <c r="I335" s="135">
        <f t="shared" si="192"/>
        <v>3.69062</v>
      </c>
      <c r="J335" s="135">
        <f t="shared" si="192"/>
        <v>3.6997800000000001</v>
      </c>
      <c r="K335" s="135">
        <f t="shared" si="192"/>
        <v>3.7492000000000001</v>
      </c>
      <c r="L335" s="135">
        <f t="shared" si="192"/>
        <v>3.9645800000000002</v>
      </c>
      <c r="M335" s="135">
        <f t="shared" si="192"/>
        <v>4.0824800000000003</v>
      </c>
      <c r="N335" s="135">
        <f t="shared" si="192"/>
        <v>4.1318700000000002</v>
      </c>
      <c r="O335" s="135">
        <f t="shared" si="192"/>
        <v>4.1296299999999997</v>
      </c>
      <c r="P335" s="135">
        <f t="shared" si="192"/>
        <v>4.1051599999999997</v>
      </c>
      <c r="Q335" s="135">
        <f t="shared" si="192"/>
        <v>4.0891099999999998</v>
      </c>
      <c r="R335" s="135">
        <f t="shared" si="192"/>
        <v>4.0848500000000003</v>
      </c>
      <c r="S335" s="135">
        <f t="shared" si="192"/>
        <v>4.04908</v>
      </c>
      <c r="T335" s="135">
        <f t="shared" si="192"/>
        <v>4.0796099999999997</v>
      </c>
      <c r="U335" s="135">
        <f t="shared" si="192"/>
        <v>4.1113499999999998</v>
      </c>
      <c r="V335" s="135">
        <f t="shared" si="192"/>
        <v>4.2177600000000002</v>
      </c>
      <c r="W335" s="135">
        <f t="shared" si="192"/>
        <v>4.2052199999999997</v>
      </c>
      <c r="X335" s="135">
        <f t="shared" si="192"/>
        <v>4.1772600000000004</v>
      </c>
      <c r="Y335" s="135">
        <f t="shared" si="192"/>
        <v>4.0602299999999998</v>
      </c>
      <c r="Z335" s="135">
        <f t="shared" si="192"/>
        <v>3.8831899999999999</v>
      </c>
      <c r="AA335" s="135">
        <f t="shared" si="192"/>
        <v>3.7545500000000001</v>
      </c>
    </row>
    <row r="336" spans="1:27" ht="12.75" customHeight="1" outlineLevel="1" x14ac:dyDescent="0.3">
      <c r="A336" s="163" t="s">
        <v>1978</v>
      </c>
      <c r="B336" s="94" t="s">
        <v>238</v>
      </c>
      <c r="C336" s="70" t="s">
        <v>79</v>
      </c>
      <c r="D336" s="71">
        <v>1478.52</v>
      </c>
      <c r="E336" s="71">
        <v>1413.6</v>
      </c>
      <c r="F336" s="71">
        <v>1316.76</v>
      </c>
      <c r="G336" s="71">
        <v>1311.52</v>
      </c>
      <c r="H336" s="71">
        <v>1336.65</v>
      </c>
      <c r="I336" s="71">
        <v>1373.87</v>
      </c>
      <c r="J336" s="71">
        <v>1383.03</v>
      </c>
      <c r="K336" s="71">
        <v>1432.45</v>
      </c>
      <c r="L336" s="71">
        <v>1647.83</v>
      </c>
      <c r="M336" s="71">
        <v>1765.73</v>
      </c>
      <c r="N336" s="71">
        <v>1815.12</v>
      </c>
      <c r="O336" s="71">
        <v>1812.88</v>
      </c>
      <c r="P336" s="71">
        <v>1788.41</v>
      </c>
      <c r="Q336" s="71">
        <v>1772.36</v>
      </c>
      <c r="R336" s="71">
        <v>1768.1</v>
      </c>
      <c r="S336" s="71">
        <v>1732.33</v>
      </c>
      <c r="T336" s="71">
        <v>1762.86</v>
      </c>
      <c r="U336" s="71">
        <v>1794.6</v>
      </c>
      <c r="V336" s="71">
        <v>1901.01</v>
      </c>
      <c r="W336" s="71">
        <v>1888.47</v>
      </c>
      <c r="X336" s="71">
        <v>1860.51</v>
      </c>
      <c r="Y336" s="71">
        <v>1743.48</v>
      </c>
      <c r="Z336" s="71">
        <v>1566.44</v>
      </c>
      <c r="AA336" s="71">
        <v>1437.8</v>
      </c>
    </row>
    <row r="337" spans="1:27" ht="12.75" customHeight="1" outlineLevel="1" x14ac:dyDescent="0.3">
      <c r="A337" s="163" t="s">
        <v>1979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customHeight="1" outlineLevel="1" x14ac:dyDescent="0.3">
      <c r="A338" s="163" t="s">
        <v>1980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1981</v>
      </c>
      <c r="B339" s="94" t="s">
        <v>81</v>
      </c>
      <c r="C339" s="70" t="s">
        <v>79</v>
      </c>
      <c r="D339" s="71">
        <f>$D$11</f>
        <v>88.27</v>
      </c>
      <c r="E339" s="71">
        <f t="shared" ref="E339:AA339" si="194">$D$11</f>
        <v>88.27</v>
      </c>
      <c r="F339" s="71">
        <f t="shared" si="194"/>
        <v>88.27</v>
      </c>
      <c r="G339" s="71">
        <f t="shared" si="194"/>
        <v>88.27</v>
      </c>
      <c r="H339" s="71">
        <f t="shared" si="194"/>
        <v>88.27</v>
      </c>
      <c r="I339" s="71">
        <f t="shared" si="194"/>
        <v>88.27</v>
      </c>
      <c r="J339" s="71">
        <f t="shared" si="194"/>
        <v>88.27</v>
      </c>
      <c r="K339" s="71">
        <f t="shared" si="194"/>
        <v>88.27</v>
      </c>
      <c r="L339" s="71">
        <f t="shared" si="194"/>
        <v>88.27</v>
      </c>
      <c r="M339" s="71">
        <f t="shared" si="194"/>
        <v>88.27</v>
      </c>
      <c r="N339" s="71">
        <f t="shared" si="194"/>
        <v>88.27</v>
      </c>
      <c r="O339" s="71">
        <f t="shared" si="194"/>
        <v>88.27</v>
      </c>
      <c r="P339" s="71">
        <f t="shared" si="194"/>
        <v>88.27</v>
      </c>
      <c r="Q339" s="71">
        <f t="shared" si="194"/>
        <v>88.27</v>
      </c>
      <c r="R339" s="71">
        <f t="shared" si="194"/>
        <v>88.27</v>
      </c>
      <c r="S339" s="71">
        <f t="shared" si="194"/>
        <v>88.27</v>
      </c>
      <c r="T339" s="71">
        <f t="shared" si="194"/>
        <v>88.27</v>
      </c>
      <c r="U339" s="71">
        <f t="shared" si="194"/>
        <v>88.27</v>
      </c>
      <c r="V339" s="71">
        <f t="shared" si="194"/>
        <v>88.27</v>
      </c>
      <c r="W339" s="71">
        <f t="shared" si="194"/>
        <v>88.27</v>
      </c>
      <c r="X339" s="71">
        <f t="shared" si="194"/>
        <v>88.27</v>
      </c>
      <c r="Y339" s="71">
        <f t="shared" si="194"/>
        <v>88.27</v>
      </c>
      <c r="Z339" s="71">
        <f t="shared" si="194"/>
        <v>88.27</v>
      </c>
      <c r="AA339" s="71">
        <f t="shared" si="194"/>
        <v>88.27</v>
      </c>
    </row>
    <row r="340" spans="1:27" ht="12.75" customHeight="1" x14ac:dyDescent="0.3">
      <c r="A340" s="162" t="s">
        <v>1982</v>
      </c>
      <c r="B340" s="54" t="str">
        <f>"04"&amp;"."&amp;$B$800&amp;"."&amp;$B$801</f>
        <v>04.03.2024</v>
      </c>
      <c r="C340" s="134" t="s">
        <v>76</v>
      </c>
      <c r="D340" s="135">
        <f>ROUND(((D341+D342+D344+D343)/1000),5)</f>
        <v>3.7377600000000002</v>
      </c>
      <c r="E340" s="135">
        <f>ROUND(((E341+E342+E344+E343)/1000),5)</f>
        <v>3.6014400000000002</v>
      </c>
      <c r="F340" s="135">
        <f>ROUND(((F341+F342+F344+F343)/1000),5)</f>
        <v>3.5536699999999999</v>
      </c>
      <c r="G340" s="135">
        <f t="shared" ref="G340:AA340" si="195">ROUND(((G341+G342+G344+G343)/1000),5)</f>
        <v>3.54745</v>
      </c>
      <c r="H340" s="135">
        <f t="shared" si="195"/>
        <v>3.5830299999999999</v>
      </c>
      <c r="I340" s="135">
        <f t="shared" si="195"/>
        <v>3.7342200000000001</v>
      </c>
      <c r="J340" s="135">
        <f t="shared" si="195"/>
        <v>3.7640099999999999</v>
      </c>
      <c r="K340" s="135">
        <f t="shared" si="195"/>
        <v>4.1337599999999997</v>
      </c>
      <c r="L340" s="135">
        <f t="shared" si="195"/>
        <v>4.3056700000000001</v>
      </c>
      <c r="M340" s="135">
        <f t="shared" si="195"/>
        <v>4.3947000000000003</v>
      </c>
      <c r="N340" s="135">
        <f t="shared" si="195"/>
        <v>4.4097799999999996</v>
      </c>
      <c r="O340" s="135">
        <f t="shared" si="195"/>
        <v>4.4548300000000003</v>
      </c>
      <c r="P340" s="135">
        <f t="shared" si="195"/>
        <v>4.41472</v>
      </c>
      <c r="Q340" s="135">
        <f t="shared" si="195"/>
        <v>4.3886099999999999</v>
      </c>
      <c r="R340" s="135">
        <f t="shared" si="195"/>
        <v>4.34476</v>
      </c>
      <c r="S340" s="135">
        <f t="shared" si="195"/>
        <v>4.28613</v>
      </c>
      <c r="T340" s="135">
        <f t="shared" si="195"/>
        <v>4.26159</v>
      </c>
      <c r="U340" s="135">
        <f t="shared" si="195"/>
        <v>4.2541900000000004</v>
      </c>
      <c r="V340" s="135">
        <f t="shared" si="195"/>
        <v>4.2960200000000004</v>
      </c>
      <c r="W340" s="135">
        <f t="shared" si="195"/>
        <v>4.3887799999999997</v>
      </c>
      <c r="X340" s="135">
        <f t="shared" si="195"/>
        <v>4.2892900000000003</v>
      </c>
      <c r="Y340" s="135">
        <f t="shared" si="195"/>
        <v>4.14947</v>
      </c>
      <c r="Z340" s="135">
        <f t="shared" si="195"/>
        <v>3.8713899999999999</v>
      </c>
      <c r="AA340" s="135">
        <f t="shared" si="195"/>
        <v>3.7592300000000001</v>
      </c>
    </row>
    <row r="341" spans="1:27" ht="12.75" customHeight="1" outlineLevel="1" x14ac:dyDescent="0.3">
      <c r="A341" s="163" t="s">
        <v>1983</v>
      </c>
      <c r="B341" s="94" t="s">
        <v>238</v>
      </c>
      <c r="C341" s="70" t="s">
        <v>79</v>
      </c>
      <c r="D341" s="71">
        <v>1421.01</v>
      </c>
      <c r="E341" s="71">
        <v>1284.69</v>
      </c>
      <c r="F341" s="71">
        <v>1236.92</v>
      </c>
      <c r="G341" s="71">
        <v>1230.7</v>
      </c>
      <c r="H341" s="71">
        <v>1266.28</v>
      </c>
      <c r="I341" s="71">
        <v>1417.47</v>
      </c>
      <c r="J341" s="71">
        <v>1447.26</v>
      </c>
      <c r="K341" s="71">
        <v>1817.01</v>
      </c>
      <c r="L341" s="71">
        <v>1988.92</v>
      </c>
      <c r="M341" s="71">
        <v>2077.9499999999998</v>
      </c>
      <c r="N341" s="71">
        <v>2093.0300000000002</v>
      </c>
      <c r="O341" s="71">
        <v>2138.08</v>
      </c>
      <c r="P341" s="71">
        <v>2097.9699999999998</v>
      </c>
      <c r="Q341" s="71">
        <v>2071.86</v>
      </c>
      <c r="R341" s="71">
        <v>2028.01</v>
      </c>
      <c r="S341" s="71">
        <v>1969.38</v>
      </c>
      <c r="T341" s="71">
        <v>1944.84</v>
      </c>
      <c r="U341" s="71">
        <v>1937.44</v>
      </c>
      <c r="V341" s="71">
        <v>1979.27</v>
      </c>
      <c r="W341" s="71">
        <v>2072.0300000000002</v>
      </c>
      <c r="X341" s="71">
        <v>1972.54</v>
      </c>
      <c r="Y341" s="71">
        <v>1832.72</v>
      </c>
      <c r="Z341" s="71">
        <v>1554.64</v>
      </c>
      <c r="AA341" s="71">
        <v>1442.48</v>
      </c>
    </row>
    <row r="342" spans="1:27" ht="12.75" customHeight="1" outlineLevel="1" x14ac:dyDescent="0.3">
      <c r="A342" s="163" t="s">
        <v>1984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customHeight="1" outlineLevel="1" x14ac:dyDescent="0.3">
      <c r="A343" s="163" t="s">
        <v>1985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1986</v>
      </c>
      <c r="B344" s="94" t="s">
        <v>81</v>
      </c>
      <c r="C344" s="70" t="s">
        <v>79</v>
      </c>
      <c r="D344" s="71">
        <f>$D$11</f>
        <v>88.27</v>
      </c>
      <c r="E344" s="71">
        <f t="shared" ref="E344:AA344" si="197">$D$11</f>
        <v>88.27</v>
      </c>
      <c r="F344" s="71">
        <f t="shared" si="197"/>
        <v>88.27</v>
      </c>
      <c r="G344" s="71">
        <f t="shared" si="197"/>
        <v>88.27</v>
      </c>
      <c r="H344" s="71">
        <f t="shared" si="197"/>
        <v>88.27</v>
      </c>
      <c r="I344" s="71">
        <f t="shared" si="197"/>
        <v>88.27</v>
      </c>
      <c r="J344" s="71">
        <f t="shared" si="197"/>
        <v>88.27</v>
      </c>
      <c r="K344" s="71">
        <f t="shared" si="197"/>
        <v>88.27</v>
      </c>
      <c r="L344" s="71">
        <f t="shared" si="197"/>
        <v>88.27</v>
      </c>
      <c r="M344" s="71">
        <f t="shared" si="197"/>
        <v>88.27</v>
      </c>
      <c r="N344" s="71">
        <f t="shared" si="197"/>
        <v>88.27</v>
      </c>
      <c r="O344" s="71">
        <f t="shared" si="197"/>
        <v>88.27</v>
      </c>
      <c r="P344" s="71">
        <f t="shared" si="197"/>
        <v>88.27</v>
      </c>
      <c r="Q344" s="71">
        <f t="shared" si="197"/>
        <v>88.27</v>
      </c>
      <c r="R344" s="71">
        <f t="shared" si="197"/>
        <v>88.27</v>
      </c>
      <c r="S344" s="71">
        <f t="shared" si="197"/>
        <v>88.27</v>
      </c>
      <c r="T344" s="71">
        <f t="shared" si="197"/>
        <v>88.27</v>
      </c>
      <c r="U344" s="71">
        <f t="shared" si="197"/>
        <v>88.27</v>
      </c>
      <c r="V344" s="71">
        <f t="shared" si="197"/>
        <v>88.27</v>
      </c>
      <c r="W344" s="71">
        <f t="shared" si="197"/>
        <v>88.27</v>
      </c>
      <c r="X344" s="71">
        <f t="shared" si="197"/>
        <v>88.27</v>
      </c>
      <c r="Y344" s="71">
        <f t="shared" si="197"/>
        <v>88.27</v>
      </c>
      <c r="Z344" s="71">
        <f t="shared" si="197"/>
        <v>88.27</v>
      </c>
      <c r="AA344" s="71">
        <f t="shared" si="197"/>
        <v>88.27</v>
      </c>
    </row>
    <row r="345" spans="1:27" ht="12.75" customHeight="1" x14ac:dyDescent="0.3">
      <c r="A345" s="162" t="s">
        <v>1987</v>
      </c>
      <c r="B345" s="54" t="str">
        <f>"05"&amp;"."&amp;$B$800&amp;"."&amp;$B$801</f>
        <v>05.03.2024</v>
      </c>
      <c r="C345" s="134" t="s">
        <v>76</v>
      </c>
      <c r="D345" s="135">
        <f>ROUND(((D346+D347+D349+D348)/1000),5)</f>
        <v>3.61598</v>
      </c>
      <c r="E345" s="135">
        <f>ROUND(((E346+E347+E349+E348)/1000),5)</f>
        <v>3.5490900000000001</v>
      </c>
      <c r="F345" s="135">
        <f>ROUND(((F346+F347+F349+F348)/1000),5)</f>
        <v>3.5277799999999999</v>
      </c>
      <c r="G345" s="135">
        <f t="shared" ref="G345:AA345" si="198">ROUND(((G346+G347+G349+G348)/1000),5)</f>
        <v>3.5211600000000001</v>
      </c>
      <c r="H345" s="135">
        <f t="shared" si="198"/>
        <v>3.5633900000000001</v>
      </c>
      <c r="I345" s="135">
        <f t="shared" si="198"/>
        <v>3.6964299999999999</v>
      </c>
      <c r="J345" s="135">
        <f t="shared" si="198"/>
        <v>3.7931699999999999</v>
      </c>
      <c r="K345" s="135">
        <f t="shared" si="198"/>
        <v>3.9885000000000002</v>
      </c>
      <c r="L345" s="135">
        <f t="shared" si="198"/>
        <v>4.1510199999999999</v>
      </c>
      <c r="M345" s="135">
        <f t="shared" si="198"/>
        <v>4.2025100000000002</v>
      </c>
      <c r="N345" s="135">
        <f t="shared" si="198"/>
        <v>4.1631999999999998</v>
      </c>
      <c r="O345" s="135">
        <f t="shared" si="198"/>
        <v>4.5065400000000002</v>
      </c>
      <c r="P345" s="135">
        <f t="shared" si="198"/>
        <v>4.37486</v>
      </c>
      <c r="Q345" s="135">
        <f t="shared" si="198"/>
        <v>4.3087999999999997</v>
      </c>
      <c r="R345" s="135">
        <f t="shared" si="198"/>
        <v>4.3636799999999996</v>
      </c>
      <c r="S345" s="135">
        <f t="shared" si="198"/>
        <v>4.2566199999999998</v>
      </c>
      <c r="T345" s="135">
        <f t="shared" si="198"/>
        <v>4.23278</v>
      </c>
      <c r="U345" s="135">
        <f t="shared" si="198"/>
        <v>4.1416700000000004</v>
      </c>
      <c r="V345" s="135">
        <f t="shared" si="198"/>
        <v>4.1433400000000002</v>
      </c>
      <c r="W345" s="135">
        <f t="shared" si="198"/>
        <v>4.13591</v>
      </c>
      <c r="X345" s="135">
        <f t="shared" si="198"/>
        <v>4.2029899999999998</v>
      </c>
      <c r="Y345" s="135">
        <f t="shared" si="198"/>
        <v>4.0108800000000002</v>
      </c>
      <c r="Z345" s="135">
        <f t="shared" si="198"/>
        <v>3.8423099999999999</v>
      </c>
      <c r="AA345" s="135">
        <f t="shared" si="198"/>
        <v>3.6687599999999998</v>
      </c>
    </row>
    <row r="346" spans="1:27" ht="12.75" customHeight="1" outlineLevel="1" x14ac:dyDescent="0.3">
      <c r="A346" s="163" t="s">
        <v>1988</v>
      </c>
      <c r="B346" s="94" t="s">
        <v>238</v>
      </c>
      <c r="C346" s="70" t="s">
        <v>79</v>
      </c>
      <c r="D346" s="71">
        <v>1299.23</v>
      </c>
      <c r="E346" s="71">
        <v>1232.3399999999999</v>
      </c>
      <c r="F346" s="71">
        <v>1211.03</v>
      </c>
      <c r="G346" s="71">
        <v>1204.4100000000001</v>
      </c>
      <c r="H346" s="71">
        <v>1246.6400000000001</v>
      </c>
      <c r="I346" s="71">
        <v>1379.68</v>
      </c>
      <c r="J346" s="71">
        <v>1476.42</v>
      </c>
      <c r="K346" s="71">
        <v>1671.75</v>
      </c>
      <c r="L346" s="71">
        <v>1834.27</v>
      </c>
      <c r="M346" s="71">
        <v>1885.76</v>
      </c>
      <c r="N346" s="71">
        <v>1846.45</v>
      </c>
      <c r="O346" s="71">
        <v>2189.79</v>
      </c>
      <c r="P346" s="71">
        <v>2058.11</v>
      </c>
      <c r="Q346" s="71">
        <v>1992.05</v>
      </c>
      <c r="R346" s="71">
        <v>2046.93</v>
      </c>
      <c r="S346" s="71">
        <v>1939.87</v>
      </c>
      <c r="T346" s="71">
        <v>1916.03</v>
      </c>
      <c r="U346" s="71">
        <v>1824.92</v>
      </c>
      <c r="V346" s="71">
        <v>1826.59</v>
      </c>
      <c r="W346" s="71">
        <v>1819.16</v>
      </c>
      <c r="X346" s="71">
        <v>1886.24</v>
      </c>
      <c r="Y346" s="71">
        <v>1694.13</v>
      </c>
      <c r="Z346" s="71">
        <v>1525.56</v>
      </c>
      <c r="AA346" s="71">
        <v>1352.01</v>
      </c>
    </row>
    <row r="347" spans="1:27" ht="12.75" customHeight="1" outlineLevel="1" x14ac:dyDescent="0.3">
      <c r="A347" s="163" t="s">
        <v>1989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customHeight="1" outlineLevel="1" x14ac:dyDescent="0.3">
      <c r="A348" s="163" t="s">
        <v>1990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1991</v>
      </c>
      <c r="B349" s="94" t="s">
        <v>81</v>
      </c>
      <c r="C349" s="70" t="s">
        <v>79</v>
      </c>
      <c r="D349" s="71">
        <f>$D$11</f>
        <v>88.27</v>
      </c>
      <c r="E349" s="71">
        <f t="shared" ref="E349:AA349" si="200">$D$11</f>
        <v>88.27</v>
      </c>
      <c r="F349" s="71">
        <f t="shared" si="200"/>
        <v>88.27</v>
      </c>
      <c r="G349" s="71">
        <f t="shared" si="200"/>
        <v>88.27</v>
      </c>
      <c r="H349" s="71">
        <f t="shared" si="200"/>
        <v>88.27</v>
      </c>
      <c r="I349" s="71">
        <f t="shared" si="200"/>
        <v>88.27</v>
      </c>
      <c r="J349" s="71">
        <f t="shared" si="200"/>
        <v>88.27</v>
      </c>
      <c r="K349" s="71">
        <f t="shared" si="200"/>
        <v>88.27</v>
      </c>
      <c r="L349" s="71">
        <f t="shared" si="200"/>
        <v>88.27</v>
      </c>
      <c r="M349" s="71">
        <f t="shared" si="200"/>
        <v>88.27</v>
      </c>
      <c r="N349" s="71">
        <f t="shared" si="200"/>
        <v>88.27</v>
      </c>
      <c r="O349" s="71">
        <f t="shared" si="200"/>
        <v>88.27</v>
      </c>
      <c r="P349" s="71">
        <f t="shared" si="200"/>
        <v>88.27</v>
      </c>
      <c r="Q349" s="71">
        <f t="shared" si="200"/>
        <v>88.27</v>
      </c>
      <c r="R349" s="71">
        <f t="shared" si="200"/>
        <v>88.27</v>
      </c>
      <c r="S349" s="71">
        <f t="shared" si="200"/>
        <v>88.27</v>
      </c>
      <c r="T349" s="71">
        <f t="shared" si="200"/>
        <v>88.27</v>
      </c>
      <c r="U349" s="71">
        <f t="shared" si="200"/>
        <v>88.27</v>
      </c>
      <c r="V349" s="71">
        <f t="shared" si="200"/>
        <v>88.27</v>
      </c>
      <c r="W349" s="71">
        <f t="shared" si="200"/>
        <v>88.27</v>
      </c>
      <c r="X349" s="71">
        <f t="shared" si="200"/>
        <v>88.27</v>
      </c>
      <c r="Y349" s="71">
        <f t="shared" si="200"/>
        <v>88.27</v>
      </c>
      <c r="Z349" s="71">
        <f t="shared" si="200"/>
        <v>88.27</v>
      </c>
      <c r="AA349" s="71">
        <f t="shared" si="200"/>
        <v>88.27</v>
      </c>
    </row>
    <row r="350" spans="1:27" ht="12.75" customHeight="1" x14ac:dyDescent="0.3">
      <c r="A350" s="162" t="s">
        <v>1992</v>
      </c>
      <c r="B350" s="54" t="str">
        <f>"06"&amp;"."&amp;$B$800&amp;"."&amp;$B$801</f>
        <v>06.03.2024</v>
      </c>
      <c r="C350" s="134" t="s">
        <v>76</v>
      </c>
      <c r="D350" s="135">
        <f>ROUND(((D351+D352+D354+D353)/1000),5)</f>
        <v>3.6728999999999998</v>
      </c>
      <c r="E350" s="135">
        <f>ROUND(((E351+E352+E354+E353)/1000),5)</f>
        <v>3.5598000000000001</v>
      </c>
      <c r="F350" s="135">
        <f>ROUND(((F351+F352+F354+F353)/1000),5)</f>
        <v>3.5427200000000001</v>
      </c>
      <c r="G350" s="135">
        <f t="shared" ref="G350:AA350" si="201">ROUND(((G351+G352+G354+G353)/1000),5)</f>
        <v>3.5386099999999998</v>
      </c>
      <c r="H350" s="135">
        <f t="shared" si="201"/>
        <v>3.6036700000000002</v>
      </c>
      <c r="I350" s="135">
        <f t="shared" si="201"/>
        <v>3.7463500000000001</v>
      </c>
      <c r="J350" s="135">
        <f t="shared" si="201"/>
        <v>3.84415</v>
      </c>
      <c r="K350" s="135">
        <f t="shared" si="201"/>
        <v>4.1355599999999999</v>
      </c>
      <c r="L350" s="135">
        <f t="shared" si="201"/>
        <v>4.2073400000000003</v>
      </c>
      <c r="M350" s="135">
        <f t="shared" si="201"/>
        <v>4.2227899999999998</v>
      </c>
      <c r="N350" s="135">
        <f t="shared" si="201"/>
        <v>4.1860999999999997</v>
      </c>
      <c r="O350" s="135">
        <f t="shared" si="201"/>
        <v>4.28932</v>
      </c>
      <c r="P350" s="135">
        <f t="shared" si="201"/>
        <v>4.2782400000000003</v>
      </c>
      <c r="Q350" s="135">
        <f t="shared" si="201"/>
        <v>4.2755599999999996</v>
      </c>
      <c r="R350" s="135">
        <f t="shared" si="201"/>
        <v>4.2545999999999999</v>
      </c>
      <c r="S350" s="135">
        <f t="shared" si="201"/>
        <v>4.2321600000000004</v>
      </c>
      <c r="T350" s="135">
        <f t="shared" si="201"/>
        <v>4.2213000000000003</v>
      </c>
      <c r="U350" s="135">
        <f t="shared" si="201"/>
        <v>4.17197</v>
      </c>
      <c r="V350" s="135">
        <f t="shared" si="201"/>
        <v>4.21312</v>
      </c>
      <c r="W350" s="135">
        <f t="shared" si="201"/>
        <v>4.2134200000000002</v>
      </c>
      <c r="X350" s="135">
        <f t="shared" si="201"/>
        <v>4.2688100000000002</v>
      </c>
      <c r="Y350" s="135">
        <f t="shared" si="201"/>
        <v>4.1624299999999996</v>
      </c>
      <c r="Z350" s="135">
        <f t="shared" si="201"/>
        <v>3.8922699999999999</v>
      </c>
      <c r="AA350" s="135">
        <f t="shared" si="201"/>
        <v>3.7543199999999999</v>
      </c>
    </row>
    <row r="351" spans="1:27" ht="12.75" customHeight="1" outlineLevel="1" x14ac:dyDescent="0.3">
      <c r="A351" s="163" t="s">
        <v>1993</v>
      </c>
      <c r="B351" s="94" t="s">
        <v>238</v>
      </c>
      <c r="C351" s="70" t="s">
        <v>79</v>
      </c>
      <c r="D351" s="71">
        <v>1356.15</v>
      </c>
      <c r="E351" s="71">
        <v>1243.05</v>
      </c>
      <c r="F351" s="71">
        <v>1225.97</v>
      </c>
      <c r="G351" s="71">
        <v>1221.8599999999999</v>
      </c>
      <c r="H351" s="71">
        <v>1286.92</v>
      </c>
      <c r="I351" s="71">
        <v>1429.6</v>
      </c>
      <c r="J351" s="71">
        <v>1527.4</v>
      </c>
      <c r="K351" s="71">
        <v>1818.81</v>
      </c>
      <c r="L351" s="71">
        <v>1890.59</v>
      </c>
      <c r="M351" s="71">
        <v>1906.04</v>
      </c>
      <c r="N351" s="71">
        <v>1869.35</v>
      </c>
      <c r="O351" s="71">
        <v>1972.57</v>
      </c>
      <c r="P351" s="71">
        <v>1961.49</v>
      </c>
      <c r="Q351" s="71">
        <v>1958.81</v>
      </c>
      <c r="R351" s="71">
        <v>1937.85</v>
      </c>
      <c r="S351" s="71">
        <v>1915.41</v>
      </c>
      <c r="T351" s="71">
        <v>1904.55</v>
      </c>
      <c r="U351" s="71">
        <v>1855.22</v>
      </c>
      <c r="V351" s="71">
        <v>1896.37</v>
      </c>
      <c r="W351" s="71">
        <v>1896.67</v>
      </c>
      <c r="X351" s="71">
        <v>1952.06</v>
      </c>
      <c r="Y351" s="71">
        <v>1845.68</v>
      </c>
      <c r="Z351" s="71">
        <v>1575.52</v>
      </c>
      <c r="AA351" s="71">
        <v>1437.57</v>
      </c>
    </row>
    <row r="352" spans="1:27" ht="12.75" customHeight="1" outlineLevel="1" x14ac:dyDescent="0.3">
      <c r="A352" s="163" t="s">
        <v>1994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customHeight="1" outlineLevel="1" x14ac:dyDescent="0.3">
      <c r="A353" s="163" t="s">
        <v>1995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1996</v>
      </c>
      <c r="B354" s="94" t="s">
        <v>81</v>
      </c>
      <c r="C354" s="70" t="s">
        <v>79</v>
      </c>
      <c r="D354" s="71">
        <f>$D$11</f>
        <v>88.27</v>
      </c>
      <c r="E354" s="71">
        <f t="shared" ref="E354:AA354" si="203">$D$11</f>
        <v>88.27</v>
      </c>
      <c r="F354" s="71">
        <f t="shared" si="203"/>
        <v>88.27</v>
      </c>
      <c r="G354" s="71">
        <f t="shared" si="203"/>
        <v>88.27</v>
      </c>
      <c r="H354" s="71">
        <f t="shared" si="203"/>
        <v>88.27</v>
      </c>
      <c r="I354" s="71">
        <f t="shared" si="203"/>
        <v>88.27</v>
      </c>
      <c r="J354" s="71">
        <f t="shared" si="203"/>
        <v>88.27</v>
      </c>
      <c r="K354" s="71">
        <f t="shared" si="203"/>
        <v>88.27</v>
      </c>
      <c r="L354" s="71">
        <f t="shared" si="203"/>
        <v>88.27</v>
      </c>
      <c r="M354" s="71">
        <f t="shared" si="203"/>
        <v>88.27</v>
      </c>
      <c r="N354" s="71">
        <f t="shared" si="203"/>
        <v>88.27</v>
      </c>
      <c r="O354" s="71">
        <f t="shared" si="203"/>
        <v>88.27</v>
      </c>
      <c r="P354" s="71">
        <f t="shared" si="203"/>
        <v>88.27</v>
      </c>
      <c r="Q354" s="71">
        <f t="shared" si="203"/>
        <v>88.27</v>
      </c>
      <c r="R354" s="71">
        <f t="shared" si="203"/>
        <v>88.27</v>
      </c>
      <c r="S354" s="71">
        <f t="shared" si="203"/>
        <v>88.27</v>
      </c>
      <c r="T354" s="71">
        <f t="shared" si="203"/>
        <v>88.27</v>
      </c>
      <c r="U354" s="71">
        <f t="shared" si="203"/>
        <v>88.27</v>
      </c>
      <c r="V354" s="71">
        <f t="shared" si="203"/>
        <v>88.27</v>
      </c>
      <c r="W354" s="71">
        <f t="shared" si="203"/>
        <v>88.27</v>
      </c>
      <c r="X354" s="71">
        <f t="shared" si="203"/>
        <v>88.27</v>
      </c>
      <c r="Y354" s="71">
        <f t="shared" si="203"/>
        <v>88.27</v>
      </c>
      <c r="Z354" s="71">
        <f t="shared" si="203"/>
        <v>88.27</v>
      </c>
      <c r="AA354" s="71">
        <f t="shared" si="203"/>
        <v>88.27</v>
      </c>
    </row>
    <row r="355" spans="1:27" ht="12.75" customHeight="1" x14ac:dyDescent="0.3">
      <c r="A355" s="162" t="s">
        <v>1997</v>
      </c>
      <c r="B355" s="54" t="str">
        <f>"07"&amp;"."&amp;$B$800&amp;"."&amp;$B$801</f>
        <v>07.03.2024</v>
      </c>
      <c r="C355" s="134" t="s">
        <v>76</v>
      </c>
      <c r="D355" s="135">
        <f>ROUND(((D356+D357+D359+D358)/1000),5)</f>
        <v>3.5457200000000002</v>
      </c>
      <c r="E355" s="135">
        <f>ROUND(((E356+E357+E359+E358)/1000),5)</f>
        <v>3.5197699999999998</v>
      </c>
      <c r="F355" s="135">
        <f>ROUND(((F356+F357+F359+F358)/1000),5)</f>
        <v>3.4858600000000002</v>
      </c>
      <c r="G355" s="135">
        <f t="shared" ref="G355:AA355" si="204">ROUND(((G356+G357+G359+G358)/1000),5)</f>
        <v>3.4755699999999998</v>
      </c>
      <c r="H355" s="135">
        <f t="shared" si="204"/>
        <v>3.5219299999999998</v>
      </c>
      <c r="I355" s="135">
        <f t="shared" si="204"/>
        <v>3.6671200000000002</v>
      </c>
      <c r="J355" s="135">
        <f t="shared" si="204"/>
        <v>3.7836699999999999</v>
      </c>
      <c r="K355" s="135">
        <f t="shared" si="204"/>
        <v>4.0540399999999996</v>
      </c>
      <c r="L355" s="135">
        <f t="shared" si="204"/>
        <v>4.1276000000000002</v>
      </c>
      <c r="M355" s="135">
        <f t="shared" si="204"/>
        <v>4.1365600000000002</v>
      </c>
      <c r="N355" s="135">
        <f t="shared" si="204"/>
        <v>4.13626</v>
      </c>
      <c r="O355" s="135">
        <f t="shared" si="204"/>
        <v>4.1643299999999996</v>
      </c>
      <c r="P355" s="135">
        <f t="shared" si="204"/>
        <v>4.2196699999999998</v>
      </c>
      <c r="Q355" s="135">
        <f t="shared" si="204"/>
        <v>4.2195200000000002</v>
      </c>
      <c r="R355" s="135">
        <f t="shared" si="204"/>
        <v>4.1810499999999999</v>
      </c>
      <c r="S355" s="135">
        <f t="shared" si="204"/>
        <v>4.1586100000000004</v>
      </c>
      <c r="T355" s="135">
        <f t="shared" si="204"/>
        <v>4.1647499999999997</v>
      </c>
      <c r="U355" s="135">
        <f t="shared" si="204"/>
        <v>4.0562899999999997</v>
      </c>
      <c r="V355" s="135">
        <f t="shared" si="204"/>
        <v>4.0936000000000003</v>
      </c>
      <c r="W355" s="135">
        <f t="shared" si="204"/>
        <v>4.1113600000000003</v>
      </c>
      <c r="X355" s="135">
        <f t="shared" si="204"/>
        <v>4.1231200000000001</v>
      </c>
      <c r="Y355" s="135">
        <f t="shared" si="204"/>
        <v>4.1265000000000001</v>
      </c>
      <c r="Z355" s="135">
        <f t="shared" si="204"/>
        <v>3.90591</v>
      </c>
      <c r="AA355" s="135">
        <f t="shared" si="204"/>
        <v>3.7506200000000001</v>
      </c>
    </row>
    <row r="356" spans="1:27" ht="12.75" customHeight="1" outlineLevel="1" x14ac:dyDescent="0.3">
      <c r="A356" s="163" t="s">
        <v>1998</v>
      </c>
      <c r="B356" s="94" t="s">
        <v>238</v>
      </c>
      <c r="C356" s="70" t="s">
        <v>79</v>
      </c>
      <c r="D356" s="71">
        <v>1228.97</v>
      </c>
      <c r="E356" s="71">
        <v>1203.02</v>
      </c>
      <c r="F356" s="71">
        <v>1169.1099999999999</v>
      </c>
      <c r="G356" s="71">
        <v>1158.82</v>
      </c>
      <c r="H356" s="71">
        <v>1205.18</v>
      </c>
      <c r="I356" s="71">
        <v>1350.37</v>
      </c>
      <c r="J356" s="71">
        <v>1466.92</v>
      </c>
      <c r="K356" s="71">
        <v>1737.29</v>
      </c>
      <c r="L356" s="71">
        <v>1810.85</v>
      </c>
      <c r="M356" s="71">
        <v>1819.81</v>
      </c>
      <c r="N356" s="71">
        <v>1819.51</v>
      </c>
      <c r="O356" s="71">
        <v>1847.58</v>
      </c>
      <c r="P356" s="71">
        <v>1902.92</v>
      </c>
      <c r="Q356" s="71">
        <v>1902.77</v>
      </c>
      <c r="R356" s="71">
        <v>1864.3</v>
      </c>
      <c r="S356" s="71">
        <v>1841.86</v>
      </c>
      <c r="T356" s="71">
        <v>1848</v>
      </c>
      <c r="U356" s="71">
        <v>1739.54</v>
      </c>
      <c r="V356" s="71">
        <v>1776.85</v>
      </c>
      <c r="W356" s="71">
        <v>1794.61</v>
      </c>
      <c r="X356" s="71">
        <v>1806.37</v>
      </c>
      <c r="Y356" s="71">
        <v>1809.75</v>
      </c>
      <c r="Z356" s="71">
        <v>1589.16</v>
      </c>
      <c r="AA356" s="71">
        <v>1433.87</v>
      </c>
    </row>
    <row r="357" spans="1:27" ht="12.75" customHeight="1" outlineLevel="1" x14ac:dyDescent="0.3">
      <c r="A357" s="163" t="s">
        <v>1999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customHeight="1" outlineLevel="1" x14ac:dyDescent="0.3">
      <c r="A358" s="163" t="s">
        <v>2000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2001</v>
      </c>
      <c r="B359" s="94" t="s">
        <v>81</v>
      </c>
      <c r="C359" s="70" t="s">
        <v>79</v>
      </c>
      <c r="D359" s="71">
        <f>$D$11</f>
        <v>88.27</v>
      </c>
      <c r="E359" s="71">
        <f t="shared" ref="E359:AA359" si="206">$D$11</f>
        <v>88.27</v>
      </c>
      <c r="F359" s="71">
        <f t="shared" si="206"/>
        <v>88.27</v>
      </c>
      <c r="G359" s="71">
        <f t="shared" si="206"/>
        <v>88.27</v>
      </c>
      <c r="H359" s="71">
        <f t="shared" si="206"/>
        <v>88.27</v>
      </c>
      <c r="I359" s="71">
        <f t="shared" si="206"/>
        <v>88.27</v>
      </c>
      <c r="J359" s="71">
        <f t="shared" si="206"/>
        <v>88.27</v>
      </c>
      <c r="K359" s="71">
        <f t="shared" si="206"/>
        <v>88.27</v>
      </c>
      <c r="L359" s="71">
        <f t="shared" si="206"/>
        <v>88.27</v>
      </c>
      <c r="M359" s="71">
        <f t="shared" si="206"/>
        <v>88.27</v>
      </c>
      <c r="N359" s="71">
        <f t="shared" si="206"/>
        <v>88.27</v>
      </c>
      <c r="O359" s="71">
        <f t="shared" si="206"/>
        <v>88.27</v>
      </c>
      <c r="P359" s="71">
        <f t="shared" si="206"/>
        <v>88.27</v>
      </c>
      <c r="Q359" s="71">
        <f t="shared" si="206"/>
        <v>88.27</v>
      </c>
      <c r="R359" s="71">
        <f t="shared" si="206"/>
        <v>88.27</v>
      </c>
      <c r="S359" s="71">
        <f t="shared" si="206"/>
        <v>88.27</v>
      </c>
      <c r="T359" s="71">
        <f t="shared" si="206"/>
        <v>88.27</v>
      </c>
      <c r="U359" s="71">
        <f t="shared" si="206"/>
        <v>88.27</v>
      </c>
      <c r="V359" s="71">
        <f t="shared" si="206"/>
        <v>88.27</v>
      </c>
      <c r="W359" s="71">
        <f t="shared" si="206"/>
        <v>88.27</v>
      </c>
      <c r="X359" s="71">
        <f t="shared" si="206"/>
        <v>88.27</v>
      </c>
      <c r="Y359" s="71">
        <f t="shared" si="206"/>
        <v>88.27</v>
      </c>
      <c r="Z359" s="71">
        <f t="shared" si="206"/>
        <v>88.27</v>
      </c>
      <c r="AA359" s="71">
        <f t="shared" si="206"/>
        <v>88.27</v>
      </c>
    </row>
    <row r="360" spans="1:27" ht="12.75" customHeight="1" x14ac:dyDescent="0.3">
      <c r="A360" s="162" t="s">
        <v>2002</v>
      </c>
      <c r="B360" s="54" t="str">
        <f>"08"&amp;"."&amp;$B$800&amp;"."&amp;$B$801</f>
        <v>08.03.2024</v>
      </c>
      <c r="C360" s="134" t="s">
        <v>76</v>
      </c>
      <c r="D360" s="135">
        <f>ROUND(((D361+D362+D364+D363)/1000),5)</f>
        <v>3.7450000000000001</v>
      </c>
      <c r="E360" s="135">
        <f>ROUND(((E361+E362+E364+E363)/1000),5)</f>
        <v>3.6081500000000002</v>
      </c>
      <c r="F360" s="135">
        <f>ROUND(((F361+F362+F364+F363)/1000),5)</f>
        <v>3.5453899999999998</v>
      </c>
      <c r="G360" s="135">
        <f t="shared" ref="G360:AA360" si="207">ROUND(((G361+G362+G364+G363)/1000),5)</f>
        <v>3.5434600000000001</v>
      </c>
      <c r="H360" s="135">
        <f t="shared" si="207"/>
        <v>3.54664</v>
      </c>
      <c r="I360" s="135">
        <f t="shared" si="207"/>
        <v>3.6053000000000002</v>
      </c>
      <c r="J360" s="135">
        <f t="shared" si="207"/>
        <v>3.64032</v>
      </c>
      <c r="K360" s="135">
        <f t="shared" si="207"/>
        <v>3.7573300000000001</v>
      </c>
      <c r="L360" s="135">
        <f t="shared" si="207"/>
        <v>3.9616699999999998</v>
      </c>
      <c r="M360" s="135">
        <f t="shared" si="207"/>
        <v>4.01051</v>
      </c>
      <c r="N360" s="135">
        <f t="shared" si="207"/>
        <v>4.0544000000000002</v>
      </c>
      <c r="O360" s="135">
        <f t="shared" si="207"/>
        <v>4.06365</v>
      </c>
      <c r="P360" s="135">
        <f t="shared" si="207"/>
        <v>4.0462800000000003</v>
      </c>
      <c r="Q360" s="135">
        <f t="shared" si="207"/>
        <v>4.0304599999999997</v>
      </c>
      <c r="R360" s="135">
        <f t="shared" si="207"/>
        <v>3.99499</v>
      </c>
      <c r="S360" s="135">
        <f t="shared" si="207"/>
        <v>3.9883799999999998</v>
      </c>
      <c r="T360" s="135">
        <f t="shared" si="207"/>
        <v>3.99078</v>
      </c>
      <c r="U360" s="135">
        <f t="shared" si="207"/>
        <v>3.99505</v>
      </c>
      <c r="V360" s="135">
        <f t="shared" si="207"/>
        <v>4.0046900000000001</v>
      </c>
      <c r="W360" s="135">
        <f t="shared" si="207"/>
        <v>4.0398300000000003</v>
      </c>
      <c r="X360" s="135">
        <f t="shared" si="207"/>
        <v>4.0912899999999999</v>
      </c>
      <c r="Y360" s="135">
        <f t="shared" si="207"/>
        <v>4.02407</v>
      </c>
      <c r="Z360" s="135">
        <f t="shared" si="207"/>
        <v>3.83677</v>
      </c>
      <c r="AA360" s="135">
        <f t="shared" si="207"/>
        <v>3.7303500000000001</v>
      </c>
    </row>
    <row r="361" spans="1:27" ht="12.75" customHeight="1" outlineLevel="1" x14ac:dyDescent="0.3">
      <c r="A361" s="163" t="s">
        <v>2003</v>
      </c>
      <c r="B361" s="94" t="s">
        <v>238</v>
      </c>
      <c r="C361" s="70" t="s">
        <v>79</v>
      </c>
      <c r="D361" s="71">
        <v>1428.25</v>
      </c>
      <c r="E361" s="71">
        <v>1291.4000000000001</v>
      </c>
      <c r="F361" s="71">
        <v>1228.6400000000001</v>
      </c>
      <c r="G361" s="71">
        <v>1226.71</v>
      </c>
      <c r="H361" s="71">
        <v>1229.8900000000001</v>
      </c>
      <c r="I361" s="71">
        <v>1288.55</v>
      </c>
      <c r="J361" s="71">
        <v>1323.57</v>
      </c>
      <c r="K361" s="71">
        <v>1440.58</v>
      </c>
      <c r="L361" s="71">
        <v>1644.92</v>
      </c>
      <c r="M361" s="71">
        <v>1693.76</v>
      </c>
      <c r="N361" s="71">
        <v>1737.65</v>
      </c>
      <c r="O361" s="71">
        <v>1746.9</v>
      </c>
      <c r="P361" s="71">
        <v>1729.53</v>
      </c>
      <c r="Q361" s="71">
        <v>1713.71</v>
      </c>
      <c r="R361" s="71">
        <v>1678.24</v>
      </c>
      <c r="S361" s="71">
        <v>1671.63</v>
      </c>
      <c r="T361" s="71">
        <v>1674.03</v>
      </c>
      <c r="U361" s="71">
        <v>1678.3</v>
      </c>
      <c r="V361" s="71">
        <v>1687.94</v>
      </c>
      <c r="W361" s="71">
        <v>1723.08</v>
      </c>
      <c r="X361" s="71">
        <v>1774.54</v>
      </c>
      <c r="Y361" s="71">
        <v>1707.32</v>
      </c>
      <c r="Z361" s="71">
        <v>1520.02</v>
      </c>
      <c r="AA361" s="71">
        <v>1413.6</v>
      </c>
    </row>
    <row r="362" spans="1:27" ht="12.75" customHeight="1" outlineLevel="1" x14ac:dyDescent="0.3">
      <c r="A362" s="163" t="s">
        <v>2004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customHeight="1" outlineLevel="1" x14ac:dyDescent="0.3">
      <c r="A363" s="163" t="s">
        <v>2005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2006</v>
      </c>
      <c r="B364" s="94" t="s">
        <v>81</v>
      </c>
      <c r="C364" s="70" t="s">
        <v>79</v>
      </c>
      <c r="D364" s="71">
        <f>$D$11</f>
        <v>88.27</v>
      </c>
      <c r="E364" s="71">
        <f t="shared" ref="E364:AA364" si="209">$D$11</f>
        <v>88.27</v>
      </c>
      <c r="F364" s="71">
        <f t="shared" si="209"/>
        <v>88.27</v>
      </c>
      <c r="G364" s="71">
        <f t="shared" si="209"/>
        <v>88.27</v>
      </c>
      <c r="H364" s="71">
        <f t="shared" si="209"/>
        <v>88.27</v>
      </c>
      <c r="I364" s="71">
        <f t="shared" si="209"/>
        <v>88.27</v>
      </c>
      <c r="J364" s="71">
        <f t="shared" si="209"/>
        <v>88.27</v>
      </c>
      <c r="K364" s="71">
        <f t="shared" si="209"/>
        <v>88.27</v>
      </c>
      <c r="L364" s="71">
        <f t="shared" si="209"/>
        <v>88.27</v>
      </c>
      <c r="M364" s="71">
        <f t="shared" si="209"/>
        <v>88.27</v>
      </c>
      <c r="N364" s="71">
        <f t="shared" si="209"/>
        <v>88.27</v>
      </c>
      <c r="O364" s="71">
        <f t="shared" si="209"/>
        <v>88.27</v>
      </c>
      <c r="P364" s="71">
        <f t="shared" si="209"/>
        <v>88.27</v>
      </c>
      <c r="Q364" s="71">
        <f t="shared" si="209"/>
        <v>88.27</v>
      </c>
      <c r="R364" s="71">
        <f t="shared" si="209"/>
        <v>88.27</v>
      </c>
      <c r="S364" s="71">
        <f t="shared" si="209"/>
        <v>88.27</v>
      </c>
      <c r="T364" s="71">
        <f t="shared" si="209"/>
        <v>88.27</v>
      </c>
      <c r="U364" s="71">
        <f t="shared" si="209"/>
        <v>88.27</v>
      </c>
      <c r="V364" s="71">
        <f t="shared" si="209"/>
        <v>88.27</v>
      </c>
      <c r="W364" s="71">
        <f t="shared" si="209"/>
        <v>88.27</v>
      </c>
      <c r="X364" s="71">
        <f t="shared" si="209"/>
        <v>88.27</v>
      </c>
      <c r="Y364" s="71">
        <f t="shared" si="209"/>
        <v>88.27</v>
      </c>
      <c r="Z364" s="71">
        <f t="shared" si="209"/>
        <v>88.27</v>
      </c>
      <c r="AA364" s="71">
        <f t="shared" si="209"/>
        <v>88.27</v>
      </c>
    </row>
    <row r="365" spans="1:27" ht="12.75" customHeight="1" x14ac:dyDescent="0.3">
      <c r="A365" s="162" t="s">
        <v>2007</v>
      </c>
      <c r="B365" s="54" t="str">
        <f>"09"&amp;"."&amp;$B$800&amp;"."&amp;$B$801</f>
        <v>09.03.2024</v>
      </c>
      <c r="C365" s="134" t="s">
        <v>76</v>
      </c>
      <c r="D365" s="135">
        <f>ROUND(((D366+D367+D369+D368)/1000),5)</f>
        <v>3.75841</v>
      </c>
      <c r="E365" s="135">
        <f>ROUND(((E366+E367+E369+E368)/1000),5)</f>
        <v>3.5977899999999998</v>
      </c>
      <c r="F365" s="135">
        <f>ROUND(((F366+F367+F369+F368)/1000),5)</f>
        <v>3.5468000000000002</v>
      </c>
      <c r="G365" s="135">
        <f t="shared" ref="G365:AA365" si="210">ROUND(((G366+G367+G369+G368)/1000),5)</f>
        <v>3.5291299999999999</v>
      </c>
      <c r="H365" s="135">
        <f t="shared" si="210"/>
        <v>3.5464099999999998</v>
      </c>
      <c r="I365" s="135">
        <f t="shared" si="210"/>
        <v>3.58718</v>
      </c>
      <c r="J365" s="135">
        <f t="shared" si="210"/>
        <v>3.6827700000000001</v>
      </c>
      <c r="K365" s="135">
        <f t="shared" si="210"/>
        <v>3.7979699999999998</v>
      </c>
      <c r="L365" s="135">
        <f t="shared" si="210"/>
        <v>3.9906799999999998</v>
      </c>
      <c r="M365" s="135">
        <f t="shared" si="210"/>
        <v>4.0836899999999998</v>
      </c>
      <c r="N365" s="135">
        <f t="shared" si="210"/>
        <v>4.1518300000000004</v>
      </c>
      <c r="O365" s="135">
        <f t="shared" si="210"/>
        <v>4.1569799999999999</v>
      </c>
      <c r="P365" s="135">
        <f t="shared" si="210"/>
        <v>4.1359599999999999</v>
      </c>
      <c r="Q365" s="135">
        <f t="shared" si="210"/>
        <v>4.1193499999999998</v>
      </c>
      <c r="R365" s="135">
        <f t="shared" si="210"/>
        <v>4.0730300000000002</v>
      </c>
      <c r="S365" s="135">
        <f t="shared" si="210"/>
        <v>4.0404900000000001</v>
      </c>
      <c r="T365" s="135">
        <f t="shared" si="210"/>
        <v>4.0484400000000003</v>
      </c>
      <c r="U365" s="135">
        <f t="shared" si="210"/>
        <v>4.0649300000000004</v>
      </c>
      <c r="V365" s="135">
        <f t="shared" si="210"/>
        <v>4.1279500000000002</v>
      </c>
      <c r="W365" s="135">
        <f t="shared" si="210"/>
        <v>4.1580500000000002</v>
      </c>
      <c r="X365" s="135">
        <f t="shared" si="210"/>
        <v>4.1735499999999996</v>
      </c>
      <c r="Y365" s="135">
        <f t="shared" si="210"/>
        <v>4.1179399999999999</v>
      </c>
      <c r="Z365" s="135">
        <f t="shared" si="210"/>
        <v>3.9175499999999999</v>
      </c>
      <c r="AA365" s="135">
        <f t="shared" si="210"/>
        <v>3.7595700000000001</v>
      </c>
    </row>
    <row r="366" spans="1:27" ht="12.75" customHeight="1" outlineLevel="1" x14ac:dyDescent="0.3">
      <c r="A366" s="163" t="s">
        <v>2008</v>
      </c>
      <c r="B366" s="94" t="s">
        <v>238</v>
      </c>
      <c r="C366" s="70" t="s">
        <v>79</v>
      </c>
      <c r="D366" s="71">
        <v>1441.66</v>
      </c>
      <c r="E366" s="71">
        <v>1281.04</v>
      </c>
      <c r="F366" s="71">
        <v>1230.05</v>
      </c>
      <c r="G366" s="71">
        <v>1212.3800000000001</v>
      </c>
      <c r="H366" s="71">
        <v>1229.6600000000001</v>
      </c>
      <c r="I366" s="71">
        <v>1270.43</v>
      </c>
      <c r="J366" s="71">
        <v>1366.02</v>
      </c>
      <c r="K366" s="71">
        <v>1481.22</v>
      </c>
      <c r="L366" s="71">
        <v>1673.93</v>
      </c>
      <c r="M366" s="71">
        <v>1766.94</v>
      </c>
      <c r="N366" s="71">
        <v>1835.08</v>
      </c>
      <c r="O366" s="71">
        <v>1840.23</v>
      </c>
      <c r="P366" s="71">
        <v>1819.21</v>
      </c>
      <c r="Q366" s="71">
        <v>1802.6</v>
      </c>
      <c r="R366" s="71">
        <v>1756.28</v>
      </c>
      <c r="S366" s="71">
        <v>1723.74</v>
      </c>
      <c r="T366" s="71">
        <v>1731.69</v>
      </c>
      <c r="U366" s="71">
        <v>1748.18</v>
      </c>
      <c r="V366" s="71">
        <v>1811.2</v>
      </c>
      <c r="W366" s="71">
        <v>1841.3</v>
      </c>
      <c r="X366" s="71">
        <v>1856.8</v>
      </c>
      <c r="Y366" s="71">
        <v>1801.19</v>
      </c>
      <c r="Z366" s="71">
        <v>1600.8</v>
      </c>
      <c r="AA366" s="71">
        <v>1442.82</v>
      </c>
    </row>
    <row r="367" spans="1:27" ht="12.75" customHeight="1" outlineLevel="1" x14ac:dyDescent="0.3">
      <c r="A367" s="163" t="s">
        <v>2009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customHeight="1" outlineLevel="1" x14ac:dyDescent="0.3">
      <c r="A368" s="163" t="s">
        <v>2010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2011</v>
      </c>
      <c r="B369" s="94" t="s">
        <v>81</v>
      </c>
      <c r="C369" s="70" t="s">
        <v>79</v>
      </c>
      <c r="D369" s="71">
        <f>$D$11</f>
        <v>88.27</v>
      </c>
      <c r="E369" s="71">
        <f t="shared" ref="E369:AA369" si="212">$D$11</f>
        <v>88.27</v>
      </c>
      <c r="F369" s="71">
        <f t="shared" si="212"/>
        <v>88.27</v>
      </c>
      <c r="G369" s="71">
        <f t="shared" si="212"/>
        <v>88.27</v>
      </c>
      <c r="H369" s="71">
        <f t="shared" si="212"/>
        <v>88.27</v>
      </c>
      <c r="I369" s="71">
        <f t="shared" si="212"/>
        <v>88.27</v>
      </c>
      <c r="J369" s="71">
        <f t="shared" si="212"/>
        <v>88.27</v>
      </c>
      <c r="K369" s="71">
        <f t="shared" si="212"/>
        <v>88.27</v>
      </c>
      <c r="L369" s="71">
        <f t="shared" si="212"/>
        <v>88.27</v>
      </c>
      <c r="M369" s="71">
        <f t="shared" si="212"/>
        <v>88.27</v>
      </c>
      <c r="N369" s="71">
        <f t="shared" si="212"/>
        <v>88.27</v>
      </c>
      <c r="O369" s="71">
        <f t="shared" si="212"/>
        <v>88.27</v>
      </c>
      <c r="P369" s="71">
        <f t="shared" si="212"/>
        <v>88.27</v>
      </c>
      <c r="Q369" s="71">
        <f t="shared" si="212"/>
        <v>88.27</v>
      </c>
      <c r="R369" s="71">
        <f t="shared" si="212"/>
        <v>88.27</v>
      </c>
      <c r="S369" s="71">
        <f t="shared" si="212"/>
        <v>88.27</v>
      </c>
      <c r="T369" s="71">
        <f t="shared" si="212"/>
        <v>88.27</v>
      </c>
      <c r="U369" s="71">
        <f t="shared" si="212"/>
        <v>88.27</v>
      </c>
      <c r="V369" s="71">
        <f t="shared" si="212"/>
        <v>88.27</v>
      </c>
      <c r="W369" s="71">
        <f t="shared" si="212"/>
        <v>88.27</v>
      </c>
      <c r="X369" s="71">
        <f t="shared" si="212"/>
        <v>88.27</v>
      </c>
      <c r="Y369" s="71">
        <f t="shared" si="212"/>
        <v>88.27</v>
      </c>
      <c r="Z369" s="71">
        <f t="shared" si="212"/>
        <v>88.27</v>
      </c>
      <c r="AA369" s="71">
        <f t="shared" si="212"/>
        <v>88.27</v>
      </c>
    </row>
    <row r="370" spans="1:27" ht="12.75" customHeight="1" x14ac:dyDescent="0.3">
      <c r="A370" s="162" t="s">
        <v>2012</v>
      </c>
      <c r="B370" s="54" t="str">
        <f>"10"&amp;"."&amp;$B$800&amp;"."&amp;$B$801</f>
        <v>10.03.2024</v>
      </c>
      <c r="C370" s="134" t="s">
        <v>76</v>
      </c>
      <c r="D370" s="135">
        <f>ROUND(((D371+D372+D374+D373)/1000),5)</f>
        <v>3.6456900000000001</v>
      </c>
      <c r="E370" s="135">
        <f>ROUND(((E371+E372+E374+E373)/1000),5)</f>
        <v>3.54697</v>
      </c>
      <c r="F370" s="135">
        <f>ROUND(((F371+F372+F374+F373)/1000),5)</f>
        <v>3.5294599999999998</v>
      </c>
      <c r="G370" s="135">
        <f t="shared" ref="G370:AA370" si="213">ROUND(((G371+G372+G374+G373)/1000),5)</f>
        <v>3.5156700000000001</v>
      </c>
      <c r="H370" s="135">
        <f t="shared" si="213"/>
        <v>3.5335700000000001</v>
      </c>
      <c r="I370" s="135">
        <f t="shared" si="213"/>
        <v>3.55253</v>
      </c>
      <c r="J370" s="135">
        <f t="shared" si="213"/>
        <v>3.57734</v>
      </c>
      <c r="K370" s="135">
        <f t="shared" si="213"/>
        <v>3.7379199999999999</v>
      </c>
      <c r="L370" s="135">
        <f t="shared" si="213"/>
        <v>3.9689000000000001</v>
      </c>
      <c r="M370" s="135">
        <f t="shared" si="213"/>
        <v>4.0355100000000004</v>
      </c>
      <c r="N370" s="135">
        <f t="shared" si="213"/>
        <v>4.1088300000000002</v>
      </c>
      <c r="O370" s="135">
        <f t="shared" si="213"/>
        <v>4.1120400000000004</v>
      </c>
      <c r="P370" s="135">
        <f t="shared" si="213"/>
        <v>4.0958800000000002</v>
      </c>
      <c r="Q370" s="135">
        <f t="shared" si="213"/>
        <v>4.0778699999999999</v>
      </c>
      <c r="R370" s="135">
        <f t="shared" si="213"/>
        <v>4.0252600000000003</v>
      </c>
      <c r="S370" s="135">
        <f t="shared" si="213"/>
        <v>3.99756</v>
      </c>
      <c r="T370" s="135">
        <f t="shared" si="213"/>
        <v>4.0016600000000002</v>
      </c>
      <c r="U370" s="135">
        <f t="shared" si="213"/>
        <v>4.01973</v>
      </c>
      <c r="V370" s="135">
        <f t="shared" si="213"/>
        <v>4.0960299999999998</v>
      </c>
      <c r="W370" s="135">
        <f t="shared" si="213"/>
        <v>4.14513</v>
      </c>
      <c r="X370" s="135">
        <f t="shared" si="213"/>
        <v>4.1341599999999996</v>
      </c>
      <c r="Y370" s="135">
        <f t="shared" si="213"/>
        <v>4.0761500000000002</v>
      </c>
      <c r="Z370" s="135">
        <f t="shared" si="213"/>
        <v>3.8620000000000001</v>
      </c>
      <c r="AA370" s="135">
        <f t="shared" si="213"/>
        <v>3.6052499999999998</v>
      </c>
    </row>
    <row r="371" spans="1:27" ht="12.75" customHeight="1" outlineLevel="1" x14ac:dyDescent="0.3">
      <c r="A371" s="163" t="s">
        <v>2013</v>
      </c>
      <c r="B371" s="94" t="s">
        <v>238</v>
      </c>
      <c r="C371" s="70" t="s">
        <v>79</v>
      </c>
      <c r="D371" s="71">
        <v>1328.94</v>
      </c>
      <c r="E371" s="71">
        <v>1230.22</v>
      </c>
      <c r="F371" s="71">
        <v>1212.71</v>
      </c>
      <c r="G371" s="71">
        <v>1198.92</v>
      </c>
      <c r="H371" s="71">
        <v>1216.82</v>
      </c>
      <c r="I371" s="71">
        <v>1235.78</v>
      </c>
      <c r="J371" s="71">
        <v>1260.5899999999999</v>
      </c>
      <c r="K371" s="71">
        <v>1421.17</v>
      </c>
      <c r="L371" s="71">
        <v>1652.15</v>
      </c>
      <c r="M371" s="71">
        <v>1718.76</v>
      </c>
      <c r="N371" s="71">
        <v>1792.08</v>
      </c>
      <c r="O371" s="71">
        <v>1795.29</v>
      </c>
      <c r="P371" s="71">
        <v>1779.13</v>
      </c>
      <c r="Q371" s="71">
        <v>1761.12</v>
      </c>
      <c r="R371" s="71">
        <v>1708.51</v>
      </c>
      <c r="S371" s="71">
        <v>1680.81</v>
      </c>
      <c r="T371" s="71">
        <v>1684.91</v>
      </c>
      <c r="U371" s="71">
        <v>1702.98</v>
      </c>
      <c r="V371" s="71">
        <v>1779.28</v>
      </c>
      <c r="W371" s="71">
        <v>1828.38</v>
      </c>
      <c r="X371" s="71">
        <v>1817.41</v>
      </c>
      <c r="Y371" s="71">
        <v>1759.4</v>
      </c>
      <c r="Z371" s="71">
        <v>1545.25</v>
      </c>
      <c r="AA371" s="71">
        <v>1288.5</v>
      </c>
    </row>
    <row r="372" spans="1:27" ht="12.75" customHeight="1" outlineLevel="1" x14ac:dyDescent="0.3">
      <c r="A372" s="163" t="s">
        <v>2014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customHeight="1" outlineLevel="1" x14ac:dyDescent="0.3">
      <c r="A373" s="163" t="s">
        <v>2015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2016</v>
      </c>
      <c r="B374" s="94" t="s">
        <v>81</v>
      </c>
      <c r="C374" s="70" t="s">
        <v>79</v>
      </c>
      <c r="D374" s="71">
        <f>$D$11</f>
        <v>88.27</v>
      </c>
      <c r="E374" s="71">
        <f t="shared" ref="E374:AA374" si="215">$D$11</f>
        <v>88.27</v>
      </c>
      <c r="F374" s="71">
        <f t="shared" si="215"/>
        <v>88.27</v>
      </c>
      <c r="G374" s="71">
        <f t="shared" si="215"/>
        <v>88.27</v>
      </c>
      <c r="H374" s="71">
        <f t="shared" si="215"/>
        <v>88.27</v>
      </c>
      <c r="I374" s="71">
        <f t="shared" si="215"/>
        <v>88.27</v>
      </c>
      <c r="J374" s="71">
        <f t="shared" si="215"/>
        <v>88.27</v>
      </c>
      <c r="K374" s="71">
        <f t="shared" si="215"/>
        <v>88.27</v>
      </c>
      <c r="L374" s="71">
        <f t="shared" si="215"/>
        <v>88.27</v>
      </c>
      <c r="M374" s="71">
        <f t="shared" si="215"/>
        <v>88.27</v>
      </c>
      <c r="N374" s="71">
        <f t="shared" si="215"/>
        <v>88.27</v>
      </c>
      <c r="O374" s="71">
        <f t="shared" si="215"/>
        <v>88.27</v>
      </c>
      <c r="P374" s="71">
        <f t="shared" si="215"/>
        <v>88.27</v>
      </c>
      <c r="Q374" s="71">
        <f t="shared" si="215"/>
        <v>88.27</v>
      </c>
      <c r="R374" s="71">
        <f t="shared" si="215"/>
        <v>88.27</v>
      </c>
      <c r="S374" s="71">
        <f t="shared" si="215"/>
        <v>88.27</v>
      </c>
      <c r="T374" s="71">
        <f t="shared" si="215"/>
        <v>88.27</v>
      </c>
      <c r="U374" s="71">
        <f t="shared" si="215"/>
        <v>88.27</v>
      </c>
      <c r="V374" s="71">
        <f t="shared" si="215"/>
        <v>88.27</v>
      </c>
      <c r="W374" s="71">
        <f t="shared" si="215"/>
        <v>88.27</v>
      </c>
      <c r="X374" s="71">
        <f t="shared" si="215"/>
        <v>88.27</v>
      </c>
      <c r="Y374" s="71">
        <f t="shared" si="215"/>
        <v>88.27</v>
      </c>
      <c r="Z374" s="71">
        <f t="shared" si="215"/>
        <v>88.27</v>
      </c>
      <c r="AA374" s="71">
        <f t="shared" si="215"/>
        <v>88.27</v>
      </c>
    </row>
    <row r="375" spans="1:27" ht="12.75" customHeight="1" x14ac:dyDescent="0.3">
      <c r="A375" s="162" t="s">
        <v>2017</v>
      </c>
      <c r="B375" s="54" t="str">
        <f>"11"&amp;"."&amp;$B$800&amp;"."&amp;$B$801</f>
        <v>11.03.2024</v>
      </c>
      <c r="C375" s="134" t="s">
        <v>76</v>
      </c>
      <c r="D375" s="135">
        <f>ROUND(((D376+D377+D379+D378)/1000),5)</f>
        <v>3.5492400000000002</v>
      </c>
      <c r="E375" s="135">
        <f>ROUND(((E376+E377+E379+E378)/1000),5)</f>
        <v>3.5219299999999998</v>
      </c>
      <c r="F375" s="135">
        <f>ROUND(((F376+F377+F379+F378)/1000),5)</f>
        <v>3.48156</v>
      </c>
      <c r="G375" s="135">
        <f t="shared" ref="G375:AA375" si="216">ROUND(((G376+G377+G379+G378)/1000),5)</f>
        <v>3.46347</v>
      </c>
      <c r="H375" s="135">
        <f t="shared" si="216"/>
        <v>3.5042499999999999</v>
      </c>
      <c r="I375" s="135">
        <f t="shared" si="216"/>
        <v>3.5920100000000001</v>
      </c>
      <c r="J375" s="135">
        <f t="shared" si="216"/>
        <v>3.76756</v>
      </c>
      <c r="K375" s="135">
        <f t="shared" si="216"/>
        <v>3.9808699999999999</v>
      </c>
      <c r="L375" s="135">
        <f t="shared" si="216"/>
        <v>4.1062900000000004</v>
      </c>
      <c r="M375" s="135">
        <f t="shared" si="216"/>
        <v>4.1826999999999996</v>
      </c>
      <c r="N375" s="135">
        <f t="shared" si="216"/>
        <v>4.1691500000000001</v>
      </c>
      <c r="O375" s="135">
        <f t="shared" si="216"/>
        <v>4.17333</v>
      </c>
      <c r="P375" s="135">
        <f t="shared" si="216"/>
        <v>4.1575800000000003</v>
      </c>
      <c r="Q375" s="135">
        <f t="shared" si="216"/>
        <v>4.1448799999999997</v>
      </c>
      <c r="R375" s="135">
        <f t="shared" si="216"/>
        <v>4.1216200000000001</v>
      </c>
      <c r="S375" s="135">
        <f t="shared" si="216"/>
        <v>4.1016500000000002</v>
      </c>
      <c r="T375" s="135">
        <f t="shared" si="216"/>
        <v>4.0986799999999999</v>
      </c>
      <c r="U375" s="135">
        <f t="shared" si="216"/>
        <v>4.03</v>
      </c>
      <c r="V375" s="135">
        <f t="shared" si="216"/>
        <v>4.05586</v>
      </c>
      <c r="W375" s="135">
        <f t="shared" si="216"/>
        <v>4.0814700000000004</v>
      </c>
      <c r="X375" s="135">
        <f t="shared" si="216"/>
        <v>4.0418700000000003</v>
      </c>
      <c r="Y375" s="135">
        <f t="shared" si="216"/>
        <v>3.98143</v>
      </c>
      <c r="Z375" s="135">
        <f t="shared" si="216"/>
        <v>3.77813</v>
      </c>
      <c r="AA375" s="135">
        <f t="shared" si="216"/>
        <v>3.5382199999999999</v>
      </c>
    </row>
    <row r="376" spans="1:27" ht="12.75" customHeight="1" outlineLevel="1" x14ac:dyDescent="0.3">
      <c r="A376" s="163" t="s">
        <v>2018</v>
      </c>
      <c r="B376" s="94" t="s">
        <v>238</v>
      </c>
      <c r="C376" s="70" t="s">
        <v>79</v>
      </c>
      <c r="D376" s="71">
        <v>1232.49</v>
      </c>
      <c r="E376" s="71">
        <v>1205.18</v>
      </c>
      <c r="F376" s="71">
        <v>1164.81</v>
      </c>
      <c r="G376" s="71">
        <v>1146.72</v>
      </c>
      <c r="H376" s="71">
        <v>1187.5</v>
      </c>
      <c r="I376" s="71">
        <v>1275.26</v>
      </c>
      <c r="J376" s="71">
        <v>1450.81</v>
      </c>
      <c r="K376" s="71">
        <v>1664.12</v>
      </c>
      <c r="L376" s="71">
        <v>1789.54</v>
      </c>
      <c r="M376" s="71">
        <v>1865.95</v>
      </c>
      <c r="N376" s="71">
        <v>1852.4</v>
      </c>
      <c r="O376" s="71">
        <v>1856.58</v>
      </c>
      <c r="P376" s="71">
        <v>1840.83</v>
      </c>
      <c r="Q376" s="71">
        <v>1828.13</v>
      </c>
      <c r="R376" s="71">
        <v>1804.87</v>
      </c>
      <c r="S376" s="71">
        <v>1784.9</v>
      </c>
      <c r="T376" s="71">
        <v>1781.93</v>
      </c>
      <c r="U376" s="71">
        <v>1713.25</v>
      </c>
      <c r="V376" s="71">
        <v>1739.11</v>
      </c>
      <c r="W376" s="71">
        <v>1764.72</v>
      </c>
      <c r="X376" s="71">
        <v>1725.12</v>
      </c>
      <c r="Y376" s="71">
        <v>1664.68</v>
      </c>
      <c r="Z376" s="71">
        <v>1461.38</v>
      </c>
      <c r="AA376" s="71">
        <v>1221.47</v>
      </c>
    </row>
    <row r="377" spans="1:27" ht="12.75" customHeight="1" outlineLevel="1" x14ac:dyDescent="0.3">
      <c r="A377" s="163" t="s">
        <v>2019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customHeight="1" outlineLevel="1" x14ac:dyDescent="0.3">
      <c r="A378" s="163" t="s">
        <v>2020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2021</v>
      </c>
      <c r="B379" s="94" t="s">
        <v>81</v>
      </c>
      <c r="C379" s="70" t="s">
        <v>79</v>
      </c>
      <c r="D379" s="71">
        <f>$D$11</f>
        <v>88.27</v>
      </c>
      <c r="E379" s="71">
        <f t="shared" ref="E379:AA379" si="218">$D$11</f>
        <v>88.27</v>
      </c>
      <c r="F379" s="71">
        <f t="shared" si="218"/>
        <v>88.27</v>
      </c>
      <c r="G379" s="71">
        <f t="shared" si="218"/>
        <v>88.27</v>
      </c>
      <c r="H379" s="71">
        <f t="shared" si="218"/>
        <v>88.27</v>
      </c>
      <c r="I379" s="71">
        <f t="shared" si="218"/>
        <v>88.27</v>
      </c>
      <c r="J379" s="71">
        <f t="shared" si="218"/>
        <v>88.27</v>
      </c>
      <c r="K379" s="71">
        <f t="shared" si="218"/>
        <v>88.27</v>
      </c>
      <c r="L379" s="71">
        <f t="shared" si="218"/>
        <v>88.27</v>
      </c>
      <c r="M379" s="71">
        <f t="shared" si="218"/>
        <v>88.27</v>
      </c>
      <c r="N379" s="71">
        <f t="shared" si="218"/>
        <v>88.27</v>
      </c>
      <c r="O379" s="71">
        <f t="shared" si="218"/>
        <v>88.27</v>
      </c>
      <c r="P379" s="71">
        <f t="shared" si="218"/>
        <v>88.27</v>
      </c>
      <c r="Q379" s="71">
        <f t="shared" si="218"/>
        <v>88.27</v>
      </c>
      <c r="R379" s="71">
        <f t="shared" si="218"/>
        <v>88.27</v>
      </c>
      <c r="S379" s="71">
        <f t="shared" si="218"/>
        <v>88.27</v>
      </c>
      <c r="T379" s="71">
        <f t="shared" si="218"/>
        <v>88.27</v>
      </c>
      <c r="U379" s="71">
        <f t="shared" si="218"/>
        <v>88.27</v>
      </c>
      <c r="V379" s="71">
        <f t="shared" si="218"/>
        <v>88.27</v>
      </c>
      <c r="W379" s="71">
        <f t="shared" si="218"/>
        <v>88.27</v>
      </c>
      <c r="X379" s="71">
        <f t="shared" si="218"/>
        <v>88.27</v>
      </c>
      <c r="Y379" s="71">
        <f t="shared" si="218"/>
        <v>88.27</v>
      </c>
      <c r="Z379" s="71">
        <f t="shared" si="218"/>
        <v>88.27</v>
      </c>
      <c r="AA379" s="71">
        <f t="shared" si="218"/>
        <v>88.27</v>
      </c>
    </row>
    <row r="380" spans="1:27" ht="12.75" customHeight="1" x14ac:dyDescent="0.3">
      <c r="A380" s="162" t="s">
        <v>2022</v>
      </c>
      <c r="B380" s="54" t="str">
        <f>"12"&amp;"."&amp;$B$800&amp;"."&amp;$B$801</f>
        <v>12.03.2024</v>
      </c>
      <c r="C380" s="134" t="s">
        <v>76</v>
      </c>
      <c r="D380" s="135">
        <f>ROUND(((D381+D382+D384+D383)/1000),5)</f>
        <v>3.5382600000000002</v>
      </c>
      <c r="E380" s="135">
        <f>ROUND(((E381+E382+E384+E383)/1000),5)</f>
        <v>3.4881600000000001</v>
      </c>
      <c r="F380" s="135">
        <f>ROUND(((F381+F382+F384+F383)/1000),5)</f>
        <v>3.4505599999999998</v>
      </c>
      <c r="G380" s="135">
        <f t="shared" ref="G380:AA380" si="219">ROUND(((G381+G382+G384+G383)/1000),5)</f>
        <v>3.44781</v>
      </c>
      <c r="H380" s="135">
        <f t="shared" si="219"/>
        <v>3.4998499999999999</v>
      </c>
      <c r="I380" s="135">
        <f t="shared" si="219"/>
        <v>3.5968399999999998</v>
      </c>
      <c r="J380" s="135">
        <f t="shared" si="219"/>
        <v>3.7633399999999999</v>
      </c>
      <c r="K380" s="135">
        <f t="shared" si="219"/>
        <v>3.9885199999999998</v>
      </c>
      <c r="L380" s="135">
        <f t="shared" si="219"/>
        <v>4.0647099999999998</v>
      </c>
      <c r="M380" s="135">
        <f t="shared" si="219"/>
        <v>4.1204099999999997</v>
      </c>
      <c r="N380" s="135">
        <f t="shared" si="219"/>
        <v>4.1204799999999997</v>
      </c>
      <c r="O380" s="135">
        <f t="shared" si="219"/>
        <v>4.1272599999999997</v>
      </c>
      <c r="P380" s="135">
        <f t="shared" si="219"/>
        <v>4.1093999999999999</v>
      </c>
      <c r="Q380" s="135">
        <f t="shared" si="219"/>
        <v>4.1086099999999997</v>
      </c>
      <c r="R380" s="135">
        <f t="shared" si="219"/>
        <v>4.08561</v>
      </c>
      <c r="S380" s="135">
        <f t="shared" si="219"/>
        <v>4.069</v>
      </c>
      <c r="T380" s="135">
        <f t="shared" si="219"/>
        <v>4.0649100000000002</v>
      </c>
      <c r="U380" s="135">
        <f t="shared" si="219"/>
        <v>4.0165699999999998</v>
      </c>
      <c r="V380" s="135">
        <f t="shared" si="219"/>
        <v>4.06189</v>
      </c>
      <c r="W380" s="135">
        <f t="shared" si="219"/>
        <v>4.0868399999999996</v>
      </c>
      <c r="X380" s="135">
        <f t="shared" si="219"/>
        <v>4.08134</v>
      </c>
      <c r="Y380" s="135">
        <f t="shared" si="219"/>
        <v>3.9926200000000001</v>
      </c>
      <c r="Z380" s="135">
        <f t="shared" si="219"/>
        <v>3.7811699999999999</v>
      </c>
      <c r="AA380" s="135">
        <f t="shared" si="219"/>
        <v>3.5996299999999999</v>
      </c>
    </row>
    <row r="381" spans="1:27" ht="12.75" customHeight="1" outlineLevel="1" x14ac:dyDescent="0.3">
      <c r="A381" s="163" t="s">
        <v>2023</v>
      </c>
      <c r="B381" s="94" t="s">
        <v>238</v>
      </c>
      <c r="C381" s="70" t="s">
        <v>79</v>
      </c>
      <c r="D381" s="71">
        <v>1221.51</v>
      </c>
      <c r="E381" s="71">
        <v>1171.4100000000001</v>
      </c>
      <c r="F381" s="71">
        <v>1133.81</v>
      </c>
      <c r="G381" s="71">
        <v>1131.06</v>
      </c>
      <c r="H381" s="71">
        <v>1183.0999999999999</v>
      </c>
      <c r="I381" s="71">
        <v>1280.0899999999999</v>
      </c>
      <c r="J381" s="71">
        <v>1446.59</v>
      </c>
      <c r="K381" s="71">
        <v>1671.77</v>
      </c>
      <c r="L381" s="71">
        <v>1747.96</v>
      </c>
      <c r="M381" s="71">
        <v>1803.66</v>
      </c>
      <c r="N381" s="71">
        <v>1803.73</v>
      </c>
      <c r="O381" s="71">
        <v>1810.51</v>
      </c>
      <c r="P381" s="71">
        <v>1792.65</v>
      </c>
      <c r="Q381" s="71">
        <v>1791.86</v>
      </c>
      <c r="R381" s="71">
        <v>1768.86</v>
      </c>
      <c r="S381" s="71">
        <v>1752.25</v>
      </c>
      <c r="T381" s="71">
        <v>1748.16</v>
      </c>
      <c r="U381" s="71">
        <v>1699.82</v>
      </c>
      <c r="V381" s="71">
        <v>1745.14</v>
      </c>
      <c r="W381" s="71">
        <v>1770.09</v>
      </c>
      <c r="X381" s="71">
        <v>1764.59</v>
      </c>
      <c r="Y381" s="71">
        <v>1675.87</v>
      </c>
      <c r="Z381" s="71">
        <v>1464.42</v>
      </c>
      <c r="AA381" s="71">
        <v>1282.8800000000001</v>
      </c>
    </row>
    <row r="382" spans="1:27" ht="12.75" customHeight="1" outlineLevel="1" x14ac:dyDescent="0.3">
      <c r="A382" s="163" t="s">
        <v>2024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customHeight="1" outlineLevel="1" x14ac:dyDescent="0.3">
      <c r="A383" s="163" t="s">
        <v>2025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2026</v>
      </c>
      <c r="B384" s="94" t="s">
        <v>81</v>
      </c>
      <c r="C384" s="70" t="s">
        <v>79</v>
      </c>
      <c r="D384" s="71">
        <f>$D$11</f>
        <v>88.27</v>
      </c>
      <c r="E384" s="71">
        <f t="shared" ref="E384:AA384" si="221">$D$11</f>
        <v>88.27</v>
      </c>
      <c r="F384" s="71">
        <f t="shared" si="221"/>
        <v>88.27</v>
      </c>
      <c r="G384" s="71">
        <f t="shared" si="221"/>
        <v>88.27</v>
      </c>
      <c r="H384" s="71">
        <f t="shared" si="221"/>
        <v>88.27</v>
      </c>
      <c r="I384" s="71">
        <f t="shared" si="221"/>
        <v>88.27</v>
      </c>
      <c r="J384" s="71">
        <f t="shared" si="221"/>
        <v>88.27</v>
      </c>
      <c r="K384" s="71">
        <f t="shared" si="221"/>
        <v>88.27</v>
      </c>
      <c r="L384" s="71">
        <f t="shared" si="221"/>
        <v>88.27</v>
      </c>
      <c r="M384" s="71">
        <f t="shared" si="221"/>
        <v>88.27</v>
      </c>
      <c r="N384" s="71">
        <f t="shared" si="221"/>
        <v>88.27</v>
      </c>
      <c r="O384" s="71">
        <f t="shared" si="221"/>
        <v>88.27</v>
      </c>
      <c r="P384" s="71">
        <f t="shared" si="221"/>
        <v>88.27</v>
      </c>
      <c r="Q384" s="71">
        <f t="shared" si="221"/>
        <v>88.27</v>
      </c>
      <c r="R384" s="71">
        <f t="shared" si="221"/>
        <v>88.27</v>
      </c>
      <c r="S384" s="71">
        <f t="shared" si="221"/>
        <v>88.27</v>
      </c>
      <c r="T384" s="71">
        <f t="shared" si="221"/>
        <v>88.27</v>
      </c>
      <c r="U384" s="71">
        <f t="shared" si="221"/>
        <v>88.27</v>
      </c>
      <c r="V384" s="71">
        <f t="shared" si="221"/>
        <v>88.27</v>
      </c>
      <c r="W384" s="71">
        <f t="shared" si="221"/>
        <v>88.27</v>
      </c>
      <c r="X384" s="71">
        <f t="shared" si="221"/>
        <v>88.27</v>
      </c>
      <c r="Y384" s="71">
        <f t="shared" si="221"/>
        <v>88.27</v>
      </c>
      <c r="Z384" s="71">
        <f t="shared" si="221"/>
        <v>88.27</v>
      </c>
      <c r="AA384" s="71">
        <f t="shared" si="221"/>
        <v>88.27</v>
      </c>
    </row>
    <row r="385" spans="1:27" ht="12.75" customHeight="1" x14ac:dyDescent="0.3">
      <c r="A385" s="162" t="s">
        <v>2027</v>
      </c>
      <c r="B385" s="54" t="str">
        <f>"13"&amp;"."&amp;$B$800&amp;"."&amp;$B$801</f>
        <v>13.03.2024</v>
      </c>
      <c r="C385" s="134" t="s">
        <v>76</v>
      </c>
      <c r="D385" s="135">
        <f>ROUND(((D386+D387+D389+D388)/1000),5)</f>
        <v>3.5108600000000001</v>
      </c>
      <c r="E385" s="135">
        <f>ROUND(((E386+E387+E389+E388)/1000),5)</f>
        <v>3.4758</v>
      </c>
      <c r="F385" s="135">
        <f>ROUND(((F386+F387+F389+F388)/1000),5)</f>
        <v>3.45051</v>
      </c>
      <c r="G385" s="135">
        <f t="shared" ref="G385:AA385" si="222">ROUND(((G386+G387+G389+G388)/1000),5)</f>
        <v>3.44936</v>
      </c>
      <c r="H385" s="135">
        <f t="shared" si="222"/>
        <v>3.4743400000000002</v>
      </c>
      <c r="I385" s="135">
        <f t="shared" si="222"/>
        <v>3.5722900000000002</v>
      </c>
      <c r="J385" s="135">
        <f t="shared" si="222"/>
        <v>3.7525599999999999</v>
      </c>
      <c r="K385" s="135">
        <f t="shared" si="222"/>
        <v>3.9788100000000002</v>
      </c>
      <c r="L385" s="135">
        <f t="shared" si="222"/>
        <v>4.0144900000000003</v>
      </c>
      <c r="M385" s="135">
        <f t="shared" si="222"/>
        <v>4.17537</v>
      </c>
      <c r="N385" s="135">
        <f t="shared" si="222"/>
        <v>4.1647299999999996</v>
      </c>
      <c r="O385" s="135">
        <f t="shared" si="222"/>
        <v>4.0827099999999996</v>
      </c>
      <c r="P385" s="135">
        <f t="shared" si="222"/>
        <v>4.0356699999999996</v>
      </c>
      <c r="Q385" s="135">
        <f t="shared" si="222"/>
        <v>4.0763299999999996</v>
      </c>
      <c r="R385" s="135">
        <f t="shared" si="222"/>
        <v>4.0549999999999997</v>
      </c>
      <c r="S385" s="135">
        <f t="shared" si="222"/>
        <v>4.03118</v>
      </c>
      <c r="T385" s="135">
        <f t="shared" si="222"/>
        <v>4.0042999999999997</v>
      </c>
      <c r="U385" s="135">
        <f t="shared" si="222"/>
        <v>4.0023200000000001</v>
      </c>
      <c r="V385" s="135">
        <f t="shared" si="222"/>
        <v>4.0352300000000003</v>
      </c>
      <c r="W385" s="135">
        <f t="shared" si="222"/>
        <v>4.0935199999999998</v>
      </c>
      <c r="X385" s="135">
        <f t="shared" si="222"/>
        <v>4.0681700000000003</v>
      </c>
      <c r="Y385" s="135">
        <f t="shared" si="222"/>
        <v>3.9893999999999998</v>
      </c>
      <c r="Z385" s="135">
        <f t="shared" si="222"/>
        <v>3.77806</v>
      </c>
      <c r="AA385" s="135">
        <f t="shared" si="222"/>
        <v>3.57674</v>
      </c>
    </row>
    <row r="386" spans="1:27" ht="12.75" customHeight="1" outlineLevel="1" x14ac:dyDescent="0.3">
      <c r="A386" s="163" t="s">
        <v>2028</v>
      </c>
      <c r="B386" s="94" t="s">
        <v>238</v>
      </c>
      <c r="C386" s="70" t="s">
        <v>79</v>
      </c>
      <c r="D386" s="71">
        <v>1194.1099999999999</v>
      </c>
      <c r="E386" s="71">
        <v>1159.05</v>
      </c>
      <c r="F386" s="71">
        <v>1133.76</v>
      </c>
      <c r="G386" s="71">
        <v>1132.6099999999999</v>
      </c>
      <c r="H386" s="71">
        <v>1157.5899999999999</v>
      </c>
      <c r="I386" s="71">
        <v>1255.54</v>
      </c>
      <c r="J386" s="71">
        <v>1435.81</v>
      </c>
      <c r="K386" s="71">
        <v>1662.06</v>
      </c>
      <c r="L386" s="71">
        <v>1697.74</v>
      </c>
      <c r="M386" s="71">
        <v>1858.62</v>
      </c>
      <c r="N386" s="71">
        <v>1847.98</v>
      </c>
      <c r="O386" s="71">
        <v>1765.96</v>
      </c>
      <c r="P386" s="71">
        <v>1718.92</v>
      </c>
      <c r="Q386" s="71">
        <v>1759.58</v>
      </c>
      <c r="R386" s="71">
        <v>1738.25</v>
      </c>
      <c r="S386" s="71">
        <v>1714.43</v>
      </c>
      <c r="T386" s="71">
        <v>1687.55</v>
      </c>
      <c r="U386" s="71">
        <v>1685.57</v>
      </c>
      <c r="V386" s="71">
        <v>1718.48</v>
      </c>
      <c r="W386" s="71">
        <v>1776.77</v>
      </c>
      <c r="X386" s="71">
        <v>1751.42</v>
      </c>
      <c r="Y386" s="71">
        <v>1672.65</v>
      </c>
      <c r="Z386" s="71">
        <v>1461.31</v>
      </c>
      <c r="AA386" s="71">
        <v>1259.99</v>
      </c>
    </row>
    <row r="387" spans="1:27" ht="12.75" customHeight="1" outlineLevel="1" x14ac:dyDescent="0.3">
      <c r="A387" s="163" t="s">
        <v>2029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customHeight="1" outlineLevel="1" x14ac:dyDescent="0.3">
      <c r="A388" s="163" t="s">
        <v>2030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2031</v>
      </c>
      <c r="B389" s="94" t="s">
        <v>81</v>
      </c>
      <c r="C389" s="70" t="s">
        <v>79</v>
      </c>
      <c r="D389" s="71">
        <f>$D$11</f>
        <v>88.27</v>
      </c>
      <c r="E389" s="71">
        <f t="shared" ref="E389:AA389" si="224">$D$11</f>
        <v>88.27</v>
      </c>
      <c r="F389" s="71">
        <f t="shared" si="224"/>
        <v>88.27</v>
      </c>
      <c r="G389" s="71">
        <f t="shared" si="224"/>
        <v>88.27</v>
      </c>
      <c r="H389" s="71">
        <f t="shared" si="224"/>
        <v>88.27</v>
      </c>
      <c r="I389" s="71">
        <f t="shared" si="224"/>
        <v>88.27</v>
      </c>
      <c r="J389" s="71">
        <f t="shared" si="224"/>
        <v>88.27</v>
      </c>
      <c r="K389" s="71">
        <f t="shared" si="224"/>
        <v>88.27</v>
      </c>
      <c r="L389" s="71">
        <f t="shared" si="224"/>
        <v>88.27</v>
      </c>
      <c r="M389" s="71">
        <f t="shared" si="224"/>
        <v>88.27</v>
      </c>
      <c r="N389" s="71">
        <f t="shared" si="224"/>
        <v>88.27</v>
      </c>
      <c r="O389" s="71">
        <f t="shared" si="224"/>
        <v>88.27</v>
      </c>
      <c r="P389" s="71">
        <f t="shared" si="224"/>
        <v>88.27</v>
      </c>
      <c r="Q389" s="71">
        <f t="shared" si="224"/>
        <v>88.27</v>
      </c>
      <c r="R389" s="71">
        <f t="shared" si="224"/>
        <v>88.27</v>
      </c>
      <c r="S389" s="71">
        <f t="shared" si="224"/>
        <v>88.27</v>
      </c>
      <c r="T389" s="71">
        <f t="shared" si="224"/>
        <v>88.27</v>
      </c>
      <c r="U389" s="71">
        <f t="shared" si="224"/>
        <v>88.27</v>
      </c>
      <c r="V389" s="71">
        <f t="shared" si="224"/>
        <v>88.27</v>
      </c>
      <c r="W389" s="71">
        <f t="shared" si="224"/>
        <v>88.27</v>
      </c>
      <c r="X389" s="71">
        <f t="shared" si="224"/>
        <v>88.27</v>
      </c>
      <c r="Y389" s="71">
        <f t="shared" si="224"/>
        <v>88.27</v>
      </c>
      <c r="Z389" s="71">
        <f t="shared" si="224"/>
        <v>88.27</v>
      </c>
      <c r="AA389" s="71">
        <f t="shared" si="224"/>
        <v>88.27</v>
      </c>
    </row>
    <row r="390" spans="1:27" ht="12.75" customHeight="1" x14ac:dyDescent="0.3">
      <c r="A390" s="162" t="s">
        <v>2032</v>
      </c>
      <c r="B390" s="54" t="str">
        <f>"14"&amp;"."&amp;$B$800&amp;"."&amp;$B$801</f>
        <v>14.03.2024</v>
      </c>
      <c r="C390" s="134" t="s">
        <v>76</v>
      </c>
      <c r="D390" s="135">
        <f>ROUND(((D391+D392+D394+D393)/1000),5)</f>
        <v>3.5404800000000001</v>
      </c>
      <c r="E390" s="135">
        <f>ROUND(((E391+E392+E394+E393)/1000),5)</f>
        <v>3.4626899999999998</v>
      </c>
      <c r="F390" s="135">
        <f>ROUND(((F391+F392+F394+F393)/1000),5)</f>
        <v>3.4488599999999998</v>
      </c>
      <c r="G390" s="135">
        <f t="shared" ref="G390:AA390" si="225">ROUND(((G391+G392+G394+G393)/1000),5)</f>
        <v>3.4516100000000001</v>
      </c>
      <c r="H390" s="135">
        <f t="shared" si="225"/>
        <v>3.4949599999999998</v>
      </c>
      <c r="I390" s="135">
        <f t="shared" si="225"/>
        <v>3.5713900000000001</v>
      </c>
      <c r="J390" s="135">
        <f t="shared" si="225"/>
        <v>3.7371500000000002</v>
      </c>
      <c r="K390" s="135">
        <f t="shared" si="225"/>
        <v>3.95939</v>
      </c>
      <c r="L390" s="135">
        <f t="shared" si="225"/>
        <v>4.0291600000000001</v>
      </c>
      <c r="M390" s="135">
        <f t="shared" si="225"/>
        <v>4.0971099999999998</v>
      </c>
      <c r="N390" s="135">
        <f t="shared" si="225"/>
        <v>4.0849599999999997</v>
      </c>
      <c r="O390" s="135">
        <f t="shared" si="225"/>
        <v>4.1210699999999996</v>
      </c>
      <c r="P390" s="135">
        <f t="shared" si="225"/>
        <v>4.0961400000000001</v>
      </c>
      <c r="Q390" s="135">
        <f t="shared" si="225"/>
        <v>4.0864799999999999</v>
      </c>
      <c r="R390" s="135">
        <f t="shared" si="225"/>
        <v>4.0673500000000002</v>
      </c>
      <c r="S390" s="135">
        <f t="shared" si="225"/>
        <v>4.0415099999999997</v>
      </c>
      <c r="T390" s="135">
        <f t="shared" si="225"/>
        <v>4.03878</v>
      </c>
      <c r="U390" s="135">
        <f t="shared" si="225"/>
        <v>3.99844</v>
      </c>
      <c r="V390" s="135">
        <f t="shared" si="225"/>
        <v>4.0848199999999997</v>
      </c>
      <c r="W390" s="135">
        <f t="shared" si="225"/>
        <v>4.1162299999999998</v>
      </c>
      <c r="X390" s="135">
        <f t="shared" si="225"/>
        <v>4.0767600000000002</v>
      </c>
      <c r="Y390" s="135">
        <f t="shared" si="225"/>
        <v>3.9897499999999999</v>
      </c>
      <c r="Z390" s="135">
        <f t="shared" si="225"/>
        <v>3.8085800000000001</v>
      </c>
      <c r="AA390" s="135">
        <f t="shared" si="225"/>
        <v>3.6608399999999999</v>
      </c>
    </row>
    <row r="391" spans="1:27" ht="12.75" customHeight="1" outlineLevel="1" x14ac:dyDescent="0.3">
      <c r="A391" s="163" t="s">
        <v>2033</v>
      </c>
      <c r="B391" s="94" t="s">
        <v>238</v>
      </c>
      <c r="C391" s="70" t="s">
        <v>79</v>
      </c>
      <c r="D391" s="71">
        <v>1223.73</v>
      </c>
      <c r="E391" s="71">
        <v>1145.94</v>
      </c>
      <c r="F391" s="71">
        <v>1132.1099999999999</v>
      </c>
      <c r="G391" s="71">
        <v>1134.8599999999999</v>
      </c>
      <c r="H391" s="71">
        <v>1178.21</v>
      </c>
      <c r="I391" s="71">
        <v>1254.6400000000001</v>
      </c>
      <c r="J391" s="71">
        <v>1420.4</v>
      </c>
      <c r="K391" s="71">
        <v>1642.64</v>
      </c>
      <c r="L391" s="71">
        <v>1712.41</v>
      </c>
      <c r="M391" s="71">
        <v>1780.36</v>
      </c>
      <c r="N391" s="71">
        <v>1768.21</v>
      </c>
      <c r="O391" s="71">
        <v>1804.32</v>
      </c>
      <c r="P391" s="71">
        <v>1779.39</v>
      </c>
      <c r="Q391" s="71">
        <v>1769.73</v>
      </c>
      <c r="R391" s="71">
        <v>1750.6</v>
      </c>
      <c r="S391" s="71">
        <v>1724.76</v>
      </c>
      <c r="T391" s="71">
        <v>1722.03</v>
      </c>
      <c r="U391" s="71">
        <v>1681.69</v>
      </c>
      <c r="V391" s="71">
        <v>1768.07</v>
      </c>
      <c r="W391" s="71">
        <v>1799.48</v>
      </c>
      <c r="X391" s="71">
        <v>1760.01</v>
      </c>
      <c r="Y391" s="71">
        <v>1673</v>
      </c>
      <c r="Z391" s="71">
        <v>1491.83</v>
      </c>
      <c r="AA391" s="71">
        <v>1344.09</v>
      </c>
    </row>
    <row r="392" spans="1:27" ht="12.75" customHeight="1" outlineLevel="1" x14ac:dyDescent="0.3">
      <c r="A392" s="163" t="s">
        <v>2034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customHeight="1" outlineLevel="1" x14ac:dyDescent="0.3">
      <c r="A393" s="163" t="s">
        <v>2035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2036</v>
      </c>
      <c r="B394" s="94" t="s">
        <v>81</v>
      </c>
      <c r="C394" s="70" t="s">
        <v>79</v>
      </c>
      <c r="D394" s="71">
        <f>$D$11</f>
        <v>88.27</v>
      </c>
      <c r="E394" s="71">
        <f t="shared" ref="E394:AA394" si="227">$D$11</f>
        <v>88.27</v>
      </c>
      <c r="F394" s="71">
        <f t="shared" si="227"/>
        <v>88.27</v>
      </c>
      <c r="G394" s="71">
        <f t="shared" si="227"/>
        <v>88.27</v>
      </c>
      <c r="H394" s="71">
        <f t="shared" si="227"/>
        <v>88.27</v>
      </c>
      <c r="I394" s="71">
        <f t="shared" si="227"/>
        <v>88.27</v>
      </c>
      <c r="J394" s="71">
        <f t="shared" si="227"/>
        <v>88.27</v>
      </c>
      <c r="K394" s="71">
        <f t="shared" si="227"/>
        <v>88.27</v>
      </c>
      <c r="L394" s="71">
        <f t="shared" si="227"/>
        <v>88.27</v>
      </c>
      <c r="M394" s="71">
        <f t="shared" si="227"/>
        <v>88.27</v>
      </c>
      <c r="N394" s="71">
        <f t="shared" si="227"/>
        <v>88.27</v>
      </c>
      <c r="O394" s="71">
        <f t="shared" si="227"/>
        <v>88.27</v>
      </c>
      <c r="P394" s="71">
        <f t="shared" si="227"/>
        <v>88.27</v>
      </c>
      <c r="Q394" s="71">
        <f t="shared" si="227"/>
        <v>88.27</v>
      </c>
      <c r="R394" s="71">
        <f t="shared" si="227"/>
        <v>88.27</v>
      </c>
      <c r="S394" s="71">
        <f t="shared" si="227"/>
        <v>88.27</v>
      </c>
      <c r="T394" s="71">
        <f t="shared" si="227"/>
        <v>88.27</v>
      </c>
      <c r="U394" s="71">
        <f t="shared" si="227"/>
        <v>88.27</v>
      </c>
      <c r="V394" s="71">
        <f t="shared" si="227"/>
        <v>88.27</v>
      </c>
      <c r="W394" s="71">
        <f t="shared" si="227"/>
        <v>88.27</v>
      </c>
      <c r="X394" s="71">
        <f t="shared" si="227"/>
        <v>88.27</v>
      </c>
      <c r="Y394" s="71">
        <f t="shared" si="227"/>
        <v>88.27</v>
      </c>
      <c r="Z394" s="71">
        <f t="shared" si="227"/>
        <v>88.27</v>
      </c>
      <c r="AA394" s="71">
        <f t="shared" si="227"/>
        <v>88.27</v>
      </c>
    </row>
    <row r="395" spans="1:27" ht="12.75" customHeight="1" x14ac:dyDescent="0.3">
      <c r="A395" s="162" t="s">
        <v>2037</v>
      </c>
      <c r="B395" s="54" t="str">
        <f>"15"&amp;"."&amp;$B$800&amp;"."&amp;$B$801</f>
        <v>15.03.2024</v>
      </c>
      <c r="C395" s="134" t="s">
        <v>76</v>
      </c>
      <c r="D395" s="135">
        <f>ROUND(((D396+D397+D399+D398)/1000),5)</f>
        <v>3.5467900000000001</v>
      </c>
      <c r="E395" s="135">
        <f>ROUND(((E396+E397+E399+E398)/1000),5)</f>
        <v>3.4861499999999999</v>
      </c>
      <c r="F395" s="135">
        <f>ROUND(((F396+F397+F399+F398)/1000),5)</f>
        <v>3.4737</v>
      </c>
      <c r="G395" s="135">
        <f t="shared" ref="G395:AA395" si="228">ROUND(((G396+G397+G399+G398)/1000),5)</f>
        <v>3.4737499999999999</v>
      </c>
      <c r="H395" s="135">
        <f t="shared" si="228"/>
        <v>3.50136</v>
      </c>
      <c r="I395" s="135">
        <f t="shared" si="228"/>
        <v>3.6393599999999999</v>
      </c>
      <c r="J395" s="135">
        <f t="shared" si="228"/>
        <v>3.7614700000000001</v>
      </c>
      <c r="K395" s="135">
        <f t="shared" si="228"/>
        <v>3.9759899999999999</v>
      </c>
      <c r="L395" s="135">
        <f t="shared" si="228"/>
        <v>4.0576600000000003</v>
      </c>
      <c r="M395" s="135">
        <f t="shared" si="228"/>
        <v>4.0970500000000003</v>
      </c>
      <c r="N395" s="135">
        <f t="shared" si="228"/>
        <v>4.0977100000000002</v>
      </c>
      <c r="O395" s="135">
        <f t="shared" si="228"/>
        <v>4.1452999999999998</v>
      </c>
      <c r="P395" s="135">
        <f t="shared" si="228"/>
        <v>4.1405399999999997</v>
      </c>
      <c r="Q395" s="135">
        <f t="shared" si="228"/>
        <v>4.1328500000000004</v>
      </c>
      <c r="R395" s="135">
        <f t="shared" si="228"/>
        <v>4.1165200000000004</v>
      </c>
      <c r="S395" s="135">
        <f t="shared" si="228"/>
        <v>4.1039700000000003</v>
      </c>
      <c r="T395" s="135">
        <f t="shared" si="228"/>
        <v>4.1044400000000003</v>
      </c>
      <c r="U395" s="135">
        <f t="shared" si="228"/>
        <v>4.0336299999999996</v>
      </c>
      <c r="V395" s="135">
        <f t="shared" si="228"/>
        <v>4.0939300000000003</v>
      </c>
      <c r="W395" s="135">
        <f t="shared" si="228"/>
        <v>4.1523700000000003</v>
      </c>
      <c r="X395" s="135">
        <f t="shared" si="228"/>
        <v>4.1471799999999996</v>
      </c>
      <c r="Y395" s="135">
        <f t="shared" si="228"/>
        <v>4.0357799999999999</v>
      </c>
      <c r="Z395" s="135">
        <f t="shared" si="228"/>
        <v>3.8450899999999999</v>
      </c>
      <c r="AA395" s="135">
        <f t="shared" si="228"/>
        <v>3.7673199999999998</v>
      </c>
    </row>
    <row r="396" spans="1:27" ht="12.75" customHeight="1" outlineLevel="1" x14ac:dyDescent="0.3">
      <c r="A396" s="163" t="s">
        <v>2038</v>
      </c>
      <c r="B396" s="94" t="s">
        <v>238</v>
      </c>
      <c r="C396" s="70" t="s">
        <v>79</v>
      </c>
      <c r="D396" s="71">
        <v>1230.04</v>
      </c>
      <c r="E396" s="71">
        <v>1169.4000000000001</v>
      </c>
      <c r="F396" s="71">
        <v>1156.95</v>
      </c>
      <c r="G396" s="71">
        <v>1157</v>
      </c>
      <c r="H396" s="71">
        <v>1184.6099999999999</v>
      </c>
      <c r="I396" s="71">
        <v>1322.61</v>
      </c>
      <c r="J396" s="71">
        <v>1444.72</v>
      </c>
      <c r="K396" s="71">
        <v>1659.24</v>
      </c>
      <c r="L396" s="71">
        <v>1740.91</v>
      </c>
      <c r="M396" s="71">
        <v>1780.3</v>
      </c>
      <c r="N396" s="71">
        <v>1780.96</v>
      </c>
      <c r="O396" s="71">
        <v>1828.55</v>
      </c>
      <c r="P396" s="71">
        <v>1823.79</v>
      </c>
      <c r="Q396" s="71">
        <v>1816.1</v>
      </c>
      <c r="R396" s="71">
        <v>1799.77</v>
      </c>
      <c r="S396" s="71">
        <v>1787.22</v>
      </c>
      <c r="T396" s="71">
        <v>1787.69</v>
      </c>
      <c r="U396" s="71">
        <v>1716.88</v>
      </c>
      <c r="V396" s="71">
        <v>1777.18</v>
      </c>
      <c r="W396" s="71">
        <v>1835.62</v>
      </c>
      <c r="X396" s="71">
        <v>1830.43</v>
      </c>
      <c r="Y396" s="71">
        <v>1719.03</v>
      </c>
      <c r="Z396" s="71">
        <v>1528.34</v>
      </c>
      <c r="AA396" s="71">
        <v>1450.57</v>
      </c>
    </row>
    <row r="397" spans="1:27" ht="12.75" customHeight="1" outlineLevel="1" x14ac:dyDescent="0.3">
      <c r="A397" s="163" t="s">
        <v>2039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customHeight="1" outlineLevel="1" x14ac:dyDescent="0.3">
      <c r="A398" s="163" t="s">
        <v>2040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2041</v>
      </c>
      <c r="B399" s="94" t="s">
        <v>81</v>
      </c>
      <c r="C399" s="70" t="s">
        <v>79</v>
      </c>
      <c r="D399" s="71">
        <f>$D$11</f>
        <v>88.27</v>
      </c>
      <c r="E399" s="71">
        <f t="shared" ref="E399:AA399" si="230">$D$11</f>
        <v>88.27</v>
      </c>
      <c r="F399" s="71">
        <f t="shared" si="230"/>
        <v>88.27</v>
      </c>
      <c r="G399" s="71">
        <f t="shared" si="230"/>
        <v>88.27</v>
      </c>
      <c r="H399" s="71">
        <f t="shared" si="230"/>
        <v>88.27</v>
      </c>
      <c r="I399" s="71">
        <f t="shared" si="230"/>
        <v>88.27</v>
      </c>
      <c r="J399" s="71">
        <f t="shared" si="230"/>
        <v>88.27</v>
      </c>
      <c r="K399" s="71">
        <f t="shared" si="230"/>
        <v>88.27</v>
      </c>
      <c r="L399" s="71">
        <f t="shared" si="230"/>
        <v>88.27</v>
      </c>
      <c r="M399" s="71">
        <f t="shared" si="230"/>
        <v>88.27</v>
      </c>
      <c r="N399" s="71">
        <f t="shared" si="230"/>
        <v>88.27</v>
      </c>
      <c r="O399" s="71">
        <f t="shared" si="230"/>
        <v>88.27</v>
      </c>
      <c r="P399" s="71">
        <f t="shared" si="230"/>
        <v>88.27</v>
      </c>
      <c r="Q399" s="71">
        <f t="shared" si="230"/>
        <v>88.27</v>
      </c>
      <c r="R399" s="71">
        <f t="shared" si="230"/>
        <v>88.27</v>
      </c>
      <c r="S399" s="71">
        <f t="shared" si="230"/>
        <v>88.27</v>
      </c>
      <c r="T399" s="71">
        <f t="shared" si="230"/>
        <v>88.27</v>
      </c>
      <c r="U399" s="71">
        <f t="shared" si="230"/>
        <v>88.27</v>
      </c>
      <c r="V399" s="71">
        <f t="shared" si="230"/>
        <v>88.27</v>
      </c>
      <c r="W399" s="71">
        <f t="shared" si="230"/>
        <v>88.27</v>
      </c>
      <c r="X399" s="71">
        <f t="shared" si="230"/>
        <v>88.27</v>
      </c>
      <c r="Y399" s="71">
        <f t="shared" si="230"/>
        <v>88.27</v>
      </c>
      <c r="Z399" s="71">
        <f t="shared" si="230"/>
        <v>88.27</v>
      </c>
      <c r="AA399" s="71">
        <f t="shared" si="230"/>
        <v>88.27</v>
      </c>
    </row>
    <row r="400" spans="1:27" ht="12.75" customHeight="1" x14ac:dyDescent="0.3">
      <c r="A400" s="162" t="s">
        <v>2042</v>
      </c>
      <c r="B400" s="54" t="str">
        <f>"16"&amp;"."&amp;$B$800&amp;"."&amp;$B$801</f>
        <v>16.03.2024</v>
      </c>
      <c r="C400" s="134" t="s">
        <v>76</v>
      </c>
      <c r="D400" s="135">
        <f>ROUND(((D401+D402+D404+D403)/1000),5)</f>
        <v>3.7590300000000001</v>
      </c>
      <c r="E400" s="135">
        <f>ROUND(((E401+E402+E404+E403)/1000),5)</f>
        <v>3.5923099999999999</v>
      </c>
      <c r="F400" s="135">
        <f>ROUND(((F401+F402+F404+F403)/1000),5)</f>
        <v>3.5623</v>
      </c>
      <c r="G400" s="135">
        <f t="shared" ref="G400:AA400" si="231">ROUND(((G401+G402+G404+G403)/1000),5)</f>
        <v>3.54128</v>
      </c>
      <c r="H400" s="135">
        <f t="shared" si="231"/>
        <v>3.5421800000000001</v>
      </c>
      <c r="I400" s="135">
        <f t="shared" si="231"/>
        <v>3.66798</v>
      </c>
      <c r="J400" s="135">
        <f t="shared" si="231"/>
        <v>3.7183600000000001</v>
      </c>
      <c r="K400" s="135">
        <f t="shared" si="231"/>
        <v>3.7651599999999998</v>
      </c>
      <c r="L400" s="135">
        <f t="shared" si="231"/>
        <v>4.0089600000000001</v>
      </c>
      <c r="M400" s="135">
        <f t="shared" si="231"/>
        <v>4.1400699999999997</v>
      </c>
      <c r="N400" s="135">
        <f t="shared" si="231"/>
        <v>4.2091700000000003</v>
      </c>
      <c r="O400" s="135">
        <f t="shared" si="231"/>
        <v>4.2043799999999996</v>
      </c>
      <c r="P400" s="135">
        <f t="shared" si="231"/>
        <v>4.17272</v>
      </c>
      <c r="Q400" s="135">
        <f t="shared" si="231"/>
        <v>4.1575699999999998</v>
      </c>
      <c r="R400" s="135">
        <f t="shared" si="231"/>
        <v>4.0899299999999998</v>
      </c>
      <c r="S400" s="135">
        <f t="shared" si="231"/>
        <v>4.0302199999999999</v>
      </c>
      <c r="T400" s="135">
        <f t="shared" si="231"/>
        <v>4.0379899999999997</v>
      </c>
      <c r="U400" s="135">
        <f t="shared" si="231"/>
        <v>4.0888499999999999</v>
      </c>
      <c r="V400" s="135">
        <f t="shared" si="231"/>
        <v>4.1566599999999996</v>
      </c>
      <c r="W400" s="135">
        <f t="shared" si="231"/>
        <v>4.1655800000000003</v>
      </c>
      <c r="X400" s="135">
        <f t="shared" si="231"/>
        <v>4.07803</v>
      </c>
      <c r="Y400" s="135">
        <f t="shared" si="231"/>
        <v>4.00427</v>
      </c>
      <c r="Z400" s="135">
        <f t="shared" si="231"/>
        <v>3.83196</v>
      </c>
      <c r="AA400" s="135">
        <f t="shared" si="231"/>
        <v>3.76329</v>
      </c>
    </row>
    <row r="401" spans="1:27" ht="12.75" customHeight="1" outlineLevel="1" x14ac:dyDescent="0.3">
      <c r="A401" s="163" t="s">
        <v>2043</v>
      </c>
      <c r="B401" s="94" t="s">
        <v>238</v>
      </c>
      <c r="C401" s="70" t="s">
        <v>79</v>
      </c>
      <c r="D401" s="71">
        <v>1442.28</v>
      </c>
      <c r="E401" s="71">
        <v>1275.56</v>
      </c>
      <c r="F401" s="71">
        <v>1245.55</v>
      </c>
      <c r="G401" s="71">
        <v>1224.53</v>
      </c>
      <c r="H401" s="71">
        <v>1225.43</v>
      </c>
      <c r="I401" s="71">
        <v>1351.23</v>
      </c>
      <c r="J401" s="71">
        <v>1401.61</v>
      </c>
      <c r="K401" s="71">
        <v>1448.41</v>
      </c>
      <c r="L401" s="71">
        <v>1692.21</v>
      </c>
      <c r="M401" s="71">
        <v>1823.32</v>
      </c>
      <c r="N401" s="71">
        <v>1892.42</v>
      </c>
      <c r="O401" s="71">
        <v>1887.63</v>
      </c>
      <c r="P401" s="71">
        <v>1855.97</v>
      </c>
      <c r="Q401" s="71">
        <v>1840.82</v>
      </c>
      <c r="R401" s="71">
        <v>1773.18</v>
      </c>
      <c r="S401" s="71">
        <v>1713.47</v>
      </c>
      <c r="T401" s="71">
        <v>1721.24</v>
      </c>
      <c r="U401" s="71">
        <v>1772.1</v>
      </c>
      <c r="V401" s="71">
        <v>1839.91</v>
      </c>
      <c r="W401" s="71">
        <v>1848.83</v>
      </c>
      <c r="X401" s="71">
        <v>1761.28</v>
      </c>
      <c r="Y401" s="71">
        <v>1687.52</v>
      </c>
      <c r="Z401" s="71">
        <v>1515.21</v>
      </c>
      <c r="AA401" s="71">
        <v>1446.54</v>
      </c>
    </row>
    <row r="402" spans="1:27" ht="12.75" customHeight="1" outlineLevel="1" x14ac:dyDescent="0.3">
      <c r="A402" s="163" t="s">
        <v>2044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customHeight="1" outlineLevel="1" x14ac:dyDescent="0.3">
      <c r="A403" s="163" t="s">
        <v>2045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2046</v>
      </c>
      <c r="B404" s="94" t="s">
        <v>81</v>
      </c>
      <c r="C404" s="70" t="s">
        <v>79</v>
      </c>
      <c r="D404" s="71">
        <f>$D$11</f>
        <v>88.27</v>
      </c>
      <c r="E404" s="71">
        <f t="shared" ref="E404:AA404" si="233">$D$11</f>
        <v>88.27</v>
      </c>
      <c r="F404" s="71">
        <f t="shared" si="233"/>
        <v>88.27</v>
      </c>
      <c r="G404" s="71">
        <f t="shared" si="233"/>
        <v>88.27</v>
      </c>
      <c r="H404" s="71">
        <f t="shared" si="233"/>
        <v>88.27</v>
      </c>
      <c r="I404" s="71">
        <f t="shared" si="233"/>
        <v>88.27</v>
      </c>
      <c r="J404" s="71">
        <f t="shared" si="233"/>
        <v>88.27</v>
      </c>
      <c r="K404" s="71">
        <f t="shared" si="233"/>
        <v>88.27</v>
      </c>
      <c r="L404" s="71">
        <f t="shared" si="233"/>
        <v>88.27</v>
      </c>
      <c r="M404" s="71">
        <f t="shared" si="233"/>
        <v>88.27</v>
      </c>
      <c r="N404" s="71">
        <f t="shared" si="233"/>
        <v>88.27</v>
      </c>
      <c r="O404" s="71">
        <f t="shared" si="233"/>
        <v>88.27</v>
      </c>
      <c r="P404" s="71">
        <f t="shared" si="233"/>
        <v>88.27</v>
      </c>
      <c r="Q404" s="71">
        <f t="shared" si="233"/>
        <v>88.27</v>
      </c>
      <c r="R404" s="71">
        <f t="shared" si="233"/>
        <v>88.27</v>
      </c>
      <c r="S404" s="71">
        <f t="shared" si="233"/>
        <v>88.27</v>
      </c>
      <c r="T404" s="71">
        <f t="shared" si="233"/>
        <v>88.27</v>
      </c>
      <c r="U404" s="71">
        <f t="shared" si="233"/>
        <v>88.27</v>
      </c>
      <c r="V404" s="71">
        <f t="shared" si="233"/>
        <v>88.27</v>
      </c>
      <c r="W404" s="71">
        <f t="shared" si="233"/>
        <v>88.27</v>
      </c>
      <c r="X404" s="71">
        <f t="shared" si="233"/>
        <v>88.27</v>
      </c>
      <c r="Y404" s="71">
        <f t="shared" si="233"/>
        <v>88.27</v>
      </c>
      <c r="Z404" s="71">
        <f t="shared" si="233"/>
        <v>88.27</v>
      </c>
      <c r="AA404" s="71">
        <f t="shared" si="233"/>
        <v>88.27</v>
      </c>
    </row>
    <row r="405" spans="1:27" ht="12.75" customHeight="1" x14ac:dyDescent="0.3">
      <c r="A405" s="162" t="s">
        <v>2047</v>
      </c>
      <c r="B405" s="54" t="str">
        <f>"17"&amp;"."&amp;$B$800&amp;"."&amp;$B$801</f>
        <v>17.03.2024</v>
      </c>
      <c r="C405" s="134" t="s">
        <v>76</v>
      </c>
      <c r="D405" s="135">
        <f>ROUND(((D406+D407+D409+D408)/1000),5)</f>
        <v>3.7610000000000001</v>
      </c>
      <c r="E405" s="135">
        <f>ROUND(((E406+E407+E409+E408)/1000),5)</f>
        <v>3.58691</v>
      </c>
      <c r="F405" s="135">
        <f>ROUND(((F406+F407+F409+F408)/1000),5)</f>
        <v>3.5464899999999999</v>
      </c>
      <c r="G405" s="135">
        <f t="shared" ref="G405:AA405" si="234">ROUND(((G406+G407+G409+G408)/1000),5)</f>
        <v>3.5162399999999998</v>
      </c>
      <c r="H405" s="135">
        <f t="shared" si="234"/>
        <v>3.51606</v>
      </c>
      <c r="I405" s="135">
        <f t="shared" si="234"/>
        <v>3.56826</v>
      </c>
      <c r="J405" s="135">
        <f t="shared" si="234"/>
        <v>3.6502500000000002</v>
      </c>
      <c r="K405" s="135">
        <f t="shared" si="234"/>
        <v>3.7378300000000002</v>
      </c>
      <c r="L405" s="135">
        <f t="shared" si="234"/>
        <v>3.8144900000000002</v>
      </c>
      <c r="M405" s="135">
        <f t="shared" si="234"/>
        <v>4.0059399999999998</v>
      </c>
      <c r="N405" s="135">
        <f t="shared" si="234"/>
        <v>4.0229699999999999</v>
      </c>
      <c r="O405" s="135">
        <f t="shared" si="234"/>
        <v>4.0288899999999996</v>
      </c>
      <c r="P405" s="135">
        <f t="shared" si="234"/>
        <v>4.0233800000000004</v>
      </c>
      <c r="Q405" s="135">
        <f t="shared" si="234"/>
        <v>4.01647</v>
      </c>
      <c r="R405" s="135">
        <f t="shared" si="234"/>
        <v>4.0171200000000002</v>
      </c>
      <c r="S405" s="135">
        <f t="shared" si="234"/>
        <v>4.0135899999999998</v>
      </c>
      <c r="T405" s="135">
        <f t="shared" si="234"/>
        <v>4.0139899999999997</v>
      </c>
      <c r="U405" s="135">
        <f t="shared" si="234"/>
        <v>4.0200399999999998</v>
      </c>
      <c r="V405" s="135">
        <f t="shared" si="234"/>
        <v>4.1608900000000002</v>
      </c>
      <c r="W405" s="135">
        <f t="shared" si="234"/>
        <v>4.2653600000000003</v>
      </c>
      <c r="X405" s="135">
        <f t="shared" si="234"/>
        <v>4.1876699999999998</v>
      </c>
      <c r="Y405" s="135">
        <f t="shared" si="234"/>
        <v>4.0087900000000003</v>
      </c>
      <c r="Z405" s="135">
        <f t="shared" si="234"/>
        <v>3.8168199999999999</v>
      </c>
      <c r="AA405" s="135">
        <f t="shared" si="234"/>
        <v>3.7659099999999999</v>
      </c>
    </row>
    <row r="406" spans="1:27" ht="12.75" customHeight="1" outlineLevel="1" x14ac:dyDescent="0.3">
      <c r="A406" s="163" t="s">
        <v>2048</v>
      </c>
      <c r="B406" s="94" t="s">
        <v>238</v>
      </c>
      <c r="C406" s="70" t="s">
        <v>79</v>
      </c>
      <c r="D406" s="71">
        <v>1444.25</v>
      </c>
      <c r="E406" s="71">
        <v>1270.1600000000001</v>
      </c>
      <c r="F406" s="71">
        <v>1229.74</v>
      </c>
      <c r="G406" s="71">
        <v>1199.49</v>
      </c>
      <c r="H406" s="71">
        <v>1199.31</v>
      </c>
      <c r="I406" s="71">
        <v>1251.51</v>
      </c>
      <c r="J406" s="71">
        <v>1333.5</v>
      </c>
      <c r="K406" s="71">
        <v>1421.08</v>
      </c>
      <c r="L406" s="71">
        <v>1497.74</v>
      </c>
      <c r="M406" s="71">
        <v>1689.19</v>
      </c>
      <c r="N406" s="71">
        <v>1706.22</v>
      </c>
      <c r="O406" s="71">
        <v>1712.14</v>
      </c>
      <c r="P406" s="71">
        <v>1706.63</v>
      </c>
      <c r="Q406" s="71">
        <v>1699.72</v>
      </c>
      <c r="R406" s="71">
        <v>1700.37</v>
      </c>
      <c r="S406" s="71">
        <v>1696.84</v>
      </c>
      <c r="T406" s="71">
        <v>1697.24</v>
      </c>
      <c r="U406" s="71">
        <v>1703.29</v>
      </c>
      <c r="V406" s="71">
        <v>1844.14</v>
      </c>
      <c r="W406" s="71">
        <v>1948.61</v>
      </c>
      <c r="X406" s="71">
        <v>1870.92</v>
      </c>
      <c r="Y406" s="71">
        <v>1692.04</v>
      </c>
      <c r="Z406" s="71">
        <v>1500.07</v>
      </c>
      <c r="AA406" s="71">
        <v>1449.16</v>
      </c>
    </row>
    <row r="407" spans="1:27" ht="12.75" customHeight="1" outlineLevel="1" x14ac:dyDescent="0.3">
      <c r="A407" s="163" t="s">
        <v>2049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customHeight="1" outlineLevel="1" x14ac:dyDescent="0.3">
      <c r="A408" s="163" t="s">
        <v>2050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2051</v>
      </c>
      <c r="B409" s="94" t="s">
        <v>81</v>
      </c>
      <c r="C409" s="70" t="s">
        <v>79</v>
      </c>
      <c r="D409" s="71">
        <f>$D$11</f>
        <v>88.27</v>
      </c>
      <c r="E409" s="71">
        <f t="shared" ref="E409:AA409" si="236">$D$11</f>
        <v>88.27</v>
      </c>
      <c r="F409" s="71">
        <f t="shared" si="236"/>
        <v>88.27</v>
      </c>
      <c r="G409" s="71">
        <f t="shared" si="236"/>
        <v>88.27</v>
      </c>
      <c r="H409" s="71">
        <f t="shared" si="236"/>
        <v>88.27</v>
      </c>
      <c r="I409" s="71">
        <f t="shared" si="236"/>
        <v>88.27</v>
      </c>
      <c r="J409" s="71">
        <f t="shared" si="236"/>
        <v>88.27</v>
      </c>
      <c r="K409" s="71">
        <f t="shared" si="236"/>
        <v>88.27</v>
      </c>
      <c r="L409" s="71">
        <f t="shared" si="236"/>
        <v>88.27</v>
      </c>
      <c r="M409" s="71">
        <f t="shared" si="236"/>
        <v>88.27</v>
      </c>
      <c r="N409" s="71">
        <f t="shared" si="236"/>
        <v>88.27</v>
      </c>
      <c r="O409" s="71">
        <f t="shared" si="236"/>
        <v>88.27</v>
      </c>
      <c r="P409" s="71">
        <f t="shared" si="236"/>
        <v>88.27</v>
      </c>
      <c r="Q409" s="71">
        <f t="shared" si="236"/>
        <v>88.27</v>
      </c>
      <c r="R409" s="71">
        <f t="shared" si="236"/>
        <v>88.27</v>
      </c>
      <c r="S409" s="71">
        <f t="shared" si="236"/>
        <v>88.27</v>
      </c>
      <c r="T409" s="71">
        <f t="shared" si="236"/>
        <v>88.27</v>
      </c>
      <c r="U409" s="71">
        <f t="shared" si="236"/>
        <v>88.27</v>
      </c>
      <c r="V409" s="71">
        <f t="shared" si="236"/>
        <v>88.27</v>
      </c>
      <c r="W409" s="71">
        <f t="shared" si="236"/>
        <v>88.27</v>
      </c>
      <c r="X409" s="71">
        <f t="shared" si="236"/>
        <v>88.27</v>
      </c>
      <c r="Y409" s="71">
        <f t="shared" si="236"/>
        <v>88.27</v>
      </c>
      <c r="Z409" s="71">
        <f t="shared" si="236"/>
        <v>88.27</v>
      </c>
      <c r="AA409" s="71">
        <f t="shared" si="236"/>
        <v>88.27</v>
      </c>
    </row>
    <row r="410" spans="1:27" ht="12.75" customHeight="1" x14ac:dyDescent="0.3">
      <c r="A410" s="162" t="s">
        <v>2052</v>
      </c>
      <c r="B410" s="54" t="str">
        <f>"18"&amp;"."&amp;$B$800&amp;"."&amp;$B$801</f>
        <v>18.03.2024</v>
      </c>
      <c r="C410" s="134" t="s">
        <v>76</v>
      </c>
      <c r="D410" s="135">
        <f>ROUND(((D411+D412+D414+D413)/1000),5)</f>
        <v>3.7049500000000002</v>
      </c>
      <c r="E410" s="135">
        <f>ROUND(((E411+E412+E414+E413)/1000),5)</f>
        <v>3.5719599999999998</v>
      </c>
      <c r="F410" s="135">
        <f>ROUND(((F411+F412+F414+F413)/1000),5)</f>
        <v>3.5332699999999999</v>
      </c>
      <c r="G410" s="135">
        <f t="shared" ref="G410:AA410" si="237">ROUND(((G411+G412+G414+G413)/1000),5)</f>
        <v>3.5311300000000001</v>
      </c>
      <c r="H410" s="135">
        <f t="shared" si="237"/>
        <v>3.5707200000000001</v>
      </c>
      <c r="I410" s="135">
        <f t="shared" si="237"/>
        <v>3.67706</v>
      </c>
      <c r="J410" s="135">
        <f t="shared" si="237"/>
        <v>3.7620100000000001</v>
      </c>
      <c r="K410" s="135">
        <f t="shared" si="237"/>
        <v>4.1063799999999997</v>
      </c>
      <c r="L410" s="135">
        <f t="shared" si="237"/>
        <v>4.2178699999999996</v>
      </c>
      <c r="M410" s="135">
        <f t="shared" si="237"/>
        <v>4.3018000000000001</v>
      </c>
      <c r="N410" s="135">
        <f t="shared" si="237"/>
        <v>4.3111600000000001</v>
      </c>
      <c r="O410" s="135">
        <f t="shared" si="237"/>
        <v>4.3584300000000002</v>
      </c>
      <c r="P410" s="135">
        <f t="shared" si="237"/>
        <v>4.3096399999999999</v>
      </c>
      <c r="Q410" s="135">
        <f t="shared" si="237"/>
        <v>4.3111899999999999</v>
      </c>
      <c r="R410" s="135">
        <f t="shared" si="237"/>
        <v>4.2986700000000004</v>
      </c>
      <c r="S410" s="135">
        <f t="shared" si="237"/>
        <v>4.2590700000000004</v>
      </c>
      <c r="T410" s="135">
        <f t="shared" si="237"/>
        <v>4.2469799999999998</v>
      </c>
      <c r="U410" s="135">
        <f t="shared" si="237"/>
        <v>4.1440200000000003</v>
      </c>
      <c r="V410" s="135">
        <f t="shared" si="237"/>
        <v>4.2033399999999999</v>
      </c>
      <c r="W410" s="135">
        <f t="shared" si="237"/>
        <v>4.2723699999999996</v>
      </c>
      <c r="X410" s="135">
        <f t="shared" si="237"/>
        <v>4.2046000000000001</v>
      </c>
      <c r="Y410" s="135">
        <f t="shared" si="237"/>
        <v>4.0525200000000003</v>
      </c>
      <c r="Z410" s="135">
        <f t="shared" si="237"/>
        <v>3.8273799999999998</v>
      </c>
      <c r="AA410" s="135">
        <f t="shared" si="237"/>
        <v>3.7126399999999999</v>
      </c>
    </row>
    <row r="411" spans="1:27" ht="12.75" customHeight="1" outlineLevel="1" x14ac:dyDescent="0.3">
      <c r="A411" s="163" t="s">
        <v>2053</v>
      </c>
      <c r="B411" s="94" t="s">
        <v>238</v>
      </c>
      <c r="C411" s="70" t="s">
        <v>79</v>
      </c>
      <c r="D411" s="71">
        <v>1388.2</v>
      </c>
      <c r="E411" s="71">
        <v>1255.21</v>
      </c>
      <c r="F411" s="71">
        <v>1216.52</v>
      </c>
      <c r="G411" s="71">
        <v>1214.3800000000001</v>
      </c>
      <c r="H411" s="71">
        <v>1253.97</v>
      </c>
      <c r="I411" s="71">
        <v>1360.31</v>
      </c>
      <c r="J411" s="71">
        <v>1445.26</v>
      </c>
      <c r="K411" s="71">
        <v>1789.63</v>
      </c>
      <c r="L411" s="71">
        <v>1901.12</v>
      </c>
      <c r="M411" s="71">
        <v>1985.05</v>
      </c>
      <c r="N411" s="71">
        <v>1994.41</v>
      </c>
      <c r="O411" s="71">
        <v>2041.68</v>
      </c>
      <c r="P411" s="71">
        <v>1992.89</v>
      </c>
      <c r="Q411" s="71">
        <v>1994.44</v>
      </c>
      <c r="R411" s="71">
        <v>1981.92</v>
      </c>
      <c r="S411" s="71">
        <v>1942.32</v>
      </c>
      <c r="T411" s="71">
        <v>1930.23</v>
      </c>
      <c r="U411" s="71">
        <v>1827.27</v>
      </c>
      <c r="V411" s="71">
        <v>1886.59</v>
      </c>
      <c r="W411" s="71">
        <v>1955.62</v>
      </c>
      <c r="X411" s="71">
        <v>1887.85</v>
      </c>
      <c r="Y411" s="71">
        <v>1735.77</v>
      </c>
      <c r="Z411" s="71">
        <v>1510.63</v>
      </c>
      <c r="AA411" s="71">
        <v>1395.89</v>
      </c>
    </row>
    <row r="412" spans="1:27" ht="12.75" customHeight="1" outlineLevel="1" x14ac:dyDescent="0.3">
      <c r="A412" s="163" t="s">
        <v>2054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customHeight="1" outlineLevel="1" x14ac:dyDescent="0.3">
      <c r="A413" s="163" t="s">
        <v>2055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2056</v>
      </c>
      <c r="B414" s="94" t="s">
        <v>81</v>
      </c>
      <c r="C414" s="70" t="s">
        <v>79</v>
      </c>
      <c r="D414" s="71">
        <f>$D$11</f>
        <v>88.27</v>
      </c>
      <c r="E414" s="71">
        <f t="shared" ref="E414:AA414" si="239">$D$11</f>
        <v>88.27</v>
      </c>
      <c r="F414" s="71">
        <f t="shared" si="239"/>
        <v>88.27</v>
      </c>
      <c r="G414" s="71">
        <f t="shared" si="239"/>
        <v>88.27</v>
      </c>
      <c r="H414" s="71">
        <f t="shared" si="239"/>
        <v>88.27</v>
      </c>
      <c r="I414" s="71">
        <f t="shared" si="239"/>
        <v>88.27</v>
      </c>
      <c r="J414" s="71">
        <f t="shared" si="239"/>
        <v>88.27</v>
      </c>
      <c r="K414" s="71">
        <f t="shared" si="239"/>
        <v>88.27</v>
      </c>
      <c r="L414" s="71">
        <f t="shared" si="239"/>
        <v>88.27</v>
      </c>
      <c r="M414" s="71">
        <f t="shared" si="239"/>
        <v>88.27</v>
      </c>
      <c r="N414" s="71">
        <f t="shared" si="239"/>
        <v>88.27</v>
      </c>
      <c r="O414" s="71">
        <f t="shared" si="239"/>
        <v>88.27</v>
      </c>
      <c r="P414" s="71">
        <f t="shared" si="239"/>
        <v>88.27</v>
      </c>
      <c r="Q414" s="71">
        <f t="shared" si="239"/>
        <v>88.27</v>
      </c>
      <c r="R414" s="71">
        <f t="shared" si="239"/>
        <v>88.27</v>
      </c>
      <c r="S414" s="71">
        <f t="shared" si="239"/>
        <v>88.27</v>
      </c>
      <c r="T414" s="71">
        <f t="shared" si="239"/>
        <v>88.27</v>
      </c>
      <c r="U414" s="71">
        <f t="shared" si="239"/>
        <v>88.27</v>
      </c>
      <c r="V414" s="71">
        <f t="shared" si="239"/>
        <v>88.27</v>
      </c>
      <c r="W414" s="71">
        <f t="shared" si="239"/>
        <v>88.27</v>
      </c>
      <c r="X414" s="71">
        <f t="shared" si="239"/>
        <v>88.27</v>
      </c>
      <c r="Y414" s="71">
        <f t="shared" si="239"/>
        <v>88.27</v>
      </c>
      <c r="Z414" s="71">
        <f t="shared" si="239"/>
        <v>88.27</v>
      </c>
      <c r="AA414" s="71">
        <f t="shared" si="239"/>
        <v>88.27</v>
      </c>
    </row>
    <row r="415" spans="1:27" ht="12.75" customHeight="1" x14ac:dyDescent="0.3">
      <c r="A415" s="162" t="s">
        <v>2057</v>
      </c>
      <c r="B415" s="54" t="str">
        <f>"19"&amp;"."&amp;$B$800&amp;"."&amp;$B$801</f>
        <v>19.03.2024</v>
      </c>
      <c r="C415" s="134" t="s">
        <v>76</v>
      </c>
      <c r="D415" s="135">
        <f>ROUND(((D416+D417+D419+D418)/1000),5)</f>
        <v>3.5716299999999999</v>
      </c>
      <c r="E415" s="135">
        <f>ROUND(((E416+E417+E419+E418)/1000),5)</f>
        <v>3.50691</v>
      </c>
      <c r="F415" s="135">
        <f>ROUND(((F416+F417+F419+F418)/1000),5)</f>
        <v>3.47986</v>
      </c>
      <c r="G415" s="135">
        <f t="shared" ref="G415:AA415" si="240">ROUND(((G416+G417+G419+G418)/1000),5)</f>
        <v>3.4746000000000001</v>
      </c>
      <c r="H415" s="135">
        <f t="shared" si="240"/>
        <v>3.5036499999999999</v>
      </c>
      <c r="I415" s="135">
        <f t="shared" si="240"/>
        <v>3.5987800000000001</v>
      </c>
      <c r="J415" s="135">
        <f t="shared" si="240"/>
        <v>3.7311999999999999</v>
      </c>
      <c r="K415" s="135">
        <f t="shared" si="240"/>
        <v>3.8755600000000001</v>
      </c>
      <c r="L415" s="135">
        <f t="shared" si="240"/>
        <v>4.0819000000000001</v>
      </c>
      <c r="M415" s="135">
        <f t="shared" si="240"/>
        <v>4.1966999999999999</v>
      </c>
      <c r="N415" s="135">
        <f t="shared" si="240"/>
        <v>4.2077200000000001</v>
      </c>
      <c r="O415" s="135">
        <f t="shared" si="240"/>
        <v>4.2306699999999999</v>
      </c>
      <c r="P415" s="135">
        <f t="shared" si="240"/>
        <v>4.1847599999999998</v>
      </c>
      <c r="Q415" s="135">
        <f t="shared" si="240"/>
        <v>4.2145999999999999</v>
      </c>
      <c r="R415" s="135">
        <f t="shared" si="240"/>
        <v>4.1459700000000002</v>
      </c>
      <c r="S415" s="135">
        <f t="shared" si="240"/>
        <v>4.1183100000000001</v>
      </c>
      <c r="T415" s="135">
        <f t="shared" si="240"/>
        <v>4.0692000000000004</v>
      </c>
      <c r="U415" s="135">
        <f t="shared" si="240"/>
        <v>3.97932</v>
      </c>
      <c r="V415" s="135">
        <f t="shared" si="240"/>
        <v>4.1368900000000002</v>
      </c>
      <c r="W415" s="135">
        <f t="shared" si="240"/>
        <v>4.2456300000000002</v>
      </c>
      <c r="X415" s="135">
        <f t="shared" si="240"/>
        <v>4.1380499999999998</v>
      </c>
      <c r="Y415" s="135">
        <f t="shared" si="240"/>
        <v>3.9937200000000002</v>
      </c>
      <c r="Z415" s="135">
        <f t="shared" si="240"/>
        <v>3.79582</v>
      </c>
      <c r="AA415" s="135">
        <f t="shared" si="240"/>
        <v>3.6492399999999998</v>
      </c>
    </row>
    <row r="416" spans="1:27" ht="12.75" customHeight="1" outlineLevel="1" x14ac:dyDescent="0.3">
      <c r="A416" s="163" t="s">
        <v>2058</v>
      </c>
      <c r="B416" s="94" t="s">
        <v>238</v>
      </c>
      <c r="C416" s="70" t="s">
        <v>79</v>
      </c>
      <c r="D416" s="71">
        <v>1254.8800000000001</v>
      </c>
      <c r="E416" s="71">
        <v>1190.1600000000001</v>
      </c>
      <c r="F416" s="71">
        <v>1163.1099999999999</v>
      </c>
      <c r="G416" s="71">
        <v>1157.8499999999999</v>
      </c>
      <c r="H416" s="71">
        <v>1186.9000000000001</v>
      </c>
      <c r="I416" s="71">
        <v>1282.03</v>
      </c>
      <c r="J416" s="71">
        <v>1414.45</v>
      </c>
      <c r="K416" s="71">
        <v>1558.81</v>
      </c>
      <c r="L416" s="71">
        <v>1765.15</v>
      </c>
      <c r="M416" s="71">
        <v>1879.95</v>
      </c>
      <c r="N416" s="71">
        <v>1890.97</v>
      </c>
      <c r="O416" s="71">
        <v>1913.92</v>
      </c>
      <c r="P416" s="71">
        <v>1868.01</v>
      </c>
      <c r="Q416" s="71">
        <v>1897.85</v>
      </c>
      <c r="R416" s="71">
        <v>1829.22</v>
      </c>
      <c r="S416" s="71">
        <v>1801.56</v>
      </c>
      <c r="T416" s="71">
        <v>1752.45</v>
      </c>
      <c r="U416" s="71">
        <v>1662.57</v>
      </c>
      <c r="V416" s="71">
        <v>1820.14</v>
      </c>
      <c r="W416" s="71">
        <v>1928.88</v>
      </c>
      <c r="X416" s="71">
        <v>1821.3</v>
      </c>
      <c r="Y416" s="71">
        <v>1676.97</v>
      </c>
      <c r="Z416" s="71">
        <v>1479.07</v>
      </c>
      <c r="AA416" s="71">
        <v>1332.49</v>
      </c>
    </row>
    <row r="417" spans="1:27" ht="12.75" customHeight="1" outlineLevel="1" x14ac:dyDescent="0.3">
      <c r="A417" s="163" t="s">
        <v>2059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customHeight="1" outlineLevel="1" x14ac:dyDescent="0.3">
      <c r="A418" s="163" t="s">
        <v>2060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2061</v>
      </c>
      <c r="B419" s="94" t="s">
        <v>81</v>
      </c>
      <c r="C419" s="70" t="s">
        <v>79</v>
      </c>
      <c r="D419" s="71">
        <f>$D$11</f>
        <v>88.27</v>
      </c>
      <c r="E419" s="71">
        <f t="shared" ref="E419:AA419" si="242">$D$11</f>
        <v>88.27</v>
      </c>
      <c r="F419" s="71">
        <f t="shared" si="242"/>
        <v>88.27</v>
      </c>
      <c r="G419" s="71">
        <f t="shared" si="242"/>
        <v>88.27</v>
      </c>
      <c r="H419" s="71">
        <f t="shared" si="242"/>
        <v>88.27</v>
      </c>
      <c r="I419" s="71">
        <f t="shared" si="242"/>
        <v>88.27</v>
      </c>
      <c r="J419" s="71">
        <f t="shared" si="242"/>
        <v>88.27</v>
      </c>
      <c r="K419" s="71">
        <f t="shared" si="242"/>
        <v>88.27</v>
      </c>
      <c r="L419" s="71">
        <f t="shared" si="242"/>
        <v>88.27</v>
      </c>
      <c r="M419" s="71">
        <f t="shared" si="242"/>
        <v>88.27</v>
      </c>
      <c r="N419" s="71">
        <f t="shared" si="242"/>
        <v>88.27</v>
      </c>
      <c r="O419" s="71">
        <f t="shared" si="242"/>
        <v>88.27</v>
      </c>
      <c r="P419" s="71">
        <f t="shared" si="242"/>
        <v>88.27</v>
      </c>
      <c r="Q419" s="71">
        <f t="shared" si="242"/>
        <v>88.27</v>
      </c>
      <c r="R419" s="71">
        <f t="shared" si="242"/>
        <v>88.27</v>
      </c>
      <c r="S419" s="71">
        <f t="shared" si="242"/>
        <v>88.27</v>
      </c>
      <c r="T419" s="71">
        <f t="shared" si="242"/>
        <v>88.27</v>
      </c>
      <c r="U419" s="71">
        <f t="shared" si="242"/>
        <v>88.27</v>
      </c>
      <c r="V419" s="71">
        <f t="shared" si="242"/>
        <v>88.27</v>
      </c>
      <c r="W419" s="71">
        <f t="shared" si="242"/>
        <v>88.27</v>
      </c>
      <c r="X419" s="71">
        <f t="shared" si="242"/>
        <v>88.27</v>
      </c>
      <c r="Y419" s="71">
        <f t="shared" si="242"/>
        <v>88.27</v>
      </c>
      <c r="Z419" s="71">
        <f t="shared" si="242"/>
        <v>88.27</v>
      </c>
      <c r="AA419" s="71">
        <f t="shared" si="242"/>
        <v>88.27</v>
      </c>
    </row>
    <row r="420" spans="1:27" ht="12.75" customHeight="1" x14ac:dyDescent="0.3">
      <c r="A420" s="162" t="s">
        <v>2062</v>
      </c>
      <c r="B420" s="54" t="str">
        <f>"20"&amp;"."&amp;$B$800&amp;"."&amp;$B$801</f>
        <v>20.03.2024</v>
      </c>
      <c r="C420" s="134" t="s">
        <v>76</v>
      </c>
      <c r="D420" s="135">
        <f>ROUND(((D421+D422+D424+D423)/1000),5)</f>
        <v>3.5606300000000002</v>
      </c>
      <c r="E420" s="135">
        <f>ROUND(((E421+E422+E424+E423)/1000),5)</f>
        <v>3.4934400000000001</v>
      </c>
      <c r="F420" s="135">
        <f>ROUND(((F421+F422+F424+F423)/1000),5)</f>
        <v>3.46251</v>
      </c>
      <c r="G420" s="135">
        <f t="shared" ref="G420:AA420" si="243">ROUND(((G421+G422+G424+G423)/1000),5)</f>
        <v>3.4595500000000001</v>
      </c>
      <c r="H420" s="135">
        <f t="shared" si="243"/>
        <v>3.49112</v>
      </c>
      <c r="I420" s="135">
        <f t="shared" si="243"/>
        <v>3.5993300000000001</v>
      </c>
      <c r="J420" s="135">
        <f t="shared" si="243"/>
        <v>3.7328600000000001</v>
      </c>
      <c r="K420" s="135">
        <f t="shared" si="243"/>
        <v>3.8180399999999999</v>
      </c>
      <c r="L420" s="135">
        <f t="shared" si="243"/>
        <v>4.0609799999999998</v>
      </c>
      <c r="M420" s="135">
        <f t="shared" si="243"/>
        <v>4.1751399999999999</v>
      </c>
      <c r="N420" s="135">
        <f t="shared" si="243"/>
        <v>4.2020799999999996</v>
      </c>
      <c r="O420" s="135">
        <f t="shared" si="243"/>
        <v>4.2235500000000004</v>
      </c>
      <c r="P420" s="135">
        <f t="shared" si="243"/>
        <v>4.18919</v>
      </c>
      <c r="Q420" s="135">
        <f t="shared" si="243"/>
        <v>4.2030500000000002</v>
      </c>
      <c r="R420" s="135">
        <f t="shared" si="243"/>
        <v>4.1742299999999997</v>
      </c>
      <c r="S420" s="135">
        <f t="shared" si="243"/>
        <v>4.15069</v>
      </c>
      <c r="T420" s="135">
        <f t="shared" si="243"/>
        <v>4.1239699999999999</v>
      </c>
      <c r="U420" s="135">
        <f t="shared" si="243"/>
        <v>4.0391000000000004</v>
      </c>
      <c r="V420" s="135">
        <f t="shared" si="243"/>
        <v>4.1185499999999999</v>
      </c>
      <c r="W420" s="135">
        <f t="shared" si="243"/>
        <v>4.1876699999999998</v>
      </c>
      <c r="X420" s="135">
        <f t="shared" si="243"/>
        <v>4.1038600000000001</v>
      </c>
      <c r="Y420" s="135">
        <f t="shared" si="243"/>
        <v>4.0300799999999999</v>
      </c>
      <c r="Z420" s="135">
        <f t="shared" si="243"/>
        <v>3.8060399999999999</v>
      </c>
      <c r="AA420" s="135">
        <f t="shared" si="243"/>
        <v>3.72248</v>
      </c>
    </row>
    <row r="421" spans="1:27" ht="12.75" customHeight="1" outlineLevel="1" x14ac:dyDescent="0.3">
      <c r="A421" s="163" t="s">
        <v>2063</v>
      </c>
      <c r="B421" s="94" t="s">
        <v>238</v>
      </c>
      <c r="C421" s="70" t="s">
        <v>79</v>
      </c>
      <c r="D421" s="71">
        <v>1243.8800000000001</v>
      </c>
      <c r="E421" s="71">
        <v>1176.69</v>
      </c>
      <c r="F421" s="71">
        <v>1145.76</v>
      </c>
      <c r="G421" s="71">
        <v>1142.8</v>
      </c>
      <c r="H421" s="71">
        <v>1174.3699999999999</v>
      </c>
      <c r="I421" s="71">
        <v>1282.58</v>
      </c>
      <c r="J421" s="71">
        <v>1416.11</v>
      </c>
      <c r="K421" s="71">
        <v>1501.29</v>
      </c>
      <c r="L421" s="71">
        <v>1744.23</v>
      </c>
      <c r="M421" s="71">
        <v>1858.39</v>
      </c>
      <c r="N421" s="71">
        <v>1885.33</v>
      </c>
      <c r="O421" s="71">
        <v>1906.8</v>
      </c>
      <c r="P421" s="71">
        <v>1872.44</v>
      </c>
      <c r="Q421" s="71">
        <v>1886.3</v>
      </c>
      <c r="R421" s="71">
        <v>1857.48</v>
      </c>
      <c r="S421" s="71">
        <v>1833.94</v>
      </c>
      <c r="T421" s="71">
        <v>1807.22</v>
      </c>
      <c r="U421" s="71">
        <v>1722.35</v>
      </c>
      <c r="V421" s="71">
        <v>1801.8</v>
      </c>
      <c r="W421" s="71">
        <v>1870.92</v>
      </c>
      <c r="X421" s="71">
        <v>1787.11</v>
      </c>
      <c r="Y421" s="71">
        <v>1713.33</v>
      </c>
      <c r="Z421" s="71">
        <v>1489.29</v>
      </c>
      <c r="AA421" s="71">
        <v>1405.73</v>
      </c>
    </row>
    <row r="422" spans="1:27" ht="12.75" customHeight="1" outlineLevel="1" x14ac:dyDescent="0.3">
      <c r="A422" s="163" t="s">
        <v>2064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customHeight="1" outlineLevel="1" x14ac:dyDescent="0.3">
      <c r="A423" s="163" t="s">
        <v>2065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2066</v>
      </c>
      <c r="B424" s="94" t="s">
        <v>81</v>
      </c>
      <c r="C424" s="70" t="s">
        <v>79</v>
      </c>
      <c r="D424" s="71">
        <f>$D$11</f>
        <v>88.27</v>
      </c>
      <c r="E424" s="71">
        <f t="shared" ref="E424:AA424" si="245">$D$11</f>
        <v>88.27</v>
      </c>
      <c r="F424" s="71">
        <f t="shared" si="245"/>
        <v>88.27</v>
      </c>
      <c r="G424" s="71">
        <f t="shared" si="245"/>
        <v>88.27</v>
      </c>
      <c r="H424" s="71">
        <f t="shared" si="245"/>
        <v>88.27</v>
      </c>
      <c r="I424" s="71">
        <f t="shared" si="245"/>
        <v>88.27</v>
      </c>
      <c r="J424" s="71">
        <f t="shared" si="245"/>
        <v>88.27</v>
      </c>
      <c r="K424" s="71">
        <f t="shared" si="245"/>
        <v>88.27</v>
      </c>
      <c r="L424" s="71">
        <f t="shared" si="245"/>
        <v>88.27</v>
      </c>
      <c r="M424" s="71">
        <f t="shared" si="245"/>
        <v>88.27</v>
      </c>
      <c r="N424" s="71">
        <f t="shared" si="245"/>
        <v>88.27</v>
      </c>
      <c r="O424" s="71">
        <f t="shared" si="245"/>
        <v>88.27</v>
      </c>
      <c r="P424" s="71">
        <f t="shared" si="245"/>
        <v>88.27</v>
      </c>
      <c r="Q424" s="71">
        <f t="shared" si="245"/>
        <v>88.27</v>
      </c>
      <c r="R424" s="71">
        <f t="shared" si="245"/>
        <v>88.27</v>
      </c>
      <c r="S424" s="71">
        <f t="shared" si="245"/>
        <v>88.27</v>
      </c>
      <c r="T424" s="71">
        <f t="shared" si="245"/>
        <v>88.27</v>
      </c>
      <c r="U424" s="71">
        <f t="shared" si="245"/>
        <v>88.27</v>
      </c>
      <c r="V424" s="71">
        <f t="shared" si="245"/>
        <v>88.27</v>
      </c>
      <c r="W424" s="71">
        <f t="shared" si="245"/>
        <v>88.27</v>
      </c>
      <c r="X424" s="71">
        <f t="shared" si="245"/>
        <v>88.27</v>
      </c>
      <c r="Y424" s="71">
        <f t="shared" si="245"/>
        <v>88.27</v>
      </c>
      <c r="Z424" s="71">
        <f t="shared" si="245"/>
        <v>88.27</v>
      </c>
      <c r="AA424" s="71">
        <f t="shared" si="245"/>
        <v>88.27</v>
      </c>
    </row>
    <row r="425" spans="1:27" ht="12.75" customHeight="1" x14ac:dyDescent="0.3">
      <c r="A425" s="162" t="s">
        <v>2067</v>
      </c>
      <c r="B425" s="54" t="str">
        <f>"21"&amp;"."&amp;$B$800&amp;"."&amp;$B$801</f>
        <v>21.03.2024</v>
      </c>
      <c r="C425" s="134" t="s">
        <v>76</v>
      </c>
      <c r="D425" s="135">
        <f>ROUND(((D426+D427+D429+D428)/1000),5)</f>
        <v>3.6395400000000002</v>
      </c>
      <c r="E425" s="135">
        <f>ROUND(((E426+E427+E429+E428)/1000),5)</f>
        <v>3.5478100000000001</v>
      </c>
      <c r="F425" s="135">
        <f>ROUND(((F426+F427+F429+F428)/1000),5)</f>
        <v>3.5106600000000001</v>
      </c>
      <c r="G425" s="135">
        <f t="shared" ref="G425:AA425" si="246">ROUND(((G426+G427+G429+G428)/1000),5)</f>
        <v>3.50752</v>
      </c>
      <c r="H425" s="135">
        <f t="shared" si="246"/>
        <v>3.5405899999999999</v>
      </c>
      <c r="I425" s="135">
        <f t="shared" si="246"/>
        <v>3.6767799999999999</v>
      </c>
      <c r="J425" s="135">
        <f t="shared" si="246"/>
        <v>3.7683499999999999</v>
      </c>
      <c r="K425" s="135">
        <f t="shared" si="246"/>
        <v>3.9826800000000002</v>
      </c>
      <c r="L425" s="135">
        <f t="shared" si="246"/>
        <v>4.1325799999999999</v>
      </c>
      <c r="M425" s="135">
        <f t="shared" si="246"/>
        <v>4.2108800000000004</v>
      </c>
      <c r="N425" s="135">
        <f t="shared" si="246"/>
        <v>4.2128899999999998</v>
      </c>
      <c r="O425" s="135">
        <f t="shared" si="246"/>
        <v>4.2172799999999997</v>
      </c>
      <c r="P425" s="135">
        <f t="shared" si="246"/>
        <v>4.1904700000000004</v>
      </c>
      <c r="Q425" s="135">
        <f t="shared" si="246"/>
        <v>4.2013199999999999</v>
      </c>
      <c r="R425" s="135">
        <f t="shared" si="246"/>
        <v>4.1765400000000001</v>
      </c>
      <c r="S425" s="135">
        <f t="shared" si="246"/>
        <v>4.15543</v>
      </c>
      <c r="T425" s="135">
        <f t="shared" si="246"/>
        <v>4.1477300000000001</v>
      </c>
      <c r="U425" s="135">
        <f t="shared" si="246"/>
        <v>4.0875700000000004</v>
      </c>
      <c r="V425" s="135">
        <f t="shared" si="246"/>
        <v>4.1330099999999996</v>
      </c>
      <c r="W425" s="135">
        <f t="shared" si="246"/>
        <v>4.2099099999999998</v>
      </c>
      <c r="X425" s="135">
        <f t="shared" si="246"/>
        <v>4.1711799999999997</v>
      </c>
      <c r="Y425" s="135">
        <f t="shared" si="246"/>
        <v>4.1361600000000003</v>
      </c>
      <c r="Z425" s="135">
        <f t="shared" si="246"/>
        <v>3.8751500000000001</v>
      </c>
      <c r="AA425" s="135">
        <f t="shared" si="246"/>
        <v>3.7408999999999999</v>
      </c>
    </row>
    <row r="426" spans="1:27" ht="12.75" customHeight="1" outlineLevel="1" x14ac:dyDescent="0.3">
      <c r="A426" s="163" t="s">
        <v>2068</v>
      </c>
      <c r="B426" s="94" t="s">
        <v>238</v>
      </c>
      <c r="C426" s="70" t="s">
        <v>79</v>
      </c>
      <c r="D426" s="71">
        <v>1322.79</v>
      </c>
      <c r="E426" s="71">
        <v>1231.06</v>
      </c>
      <c r="F426" s="71">
        <v>1193.9100000000001</v>
      </c>
      <c r="G426" s="71">
        <v>1190.77</v>
      </c>
      <c r="H426" s="71">
        <v>1223.8399999999999</v>
      </c>
      <c r="I426" s="71">
        <v>1360.03</v>
      </c>
      <c r="J426" s="71">
        <v>1451.6</v>
      </c>
      <c r="K426" s="71">
        <v>1665.93</v>
      </c>
      <c r="L426" s="71">
        <v>1815.83</v>
      </c>
      <c r="M426" s="71">
        <v>1894.13</v>
      </c>
      <c r="N426" s="71">
        <v>1896.14</v>
      </c>
      <c r="O426" s="71">
        <v>1900.53</v>
      </c>
      <c r="P426" s="71">
        <v>1873.72</v>
      </c>
      <c r="Q426" s="71">
        <v>1884.57</v>
      </c>
      <c r="R426" s="71">
        <v>1859.79</v>
      </c>
      <c r="S426" s="71">
        <v>1838.68</v>
      </c>
      <c r="T426" s="71">
        <v>1830.98</v>
      </c>
      <c r="U426" s="71">
        <v>1770.82</v>
      </c>
      <c r="V426" s="71">
        <v>1816.26</v>
      </c>
      <c r="W426" s="71">
        <v>1893.16</v>
      </c>
      <c r="X426" s="71">
        <v>1854.43</v>
      </c>
      <c r="Y426" s="71">
        <v>1819.41</v>
      </c>
      <c r="Z426" s="71">
        <v>1558.4</v>
      </c>
      <c r="AA426" s="71">
        <v>1424.15</v>
      </c>
    </row>
    <row r="427" spans="1:27" ht="12.75" customHeight="1" outlineLevel="1" x14ac:dyDescent="0.3">
      <c r="A427" s="163" t="s">
        <v>2069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customHeight="1" outlineLevel="1" x14ac:dyDescent="0.3">
      <c r="A428" s="163" t="s">
        <v>2070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2071</v>
      </c>
      <c r="B429" s="94" t="s">
        <v>81</v>
      </c>
      <c r="C429" s="70" t="s">
        <v>79</v>
      </c>
      <c r="D429" s="71">
        <f>$D$11</f>
        <v>88.27</v>
      </c>
      <c r="E429" s="71">
        <f t="shared" ref="E429:AA429" si="248">$D$11</f>
        <v>88.27</v>
      </c>
      <c r="F429" s="71">
        <f t="shared" si="248"/>
        <v>88.27</v>
      </c>
      <c r="G429" s="71">
        <f t="shared" si="248"/>
        <v>88.27</v>
      </c>
      <c r="H429" s="71">
        <f t="shared" si="248"/>
        <v>88.27</v>
      </c>
      <c r="I429" s="71">
        <f t="shared" si="248"/>
        <v>88.27</v>
      </c>
      <c r="J429" s="71">
        <f t="shared" si="248"/>
        <v>88.27</v>
      </c>
      <c r="K429" s="71">
        <f t="shared" si="248"/>
        <v>88.27</v>
      </c>
      <c r="L429" s="71">
        <f t="shared" si="248"/>
        <v>88.27</v>
      </c>
      <c r="M429" s="71">
        <f t="shared" si="248"/>
        <v>88.27</v>
      </c>
      <c r="N429" s="71">
        <f t="shared" si="248"/>
        <v>88.27</v>
      </c>
      <c r="O429" s="71">
        <f t="shared" si="248"/>
        <v>88.27</v>
      </c>
      <c r="P429" s="71">
        <f t="shared" si="248"/>
        <v>88.27</v>
      </c>
      <c r="Q429" s="71">
        <f t="shared" si="248"/>
        <v>88.27</v>
      </c>
      <c r="R429" s="71">
        <f t="shared" si="248"/>
        <v>88.27</v>
      </c>
      <c r="S429" s="71">
        <f t="shared" si="248"/>
        <v>88.27</v>
      </c>
      <c r="T429" s="71">
        <f t="shared" si="248"/>
        <v>88.27</v>
      </c>
      <c r="U429" s="71">
        <f t="shared" si="248"/>
        <v>88.27</v>
      </c>
      <c r="V429" s="71">
        <f t="shared" si="248"/>
        <v>88.27</v>
      </c>
      <c r="W429" s="71">
        <f t="shared" si="248"/>
        <v>88.27</v>
      </c>
      <c r="X429" s="71">
        <f t="shared" si="248"/>
        <v>88.27</v>
      </c>
      <c r="Y429" s="71">
        <f t="shared" si="248"/>
        <v>88.27</v>
      </c>
      <c r="Z429" s="71">
        <f t="shared" si="248"/>
        <v>88.27</v>
      </c>
      <c r="AA429" s="71">
        <f t="shared" si="248"/>
        <v>88.27</v>
      </c>
    </row>
    <row r="430" spans="1:27" ht="12.75" customHeight="1" x14ac:dyDescent="0.3">
      <c r="A430" s="162" t="s">
        <v>2072</v>
      </c>
      <c r="B430" s="54" t="str">
        <f>"22"&amp;"."&amp;$B$800&amp;"."&amp;$B$801</f>
        <v>22.03.2024</v>
      </c>
      <c r="C430" s="134" t="s">
        <v>76</v>
      </c>
      <c r="D430" s="135">
        <f>ROUND(((D431+D432+D434+D433)/1000),5)</f>
        <v>3.6113900000000001</v>
      </c>
      <c r="E430" s="135">
        <f>ROUND(((E431+E432+E434+E433)/1000),5)</f>
        <v>3.5252599999999998</v>
      </c>
      <c r="F430" s="135">
        <f>ROUND(((F431+F432+F434+F433)/1000),5)</f>
        <v>3.5035599999999998</v>
      </c>
      <c r="G430" s="135">
        <f t="shared" ref="G430:AA430" si="249">ROUND(((G431+G432+G434+G433)/1000),5)</f>
        <v>3.4837899999999999</v>
      </c>
      <c r="H430" s="135">
        <f t="shared" si="249"/>
        <v>3.5284499999999999</v>
      </c>
      <c r="I430" s="135">
        <f t="shared" si="249"/>
        <v>3.6614300000000002</v>
      </c>
      <c r="J430" s="135">
        <f t="shared" si="249"/>
        <v>3.7628300000000001</v>
      </c>
      <c r="K430" s="135">
        <f t="shared" si="249"/>
        <v>4.0638899999999998</v>
      </c>
      <c r="L430" s="135">
        <f t="shared" si="249"/>
        <v>4.1561000000000003</v>
      </c>
      <c r="M430" s="135">
        <f t="shared" si="249"/>
        <v>4.2164700000000002</v>
      </c>
      <c r="N430" s="135">
        <f t="shared" si="249"/>
        <v>4.2502399999999998</v>
      </c>
      <c r="O430" s="135">
        <f t="shared" si="249"/>
        <v>4.2604300000000004</v>
      </c>
      <c r="P430" s="135">
        <f t="shared" si="249"/>
        <v>4.2393799999999997</v>
      </c>
      <c r="Q430" s="135">
        <f t="shared" si="249"/>
        <v>4.2455299999999996</v>
      </c>
      <c r="R430" s="135">
        <f t="shared" si="249"/>
        <v>4.2267999999999999</v>
      </c>
      <c r="S430" s="135">
        <f t="shared" si="249"/>
        <v>4.2110399999999997</v>
      </c>
      <c r="T430" s="135">
        <f t="shared" si="249"/>
        <v>4.1986800000000004</v>
      </c>
      <c r="U430" s="135">
        <f t="shared" si="249"/>
        <v>4.1462599999999998</v>
      </c>
      <c r="V430" s="135">
        <f t="shared" si="249"/>
        <v>4.2050700000000001</v>
      </c>
      <c r="W430" s="135">
        <f t="shared" si="249"/>
        <v>4.2753300000000003</v>
      </c>
      <c r="X430" s="135">
        <f t="shared" si="249"/>
        <v>4.2129200000000004</v>
      </c>
      <c r="Y430" s="135">
        <f t="shared" si="249"/>
        <v>4.1401000000000003</v>
      </c>
      <c r="Z430" s="135">
        <f t="shared" si="249"/>
        <v>3.94367</v>
      </c>
      <c r="AA430" s="135">
        <f t="shared" si="249"/>
        <v>3.7553700000000001</v>
      </c>
    </row>
    <row r="431" spans="1:27" ht="12.75" customHeight="1" outlineLevel="1" x14ac:dyDescent="0.3">
      <c r="A431" s="163" t="s">
        <v>2073</v>
      </c>
      <c r="B431" s="94" t="s">
        <v>238</v>
      </c>
      <c r="C431" s="70" t="s">
        <v>79</v>
      </c>
      <c r="D431" s="71">
        <v>1294.6400000000001</v>
      </c>
      <c r="E431" s="71">
        <v>1208.51</v>
      </c>
      <c r="F431" s="71">
        <v>1186.81</v>
      </c>
      <c r="G431" s="71">
        <v>1167.04</v>
      </c>
      <c r="H431" s="71">
        <v>1211.7</v>
      </c>
      <c r="I431" s="71">
        <v>1344.68</v>
      </c>
      <c r="J431" s="71">
        <v>1446.08</v>
      </c>
      <c r="K431" s="71">
        <v>1747.14</v>
      </c>
      <c r="L431" s="71">
        <v>1839.35</v>
      </c>
      <c r="M431" s="71">
        <v>1899.72</v>
      </c>
      <c r="N431" s="71">
        <v>1933.49</v>
      </c>
      <c r="O431" s="71">
        <v>1943.68</v>
      </c>
      <c r="P431" s="71">
        <v>1922.63</v>
      </c>
      <c r="Q431" s="71">
        <v>1928.78</v>
      </c>
      <c r="R431" s="71">
        <v>1910.05</v>
      </c>
      <c r="S431" s="71">
        <v>1894.29</v>
      </c>
      <c r="T431" s="71">
        <v>1881.93</v>
      </c>
      <c r="U431" s="71">
        <v>1829.51</v>
      </c>
      <c r="V431" s="71">
        <v>1888.32</v>
      </c>
      <c r="W431" s="71">
        <v>1958.58</v>
      </c>
      <c r="X431" s="71">
        <v>1896.17</v>
      </c>
      <c r="Y431" s="71">
        <v>1823.35</v>
      </c>
      <c r="Z431" s="71">
        <v>1626.92</v>
      </c>
      <c r="AA431" s="71">
        <v>1438.62</v>
      </c>
    </row>
    <row r="432" spans="1:27" ht="12.75" customHeight="1" outlineLevel="1" x14ac:dyDescent="0.3">
      <c r="A432" s="163" t="s">
        <v>2074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customHeight="1" outlineLevel="1" x14ac:dyDescent="0.3">
      <c r="A433" s="163" t="s">
        <v>2075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2076</v>
      </c>
      <c r="B434" s="94" t="s">
        <v>81</v>
      </c>
      <c r="C434" s="70" t="s">
        <v>79</v>
      </c>
      <c r="D434" s="71">
        <f>$D$11</f>
        <v>88.27</v>
      </c>
      <c r="E434" s="71">
        <f t="shared" ref="E434:AA434" si="251">$D$11</f>
        <v>88.27</v>
      </c>
      <c r="F434" s="71">
        <f t="shared" si="251"/>
        <v>88.27</v>
      </c>
      <c r="G434" s="71">
        <f t="shared" si="251"/>
        <v>88.27</v>
      </c>
      <c r="H434" s="71">
        <f t="shared" si="251"/>
        <v>88.27</v>
      </c>
      <c r="I434" s="71">
        <f t="shared" si="251"/>
        <v>88.27</v>
      </c>
      <c r="J434" s="71">
        <f t="shared" si="251"/>
        <v>88.27</v>
      </c>
      <c r="K434" s="71">
        <f t="shared" si="251"/>
        <v>88.27</v>
      </c>
      <c r="L434" s="71">
        <f t="shared" si="251"/>
        <v>88.27</v>
      </c>
      <c r="M434" s="71">
        <f t="shared" si="251"/>
        <v>88.27</v>
      </c>
      <c r="N434" s="71">
        <f t="shared" si="251"/>
        <v>88.27</v>
      </c>
      <c r="O434" s="71">
        <f t="shared" si="251"/>
        <v>88.27</v>
      </c>
      <c r="P434" s="71">
        <f t="shared" si="251"/>
        <v>88.27</v>
      </c>
      <c r="Q434" s="71">
        <f t="shared" si="251"/>
        <v>88.27</v>
      </c>
      <c r="R434" s="71">
        <f t="shared" si="251"/>
        <v>88.27</v>
      </c>
      <c r="S434" s="71">
        <f t="shared" si="251"/>
        <v>88.27</v>
      </c>
      <c r="T434" s="71">
        <f t="shared" si="251"/>
        <v>88.27</v>
      </c>
      <c r="U434" s="71">
        <f t="shared" si="251"/>
        <v>88.27</v>
      </c>
      <c r="V434" s="71">
        <f t="shared" si="251"/>
        <v>88.27</v>
      </c>
      <c r="W434" s="71">
        <f t="shared" si="251"/>
        <v>88.27</v>
      </c>
      <c r="X434" s="71">
        <f t="shared" si="251"/>
        <v>88.27</v>
      </c>
      <c r="Y434" s="71">
        <f t="shared" si="251"/>
        <v>88.27</v>
      </c>
      <c r="Z434" s="71">
        <f t="shared" si="251"/>
        <v>88.27</v>
      </c>
      <c r="AA434" s="71">
        <f t="shared" si="251"/>
        <v>88.27</v>
      </c>
    </row>
    <row r="435" spans="1:27" ht="12.75" customHeight="1" x14ac:dyDescent="0.3">
      <c r="A435" s="162" t="s">
        <v>2077</v>
      </c>
      <c r="B435" s="54" t="str">
        <f>"23"&amp;"."&amp;$B$800&amp;"."&amp;$B$801</f>
        <v>23.03.2024</v>
      </c>
      <c r="C435" s="134" t="s">
        <v>76</v>
      </c>
      <c r="D435" s="135">
        <f>ROUND(((D436+D437+D439+D438)/1000),5)</f>
        <v>3.8339599999999998</v>
      </c>
      <c r="E435" s="135">
        <f>ROUND(((E436+E437+E439+E438)/1000),5)</f>
        <v>3.7522500000000001</v>
      </c>
      <c r="F435" s="135">
        <f>ROUND(((F436+F437+F439+F438)/1000),5)</f>
        <v>3.6938200000000001</v>
      </c>
      <c r="G435" s="135">
        <f t="shared" ref="G435:AA435" si="252">ROUND(((G436+G437+G439+G438)/1000),5)</f>
        <v>3.6794899999999999</v>
      </c>
      <c r="H435" s="135">
        <f t="shared" si="252"/>
        <v>3.6966899999999998</v>
      </c>
      <c r="I435" s="135">
        <f t="shared" si="252"/>
        <v>3.74274</v>
      </c>
      <c r="J435" s="135">
        <f t="shared" si="252"/>
        <v>3.7627199999999998</v>
      </c>
      <c r="K435" s="135">
        <f t="shared" si="252"/>
        <v>3.9295300000000002</v>
      </c>
      <c r="L435" s="135">
        <f t="shared" si="252"/>
        <v>4.1533100000000003</v>
      </c>
      <c r="M435" s="135">
        <f t="shared" si="252"/>
        <v>4.27264</v>
      </c>
      <c r="N435" s="135">
        <f t="shared" si="252"/>
        <v>4.3445799999999997</v>
      </c>
      <c r="O435" s="135">
        <f t="shared" si="252"/>
        <v>4.3367300000000002</v>
      </c>
      <c r="P435" s="135">
        <f t="shared" si="252"/>
        <v>4.3042899999999999</v>
      </c>
      <c r="Q435" s="135">
        <f t="shared" si="252"/>
        <v>4.2999099999999997</v>
      </c>
      <c r="R435" s="135">
        <f t="shared" si="252"/>
        <v>4.2629900000000003</v>
      </c>
      <c r="S435" s="135">
        <f t="shared" si="252"/>
        <v>4.2392200000000004</v>
      </c>
      <c r="T435" s="135">
        <f t="shared" si="252"/>
        <v>4.24458</v>
      </c>
      <c r="U435" s="135">
        <f t="shared" si="252"/>
        <v>4.2409800000000004</v>
      </c>
      <c r="V435" s="135">
        <f t="shared" si="252"/>
        <v>4.2865399999999996</v>
      </c>
      <c r="W435" s="135">
        <f t="shared" si="252"/>
        <v>4.4213899999999997</v>
      </c>
      <c r="X435" s="135">
        <f t="shared" si="252"/>
        <v>4.3376000000000001</v>
      </c>
      <c r="Y435" s="135">
        <f t="shared" si="252"/>
        <v>4.2189199999999998</v>
      </c>
      <c r="Z435" s="135">
        <f t="shared" si="252"/>
        <v>4.04284</v>
      </c>
      <c r="AA435" s="135">
        <f t="shared" si="252"/>
        <v>3.8742999999999999</v>
      </c>
    </row>
    <row r="436" spans="1:27" ht="12.75" customHeight="1" outlineLevel="1" x14ac:dyDescent="0.3">
      <c r="A436" s="163" t="s">
        <v>2078</v>
      </c>
      <c r="B436" s="94" t="s">
        <v>238</v>
      </c>
      <c r="C436" s="70" t="s">
        <v>79</v>
      </c>
      <c r="D436" s="71">
        <v>1517.21</v>
      </c>
      <c r="E436" s="71">
        <v>1435.5</v>
      </c>
      <c r="F436" s="71">
        <v>1377.07</v>
      </c>
      <c r="G436" s="71">
        <v>1362.74</v>
      </c>
      <c r="H436" s="71">
        <v>1379.94</v>
      </c>
      <c r="I436" s="71">
        <v>1425.99</v>
      </c>
      <c r="J436" s="71">
        <v>1445.97</v>
      </c>
      <c r="K436" s="71">
        <v>1612.78</v>
      </c>
      <c r="L436" s="71">
        <v>1836.56</v>
      </c>
      <c r="M436" s="71">
        <v>1955.89</v>
      </c>
      <c r="N436" s="71">
        <v>2027.83</v>
      </c>
      <c r="O436" s="71">
        <v>2019.98</v>
      </c>
      <c r="P436" s="71">
        <v>1987.54</v>
      </c>
      <c r="Q436" s="71">
        <v>1983.16</v>
      </c>
      <c r="R436" s="71">
        <v>1946.24</v>
      </c>
      <c r="S436" s="71">
        <v>1922.47</v>
      </c>
      <c r="T436" s="71">
        <v>1927.83</v>
      </c>
      <c r="U436" s="71">
        <v>1924.23</v>
      </c>
      <c r="V436" s="71">
        <v>1969.79</v>
      </c>
      <c r="W436" s="71">
        <v>2104.64</v>
      </c>
      <c r="X436" s="71">
        <v>2020.85</v>
      </c>
      <c r="Y436" s="71">
        <v>1902.17</v>
      </c>
      <c r="Z436" s="71">
        <v>1726.09</v>
      </c>
      <c r="AA436" s="71">
        <v>1557.55</v>
      </c>
    </row>
    <row r="437" spans="1:27" ht="12.75" customHeight="1" outlineLevel="1" x14ac:dyDescent="0.3">
      <c r="A437" s="163" t="s">
        <v>2079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customHeight="1" outlineLevel="1" x14ac:dyDescent="0.3">
      <c r="A438" s="163" t="s">
        <v>2080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2081</v>
      </c>
      <c r="B439" s="94" t="s">
        <v>81</v>
      </c>
      <c r="C439" s="70" t="s">
        <v>79</v>
      </c>
      <c r="D439" s="71">
        <f>$D$11</f>
        <v>88.27</v>
      </c>
      <c r="E439" s="71">
        <f t="shared" ref="E439:AA439" si="254">$D$11</f>
        <v>88.27</v>
      </c>
      <c r="F439" s="71">
        <f t="shared" si="254"/>
        <v>88.27</v>
      </c>
      <c r="G439" s="71">
        <f t="shared" si="254"/>
        <v>88.27</v>
      </c>
      <c r="H439" s="71">
        <f t="shared" si="254"/>
        <v>88.27</v>
      </c>
      <c r="I439" s="71">
        <f t="shared" si="254"/>
        <v>88.27</v>
      </c>
      <c r="J439" s="71">
        <f t="shared" si="254"/>
        <v>88.27</v>
      </c>
      <c r="K439" s="71">
        <f t="shared" si="254"/>
        <v>88.27</v>
      </c>
      <c r="L439" s="71">
        <f t="shared" si="254"/>
        <v>88.27</v>
      </c>
      <c r="M439" s="71">
        <f t="shared" si="254"/>
        <v>88.27</v>
      </c>
      <c r="N439" s="71">
        <f t="shared" si="254"/>
        <v>88.27</v>
      </c>
      <c r="O439" s="71">
        <f t="shared" si="254"/>
        <v>88.27</v>
      </c>
      <c r="P439" s="71">
        <f t="shared" si="254"/>
        <v>88.27</v>
      </c>
      <c r="Q439" s="71">
        <f t="shared" si="254"/>
        <v>88.27</v>
      </c>
      <c r="R439" s="71">
        <f t="shared" si="254"/>
        <v>88.27</v>
      </c>
      <c r="S439" s="71">
        <f t="shared" si="254"/>
        <v>88.27</v>
      </c>
      <c r="T439" s="71">
        <f t="shared" si="254"/>
        <v>88.27</v>
      </c>
      <c r="U439" s="71">
        <f t="shared" si="254"/>
        <v>88.27</v>
      </c>
      <c r="V439" s="71">
        <f t="shared" si="254"/>
        <v>88.27</v>
      </c>
      <c r="W439" s="71">
        <f t="shared" si="254"/>
        <v>88.27</v>
      </c>
      <c r="X439" s="71">
        <f t="shared" si="254"/>
        <v>88.27</v>
      </c>
      <c r="Y439" s="71">
        <f t="shared" si="254"/>
        <v>88.27</v>
      </c>
      <c r="Z439" s="71">
        <f t="shared" si="254"/>
        <v>88.27</v>
      </c>
      <c r="AA439" s="71">
        <f t="shared" si="254"/>
        <v>88.27</v>
      </c>
    </row>
    <row r="440" spans="1:27" ht="12.75" customHeight="1" x14ac:dyDescent="0.3">
      <c r="A440" s="162" t="s">
        <v>2082</v>
      </c>
      <c r="B440" s="54" t="str">
        <f>"24"&amp;"."&amp;$B$800&amp;"."&amp;$B$801</f>
        <v>24.03.2024</v>
      </c>
      <c r="C440" s="134" t="s">
        <v>76</v>
      </c>
      <c r="D440" s="135">
        <f>ROUND(((D441+D442+D444+D443)/1000),5)</f>
        <v>3.7308500000000002</v>
      </c>
      <c r="E440" s="135">
        <f>ROUND(((E441+E442+E444+E443)/1000),5)</f>
        <v>3.5639799999999999</v>
      </c>
      <c r="F440" s="135">
        <f>ROUND(((F441+F442+F444+F443)/1000),5)</f>
        <v>3.5089000000000001</v>
      </c>
      <c r="G440" s="135">
        <f t="shared" ref="G440:AA440" si="255">ROUND(((G441+G442+G444+G443)/1000),5)</f>
        <v>3.5009700000000001</v>
      </c>
      <c r="H440" s="135">
        <f t="shared" si="255"/>
        <v>3.50169</v>
      </c>
      <c r="I440" s="135">
        <f t="shared" si="255"/>
        <v>3.5130499999999998</v>
      </c>
      <c r="J440" s="135">
        <f t="shared" si="255"/>
        <v>3.5355699999999999</v>
      </c>
      <c r="K440" s="135">
        <f t="shared" si="255"/>
        <v>3.7052399999999999</v>
      </c>
      <c r="L440" s="135">
        <f t="shared" si="255"/>
        <v>3.8412299999999999</v>
      </c>
      <c r="M440" s="135">
        <f t="shared" si="255"/>
        <v>4.0279100000000003</v>
      </c>
      <c r="N440" s="135">
        <f t="shared" si="255"/>
        <v>4.0685500000000001</v>
      </c>
      <c r="O440" s="135">
        <f t="shared" si="255"/>
        <v>4.0856000000000003</v>
      </c>
      <c r="P440" s="135">
        <f t="shared" si="255"/>
        <v>4.0751999999999997</v>
      </c>
      <c r="Q440" s="135">
        <f t="shared" si="255"/>
        <v>4.0734000000000004</v>
      </c>
      <c r="R440" s="135">
        <f t="shared" si="255"/>
        <v>4.0637699999999999</v>
      </c>
      <c r="S440" s="135">
        <f t="shared" si="255"/>
        <v>4.0638199999999998</v>
      </c>
      <c r="T440" s="135">
        <f t="shared" si="255"/>
        <v>4.07151</v>
      </c>
      <c r="U440" s="135">
        <f t="shared" si="255"/>
        <v>4.0814399999999997</v>
      </c>
      <c r="V440" s="135">
        <f t="shared" si="255"/>
        <v>4.1405700000000003</v>
      </c>
      <c r="W440" s="135">
        <f t="shared" si="255"/>
        <v>4.2747099999999998</v>
      </c>
      <c r="X440" s="135">
        <f t="shared" si="255"/>
        <v>4.1859299999999999</v>
      </c>
      <c r="Y440" s="135">
        <f t="shared" si="255"/>
        <v>4.0586399999999996</v>
      </c>
      <c r="Z440" s="135">
        <f t="shared" si="255"/>
        <v>3.9093100000000001</v>
      </c>
      <c r="AA440" s="135">
        <f t="shared" si="255"/>
        <v>3.7561900000000001</v>
      </c>
    </row>
    <row r="441" spans="1:27" ht="12.75" customHeight="1" outlineLevel="1" x14ac:dyDescent="0.3">
      <c r="A441" s="163" t="s">
        <v>2083</v>
      </c>
      <c r="B441" s="94" t="s">
        <v>238</v>
      </c>
      <c r="C441" s="70" t="s">
        <v>79</v>
      </c>
      <c r="D441" s="71">
        <v>1414.1</v>
      </c>
      <c r="E441" s="71">
        <v>1247.23</v>
      </c>
      <c r="F441" s="71">
        <v>1192.1500000000001</v>
      </c>
      <c r="G441" s="71">
        <v>1184.22</v>
      </c>
      <c r="H441" s="71">
        <v>1184.94</v>
      </c>
      <c r="I441" s="71">
        <v>1196.3</v>
      </c>
      <c r="J441" s="71">
        <v>1218.82</v>
      </c>
      <c r="K441" s="71">
        <v>1388.49</v>
      </c>
      <c r="L441" s="71">
        <v>1524.48</v>
      </c>
      <c r="M441" s="71">
        <v>1711.16</v>
      </c>
      <c r="N441" s="71">
        <v>1751.8</v>
      </c>
      <c r="O441" s="71">
        <v>1768.85</v>
      </c>
      <c r="P441" s="71">
        <v>1758.45</v>
      </c>
      <c r="Q441" s="71">
        <v>1756.65</v>
      </c>
      <c r="R441" s="71">
        <v>1747.02</v>
      </c>
      <c r="S441" s="71">
        <v>1747.07</v>
      </c>
      <c r="T441" s="71">
        <v>1754.76</v>
      </c>
      <c r="U441" s="71">
        <v>1764.69</v>
      </c>
      <c r="V441" s="71">
        <v>1823.82</v>
      </c>
      <c r="W441" s="71">
        <v>1957.96</v>
      </c>
      <c r="X441" s="71">
        <v>1869.18</v>
      </c>
      <c r="Y441" s="71">
        <v>1741.89</v>
      </c>
      <c r="Z441" s="71">
        <v>1592.56</v>
      </c>
      <c r="AA441" s="71">
        <v>1439.44</v>
      </c>
    </row>
    <row r="442" spans="1:27" ht="12.75" customHeight="1" outlineLevel="1" x14ac:dyDescent="0.3">
      <c r="A442" s="163" t="s">
        <v>2084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customHeight="1" outlineLevel="1" x14ac:dyDescent="0.3">
      <c r="A443" s="163" t="s">
        <v>2085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2086</v>
      </c>
      <c r="B444" s="94" t="s">
        <v>81</v>
      </c>
      <c r="C444" s="70" t="s">
        <v>79</v>
      </c>
      <c r="D444" s="71">
        <f>$D$11</f>
        <v>88.27</v>
      </c>
      <c r="E444" s="71">
        <f t="shared" ref="E444:AA444" si="257">$D$11</f>
        <v>88.27</v>
      </c>
      <c r="F444" s="71">
        <f t="shared" si="257"/>
        <v>88.27</v>
      </c>
      <c r="G444" s="71">
        <f t="shared" si="257"/>
        <v>88.27</v>
      </c>
      <c r="H444" s="71">
        <f t="shared" si="257"/>
        <v>88.27</v>
      </c>
      <c r="I444" s="71">
        <f t="shared" si="257"/>
        <v>88.27</v>
      </c>
      <c r="J444" s="71">
        <f t="shared" si="257"/>
        <v>88.27</v>
      </c>
      <c r="K444" s="71">
        <f t="shared" si="257"/>
        <v>88.27</v>
      </c>
      <c r="L444" s="71">
        <f t="shared" si="257"/>
        <v>88.27</v>
      </c>
      <c r="M444" s="71">
        <f t="shared" si="257"/>
        <v>88.27</v>
      </c>
      <c r="N444" s="71">
        <f t="shared" si="257"/>
        <v>88.27</v>
      </c>
      <c r="O444" s="71">
        <f t="shared" si="257"/>
        <v>88.27</v>
      </c>
      <c r="P444" s="71">
        <f t="shared" si="257"/>
        <v>88.27</v>
      </c>
      <c r="Q444" s="71">
        <f t="shared" si="257"/>
        <v>88.27</v>
      </c>
      <c r="R444" s="71">
        <f t="shared" si="257"/>
        <v>88.27</v>
      </c>
      <c r="S444" s="71">
        <f t="shared" si="257"/>
        <v>88.27</v>
      </c>
      <c r="T444" s="71">
        <f t="shared" si="257"/>
        <v>88.27</v>
      </c>
      <c r="U444" s="71">
        <f t="shared" si="257"/>
        <v>88.27</v>
      </c>
      <c r="V444" s="71">
        <f t="shared" si="257"/>
        <v>88.27</v>
      </c>
      <c r="W444" s="71">
        <f t="shared" si="257"/>
        <v>88.27</v>
      </c>
      <c r="X444" s="71">
        <f t="shared" si="257"/>
        <v>88.27</v>
      </c>
      <c r="Y444" s="71">
        <f t="shared" si="257"/>
        <v>88.27</v>
      </c>
      <c r="Z444" s="71">
        <f t="shared" si="257"/>
        <v>88.27</v>
      </c>
      <c r="AA444" s="71">
        <f t="shared" si="257"/>
        <v>88.27</v>
      </c>
    </row>
    <row r="445" spans="1:27" ht="13.8" x14ac:dyDescent="0.3">
      <c r="A445" s="162" t="s">
        <v>2087</v>
      </c>
      <c r="B445" s="54" t="str">
        <f>"25"&amp;"."&amp;$B$800&amp;"."&amp;$B$801</f>
        <v>25.03.2024</v>
      </c>
      <c r="C445" s="134" t="s">
        <v>76</v>
      </c>
      <c r="D445" s="135">
        <f>ROUND(((D446+D447+D449+D448)/1000),5)</f>
        <v>3.7581000000000002</v>
      </c>
      <c r="E445" s="135">
        <f>ROUND(((E446+E447+E449+E448)/1000),5)</f>
        <v>3.6187999999999998</v>
      </c>
      <c r="F445" s="135">
        <f>ROUND(((F446+F447+F449+F448)/1000),5)</f>
        <v>3.56332</v>
      </c>
      <c r="G445" s="135">
        <f t="shared" ref="G445:AA445" si="258">ROUND(((G446+G447+G449+G448)/1000),5)</f>
        <v>3.5485099999999998</v>
      </c>
      <c r="H445" s="135">
        <f t="shared" si="258"/>
        <v>3.6488499999999999</v>
      </c>
      <c r="I445" s="135">
        <f t="shared" si="258"/>
        <v>3.74438</v>
      </c>
      <c r="J445" s="135">
        <f t="shared" si="258"/>
        <v>3.8190200000000001</v>
      </c>
      <c r="K445" s="135">
        <f t="shared" si="258"/>
        <v>4.0580299999999996</v>
      </c>
      <c r="L445" s="135">
        <f t="shared" si="258"/>
        <v>4.2275700000000001</v>
      </c>
      <c r="M445" s="135">
        <f t="shared" si="258"/>
        <v>4.2932699999999997</v>
      </c>
      <c r="N445" s="135">
        <f t="shared" si="258"/>
        <v>4.3040200000000004</v>
      </c>
      <c r="O445" s="135">
        <f t="shared" si="258"/>
        <v>4.3188599999999999</v>
      </c>
      <c r="P445" s="135">
        <f t="shared" si="258"/>
        <v>4.3101700000000003</v>
      </c>
      <c r="Q445" s="135">
        <f t="shared" si="258"/>
        <v>4.3158000000000003</v>
      </c>
      <c r="R445" s="135">
        <f t="shared" si="258"/>
        <v>4.3073300000000003</v>
      </c>
      <c r="S445" s="135">
        <f t="shared" si="258"/>
        <v>4.3034600000000003</v>
      </c>
      <c r="T445" s="135">
        <f t="shared" si="258"/>
        <v>4.2999200000000002</v>
      </c>
      <c r="U445" s="135">
        <f t="shared" si="258"/>
        <v>4.2241299999999997</v>
      </c>
      <c r="V445" s="135">
        <f t="shared" si="258"/>
        <v>4.2417400000000001</v>
      </c>
      <c r="W445" s="135">
        <f t="shared" si="258"/>
        <v>4.30335</v>
      </c>
      <c r="X445" s="135">
        <f t="shared" si="258"/>
        <v>4.2584799999999996</v>
      </c>
      <c r="Y445" s="135">
        <f t="shared" si="258"/>
        <v>4.1622000000000003</v>
      </c>
      <c r="Z445" s="135">
        <f t="shared" si="258"/>
        <v>3.8808099999999999</v>
      </c>
      <c r="AA445" s="135">
        <f t="shared" si="258"/>
        <v>3.7727300000000001</v>
      </c>
    </row>
    <row r="446" spans="1:27" ht="12.75" customHeight="1" outlineLevel="1" x14ac:dyDescent="0.3">
      <c r="A446" s="163" t="s">
        <v>2088</v>
      </c>
      <c r="B446" s="94" t="s">
        <v>238</v>
      </c>
      <c r="C446" s="70" t="s">
        <v>79</v>
      </c>
      <c r="D446" s="71">
        <v>1441.35</v>
      </c>
      <c r="E446" s="71">
        <v>1302.05</v>
      </c>
      <c r="F446" s="71">
        <v>1246.57</v>
      </c>
      <c r="G446" s="71">
        <v>1231.76</v>
      </c>
      <c r="H446" s="71">
        <v>1332.1</v>
      </c>
      <c r="I446" s="71">
        <v>1427.63</v>
      </c>
      <c r="J446" s="71">
        <v>1502.27</v>
      </c>
      <c r="K446" s="71">
        <v>1741.28</v>
      </c>
      <c r="L446" s="71">
        <v>1910.82</v>
      </c>
      <c r="M446" s="71">
        <v>1976.52</v>
      </c>
      <c r="N446" s="71">
        <v>1987.27</v>
      </c>
      <c r="O446" s="71">
        <v>2002.11</v>
      </c>
      <c r="P446" s="71">
        <v>1993.42</v>
      </c>
      <c r="Q446" s="71">
        <v>1999.05</v>
      </c>
      <c r="R446" s="71">
        <v>1990.58</v>
      </c>
      <c r="S446" s="71">
        <v>1986.71</v>
      </c>
      <c r="T446" s="71">
        <v>1983.17</v>
      </c>
      <c r="U446" s="71">
        <v>1907.38</v>
      </c>
      <c r="V446" s="71">
        <v>1924.99</v>
      </c>
      <c r="W446" s="71">
        <v>1986.6</v>
      </c>
      <c r="X446" s="71">
        <v>1941.73</v>
      </c>
      <c r="Y446" s="71">
        <v>1845.45</v>
      </c>
      <c r="Z446" s="71">
        <v>1564.06</v>
      </c>
      <c r="AA446" s="71">
        <v>1455.98</v>
      </c>
    </row>
    <row r="447" spans="1:27" ht="12.75" customHeight="1" outlineLevel="1" x14ac:dyDescent="0.3">
      <c r="A447" s="163" t="s">
        <v>2089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customHeight="1" outlineLevel="1" x14ac:dyDescent="0.3">
      <c r="A448" s="163" t="s">
        <v>2090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2091</v>
      </c>
      <c r="B449" s="94" t="s">
        <v>81</v>
      </c>
      <c r="C449" s="70" t="s">
        <v>79</v>
      </c>
      <c r="D449" s="71">
        <f>$D$11</f>
        <v>88.27</v>
      </c>
      <c r="E449" s="71">
        <f t="shared" ref="E449:AA449" si="260">$D$11</f>
        <v>88.27</v>
      </c>
      <c r="F449" s="71">
        <f t="shared" si="260"/>
        <v>88.27</v>
      </c>
      <c r="G449" s="71">
        <f t="shared" si="260"/>
        <v>88.27</v>
      </c>
      <c r="H449" s="71">
        <f t="shared" si="260"/>
        <v>88.27</v>
      </c>
      <c r="I449" s="71">
        <f t="shared" si="260"/>
        <v>88.27</v>
      </c>
      <c r="J449" s="71">
        <f t="shared" si="260"/>
        <v>88.27</v>
      </c>
      <c r="K449" s="71">
        <f t="shared" si="260"/>
        <v>88.27</v>
      </c>
      <c r="L449" s="71">
        <f t="shared" si="260"/>
        <v>88.27</v>
      </c>
      <c r="M449" s="71">
        <f t="shared" si="260"/>
        <v>88.27</v>
      </c>
      <c r="N449" s="71">
        <f t="shared" si="260"/>
        <v>88.27</v>
      </c>
      <c r="O449" s="71">
        <f t="shared" si="260"/>
        <v>88.27</v>
      </c>
      <c r="P449" s="71">
        <f t="shared" si="260"/>
        <v>88.27</v>
      </c>
      <c r="Q449" s="71">
        <f t="shared" si="260"/>
        <v>88.27</v>
      </c>
      <c r="R449" s="71">
        <f t="shared" si="260"/>
        <v>88.27</v>
      </c>
      <c r="S449" s="71">
        <f t="shared" si="260"/>
        <v>88.27</v>
      </c>
      <c r="T449" s="71">
        <f t="shared" si="260"/>
        <v>88.27</v>
      </c>
      <c r="U449" s="71">
        <f t="shared" si="260"/>
        <v>88.27</v>
      </c>
      <c r="V449" s="71">
        <f t="shared" si="260"/>
        <v>88.27</v>
      </c>
      <c r="W449" s="71">
        <f t="shared" si="260"/>
        <v>88.27</v>
      </c>
      <c r="X449" s="71">
        <f t="shared" si="260"/>
        <v>88.27</v>
      </c>
      <c r="Y449" s="71">
        <f t="shared" si="260"/>
        <v>88.27</v>
      </c>
      <c r="Z449" s="71">
        <f t="shared" si="260"/>
        <v>88.27</v>
      </c>
      <c r="AA449" s="71">
        <f t="shared" si="260"/>
        <v>88.27</v>
      </c>
    </row>
    <row r="450" spans="1:27" ht="13.8" x14ac:dyDescent="0.3">
      <c r="A450" s="162" t="s">
        <v>2092</v>
      </c>
      <c r="B450" s="54" t="str">
        <f>"26"&amp;"."&amp;$B$800&amp;"."&amp;$B$801</f>
        <v>26.03.2024</v>
      </c>
      <c r="C450" s="134" t="s">
        <v>76</v>
      </c>
      <c r="D450" s="135">
        <f>ROUND(((D451+D452+D454+D453)/1000),5)</f>
        <v>3.67686</v>
      </c>
      <c r="E450" s="135">
        <f>ROUND(((E451+E452+E454+E453)/1000),5)</f>
        <v>3.57273</v>
      </c>
      <c r="F450" s="135">
        <f>ROUND(((F451+F452+F454+F453)/1000),5)</f>
        <v>3.5204499999999999</v>
      </c>
      <c r="G450" s="135">
        <f t="shared" ref="G450:AA450" si="261">ROUND(((G451+G452+G454+G453)/1000),5)</f>
        <v>3.51966</v>
      </c>
      <c r="H450" s="135">
        <f t="shared" si="261"/>
        <v>3.5593400000000002</v>
      </c>
      <c r="I450" s="135">
        <f t="shared" si="261"/>
        <v>3.7054900000000002</v>
      </c>
      <c r="J450" s="135">
        <f t="shared" si="261"/>
        <v>3.8113199999999998</v>
      </c>
      <c r="K450" s="135">
        <f t="shared" si="261"/>
        <v>4.0863699999999996</v>
      </c>
      <c r="L450" s="135">
        <f t="shared" si="261"/>
        <v>4.17394</v>
      </c>
      <c r="M450" s="135">
        <f t="shared" si="261"/>
        <v>4.2380800000000001</v>
      </c>
      <c r="N450" s="135">
        <f t="shared" si="261"/>
        <v>4.2676800000000004</v>
      </c>
      <c r="O450" s="135">
        <f t="shared" si="261"/>
        <v>4.2983399999999996</v>
      </c>
      <c r="P450" s="135">
        <f t="shared" si="261"/>
        <v>4.2655700000000003</v>
      </c>
      <c r="Q450" s="135">
        <f t="shared" si="261"/>
        <v>4.2674099999999999</v>
      </c>
      <c r="R450" s="135">
        <f t="shared" si="261"/>
        <v>4.2556099999999999</v>
      </c>
      <c r="S450" s="135">
        <f t="shared" si="261"/>
        <v>4.2315500000000004</v>
      </c>
      <c r="T450" s="135">
        <f t="shared" si="261"/>
        <v>4.2226699999999999</v>
      </c>
      <c r="U450" s="135">
        <f t="shared" si="261"/>
        <v>4.1750100000000003</v>
      </c>
      <c r="V450" s="135">
        <f t="shared" si="261"/>
        <v>4.2014399999999998</v>
      </c>
      <c r="W450" s="135">
        <f t="shared" si="261"/>
        <v>4.2319899999999997</v>
      </c>
      <c r="X450" s="135">
        <f t="shared" si="261"/>
        <v>4.2162100000000002</v>
      </c>
      <c r="Y450" s="135">
        <f t="shared" si="261"/>
        <v>4.1238700000000001</v>
      </c>
      <c r="Z450" s="135">
        <f t="shared" si="261"/>
        <v>3.8837100000000002</v>
      </c>
      <c r="AA450" s="135">
        <f t="shared" si="261"/>
        <v>3.7616900000000002</v>
      </c>
    </row>
    <row r="451" spans="1:27" ht="12.75" customHeight="1" outlineLevel="1" x14ac:dyDescent="0.3">
      <c r="A451" s="163" t="s">
        <v>2093</v>
      </c>
      <c r="B451" s="94" t="s">
        <v>238</v>
      </c>
      <c r="C451" s="70" t="s">
        <v>79</v>
      </c>
      <c r="D451" s="71">
        <v>1360.11</v>
      </c>
      <c r="E451" s="71">
        <v>1255.98</v>
      </c>
      <c r="F451" s="71">
        <v>1203.7</v>
      </c>
      <c r="G451" s="71">
        <v>1202.9100000000001</v>
      </c>
      <c r="H451" s="71">
        <v>1242.5899999999999</v>
      </c>
      <c r="I451" s="71">
        <v>1388.74</v>
      </c>
      <c r="J451" s="71">
        <v>1494.57</v>
      </c>
      <c r="K451" s="71">
        <v>1769.62</v>
      </c>
      <c r="L451" s="71">
        <v>1857.19</v>
      </c>
      <c r="M451" s="71">
        <v>1921.33</v>
      </c>
      <c r="N451" s="71">
        <v>1950.93</v>
      </c>
      <c r="O451" s="71">
        <v>1981.59</v>
      </c>
      <c r="P451" s="71">
        <v>1948.82</v>
      </c>
      <c r="Q451" s="71">
        <v>1950.66</v>
      </c>
      <c r="R451" s="71">
        <v>1938.86</v>
      </c>
      <c r="S451" s="71">
        <v>1914.8</v>
      </c>
      <c r="T451" s="71">
        <v>1905.92</v>
      </c>
      <c r="U451" s="71">
        <v>1858.26</v>
      </c>
      <c r="V451" s="71">
        <v>1884.69</v>
      </c>
      <c r="W451" s="71">
        <v>1915.24</v>
      </c>
      <c r="X451" s="71">
        <v>1899.46</v>
      </c>
      <c r="Y451" s="71">
        <v>1807.12</v>
      </c>
      <c r="Z451" s="71">
        <v>1566.96</v>
      </c>
      <c r="AA451" s="71">
        <v>1444.94</v>
      </c>
    </row>
    <row r="452" spans="1:27" ht="12.75" customHeight="1" outlineLevel="1" x14ac:dyDescent="0.3">
      <c r="A452" s="163" t="s">
        <v>2094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customHeight="1" outlineLevel="1" x14ac:dyDescent="0.3">
      <c r="A453" s="163" t="s">
        <v>2095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2096</v>
      </c>
      <c r="B454" s="94" t="s">
        <v>81</v>
      </c>
      <c r="C454" s="70" t="s">
        <v>79</v>
      </c>
      <c r="D454" s="71">
        <f>$D$11</f>
        <v>88.27</v>
      </c>
      <c r="E454" s="71">
        <f t="shared" ref="E454:AA454" si="263">$D$11</f>
        <v>88.27</v>
      </c>
      <c r="F454" s="71">
        <f t="shared" si="263"/>
        <v>88.27</v>
      </c>
      <c r="G454" s="71">
        <f t="shared" si="263"/>
        <v>88.27</v>
      </c>
      <c r="H454" s="71">
        <f t="shared" si="263"/>
        <v>88.27</v>
      </c>
      <c r="I454" s="71">
        <f t="shared" si="263"/>
        <v>88.27</v>
      </c>
      <c r="J454" s="71">
        <f t="shared" si="263"/>
        <v>88.27</v>
      </c>
      <c r="K454" s="71">
        <f t="shared" si="263"/>
        <v>88.27</v>
      </c>
      <c r="L454" s="71">
        <f t="shared" si="263"/>
        <v>88.27</v>
      </c>
      <c r="M454" s="71">
        <f t="shared" si="263"/>
        <v>88.27</v>
      </c>
      <c r="N454" s="71">
        <f t="shared" si="263"/>
        <v>88.27</v>
      </c>
      <c r="O454" s="71">
        <f t="shared" si="263"/>
        <v>88.27</v>
      </c>
      <c r="P454" s="71">
        <f t="shared" si="263"/>
        <v>88.27</v>
      </c>
      <c r="Q454" s="71">
        <f t="shared" si="263"/>
        <v>88.27</v>
      </c>
      <c r="R454" s="71">
        <f t="shared" si="263"/>
        <v>88.27</v>
      </c>
      <c r="S454" s="71">
        <f t="shared" si="263"/>
        <v>88.27</v>
      </c>
      <c r="T454" s="71">
        <f t="shared" si="263"/>
        <v>88.27</v>
      </c>
      <c r="U454" s="71">
        <f t="shared" si="263"/>
        <v>88.27</v>
      </c>
      <c r="V454" s="71">
        <f t="shared" si="263"/>
        <v>88.27</v>
      </c>
      <c r="W454" s="71">
        <f t="shared" si="263"/>
        <v>88.27</v>
      </c>
      <c r="X454" s="71">
        <f t="shared" si="263"/>
        <v>88.27</v>
      </c>
      <c r="Y454" s="71">
        <f t="shared" si="263"/>
        <v>88.27</v>
      </c>
      <c r="Z454" s="71">
        <f t="shared" si="263"/>
        <v>88.27</v>
      </c>
      <c r="AA454" s="71">
        <f t="shared" si="263"/>
        <v>88.27</v>
      </c>
    </row>
    <row r="455" spans="1:27" ht="13.8" x14ac:dyDescent="0.3">
      <c r="A455" s="162" t="s">
        <v>2097</v>
      </c>
      <c r="B455" s="54" t="str">
        <f>"27"&amp;"."&amp;$B$800&amp;"."&amp;$B$801</f>
        <v>27.03.2024</v>
      </c>
      <c r="C455" s="134" t="s">
        <v>76</v>
      </c>
      <c r="D455" s="135">
        <f>ROUND(((D456+D457+D459+D458)/1000),5)</f>
        <v>3.5548600000000001</v>
      </c>
      <c r="E455" s="135">
        <f>ROUND(((E456+E457+E459+E458)/1000),5)</f>
        <v>3.52366</v>
      </c>
      <c r="F455" s="135">
        <f>ROUND(((F456+F457+F459+F458)/1000),5)</f>
        <v>3.5144899999999999</v>
      </c>
      <c r="G455" s="135">
        <f t="shared" ref="G455:AA455" si="264">ROUND(((G456+G457+G459+G458)/1000),5)</f>
        <v>3.51614</v>
      </c>
      <c r="H455" s="135">
        <f t="shared" si="264"/>
        <v>3.5209999999999999</v>
      </c>
      <c r="I455" s="135">
        <f t="shared" si="264"/>
        <v>3.5866500000000001</v>
      </c>
      <c r="J455" s="135">
        <f t="shared" si="264"/>
        <v>3.7974100000000002</v>
      </c>
      <c r="K455" s="135">
        <f t="shared" si="264"/>
        <v>4.0716000000000001</v>
      </c>
      <c r="L455" s="135">
        <f t="shared" si="264"/>
        <v>4.1985599999999996</v>
      </c>
      <c r="M455" s="135">
        <f t="shared" si="264"/>
        <v>4.2938000000000001</v>
      </c>
      <c r="N455" s="135">
        <f t="shared" si="264"/>
        <v>4.3511499999999996</v>
      </c>
      <c r="O455" s="135">
        <f t="shared" si="264"/>
        <v>4.38856</v>
      </c>
      <c r="P455" s="135">
        <f t="shared" si="264"/>
        <v>4.3740500000000004</v>
      </c>
      <c r="Q455" s="135">
        <f t="shared" si="264"/>
        <v>4.3683199999999998</v>
      </c>
      <c r="R455" s="135">
        <f t="shared" si="264"/>
        <v>4.2985800000000003</v>
      </c>
      <c r="S455" s="135">
        <f t="shared" si="264"/>
        <v>4.2083399999999997</v>
      </c>
      <c r="T455" s="135">
        <f t="shared" si="264"/>
        <v>4.1766199999999998</v>
      </c>
      <c r="U455" s="135">
        <f t="shared" si="264"/>
        <v>4.1047399999999996</v>
      </c>
      <c r="V455" s="135">
        <f t="shared" si="264"/>
        <v>4.1497700000000002</v>
      </c>
      <c r="W455" s="135">
        <f t="shared" si="264"/>
        <v>4.2439299999999998</v>
      </c>
      <c r="X455" s="135">
        <f t="shared" si="264"/>
        <v>4.2307399999999999</v>
      </c>
      <c r="Y455" s="135">
        <f t="shared" si="264"/>
        <v>4.1358800000000002</v>
      </c>
      <c r="Z455" s="135">
        <f t="shared" si="264"/>
        <v>3.9077700000000002</v>
      </c>
      <c r="AA455" s="135">
        <f t="shared" si="264"/>
        <v>3.7416800000000001</v>
      </c>
    </row>
    <row r="456" spans="1:27" ht="12.75" customHeight="1" outlineLevel="1" x14ac:dyDescent="0.3">
      <c r="A456" s="163" t="s">
        <v>2098</v>
      </c>
      <c r="B456" s="94" t="s">
        <v>238</v>
      </c>
      <c r="C456" s="70" t="s">
        <v>79</v>
      </c>
      <c r="D456" s="71">
        <v>1238.1099999999999</v>
      </c>
      <c r="E456" s="71">
        <v>1206.9100000000001</v>
      </c>
      <c r="F456" s="71">
        <v>1197.74</v>
      </c>
      <c r="G456" s="71">
        <v>1199.3900000000001</v>
      </c>
      <c r="H456" s="71">
        <v>1204.25</v>
      </c>
      <c r="I456" s="71">
        <v>1269.9000000000001</v>
      </c>
      <c r="J456" s="71">
        <v>1480.66</v>
      </c>
      <c r="K456" s="71">
        <v>1754.85</v>
      </c>
      <c r="L456" s="71">
        <v>1881.81</v>
      </c>
      <c r="M456" s="71">
        <v>1977.05</v>
      </c>
      <c r="N456" s="71">
        <v>2034.4</v>
      </c>
      <c r="O456" s="71">
        <v>2071.81</v>
      </c>
      <c r="P456" s="71">
        <v>2057.3000000000002</v>
      </c>
      <c r="Q456" s="71">
        <v>2051.5700000000002</v>
      </c>
      <c r="R456" s="71">
        <v>1981.83</v>
      </c>
      <c r="S456" s="71">
        <v>1891.59</v>
      </c>
      <c r="T456" s="71">
        <v>1859.87</v>
      </c>
      <c r="U456" s="71">
        <v>1787.99</v>
      </c>
      <c r="V456" s="71">
        <v>1833.02</v>
      </c>
      <c r="W456" s="71">
        <v>1927.18</v>
      </c>
      <c r="X456" s="71">
        <v>1913.99</v>
      </c>
      <c r="Y456" s="71">
        <v>1819.13</v>
      </c>
      <c r="Z456" s="71">
        <v>1591.02</v>
      </c>
      <c r="AA456" s="71">
        <v>1424.93</v>
      </c>
    </row>
    <row r="457" spans="1:27" ht="12.75" customHeight="1" outlineLevel="1" x14ac:dyDescent="0.3">
      <c r="A457" s="163" t="s">
        <v>2099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customHeight="1" outlineLevel="1" x14ac:dyDescent="0.3">
      <c r="A458" s="163" t="s">
        <v>2100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2101</v>
      </c>
      <c r="B459" s="94" t="s">
        <v>81</v>
      </c>
      <c r="C459" s="70" t="s">
        <v>79</v>
      </c>
      <c r="D459" s="71">
        <f>$D$11</f>
        <v>88.27</v>
      </c>
      <c r="E459" s="71">
        <f t="shared" ref="E459:AA459" si="266">$D$11</f>
        <v>88.27</v>
      </c>
      <c r="F459" s="71">
        <f t="shared" si="266"/>
        <v>88.27</v>
      </c>
      <c r="G459" s="71">
        <f t="shared" si="266"/>
        <v>88.27</v>
      </c>
      <c r="H459" s="71">
        <f t="shared" si="266"/>
        <v>88.27</v>
      </c>
      <c r="I459" s="71">
        <f t="shared" si="266"/>
        <v>88.27</v>
      </c>
      <c r="J459" s="71">
        <f t="shared" si="266"/>
        <v>88.27</v>
      </c>
      <c r="K459" s="71">
        <f t="shared" si="266"/>
        <v>88.27</v>
      </c>
      <c r="L459" s="71">
        <f t="shared" si="266"/>
        <v>88.27</v>
      </c>
      <c r="M459" s="71">
        <f t="shared" si="266"/>
        <v>88.27</v>
      </c>
      <c r="N459" s="71">
        <f t="shared" si="266"/>
        <v>88.27</v>
      </c>
      <c r="O459" s="71">
        <f t="shared" si="266"/>
        <v>88.27</v>
      </c>
      <c r="P459" s="71">
        <f t="shared" si="266"/>
        <v>88.27</v>
      </c>
      <c r="Q459" s="71">
        <f t="shared" si="266"/>
        <v>88.27</v>
      </c>
      <c r="R459" s="71">
        <f t="shared" si="266"/>
        <v>88.27</v>
      </c>
      <c r="S459" s="71">
        <f t="shared" si="266"/>
        <v>88.27</v>
      </c>
      <c r="T459" s="71">
        <f t="shared" si="266"/>
        <v>88.27</v>
      </c>
      <c r="U459" s="71">
        <f t="shared" si="266"/>
        <v>88.27</v>
      </c>
      <c r="V459" s="71">
        <f t="shared" si="266"/>
        <v>88.27</v>
      </c>
      <c r="W459" s="71">
        <f t="shared" si="266"/>
        <v>88.27</v>
      </c>
      <c r="X459" s="71">
        <f t="shared" si="266"/>
        <v>88.27</v>
      </c>
      <c r="Y459" s="71">
        <f t="shared" si="266"/>
        <v>88.27</v>
      </c>
      <c r="Z459" s="71">
        <f t="shared" si="266"/>
        <v>88.27</v>
      </c>
      <c r="AA459" s="71">
        <f t="shared" si="266"/>
        <v>88.27</v>
      </c>
    </row>
    <row r="460" spans="1:27" ht="13.8" x14ac:dyDescent="0.3">
      <c r="A460" s="162" t="s">
        <v>2102</v>
      </c>
      <c r="B460" s="54" t="str">
        <f>"28"&amp;"."&amp;$B$800&amp;"."&amp;$B$801</f>
        <v>28.03.2024</v>
      </c>
      <c r="C460" s="134" t="s">
        <v>76</v>
      </c>
      <c r="D460" s="135">
        <f>ROUND(((D461+D462+D464+D463)/1000),5)</f>
        <v>3.5729199999999999</v>
      </c>
      <c r="E460" s="135">
        <f>ROUND(((E461+E462+E464+E463)/1000),5)</f>
        <v>3.5244200000000001</v>
      </c>
      <c r="F460" s="135">
        <f>ROUND(((F461+F462+F464+F463)/1000),5)</f>
        <v>3.5174500000000002</v>
      </c>
      <c r="G460" s="135">
        <f t="shared" ref="G460:AA460" si="267">ROUND(((G461+G462+G464+G463)/1000),5)</f>
        <v>3.51572</v>
      </c>
      <c r="H460" s="135">
        <f t="shared" si="267"/>
        <v>3.5227300000000001</v>
      </c>
      <c r="I460" s="135">
        <f t="shared" si="267"/>
        <v>3.6948699999999999</v>
      </c>
      <c r="J460" s="135">
        <f t="shared" si="267"/>
        <v>3.8245800000000001</v>
      </c>
      <c r="K460" s="135">
        <f t="shared" si="267"/>
        <v>4.1199199999999996</v>
      </c>
      <c r="L460" s="135">
        <f t="shared" si="267"/>
        <v>4.2093600000000002</v>
      </c>
      <c r="M460" s="135">
        <f t="shared" si="267"/>
        <v>4.2945200000000003</v>
      </c>
      <c r="N460" s="135">
        <f t="shared" si="267"/>
        <v>4.2827200000000003</v>
      </c>
      <c r="O460" s="135">
        <f t="shared" si="267"/>
        <v>4.2948399999999998</v>
      </c>
      <c r="P460" s="135">
        <f t="shared" si="267"/>
        <v>4.2941700000000003</v>
      </c>
      <c r="Q460" s="135">
        <f t="shared" si="267"/>
        <v>4.2888900000000003</v>
      </c>
      <c r="R460" s="135">
        <f t="shared" si="267"/>
        <v>4.2775699999999999</v>
      </c>
      <c r="S460" s="135">
        <f t="shared" si="267"/>
        <v>4.2504600000000003</v>
      </c>
      <c r="T460" s="135">
        <f t="shared" si="267"/>
        <v>4.2248599999999996</v>
      </c>
      <c r="U460" s="135">
        <f t="shared" si="267"/>
        <v>4.1736899999999997</v>
      </c>
      <c r="V460" s="135">
        <f t="shared" si="267"/>
        <v>4.2120600000000001</v>
      </c>
      <c r="W460" s="135">
        <f t="shared" si="267"/>
        <v>4.3040700000000003</v>
      </c>
      <c r="X460" s="135">
        <f t="shared" si="267"/>
        <v>4.2750599999999999</v>
      </c>
      <c r="Y460" s="135">
        <f t="shared" si="267"/>
        <v>4.1876600000000002</v>
      </c>
      <c r="Z460" s="135">
        <f t="shared" si="267"/>
        <v>4.0056200000000004</v>
      </c>
      <c r="AA460" s="135">
        <f t="shared" si="267"/>
        <v>3.7713100000000002</v>
      </c>
    </row>
    <row r="461" spans="1:27" ht="12.75" customHeight="1" outlineLevel="1" x14ac:dyDescent="0.3">
      <c r="A461" s="163" t="s">
        <v>2103</v>
      </c>
      <c r="B461" s="94" t="s">
        <v>238</v>
      </c>
      <c r="C461" s="70" t="s">
        <v>79</v>
      </c>
      <c r="D461" s="71">
        <v>1256.17</v>
      </c>
      <c r="E461" s="71">
        <v>1207.67</v>
      </c>
      <c r="F461" s="71">
        <v>1200.7</v>
      </c>
      <c r="G461" s="71">
        <v>1198.97</v>
      </c>
      <c r="H461" s="71">
        <v>1205.98</v>
      </c>
      <c r="I461" s="71">
        <v>1378.12</v>
      </c>
      <c r="J461" s="71">
        <v>1507.83</v>
      </c>
      <c r="K461" s="71">
        <v>1803.17</v>
      </c>
      <c r="L461" s="71">
        <v>1892.61</v>
      </c>
      <c r="M461" s="71">
        <v>1977.77</v>
      </c>
      <c r="N461" s="71">
        <v>1965.97</v>
      </c>
      <c r="O461" s="71">
        <v>1978.09</v>
      </c>
      <c r="P461" s="71">
        <v>1977.42</v>
      </c>
      <c r="Q461" s="71">
        <v>1972.14</v>
      </c>
      <c r="R461" s="71">
        <v>1960.82</v>
      </c>
      <c r="S461" s="71">
        <v>1933.71</v>
      </c>
      <c r="T461" s="71">
        <v>1908.11</v>
      </c>
      <c r="U461" s="71">
        <v>1856.94</v>
      </c>
      <c r="V461" s="71">
        <v>1895.31</v>
      </c>
      <c r="W461" s="71">
        <v>1987.32</v>
      </c>
      <c r="X461" s="71">
        <v>1958.31</v>
      </c>
      <c r="Y461" s="71">
        <v>1870.91</v>
      </c>
      <c r="Z461" s="71">
        <v>1688.87</v>
      </c>
      <c r="AA461" s="71">
        <v>1454.56</v>
      </c>
    </row>
    <row r="462" spans="1:27" ht="12.75" customHeight="1" outlineLevel="1" x14ac:dyDescent="0.3">
      <c r="A462" s="163" t="s">
        <v>2104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customHeight="1" outlineLevel="1" x14ac:dyDescent="0.3">
      <c r="A463" s="163" t="s">
        <v>2105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2106</v>
      </c>
      <c r="B464" s="94" t="s">
        <v>81</v>
      </c>
      <c r="C464" s="70" t="s">
        <v>79</v>
      </c>
      <c r="D464" s="71">
        <f>$D$11</f>
        <v>88.27</v>
      </c>
      <c r="E464" s="71">
        <f t="shared" ref="E464:AA464" si="269">$D$11</f>
        <v>88.27</v>
      </c>
      <c r="F464" s="71">
        <f t="shared" si="269"/>
        <v>88.27</v>
      </c>
      <c r="G464" s="71">
        <f t="shared" si="269"/>
        <v>88.27</v>
      </c>
      <c r="H464" s="71">
        <f t="shared" si="269"/>
        <v>88.27</v>
      </c>
      <c r="I464" s="71">
        <f t="shared" si="269"/>
        <v>88.27</v>
      </c>
      <c r="J464" s="71">
        <f t="shared" si="269"/>
        <v>88.27</v>
      </c>
      <c r="K464" s="71">
        <f t="shared" si="269"/>
        <v>88.27</v>
      </c>
      <c r="L464" s="71">
        <f t="shared" si="269"/>
        <v>88.27</v>
      </c>
      <c r="M464" s="71">
        <f t="shared" si="269"/>
        <v>88.27</v>
      </c>
      <c r="N464" s="71">
        <f t="shared" si="269"/>
        <v>88.27</v>
      </c>
      <c r="O464" s="71">
        <f t="shared" si="269"/>
        <v>88.27</v>
      </c>
      <c r="P464" s="71">
        <f t="shared" si="269"/>
        <v>88.27</v>
      </c>
      <c r="Q464" s="71">
        <f t="shared" si="269"/>
        <v>88.27</v>
      </c>
      <c r="R464" s="71">
        <f t="shared" si="269"/>
        <v>88.27</v>
      </c>
      <c r="S464" s="71">
        <f t="shared" si="269"/>
        <v>88.27</v>
      </c>
      <c r="T464" s="71">
        <f t="shared" si="269"/>
        <v>88.27</v>
      </c>
      <c r="U464" s="71">
        <f t="shared" si="269"/>
        <v>88.27</v>
      </c>
      <c r="V464" s="71">
        <f t="shared" si="269"/>
        <v>88.27</v>
      </c>
      <c r="W464" s="71">
        <f t="shared" si="269"/>
        <v>88.27</v>
      </c>
      <c r="X464" s="71">
        <f t="shared" si="269"/>
        <v>88.27</v>
      </c>
      <c r="Y464" s="71">
        <f t="shared" si="269"/>
        <v>88.27</v>
      </c>
      <c r="Z464" s="71">
        <f t="shared" si="269"/>
        <v>88.27</v>
      </c>
      <c r="AA464" s="71">
        <f t="shared" si="269"/>
        <v>88.27</v>
      </c>
    </row>
    <row r="465" spans="1:27" ht="13.8" x14ac:dyDescent="0.3">
      <c r="A465" s="162" t="s">
        <v>2107</v>
      </c>
      <c r="B465" s="54" t="str">
        <f>"29"&amp;"."&amp;$B$800&amp;"."&amp;$B$801</f>
        <v>29.03.2024</v>
      </c>
      <c r="C465" s="134" t="s">
        <v>76</v>
      </c>
      <c r="D465" s="135">
        <f>ROUND(((D466+D467+D469+D468)/1000),5)</f>
        <v>3.6996600000000002</v>
      </c>
      <c r="E465" s="135">
        <f>ROUND(((E466+E467+E469+E468)/1000),5)</f>
        <v>3.5858099999999999</v>
      </c>
      <c r="F465" s="135">
        <f>ROUND(((F466+F467+F469+F468)/1000),5)</f>
        <v>3.57464</v>
      </c>
      <c r="G465" s="135">
        <f t="shared" ref="G465:AA465" si="270">ROUND(((G466+G467+G469+G468)/1000),5)</f>
        <v>3.5710899999999999</v>
      </c>
      <c r="H465" s="135">
        <f t="shared" si="270"/>
        <v>3.5829200000000001</v>
      </c>
      <c r="I465" s="135">
        <f t="shared" si="270"/>
        <v>3.6993299999999998</v>
      </c>
      <c r="J465" s="135">
        <f t="shared" si="270"/>
        <v>3.8431099999999998</v>
      </c>
      <c r="K465" s="135">
        <f t="shared" si="270"/>
        <v>4.1392699999999998</v>
      </c>
      <c r="L465" s="135">
        <f t="shared" si="270"/>
        <v>4.2760800000000003</v>
      </c>
      <c r="M465" s="135">
        <f t="shared" si="270"/>
        <v>4.3250099999999998</v>
      </c>
      <c r="N465" s="135">
        <f t="shared" si="270"/>
        <v>4.3320400000000001</v>
      </c>
      <c r="O465" s="135">
        <f t="shared" si="270"/>
        <v>4.3611599999999999</v>
      </c>
      <c r="P465" s="135">
        <f t="shared" si="270"/>
        <v>4.3481800000000002</v>
      </c>
      <c r="Q465" s="135">
        <f t="shared" si="270"/>
        <v>4.3359800000000002</v>
      </c>
      <c r="R465" s="135">
        <f t="shared" si="270"/>
        <v>4.3230700000000004</v>
      </c>
      <c r="S465" s="135">
        <f t="shared" si="270"/>
        <v>4.3150599999999999</v>
      </c>
      <c r="T465" s="135">
        <f t="shared" si="270"/>
        <v>4.2915900000000002</v>
      </c>
      <c r="U465" s="135">
        <f t="shared" si="270"/>
        <v>4.2391300000000003</v>
      </c>
      <c r="V465" s="135">
        <f t="shared" si="270"/>
        <v>4.2695699999999999</v>
      </c>
      <c r="W465" s="135">
        <f t="shared" si="270"/>
        <v>4.3138899999999998</v>
      </c>
      <c r="X465" s="135">
        <f t="shared" si="270"/>
        <v>4.3131599999999999</v>
      </c>
      <c r="Y465" s="135">
        <f t="shared" si="270"/>
        <v>4.2675000000000001</v>
      </c>
      <c r="Z465" s="135">
        <f t="shared" si="270"/>
        <v>4.10656</v>
      </c>
      <c r="AA465" s="135">
        <f t="shared" si="270"/>
        <v>3.8066499999999999</v>
      </c>
    </row>
    <row r="466" spans="1:27" ht="12.75" customHeight="1" outlineLevel="1" x14ac:dyDescent="0.3">
      <c r="A466" s="163" t="s">
        <v>2108</v>
      </c>
      <c r="B466" s="94" t="s">
        <v>238</v>
      </c>
      <c r="C466" s="70" t="s">
        <v>79</v>
      </c>
      <c r="D466" s="71">
        <v>1382.91</v>
      </c>
      <c r="E466" s="71">
        <v>1269.06</v>
      </c>
      <c r="F466" s="71">
        <v>1257.8900000000001</v>
      </c>
      <c r="G466" s="71">
        <v>1254.3399999999999</v>
      </c>
      <c r="H466" s="71">
        <v>1266.17</v>
      </c>
      <c r="I466" s="71">
        <v>1382.58</v>
      </c>
      <c r="J466" s="71">
        <v>1526.36</v>
      </c>
      <c r="K466" s="71">
        <v>1822.52</v>
      </c>
      <c r="L466" s="71">
        <v>1959.33</v>
      </c>
      <c r="M466" s="71">
        <v>2008.26</v>
      </c>
      <c r="N466" s="71">
        <v>2015.29</v>
      </c>
      <c r="O466" s="71">
        <v>2044.41</v>
      </c>
      <c r="P466" s="71">
        <v>2031.43</v>
      </c>
      <c r="Q466" s="71">
        <v>2019.23</v>
      </c>
      <c r="R466" s="71">
        <v>2006.32</v>
      </c>
      <c r="S466" s="71">
        <v>1998.31</v>
      </c>
      <c r="T466" s="71">
        <v>1974.84</v>
      </c>
      <c r="U466" s="71">
        <v>1922.38</v>
      </c>
      <c r="V466" s="71">
        <v>1952.82</v>
      </c>
      <c r="W466" s="71">
        <v>1997.14</v>
      </c>
      <c r="X466" s="71">
        <v>1996.41</v>
      </c>
      <c r="Y466" s="71">
        <v>1950.75</v>
      </c>
      <c r="Z466" s="71">
        <v>1789.81</v>
      </c>
      <c r="AA466" s="71">
        <v>1489.9</v>
      </c>
    </row>
    <row r="467" spans="1:27" ht="12.75" customHeight="1" outlineLevel="1" x14ac:dyDescent="0.3">
      <c r="A467" s="163" t="s">
        <v>2109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customHeight="1" outlineLevel="1" x14ac:dyDescent="0.3">
      <c r="A468" s="163" t="s">
        <v>2110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2111</v>
      </c>
      <c r="B469" s="94" t="s">
        <v>81</v>
      </c>
      <c r="C469" s="70" t="s">
        <v>79</v>
      </c>
      <c r="D469" s="71">
        <f>$D$11</f>
        <v>88.27</v>
      </c>
      <c r="E469" s="71">
        <f t="shared" ref="E469:AA469" si="272">$D$11</f>
        <v>88.27</v>
      </c>
      <c r="F469" s="71">
        <f t="shared" si="272"/>
        <v>88.27</v>
      </c>
      <c r="G469" s="71">
        <f t="shared" si="272"/>
        <v>88.27</v>
      </c>
      <c r="H469" s="71">
        <f t="shared" si="272"/>
        <v>88.27</v>
      </c>
      <c r="I469" s="71">
        <f t="shared" si="272"/>
        <v>88.27</v>
      </c>
      <c r="J469" s="71">
        <f t="shared" si="272"/>
        <v>88.27</v>
      </c>
      <c r="K469" s="71">
        <f t="shared" si="272"/>
        <v>88.27</v>
      </c>
      <c r="L469" s="71">
        <f t="shared" si="272"/>
        <v>88.27</v>
      </c>
      <c r="M469" s="71">
        <f t="shared" si="272"/>
        <v>88.27</v>
      </c>
      <c r="N469" s="71">
        <f t="shared" si="272"/>
        <v>88.27</v>
      </c>
      <c r="O469" s="71">
        <f t="shared" si="272"/>
        <v>88.27</v>
      </c>
      <c r="P469" s="71">
        <f t="shared" si="272"/>
        <v>88.27</v>
      </c>
      <c r="Q469" s="71">
        <f t="shared" si="272"/>
        <v>88.27</v>
      </c>
      <c r="R469" s="71">
        <f t="shared" si="272"/>
        <v>88.27</v>
      </c>
      <c r="S469" s="71">
        <f t="shared" si="272"/>
        <v>88.27</v>
      </c>
      <c r="T469" s="71">
        <f t="shared" si="272"/>
        <v>88.27</v>
      </c>
      <c r="U469" s="71">
        <f t="shared" si="272"/>
        <v>88.27</v>
      </c>
      <c r="V469" s="71">
        <f t="shared" si="272"/>
        <v>88.27</v>
      </c>
      <c r="W469" s="71">
        <f t="shared" si="272"/>
        <v>88.27</v>
      </c>
      <c r="X469" s="71">
        <f t="shared" si="272"/>
        <v>88.27</v>
      </c>
      <c r="Y469" s="71">
        <f t="shared" si="272"/>
        <v>88.27</v>
      </c>
      <c r="Z469" s="71">
        <f t="shared" si="272"/>
        <v>88.27</v>
      </c>
      <c r="AA469" s="71">
        <f t="shared" si="272"/>
        <v>88.27</v>
      </c>
    </row>
    <row r="470" spans="1:27" ht="13.8" x14ac:dyDescent="0.3">
      <c r="A470" s="162" t="s">
        <v>2112</v>
      </c>
      <c r="B470" s="54" t="str">
        <f>"30"&amp;"."&amp;$B$800&amp;"."&amp;$B$801</f>
        <v>30.03.2024</v>
      </c>
      <c r="C470" s="134" t="s">
        <v>76</v>
      </c>
      <c r="D470" s="135">
        <f>ROUND(((D471+D472+D474+D473)/1000),5)</f>
        <v>3.78694</v>
      </c>
      <c r="E470" s="135">
        <f>ROUND(((E471+E472+E474+E473)/1000),5)</f>
        <v>3.71563</v>
      </c>
      <c r="F470" s="135">
        <f>ROUND(((F471+F472+F474+F473)/1000),5)</f>
        <v>3.6491699999999998</v>
      </c>
      <c r="G470" s="135">
        <f t="shared" ref="G470:AA470" si="273">ROUND(((G471+G472+G474+G473)/1000),5)</f>
        <v>3.5880000000000001</v>
      </c>
      <c r="H470" s="135">
        <f t="shared" si="273"/>
        <v>3.63992</v>
      </c>
      <c r="I470" s="135">
        <f t="shared" si="273"/>
        <v>3.7024400000000002</v>
      </c>
      <c r="J470" s="135">
        <f t="shared" si="273"/>
        <v>3.7265000000000001</v>
      </c>
      <c r="K470" s="135">
        <f t="shared" si="273"/>
        <v>3.8062999999999998</v>
      </c>
      <c r="L470" s="135">
        <f t="shared" si="273"/>
        <v>4.1436000000000002</v>
      </c>
      <c r="M470" s="135">
        <f t="shared" si="273"/>
        <v>4.2416099999999997</v>
      </c>
      <c r="N470" s="135">
        <f t="shared" si="273"/>
        <v>4.3089700000000004</v>
      </c>
      <c r="O470" s="135">
        <f t="shared" si="273"/>
        <v>4.3293600000000003</v>
      </c>
      <c r="P470" s="135">
        <f t="shared" si="273"/>
        <v>4.3094200000000003</v>
      </c>
      <c r="Q470" s="135">
        <f t="shared" si="273"/>
        <v>4.2898300000000003</v>
      </c>
      <c r="R470" s="135">
        <f t="shared" si="273"/>
        <v>4.2728799999999998</v>
      </c>
      <c r="S470" s="135">
        <f t="shared" si="273"/>
        <v>4.2631699999999997</v>
      </c>
      <c r="T470" s="135">
        <f t="shared" si="273"/>
        <v>4.2559500000000003</v>
      </c>
      <c r="U470" s="135">
        <f t="shared" si="273"/>
        <v>4.2425100000000002</v>
      </c>
      <c r="V470" s="135">
        <f t="shared" si="273"/>
        <v>4.2836400000000001</v>
      </c>
      <c r="W470" s="135">
        <f t="shared" si="273"/>
        <v>4.3228400000000002</v>
      </c>
      <c r="X470" s="135">
        <f t="shared" si="273"/>
        <v>4.3184899999999997</v>
      </c>
      <c r="Y470" s="135">
        <f t="shared" si="273"/>
        <v>4.2729900000000001</v>
      </c>
      <c r="Z470" s="135">
        <f t="shared" si="273"/>
        <v>4.1068600000000002</v>
      </c>
      <c r="AA470" s="135">
        <f t="shared" si="273"/>
        <v>3.84571</v>
      </c>
    </row>
    <row r="471" spans="1:27" ht="12.75" customHeight="1" outlineLevel="1" x14ac:dyDescent="0.3">
      <c r="A471" s="163" t="s">
        <v>2113</v>
      </c>
      <c r="B471" s="94" t="s">
        <v>238</v>
      </c>
      <c r="C471" s="70" t="s">
        <v>79</v>
      </c>
      <c r="D471" s="71">
        <v>1470.19</v>
      </c>
      <c r="E471" s="71">
        <v>1398.88</v>
      </c>
      <c r="F471" s="71">
        <v>1332.42</v>
      </c>
      <c r="G471" s="71">
        <v>1271.25</v>
      </c>
      <c r="H471" s="71">
        <v>1323.17</v>
      </c>
      <c r="I471" s="71">
        <v>1385.69</v>
      </c>
      <c r="J471" s="71">
        <v>1409.75</v>
      </c>
      <c r="K471" s="71">
        <v>1489.55</v>
      </c>
      <c r="L471" s="71">
        <v>1826.85</v>
      </c>
      <c r="M471" s="71">
        <v>1924.86</v>
      </c>
      <c r="N471" s="71">
        <v>1992.22</v>
      </c>
      <c r="O471" s="71">
        <v>2012.61</v>
      </c>
      <c r="P471" s="71">
        <v>1992.67</v>
      </c>
      <c r="Q471" s="71">
        <v>1973.08</v>
      </c>
      <c r="R471" s="71">
        <v>1956.13</v>
      </c>
      <c r="S471" s="71">
        <v>1946.42</v>
      </c>
      <c r="T471" s="71">
        <v>1939.2</v>
      </c>
      <c r="U471" s="71">
        <v>1925.76</v>
      </c>
      <c r="V471" s="71">
        <v>1966.89</v>
      </c>
      <c r="W471" s="71">
        <v>2006.09</v>
      </c>
      <c r="X471" s="71">
        <v>2001.74</v>
      </c>
      <c r="Y471" s="71">
        <v>1956.24</v>
      </c>
      <c r="Z471" s="71">
        <v>1790.11</v>
      </c>
      <c r="AA471" s="71">
        <v>1528.96</v>
      </c>
    </row>
    <row r="472" spans="1:27" ht="12.75" customHeight="1" outlineLevel="1" x14ac:dyDescent="0.3">
      <c r="A472" s="163" t="s">
        <v>2114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customHeight="1" outlineLevel="1" x14ac:dyDescent="0.3">
      <c r="A473" s="163" t="s">
        <v>2115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2116</v>
      </c>
      <c r="B474" s="94" t="s">
        <v>81</v>
      </c>
      <c r="C474" s="70" t="s">
        <v>79</v>
      </c>
      <c r="D474" s="71">
        <f>$D$11</f>
        <v>88.27</v>
      </c>
      <c r="E474" s="71">
        <f t="shared" ref="E474:AA474" si="275">$D$11</f>
        <v>88.27</v>
      </c>
      <c r="F474" s="71">
        <f t="shared" si="275"/>
        <v>88.27</v>
      </c>
      <c r="G474" s="71">
        <f t="shared" si="275"/>
        <v>88.27</v>
      </c>
      <c r="H474" s="71">
        <f t="shared" si="275"/>
        <v>88.27</v>
      </c>
      <c r="I474" s="71">
        <f t="shared" si="275"/>
        <v>88.27</v>
      </c>
      <c r="J474" s="71">
        <f t="shared" si="275"/>
        <v>88.27</v>
      </c>
      <c r="K474" s="71">
        <f t="shared" si="275"/>
        <v>88.27</v>
      </c>
      <c r="L474" s="71">
        <f t="shared" si="275"/>
        <v>88.27</v>
      </c>
      <c r="M474" s="71">
        <f t="shared" si="275"/>
        <v>88.27</v>
      </c>
      <c r="N474" s="71">
        <f t="shared" si="275"/>
        <v>88.27</v>
      </c>
      <c r="O474" s="71">
        <f t="shared" si="275"/>
        <v>88.27</v>
      </c>
      <c r="P474" s="71">
        <f t="shared" si="275"/>
        <v>88.27</v>
      </c>
      <c r="Q474" s="71">
        <f t="shared" si="275"/>
        <v>88.27</v>
      </c>
      <c r="R474" s="71">
        <f t="shared" si="275"/>
        <v>88.27</v>
      </c>
      <c r="S474" s="71">
        <f t="shared" si="275"/>
        <v>88.27</v>
      </c>
      <c r="T474" s="71">
        <f t="shared" si="275"/>
        <v>88.27</v>
      </c>
      <c r="U474" s="71">
        <f t="shared" si="275"/>
        <v>88.27</v>
      </c>
      <c r="V474" s="71">
        <f t="shared" si="275"/>
        <v>88.27</v>
      </c>
      <c r="W474" s="71">
        <f t="shared" si="275"/>
        <v>88.27</v>
      </c>
      <c r="X474" s="71">
        <f t="shared" si="275"/>
        <v>88.27</v>
      </c>
      <c r="Y474" s="71">
        <f t="shared" si="275"/>
        <v>88.27</v>
      </c>
      <c r="Z474" s="71">
        <f t="shared" si="275"/>
        <v>88.27</v>
      </c>
      <c r="AA474" s="71">
        <f t="shared" si="275"/>
        <v>88.27</v>
      </c>
    </row>
    <row r="475" spans="1:27" ht="13.8" x14ac:dyDescent="0.3">
      <c r="A475" s="162" t="s">
        <v>2117</v>
      </c>
      <c r="B475" s="54" t="str">
        <f>"31"&amp;"."&amp;$B$800&amp;"."&amp;$B$801</f>
        <v>31.03.2024</v>
      </c>
      <c r="C475" s="134" t="s">
        <v>76</v>
      </c>
      <c r="D475" s="135">
        <f>ROUND(((D476+D477+D479+D478)/1000),5)</f>
        <v>3.7994500000000002</v>
      </c>
      <c r="E475" s="135">
        <f>ROUND(((E476+E477+E479+E478)/1000),5)</f>
        <v>3.7089099999999999</v>
      </c>
      <c r="F475" s="135">
        <f>ROUND(((F476+F477+F479+F478)/1000),5)</f>
        <v>3.6173799999999998</v>
      </c>
      <c r="G475" s="135">
        <f t="shared" ref="G475:AA475" si="276">ROUND(((G476+G477+G479+G478)/1000),5)</f>
        <v>3.6087500000000001</v>
      </c>
      <c r="H475" s="135">
        <f t="shared" si="276"/>
        <v>3.6391300000000002</v>
      </c>
      <c r="I475" s="135">
        <f t="shared" si="276"/>
        <v>3.6957399999999998</v>
      </c>
      <c r="J475" s="135">
        <f t="shared" si="276"/>
        <v>3.6661199999999998</v>
      </c>
      <c r="K475" s="135">
        <f t="shared" si="276"/>
        <v>3.7610299999999999</v>
      </c>
      <c r="L475" s="135">
        <f t="shared" si="276"/>
        <v>3.9066000000000001</v>
      </c>
      <c r="M475" s="135">
        <f t="shared" si="276"/>
        <v>4.0839600000000003</v>
      </c>
      <c r="N475" s="135">
        <f t="shared" si="276"/>
        <v>4.1252399999999998</v>
      </c>
      <c r="O475" s="135">
        <f t="shared" si="276"/>
        <v>4.1335199999999999</v>
      </c>
      <c r="P475" s="135">
        <f t="shared" si="276"/>
        <v>4.10745</v>
      </c>
      <c r="Q475" s="135">
        <f t="shared" si="276"/>
        <v>4.1050500000000003</v>
      </c>
      <c r="R475" s="135">
        <f t="shared" si="276"/>
        <v>4.1055200000000003</v>
      </c>
      <c r="S475" s="135">
        <f t="shared" si="276"/>
        <v>4.0871399999999998</v>
      </c>
      <c r="T475" s="135">
        <f t="shared" si="276"/>
        <v>4.0869299999999997</v>
      </c>
      <c r="U475" s="135">
        <f t="shared" si="276"/>
        <v>4.1654499999999999</v>
      </c>
      <c r="V475" s="135">
        <f t="shared" si="276"/>
        <v>4.1810900000000002</v>
      </c>
      <c r="W475" s="135">
        <f t="shared" si="276"/>
        <v>4.2678399999999996</v>
      </c>
      <c r="X475" s="135">
        <f t="shared" si="276"/>
        <v>4.2330100000000002</v>
      </c>
      <c r="Y475" s="135">
        <f t="shared" si="276"/>
        <v>4.1669700000000001</v>
      </c>
      <c r="Z475" s="135">
        <f t="shared" si="276"/>
        <v>3.95194</v>
      </c>
      <c r="AA475" s="135">
        <f t="shared" si="276"/>
        <v>3.8477899999999998</v>
      </c>
    </row>
    <row r="476" spans="1:27" ht="12.75" customHeight="1" outlineLevel="1" x14ac:dyDescent="0.3">
      <c r="A476" s="163" t="s">
        <v>2118</v>
      </c>
      <c r="B476" s="94" t="s">
        <v>238</v>
      </c>
      <c r="C476" s="70" t="s">
        <v>79</v>
      </c>
      <c r="D476" s="71">
        <v>1482.7</v>
      </c>
      <c r="E476" s="71">
        <v>1392.16</v>
      </c>
      <c r="F476" s="71">
        <v>1300.6300000000001</v>
      </c>
      <c r="G476" s="71">
        <v>1292</v>
      </c>
      <c r="H476" s="71">
        <v>1322.38</v>
      </c>
      <c r="I476" s="71">
        <v>1378.99</v>
      </c>
      <c r="J476" s="71">
        <v>1349.37</v>
      </c>
      <c r="K476" s="71">
        <v>1444.28</v>
      </c>
      <c r="L476" s="71">
        <v>1589.85</v>
      </c>
      <c r="M476" s="71">
        <v>1767.21</v>
      </c>
      <c r="N476" s="71">
        <v>1808.49</v>
      </c>
      <c r="O476" s="71">
        <v>1816.77</v>
      </c>
      <c r="P476" s="71">
        <v>1790.7</v>
      </c>
      <c r="Q476" s="71">
        <v>1788.3</v>
      </c>
      <c r="R476" s="71">
        <v>1788.77</v>
      </c>
      <c r="S476" s="71">
        <v>1770.39</v>
      </c>
      <c r="T476" s="71">
        <v>1770.18</v>
      </c>
      <c r="U476" s="71">
        <v>1848.7</v>
      </c>
      <c r="V476" s="71">
        <v>1864.34</v>
      </c>
      <c r="W476" s="71">
        <v>1951.09</v>
      </c>
      <c r="X476" s="71">
        <v>1916.26</v>
      </c>
      <c r="Y476" s="71">
        <v>1850.22</v>
      </c>
      <c r="Z476" s="71">
        <v>1635.19</v>
      </c>
      <c r="AA476" s="71">
        <v>1531.04</v>
      </c>
    </row>
    <row r="477" spans="1:27" ht="12.75" customHeight="1" outlineLevel="1" x14ac:dyDescent="0.3">
      <c r="A477" s="163" t="s">
        <v>2119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customHeight="1" outlineLevel="1" x14ac:dyDescent="0.3">
      <c r="A478" s="163" t="s">
        <v>2120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2121</v>
      </c>
      <c r="B479" s="94" t="s">
        <v>81</v>
      </c>
      <c r="C479" s="70" t="s">
        <v>79</v>
      </c>
      <c r="D479" s="71">
        <f>$D$11</f>
        <v>88.27</v>
      </c>
      <c r="E479" s="71">
        <f t="shared" ref="E479:AA479" si="278">$D$11</f>
        <v>88.27</v>
      </c>
      <c r="F479" s="71">
        <f t="shared" si="278"/>
        <v>88.27</v>
      </c>
      <c r="G479" s="71">
        <f t="shared" si="278"/>
        <v>88.27</v>
      </c>
      <c r="H479" s="71">
        <f t="shared" si="278"/>
        <v>88.27</v>
      </c>
      <c r="I479" s="71">
        <f t="shared" si="278"/>
        <v>88.27</v>
      </c>
      <c r="J479" s="71">
        <f t="shared" si="278"/>
        <v>88.27</v>
      </c>
      <c r="K479" s="71">
        <f t="shared" si="278"/>
        <v>88.27</v>
      </c>
      <c r="L479" s="71">
        <f t="shared" si="278"/>
        <v>88.27</v>
      </c>
      <c r="M479" s="71">
        <f t="shared" si="278"/>
        <v>88.27</v>
      </c>
      <c r="N479" s="71">
        <f t="shared" si="278"/>
        <v>88.27</v>
      </c>
      <c r="O479" s="71">
        <f t="shared" si="278"/>
        <v>88.27</v>
      </c>
      <c r="P479" s="71">
        <f t="shared" si="278"/>
        <v>88.27</v>
      </c>
      <c r="Q479" s="71">
        <f t="shared" si="278"/>
        <v>88.27</v>
      </c>
      <c r="R479" s="71">
        <f t="shared" si="278"/>
        <v>88.27</v>
      </c>
      <c r="S479" s="71">
        <f t="shared" si="278"/>
        <v>88.27</v>
      </c>
      <c r="T479" s="71">
        <f t="shared" si="278"/>
        <v>88.27</v>
      </c>
      <c r="U479" s="71">
        <f t="shared" si="278"/>
        <v>88.27</v>
      </c>
      <c r="V479" s="71">
        <f t="shared" si="278"/>
        <v>88.27</v>
      </c>
      <c r="W479" s="71">
        <f t="shared" si="278"/>
        <v>88.27</v>
      </c>
      <c r="X479" s="71">
        <f t="shared" si="278"/>
        <v>88.27</v>
      </c>
      <c r="Y479" s="71">
        <f t="shared" si="278"/>
        <v>88.27</v>
      </c>
      <c r="Z479" s="71">
        <f t="shared" si="278"/>
        <v>88.27</v>
      </c>
      <c r="AA479" s="71">
        <f t="shared" si="278"/>
        <v>88.27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2122</v>
      </c>
      <c r="B484" s="54" t="str">
        <f>"01"&amp;"."&amp;$B$800&amp;"."&amp;$B$801</f>
        <v>01.03.2024</v>
      </c>
      <c r="C484" s="134" t="s">
        <v>76</v>
      </c>
      <c r="D484" s="135">
        <f>ROUND(((D485+D486+D488+D487)/1000),5)</f>
        <v>4.9565599999999996</v>
      </c>
      <c r="E484" s="135">
        <f>ROUND(((E485+E486+E488+E487)/1000),5)</f>
        <v>4.8912399999999998</v>
      </c>
      <c r="F484" s="135">
        <f>ROUND(((F485+F486+F488+F487)/1000),5)</f>
        <v>4.8834600000000004</v>
      </c>
      <c r="G484" s="135">
        <f t="shared" ref="G484:AA484" si="279">ROUND(((G485+G486+G488+G487)/1000),5)</f>
        <v>4.8871200000000004</v>
      </c>
      <c r="H484" s="135">
        <f t="shared" si="279"/>
        <v>4.9381500000000003</v>
      </c>
      <c r="I484" s="135">
        <f t="shared" si="279"/>
        <v>5.0317100000000003</v>
      </c>
      <c r="J484" s="135">
        <f t="shared" si="279"/>
        <v>5.1298700000000004</v>
      </c>
      <c r="K484" s="135">
        <f t="shared" si="279"/>
        <v>5.4376699999999998</v>
      </c>
      <c r="L484" s="135">
        <f t="shared" si="279"/>
        <v>5.5829500000000003</v>
      </c>
      <c r="M484" s="135">
        <f t="shared" si="279"/>
        <v>5.6181299999999998</v>
      </c>
      <c r="N484" s="135">
        <f t="shared" si="279"/>
        <v>5.6242299999999998</v>
      </c>
      <c r="O484" s="135">
        <f t="shared" si="279"/>
        <v>5.6753099999999996</v>
      </c>
      <c r="P484" s="135">
        <f t="shared" si="279"/>
        <v>5.6460800000000004</v>
      </c>
      <c r="Q484" s="135">
        <f t="shared" si="279"/>
        <v>5.6502100000000004</v>
      </c>
      <c r="R484" s="135">
        <f t="shared" si="279"/>
        <v>5.6351599999999999</v>
      </c>
      <c r="S484" s="135">
        <f t="shared" si="279"/>
        <v>5.5833700000000004</v>
      </c>
      <c r="T484" s="135">
        <f t="shared" si="279"/>
        <v>5.5591600000000003</v>
      </c>
      <c r="U484" s="135">
        <f t="shared" si="279"/>
        <v>5.5601099999999999</v>
      </c>
      <c r="V484" s="135">
        <f t="shared" si="279"/>
        <v>5.58988</v>
      </c>
      <c r="W484" s="135">
        <f t="shared" si="279"/>
        <v>5.6681299999999997</v>
      </c>
      <c r="X484" s="135">
        <f t="shared" si="279"/>
        <v>5.6179399999999999</v>
      </c>
      <c r="Y484" s="135">
        <f t="shared" si="279"/>
        <v>5.5087999999999999</v>
      </c>
      <c r="Z484" s="135">
        <f t="shared" si="279"/>
        <v>5.2103299999999999</v>
      </c>
      <c r="AA484" s="135">
        <f t="shared" si="279"/>
        <v>5.0904199999999999</v>
      </c>
    </row>
    <row r="485" spans="1:27" ht="12.75" customHeight="1" outlineLevel="1" x14ac:dyDescent="0.3">
      <c r="A485" s="163" t="s">
        <v>2123</v>
      </c>
      <c r="B485" s="94" t="s">
        <v>238</v>
      </c>
      <c r="C485" s="70" t="s">
        <v>79</v>
      </c>
      <c r="D485" s="71">
        <v>1302.93</v>
      </c>
      <c r="E485" s="71">
        <v>1237.6099999999999</v>
      </c>
      <c r="F485" s="71">
        <v>1229.83</v>
      </c>
      <c r="G485" s="71">
        <v>1233.49</v>
      </c>
      <c r="H485" s="71">
        <v>1284.52</v>
      </c>
      <c r="I485" s="71">
        <v>1378.08</v>
      </c>
      <c r="J485" s="71">
        <v>1476.24</v>
      </c>
      <c r="K485" s="71">
        <v>1784.04</v>
      </c>
      <c r="L485" s="71">
        <v>1929.32</v>
      </c>
      <c r="M485" s="71">
        <v>1964.5</v>
      </c>
      <c r="N485" s="71">
        <v>1970.6</v>
      </c>
      <c r="O485" s="71">
        <v>2021.68</v>
      </c>
      <c r="P485" s="71">
        <v>1992.45</v>
      </c>
      <c r="Q485" s="71">
        <v>1996.58</v>
      </c>
      <c r="R485" s="71">
        <v>1981.53</v>
      </c>
      <c r="S485" s="71">
        <v>1929.74</v>
      </c>
      <c r="T485" s="71">
        <v>1905.53</v>
      </c>
      <c r="U485" s="71">
        <v>1906.48</v>
      </c>
      <c r="V485" s="71">
        <v>1936.25</v>
      </c>
      <c r="W485" s="71">
        <v>2014.5</v>
      </c>
      <c r="X485" s="71">
        <v>1964.31</v>
      </c>
      <c r="Y485" s="71">
        <v>1855.17</v>
      </c>
      <c r="Z485" s="71">
        <v>1556.7</v>
      </c>
      <c r="AA485" s="71">
        <v>1436.79</v>
      </c>
    </row>
    <row r="486" spans="1:27" ht="12.75" customHeight="1" outlineLevel="1" x14ac:dyDescent="0.3">
      <c r="A486" s="163" t="s">
        <v>2124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customHeight="1" outlineLevel="1" x14ac:dyDescent="0.3">
      <c r="A487" s="163" t="s">
        <v>2125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2126</v>
      </c>
      <c r="B488" s="94" t="s">
        <v>81</v>
      </c>
      <c r="C488" s="70" t="s">
        <v>79</v>
      </c>
      <c r="D488" s="71">
        <f>$D$11</f>
        <v>88.27</v>
      </c>
      <c r="E488" s="71">
        <f t="shared" ref="E488:AA488" si="281">$D$11</f>
        <v>88.27</v>
      </c>
      <c r="F488" s="71">
        <f t="shared" si="281"/>
        <v>88.27</v>
      </c>
      <c r="G488" s="71">
        <f t="shared" si="281"/>
        <v>88.27</v>
      </c>
      <c r="H488" s="71">
        <f t="shared" si="281"/>
        <v>88.27</v>
      </c>
      <c r="I488" s="71">
        <f t="shared" si="281"/>
        <v>88.27</v>
      </c>
      <c r="J488" s="71">
        <f t="shared" si="281"/>
        <v>88.27</v>
      </c>
      <c r="K488" s="71">
        <f t="shared" si="281"/>
        <v>88.27</v>
      </c>
      <c r="L488" s="71">
        <f t="shared" si="281"/>
        <v>88.27</v>
      </c>
      <c r="M488" s="71">
        <f t="shared" si="281"/>
        <v>88.27</v>
      </c>
      <c r="N488" s="71">
        <f t="shared" si="281"/>
        <v>88.27</v>
      </c>
      <c r="O488" s="71">
        <f t="shared" si="281"/>
        <v>88.27</v>
      </c>
      <c r="P488" s="71">
        <f t="shared" si="281"/>
        <v>88.27</v>
      </c>
      <c r="Q488" s="71">
        <f t="shared" si="281"/>
        <v>88.27</v>
      </c>
      <c r="R488" s="71">
        <f t="shared" si="281"/>
        <v>88.27</v>
      </c>
      <c r="S488" s="71">
        <f t="shared" si="281"/>
        <v>88.27</v>
      </c>
      <c r="T488" s="71">
        <f t="shared" si="281"/>
        <v>88.27</v>
      </c>
      <c r="U488" s="71">
        <f t="shared" si="281"/>
        <v>88.27</v>
      </c>
      <c r="V488" s="71">
        <f t="shared" si="281"/>
        <v>88.27</v>
      </c>
      <c r="W488" s="71">
        <f t="shared" si="281"/>
        <v>88.27</v>
      </c>
      <c r="X488" s="71">
        <f t="shared" si="281"/>
        <v>88.27</v>
      </c>
      <c r="Y488" s="71">
        <f t="shared" si="281"/>
        <v>88.27</v>
      </c>
      <c r="Z488" s="71">
        <f t="shared" si="281"/>
        <v>88.27</v>
      </c>
      <c r="AA488" s="71">
        <f t="shared" si="281"/>
        <v>88.27</v>
      </c>
    </row>
    <row r="489" spans="1:27" ht="13.8" x14ac:dyDescent="0.3">
      <c r="A489" s="162" t="s">
        <v>2127</v>
      </c>
      <c r="B489" s="54" t="str">
        <f>"02"&amp;"."&amp;$B$800&amp;"."&amp;$B$801</f>
        <v>02.03.2024</v>
      </c>
      <c r="C489" s="134" t="s">
        <v>76</v>
      </c>
      <c r="D489" s="135">
        <f>ROUND(((D490+D491+D493+D492)/1000),5)</f>
        <v>5.30145</v>
      </c>
      <c r="E489" s="135">
        <f>ROUND(((E490+E491+E493+E492)/1000),5)</f>
        <v>5.1334600000000004</v>
      </c>
      <c r="F489" s="135">
        <f>ROUND(((F490+F491+F493+F492)/1000),5)</f>
        <v>5.0991</v>
      </c>
      <c r="G489" s="135">
        <f t="shared" ref="G489:AA489" si="282">ROUND(((G490+G491+G493+G492)/1000),5)</f>
        <v>5.0904199999999999</v>
      </c>
      <c r="H489" s="135">
        <f t="shared" si="282"/>
        <v>5.0895599999999996</v>
      </c>
      <c r="I489" s="135">
        <f t="shared" si="282"/>
        <v>5.0897899999999998</v>
      </c>
      <c r="J489" s="135">
        <f t="shared" si="282"/>
        <v>5.1200799999999997</v>
      </c>
      <c r="K489" s="135">
        <f t="shared" si="282"/>
        <v>5.3031600000000001</v>
      </c>
      <c r="L489" s="135">
        <f t="shared" si="282"/>
        <v>5.5436500000000004</v>
      </c>
      <c r="M489" s="135">
        <f t="shared" si="282"/>
        <v>5.6254999999999997</v>
      </c>
      <c r="N489" s="135">
        <f t="shared" si="282"/>
        <v>5.6507699999999996</v>
      </c>
      <c r="O489" s="135">
        <f t="shared" si="282"/>
        <v>5.6577200000000003</v>
      </c>
      <c r="P489" s="135">
        <f t="shared" si="282"/>
        <v>5.6513299999999997</v>
      </c>
      <c r="Q489" s="135">
        <f t="shared" si="282"/>
        <v>5.6430600000000002</v>
      </c>
      <c r="R489" s="135">
        <f t="shared" si="282"/>
        <v>5.63558</v>
      </c>
      <c r="S489" s="135">
        <f t="shared" si="282"/>
        <v>5.5970899999999997</v>
      </c>
      <c r="T489" s="135">
        <f t="shared" si="282"/>
        <v>5.60982</v>
      </c>
      <c r="U489" s="135">
        <f t="shared" si="282"/>
        <v>5.62669</v>
      </c>
      <c r="V489" s="135">
        <f t="shared" si="282"/>
        <v>5.64968</v>
      </c>
      <c r="W489" s="135">
        <f t="shared" si="282"/>
        <v>5.6653000000000002</v>
      </c>
      <c r="X489" s="135">
        <f t="shared" si="282"/>
        <v>5.6574400000000002</v>
      </c>
      <c r="Y489" s="135">
        <f t="shared" si="282"/>
        <v>5.5890899999999997</v>
      </c>
      <c r="Z489" s="135">
        <f t="shared" si="282"/>
        <v>5.3883799999999997</v>
      </c>
      <c r="AA489" s="135">
        <f t="shared" si="282"/>
        <v>5.1208600000000004</v>
      </c>
    </row>
    <row r="490" spans="1:27" ht="12.75" customHeight="1" outlineLevel="1" x14ac:dyDescent="0.3">
      <c r="A490" s="163" t="s">
        <v>2128</v>
      </c>
      <c r="B490" s="94" t="s">
        <v>238</v>
      </c>
      <c r="C490" s="70" t="s">
        <v>79</v>
      </c>
      <c r="D490" s="71">
        <v>1647.82</v>
      </c>
      <c r="E490" s="71">
        <v>1479.83</v>
      </c>
      <c r="F490" s="71">
        <v>1445.47</v>
      </c>
      <c r="G490" s="71">
        <v>1436.79</v>
      </c>
      <c r="H490" s="71">
        <v>1435.93</v>
      </c>
      <c r="I490" s="71">
        <v>1436.16</v>
      </c>
      <c r="J490" s="71">
        <v>1466.45</v>
      </c>
      <c r="K490" s="71">
        <v>1649.53</v>
      </c>
      <c r="L490" s="71">
        <v>1890.02</v>
      </c>
      <c r="M490" s="71">
        <v>1971.87</v>
      </c>
      <c r="N490" s="71">
        <v>1997.14</v>
      </c>
      <c r="O490" s="71">
        <v>2004.09</v>
      </c>
      <c r="P490" s="71">
        <v>1997.7</v>
      </c>
      <c r="Q490" s="71">
        <v>1989.43</v>
      </c>
      <c r="R490" s="71">
        <v>1981.95</v>
      </c>
      <c r="S490" s="71">
        <v>1943.46</v>
      </c>
      <c r="T490" s="71">
        <v>1956.19</v>
      </c>
      <c r="U490" s="71">
        <v>1973.06</v>
      </c>
      <c r="V490" s="71">
        <v>1996.05</v>
      </c>
      <c r="W490" s="71">
        <v>2011.67</v>
      </c>
      <c r="X490" s="71">
        <v>2003.81</v>
      </c>
      <c r="Y490" s="71">
        <v>1935.46</v>
      </c>
      <c r="Z490" s="71">
        <v>1734.75</v>
      </c>
      <c r="AA490" s="71">
        <v>1467.23</v>
      </c>
    </row>
    <row r="491" spans="1:27" ht="12.75" customHeight="1" outlineLevel="1" x14ac:dyDescent="0.3">
      <c r="A491" s="163" t="s">
        <v>2129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customHeight="1" outlineLevel="1" x14ac:dyDescent="0.3">
      <c r="A492" s="163" t="s">
        <v>2130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2131</v>
      </c>
      <c r="B493" s="94" t="s">
        <v>81</v>
      </c>
      <c r="C493" s="70" t="s">
        <v>79</v>
      </c>
      <c r="D493" s="71">
        <f>$D$11</f>
        <v>88.27</v>
      </c>
      <c r="E493" s="71">
        <f t="shared" ref="E493:AA493" si="284">$D$11</f>
        <v>88.27</v>
      </c>
      <c r="F493" s="71">
        <f t="shared" si="284"/>
        <v>88.27</v>
      </c>
      <c r="G493" s="71">
        <f t="shared" si="284"/>
        <v>88.27</v>
      </c>
      <c r="H493" s="71">
        <f t="shared" si="284"/>
        <v>88.27</v>
      </c>
      <c r="I493" s="71">
        <f t="shared" si="284"/>
        <v>88.27</v>
      </c>
      <c r="J493" s="71">
        <f t="shared" si="284"/>
        <v>88.27</v>
      </c>
      <c r="K493" s="71">
        <f t="shared" si="284"/>
        <v>88.27</v>
      </c>
      <c r="L493" s="71">
        <f t="shared" si="284"/>
        <v>88.27</v>
      </c>
      <c r="M493" s="71">
        <f t="shared" si="284"/>
        <v>88.27</v>
      </c>
      <c r="N493" s="71">
        <f t="shared" si="284"/>
        <v>88.27</v>
      </c>
      <c r="O493" s="71">
        <f t="shared" si="284"/>
        <v>88.27</v>
      </c>
      <c r="P493" s="71">
        <f t="shared" si="284"/>
        <v>88.27</v>
      </c>
      <c r="Q493" s="71">
        <f t="shared" si="284"/>
        <v>88.27</v>
      </c>
      <c r="R493" s="71">
        <f t="shared" si="284"/>
        <v>88.27</v>
      </c>
      <c r="S493" s="71">
        <f t="shared" si="284"/>
        <v>88.27</v>
      </c>
      <c r="T493" s="71">
        <f t="shared" si="284"/>
        <v>88.27</v>
      </c>
      <c r="U493" s="71">
        <f t="shared" si="284"/>
        <v>88.27</v>
      </c>
      <c r="V493" s="71">
        <f t="shared" si="284"/>
        <v>88.27</v>
      </c>
      <c r="W493" s="71">
        <f t="shared" si="284"/>
        <v>88.27</v>
      </c>
      <c r="X493" s="71">
        <f t="shared" si="284"/>
        <v>88.27</v>
      </c>
      <c r="Y493" s="71">
        <f t="shared" si="284"/>
        <v>88.27</v>
      </c>
      <c r="Z493" s="71">
        <f t="shared" si="284"/>
        <v>88.27</v>
      </c>
      <c r="AA493" s="71">
        <f t="shared" si="284"/>
        <v>88.27</v>
      </c>
    </row>
    <row r="494" spans="1:27" ht="13.8" x14ac:dyDescent="0.3">
      <c r="A494" s="162" t="s">
        <v>2132</v>
      </c>
      <c r="B494" s="54" t="str">
        <f>"03"&amp;"."&amp;$B$800&amp;"."&amp;$B$801</f>
        <v>03.03.2024</v>
      </c>
      <c r="C494" s="134" t="s">
        <v>76</v>
      </c>
      <c r="D494" s="135">
        <f>ROUND(((D495+D496+D498+D497)/1000),5)</f>
        <v>5.1321500000000002</v>
      </c>
      <c r="E494" s="135">
        <f>ROUND(((E495+E496+E498+E497)/1000),5)</f>
        <v>5.0672300000000003</v>
      </c>
      <c r="F494" s="135">
        <f>ROUND(((F495+F496+F498+F497)/1000),5)</f>
        <v>4.9703900000000001</v>
      </c>
      <c r="G494" s="135">
        <f t="shared" ref="G494:AA494" si="285">ROUND(((G495+G496+G498+G497)/1000),5)</f>
        <v>4.9651500000000004</v>
      </c>
      <c r="H494" s="135">
        <f t="shared" si="285"/>
        <v>4.9902800000000003</v>
      </c>
      <c r="I494" s="135">
        <f t="shared" si="285"/>
        <v>5.0274999999999999</v>
      </c>
      <c r="J494" s="135">
        <f t="shared" si="285"/>
        <v>5.0366600000000004</v>
      </c>
      <c r="K494" s="135">
        <f t="shared" si="285"/>
        <v>5.0860799999999999</v>
      </c>
      <c r="L494" s="135">
        <f t="shared" si="285"/>
        <v>5.3014599999999996</v>
      </c>
      <c r="M494" s="135">
        <f t="shared" si="285"/>
        <v>5.4193600000000002</v>
      </c>
      <c r="N494" s="135">
        <f t="shared" si="285"/>
        <v>5.46875</v>
      </c>
      <c r="O494" s="135">
        <f t="shared" si="285"/>
        <v>5.4665100000000004</v>
      </c>
      <c r="P494" s="135">
        <f t="shared" si="285"/>
        <v>5.4420400000000004</v>
      </c>
      <c r="Q494" s="135">
        <f t="shared" si="285"/>
        <v>5.4259899999999996</v>
      </c>
      <c r="R494" s="135">
        <f t="shared" si="285"/>
        <v>5.4217300000000002</v>
      </c>
      <c r="S494" s="135">
        <f t="shared" si="285"/>
        <v>5.3859599999999999</v>
      </c>
      <c r="T494" s="135">
        <f t="shared" si="285"/>
        <v>5.4164899999999996</v>
      </c>
      <c r="U494" s="135">
        <f t="shared" si="285"/>
        <v>5.4482299999999997</v>
      </c>
      <c r="V494" s="135">
        <f t="shared" si="285"/>
        <v>5.55464</v>
      </c>
      <c r="W494" s="135">
        <f t="shared" si="285"/>
        <v>5.5420999999999996</v>
      </c>
      <c r="X494" s="135">
        <f t="shared" si="285"/>
        <v>5.5141400000000003</v>
      </c>
      <c r="Y494" s="135">
        <f t="shared" si="285"/>
        <v>5.3971099999999996</v>
      </c>
      <c r="Z494" s="135">
        <f t="shared" si="285"/>
        <v>5.2200699999999998</v>
      </c>
      <c r="AA494" s="135">
        <f t="shared" si="285"/>
        <v>5.0914299999999999</v>
      </c>
    </row>
    <row r="495" spans="1:27" ht="12.75" customHeight="1" outlineLevel="1" x14ac:dyDescent="0.3">
      <c r="A495" s="163" t="s">
        <v>2133</v>
      </c>
      <c r="B495" s="94" t="s">
        <v>238</v>
      </c>
      <c r="C495" s="70" t="s">
        <v>79</v>
      </c>
      <c r="D495" s="71">
        <v>1478.52</v>
      </c>
      <c r="E495" s="71">
        <v>1413.6</v>
      </c>
      <c r="F495" s="71">
        <v>1316.76</v>
      </c>
      <c r="G495" s="71">
        <v>1311.52</v>
      </c>
      <c r="H495" s="71">
        <v>1336.65</v>
      </c>
      <c r="I495" s="71">
        <v>1373.87</v>
      </c>
      <c r="J495" s="71">
        <v>1383.03</v>
      </c>
      <c r="K495" s="71">
        <v>1432.45</v>
      </c>
      <c r="L495" s="71">
        <v>1647.83</v>
      </c>
      <c r="M495" s="71">
        <v>1765.73</v>
      </c>
      <c r="N495" s="71">
        <v>1815.12</v>
      </c>
      <c r="O495" s="71">
        <v>1812.88</v>
      </c>
      <c r="P495" s="71">
        <v>1788.41</v>
      </c>
      <c r="Q495" s="71">
        <v>1772.36</v>
      </c>
      <c r="R495" s="71">
        <v>1768.1</v>
      </c>
      <c r="S495" s="71">
        <v>1732.33</v>
      </c>
      <c r="T495" s="71">
        <v>1762.86</v>
      </c>
      <c r="U495" s="71">
        <v>1794.6</v>
      </c>
      <c r="V495" s="71">
        <v>1901.01</v>
      </c>
      <c r="W495" s="71">
        <v>1888.47</v>
      </c>
      <c r="X495" s="71">
        <v>1860.51</v>
      </c>
      <c r="Y495" s="71">
        <v>1743.48</v>
      </c>
      <c r="Z495" s="71">
        <v>1566.44</v>
      </c>
      <c r="AA495" s="71">
        <v>1437.8</v>
      </c>
    </row>
    <row r="496" spans="1:27" ht="12.75" customHeight="1" outlineLevel="1" x14ac:dyDescent="0.3">
      <c r="A496" s="163" t="s">
        <v>2134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customHeight="1" outlineLevel="1" x14ac:dyDescent="0.3">
      <c r="A497" s="163" t="s">
        <v>2135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2136</v>
      </c>
      <c r="B498" s="94" t="s">
        <v>81</v>
      </c>
      <c r="C498" s="70" t="s">
        <v>79</v>
      </c>
      <c r="D498" s="71">
        <f>$D$11</f>
        <v>88.27</v>
      </c>
      <c r="E498" s="71">
        <f t="shared" ref="E498:AA498" si="287">$D$11</f>
        <v>88.27</v>
      </c>
      <c r="F498" s="71">
        <f t="shared" si="287"/>
        <v>88.27</v>
      </c>
      <c r="G498" s="71">
        <f t="shared" si="287"/>
        <v>88.27</v>
      </c>
      <c r="H498" s="71">
        <f t="shared" si="287"/>
        <v>88.27</v>
      </c>
      <c r="I498" s="71">
        <f t="shared" si="287"/>
        <v>88.27</v>
      </c>
      <c r="J498" s="71">
        <f t="shared" si="287"/>
        <v>88.27</v>
      </c>
      <c r="K498" s="71">
        <f t="shared" si="287"/>
        <v>88.27</v>
      </c>
      <c r="L498" s="71">
        <f t="shared" si="287"/>
        <v>88.27</v>
      </c>
      <c r="M498" s="71">
        <f t="shared" si="287"/>
        <v>88.27</v>
      </c>
      <c r="N498" s="71">
        <f t="shared" si="287"/>
        <v>88.27</v>
      </c>
      <c r="O498" s="71">
        <f t="shared" si="287"/>
        <v>88.27</v>
      </c>
      <c r="P498" s="71">
        <f t="shared" si="287"/>
        <v>88.27</v>
      </c>
      <c r="Q498" s="71">
        <f t="shared" si="287"/>
        <v>88.27</v>
      </c>
      <c r="R498" s="71">
        <f t="shared" si="287"/>
        <v>88.27</v>
      </c>
      <c r="S498" s="71">
        <f t="shared" si="287"/>
        <v>88.27</v>
      </c>
      <c r="T498" s="71">
        <f t="shared" si="287"/>
        <v>88.27</v>
      </c>
      <c r="U498" s="71">
        <f t="shared" si="287"/>
        <v>88.27</v>
      </c>
      <c r="V498" s="71">
        <f t="shared" si="287"/>
        <v>88.27</v>
      </c>
      <c r="W498" s="71">
        <f t="shared" si="287"/>
        <v>88.27</v>
      </c>
      <c r="X498" s="71">
        <f t="shared" si="287"/>
        <v>88.27</v>
      </c>
      <c r="Y498" s="71">
        <f t="shared" si="287"/>
        <v>88.27</v>
      </c>
      <c r="Z498" s="71">
        <f t="shared" si="287"/>
        <v>88.27</v>
      </c>
      <c r="AA498" s="71">
        <f t="shared" si="287"/>
        <v>88.27</v>
      </c>
    </row>
    <row r="499" spans="1:27" ht="13.8" x14ac:dyDescent="0.3">
      <c r="A499" s="162" t="s">
        <v>2137</v>
      </c>
      <c r="B499" s="54" t="str">
        <f>"04"&amp;"."&amp;$B$800&amp;"."&amp;$B$801</f>
        <v>04.03.2024</v>
      </c>
      <c r="C499" s="134" t="s">
        <v>76</v>
      </c>
      <c r="D499" s="135">
        <f>ROUND(((D500+D501+D503+D502)/1000),5)</f>
        <v>5.0746399999999996</v>
      </c>
      <c r="E499" s="135">
        <f>ROUND(((E500+E501+E503+E502)/1000),5)</f>
        <v>4.93832</v>
      </c>
      <c r="F499" s="135">
        <f>ROUND(((F500+F501+F503+F502)/1000),5)</f>
        <v>4.8905500000000002</v>
      </c>
      <c r="G499" s="135">
        <f t="shared" ref="G499:AA499" si="288">ROUND(((G500+G501+G503+G502)/1000),5)</f>
        <v>4.8843300000000003</v>
      </c>
      <c r="H499" s="135">
        <f t="shared" si="288"/>
        <v>4.9199099999999998</v>
      </c>
      <c r="I499" s="135">
        <f t="shared" si="288"/>
        <v>5.0711000000000004</v>
      </c>
      <c r="J499" s="135">
        <f t="shared" si="288"/>
        <v>5.1008899999999997</v>
      </c>
      <c r="K499" s="135">
        <f t="shared" si="288"/>
        <v>5.4706400000000004</v>
      </c>
      <c r="L499" s="135">
        <f t="shared" si="288"/>
        <v>5.64255</v>
      </c>
      <c r="M499" s="135">
        <f t="shared" si="288"/>
        <v>5.7315800000000001</v>
      </c>
      <c r="N499" s="135">
        <f t="shared" si="288"/>
        <v>5.7466600000000003</v>
      </c>
      <c r="O499" s="135">
        <f t="shared" si="288"/>
        <v>5.7917100000000001</v>
      </c>
      <c r="P499" s="135">
        <f t="shared" si="288"/>
        <v>5.7515999999999998</v>
      </c>
      <c r="Q499" s="135">
        <f t="shared" si="288"/>
        <v>5.7254899999999997</v>
      </c>
      <c r="R499" s="135">
        <f t="shared" si="288"/>
        <v>5.6816399999999998</v>
      </c>
      <c r="S499" s="135">
        <f t="shared" si="288"/>
        <v>5.6230099999999998</v>
      </c>
      <c r="T499" s="135">
        <f t="shared" si="288"/>
        <v>5.5984699999999998</v>
      </c>
      <c r="U499" s="135">
        <f t="shared" si="288"/>
        <v>5.5910700000000002</v>
      </c>
      <c r="V499" s="135">
        <f t="shared" si="288"/>
        <v>5.6329000000000002</v>
      </c>
      <c r="W499" s="135">
        <f t="shared" si="288"/>
        <v>5.7256600000000004</v>
      </c>
      <c r="X499" s="135">
        <f t="shared" si="288"/>
        <v>5.6261700000000001</v>
      </c>
      <c r="Y499" s="135">
        <f t="shared" si="288"/>
        <v>5.4863499999999998</v>
      </c>
      <c r="Z499" s="135">
        <f t="shared" si="288"/>
        <v>5.2082699999999997</v>
      </c>
      <c r="AA499" s="135">
        <f t="shared" si="288"/>
        <v>5.0961100000000004</v>
      </c>
    </row>
    <row r="500" spans="1:27" ht="12.75" customHeight="1" outlineLevel="1" x14ac:dyDescent="0.3">
      <c r="A500" s="163" t="s">
        <v>2138</v>
      </c>
      <c r="B500" s="94" t="s">
        <v>238</v>
      </c>
      <c r="C500" s="70" t="s">
        <v>79</v>
      </c>
      <c r="D500" s="71">
        <v>1421.01</v>
      </c>
      <c r="E500" s="71">
        <v>1284.69</v>
      </c>
      <c r="F500" s="71">
        <v>1236.92</v>
      </c>
      <c r="G500" s="71">
        <v>1230.7</v>
      </c>
      <c r="H500" s="71">
        <v>1266.28</v>
      </c>
      <c r="I500" s="71">
        <v>1417.47</v>
      </c>
      <c r="J500" s="71">
        <v>1447.26</v>
      </c>
      <c r="K500" s="71">
        <v>1817.01</v>
      </c>
      <c r="L500" s="71">
        <v>1988.92</v>
      </c>
      <c r="M500" s="71">
        <v>2077.9499999999998</v>
      </c>
      <c r="N500" s="71">
        <v>2093.0300000000002</v>
      </c>
      <c r="O500" s="71">
        <v>2138.08</v>
      </c>
      <c r="P500" s="71">
        <v>2097.9699999999998</v>
      </c>
      <c r="Q500" s="71">
        <v>2071.86</v>
      </c>
      <c r="R500" s="71">
        <v>2028.01</v>
      </c>
      <c r="S500" s="71">
        <v>1969.38</v>
      </c>
      <c r="T500" s="71">
        <v>1944.84</v>
      </c>
      <c r="U500" s="71">
        <v>1937.44</v>
      </c>
      <c r="V500" s="71">
        <v>1979.27</v>
      </c>
      <c r="W500" s="71">
        <v>2072.0300000000002</v>
      </c>
      <c r="X500" s="71">
        <v>1972.54</v>
      </c>
      <c r="Y500" s="71">
        <v>1832.72</v>
      </c>
      <c r="Z500" s="71">
        <v>1554.64</v>
      </c>
      <c r="AA500" s="71">
        <v>1442.48</v>
      </c>
    </row>
    <row r="501" spans="1:27" ht="12.75" customHeight="1" outlineLevel="1" x14ac:dyDescent="0.3">
      <c r="A501" s="163" t="s">
        <v>2139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customHeight="1" outlineLevel="1" x14ac:dyDescent="0.3">
      <c r="A502" s="163" t="s">
        <v>2140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2141</v>
      </c>
      <c r="B503" s="94" t="s">
        <v>81</v>
      </c>
      <c r="C503" s="70" t="s">
        <v>79</v>
      </c>
      <c r="D503" s="71">
        <f>$D$11</f>
        <v>88.27</v>
      </c>
      <c r="E503" s="71">
        <f t="shared" ref="E503:AA503" si="290">$D$11</f>
        <v>88.27</v>
      </c>
      <c r="F503" s="71">
        <f t="shared" si="290"/>
        <v>88.27</v>
      </c>
      <c r="G503" s="71">
        <f t="shared" si="290"/>
        <v>88.27</v>
      </c>
      <c r="H503" s="71">
        <f t="shared" si="290"/>
        <v>88.27</v>
      </c>
      <c r="I503" s="71">
        <f t="shared" si="290"/>
        <v>88.27</v>
      </c>
      <c r="J503" s="71">
        <f t="shared" si="290"/>
        <v>88.27</v>
      </c>
      <c r="K503" s="71">
        <f t="shared" si="290"/>
        <v>88.27</v>
      </c>
      <c r="L503" s="71">
        <f t="shared" si="290"/>
        <v>88.27</v>
      </c>
      <c r="M503" s="71">
        <f t="shared" si="290"/>
        <v>88.27</v>
      </c>
      <c r="N503" s="71">
        <f t="shared" si="290"/>
        <v>88.27</v>
      </c>
      <c r="O503" s="71">
        <f t="shared" si="290"/>
        <v>88.27</v>
      </c>
      <c r="P503" s="71">
        <f t="shared" si="290"/>
        <v>88.27</v>
      </c>
      <c r="Q503" s="71">
        <f t="shared" si="290"/>
        <v>88.27</v>
      </c>
      <c r="R503" s="71">
        <f t="shared" si="290"/>
        <v>88.27</v>
      </c>
      <c r="S503" s="71">
        <f t="shared" si="290"/>
        <v>88.27</v>
      </c>
      <c r="T503" s="71">
        <f t="shared" si="290"/>
        <v>88.27</v>
      </c>
      <c r="U503" s="71">
        <f t="shared" si="290"/>
        <v>88.27</v>
      </c>
      <c r="V503" s="71">
        <f t="shared" si="290"/>
        <v>88.27</v>
      </c>
      <c r="W503" s="71">
        <f t="shared" si="290"/>
        <v>88.27</v>
      </c>
      <c r="X503" s="71">
        <f t="shared" si="290"/>
        <v>88.27</v>
      </c>
      <c r="Y503" s="71">
        <f t="shared" si="290"/>
        <v>88.27</v>
      </c>
      <c r="Z503" s="71">
        <f t="shared" si="290"/>
        <v>88.27</v>
      </c>
      <c r="AA503" s="71">
        <f t="shared" si="290"/>
        <v>88.27</v>
      </c>
    </row>
    <row r="504" spans="1:27" ht="13.8" x14ac:dyDescent="0.3">
      <c r="A504" s="162" t="s">
        <v>2142</v>
      </c>
      <c r="B504" s="54" t="str">
        <f>"05"&amp;"."&amp;$B$800&amp;"."&amp;$B$801</f>
        <v>05.03.2024</v>
      </c>
      <c r="C504" s="134" t="s">
        <v>76</v>
      </c>
      <c r="D504" s="135">
        <f>ROUND(((D505+D506+D508+D507)/1000),5)</f>
        <v>4.9528600000000003</v>
      </c>
      <c r="E504" s="135">
        <f>ROUND(((E505+E506+E508+E507)/1000),5)</f>
        <v>4.8859700000000004</v>
      </c>
      <c r="F504" s="135">
        <f>ROUND(((F505+F506+F508+F507)/1000),5)</f>
        <v>4.8646599999999998</v>
      </c>
      <c r="G504" s="135">
        <f t="shared" ref="G504:AA504" si="291">ROUND(((G505+G506+G508+G507)/1000),5)</f>
        <v>4.8580399999999999</v>
      </c>
      <c r="H504" s="135">
        <f t="shared" si="291"/>
        <v>4.9002699999999999</v>
      </c>
      <c r="I504" s="135">
        <f t="shared" si="291"/>
        <v>5.0333100000000002</v>
      </c>
      <c r="J504" s="135">
        <f t="shared" si="291"/>
        <v>5.1300499999999998</v>
      </c>
      <c r="K504" s="135">
        <f t="shared" si="291"/>
        <v>5.32538</v>
      </c>
      <c r="L504" s="135">
        <f t="shared" si="291"/>
        <v>5.4878999999999998</v>
      </c>
      <c r="M504" s="135">
        <f t="shared" si="291"/>
        <v>5.53939</v>
      </c>
      <c r="N504" s="135">
        <f t="shared" si="291"/>
        <v>5.5000799999999996</v>
      </c>
      <c r="O504" s="135">
        <f t="shared" si="291"/>
        <v>5.8434200000000001</v>
      </c>
      <c r="P504" s="135">
        <f t="shared" si="291"/>
        <v>5.7117399999999998</v>
      </c>
      <c r="Q504" s="135">
        <f t="shared" si="291"/>
        <v>5.6456799999999996</v>
      </c>
      <c r="R504" s="135">
        <f t="shared" si="291"/>
        <v>5.7005600000000003</v>
      </c>
      <c r="S504" s="135">
        <f t="shared" si="291"/>
        <v>5.5934999999999997</v>
      </c>
      <c r="T504" s="135">
        <f t="shared" si="291"/>
        <v>5.5696599999999998</v>
      </c>
      <c r="U504" s="135">
        <f t="shared" si="291"/>
        <v>5.4785500000000003</v>
      </c>
      <c r="V504" s="135">
        <f t="shared" si="291"/>
        <v>5.4802200000000001</v>
      </c>
      <c r="W504" s="135">
        <f t="shared" si="291"/>
        <v>5.4727899999999998</v>
      </c>
      <c r="X504" s="135">
        <f t="shared" si="291"/>
        <v>5.5398699999999996</v>
      </c>
      <c r="Y504" s="135">
        <f t="shared" si="291"/>
        <v>5.3477600000000001</v>
      </c>
      <c r="Z504" s="135">
        <f t="shared" si="291"/>
        <v>5.1791900000000002</v>
      </c>
      <c r="AA504" s="135">
        <f t="shared" si="291"/>
        <v>5.0056399999999996</v>
      </c>
    </row>
    <row r="505" spans="1:27" ht="12.75" customHeight="1" outlineLevel="1" x14ac:dyDescent="0.3">
      <c r="A505" s="163" t="s">
        <v>2143</v>
      </c>
      <c r="B505" s="94" t="s">
        <v>238</v>
      </c>
      <c r="C505" s="70" t="s">
        <v>79</v>
      </c>
      <c r="D505" s="71">
        <v>1299.23</v>
      </c>
      <c r="E505" s="71">
        <v>1232.3399999999999</v>
      </c>
      <c r="F505" s="71">
        <v>1211.03</v>
      </c>
      <c r="G505" s="71">
        <v>1204.4100000000001</v>
      </c>
      <c r="H505" s="71">
        <v>1246.6400000000001</v>
      </c>
      <c r="I505" s="71">
        <v>1379.68</v>
      </c>
      <c r="J505" s="71">
        <v>1476.42</v>
      </c>
      <c r="K505" s="71">
        <v>1671.75</v>
      </c>
      <c r="L505" s="71">
        <v>1834.27</v>
      </c>
      <c r="M505" s="71">
        <v>1885.76</v>
      </c>
      <c r="N505" s="71">
        <v>1846.45</v>
      </c>
      <c r="O505" s="71">
        <v>2189.79</v>
      </c>
      <c r="P505" s="71">
        <v>2058.11</v>
      </c>
      <c r="Q505" s="71">
        <v>1992.05</v>
      </c>
      <c r="R505" s="71">
        <v>2046.93</v>
      </c>
      <c r="S505" s="71">
        <v>1939.87</v>
      </c>
      <c r="T505" s="71">
        <v>1916.03</v>
      </c>
      <c r="U505" s="71">
        <v>1824.92</v>
      </c>
      <c r="V505" s="71">
        <v>1826.59</v>
      </c>
      <c r="W505" s="71">
        <v>1819.16</v>
      </c>
      <c r="X505" s="71">
        <v>1886.24</v>
      </c>
      <c r="Y505" s="71">
        <v>1694.13</v>
      </c>
      <c r="Z505" s="71">
        <v>1525.56</v>
      </c>
      <c r="AA505" s="71">
        <v>1352.01</v>
      </c>
    </row>
    <row r="506" spans="1:27" ht="12.75" customHeight="1" outlineLevel="1" x14ac:dyDescent="0.3">
      <c r="A506" s="163" t="s">
        <v>2144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customHeight="1" outlineLevel="1" x14ac:dyDescent="0.3">
      <c r="A507" s="163" t="s">
        <v>2145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2146</v>
      </c>
      <c r="B508" s="94" t="s">
        <v>81</v>
      </c>
      <c r="C508" s="70" t="s">
        <v>79</v>
      </c>
      <c r="D508" s="71">
        <f>$D$11</f>
        <v>88.27</v>
      </c>
      <c r="E508" s="71">
        <f t="shared" ref="E508:AA508" si="293">$D$11</f>
        <v>88.27</v>
      </c>
      <c r="F508" s="71">
        <f t="shared" si="293"/>
        <v>88.27</v>
      </c>
      <c r="G508" s="71">
        <f t="shared" si="293"/>
        <v>88.27</v>
      </c>
      <c r="H508" s="71">
        <f t="shared" si="293"/>
        <v>88.27</v>
      </c>
      <c r="I508" s="71">
        <f t="shared" si="293"/>
        <v>88.27</v>
      </c>
      <c r="J508" s="71">
        <f t="shared" si="293"/>
        <v>88.27</v>
      </c>
      <c r="K508" s="71">
        <f t="shared" si="293"/>
        <v>88.27</v>
      </c>
      <c r="L508" s="71">
        <f t="shared" si="293"/>
        <v>88.27</v>
      </c>
      <c r="M508" s="71">
        <f t="shared" si="293"/>
        <v>88.27</v>
      </c>
      <c r="N508" s="71">
        <f t="shared" si="293"/>
        <v>88.27</v>
      </c>
      <c r="O508" s="71">
        <f t="shared" si="293"/>
        <v>88.27</v>
      </c>
      <c r="P508" s="71">
        <f t="shared" si="293"/>
        <v>88.27</v>
      </c>
      <c r="Q508" s="71">
        <f t="shared" si="293"/>
        <v>88.27</v>
      </c>
      <c r="R508" s="71">
        <f t="shared" si="293"/>
        <v>88.27</v>
      </c>
      <c r="S508" s="71">
        <f t="shared" si="293"/>
        <v>88.27</v>
      </c>
      <c r="T508" s="71">
        <f t="shared" si="293"/>
        <v>88.27</v>
      </c>
      <c r="U508" s="71">
        <f t="shared" si="293"/>
        <v>88.27</v>
      </c>
      <c r="V508" s="71">
        <f t="shared" si="293"/>
        <v>88.27</v>
      </c>
      <c r="W508" s="71">
        <f t="shared" si="293"/>
        <v>88.27</v>
      </c>
      <c r="X508" s="71">
        <f t="shared" si="293"/>
        <v>88.27</v>
      </c>
      <c r="Y508" s="71">
        <f t="shared" si="293"/>
        <v>88.27</v>
      </c>
      <c r="Z508" s="71">
        <f t="shared" si="293"/>
        <v>88.27</v>
      </c>
      <c r="AA508" s="71">
        <f t="shared" si="293"/>
        <v>88.27</v>
      </c>
    </row>
    <row r="509" spans="1:27" ht="13.8" x14ac:dyDescent="0.3">
      <c r="A509" s="162" t="s">
        <v>2147</v>
      </c>
      <c r="B509" s="54" t="str">
        <f>"06"&amp;"."&amp;$B$800&amp;"."&amp;$B$801</f>
        <v>06.03.2024</v>
      </c>
      <c r="C509" s="134" t="s">
        <v>76</v>
      </c>
      <c r="D509" s="135">
        <f>ROUND(((D510+D511+D513+D512)/1000),5)</f>
        <v>5.0097800000000001</v>
      </c>
      <c r="E509" s="135">
        <f>ROUND(((E510+E511+E513+E512)/1000),5)</f>
        <v>4.8966799999999999</v>
      </c>
      <c r="F509" s="135">
        <f>ROUND(((F510+F511+F513+F512)/1000),5)</f>
        <v>4.8795999999999999</v>
      </c>
      <c r="G509" s="135">
        <f t="shared" ref="G509:AA509" si="294">ROUND(((G510+G511+G513+G512)/1000),5)</f>
        <v>4.8754900000000001</v>
      </c>
      <c r="H509" s="135">
        <f t="shared" si="294"/>
        <v>4.94055</v>
      </c>
      <c r="I509" s="135">
        <f t="shared" si="294"/>
        <v>5.0832300000000004</v>
      </c>
      <c r="J509" s="135">
        <f t="shared" si="294"/>
        <v>5.1810299999999998</v>
      </c>
      <c r="K509" s="135">
        <f t="shared" si="294"/>
        <v>5.4724399999999997</v>
      </c>
      <c r="L509" s="135">
        <f t="shared" si="294"/>
        <v>5.5442200000000001</v>
      </c>
      <c r="M509" s="135">
        <f t="shared" si="294"/>
        <v>5.5596699999999997</v>
      </c>
      <c r="N509" s="135">
        <f t="shared" si="294"/>
        <v>5.5229799999999996</v>
      </c>
      <c r="O509" s="135">
        <f t="shared" si="294"/>
        <v>5.6261999999999999</v>
      </c>
      <c r="P509" s="135">
        <f t="shared" si="294"/>
        <v>5.6151200000000001</v>
      </c>
      <c r="Q509" s="135">
        <f t="shared" si="294"/>
        <v>5.6124400000000003</v>
      </c>
      <c r="R509" s="135">
        <f t="shared" si="294"/>
        <v>5.5914799999999998</v>
      </c>
      <c r="S509" s="135">
        <f t="shared" si="294"/>
        <v>5.5690400000000002</v>
      </c>
      <c r="T509" s="135">
        <f t="shared" si="294"/>
        <v>5.5581800000000001</v>
      </c>
      <c r="U509" s="135">
        <f t="shared" si="294"/>
        <v>5.5088499999999998</v>
      </c>
      <c r="V509" s="135">
        <f t="shared" si="294"/>
        <v>5.55</v>
      </c>
      <c r="W509" s="135">
        <f t="shared" si="294"/>
        <v>5.5503</v>
      </c>
      <c r="X509" s="135">
        <f t="shared" si="294"/>
        <v>5.6056900000000001</v>
      </c>
      <c r="Y509" s="135">
        <f t="shared" si="294"/>
        <v>5.4993100000000004</v>
      </c>
      <c r="Z509" s="135">
        <f t="shared" si="294"/>
        <v>5.2291499999999997</v>
      </c>
      <c r="AA509" s="135">
        <f t="shared" si="294"/>
        <v>5.0911999999999997</v>
      </c>
    </row>
    <row r="510" spans="1:27" ht="12.75" customHeight="1" outlineLevel="1" x14ac:dyDescent="0.3">
      <c r="A510" s="163" t="s">
        <v>2148</v>
      </c>
      <c r="B510" s="94" t="s">
        <v>238</v>
      </c>
      <c r="C510" s="70" t="s">
        <v>79</v>
      </c>
      <c r="D510" s="71">
        <v>1356.15</v>
      </c>
      <c r="E510" s="71">
        <v>1243.05</v>
      </c>
      <c r="F510" s="71">
        <v>1225.97</v>
      </c>
      <c r="G510" s="71">
        <v>1221.8599999999999</v>
      </c>
      <c r="H510" s="71">
        <v>1286.92</v>
      </c>
      <c r="I510" s="71">
        <v>1429.6</v>
      </c>
      <c r="J510" s="71">
        <v>1527.4</v>
      </c>
      <c r="K510" s="71">
        <v>1818.81</v>
      </c>
      <c r="L510" s="71">
        <v>1890.59</v>
      </c>
      <c r="M510" s="71">
        <v>1906.04</v>
      </c>
      <c r="N510" s="71">
        <v>1869.35</v>
      </c>
      <c r="O510" s="71">
        <v>1972.57</v>
      </c>
      <c r="P510" s="71">
        <v>1961.49</v>
      </c>
      <c r="Q510" s="71">
        <v>1958.81</v>
      </c>
      <c r="R510" s="71">
        <v>1937.85</v>
      </c>
      <c r="S510" s="71">
        <v>1915.41</v>
      </c>
      <c r="T510" s="71">
        <v>1904.55</v>
      </c>
      <c r="U510" s="71">
        <v>1855.22</v>
      </c>
      <c r="V510" s="71">
        <v>1896.37</v>
      </c>
      <c r="W510" s="71">
        <v>1896.67</v>
      </c>
      <c r="X510" s="71">
        <v>1952.06</v>
      </c>
      <c r="Y510" s="71">
        <v>1845.68</v>
      </c>
      <c r="Z510" s="71">
        <v>1575.52</v>
      </c>
      <c r="AA510" s="71">
        <v>1437.57</v>
      </c>
    </row>
    <row r="511" spans="1:27" ht="12.75" customHeight="1" outlineLevel="1" x14ac:dyDescent="0.3">
      <c r="A511" s="163" t="s">
        <v>2149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customHeight="1" outlineLevel="1" x14ac:dyDescent="0.3">
      <c r="A512" s="163" t="s">
        <v>2150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2151</v>
      </c>
      <c r="B513" s="94" t="s">
        <v>81</v>
      </c>
      <c r="C513" s="70" t="s">
        <v>79</v>
      </c>
      <c r="D513" s="71">
        <f>$D$11</f>
        <v>88.27</v>
      </c>
      <c r="E513" s="71">
        <f t="shared" ref="E513:AA513" si="296">$D$11</f>
        <v>88.27</v>
      </c>
      <c r="F513" s="71">
        <f t="shared" si="296"/>
        <v>88.27</v>
      </c>
      <c r="G513" s="71">
        <f t="shared" si="296"/>
        <v>88.27</v>
      </c>
      <c r="H513" s="71">
        <f t="shared" si="296"/>
        <v>88.27</v>
      </c>
      <c r="I513" s="71">
        <f t="shared" si="296"/>
        <v>88.27</v>
      </c>
      <c r="J513" s="71">
        <f t="shared" si="296"/>
        <v>88.27</v>
      </c>
      <c r="K513" s="71">
        <f t="shared" si="296"/>
        <v>88.27</v>
      </c>
      <c r="L513" s="71">
        <f t="shared" si="296"/>
        <v>88.27</v>
      </c>
      <c r="M513" s="71">
        <f t="shared" si="296"/>
        <v>88.27</v>
      </c>
      <c r="N513" s="71">
        <f t="shared" si="296"/>
        <v>88.27</v>
      </c>
      <c r="O513" s="71">
        <f t="shared" si="296"/>
        <v>88.27</v>
      </c>
      <c r="P513" s="71">
        <f t="shared" si="296"/>
        <v>88.27</v>
      </c>
      <c r="Q513" s="71">
        <f t="shared" si="296"/>
        <v>88.27</v>
      </c>
      <c r="R513" s="71">
        <f t="shared" si="296"/>
        <v>88.27</v>
      </c>
      <c r="S513" s="71">
        <f t="shared" si="296"/>
        <v>88.27</v>
      </c>
      <c r="T513" s="71">
        <f t="shared" si="296"/>
        <v>88.27</v>
      </c>
      <c r="U513" s="71">
        <f t="shared" si="296"/>
        <v>88.27</v>
      </c>
      <c r="V513" s="71">
        <f t="shared" si="296"/>
        <v>88.27</v>
      </c>
      <c r="W513" s="71">
        <f t="shared" si="296"/>
        <v>88.27</v>
      </c>
      <c r="X513" s="71">
        <f t="shared" si="296"/>
        <v>88.27</v>
      </c>
      <c r="Y513" s="71">
        <f t="shared" si="296"/>
        <v>88.27</v>
      </c>
      <c r="Z513" s="71">
        <f t="shared" si="296"/>
        <v>88.27</v>
      </c>
      <c r="AA513" s="71">
        <f t="shared" si="296"/>
        <v>88.27</v>
      </c>
    </row>
    <row r="514" spans="1:27" ht="13.8" x14ac:dyDescent="0.3">
      <c r="A514" s="162" t="s">
        <v>2152</v>
      </c>
      <c r="B514" s="54" t="str">
        <f>"07"&amp;"."&amp;$B$800&amp;"."&amp;$B$801</f>
        <v>07.03.2024</v>
      </c>
      <c r="C514" s="134" t="s">
        <v>76</v>
      </c>
      <c r="D514" s="135">
        <f>ROUND(((D515+D516+D518+D517)/1000),5)</f>
        <v>4.8826000000000001</v>
      </c>
      <c r="E514" s="135">
        <f>ROUND(((E515+E516+E518+E517)/1000),5)</f>
        <v>4.8566500000000001</v>
      </c>
      <c r="F514" s="135">
        <f>ROUND(((F515+F516+F518+F517)/1000),5)</f>
        <v>4.8227399999999996</v>
      </c>
      <c r="G514" s="135">
        <f t="shared" ref="G514:AA514" si="297">ROUND(((G515+G516+G518+G517)/1000),5)</f>
        <v>4.8124500000000001</v>
      </c>
      <c r="H514" s="135">
        <f t="shared" si="297"/>
        <v>4.8588100000000001</v>
      </c>
      <c r="I514" s="135">
        <f t="shared" si="297"/>
        <v>5.0039999999999996</v>
      </c>
      <c r="J514" s="135">
        <f t="shared" si="297"/>
        <v>5.1205499999999997</v>
      </c>
      <c r="K514" s="135">
        <f t="shared" si="297"/>
        <v>5.3909200000000004</v>
      </c>
      <c r="L514" s="135">
        <f t="shared" si="297"/>
        <v>5.46448</v>
      </c>
      <c r="M514" s="135">
        <f t="shared" si="297"/>
        <v>5.4734400000000001</v>
      </c>
      <c r="N514" s="135">
        <f t="shared" si="297"/>
        <v>5.4731399999999999</v>
      </c>
      <c r="O514" s="135">
        <f t="shared" si="297"/>
        <v>5.5012100000000004</v>
      </c>
      <c r="P514" s="135">
        <f t="shared" si="297"/>
        <v>5.5565499999999997</v>
      </c>
      <c r="Q514" s="135">
        <f t="shared" si="297"/>
        <v>5.5564</v>
      </c>
      <c r="R514" s="135">
        <f t="shared" si="297"/>
        <v>5.5179299999999998</v>
      </c>
      <c r="S514" s="135">
        <f t="shared" si="297"/>
        <v>5.4954900000000002</v>
      </c>
      <c r="T514" s="135">
        <f t="shared" si="297"/>
        <v>5.5016299999999996</v>
      </c>
      <c r="U514" s="135">
        <f t="shared" si="297"/>
        <v>5.3931699999999996</v>
      </c>
      <c r="V514" s="135">
        <f t="shared" si="297"/>
        <v>5.4304800000000002</v>
      </c>
      <c r="W514" s="135">
        <f t="shared" si="297"/>
        <v>5.4482400000000002</v>
      </c>
      <c r="X514" s="135">
        <f t="shared" si="297"/>
        <v>5.46</v>
      </c>
      <c r="Y514" s="135">
        <f t="shared" si="297"/>
        <v>5.4633799999999999</v>
      </c>
      <c r="Z514" s="135">
        <f t="shared" si="297"/>
        <v>5.2427900000000003</v>
      </c>
      <c r="AA514" s="135">
        <f t="shared" si="297"/>
        <v>5.0875000000000004</v>
      </c>
    </row>
    <row r="515" spans="1:27" ht="12.75" customHeight="1" outlineLevel="1" x14ac:dyDescent="0.3">
      <c r="A515" s="163" t="s">
        <v>2153</v>
      </c>
      <c r="B515" s="94" t="s">
        <v>238</v>
      </c>
      <c r="C515" s="70" t="s">
        <v>79</v>
      </c>
      <c r="D515" s="71">
        <v>1228.97</v>
      </c>
      <c r="E515" s="71">
        <v>1203.02</v>
      </c>
      <c r="F515" s="71">
        <v>1169.1099999999999</v>
      </c>
      <c r="G515" s="71">
        <v>1158.82</v>
      </c>
      <c r="H515" s="71">
        <v>1205.18</v>
      </c>
      <c r="I515" s="71">
        <v>1350.37</v>
      </c>
      <c r="J515" s="71">
        <v>1466.92</v>
      </c>
      <c r="K515" s="71">
        <v>1737.29</v>
      </c>
      <c r="L515" s="71">
        <v>1810.85</v>
      </c>
      <c r="M515" s="71">
        <v>1819.81</v>
      </c>
      <c r="N515" s="71">
        <v>1819.51</v>
      </c>
      <c r="O515" s="71">
        <v>1847.58</v>
      </c>
      <c r="P515" s="71">
        <v>1902.92</v>
      </c>
      <c r="Q515" s="71">
        <v>1902.77</v>
      </c>
      <c r="R515" s="71">
        <v>1864.3</v>
      </c>
      <c r="S515" s="71">
        <v>1841.86</v>
      </c>
      <c r="T515" s="71">
        <v>1848</v>
      </c>
      <c r="U515" s="71">
        <v>1739.54</v>
      </c>
      <c r="V515" s="71">
        <v>1776.85</v>
      </c>
      <c r="W515" s="71">
        <v>1794.61</v>
      </c>
      <c r="X515" s="71">
        <v>1806.37</v>
      </c>
      <c r="Y515" s="71">
        <v>1809.75</v>
      </c>
      <c r="Z515" s="71">
        <v>1589.16</v>
      </c>
      <c r="AA515" s="71">
        <v>1433.87</v>
      </c>
    </row>
    <row r="516" spans="1:27" ht="12.75" customHeight="1" outlineLevel="1" x14ac:dyDescent="0.3">
      <c r="A516" s="163" t="s">
        <v>2154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customHeight="1" outlineLevel="1" x14ac:dyDescent="0.3">
      <c r="A517" s="163" t="s">
        <v>2155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2156</v>
      </c>
      <c r="B518" s="94" t="s">
        <v>81</v>
      </c>
      <c r="C518" s="70" t="s">
        <v>79</v>
      </c>
      <c r="D518" s="71">
        <f>$D$11</f>
        <v>88.27</v>
      </c>
      <c r="E518" s="71">
        <f t="shared" ref="E518:AA518" si="299">$D$11</f>
        <v>88.27</v>
      </c>
      <c r="F518" s="71">
        <f t="shared" si="299"/>
        <v>88.27</v>
      </c>
      <c r="G518" s="71">
        <f t="shared" si="299"/>
        <v>88.27</v>
      </c>
      <c r="H518" s="71">
        <f t="shared" si="299"/>
        <v>88.27</v>
      </c>
      <c r="I518" s="71">
        <f t="shared" si="299"/>
        <v>88.27</v>
      </c>
      <c r="J518" s="71">
        <f t="shared" si="299"/>
        <v>88.27</v>
      </c>
      <c r="K518" s="71">
        <f t="shared" si="299"/>
        <v>88.27</v>
      </c>
      <c r="L518" s="71">
        <f t="shared" si="299"/>
        <v>88.27</v>
      </c>
      <c r="M518" s="71">
        <f t="shared" si="299"/>
        <v>88.27</v>
      </c>
      <c r="N518" s="71">
        <f t="shared" si="299"/>
        <v>88.27</v>
      </c>
      <c r="O518" s="71">
        <f t="shared" si="299"/>
        <v>88.27</v>
      </c>
      <c r="P518" s="71">
        <f t="shared" si="299"/>
        <v>88.27</v>
      </c>
      <c r="Q518" s="71">
        <f t="shared" si="299"/>
        <v>88.27</v>
      </c>
      <c r="R518" s="71">
        <f t="shared" si="299"/>
        <v>88.27</v>
      </c>
      <c r="S518" s="71">
        <f t="shared" si="299"/>
        <v>88.27</v>
      </c>
      <c r="T518" s="71">
        <f t="shared" si="299"/>
        <v>88.27</v>
      </c>
      <c r="U518" s="71">
        <f t="shared" si="299"/>
        <v>88.27</v>
      </c>
      <c r="V518" s="71">
        <f t="shared" si="299"/>
        <v>88.27</v>
      </c>
      <c r="W518" s="71">
        <f t="shared" si="299"/>
        <v>88.27</v>
      </c>
      <c r="X518" s="71">
        <f t="shared" si="299"/>
        <v>88.27</v>
      </c>
      <c r="Y518" s="71">
        <f t="shared" si="299"/>
        <v>88.27</v>
      </c>
      <c r="Z518" s="71">
        <f t="shared" si="299"/>
        <v>88.27</v>
      </c>
      <c r="AA518" s="71">
        <f t="shared" si="299"/>
        <v>88.27</v>
      </c>
    </row>
    <row r="519" spans="1:27" ht="13.8" x14ac:dyDescent="0.3">
      <c r="A519" s="162" t="s">
        <v>2157</v>
      </c>
      <c r="B519" s="54" t="str">
        <f>"08"&amp;"."&amp;$B$800&amp;"."&amp;$B$801</f>
        <v>08.03.2024</v>
      </c>
      <c r="C519" s="134" t="s">
        <v>76</v>
      </c>
      <c r="D519" s="135">
        <f>ROUND(((D520+D521+D523+D522)/1000),5)</f>
        <v>5.08188</v>
      </c>
      <c r="E519" s="135">
        <f>ROUND(((E520+E521+E523+E522)/1000),5)</f>
        <v>4.94503</v>
      </c>
      <c r="F519" s="135">
        <f>ROUND(((F520+F521+F523+F522)/1000),5)</f>
        <v>4.8822700000000001</v>
      </c>
      <c r="G519" s="135">
        <f t="shared" ref="G519:AA519" si="300">ROUND(((G520+G521+G523+G522)/1000),5)</f>
        <v>4.8803400000000003</v>
      </c>
      <c r="H519" s="135">
        <f t="shared" si="300"/>
        <v>4.8835199999999999</v>
      </c>
      <c r="I519" s="135">
        <f t="shared" si="300"/>
        <v>4.9421799999999996</v>
      </c>
      <c r="J519" s="135">
        <f t="shared" si="300"/>
        <v>4.9771999999999998</v>
      </c>
      <c r="K519" s="135">
        <f t="shared" si="300"/>
        <v>5.0942100000000003</v>
      </c>
      <c r="L519" s="135">
        <f t="shared" si="300"/>
        <v>5.2985499999999996</v>
      </c>
      <c r="M519" s="135">
        <f t="shared" si="300"/>
        <v>5.3473899999999999</v>
      </c>
      <c r="N519" s="135">
        <f t="shared" si="300"/>
        <v>5.3912800000000001</v>
      </c>
      <c r="O519" s="135">
        <f t="shared" si="300"/>
        <v>5.4005299999999998</v>
      </c>
      <c r="P519" s="135">
        <f t="shared" si="300"/>
        <v>5.3831600000000002</v>
      </c>
      <c r="Q519" s="135">
        <f t="shared" si="300"/>
        <v>5.3673400000000004</v>
      </c>
      <c r="R519" s="135">
        <f t="shared" si="300"/>
        <v>5.3318700000000003</v>
      </c>
      <c r="S519" s="135">
        <f t="shared" si="300"/>
        <v>5.3252600000000001</v>
      </c>
      <c r="T519" s="135">
        <f t="shared" si="300"/>
        <v>5.3276599999999998</v>
      </c>
      <c r="U519" s="135">
        <f t="shared" si="300"/>
        <v>5.3319299999999998</v>
      </c>
      <c r="V519" s="135">
        <f t="shared" si="300"/>
        <v>5.3415699999999999</v>
      </c>
      <c r="W519" s="135">
        <f t="shared" si="300"/>
        <v>5.3767100000000001</v>
      </c>
      <c r="X519" s="135">
        <f t="shared" si="300"/>
        <v>5.4281699999999997</v>
      </c>
      <c r="Y519" s="135">
        <f t="shared" si="300"/>
        <v>5.3609499999999999</v>
      </c>
      <c r="Z519" s="135">
        <f t="shared" si="300"/>
        <v>5.1736500000000003</v>
      </c>
      <c r="AA519" s="135">
        <f t="shared" si="300"/>
        <v>5.0672300000000003</v>
      </c>
    </row>
    <row r="520" spans="1:27" ht="12.75" customHeight="1" outlineLevel="1" x14ac:dyDescent="0.3">
      <c r="A520" s="163" t="s">
        <v>2158</v>
      </c>
      <c r="B520" s="94" t="s">
        <v>238</v>
      </c>
      <c r="C520" s="70" t="s">
        <v>79</v>
      </c>
      <c r="D520" s="71">
        <v>1428.25</v>
      </c>
      <c r="E520" s="71">
        <v>1291.4000000000001</v>
      </c>
      <c r="F520" s="71">
        <v>1228.6400000000001</v>
      </c>
      <c r="G520" s="71">
        <v>1226.71</v>
      </c>
      <c r="H520" s="71">
        <v>1229.8900000000001</v>
      </c>
      <c r="I520" s="71">
        <v>1288.55</v>
      </c>
      <c r="J520" s="71">
        <v>1323.57</v>
      </c>
      <c r="K520" s="71">
        <v>1440.58</v>
      </c>
      <c r="L520" s="71">
        <v>1644.92</v>
      </c>
      <c r="M520" s="71">
        <v>1693.76</v>
      </c>
      <c r="N520" s="71">
        <v>1737.65</v>
      </c>
      <c r="O520" s="71">
        <v>1746.9</v>
      </c>
      <c r="P520" s="71">
        <v>1729.53</v>
      </c>
      <c r="Q520" s="71">
        <v>1713.71</v>
      </c>
      <c r="R520" s="71">
        <v>1678.24</v>
      </c>
      <c r="S520" s="71">
        <v>1671.63</v>
      </c>
      <c r="T520" s="71">
        <v>1674.03</v>
      </c>
      <c r="U520" s="71">
        <v>1678.3</v>
      </c>
      <c r="V520" s="71">
        <v>1687.94</v>
      </c>
      <c r="W520" s="71">
        <v>1723.08</v>
      </c>
      <c r="X520" s="71">
        <v>1774.54</v>
      </c>
      <c r="Y520" s="71">
        <v>1707.32</v>
      </c>
      <c r="Z520" s="71">
        <v>1520.02</v>
      </c>
      <c r="AA520" s="71">
        <v>1413.6</v>
      </c>
    </row>
    <row r="521" spans="1:27" ht="12.75" customHeight="1" outlineLevel="1" x14ac:dyDescent="0.3">
      <c r="A521" s="163" t="s">
        <v>2159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customHeight="1" outlineLevel="1" x14ac:dyDescent="0.3">
      <c r="A522" s="163" t="s">
        <v>2160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2161</v>
      </c>
      <c r="B523" s="94" t="s">
        <v>81</v>
      </c>
      <c r="C523" s="70" t="s">
        <v>79</v>
      </c>
      <c r="D523" s="71">
        <f>$D$11</f>
        <v>88.27</v>
      </c>
      <c r="E523" s="71">
        <f t="shared" ref="E523:AA523" si="302">$D$11</f>
        <v>88.27</v>
      </c>
      <c r="F523" s="71">
        <f t="shared" si="302"/>
        <v>88.27</v>
      </c>
      <c r="G523" s="71">
        <f t="shared" si="302"/>
        <v>88.27</v>
      </c>
      <c r="H523" s="71">
        <f t="shared" si="302"/>
        <v>88.27</v>
      </c>
      <c r="I523" s="71">
        <f t="shared" si="302"/>
        <v>88.27</v>
      </c>
      <c r="J523" s="71">
        <f t="shared" si="302"/>
        <v>88.27</v>
      </c>
      <c r="K523" s="71">
        <f t="shared" si="302"/>
        <v>88.27</v>
      </c>
      <c r="L523" s="71">
        <f t="shared" si="302"/>
        <v>88.27</v>
      </c>
      <c r="M523" s="71">
        <f t="shared" si="302"/>
        <v>88.27</v>
      </c>
      <c r="N523" s="71">
        <f t="shared" si="302"/>
        <v>88.27</v>
      </c>
      <c r="O523" s="71">
        <f t="shared" si="302"/>
        <v>88.27</v>
      </c>
      <c r="P523" s="71">
        <f t="shared" si="302"/>
        <v>88.27</v>
      </c>
      <c r="Q523" s="71">
        <f t="shared" si="302"/>
        <v>88.27</v>
      </c>
      <c r="R523" s="71">
        <f t="shared" si="302"/>
        <v>88.27</v>
      </c>
      <c r="S523" s="71">
        <f t="shared" si="302"/>
        <v>88.27</v>
      </c>
      <c r="T523" s="71">
        <f t="shared" si="302"/>
        <v>88.27</v>
      </c>
      <c r="U523" s="71">
        <f t="shared" si="302"/>
        <v>88.27</v>
      </c>
      <c r="V523" s="71">
        <f t="shared" si="302"/>
        <v>88.27</v>
      </c>
      <c r="W523" s="71">
        <f t="shared" si="302"/>
        <v>88.27</v>
      </c>
      <c r="X523" s="71">
        <f t="shared" si="302"/>
        <v>88.27</v>
      </c>
      <c r="Y523" s="71">
        <f t="shared" si="302"/>
        <v>88.27</v>
      </c>
      <c r="Z523" s="71">
        <f t="shared" si="302"/>
        <v>88.27</v>
      </c>
      <c r="AA523" s="71">
        <f t="shared" si="302"/>
        <v>88.27</v>
      </c>
    </row>
    <row r="524" spans="1:27" ht="13.8" x14ac:dyDescent="0.3">
      <c r="A524" s="162" t="s">
        <v>2162</v>
      </c>
      <c r="B524" s="54" t="str">
        <f>"09"&amp;"."&amp;$B$800&amp;"."&amp;$B$801</f>
        <v>09.03.2024</v>
      </c>
      <c r="C524" s="134" t="s">
        <v>76</v>
      </c>
      <c r="D524" s="135">
        <f>ROUND(((D525+D526+D528+D527)/1000),5)</f>
        <v>5.0952900000000003</v>
      </c>
      <c r="E524" s="135">
        <f>ROUND(((E525+E526+E528+E527)/1000),5)</f>
        <v>4.9346699999999997</v>
      </c>
      <c r="F524" s="135">
        <f>ROUND(((F525+F526+F528+F527)/1000),5)</f>
        <v>4.88368</v>
      </c>
      <c r="G524" s="135">
        <f t="shared" ref="G524:AA524" si="303">ROUND(((G525+G526+G528+G527)/1000),5)</f>
        <v>4.8660100000000002</v>
      </c>
      <c r="H524" s="135">
        <f t="shared" si="303"/>
        <v>4.8832899999999997</v>
      </c>
      <c r="I524" s="135">
        <f t="shared" si="303"/>
        <v>4.9240599999999999</v>
      </c>
      <c r="J524" s="135">
        <f t="shared" si="303"/>
        <v>5.0196500000000004</v>
      </c>
      <c r="K524" s="135">
        <f t="shared" si="303"/>
        <v>5.1348500000000001</v>
      </c>
      <c r="L524" s="135">
        <f t="shared" si="303"/>
        <v>5.3275600000000001</v>
      </c>
      <c r="M524" s="135">
        <f t="shared" si="303"/>
        <v>5.4205699999999997</v>
      </c>
      <c r="N524" s="135">
        <f t="shared" si="303"/>
        <v>5.4887100000000002</v>
      </c>
      <c r="O524" s="135">
        <f t="shared" si="303"/>
        <v>5.4938599999999997</v>
      </c>
      <c r="P524" s="135">
        <f t="shared" si="303"/>
        <v>5.4728399999999997</v>
      </c>
      <c r="Q524" s="135">
        <f t="shared" si="303"/>
        <v>5.4562299999999997</v>
      </c>
      <c r="R524" s="135">
        <f t="shared" si="303"/>
        <v>5.40991</v>
      </c>
      <c r="S524" s="135">
        <f t="shared" si="303"/>
        <v>5.37737</v>
      </c>
      <c r="T524" s="135">
        <f t="shared" si="303"/>
        <v>5.3853200000000001</v>
      </c>
      <c r="U524" s="135">
        <f t="shared" si="303"/>
        <v>5.4018100000000002</v>
      </c>
      <c r="V524" s="135">
        <f t="shared" si="303"/>
        <v>5.4648300000000001</v>
      </c>
      <c r="W524" s="135">
        <f t="shared" si="303"/>
        <v>5.4949300000000001</v>
      </c>
      <c r="X524" s="135">
        <f t="shared" si="303"/>
        <v>5.5104300000000004</v>
      </c>
      <c r="Y524" s="135">
        <f t="shared" si="303"/>
        <v>5.4548199999999998</v>
      </c>
      <c r="Z524" s="135">
        <f t="shared" si="303"/>
        <v>5.2544300000000002</v>
      </c>
      <c r="AA524" s="135">
        <f t="shared" si="303"/>
        <v>5.0964499999999999</v>
      </c>
    </row>
    <row r="525" spans="1:27" ht="12.75" customHeight="1" outlineLevel="1" x14ac:dyDescent="0.3">
      <c r="A525" s="163" t="s">
        <v>2163</v>
      </c>
      <c r="B525" s="94" t="s">
        <v>238</v>
      </c>
      <c r="C525" s="70" t="s">
        <v>79</v>
      </c>
      <c r="D525" s="71">
        <v>1441.66</v>
      </c>
      <c r="E525" s="71">
        <v>1281.04</v>
      </c>
      <c r="F525" s="71">
        <v>1230.05</v>
      </c>
      <c r="G525" s="71">
        <v>1212.3800000000001</v>
      </c>
      <c r="H525" s="71">
        <v>1229.6600000000001</v>
      </c>
      <c r="I525" s="71">
        <v>1270.43</v>
      </c>
      <c r="J525" s="71">
        <v>1366.02</v>
      </c>
      <c r="K525" s="71">
        <v>1481.22</v>
      </c>
      <c r="L525" s="71">
        <v>1673.93</v>
      </c>
      <c r="M525" s="71">
        <v>1766.94</v>
      </c>
      <c r="N525" s="71">
        <v>1835.08</v>
      </c>
      <c r="O525" s="71">
        <v>1840.23</v>
      </c>
      <c r="P525" s="71">
        <v>1819.21</v>
      </c>
      <c r="Q525" s="71">
        <v>1802.6</v>
      </c>
      <c r="R525" s="71">
        <v>1756.28</v>
      </c>
      <c r="S525" s="71">
        <v>1723.74</v>
      </c>
      <c r="T525" s="71">
        <v>1731.69</v>
      </c>
      <c r="U525" s="71">
        <v>1748.18</v>
      </c>
      <c r="V525" s="71">
        <v>1811.2</v>
      </c>
      <c r="W525" s="71">
        <v>1841.3</v>
      </c>
      <c r="X525" s="71">
        <v>1856.8</v>
      </c>
      <c r="Y525" s="71">
        <v>1801.19</v>
      </c>
      <c r="Z525" s="71">
        <v>1600.8</v>
      </c>
      <c r="AA525" s="71">
        <v>1442.82</v>
      </c>
    </row>
    <row r="526" spans="1:27" ht="12.75" customHeight="1" outlineLevel="1" x14ac:dyDescent="0.3">
      <c r="A526" s="163" t="s">
        <v>2164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customHeight="1" outlineLevel="1" x14ac:dyDescent="0.3">
      <c r="A527" s="163" t="s">
        <v>2165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2166</v>
      </c>
      <c r="B528" s="94" t="s">
        <v>81</v>
      </c>
      <c r="C528" s="70" t="s">
        <v>79</v>
      </c>
      <c r="D528" s="71">
        <f>$D$11</f>
        <v>88.27</v>
      </c>
      <c r="E528" s="71">
        <f t="shared" ref="E528:AA528" si="305">$D$11</f>
        <v>88.27</v>
      </c>
      <c r="F528" s="71">
        <f t="shared" si="305"/>
        <v>88.27</v>
      </c>
      <c r="G528" s="71">
        <f t="shared" si="305"/>
        <v>88.27</v>
      </c>
      <c r="H528" s="71">
        <f t="shared" si="305"/>
        <v>88.27</v>
      </c>
      <c r="I528" s="71">
        <f t="shared" si="305"/>
        <v>88.27</v>
      </c>
      <c r="J528" s="71">
        <f t="shared" si="305"/>
        <v>88.27</v>
      </c>
      <c r="K528" s="71">
        <f t="shared" si="305"/>
        <v>88.27</v>
      </c>
      <c r="L528" s="71">
        <f t="shared" si="305"/>
        <v>88.27</v>
      </c>
      <c r="M528" s="71">
        <f t="shared" si="305"/>
        <v>88.27</v>
      </c>
      <c r="N528" s="71">
        <f t="shared" si="305"/>
        <v>88.27</v>
      </c>
      <c r="O528" s="71">
        <f t="shared" si="305"/>
        <v>88.27</v>
      </c>
      <c r="P528" s="71">
        <f t="shared" si="305"/>
        <v>88.27</v>
      </c>
      <c r="Q528" s="71">
        <f t="shared" si="305"/>
        <v>88.27</v>
      </c>
      <c r="R528" s="71">
        <f t="shared" si="305"/>
        <v>88.27</v>
      </c>
      <c r="S528" s="71">
        <f t="shared" si="305"/>
        <v>88.27</v>
      </c>
      <c r="T528" s="71">
        <f t="shared" si="305"/>
        <v>88.27</v>
      </c>
      <c r="U528" s="71">
        <f t="shared" si="305"/>
        <v>88.27</v>
      </c>
      <c r="V528" s="71">
        <f t="shared" si="305"/>
        <v>88.27</v>
      </c>
      <c r="W528" s="71">
        <f t="shared" si="305"/>
        <v>88.27</v>
      </c>
      <c r="X528" s="71">
        <f t="shared" si="305"/>
        <v>88.27</v>
      </c>
      <c r="Y528" s="71">
        <f t="shared" si="305"/>
        <v>88.27</v>
      </c>
      <c r="Z528" s="71">
        <f t="shared" si="305"/>
        <v>88.27</v>
      </c>
      <c r="AA528" s="71">
        <f t="shared" si="305"/>
        <v>88.27</v>
      </c>
    </row>
    <row r="529" spans="1:27" ht="13.8" x14ac:dyDescent="0.3">
      <c r="A529" s="162" t="s">
        <v>2167</v>
      </c>
      <c r="B529" s="54" t="str">
        <f>"10"&amp;"."&amp;$B$800&amp;"."&amp;$B$801</f>
        <v>10.03.2024</v>
      </c>
      <c r="C529" s="134" t="s">
        <v>76</v>
      </c>
      <c r="D529" s="135">
        <f>ROUND(((D530+D531+D533+D532)/1000),5)</f>
        <v>4.9825699999999999</v>
      </c>
      <c r="E529" s="135">
        <f>ROUND(((E530+E531+E533+E532)/1000),5)</f>
        <v>4.8838499999999998</v>
      </c>
      <c r="F529" s="135">
        <f>ROUND(((F530+F531+F533+F532)/1000),5)</f>
        <v>4.8663400000000001</v>
      </c>
      <c r="G529" s="135">
        <f t="shared" ref="G529:AA529" si="306">ROUND(((G530+G531+G533+G532)/1000),5)</f>
        <v>4.8525499999999999</v>
      </c>
      <c r="H529" s="135">
        <f t="shared" si="306"/>
        <v>4.8704499999999999</v>
      </c>
      <c r="I529" s="135">
        <f t="shared" si="306"/>
        <v>4.8894099999999998</v>
      </c>
      <c r="J529" s="135">
        <f t="shared" si="306"/>
        <v>4.9142200000000003</v>
      </c>
      <c r="K529" s="135">
        <f t="shared" si="306"/>
        <v>5.0747999999999998</v>
      </c>
      <c r="L529" s="135">
        <f t="shared" si="306"/>
        <v>5.3057800000000004</v>
      </c>
      <c r="M529" s="135">
        <f t="shared" si="306"/>
        <v>5.3723900000000002</v>
      </c>
      <c r="N529" s="135">
        <f t="shared" si="306"/>
        <v>5.4457100000000001</v>
      </c>
      <c r="O529" s="135">
        <f t="shared" si="306"/>
        <v>5.4489200000000002</v>
      </c>
      <c r="P529" s="135">
        <f t="shared" si="306"/>
        <v>5.43276</v>
      </c>
      <c r="Q529" s="135">
        <f t="shared" si="306"/>
        <v>5.4147499999999997</v>
      </c>
      <c r="R529" s="135">
        <f t="shared" si="306"/>
        <v>5.3621400000000001</v>
      </c>
      <c r="S529" s="135">
        <f t="shared" si="306"/>
        <v>5.3344399999999998</v>
      </c>
      <c r="T529" s="135">
        <f t="shared" si="306"/>
        <v>5.3385400000000001</v>
      </c>
      <c r="U529" s="135">
        <f t="shared" si="306"/>
        <v>5.3566099999999999</v>
      </c>
      <c r="V529" s="135">
        <f t="shared" si="306"/>
        <v>5.4329099999999997</v>
      </c>
      <c r="W529" s="135">
        <f t="shared" si="306"/>
        <v>5.4820099999999998</v>
      </c>
      <c r="X529" s="135">
        <f t="shared" si="306"/>
        <v>5.4710400000000003</v>
      </c>
      <c r="Y529" s="135">
        <f t="shared" si="306"/>
        <v>5.41303</v>
      </c>
      <c r="Z529" s="135">
        <f t="shared" si="306"/>
        <v>5.1988799999999999</v>
      </c>
      <c r="AA529" s="135">
        <f t="shared" si="306"/>
        <v>4.9421299999999997</v>
      </c>
    </row>
    <row r="530" spans="1:27" ht="12.75" customHeight="1" outlineLevel="1" x14ac:dyDescent="0.3">
      <c r="A530" s="163" t="s">
        <v>2168</v>
      </c>
      <c r="B530" s="94" t="s">
        <v>238</v>
      </c>
      <c r="C530" s="70" t="s">
        <v>79</v>
      </c>
      <c r="D530" s="71">
        <v>1328.94</v>
      </c>
      <c r="E530" s="71">
        <v>1230.22</v>
      </c>
      <c r="F530" s="71">
        <v>1212.71</v>
      </c>
      <c r="G530" s="71">
        <v>1198.92</v>
      </c>
      <c r="H530" s="71">
        <v>1216.82</v>
      </c>
      <c r="I530" s="71">
        <v>1235.78</v>
      </c>
      <c r="J530" s="71">
        <v>1260.5899999999999</v>
      </c>
      <c r="K530" s="71">
        <v>1421.17</v>
      </c>
      <c r="L530" s="71">
        <v>1652.15</v>
      </c>
      <c r="M530" s="71">
        <v>1718.76</v>
      </c>
      <c r="N530" s="71">
        <v>1792.08</v>
      </c>
      <c r="O530" s="71">
        <v>1795.29</v>
      </c>
      <c r="P530" s="71">
        <v>1779.13</v>
      </c>
      <c r="Q530" s="71">
        <v>1761.12</v>
      </c>
      <c r="R530" s="71">
        <v>1708.51</v>
      </c>
      <c r="S530" s="71">
        <v>1680.81</v>
      </c>
      <c r="T530" s="71">
        <v>1684.91</v>
      </c>
      <c r="U530" s="71">
        <v>1702.98</v>
      </c>
      <c r="V530" s="71">
        <v>1779.28</v>
      </c>
      <c r="W530" s="71">
        <v>1828.38</v>
      </c>
      <c r="X530" s="71">
        <v>1817.41</v>
      </c>
      <c r="Y530" s="71">
        <v>1759.4</v>
      </c>
      <c r="Z530" s="71">
        <v>1545.25</v>
      </c>
      <c r="AA530" s="71">
        <v>1288.5</v>
      </c>
    </row>
    <row r="531" spans="1:27" ht="12.75" customHeight="1" outlineLevel="1" x14ac:dyDescent="0.3">
      <c r="A531" s="163" t="s">
        <v>2169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customHeight="1" outlineLevel="1" x14ac:dyDescent="0.3">
      <c r="A532" s="163" t="s">
        <v>2170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2171</v>
      </c>
      <c r="B533" s="94" t="s">
        <v>81</v>
      </c>
      <c r="C533" s="70" t="s">
        <v>79</v>
      </c>
      <c r="D533" s="71">
        <f>$D$11</f>
        <v>88.27</v>
      </c>
      <c r="E533" s="71">
        <f t="shared" ref="E533:AA533" si="308">$D$11</f>
        <v>88.27</v>
      </c>
      <c r="F533" s="71">
        <f t="shared" si="308"/>
        <v>88.27</v>
      </c>
      <c r="G533" s="71">
        <f t="shared" si="308"/>
        <v>88.27</v>
      </c>
      <c r="H533" s="71">
        <f t="shared" si="308"/>
        <v>88.27</v>
      </c>
      <c r="I533" s="71">
        <f t="shared" si="308"/>
        <v>88.27</v>
      </c>
      <c r="J533" s="71">
        <f t="shared" si="308"/>
        <v>88.27</v>
      </c>
      <c r="K533" s="71">
        <f t="shared" si="308"/>
        <v>88.27</v>
      </c>
      <c r="L533" s="71">
        <f t="shared" si="308"/>
        <v>88.27</v>
      </c>
      <c r="M533" s="71">
        <f t="shared" si="308"/>
        <v>88.27</v>
      </c>
      <c r="N533" s="71">
        <f t="shared" si="308"/>
        <v>88.27</v>
      </c>
      <c r="O533" s="71">
        <f t="shared" si="308"/>
        <v>88.27</v>
      </c>
      <c r="P533" s="71">
        <f t="shared" si="308"/>
        <v>88.27</v>
      </c>
      <c r="Q533" s="71">
        <f t="shared" si="308"/>
        <v>88.27</v>
      </c>
      <c r="R533" s="71">
        <f t="shared" si="308"/>
        <v>88.27</v>
      </c>
      <c r="S533" s="71">
        <f t="shared" si="308"/>
        <v>88.27</v>
      </c>
      <c r="T533" s="71">
        <f t="shared" si="308"/>
        <v>88.27</v>
      </c>
      <c r="U533" s="71">
        <f t="shared" si="308"/>
        <v>88.27</v>
      </c>
      <c r="V533" s="71">
        <f t="shared" si="308"/>
        <v>88.27</v>
      </c>
      <c r="W533" s="71">
        <f t="shared" si="308"/>
        <v>88.27</v>
      </c>
      <c r="X533" s="71">
        <f t="shared" si="308"/>
        <v>88.27</v>
      </c>
      <c r="Y533" s="71">
        <f t="shared" si="308"/>
        <v>88.27</v>
      </c>
      <c r="Z533" s="71">
        <f t="shared" si="308"/>
        <v>88.27</v>
      </c>
      <c r="AA533" s="71">
        <f t="shared" si="308"/>
        <v>88.27</v>
      </c>
    </row>
    <row r="534" spans="1:27" ht="13.8" x14ac:dyDescent="0.3">
      <c r="A534" s="162" t="s">
        <v>2172</v>
      </c>
      <c r="B534" s="54" t="str">
        <f>"11"&amp;"."&amp;$B$800&amp;"."&amp;$B$801</f>
        <v>11.03.2024</v>
      </c>
      <c r="C534" s="134" t="s">
        <v>76</v>
      </c>
      <c r="D534" s="135">
        <f>ROUND(((D535+D536+D538+D537)/1000),5)</f>
        <v>4.88612</v>
      </c>
      <c r="E534" s="135">
        <f>ROUND(((E535+E536+E538+E537)/1000),5)</f>
        <v>4.8588100000000001</v>
      </c>
      <c r="F534" s="135">
        <f>ROUND(((F535+F536+F538+F537)/1000),5)</f>
        <v>4.8184399999999998</v>
      </c>
      <c r="G534" s="135">
        <f t="shared" ref="G534:AA534" si="309">ROUND(((G535+G536+G538+G537)/1000),5)</f>
        <v>4.8003499999999999</v>
      </c>
      <c r="H534" s="135">
        <f t="shared" si="309"/>
        <v>4.8411299999999997</v>
      </c>
      <c r="I534" s="135">
        <f t="shared" si="309"/>
        <v>4.92889</v>
      </c>
      <c r="J534" s="135">
        <f t="shared" si="309"/>
        <v>5.1044400000000003</v>
      </c>
      <c r="K534" s="135">
        <f t="shared" si="309"/>
        <v>5.3177500000000002</v>
      </c>
      <c r="L534" s="135">
        <f t="shared" si="309"/>
        <v>5.4431700000000003</v>
      </c>
      <c r="M534" s="135">
        <f t="shared" si="309"/>
        <v>5.5195800000000004</v>
      </c>
      <c r="N534" s="135">
        <f t="shared" si="309"/>
        <v>5.50603</v>
      </c>
      <c r="O534" s="135">
        <f t="shared" si="309"/>
        <v>5.5102099999999998</v>
      </c>
      <c r="P534" s="135">
        <f t="shared" si="309"/>
        <v>5.4944600000000001</v>
      </c>
      <c r="Q534" s="135">
        <f t="shared" si="309"/>
        <v>5.4817600000000004</v>
      </c>
      <c r="R534" s="135">
        <f t="shared" si="309"/>
        <v>5.4584999999999999</v>
      </c>
      <c r="S534" s="135">
        <f t="shared" si="309"/>
        <v>5.4385300000000001</v>
      </c>
      <c r="T534" s="135">
        <f t="shared" si="309"/>
        <v>5.4355599999999997</v>
      </c>
      <c r="U534" s="135">
        <f t="shared" si="309"/>
        <v>5.3668800000000001</v>
      </c>
      <c r="V534" s="135">
        <f t="shared" si="309"/>
        <v>5.3927399999999999</v>
      </c>
      <c r="W534" s="135">
        <f t="shared" si="309"/>
        <v>5.4183500000000002</v>
      </c>
      <c r="X534" s="135">
        <f t="shared" si="309"/>
        <v>5.3787500000000001</v>
      </c>
      <c r="Y534" s="135">
        <f t="shared" si="309"/>
        <v>5.3183100000000003</v>
      </c>
      <c r="Z534" s="135">
        <f t="shared" si="309"/>
        <v>5.1150099999999998</v>
      </c>
      <c r="AA534" s="135">
        <f t="shared" si="309"/>
        <v>4.8750999999999998</v>
      </c>
    </row>
    <row r="535" spans="1:27" ht="12.75" customHeight="1" outlineLevel="1" x14ac:dyDescent="0.3">
      <c r="A535" s="163" t="s">
        <v>2173</v>
      </c>
      <c r="B535" s="94" t="s">
        <v>238</v>
      </c>
      <c r="C535" s="70" t="s">
        <v>79</v>
      </c>
      <c r="D535" s="71">
        <v>1232.49</v>
      </c>
      <c r="E535" s="71">
        <v>1205.18</v>
      </c>
      <c r="F535" s="71">
        <v>1164.81</v>
      </c>
      <c r="G535" s="71">
        <v>1146.72</v>
      </c>
      <c r="H535" s="71">
        <v>1187.5</v>
      </c>
      <c r="I535" s="71">
        <v>1275.26</v>
      </c>
      <c r="J535" s="71">
        <v>1450.81</v>
      </c>
      <c r="K535" s="71">
        <v>1664.12</v>
      </c>
      <c r="L535" s="71">
        <v>1789.54</v>
      </c>
      <c r="M535" s="71">
        <v>1865.95</v>
      </c>
      <c r="N535" s="71">
        <v>1852.4</v>
      </c>
      <c r="O535" s="71">
        <v>1856.58</v>
      </c>
      <c r="P535" s="71">
        <v>1840.83</v>
      </c>
      <c r="Q535" s="71">
        <v>1828.13</v>
      </c>
      <c r="R535" s="71">
        <v>1804.87</v>
      </c>
      <c r="S535" s="71">
        <v>1784.9</v>
      </c>
      <c r="T535" s="71">
        <v>1781.93</v>
      </c>
      <c r="U535" s="71">
        <v>1713.25</v>
      </c>
      <c r="V535" s="71">
        <v>1739.11</v>
      </c>
      <c r="W535" s="71">
        <v>1764.72</v>
      </c>
      <c r="X535" s="71">
        <v>1725.12</v>
      </c>
      <c r="Y535" s="71">
        <v>1664.68</v>
      </c>
      <c r="Z535" s="71">
        <v>1461.38</v>
      </c>
      <c r="AA535" s="71">
        <v>1221.47</v>
      </c>
    </row>
    <row r="536" spans="1:27" ht="12.75" customHeight="1" outlineLevel="1" x14ac:dyDescent="0.3">
      <c r="A536" s="163" t="s">
        <v>2174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customHeight="1" outlineLevel="1" x14ac:dyDescent="0.3">
      <c r="A537" s="163" t="s">
        <v>2175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2176</v>
      </c>
      <c r="B538" s="94" t="s">
        <v>81</v>
      </c>
      <c r="C538" s="70" t="s">
        <v>79</v>
      </c>
      <c r="D538" s="71">
        <f>$D$11</f>
        <v>88.27</v>
      </c>
      <c r="E538" s="71">
        <f t="shared" ref="E538:AA538" si="311">$D$11</f>
        <v>88.27</v>
      </c>
      <c r="F538" s="71">
        <f t="shared" si="311"/>
        <v>88.27</v>
      </c>
      <c r="G538" s="71">
        <f t="shared" si="311"/>
        <v>88.27</v>
      </c>
      <c r="H538" s="71">
        <f t="shared" si="311"/>
        <v>88.27</v>
      </c>
      <c r="I538" s="71">
        <f t="shared" si="311"/>
        <v>88.27</v>
      </c>
      <c r="J538" s="71">
        <f t="shared" si="311"/>
        <v>88.27</v>
      </c>
      <c r="K538" s="71">
        <f t="shared" si="311"/>
        <v>88.27</v>
      </c>
      <c r="L538" s="71">
        <f t="shared" si="311"/>
        <v>88.27</v>
      </c>
      <c r="M538" s="71">
        <f t="shared" si="311"/>
        <v>88.27</v>
      </c>
      <c r="N538" s="71">
        <f t="shared" si="311"/>
        <v>88.27</v>
      </c>
      <c r="O538" s="71">
        <f t="shared" si="311"/>
        <v>88.27</v>
      </c>
      <c r="P538" s="71">
        <f t="shared" si="311"/>
        <v>88.27</v>
      </c>
      <c r="Q538" s="71">
        <f t="shared" si="311"/>
        <v>88.27</v>
      </c>
      <c r="R538" s="71">
        <f t="shared" si="311"/>
        <v>88.27</v>
      </c>
      <c r="S538" s="71">
        <f t="shared" si="311"/>
        <v>88.27</v>
      </c>
      <c r="T538" s="71">
        <f t="shared" si="311"/>
        <v>88.27</v>
      </c>
      <c r="U538" s="71">
        <f t="shared" si="311"/>
        <v>88.27</v>
      </c>
      <c r="V538" s="71">
        <f t="shared" si="311"/>
        <v>88.27</v>
      </c>
      <c r="W538" s="71">
        <f t="shared" si="311"/>
        <v>88.27</v>
      </c>
      <c r="X538" s="71">
        <f t="shared" si="311"/>
        <v>88.27</v>
      </c>
      <c r="Y538" s="71">
        <f t="shared" si="311"/>
        <v>88.27</v>
      </c>
      <c r="Z538" s="71">
        <f t="shared" si="311"/>
        <v>88.27</v>
      </c>
      <c r="AA538" s="71">
        <f t="shared" si="311"/>
        <v>88.27</v>
      </c>
    </row>
    <row r="539" spans="1:27" ht="13.8" x14ac:dyDescent="0.3">
      <c r="A539" s="162" t="s">
        <v>2177</v>
      </c>
      <c r="B539" s="54" t="str">
        <f>"12"&amp;"."&amp;$B$800&amp;"."&amp;$B$801</f>
        <v>12.03.2024</v>
      </c>
      <c r="C539" s="134" t="s">
        <v>76</v>
      </c>
      <c r="D539" s="135">
        <f>ROUND(((D540+D541+D543+D542)/1000),5)</f>
        <v>4.87514</v>
      </c>
      <c r="E539" s="135">
        <f>ROUND(((E540+E541+E543+E542)/1000),5)</f>
        <v>4.8250400000000004</v>
      </c>
      <c r="F539" s="135">
        <f>ROUND(((F540+F541+F543+F542)/1000),5)</f>
        <v>4.7874400000000001</v>
      </c>
      <c r="G539" s="135">
        <f t="shared" ref="G539:AA539" si="312">ROUND(((G540+G541+G543+G542)/1000),5)</f>
        <v>4.7846900000000003</v>
      </c>
      <c r="H539" s="135">
        <f t="shared" si="312"/>
        <v>4.8367300000000002</v>
      </c>
      <c r="I539" s="135">
        <f t="shared" si="312"/>
        <v>4.9337200000000001</v>
      </c>
      <c r="J539" s="135">
        <f t="shared" si="312"/>
        <v>5.1002200000000002</v>
      </c>
      <c r="K539" s="135">
        <f t="shared" si="312"/>
        <v>5.3254000000000001</v>
      </c>
      <c r="L539" s="135">
        <f t="shared" si="312"/>
        <v>5.4015899999999997</v>
      </c>
      <c r="M539" s="135">
        <f t="shared" si="312"/>
        <v>5.4572900000000004</v>
      </c>
      <c r="N539" s="135">
        <f t="shared" si="312"/>
        <v>5.4573600000000004</v>
      </c>
      <c r="O539" s="135">
        <f t="shared" si="312"/>
        <v>5.4641400000000004</v>
      </c>
      <c r="P539" s="135">
        <f t="shared" si="312"/>
        <v>5.4462799999999998</v>
      </c>
      <c r="Q539" s="135">
        <f t="shared" si="312"/>
        <v>5.4454900000000004</v>
      </c>
      <c r="R539" s="135">
        <f t="shared" si="312"/>
        <v>5.4224899999999998</v>
      </c>
      <c r="S539" s="135">
        <f t="shared" si="312"/>
        <v>5.4058799999999998</v>
      </c>
      <c r="T539" s="135">
        <f t="shared" si="312"/>
        <v>5.4017900000000001</v>
      </c>
      <c r="U539" s="135">
        <f t="shared" si="312"/>
        <v>5.3534499999999996</v>
      </c>
      <c r="V539" s="135">
        <f t="shared" si="312"/>
        <v>5.3987699999999998</v>
      </c>
      <c r="W539" s="135">
        <f t="shared" si="312"/>
        <v>5.4237200000000003</v>
      </c>
      <c r="X539" s="135">
        <f t="shared" si="312"/>
        <v>5.4182199999999998</v>
      </c>
      <c r="Y539" s="135">
        <f t="shared" si="312"/>
        <v>5.3295000000000003</v>
      </c>
      <c r="Z539" s="135">
        <f t="shared" si="312"/>
        <v>5.1180500000000002</v>
      </c>
      <c r="AA539" s="135">
        <f t="shared" si="312"/>
        <v>4.9365100000000002</v>
      </c>
    </row>
    <row r="540" spans="1:27" ht="12.75" customHeight="1" outlineLevel="1" x14ac:dyDescent="0.3">
      <c r="A540" s="163" t="s">
        <v>2178</v>
      </c>
      <c r="B540" s="94" t="s">
        <v>238</v>
      </c>
      <c r="C540" s="70" t="s">
        <v>79</v>
      </c>
      <c r="D540" s="71">
        <v>1221.51</v>
      </c>
      <c r="E540" s="71">
        <v>1171.4100000000001</v>
      </c>
      <c r="F540" s="71">
        <v>1133.81</v>
      </c>
      <c r="G540" s="71">
        <v>1131.06</v>
      </c>
      <c r="H540" s="71">
        <v>1183.0999999999999</v>
      </c>
      <c r="I540" s="71">
        <v>1280.0899999999999</v>
      </c>
      <c r="J540" s="71">
        <v>1446.59</v>
      </c>
      <c r="K540" s="71">
        <v>1671.77</v>
      </c>
      <c r="L540" s="71">
        <v>1747.96</v>
      </c>
      <c r="M540" s="71">
        <v>1803.66</v>
      </c>
      <c r="N540" s="71">
        <v>1803.73</v>
      </c>
      <c r="O540" s="71">
        <v>1810.51</v>
      </c>
      <c r="P540" s="71">
        <v>1792.65</v>
      </c>
      <c r="Q540" s="71">
        <v>1791.86</v>
      </c>
      <c r="R540" s="71">
        <v>1768.86</v>
      </c>
      <c r="S540" s="71">
        <v>1752.25</v>
      </c>
      <c r="T540" s="71">
        <v>1748.16</v>
      </c>
      <c r="U540" s="71">
        <v>1699.82</v>
      </c>
      <c r="V540" s="71">
        <v>1745.14</v>
      </c>
      <c r="W540" s="71">
        <v>1770.09</v>
      </c>
      <c r="X540" s="71">
        <v>1764.59</v>
      </c>
      <c r="Y540" s="71">
        <v>1675.87</v>
      </c>
      <c r="Z540" s="71">
        <v>1464.42</v>
      </c>
      <c r="AA540" s="71">
        <v>1282.8800000000001</v>
      </c>
    </row>
    <row r="541" spans="1:27" ht="12.75" customHeight="1" outlineLevel="1" x14ac:dyDescent="0.3">
      <c r="A541" s="163" t="s">
        <v>2179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customHeight="1" outlineLevel="1" x14ac:dyDescent="0.3">
      <c r="A542" s="163" t="s">
        <v>2180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2181</v>
      </c>
      <c r="B543" s="94" t="s">
        <v>81</v>
      </c>
      <c r="C543" s="70" t="s">
        <v>79</v>
      </c>
      <c r="D543" s="71">
        <f>$D$11</f>
        <v>88.27</v>
      </c>
      <c r="E543" s="71">
        <f t="shared" ref="E543:AA543" si="314">$D$11</f>
        <v>88.27</v>
      </c>
      <c r="F543" s="71">
        <f t="shared" si="314"/>
        <v>88.27</v>
      </c>
      <c r="G543" s="71">
        <f t="shared" si="314"/>
        <v>88.27</v>
      </c>
      <c r="H543" s="71">
        <f t="shared" si="314"/>
        <v>88.27</v>
      </c>
      <c r="I543" s="71">
        <f t="shared" si="314"/>
        <v>88.27</v>
      </c>
      <c r="J543" s="71">
        <f t="shared" si="314"/>
        <v>88.27</v>
      </c>
      <c r="K543" s="71">
        <f t="shared" si="314"/>
        <v>88.27</v>
      </c>
      <c r="L543" s="71">
        <f t="shared" si="314"/>
        <v>88.27</v>
      </c>
      <c r="M543" s="71">
        <f t="shared" si="314"/>
        <v>88.27</v>
      </c>
      <c r="N543" s="71">
        <f t="shared" si="314"/>
        <v>88.27</v>
      </c>
      <c r="O543" s="71">
        <f t="shared" si="314"/>
        <v>88.27</v>
      </c>
      <c r="P543" s="71">
        <f t="shared" si="314"/>
        <v>88.27</v>
      </c>
      <c r="Q543" s="71">
        <f t="shared" si="314"/>
        <v>88.27</v>
      </c>
      <c r="R543" s="71">
        <f t="shared" si="314"/>
        <v>88.27</v>
      </c>
      <c r="S543" s="71">
        <f t="shared" si="314"/>
        <v>88.27</v>
      </c>
      <c r="T543" s="71">
        <f t="shared" si="314"/>
        <v>88.27</v>
      </c>
      <c r="U543" s="71">
        <f t="shared" si="314"/>
        <v>88.27</v>
      </c>
      <c r="V543" s="71">
        <f t="shared" si="314"/>
        <v>88.27</v>
      </c>
      <c r="W543" s="71">
        <f t="shared" si="314"/>
        <v>88.27</v>
      </c>
      <c r="X543" s="71">
        <f t="shared" si="314"/>
        <v>88.27</v>
      </c>
      <c r="Y543" s="71">
        <f t="shared" si="314"/>
        <v>88.27</v>
      </c>
      <c r="Z543" s="71">
        <f t="shared" si="314"/>
        <v>88.27</v>
      </c>
      <c r="AA543" s="71">
        <f t="shared" si="314"/>
        <v>88.27</v>
      </c>
    </row>
    <row r="544" spans="1:27" ht="13.8" x14ac:dyDescent="0.3">
      <c r="A544" s="162" t="s">
        <v>2182</v>
      </c>
      <c r="B544" s="54" t="str">
        <f>"13"&amp;"."&amp;$B$800&amp;"."&amp;$B$801</f>
        <v>13.03.2024</v>
      </c>
      <c r="C544" s="134" t="s">
        <v>76</v>
      </c>
      <c r="D544" s="135">
        <f>ROUND(((D545+D546+D548+D547)/1000),5)</f>
        <v>4.8477399999999999</v>
      </c>
      <c r="E544" s="135">
        <f>ROUND(((E545+E546+E548+E547)/1000),5)</f>
        <v>4.8126800000000003</v>
      </c>
      <c r="F544" s="135">
        <f>ROUND(((F545+F546+F548+F547)/1000),5)</f>
        <v>4.7873900000000003</v>
      </c>
      <c r="G544" s="135">
        <f t="shared" ref="G544:AA544" si="315">ROUND(((G545+G546+G548+G547)/1000),5)</f>
        <v>4.7862400000000003</v>
      </c>
      <c r="H544" s="135">
        <f t="shared" si="315"/>
        <v>4.8112199999999996</v>
      </c>
      <c r="I544" s="135">
        <f t="shared" si="315"/>
        <v>4.9091699999999996</v>
      </c>
      <c r="J544" s="135">
        <f t="shared" si="315"/>
        <v>5.0894399999999997</v>
      </c>
      <c r="K544" s="135">
        <f t="shared" si="315"/>
        <v>5.31569</v>
      </c>
      <c r="L544" s="135">
        <f t="shared" si="315"/>
        <v>5.3513700000000002</v>
      </c>
      <c r="M544" s="135">
        <f t="shared" si="315"/>
        <v>5.5122499999999999</v>
      </c>
      <c r="N544" s="135">
        <f t="shared" si="315"/>
        <v>5.5016100000000003</v>
      </c>
      <c r="O544" s="135">
        <f t="shared" si="315"/>
        <v>5.4195900000000004</v>
      </c>
      <c r="P544" s="135">
        <f t="shared" si="315"/>
        <v>5.3725500000000004</v>
      </c>
      <c r="Q544" s="135">
        <f t="shared" si="315"/>
        <v>5.4132100000000003</v>
      </c>
      <c r="R544" s="135">
        <f t="shared" si="315"/>
        <v>5.3918799999999996</v>
      </c>
      <c r="S544" s="135">
        <f t="shared" si="315"/>
        <v>5.3680599999999998</v>
      </c>
      <c r="T544" s="135">
        <f t="shared" si="315"/>
        <v>5.3411799999999996</v>
      </c>
      <c r="U544" s="135">
        <f t="shared" si="315"/>
        <v>5.3391999999999999</v>
      </c>
      <c r="V544" s="135">
        <f t="shared" si="315"/>
        <v>5.3721100000000002</v>
      </c>
      <c r="W544" s="135">
        <f t="shared" si="315"/>
        <v>5.4303999999999997</v>
      </c>
      <c r="X544" s="135">
        <f t="shared" si="315"/>
        <v>5.4050500000000001</v>
      </c>
      <c r="Y544" s="135">
        <f t="shared" si="315"/>
        <v>5.3262799999999997</v>
      </c>
      <c r="Z544" s="135">
        <f t="shared" si="315"/>
        <v>5.1149399999999998</v>
      </c>
      <c r="AA544" s="135">
        <f t="shared" si="315"/>
        <v>4.9136199999999999</v>
      </c>
    </row>
    <row r="545" spans="1:27" ht="12.75" customHeight="1" outlineLevel="1" x14ac:dyDescent="0.3">
      <c r="A545" s="163" t="s">
        <v>2183</v>
      </c>
      <c r="B545" s="94" t="s">
        <v>238</v>
      </c>
      <c r="C545" s="70" t="s">
        <v>79</v>
      </c>
      <c r="D545" s="71">
        <v>1194.1099999999999</v>
      </c>
      <c r="E545" s="71">
        <v>1159.05</v>
      </c>
      <c r="F545" s="71">
        <v>1133.76</v>
      </c>
      <c r="G545" s="71">
        <v>1132.6099999999999</v>
      </c>
      <c r="H545" s="71">
        <v>1157.5899999999999</v>
      </c>
      <c r="I545" s="71">
        <v>1255.54</v>
      </c>
      <c r="J545" s="71">
        <v>1435.81</v>
      </c>
      <c r="K545" s="71">
        <v>1662.06</v>
      </c>
      <c r="L545" s="71">
        <v>1697.74</v>
      </c>
      <c r="M545" s="71">
        <v>1858.62</v>
      </c>
      <c r="N545" s="71">
        <v>1847.98</v>
      </c>
      <c r="O545" s="71">
        <v>1765.96</v>
      </c>
      <c r="P545" s="71">
        <v>1718.92</v>
      </c>
      <c r="Q545" s="71">
        <v>1759.58</v>
      </c>
      <c r="R545" s="71">
        <v>1738.25</v>
      </c>
      <c r="S545" s="71">
        <v>1714.43</v>
      </c>
      <c r="T545" s="71">
        <v>1687.55</v>
      </c>
      <c r="U545" s="71">
        <v>1685.57</v>
      </c>
      <c r="V545" s="71">
        <v>1718.48</v>
      </c>
      <c r="W545" s="71">
        <v>1776.77</v>
      </c>
      <c r="X545" s="71">
        <v>1751.42</v>
      </c>
      <c r="Y545" s="71">
        <v>1672.65</v>
      </c>
      <c r="Z545" s="71">
        <v>1461.31</v>
      </c>
      <c r="AA545" s="71">
        <v>1259.99</v>
      </c>
    </row>
    <row r="546" spans="1:27" ht="12.75" customHeight="1" outlineLevel="1" x14ac:dyDescent="0.3">
      <c r="A546" s="163" t="s">
        <v>2184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customHeight="1" outlineLevel="1" x14ac:dyDescent="0.3">
      <c r="A547" s="163" t="s">
        <v>2185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2186</v>
      </c>
      <c r="B548" s="94" t="s">
        <v>81</v>
      </c>
      <c r="C548" s="70" t="s">
        <v>79</v>
      </c>
      <c r="D548" s="71">
        <f>$D$11</f>
        <v>88.27</v>
      </c>
      <c r="E548" s="71">
        <f t="shared" ref="E548:AA548" si="317">$D$11</f>
        <v>88.27</v>
      </c>
      <c r="F548" s="71">
        <f t="shared" si="317"/>
        <v>88.27</v>
      </c>
      <c r="G548" s="71">
        <f t="shared" si="317"/>
        <v>88.27</v>
      </c>
      <c r="H548" s="71">
        <f t="shared" si="317"/>
        <v>88.27</v>
      </c>
      <c r="I548" s="71">
        <f t="shared" si="317"/>
        <v>88.27</v>
      </c>
      <c r="J548" s="71">
        <f t="shared" si="317"/>
        <v>88.27</v>
      </c>
      <c r="K548" s="71">
        <f t="shared" si="317"/>
        <v>88.27</v>
      </c>
      <c r="L548" s="71">
        <f t="shared" si="317"/>
        <v>88.27</v>
      </c>
      <c r="M548" s="71">
        <f t="shared" si="317"/>
        <v>88.27</v>
      </c>
      <c r="N548" s="71">
        <f t="shared" si="317"/>
        <v>88.27</v>
      </c>
      <c r="O548" s="71">
        <f t="shared" si="317"/>
        <v>88.27</v>
      </c>
      <c r="P548" s="71">
        <f t="shared" si="317"/>
        <v>88.27</v>
      </c>
      <c r="Q548" s="71">
        <f t="shared" si="317"/>
        <v>88.27</v>
      </c>
      <c r="R548" s="71">
        <f t="shared" si="317"/>
        <v>88.27</v>
      </c>
      <c r="S548" s="71">
        <f t="shared" si="317"/>
        <v>88.27</v>
      </c>
      <c r="T548" s="71">
        <f t="shared" si="317"/>
        <v>88.27</v>
      </c>
      <c r="U548" s="71">
        <f t="shared" si="317"/>
        <v>88.27</v>
      </c>
      <c r="V548" s="71">
        <f t="shared" si="317"/>
        <v>88.27</v>
      </c>
      <c r="W548" s="71">
        <f t="shared" si="317"/>
        <v>88.27</v>
      </c>
      <c r="X548" s="71">
        <f t="shared" si="317"/>
        <v>88.27</v>
      </c>
      <c r="Y548" s="71">
        <f t="shared" si="317"/>
        <v>88.27</v>
      </c>
      <c r="Z548" s="71">
        <f t="shared" si="317"/>
        <v>88.27</v>
      </c>
      <c r="AA548" s="71">
        <f t="shared" si="317"/>
        <v>88.27</v>
      </c>
    </row>
    <row r="549" spans="1:27" ht="13.8" x14ac:dyDescent="0.3">
      <c r="A549" s="162" t="s">
        <v>2187</v>
      </c>
      <c r="B549" s="54" t="str">
        <f>"14"&amp;"."&amp;$B$800&amp;"."&amp;$B$801</f>
        <v>14.03.2024</v>
      </c>
      <c r="C549" s="134" t="s">
        <v>76</v>
      </c>
      <c r="D549" s="135">
        <f>ROUND(((D550+D551+D553+D552)/1000),5)</f>
        <v>4.8773600000000004</v>
      </c>
      <c r="E549" s="135">
        <f>ROUND(((E550+E551+E553+E552)/1000),5)</f>
        <v>4.7995700000000001</v>
      </c>
      <c r="F549" s="135">
        <f>ROUND(((F550+F551+F553+F552)/1000),5)</f>
        <v>4.7857399999999997</v>
      </c>
      <c r="G549" s="135">
        <f t="shared" ref="G549:AA549" si="318">ROUND(((G550+G551+G553+G552)/1000),5)</f>
        <v>4.7884900000000004</v>
      </c>
      <c r="H549" s="135">
        <f t="shared" si="318"/>
        <v>4.8318399999999997</v>
      </c>
      <c r="I549" s="135">
        <f t="shared" si="318"/>
        <v>4.9082699999999999</v>
      </c>
      <c r="J549" s="135">
        <f t="shared" si="318"/>
        <v>5.0740299999999996</v>
      </c>
      <c r="K549" s="135">
        <f t="shared" si="318"/>
        <v>5.2962699999999998</v>
      </c>
      <c r="L549" s="135">
        <f t="shared" si="318"/>
        <v>5.3660399999999999</v>
      </c>
      <c r="M549" s="135">
        <f t="shared" si="318"/>
        <v>5.4339899999999997</v>
      </c>
      <c r="N549" s="135">
        <f t="shared" si="318"/>
        <v>5.4218400000000004</v>
      </c>
      <c r="O549" s="135">
        <f t="shared" si="318"/>
        <v>5.4579500000000003</v>
      </c>
      <c r="P549" s="135">
        <f t="shared" si="318"/>
        <v>5.43302</v>
      </c>
      <c r="Q549" s="135">
        <f t="shared" si="318"/>
        <v>5.4233599999999997</v>
      </c>
      <c r="R549" s="135">
        <f t="shared" si="318"/>
        <v>5.4042300000000001</v>
      </c>
      <c r="S549" s="135">
        <f t="shared" si="318"/>
        <v>5.3783899999999996</v>
      </c>
      <c r="T549" s="135">
        <f t="shared" si="318"/>
        <v>5.3756599999999999</v>
      </c>
      <c r="U549" s="135">
        <f t="shared" si="318"/>
        <v>5.3353200000000003</v>
      </c>
      <c r="V549" s="135">
        <f t="shared" si="318"/>
        <v>5.4217000000000004</v>
      </c>
      <c r="W549" s="135">
        <f t="shared" si="318"/>
        <v>5.4531099999999997</v>
      </c>
      <c r="X549" s="135">
        <f t="shared" si="318"/>
        <v>5.41364</v>
      </c>
      <c r="Y549" s="135">
        <f t="shared" si="318"/>
        <v>5.3266299999999998</v>
      </c>
      <c r="Z549" s="135">
        <f t="shared" si="318"/>
        <v>5.1454599999999999</v>
      </c>
      <c r="AA549" s="135">
        <f t="shared" si="318"/>
        <v>4.9977200000000002</v>
      </c>
    </row>
    <row r="550" spans="1:27" ht="12.75" customHeight="1" outlineLevel="1" x14ac:dyDescent="0.3">
      <c r="A550" s="163" t="s">
        <v>2188</v>
      </c>
      <c r="B550" s="94" t="s">
        <v>238</v>
      </c>
      <c r="C550" s="70" t="s">
        <v>79</v>
      </c>
      <c r="D550" s="71">
        <v>1223.73</v>
      </c>
      <c r="E550" s="71">
        <v>1145.94</v>
      </c>
      <c r="F550" s="71">
        <v>1132.1099999999999</v>
      </c>
      <c r="G550" s="71">
        <v>1134.8599999999999</v>
      </c>
      <c r="H550" s="71">
        <v>1178.21</v>
      </c>
      <c r="I550" s="71">
        <v>1254.6400000000001</v>
      </c>
      <c r="J550" s="71">
        <v>1420.4</v>
      </c>
      <c r="K550" s="71">
        <v>1642.64</v>
      </c>
      <c r="L550" s="71">
        <v>1712.41</v>
      </c>
      <c r="M550" s="71">
        <v>1780.36</v>
      </c>
      <c r="N550" s="71">
        <v>1768.21</v>
      </c>
      <c r="O550" s="71">
        <v>1804.32</v>
      </c>
      <c r="P550" s="71">
        <v>1779.39</v>
      </c>
      <c r="Q550" s="71">
        <v>1769.73</v>
      </c>
      <c r="R550" s="71">
        <v>1750.6</v>
      </c>
      <c r="S550" s="71">
        <v>1724.76</v>
      </c>
      <c r="T550" s="71">
        <v>1722.03</v>
      </c>
      <c r="U550" s="71">
        <v>1681.69</v>
      </c>
      <c r="V550" s="71">
        <v>1768.07</v>
      </c>
      <c r="W550" s="71">
        <v>1799.48</v>
      </c>
      <c r="X550" s="71">
        <v>1760.01</v>
      </c>
      <c r="Y550" s="71">
        <v>1673</v>
      </c>
      <c r="Z550" s="71">
        <v>1491.83</v>
      </c>
      <c r="AA550" s="71">
        <v>1344.09</v>
      </c>
    </row>
    <row r="551" spans="1:27" ht="12.75" customHeight="1" outlineLevel="1" x14ac:dyDescent="0.3">
      <c r="A551" s="163" t="s">
        <v>2189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customHeight="1" outlineLevel="1" x14ac:dyDescent="0.3">
      <c r="A552" s="163" t="s">
        <v>2190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2191</v>
      </c>
      <c r="B553" s="94" t="s">
        <v>81</v>
      </c>
      <c r="C553" s="70" t="s">
        <v>79</v>
      </c>
      <c r="D553" s="71">
        <f>$D$11</f>
        <v>88.27</v>
      </c>
      <c r="E553" s="71">
        <f t="shared" ref="E553:AA553" si="320">$D$11</f>
        <v>88.27</v>
      </c>
      <c r="F553" s="71">
        <f t="shared" si="320"/>
        <v>88.27</v>
      </c>
      <c r="G553" s="71">
        <f t="shared" si="320"/>
        <v>88.27</v>
      </c>
      <c r="H553" s="71">
        <f t="shared" si="320"/>
        <v>88.27</v>
      </c>
      <c r="I553" s="71">
        <f t="shared" si="320"/>
        <v>88.27</v>
      </c>
      <c r="J553" s="71">
        <f t="shared" si="320"/>
        <v>88.27</v>
      </c>
      <c r="K553" s="71">
        <f t="shared" si="320"/>
        <v>88.27</v>
      </c>
      <c r="L553" s="71">
        <f t="shared" si="320"/>
        <v>88.27</v>
      </c>
      <c r="M553" s="71">
        <f t="shared" si="320"/>
        <v>88.27</v>
      </c>
      <c r="N553" s="71">
        <f t="shared" si="320"/>
        <v>88.27</v>
      </c>
      <c r="O553" s="71">
        <f t="shared" si="320"/>
        <v>88.27</v>
      </c>
      <c r="P553" s="71">
        <f t="shared" si="320"/>
        <v>88.27</v>
      </c>
      <c r="Q553" s="71">
        <f t="shared" si="320"/>
        <v>88.27</v>
      </c>
      <c r="R553" s="71">
        <f t="shared" si="320"/>
        <v>88.27</v>
      </c>
      <c r="S553" s="71">
        <f t="shared" si="320"/>
        <v>88.27</v>
      </c>
      <c r="T553" s="71">
        <f t="shared" si="320"/>
        <v>88.27</v>
      </c>
      <c r="U553" s="71">
        <f t="shared" si="320"/>
        <v>88.27</v>
      </c>
      <c r="V553" s="71">
        <f t="shared" si="320"/>
        <v>88.27</v>
      </c>
      <c r="W553" s="71">
        <f t="shared" si="320"/>
        <v>88.27</v>
      </c>
      <c r="X553" s="71">
        <f t="shared" si="320"/>
        <v>88.27</v>
      </c>
      <c r="Y553" s="71">
        <f t="shared" si="320"/>
        <v>88.27</v>
      </c>
      <c r="Z553" s="71">
        <f t="shared" si="320"/>
        <v>88.27</v>
      </c>
      <c r="AA553" s="71">
        <f t="shared" si="320"/>
        <v>88.27</v>
      </c>
    </row>
    <row r="554" spans="1:27" ht="13.8" x14ac:dyDescent="0.3">
      <c r="A554" s="162" t="s">
        <v>2192</v>
      </c>
      <c r="B554" s="54" t="str">
        <f>"15"&amp;"."&amp;$B$800&amp;"."&amp;$B$801</f>
        <v>15.03.2024</v>
      </c>
      <c r="C554" s="134" t="s">
        <v>76</v>
      </c>
      <c r="D554" s="135">
        <f>ROUND(((D555+D556+D558+D557)/1000),5)</f>
        <v>4.8836700000000004</v>
      </c>
      <c r="E554" s="135">
        <f>ROUND(((E555+E556+E558+E557)/1000),5)</f>
        <v>4.8230300000000002</v>
      </c>
      <c r="F554" s="135">
        <f>ROUND(((F555+F556+F558+F557)/1000),5)</f>
        <v>4.8105799999999999</v>
      </c>
      <c r="G554" s="135">
        <f t="shared" ref="G554:AA554" si="321">ROUND(((G555+G556+G558+G557)/1000),5)</f>
        <v>4.8106299999999997</v>
      </c>
      <c r="H554" s="135">
        <f t="shared" si="321"/>
        <v>4.8382399999999999</v>
      </c>
      <c r="I554" s="135">
        <f t="shared" si="321"/>
        <v>4.9762399999999998</v>
      </c>
      <c r="J554" s="135">
        <f t="shared" si="321"/>
        <v>5.0983499999999999</v>
      </c>
      <c r="K554" s="135">
        <f t="shared" si="321"/>
        <v>5.3128700000000002</v>
      </c>
      <c r="L554" s="135">
        <f t="shared" si="321"/>
        <v>5.3945400000000001</v>
      </c>
      <c r="M554" s="135">
        <f t="shared" si="321"/>
        <v>5.4339300000000001</v>
      </c>
      <c r="N554" s="135">
        <f t="shared" si="321"/>
        <v>5.43459</v>
      </c>
      <c r="O554" s="135">
        <f t="shared" si="321"/>
        <v>5.4821799999999996</v>
      </c>
      <c r="P554" s="135">
        <f t="shared" si="321"/>
        <v>5.4774200000000004</v>
      </c>
      <c r="Q554" s="135">
        <f t="shared" si="321"/>
        <v>5.4697300000000002</v>
      </c>
      <c r="R554" s="135">
        <f t="shared" si="321"/>
        <v>5.4534000000000002</v>
      </c>
      <c r="S554" s="135">
        <f t="shared" si="321"/>
        <v>5.4408500000000002</v>
      </c>
      <c r="T554" s="135">
        <f t="shared" si="321"/>
        <v>5.4413200000000002</v>
      </c>
      <c r="U554" s="135">
        <f t="shared" si="321"/>
        <v>5.3705100000000003</v>
      </c>
      <c r="V554" s="135">
        <f t="shared" si="321"/>
        <v>5.4308100000000001</v>
      </c>
      <c r="W554" s="135">
        <f t="shared" si="321"/>
        <v>5.4892500000000002</v>
      </c>
      <c r="X554" s="135">
        <f t="shared" si="321"/>
        <v>5.4840600000000004</v>
      </c>
      <c r="Y554" s="135">
        <f t="shared" si="321"/>
        <v>5.3726599999999998</v>
      </c>
      <c r="Z554" s="135">
        <f t="shared" si="321"/>
        <v>5.1819699999999997</v>
      </c>
      <c r="AA554" s="135">
        <f t="shared" si="321"/>
        <v>5.1041999999999996</v>
      </c>
    </row>
    <row r="555" spans="1:27" ht="12.75" customHeight="1" outlineLevel="1" x14ac:dyDescent="0.3">
      <c r="A555" s="163" t="s">
        <v>2193</v>
      </c>
      <c r="B555" s="94" t="s">
        <v>238</v>
      </c>
      <c r="C555" s="70" t="s">
        <v>79</v>
      </c>
      <c r="D555" s="71">
        <v>1230.04</v>
      </c>
      <c r="E555" s="71">
        <v>1169.4000000000001</v>
      </c>
      <c r="F555" s="71">
        <v>1156.95</v>
      </c>
      <c r="G555" s="71">
        <v>1157</v>
      </c>
      <c r="H555" s="71">
        <v>1184.6099999999999</v>
      </c>
      <c r="I555" s="71">
        <v>1322.61</v>
      </c>
      <c r="J555" s="71">
        <v>1444.72</v>
      </c>
      <c r="K555" s="71">
        <v>1659.24</v>
      </c>
      <c r="L555" s="71">
        <v>1740.91</v>
      </c>
      <c r="M555" s="71">
        <v>1780.3</v>
      </c>
      <c r="N555" s="71">
        <v>1780.96</v>
      </c>
      <c r="O555" s="71">
        <v>1828.55</v>
      </c>
      <c r="P555" s="71">
        <v>1823.79</v>
      </c>
      <c r="Q555" s="71">
        <v>1816.1</v>
      </c>
      <c r="R555" s="71">
        <v>1799.77</v>
      </c>
      <c r="S555" s="71">
        <v>1787.22</v>
      </c>
      <c r="T555" s="71">
        <v>1787.69</v>
      </c>
      <c r="U555" s="71">
        <v>1716.88</v>
      </c>
      <c r="V555" s="71">
        <v>1777.18</v>
      </c>
      <c r="W555" s="71">
        <v>1835.62</v>
      </c>
      <c r="X555" s="71">
        <v>1830.43</v>
      </c>
      <c r="Y555" s="71">
        <v>1719.03</v>
      </c>
      <c r="Z555" s="71">
        <v>1528.34</v>
      </c>
      <c r="AA555" s="71">
        <v>1450.57</v>
      </c>
    </row>
    <row r="556" spans="1:27" ht="12.75" customHeight="1" outlineLevel="1" x14ac:dyDescent="0.3">
      <c r="A556" s="163" t="s">
        <v>2194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customHeight="1" outlineLevel="1" x14ac:dyDescent="0.3">
      <c r="A557" s="163" t="s">
        <v>2195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2196</v>
      </c>
      <c r="B558" s="94" t="s">
        <v>81</v>
      </c>
      <c r="C558" s="70" t="s">
        <v>79</v>
      </c>
      <c r="D558" s="71">
        <f>$D$11</f>
        <v>88.27</v>
      </c>
      <c r="E558" s="71">
        <f t="shared" ref="E558:AA558" si="323">$D$11</f>
        <v>88.27</v>
      </c>
      <c r="F558" s="71">
        <f t="shared" si="323"/>
        <v>88.27</v>
      </c>
      <c r="G558" s="71">
        <f t="shared" si="323"/>
        <v>88.27</v>
      </c>
      <c r="H558" s="71">
        <f t="shared" si="323"/>
        <v>88.27</v>
      </c>
      <c r="I558" s="71">
        <f t="shared" si="323"/>
        <v>88.27</v>
      </c>
      <c r="J558" s="71">
        <f t="shared" si="323"/>
        <v>88.27</v>
      </c>
      <c r="K558" s="71">
        <f t="shared" si="323"/>
        <v>88.27</v>
      </c>
      <c r="L558" s="71">
        <f t="shared" si="323"/>
        <v>88.27</v>
      </c>
      <c r="M558" s="71">
        <f t="shared" si="323"/>
        <v>88.27</v>
      </c>
      <c r="N558" s="71">
        <f t="shared" si="323"/>
        <v>88.27</v>
      </c>
      <c r="O558" s="71">
        <f t="shared" si="323"/>
        <v>88.27</v>
      </c>
      <c r="P558" s="71">
        <f t="shared" si="323"/>
        <v>88.27</v>
      </c>
      <c r="Q558" s="71">
        <f t="shared" si="323"/>
        <v>88.27</v>
      </c>
      <c r="R558" s="71">
        <f t="shared" si="323"/>
        <v>88.27</v>
      </c>
      <c r="S558" s="71">
        <f t="shared" si="323"/>
        <v>88.27</v>
      </c>
      <c r="T558" s="71">
        <f t="shared" si="323"/>
        <v>88.27</v>
      </c>
      <c r="U558" s="71">
        <f t="shared" si="323"/>
        <v>88.27</v>
      </c>
      <c r="V558" s="71">
        <f t="shared" si="323"/>
        <v>88.27</v>
      </c>
      <c r="W558" s="71">
        <f t="shared" si="323"/>
        <v>88.27</v>
      </c>
      <c r="X558" s="71">
        <f t="shared" si="323"/>
        <v>88.27</v>
      </c>
      <c r="Y558" s="71">
        <f t="shared" si="323"/>
        <v>88.27</v>
      </c>
      <c r="Z558" s="71">
        <f t="shared" si="323"/>
        <v>88.27</v>
      </c>
      <c r="AA558" s="71">
        <f t="shared" si="323"/>
        <v>88.27</v>
      </c>
    </row>
    <row r="559" spans="1:27" ht="13.8" x14ac:dyDescent="0.3">
      <c r="A559" s="162" t="s">
        <v>2197</v>
      </c>
      <c r="B559" s="54" t="str">
        <f>"16"&amp;"."&amp;$B$800&amp;"."&amp;$B$801</f>
        <v>16.03.2024</v>
      </c>
      <c r="C559" s="134" t="s">
        <v>76</v>
      </c>
      <c r="D559" s="135">
        <f>ROUND(((D560+D561+D563+D562)/1000),5)</f>
        <v>5.0959099999999999</v>
      </c>
      <c r="E559" s="135">
        <f>ROUND(((E560+E561+E563+E562)/1000),5)</f>
        <v>4.9291900000000002</v>
      </c>
      <c r="F559" s="135">
        <f>ROUND(((F560+F561+F563+F562)/1000),5)</f>
        <v>4.8991800000000003</v>
      </c>
      <c r="G559" s="135">
        <f t="shared" ref="G559:AA559" si="324">ROUND(((G560+G561+G563+G562)/1000),5)</f>
        <v>4.8781600000000003</v>
      </c>
      <c r="H559" s="135">
        <f t="shared" si="324"/>
        <v>4.87906</v>
      </c>
      <c r="I559" s="135">
        <f t="shared" si="324"/>
        <v>5.0048599999999999</v>
      </c>
      <c r="J559" s="135">
        <f t="shared" si="324"/>
        <v>5.0552400000000004</v>
      </c>
      <c r="K559" s="135">
        <f t="shared" si="324"/>
        <v>5.1020399999999997</v>
      </c>
      <c r="L559" s="135">
        <f t="shared" si="324"/>
        <v>5.3458399999999999</v>
      </c>
      <c r="M559" s="135">
        <f t="shared" si="324"/>
        <v>5.4769500000000004</v>
      </c>
      <c r="N559" s="135">
        <f t="shared" si="324"/>
        <v>5.5460500000000001</v>
      </c>
      <c r="O559" s="135">
        <f t="shared" si="324"/>
        <v>5.5412600000000003</v>
      </c>
      <c r="P559" s="135">
        <f t="shared" si="324"/>
        <v>5.5095999999999998</v>
      </c>
      <c r="Q559" s="135">
        <f t="shared" si="324"/>
        <v>5.4944499999999996</v>
      </c>
      <c r="R559" s="135">
        <f t="shared" si="324"/>
        <v>5.4268099999999997</v>
      </c>
      <c r="S559" s="135">
        <f t="shared" si="324"/>
        <v>5.3670999999999998</v>
      </c>
      <c r="T559" s="135">
        <f t="shared" si="324"/>
        <v>5.3748699999999996</v>
      </c>
      <c r="U559" s="135">
        <f t="shared" si="324"/>
        <v>5.4257299999999997</v>
      </c>
      <c r="V559" s="135">
        <f t="shared" si="324"/>
        <v>5.4935400000000003</v>
      </c>
      <c r="W559" s="135">
        <f t="shared" si="324"/>
        <v>5.5024600000000001</v>
      </c>
      <c r="X559" s="135">
        <f t="shared" si="324"/>
        <v>5.4149099999999999</v>
      </c>
      <c r="Y559" s="135">
        <f t="shared" si="324"/>
        <v>5.3411499999999998</v>
      </c>
      <c r="Z559" s="135">
        <f t="shared" si="324"/>
        <v>5.1688400000000003</v>
      </c>
      <c r="AA559" s="135">
        <f t="shared" si="324"/>
        <v>5.1001700000000003</v>
      </c>
    </row>
    <row r="560" spans="1:27" ht="12.75" customHeight="1" outlineLevel="1" x14ac:dyDescent="0.3">
      <c r="A560" s="163" t="s">
        <v>2198</v>
      </c>
      <c r="B560" s="94" t="s">
        <v>238</v>
      </c>
      <c r="C560" s="70" t="s">
        <v>79</v>
      </c>
      <c r="D560" s="71">
        <v>1442.28</v>
      </c>
      <c r="E560" s="71">
        <v>1275.56</v>
      </c>
      <c r="F560" s="71">
        <v>1245.55</v>
      </c>
      <c r="G560" s="71">
        <v>1224.53</v>
      </c>
      <c r="H560" s="71">
        <v>1225.43</v>
      </c>
      <c r="I560" s="71">
        <v>1351.23</v>
      </c>
      <c r="J560" s="71">
        <v>1401.61</v>
      </c>
      <c r="K560" s="71">
        <v>1448.41</v>
      </c>
      <c r="L560" s="71">
        <v>1692.21</v>
      </c>
      <c r="M560" s="71">
        <v>1823.32</v>
      </c>
      <c r="N560" s="71">
        <v>1892.42</v>
      </c>
      <c r="O560" s="71">
        <v>1887.63</v>
      </c>
      <c r="P560" s="71">
        <v>1855.97</v>
      </c>
      <c r="Q560" s="71">
        <v>1840.82</v>
      </c>
      <c r="R560" s="71">
        <v>1773.18</v>
      </c>
      <c r="S560" s="71">
        <v>1713.47</v>
      </c>
      <c r="T560" s="71">
        <v>1721.24</v>
      </c>
      <c r="U560" s="71">
        <v>1772.1</v>
      </c>
      <c r="V560" s="71">
        <v>1839.91</v>
      </c>
      <c r="W560" s="71">
        <v>1848.83</v>
      </c>
      <c r="X560" s="71">
        <v>1761.28</v>
      </c>
      <c r="Y560" s="71">
        <v>1687.52</v>
      </c>
      <c r="Z560" s="71">
        <v>1515.21</v>
      </c>
      <c r="AA560" s="71">
        <v>1446.54</v>
      </c>
    </row>
    <row r="561" spans="1:27" ht="12.75" customHeight="1" outlineLevel="1" x14ac:dyDescent="0.3">
      <c r="A561" s="163" t="s">
        <v>2199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customHeight="1" outlineLevel="1" x14ac:dyDescent="0.3">
      <c r="A562" s="163" t="s">
        <v>2200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2201</v>
      </c>
      <c r="B563" s="94" t="s">
        <v>81</v>
      </c>
      <c r="C563" s="70" t="s">
        <v>79</v>
      </c>
      <c r="D563" s="71">
        <f>$D$11</f>
        <v>88.27</v>
      </c>
      <c r="E563" s="71">
        <f t="shared" ref="E563:AA563" si="326">$D$11</f>
        <v>88.27</v>
      </c>
      <c r="F563" s="71">
        <f t="shared" si="326"/>
        <v>88.27</v>
      </c>
      <c r="G563" s="71">
        <f t="shared" si="326"/>
        <v>88.27</v>
      </c>
      <c r="H563" s="71">
        <f t="shared" si="326"/>
        <v>88.27</v>
      </c>
      <c r="I563" s="71">
        <f t="shared" si="326"/>
        <v>88.27</v>
      </c>
      <c r="J563" s="71">
        <f t="shared" si="326"/>
        <v>88.27</v>
      </c>
      <c r="K563" s="71">
        <f t="shared" si="326"/>
        <v>88.27</v>
      </c>
      <c r="L563" s="71">
        <f t="shared" si="326"/>
        <v>88.27</v>
      </c>
      <c r="M563" s="71">
        <f t="shared" si="326"/>
        <v>88.27</v>
      </c>
      <c r="N563" s="71">
        <f t="shared" si="326"/>
        <v>88.27</v>
      </c>
      <c r="O563" s="71">
        <f t="shared" si="326"/>
        <v>88.27</v>
      </c>
      <c r="P563" s="71">
        <f t="shared" si="326"/>
        <v>88.27</v>
      </c>
      <c r="Q563" s="71">
        <f t="shared" si="326"/>
        <v>88.27</v>
      </c>
      <c r="R563" s="71">
        <f t="shared" si="326"/>
        <v>88.27</v>
      </c>
      <c r="S563" s="71">
        <f t="shared" si="326"/>
        <v>88.27</v>
      </c>
      <c r="T563" s="71">
        <f t="shared" si="326"/>
        <v>88.27</v>
      </c>
      <c r="U563" s="71">
        <f t="shared" si="326"/>
        <v>88.27</v>
      </c>
      <c r="V563" s="71">
        <f t="shared" si="326"/>
        <v>88.27</v>
      </c>
      <c r="W563" s="71">
        <f t="shared" si="326"/>
        <v>88.27</v>
      </c>
      <c r="X563" s="71">
        <f t="shared" si="326"/>
        <v>88.27</v>
      </c>
      <c r="Y563" s="71">
        <f t="shared" si="326"/>
        <v>88.27</v>
      </c>
      <c r="Z563" s="71">
        <f t="shared" si="326"/>
        <v>88.27</v>
      </c>
      <c r="AA563" s="71">
        <f t="shared" si="326"/>
        <v>88.27</v>
      </c>
    </row>
    <row r="564" spans="1:27" ht="13.8" x14ac:dyDescent="0.3">
      <c r="A564" s="162" t="s">
        <v>2202</v>
      </c>
      <c r="B564" s="54" t="str">
        <f>"17"&amp;"."&amp;$B$800&amp;"."&amp;$B$801</f>
        <v>17.03.2024</v>
      </c>
      <c r="C564" s="134" t="s">
        <v>76</v>
      </c>
      <c r="D564" s="135">
        <f>ROUND(((D565+D566+D568+D567)/1000),5)</f>
        <v>5.09788</v>
      </c>
      <c r="E564" s="135">
        <f>ROUND(((E565+E566+E568+E567)/1000),5)</f>
        <v>4.9237900000000003</v>
      </c>
      <c r="F564" s="135">
        <f>ROUND(((F565+F566+F568+F567)/1000),5)</f>
        <v>4.8833700000000002</v>
      </c>
      <c r="G564" s="135">
        <f t="shared" ref="G564:AA564" si="327">ROUND(((G565+G566+G568+G567)/1000),5)</f>
        <v>4.8531199999999997</v>
      </c>
      <c r="H564" s="135">
        <f t="shared" si="327"/>
        <v>4.8529400000000003</v>
      </c>
      <c r="I564" s="135">
        <f t="shared" si="327"/>
        <v>4.9051400000000003</v>
      </c>
      <c r="J564" s="135">
        <f t="shared" si="327"/>
        <v>4.9871299999999996</v>
      </c>
      <c r="K564" s="135">
        <f t="shared" si="327"/>
        <v>5.0747099999999996</v>
      </c>
      <c r="L564" s="135">
        <f t="shared" si="327"/>
        <v>5.15137</v>
      </c>
      <c r="M564" s="135">
        <f t="shared" si="327"/>
        <v>5.3428199999999997</v>
      </c>
      <c r="N564" s="135">
        <f t="shared" si="327"/>
        <v>5.3598499999999998</v>
      </c>
      <c r="O564" s="135">
        <f t="shared" si="327"/>
        <v>5.3657700000000004</v>
      </c>
      <c r="P564" s="135">
        <f t="shared" si="327"/>
        <v>5.3602600000000002</v>
      </c>
      <c r="Q564" s="135">
        <f t="shared" si="327"/>
        <v>5.3533499999999998</v>
      </c>
      <c r="R564" s="135">
        <f t="shared" si="327"/>
        <v>5.3540000000000001</v>
      </c>
      <c r="S564" s="135">
        <f t="shared" si="327"/>
        <v>5.3504699999999996</v>
      </c>
      <c r="T564" s="135">
        <f t="shared" si="327"/>
        <v>5.3508699999999996</v>
      </c>
      <c r="U564" s="135">
        <f t="shared" si="327"/>
        <v>5.3569199999999997</v>
      </c>
      <c r="V564" s="135">
        <f t="shared" si="327"/>
        <v>5.49777</v>
      </c>
      <c r="W564" s="135">
        <f t="shared" si="327"/>
        <v>5.6022400000000001</v>
      </c>
      <c r="X564" s="135">
        <f t="shared" si="327"/>
        <v>5.5245499999999996</v>
      </c>
      <c r="Y564" s="135">
        <f t="shared" si="327"/>
        <v>5.3456700000000001</v>
      </c>
      <c r="Z564" s="135">
        <f t="shared" si="327"/>
        <v>5.1536999999999997</v>
      </c>
      <c r="AA564" s="135">
        <f t="shared" si="327"/>
        <v>5.1027899999999997</v>
      </c>
    </row>
    <row r="565" spans="1:27" ht="12.75" customHeight="1" outlineLevel="1" x14ac:dyDescent="0.3">
      <c r="A565" s="163" t="s">
        <v>2203</v>
      </c>
      <c r="B565" s="94" t="s">
        <v>238</v>
      </c>
      <c r="C565" s="70" t="s">
        <v>79</v>
      </c>
      <c r="D565" s="71">
        <v>1444.25</v>
      </c>
      <c r="E565" s="71">
        <v>1270.1600000000001</v>
      </c>
      <c r="F565" s="71">
        <v>1229.74</v>
      </c>
      <c r="G565" s="71">
        <v>1199.49</v>
      </c>
      <c r="H565" s="71">
        <v>1199.31</v>
      </c>
      <c r="I565" s="71">
        <v>1251.51</v>
      </c>
      <c r="J565" s="71">
        <v>1333.5</v>
      </c>
      <c r="K565" s="71">
        <v>1421.08</v>
      </c>
      <c r="L565" s="71">
        <v>1497.74</v>
      </c>
      <c r="M565" s="71">
        <v>1689.19</v>
      </c>
      <c r="N565" s="71">
        <v>1706.22</v>
      </c>
      <c r="O565" s="71">
        <v>1712.14</v>
      </c>
      <c r="P565" s="71">
        <v>1706.63</v>
      </c>
      <c r="Q565" s="71">
        <v>1699.72</v>
      </c>
      <c r="R565" s="71">
        <v>1700.37</v>
      </c>
      <c r="S565" s="71">
        <v>1696.84</v>
      </c>
      <c r="T565" s="71">
        <v>1697.24</v>
      </c>
      <c r="U565" s="71">
        <v>1703.29</v>
      </c>
      <c r="V565" s="71">
        <v>1844.14</v>
      </c>
      <c r="W565" s="71">
        <v>1948.61</v>
      </c>
      <c r="X565" s="71">
        <v>1870.92</v>
      </c>
      <c r="Y565" s="71">
        <v>1692.04</v>
      </c>
      <c r="Z565" s="71">
        <v>1500.07</v>
      </c>
      <c r="AA565" s="71">
        <v>1449.16</v>
      </c>
    </row>
    <row r="566" spans="1:27" ht="12.75" customHeight="1" outlineLevel="1" x14ac:dyDescent="0.3">
      <c r="A566" s="163" t="s">
        <v>2204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customHeight="1" outlineLevel="1" x14ac:dyDescent="0.3">
      <c r="A567" s="163" t="s">
        <v>2205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2206</v>
      </c>
      <c r="B568" s="94" t="s">
        <v>81</v>
      </c>
      <c r="C568" s="70" t="s">
        <v>79</v>
      </c>
      <c r="D568" s="71">
        <f>$D$11</f>
        <v>88.27</v>
      </c>
      <c r="E568" s="71">
        <f t="shared" ref="E568:AA568" si="329">$D$11</f>
        <v>88.27</v>
      </c>
      <c r="F568" s="71">
        <f t="shared" si="329"/>
        <v>88.27</v>
      </c>
      <c r="G568" s="71">
        <f t="shared" si="329"/>
        <v>88.27</v>
      </c>
      <c r="H568" s="71">
        <f t="shared" si="329"/>
        <v>88.27</v>
      </c>
      <c r="I568" s="71">
        <f t="shared" si="329"/>
        <v>88.27</v>
      </c>
      <c r="J568" s="71">
        <f t="shared" si="329"/>
        <v>88.27</v>
      </c>
      <c r="K568" s="71">
        <f t="shared" si="329"/>
        <v>88.27</v>
      </c>
      <c r="L568" s="71">
        <f t="shared" si="329"/>
        <v>88.27</v>
      </c>
      <c r="M568" s="71">
        <f t="shared" si="329"/>
        <v>88.27</v>
      </c>
      <c r="N568" s="71">
        <f t="shared" si="329"/>
        <v>88.27</v>
      </c>
      <c r="O568" s="71">
        <f t="shared" si="329"/>
        <v>88.27</v>
      </c>
      <c r="P568" s="71">
        <f t="shared" si="329"/>
        <v>88.27</v>
      </c>
      <c r="Q568" s="71">
        <f t="shared" si="329"/>
        <v>88.27</v>
      </c>
      <c r="R568" s="71">
        <f t="shared" si="329"/>
        <v>88.27</v>
      </c>
      <c r="S568" s="71">
        <f t="shared" si="329"/>
        <v>88.27</v>
      </c>
      <c r="T568" s="71">
        <f t="shared" si="329"/>
        <v>88.27</v>
      </c>
      <c r="U568" s="71">
        <f t="shared" si="329"/>
        <v>88.27</v>
      </c>
      <c r="V568" s="71">
        <f t="shared" si="329"/>
        <v>88.27</v>
      </c>
      <c r="W568" s="71">
        <f t="shared" si="329"/>
        <v>88.27</v>
      </c>
      <c r="X568" s="71">
        <f t="shared" si="329"/>
        <v>88.27</v>
      </c>
      <c r="Y568" s="71">
        <f t="shared" si="329"/>
        <v>88.27</v>
      </c>
      <c r="Z568" s="71">
        <f t="shared" si="329"/>
        <v>88.27</v>
      </c>
      <c r="AA568" s="71">
        <f t="shared" si="329"/>
        <v>88.27</v>
      </c>
    </row>
    <row r="569" spans="1:27" ht="13.8" x14ac:dyDescent="0.3">
      <c r="A569" s="162" t="s">
        <v>2207</v>
      </c>
      <c r="B569" s="54" t="str">
        <f>"18"&amp;"."&amp;$B$800&amp;"."&amp;$B$801</f>
        <v>18.03.2024</v>
      </c>
      <c r="C569" s="134" t="s">
        <v>76</v>
      </c>
      <c r="D569" s="135">
        <f>ROUND(((D570+D571+D573+D572)/1000),5)</f>
        <v>5.04183</v>
      </c>
      <c r="E569" s="135">
        <f>ROUND(((E570+E571+E573+E572)/1000),5)</f>
        <v>4.9088399999999996</v>
      </c>
      <c r="F569" s="135">
        <f>ROUND(((F570+F571+F573+F572)/1000),5)</f>
        <v>4.8701499999999998</v>
      </c>
      <c r="G569" s="135">
        <f t="shared" ref="G569:AA569" si="330">ROUND(((G570+G571+G573+G572)/1000),5)</f>
        <v>4.8680099999999999</v>
      </c>
      <c r="H569" s="135">
        <f t="shared" si="330"/>
        <v>4.9076000000000004</v>
      </c>
      <c r="I569" s="135">
        <f t="shared" si="330"/>
        <v>5.0139399999999998</v>
      </c>
      <c r="J569" s="135">
        <f t="shared" si="330"/>
        <v>5.0988899999999999</v>
      </c>
      <c r="K569" s="135">
        <f t="shared" si="330"/>
        <v>5.4432600000000004</v>
      </c>
      <c r="L569" s="135">
        <f t="shared" si="330"/>
        <v>5.5547500000000003</v>
      </c>
      <c r="M569" s="135">
        <f t="shared" si="330"/>
        <v>5.6386799999999999</v>
      </c>
      <c r="N569" s="135">
        <f t="shared" si="330"/>
        <v>5.6480399999999999</v>
      </c>
      <c r="O569" s="135">
        <f t="shared" si="330"/>
        <v>5.6953100000000001</v>
      </c>
      <c r="P569" s="135">
        <f t="shared" si="330"/>
        <v>5.6465199999999998</v>
      </c>
      <c r="Q569" s="135">
        <f t="shared" si="330"/>
        <v>5.6480699999999997</v>
      </c>
      <c r="R569" s="135">
        <f t="shared" si="330"/>
        <v>5.6355500000000003</v>
      </c>
      <c r="S569" s="135">
        <f t="shared" si="330"/>
        <v>5.5959500000000002</v>
      </c>
      <c r="T569" s="135">
        <f t="shared" si="330"/>
        <v>5.5838599999999996</v>
      </c>
      <c r="U569" s="135">
        <f t="shared" si="330"/>
        <v>5.4809000000000001</v>
      </c>
      <c r="V569" s="135">
        <f t="shared" si="330"/>
        <v>5.5402199999999997</v>
      </c>
      <c r="W569" s="135">
        <f t="shared" si="330"/>
        <v>5.6092500000000003</v>
      </c>
      <c r="X569" s="135">
        <f t="shared" si="330"/>
        <v>5.54148</v>
      </c>
      <c r="Y569" s="135">
        <f t="shared" si="330"/>
        <v>5.3894000000000002</v>
      </c>
      <c r="Z569" s="135">
        <f t="shared" si="330"/>
        <v>5.1642599999999996</v>
      </c>
      <c r="AA569" s="135">
        <f t="shared" si="330"/>
        <v>5.0495200000000002</v>
      </c>
    </row>
    <row r="570" spans="1:27" ht="12.75" customHeight="1" outlineLevel="1" x14ac:dyDescent="0.3">
      <c r="A570" s="163" t="s">
        <v>2208</v>
      </c>
      <c r="B570" s="94" t="s">
        <v>238</v>
      </c>
      <c r="C570" s="70" t="s">
        <v>79</v>
      </c>
      <c r="D570" s="71">
        <v>1388.2</v>
      </c>
      <c r="E570" s="71">
        <v>1255.21</v>
      </c>
      <c r="F570" s="71">
        <v>1216.52</v>
      </c>
      <c r="G570" s="71">
        <v>1214.3800000000001</v>
      </c>
      <c r="H570" s="71">
        <v>1253.97</v>
      </c>
      <c r="I570" s="71">
        <v>1360.31</v>
      </c>
      <c r="J570" s="71">
        <v>1445.26</v>
      </c>
      <c r="K570" s="71">
        <v>1789.63</v>
      </c>
      <c r="L570" s="71">
        <v>1901.12</v>
      </c>
      <c r="M570" s="71">
        <v>1985.05</v>
      </c>
      <c r="N570" s="71">
        <v>1994.41</v>
      </c>
      <c r="O570" s="71">
        <v>2041.68</v>
      </c>
      <c r="P570" s="71">
        <v>1992.89</v>
      </c>
      <c r="Q570" s="71">
        <v>1994.44</v>
      </c>
      <c r="R570" s="71">
        <v>1981.92</v>
      </c>
      <c r="S570" s="71">
        <v>1942.32</v>
      </c>
      <c r="T570" s="71">
        <v>1930.23</v>
      </c>
      <c r="U570" s="71">
        <v>1827.27</v>
      </c>
      <c r="V570" s="71">
        <v>1886.59</v>
      </c>
      <c r="W570" s="71">
        <v>1955.62</v>
      </c>
      <c r="X570" s="71">
        <v>1887.85</v>
      </c>
      <c r="Y570" s="71">
        <v>1735.77</v>
      </c>
      <c r="Z570" s="71">
        <v>1510.63</v>
      </c>
      <c r="AA570" s="71">
        <v>1395.89</v>
      </c>
    </row>
    <row r="571" spans="1:27" ht="12.75" customHeight="1" outlineLevel="1" x14ac:dyDescent="0.3">
      <c r="A571" s="163" t="s">
        <v>2209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customHeight="1" outlineLevel="1" x14ac:dyDescent="0.3">
      <c r="A572" s="163" t="s">
        <v>2210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2211</v>
      </c>
      <c r="B573" s="94" t="s">
        <v>81</v>
      </c>
      <c r="C573" s="70" t="s">
        <v>79</v>
      </c>
      <c r="D573" s="71">
        <f>$D$11</f>
        <v>88.27</v>
      </c>
      <c r="E573" s="71">
        <f t="shared" ref="E573:AA573" si="332">$D$11</f>
        <v>88.27</v>
      </c>
      <c r="F573" s="71">
        <f t="shared" si="332"/>
        <v>88.27</v>
      </c>
      <c r="G573" s="71">
        <f t="shared" si="332"/>
        <v>88.27</v>
      </c>
      <c r="H573" s="71">
        <f t="shared" si="332"/>
        <v>88.27</v>
      </c>
      <c r="I573" s="71">
        <f t="shared" si="332"/>
        <v>88.27</v>
      </c>
      <c r="J573" s="71">
        <f t="shared" si="332"/>
        <v>88.27</v>
      </c>
      <c r="K573" s="71">
        <f t="shared" si="332"/>
        <v>88.27</v>
      </c>
      <c r="L573" s="71">
        <f t="shared" si="332"/>
        <v>88.27</v>
      </c>
      <c r="M573" s="71">
        <f t="shared" si="332"/>
        <v>88.27</v>
      </c>
      <c r="N573" s="71">
        <f t="shared" si="332"/>
        <v>88.27</v>
      </c>
      <c r="O573" s="71">
        <f t="shared" si="332"/>
        <v>88.27</v>
      </c>
      <c r="P573" s="71">
        <f t="shared" si="332"/>
        <v>88.27</v>
      </c>
      <c r="Q573" s="71">
        <f t="shared" si="332"/>
        <v>88.27</v>
      </c>
      <c r="R573" s="71">
        <f t="shared" si="332"/>
        <v>88.27</v>
      </c>
      <c r="S573" s="71">
        <f t="shared" si="332"/>
        <v>88.27</v>
      </c>
      <c r="T573" s="71">
        <f t="shared" si="332"/>
        <v>88.27</v>
      </c>
      <c r="U573" s="71">
        <f t="shared" si="332"/>
        <v>88.27</v>
      </c>
      <c r="V573" s="71">
        <f t="shared" si="332"/>
        <v>88.27</v>
      </c>
      <c r="W573" s="71">
        <f t="shared" si="332"/>
        <v>88.27</v>
      </c>
      <c r="X573" s="71">
        <f t="shared" si="332"/>
        <v>88.27</v>
      </c>
      <c r="Y573" s="71">
        <f t="shared" si="332"/>
        <v>88.27</v>
      </c>
      <c r="Z573" s="71">
        <f t="shared" si="332"/>
        <v>88.27</v>
      </c>
      <c r="AA573" s="71">
        <f t="shared" si="332"/>
        <v>88.27</v>
      </c>
    </row>
    <row r="574" spans="1:27" ht="13.8" x14ac:dyDescent="0.3">
      <c r="A574" s="162" t="s">
        <v>2212</v>
      </c>
      <c r="B574" s="54" t="str">
        <f>"19"&amp;"."&amp;$B$800&amp;"."&amp;$B$801</f>
        <v>19.03.2024</v>
      </c>
      <c r="C574" s="134" t="s">
        <v>76</v>
      </c>
      <c r="D574" s="135">
        <f>ROUND(((D575+D576+D578+D577)/1000),5)</f>
        <v>4.9085099999999997</v>
      </c>
      <c r="E574" s="135">
        <f>ROUND(((E575+E576+E578+E577)/1000),5)</f>
        <v>4.8437900000000003</v>
      </c>
      <c r="F574" s="135">
        <f>ROUND(((F575+F576+F578+F577)/1000),5)</f>
        <v>4.8167400000000002</v>
      </c>
      <c r="G574" s="135">
        <f t="shared" ref="G574:AA574" si="333">ROUND(((G575+G576+G578+G577)/1000),5)</f>
        <v>4.8114800000000004</v>
      </c>
      <c r="H574" s="135">
        <f t="shared" si="333"/>
        <v>4.8405300000000002</v>
      </c>
      <c r="I574" s="135">
        <f t="shared" si="333"/>
        <v>4.9356600000000004</v>
      </c>
      <c r="J574" s="135">
        <f t="shared" si="333"/>
        <v>5.0680800000000001</v>
      </c>
      <c r="K574" s="135">
        <f t="shared" si="333"/>
        <v>5.21244</v>
      </c>
      <c r="L574" s="135">
        <f t="shared" si="333"/>
        <v>5.4187799999999999</v>
      </c>
      <c r="M574" s="135">
        <f t="shared" si="333"/>
        <v>5.5335799999999997</v>
      </c>
      <c r="N574" s="135">
        <f t="shared" si="333"/>
        <v>5.5446</v>
      </c>
      <c r="O574" s="135">
        <f t="shared" si="333"/>
        <v>5.5675499999999998</v>
      </c>
      <c r="P574" s="135">
        <f t="shared" si="333"/>
        <v>5.5216399999999997</v>
      </c>
      <c r="Q574" s="135">
        <f t="shared" si="333"/>
        <v>5.5514799999999997</v>
      </c>
      <c r="R574" s="135">
        <f t="shared" si="333"/>
        <v>5.48285</v>
      </c>
      <c r="S574" s="135">
        <f t="shared" si="333"/>
        <v>5.45519</v>
      </c>
      <c r="T574" s="135">
        <f t="shared" si="333"/>
        <v>5.4060800000000002</v>
      </c>
      <c r="U574" s="135">
        <f t="shared" si="333"/>
        <v>5.3162000000000003</v>
      </c>
      <c r="V574" s="135">
        <f t="shared" si="333"/>
        <v>5.47377</v>
      </c>
      <c r="W574" s="135">
        <f t="shared" si="333"/>
        <v>5.5825100000000001</v>
      </c>
      <c r="X574" s="135">
        <f t="shared" si="333"/>
        <v>5.4749299999999996</v>
      </c>
      <c r="Y574" s="135">
        <f t="shared" si="333"/>
        <v>5.3305999999999996</v>
      </c>
      <c r="Z574" s="135">
        <f t="shared" si="333"/>
        <v>5.1326999999999998</v>
      </c>
      <c r="AA574" s="135">
        <f t="shared" si="333"/>
        <v>4.9861199999999997</v>
      </c>
    </row>
    <row r="575" spans="1:27" ht="12.75" customHeight="1" outlineLevel="1" x14ac:dyDescent="0.3">
      <c r="A575" s="163" t="s">
        <v>2213</v>
      </c>
      <c r="B575" s="94" t="s">
        <v>238</v>
      </c>
      <c r="C575" s="70" t="s">
        <v>79</v>
      </c>
      <c r="D575" s="71">
        <v>1254.8800000000001</v>
      </c>
      <c r="E575" s="71">
        <v>1190.1600000000001</v>
      </c>
      <c r="F575" s="71">
        <v>1163.1099999999999</v>
      </c>
      <c r="G575" s="71">
        <v>1157.8499999999999</v>
      </c>
      <c r="H575" s="71">
        <v>1186.9000000000001</v>
      </c>
      <c r="I575" s="71">
        <v>1282.03</v>
      </c>
      <c r="J575" s="71">
        <v>1414.45</v>
      </c>
      <c r="K575" s="71">
        <v>1558.81</v>
      </c>
      <c r="L575" s="71">
        <v>1765.15</v>
      </c>
      <c r="M575" s="71">
        <v>1879.95</v>
      </c>
      <c r="N575" s="71">
        <v>1890.97</v>
      </c>
      <c r="O575" s="71">
        <v>1913.92</v>
      </c>
      <c r="P575" s="71">
        <v>1868.01</v>
      </c>
      <c r="Q575" s="71">
        <v>1897.85</v>
      </c>
      <c r="R575" s="71">
        <v>1829.22</v>
      </c>
      <c r="S575" s="71">
        <v>1801.56</v>
      </c>
      <c r="T575" s="71">
        <v>1752.45</v>
      </c>
      <c r="U575" s="71">
        <v>1662.57</v>
      </c>
      <c r="V575" s="71">
        <v>1820.14</v>
      </c>
      <c r="W575" s="71">
        <v>1928.88</v>
      </c>
      <c r="X575" s="71">
        <v>1821.3</v>
      </c>
      <c r="Y575" s="71">
        <v>1676.97</v>
      </c>
      <c r="Z575" s="71">
        <v>1479.07</v>
      </c>
      <c r="AA575" s="71">
        <v>1332.49</v>
      </c>
    </row>
    <row r="576" spans="1:27" ht="12.75" customHeight="1" outlineLevel="1" x14ac:dyDescent="0.3">
      <c r="A576" s="163" t="s">
        <v>2214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customHeight="1" outlineLevel="1" x14ac:dyDescent="0.3">
      <c r="A577" s="163" t="s">
        <v>2215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2216</v>
      </c>
      <c r="B578" s="94" t="s">
        <v>81</v>
      </c>
      <c r="C578" s="70" t="s">
        <v>79</v>
      </c>
      <c r="D578" s="71">
        <f>$D$11</f>
        <v>88.27</v>
      </c>
      <c r="E578" s="71">
        <f t="shared" ref="E578:AA578" si="335">$D$11</f>
        <v>88.27</v>
      </c>
      <c r="F578" s="71">
        <f t="shared" si="335"/>
        <v>88.27</v>
      </c>
      <c r="G578" s="71">
        <f t="shared" si="335"/>
        <v>88.27</v>
      </c>
      <c r="H578" s="71">
        <f t="shared" si="335"/>
        <v>88.27</v>
      </c>
      <c r="I578" s="71">
        <f t="shared" si="335"/>
        <v>88.27</v>
      </c>
      <c r="J578" s="71">
        <f t="shared" si="335"/>
        <v>88.27</v>
      </c>
      <c r="K578" s="71">
        <f t="shared" si="335"/>
        <v>88.27</v>
      </c>
      <c r="L578" s="71">
        <f t="shared" si="335"/>
        <v>88.27</v>
      </c>
      <c r="M578" s="71">
        <f t="shared" si="335"/>
        <v>88.27</v>
      </c>
      <c r="N578" s="71">
        <f t="shared" si="335"/>
        <v>88.27</v>
      </c>
      <c r="O578" s="71">
        <f t="shared" si="335"/>
        <v>88.27</v>
      </c>
      <c r="P578" s="71">
        <f t="shared" si="335"/>
        <v>88.27</v>
      </c>
      <c r="Q578" s="71">
        <f t="shared" si="335"/>
        <v>88.27</v>
      </c>
      <c r="R578" s="71">
        <f t="shared" si="335"/>
        <v>88.27</v>
      </c>
      <c r="S578" s="71">
        <f t="shared" si="335"/>
        <v>88.27</v>
      </c>
      <c r="T578" s="71">
        <f t="shared" si="335"/>
        <v>88.27</v>
      </c>
      <c r="U578" s="71">
        <f t="shared" si="335"/>
        <v>88.27</v>
      </c>
      <c r="V578" s="71">
        <f t="shared" si="335"/>
        <v>88.27</v>
      </c>
      <c r="W578" s="71">
        <f t="shared" si="335"/>
        <v>88.27</v>
      </c>
      <c r="X578" s="71">
        <f t="shared" si="335"/>
        <v>88.27</v>
      </c>
      <c r="Y578" s="71">
        <f t="shared" si="335"/>
        <v>88.27</v>
      </c>
      <c r="Z578" s="71">
        <f t="shared" si="335"/>
        <v>88.27</v>
      </c>
      <c r="AA578" s="71">
        <f t="shared" si="335"/>
        <v>88.27</v>
      </c>
    </row>
    <row r="579" spans="1:27" ht="13.8" x14ac:dyDescent="0.3">
      <c r="A579" s="162" t="s">
        <v>2217</v>
      </c>
      <c r="B579" s="54" t="str">
        <f>"20"&amp;"."&amp;$B$800&amp;"."&amp;$B$801</f>
        <v>20.03.2024</v>
      </c>
      <c r="C579" s="134" t="s">
        <v>76</v>
      </c>
      <c r="D579" s="135">
        <f>ROUND(((D580+D581+D583+D582)/1000),5)</f>
        <v>4.8975099999999996</v>
      </c>
      <c r="E579" s="135">
        <f>ROUND(((E580+E581+E583+E582)/1000),5)</f>
        <v>4.8303200000000004</v>
      </c>
      <c r="F579" s="135">
        <f>ROUND(((F580+F581+F583+F582)/1000),5)</f>
        <v>4.7993899999999998</v>
      </c>
      <c r="G579" s="135">
        <f t="shared" ref="G579:AA579" si="336">ROUND(((G580+G581+G583+G582)/1000),5)</f>
        <v>4.79643</v>
      </c>
      <c r="H579" s="135">
        <f t="shared" si="336"/>
        <v>4.8280000000000003</v>
      </c>
      <c r="I579" s="135">
        <f t="shared" si="336"/>
        <v>4.93621</v>
      </c>
      <c r="J579" s="135">
        <f t="shared" si="336"/>
        <v>5.0697400000000004</v>
      </c>
      <c r="K579" s="135">
        <f t="shared" si="336"/>
        <v>5.1549199999999997</v>
      </c>
      <c r="L579" s="135">
        <f t="shared" si="336"/>
        <v>5.3978599999999997</v>
      </c>
      <c r="M579" s="135">
        <f t="shared" si="336"/>
        <v>5.5120199999999997</v>
      </c>
      <c r="N579" s="135">
        <f t="shared" si="336"/>
        <v>5.5389600000000003</v>
      </c>
      <c r="O579" s="135">
        <f t="shared" si="336"/>
        <v>5.5604300000000002</v>
      </c>
      <c r="P579" s="135">
        <f t="shared" si="336"/>
        <v>5.5260699999999998</v>
      </c>
      <c r="Q579" s="135">
        <f t="shared" si="336"/>
        <v>5.53993</v>
      </c>
      <c r="R579" s="135">
        <f t="shared" si="336"/>
        <v>5.5111100000000004</v>
      </c>
      <c r="S579" s="135">
        <f t="shared" si="336"/>
        <v>5.4875699999999998</v>
      </c>
      <c r="T579" s="135">
        <f t="shared" si="336"/>
        <v>5.4608499999999998</v>
      </c>
      <c r="U579" s="135">
        <f t="shared" si="336"/>
        <v>5.3759800000000002</v>
      </c>
      <c r="V579" s="135">
        <f t="shared" si="336"/>
        <v>5.4554299999999998</v>
      </c>
      <c r="W579" s="135">
        <f t="shared" si="336"/>
        <v>5.5245499999999996</v>
      </c>
      <c r="X579" s="135">
        <f t="shared" si="336"/>
        <v>5.4407399999999999</v>
      </c>
      <c r="Y579" s="135">
        <f t="shared" si="336"/>
        <v>5.3669599999999997</v>
      </c>
      <c r="Z579" s="135">
        <f t="shared" si="336"/>
        <v>5.1429200000000002</v>
      </c>
      <c r="AA579" s="135">
        <f t="shared" si="336"/>
        <v>5.0593599999999999</v>
      </c>
    </row>
    <row r="580" spans="1:27" ht="12.75" customHeight="1" outlineLevel="1" x14ac:dyDescent="0.3">
      <c r="A580" s="163" t="s">
        <v>2218</v>
      </c>
      <c r="B580" s="94" t="s">
        <v>238</v>
      </c>
      <c r="C580" s="70" t="s">
        <v>79</v>
      </c>
      <c r="D580" s="71">
        <v>1243.8800000000001</v>
      </c>
      <c r="E580" s="71">
        <v>1176.69</v>
      </c>
      <c r="F580" s="71">
        <v>1145.76</v>
      </c>
      <c r="G580" s="71">
        <v>1142.8</v>
      </c>
      <c r="H580" s="71">
        <v>1174.3699999999999</v>
      </c>
      <c r="I580" s="71">
        <v>1282.58</v>
      </c>
      <c r="J580" s="71">
        <v>1416.11</v>
      </c>
      <c r="K580" s="71">
        <v>1501.29</v>
      </c>
      <c r="L580" s="71">
        <v>1744.23</v>
      </c>
      <c r="M580" s="71">
        <v>1858.39</v>
      </c>
      <c r="N580" s="71">
        <v>1885.33</v>
      </c>
      <c r="O580" s="71">
        <v>1906.8</v>
      </c>
      <c r="P580" s="71">
        <v>1872.44</v>
      </c>
      <c r="Q580" s="71">
        <v>1886.3</v>
      </c>
      <c r="R580" s="71">
        <v>1857.48</v>
      </c>
      <c r="S580" s="71">
        <v>1833.94</v>
      </c>
      <c r="T580" s="71">
        <v>1807.22</v>
      </c>
      <c r="U580" s="71">
        <v>1722.35</v>
      </c>
      <c r="V580" s="71">
        <v>1801.8</v>
      </c>
      <c r="W580" s="71">
        <v>1870.92</v>
      </c>
      <c r="X580" s="71">
        <v>1787.11</v>
      </c>
      <c r="Y580" s="71">
        <v>1713.33</v>
      </c>
      <c r="Z580" s="71">
        <v>1489.29</v>
      </c>
      <c r="AA580" s="71">
        <v>1405.73</v>
      </c>
    </row>
    <row r="581" spans="1:27" ht="12.75" customHeight="1" outlineLevel="1" x14ac:dyDescent="0.3">
      <c r="A581" s="163" t="s">
        <v>2219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customHeight="1" outlineLevel="1" x14ac:dyDescent="0.3">
      <c r="A582" s="163" t="s">
        <v>2220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2221</v>
      </c>
      <c r="B583" s="94" t="s">
        <v>81</v>
      </c>
      <c r="C583" s="70" t="s">
        <v>79</v>
      </c>
      <c r="D583" s="71">
        <f>$D$11</f>
        <v>88.27</v>
      </c>
      <c r="E583" s="71">
        <f t="shared" ref="E583:AA583" si="338">$D$11</f>
        <v>88.27</v>
      </c>
      <c r="F583" s="71">
        <f t="shared" si="338"/>
        <v>88.27</v>
      </c>
      <c r="G583" s="71">
        <f t="shared" si="338"/>
        <v>88.27</v>
      </c>
      <c r="H583" s="71">
        <f t="shared" si="338"/>
        <v>88.27</v>
      </c>
      <c r="I583" s="71">
        <f t="shared" si="338"/>
        <v>88.27</v>
      </c>
      <c r="J583" s="71">
        <f t="shared" si="338"/>
        <v>88.27</v>
      </c>
      <c r="K583" s="71">
        <f t="shared" si="338"/>
        <v>88.27</v>
      </c>
      <c r="L583" s="71">
        <f t="shared" si="338"/>
        <v>88.27</v>
      </c>
      <c r="M583" s="71">
        <f t="shared" si="338"/>
        <v>88.27</v>
      </c>
      <c r="N583" s="71">
        <f t="shared" si="338"/>
        <v>88.27</v>
      </c>
      <c r="O583" s="71">
        <f t="shared" si="338"/>
        <v>88.27</v>
      </c>
      <c r="P583" s="71">
        <f t="shared" si="338"/>
        <v>88.27</v>
      </c>
      <c r="Q583" s="71">
        <f t="shared" si="338"/>
        <v>88.27</v>
      </c>
      <c r="R583" s="71">
        <f t="shared" si="338"/>
        <v>88.27</v>
      </c>
      <c r="S583" s="71">
        <f t="shared" si="338"/>
        <v>88.27</v>
      </c>
      <c r="T583" s="71">
        <f t="shared" si="338"/>
        <v>88.27</v>
      </c>
      <c r="U583" s="71">
        <f t="shared" si="338"/>
        <v>88.27</v>
      </c>
      <c r="V583" s="71">
        <f t="shared" si="338"/>
        <v>88.27</v>
      </c>
      <c r="W583" s="71">
        <f t="shared" si="338"/>
        <v>88.27</v>
      </c>
      <c r="X583" s="71">
        <f t="shared" si="338"/>
        <v>88.27</v>
      </c>
      <c r="Y583" s="71">
        <f t="shared" si="338"/>
        <v>88.27</v>
      </c>
      <c r="Z583" s="71">
        <f t="shared" si="338"/>
        <v>88.27</v>
      </c>
      <c r="AA583" s="71">
        <f t="shared" si="338"/>
        <v>88.27</v>
      </c>
    </row>
    <row r="584" spans="1:27" ht="13.8" x14ac:dyDescent="0.3">
      <c r="A584" s="162" t="s">
        <v>2222</v>
      </c>
      <c r="B584" s="54" t="str">
        <f>"21"&amp;"."&amp;$B$800&amp;"."&amp;$B$801</f>
        <v>21.03.2024</v>
      </c>
      <c r="C584" s="134" t="s">
        <v>76</v>
      </c>
      <c r="D584" s="135">
        <f>ROUND(((D585+D586+D588+D587)/1000),5)</f>
        <v>4.9764200000000001</v>
      </c>
      <c r="E584" s="135">
        <f>ROUND(((E585+E586+E588+E587)/1000),5)</f>
        <v>4.88469</v>
      </c>
      <c r="F584" s="135">
        <f>ROUND(((F585+F586+F588+F587)/1000),5)</f>
        <v>4.8475400000000004</v>
      </c>
      <c r="G584" s="135">
        <f t="shared" ref="G584:AA584" si="339">ROUND(((G585+G586+G588+G587)/1000),5)</f>
        <v>4.8444000000000003</v>
      </c>
      <c r="H584" s="135">
        <f t="shared" si="339"/>
        <v>4.8774699999999998</v>
      </c>
      <c r="I584" s="135">
        <f t="shared" si="339"/>
        <v>5.0136599999999998</v>
      </c>
      <c r="J584" s="135">
        <f t="shared" si="339"/>
        <v>5.1052299999999997</v>
      </c>
      <c r="K584" s="135">
        <f t="shared" si="339"/>
        <v>5.3195600000000001</v>
      </c>
      <c r="L584" s="135">
        <f t="shared" si="339"/>
        <v>5.4694599999999998</v>
      </c>
      <c r="M584" s="135">
        <f t="shared" si="339"/>
        <v>5.5477600000000002</v>
      </c>
      <c r="N584" s="135">
        <f t="shared" si="339"/>
        <v>5.5497699999999996</v>
      </c>
      <c r="O584" s="135">
        <f t="shared" si="339"/>
        <v>5.5541600000000004</v>
      </c>
      <c r="P584" s="135">
        <f t="shared" si="339"/>
        <v>5.5273500000000002</v>
      </c>
      <c r="Q584" s="135">
        <f t="shared" si="339"/>
        <v>5.5381999999999998</v>
      </c>
      <c r="R584" s="135">
        <f t="shared" si="339"/>
        <v>5.51342</v>
      </c>
      <c r="S584" s="135">
        <f t="shared" si="339"/>
        <v>5.4923099999999998</v>
      </c>
      <c r="T584" s="135">
        <f t="shared" si="339"/>
        <v>5.48461</v>
      </c>
      <c r="U584" s="135">
        <f t="shared" si="339"/>
        <v>5.4244500000000002</v>
      </c>
      <c r="V584" s="135">
        <f t="shared" si="339"/>
        <v>5.4698900000000004</v>
      </c>
      <c r="W584" s="135">
        <f t="shared" si="339"/>
        <v>5.5467899999999997</v>
      </c>
      <c r="X584" s="135">
        <f t="shared" si="339"/>
        <v>5.5080600000000004</v>
      </c>
      <c r="Y584" s="135">
        <f t="shared" si="339"/>
        <v>5.4730400000000001</v>
      </c>
      <c r="Z584" s="135">
        <f t="shared" si="339"/>
        <v>5.2120300000000004</v>
      </c>
      <c r="AA584" s="135">
        <f t="shared" si="339"/>
        <v>5.0777799999999997</v>
      </c>
    </row>
    <row r="585" spans="1:27" ht="12.75" customHeight="1" outlineLevel="1" x14ac:dyDescent="0.3">
      <c r="A585" s="163" t="s">
        <v>2223</v>
      </c>
      <c r="B585" s="94" t="s">
        <v>238</v>
      </c>
      <c r="C585" s="70" t="s">
        <v>79</v>
      </c>
      <c r="D585" s="71">
        <v>1322.79</v>
      </c>
      <c r="E585" s="71">
        <v>1231.06</v>
      </c>
      <c r="F585" s="71">
        <v>1193.9100000000001</v>
      </c>
      <c r="G585" s="71">
        <v>1190.77</v>
      </c>
      <c r="H585" s="71">
        <v>1223.8399999999999</v>
      </c>
      <c r="I585" s="71">
        <v>1360.03</v>
      </c>
      <c r="J585" s="71">
        <v>1451.6</v>
      </c>
      <c r="K585" s="71">
        <v>1665.93</v>
      </c>
      <c r="L585" s="71">
        <v>1815.83</v>
      </c>
      <c r="M585" s="71">
        <v>1894.13</v>
      </c>
      <c r="N585" s="71">
        <v>1896.14</v>
      </c>
      <c r="O585" s="71">
        <v>1900.53</v>
      </c>
      <c r="P585" s="71">
        <v>1873.72</v>
      </c>
      <c r="Q585" s="71">
        <v>1884.57</v>
      </c>
      <c r="R585" s="71">
        <v>1859.79</v>
      </c>
      <c r="S585" s="71">
        <v>1838.68</v>
      </c>
      <c r="T585" s="71">
        <v>1830.98</v>
      </c>
      <c r="U585" s="71">
        <v>1770.82</v>
      </c>
      <c r="V585" s="71">
        <v>1816.26</v>
      </c>
      <c r="W585" s="71">
        <v>1893.16</v>
      </c>
      <c r="X585" s="71">
        <v>1854.43</v>
      </c>
      <c r="Y585" s="71">
        <v>1819.41</v>
      </c>
      <c r="Z585" s="71">
        <v>1558.4</v>
      </c>
      <c r="AA585" s="71">
        <v>1424.15</v>
      </c>
    </row>
    <row r="586" spans="1:27" ht="12.75" customHeight="1" outlineLevel="1" x14ac:dyDescent="0.3">
      <c r="A586" s="163" t="s">
        <v>2224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customHeight="1" outlineLevel="1" x14ac:dyDescent="0.3">
      <c r="A587" s="163" t="s">
        <v>2225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2226</v>
      </c>
      <c r="B588" s="94" t="s">
        <v>81</v>
      </c>
      <c r="C588" s="70" t="s">
        <v>79</v>
      </c>
      <c r="D588" s="71">
        <f>$D$11</f>
        <v>88.27</v>
      </c>
      <c r="E588" s="71">
        <f t="shared" ref="E588:AA588" si="341">$D$11</f>
        <v>88.27</v>
      </c>
      <c r="F588" s="71">
        <f t="shared" si="341"/>
        <v>88.27</v>
      </c>
      <c r="G588" s="71">
        <f t="shared" si="341"/>
        <v>88.27</v>
      </c>
      <c r="H588" s="71">
        <f t="shared" si="341"/>
        <v>88.27</v>
      </c>
      <c r="I588" s="71">
        <f t="shared" si="341"/>
        <v>88.27</v>
      </c>
      <c r="J588" s="71">
        <f t="shared" si="341"/>
        <v>88.27</v>
      </c>
      <c r="K588" s="71">
        <f t="shared" si="341"/>
        <v>88.27</v>
      </c>
      <c r="L588" s="71">
        <f t="shared" si="341"/>
        <v>88.27</v>
      </c>
      <c r="M588" s="71">
        <f t="shared" si="341"/>
        <v>88.27</v>
      </c>
      <c r="N588" s="71">
        <f t="shared" si="341"/>
        <v>88.27</v>
      </c>
      <c r="O588" s="71">
        <f t="shared" si="341"/>
        <v>88.27</v>
      </c>
      <c r="P588" s="71">
        <f t="shared" si="341"/>
        <v>88.27</v>
      </c>
      <c r="Q588" s="71">
        <f t="shared" si="341"/>
        <v>88.27</v>
      </c>
      <c r="R588" s="71">
        <f t="shared" si="341"/>
        <v>88.27</v>
      </c>
      <c r="S588" s="71">
        <f t="shared" si="341"/>
        <v>88.27</v>
      </c>
      <c r="T588" s="71">
        <f t="shared" si="341"/>
        <v>88.27</v>
      </c>
      <c r="U588" s="71">
        <f t="shared" si="341"/>
        <v>88.27</v>
      </c>
      <c r="V588" s="71">
        <f t="shared" si="341"/>
        <v>88.27</v>
      </c>
      <c r="W588" s="71">
        <f t="shared" si="341"/>
        <v>88.27</v>
      </c>
      <c r="X588" s="71">
        <f t="shared" si="341"/>
        <v>88.27</v>
      </c>
      <c r="Y588" s="71">
        <f t="shared" si="341"/>
        <v>88.27</v>
      </c>
      <c r="Z588" s="71">
        <f t="shared" si="341"/>
        <v>88.27</v>
      </c>
      <c r="AA588" s="71">
        <f t="shared" si="341"/>
        <v>88.27</v>
      </c>
    </row>
    <row r="589" spans="1:27" ht="13.8" x14ac:dyDescent="0.3">
      <c r="A589" s="162" t="s">
        <v>2227</v>
      </c>
      <c r="B589" s="54" t="str">
        <f>"22"&amp;"."&amp;$B$800&amp;"."&amp;$B$801</f>
        <v>22.03.2024</v>
      </c>
      <c r="C589" s="134" t="s">
        <v>76</v>
      </c>
      <c r="D589" s="135">
        <f>ROUND(((D590+D591+D593+D592)/1000),5)</f>
        <v>4.9482699999999999</v>
      </c>
      <c r="E589" s="135">
        <f>ROUND(((E590+E591+E593+E592)/1000),5)</f>
        <v>4.8621400000000001</v>
      </c>
      <c r="F589" s="135">
        <f>ROUND(((F590+F591+F593+F592)/1000),5)</f>
        <v>4.8404400000000001</v>
      </c>
      <c r="G589" s="135">
        <f t="shared" ref="G589:AA589" si="342">ROUND(((G590+G591+G593+G592)/1000),5)</f>
        <v>4.8206699999999998</v>
      </c>
      <c r="H589" s="135">
        <f t="shared" si="342"/>
        <v>4.8653300000000002</v>
      </c>
      <c r="I589" s="135">
        <f t="shared" si="342"/>
        <v>4.99831</v>
      </c>
      <c r="J589" s="135">
        <f t="shared" si="342"/>
        <v>5.09971</v>
      </c>
      <c r="K589" s="135">
        <f t="shared" si="342"/>
        <v>5.4007699999999996</v>
      </c>
      <c r="L589" s="135">
        <f t="shared" si="342"/>
        <v>5.4929800000000002</v>
      </c>
      <c r="M589" s="135">
        <f t="shared" si="342"/>
        <v>5.55335</v>
      </c>
      <c r="N589" s="135">
        <f t="shared" si="342"/>
        <v>5.5871199999999996</v>
      </c>
      <c r="O589" s="135">
        <f t="shared" si="342"/>
        <v>5.5973100000000002</v>
      </c>
      <c r="P589" s="135">
        <f t="shared" si="342"/>
        <v>5.5762600000000004</v>
      </c>
      <c r="Q589" s="135">
        <f t="shared" si="342"/>
        <v>5.5824100000000003</v>
      </c>
      <c r="R589" s="135">
        <f t="shared" si="342"/>
        <v>5.5636799999999997</v>
      </c>
      <c r="S589" s="135">
        <f t="shared" si="342"/>
        <v>5.5479200000000004</v>
      </c>
      <c r="T589" s="135">
        <f t="shared" si="342"/>
        <v>5.5355600000000003</v>
      </c>
      <c r="U589" s="135">
        <f t="shared" si="342"/>
        <v>5.4831399999999997</v>
      </c>
      <c r="V589" s="135">
        <f t="shared" si="342"/>
        <v>5.5419499999999999</v>
      </c>
      <c r="W589" s="135">
        <f t="shared" si="342"/>
        <v>5.6122100000000001</v>
      </c>
      <c r="X589" s="135">
        <f t="shared" si="342"/>
        <v>5.5498000000000003</v>
      </c>
      <c r="Y589" s="135">
        <f t="shared" si="342"/>
        <v>5.4769800000000002</v>
      </c>
      <c r="Z589" s="135">
        <f t="shared" si="342"/>
        <v>5.2805499999999999</v>
      </c>
      <c r="AA589" s="135">
        <f t="shared" si="342"/>
        <v>5.0922499999999999</v>
      </c>
    </row>
    <row r="590" spans="1:27" ht="12.75" customHeight="1" outlineLevel="1" x14ac:dyDescent="0.3">
      <c r="A590" s="163" t="s">
        <v>2228</v>
      </c>
      <c r="B590" s="94" t="s">
        <v>238</v>
      </c>
      <c r="C590" s="70" t="s">
        <v>79</v>
      </c>
      <c r="D590" s="71">
        <v>1294.6400000000001</v>
      </c>
      <c r="E590" s="71">
        <v>1208.51</v>
      </c>
      <c r="F590" s="71">
        <v>1186.81</v>
      </c>
      <c r="G590" s="71">
        <v>1167.04</v>
      </c>
      <c r="H590" s="71">
        <v>1211.7</v>
      </c>
      <c r="I590" s="71">
        <v>1344.68</v>
      </c>
      <c r="J590" s="71">
        <v>1446.08</v>
      </c>
      <c r="K590" s="71">
        <v>1747.14</v>
      </c>
      <c r="L590" s="71">
        <v>1839.35</v>
      </c>
      <c r="M590" s="71">
        <v>1899.72</v>
      </c>
      <c r="N590" s="71">
        <v>1933.49</v>
      </c>
      <c r="O590" s="71">
        <v>1943.68</v>
      </c>
      <c r="P590" s="71">
        <v>1922.63</v>
      </c>
      <c r="Q590" s="71">
        <v>1928.78</v>
      </c>
      <c r="R590" s="71">
        <v>1910.05</v>
      </c>
      <c r="S590" s="71">
        <v>1894.29</v>
      </c>
      <c r="T590" s="71">
        <v>1881.93</v>
      </c>
      <c r="U590" s="71">
        <v>1829.51</v>
      </c>
      <c r="V590" s="71">
        <v>1888.32</v>
      </c>
      <c r="W590" s="71">
        <v>1958.58</v>
      </c>
      <c r="X590" s="71">
        <v>1896.17</v>
      </c>
      <c r="Y590" s="71">
        <v>1823.35</v>
      </c>
      <c r="Z590" s="71">
        <v>1626.92</v>
      </c>
      <c r="AA590" s="71">
        <v>1438.62</v>
      </c>
    </row>
    <row r="591" spans="1:27" ht="12.75" customHeight="1" outlineLevel="1" x14ac:dyDescent="0.3">
      <c r="A591" s="163" t="s">
        <v>2229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customHeight="1" outlineLevel="1" x14ac:dyDescent="0.3">
      <c r="A592" s="163" t="s">
        <v>2230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2231</v>
      </c>
      <c r="B593" s="94" t="s">
        <v>81</v>
      </c>
      <c r="C593" s="70" t="s">
        <v>79</v>
      </c>
      <c r="D593" s="71">
        <f>$D$11</f>
        <v>88.27</v>
      </c>
      <c r="E593" s="71">
        <f t="shared" ref="E593:AA593" si="344">$D$11</f>
        <v>88.27</v>
      </c>
      <c r="F593" s="71">
        <f t="shared" si="344"/>
        <v>88.27</v>
      </c>
      <c r="G593" s="71">
        <f t="shared" si="344"/>
        <v>88.27</v>
      </c>
      <c r="H593" s="71">
        <f t="shared" si="344"/>
        <v>88.27</v>
      </c>
      <c r="I593" s="71">
        <f t="shared" si="344"/>
        <v>88.27</v>
      </c>
      <c r="J593" s="71">
        <f t="shared" si="344"/>
        <v>88.27</v>
      </c>
      <c r="K593" s="71">
        <f t="shared" si="344"/>
        <v>88.27</v>
      </c>
      <c r="L593" s="71">
        <f t="shared" si="344"/>
        <v>88.27</v>
      </c>
      <c r="M593" s="71">
        <f t="shared" si="344"/>
        <v>88.27</v>
      </c>
      <c r="N593" s="71">
        <f t="shared" si="344"/>
        <v>88.27</v>
      </c>
      <c r="O593" s="71">
        <f t="shared" si="344"/>
        <v>88.27</v>
      </c>
      <c r="P593" s="71">
        <f t="shared" si="344"/>
        <v>88.27</v>
      </c>
      <c r="Q593" s="71">
        <f t="shared" si="344"/>
        <v>88.27</v>
      </c>
      <c r="R593" s="71">
        <f t="shared" si="344"/>
        <v>88.27</v>
      </c>
      <c r="S593" s="71">
        <f t="shared" si="344"/>
        <v>88.27</v>
      </c>
      <c r="T593" s="71">
        <f t="shared" si="344"/>
        <v>88.27</v>
      </c>
      <c r="U593" s="71">
        <f t="shared" si="344"/>
        <v>88.27</v>
      </c>
      <c r="V593" s="71">
        <f t="shared" si="344"/>
        <v>88.27</v>
      </c>
      <c r="W593" s="71">
        <f t="shared" si="344"/>
        <v>88.27</v>
      </c>
      <c r="X593" s="71">
        <f t="shared" si="344"/>
        <v>88.27</v>
      </c>
      <c r="Y593" s="71">
        <f t="shared" si="344"/>
        <v>88.27</v>
      </c>
      <c r="Z593" s="71">
        <f t="shared" si="344"/>
        <v>88.27</v>
      </c>
      <c r="AA593" s="71">
        <f t="shared" si="344"/>
        <v>88.27</v>
      </c>
    </row>
    <row r="594" spans="1:27" ht="13.8" x14ac:dyDescent="0.3">
      <c r="A594" s="162" t="s">
        <v>2232</v>
      </c>
      <c r="B594" s="54" t="str">
        <f>"23"&amp;"."&amp;$B$800&amp;"."&amp;$B$801</f>
        <v>23.03.2024</v>
      </c>
      <c r="C594" s="134" t="s">
        <v>76</v>
      </c>
      <c r="D594" s="135">
        <f>ROUND(((D595+D596+D598+D597)/1000),5)</f>
        <v>5.1708400000000001</v>
      </c>
      <c r="E594" s="135">
        <f>ROUND(((E595+E596+E598+E597)/1000),5)</f>
        <v>5.0891299999999999</v>
      </c>
      <c r="F594" s="135">
        <f>ROUND(((F595+F596+F598+F597)/1000),5)</f>
        <v>5.0307000000000004</v>
      </c>
      <c r="G594" s="135">
        <f t="shared" ref="G594:AA594" si="345">ROUND(((G595+G596+G598+G597)/1000),5)</f>
        <v>5.0163700000000002</v>
      </c>
      <c r="H594" s="135">
        <f t="shared" si="345"/>
        <v>5.0335700000000001</v>
      </c>
      <c r="I594" s="135">
        <f t="shared" si="345"/>
        <v>5.0796200000000002</v>
      </c>
      <c r="J594" s="135">
        <f t="shared" si="345"/>
        <v>5.0995999999999997</v>
      </c>
      <c r="K594" s="135">
        <f t="shared" si="345"/>
        <v>5.2664099999999996</v>
      </c>
      <c r="L594" s="135">
        <f t="shared" si="345"/>
        <v>5.4901900000000001</v>
      </c>
      <c r="M594" s="135">
        <f t="shared" si="345"/>
        <v>5.6095199999999998</v>
      </c>
      <c r="N594" s="135">
        <f t="shared" si="345"/>
        <v>5.6814600000000004</v>
      </c>
      <c r="O594" s="135">
        <f t="shared" si="345"/>
        <v>5.67361</v>
      </c>
      <c r="P594" s="135">
        <f t="shared" si="345"/>
        <v>5.6411699999999998</v>
      </c>
      <c r="Q594" s="135">
        <f t="shared" si="345"/>
        <v>5.6367900000000004</v>
      </c>
      <c r="R594" s="135">
        <f t="shared" si="345"/>
        <v>5.5998700000000001</v>
      </c>
      <c r="S594" s="135">
        <f t="shared" si="345"/>
        <v>5.5761000000000003</v>
      </c>
      <c r="T594" s="135">
        <f t="shared" si="345"/>
        <v>5.5814599999999999</v>
      </c>
      <c r="U594" s="135">
        <f t="shared" si="345"/>
        <v>5.5778600000000003</v>
      </c>
      <c r="V594" s="135">
        <f t="shared" si="345"/>
        <v>5.6234200000000003</v>
      </c>
      <c r="W594" s="135">
        <f t="shared" si="345"/>
        <v>5.7582700000000004</v>
      </c>
      <c r="X594" s="135">
        <f t="shared" si="345"/>
        <v>5.67448</v>
      </c>
      <c r="Y594" s="135">
        <f t="shared" si="345"/>
        <v>5.5557999999999996</v>
      </c>
      <c r="Z594" s="135">
        <f t="shared" si="345"/>
        <v>5.3797199999999998</v>
      </c>
      <c r="AA594" s="135">
        <f t="shared" si="345"/>
        <v>5.2111799999999997</v>
      </c>
    </row>
    <row r="595" spans="1:27" ht="12.75" customHeight="1" outlineLevel="1" x14ac:dyDescent="0.3">
      <c r="A595" s="163" t="s">
        <v>2233</v>
      </c>
      <c r="B595" s="94" t="s">
        <v>238</v>
      </c>
      <c r="C595" s="70" t="s">
        <v>79</v>
      </c>
      <c r="D595" s="71">
        <v>1517.21</v>
      </c>
      <c r="E595" s="71">
        <v>1435.5</v>
      </c>
      <c r="F595" s="71">
        <v>1377.07</v>
      </c>
      <c r="G595" s="71">
        <v>1362.74</v>
      </c>
      <c r="H595" s="71">
        <v>1379.94</v>
      </c>
      <c r="I595" s="71">
        <v>1425.99</v>
      </c>
      <c r="J595" s="71">
        <v>1445.97</v>
      </c>
      <c r="K595" s="71">
        <v>1612.78</v>
      </c>
      <c r="L595" s="71">
        <v>1836.56</v>
      </c>
      <c r="M595" s="71">
        <v>1955.89</v>
      </c>
      <c r="N595" s="71">
        <v>2027.83</v>
      </c>
      <c r="O595" s="71">
        <v>2019.98</v>
      </c>
      <c r="P595" s="71">
        <v>1987.54</v>
      </c>
      <c r="Q595" s="71">
        <v>1983.16</v>
      </c>
      <c r="R595" s="71">
        <v>1946.24</v>
      </c>
      <c r="S595" s="71">
        <v>1922.47</v>
      </c>
      <c r="T595" s="71">
        <v>1927.83</v>
      </c>
      <c r="U595" s="71">
        <v>1924.23</v>
      </c>
      <c r="V595" s="71">
        <v>1969.79</v>
      </c>
      <c r="W595" s="71">
        <v>2104.64</v>
      </c>
      <c r="X595" s="71">
        <v>2020.85</v>
      </c>
      <c r="Y595" s="71">
        <v>1902.17</v>
      </c>
      <c r="Z595" s="71">
        <v>1726.09</v>
      </c>
      <c r="AA595" s="71">
        <v>1557.55</v>
      </c>
    </row>
    <row r="596" spans="1:27" ht="12.75" customHeight="1" outlineLevel="1" x14ac:dyDescent="0.3">
      <c r="A596" s="163" t="s">
        <v>2234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customHeight="1" outlineLevel="1" x14ac:dyDescent="0.3">
      <c r="A597" s="163" t="s">
        <v>2235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2236</v>
      </c>
      <c r="B598" s="94" t="s">
        <v>81</v>
      </c>
      <c r="C598" s="70" t="s">
        <v>79</v>
      </c>
      <c r="D598" s="71">
        <f>$D$11</f>
        <v>88.27</v>
      </c>
      <c r="E598" s="71">
        <f t="shared" ref="E598:AA598" si="347">$D$11</f>
        <v>88.27</v>
      </c>
      <c r="F598" s="71">
        <f t="shared" si="347"/>
        <v>88.27</v>
      </c>
      <c r="G598" s="71">
        <f t="shared" si="347"/>
        <v>88.27</v>
      </c>
      <c r="H598" s="71">
        <f t="shared" si="347"/>
        <v>88.27</v>
      </c>
      <c r="I598" s="71">
        <f t="shared" si="347"/>
        <v>88.27</v>
      </c>
      <c r="J598" s="71">
        <f t="shared" si="347"/>
        <v>88.27</v>
      </c>
      <c r="K598" s="71">
        <f t="shared" si="347"/>
        <v>88.27</v>
      </c>
      <c r="L598" s="71">
        <f t="shared" si="347"/>
        <v>88.27</v>
      </c>
      <c r="M598" s="71">
        <f t="shared" si="347"/>
        <v>88.27</v>
      </c>
      <c r="N598" s="71">
        <f t="shared" si="347"/>
        <v>88.27</v>
      </c>
      <c r="O598" s="71">
        <f t="shared" si="347"/>
        <v>88.27</v>
      </c>
      <c r="P598" s="71">
        <f t="shared" si="347"/>
        <v>88.27</v>
      </c>
      <c r="Q598" s="71">
        <f t="shared" si="347"/>
        <v>88.27</v>
      </c>
      <c r="R598" s="71">
        <f t="shared" si="347"/>
        <v>88.27</v>
      </c>
      <c r="S598" s="71">
        <f t="shared" si="347"/>
        <v>88.27</v>
      </c>
      <c r="T598" s="71">
        <f t="shared" si="347"/>
        <v>88.27</v>
      </c>
      <c r="U598" s="71">
        <f t="shared" si="347"/>
        <v>88.27</v>
      </c>
      <c r="V598" s="71">
        <f t="shared" si="347"/>
        <v>88.27</v>
      </c>
      <c r="W598" s="71">
        <f t="shared" si="347"/>
        <v>88.27</v>
      </c>
      <c r="X598" s="71">
        <f t="shared" si="347"/>
        <v>88.27</v>
      </c>
      <c r="Y598" s="71">
        <f t="shared" si="347"/>
        <v>88.27</v>
      </c>
      <c r="Z598" s="71">
        <f t="shared" si="347"/>
        <v>88.27</v>
      </c>
      <c r="AA598" s="71">
        <f t="shared" si="347"/>
        <v>88.27</v>
      </c>
    </row>
    <row r="599" spans="1:27" ht="13.8" x14ac:dyDescent="0.3">
      <c r="A599" s="162" t="s">
        <v>2237</v>
      </c>
      <c r="B599" s="54" t="str">
        <f>"24"&amp;"."&amp;$B$800&amp;"."&amp;$B$801</f>
        <v>24.03.2024</v>
      </c>
      <c r="C599" s="134" t="s">
        <v>76</v>
      </c>
      <c r="D599" s="135">
        <f>ROUND(((D600+D601+D603+D602)/1000),5)</f>
        <v>5.0677300000000001</v>
      </c>
      <c r="E599" s="135">
        <f>ROUND(((E600+E601+E603+E602)/1000),5)</f>
        <v>4.9008599999999998</v>
      </c>
      <c r="F599" s="135">
        <f>ROUND(((F600+F601+F603+F602)/1000),5)</f>
        <v>4.8457800000000004</v>
      </c>
      <c r="G599" s="135">
        <f t="shared" ref="G599:AA599" si="348">ROUND(((G600+G601+G603+G602)/1000),5)</f>
        <v>4.8378500000000004</v>
      </c>
      <c r="H599" s="135">
        <f t="shared" si="348"/>
        <v>4.8385699999999998</v>
      </c>
      <c r="I599" s="135">
        <f t="shared" si="348"/>
        <v>4.8499299999999996</v>
      </c>
      <c r="J599" s="135">
        <f t="shared" si="348"/>
        <v>4.8724499999999997</v>
      </c>
      <c r="K599" s="135">
        <f t="shared" si="348"/>
        <v>5.0421199999999997</v>
      </c>
      <c r="L599" s="135">
        <f t="shared" si="348"/>
        <v>5.1781100000000002</v>
      </c>
      <c r="M599" s="135">
        <f t="shared" si="348"/>
        <v>5.3647900000000002</v>
      </c>
      <c r="N599" s="135">
        <f t="shared" si="348"/>
        <v>5.40543</v>
      </c>
      <c r="O599" s="135">
        <f t="shared" si="348"/>
        <v>5.4224800000000002</v>
      </c>
      <c r="P599" s="135">
        <f t="shared" si="348"/>
        <v>5.4120799999999996</v>
      </c>
      <c r="Q599" s="135">
        <f t="shared" si="348"/>
        <v>5.4102800000000002</v>
      </c>
      <c r="R599" s="135">
        <f t="shared" si="348"/>
        <v>5.4006499999999997</v>
      </c>
      <c r="S599" s="135">
        <f t="shared" si="348"/>
        <v>5.4006999999999996</v>
      </c>
      <c r="T599" s="135">
        <f t="shared" si="348"/>
        <v>5.4083899999999998</v>
      </c>
      <c r="U599" s="135">
        <f t="shared" si="348"/>
        <v>5.4183199999999996</v>
      </c>
      <c r="V599" s="135">
        <f t="shared" si="348"/>
        <v>5.4774500000000002</v>
      </c>
      <c r="W599" s="135">
        <f t="shared" si="348"/>
        <v>5.6115899999999996</v>
      </c>
      <c r="X599" s="135">
        <f t="shared" si="348"/>
        <v>5.5228099999999998</v>
      </c>
      <c r="Y599" s="135">
        <f t="shared" si="348"/>
        <v>5.3955200000000003</v>
      </c>
      <c r="Z599" s="135">
        <f t="shared" si="348"/>
        <v>5.2461900000000004</v>
      </c>
      <c r="AA599" s="135">
        <f t="shared" si="348"/>
        <v>5.09307</v>
      </c>
    </row>
    <row r="600" spans="1:27" ht="12.75" customHeight="1" outlineLevel="1" x14ac:dyDescent="0.3">
      <c r="A600" s="163" t="s">
        <v>2238</v>
      </c>
      <c r="B600" s="94" t="s">
        <v>238</v>
      </c>
      <c r="C600" s="70" t="s">
        <v>79</v>
      </c>
      <c r="D600" s="71">
        <v>1414.1</v>
      </c>
      <c r="E600" s="71">
        <v>1247.23</v>
      </c>
      <c r="F600" s="71">
        <v>1192.1500000000001</v>
      </c>
      <c r="G600" s="71">
        <v>1184.22</v>
      </c>
      <c r="H600" s="71">
        <v>1184.94</v>
      </c>
      <c r="I600" s="71">
        <v>1196.3</v>
      </c>
      <c r="J600" s="71">
        <v>1218.82</v>
      </c>
      <c r="K600" s="71">
        <v>1388.49</v>
      </c>
      <c r="L600" s="71">
        <v>1524.48</v>
      </c>
      <c r="M600" s="71">
        <v>1711.16</v>
      </c>
      <c r="N600" s="71">
        <v>1751.8</v>
      </c>
      <c r="O600" s="71">
        <v>1768.85</v>
      </c>
      <c r="P600" s="71">
        <v>1758.45</v>
      </c>
      <c r="Q600" s="71">
        <v>1756.65</v>
      </c>
      <c r="R600" s="71">
        <v>1747.02</v>
      </c>
      <c r="S600" s="71">
        <v>1747.07</v>
      </c>
      <c r="T600" s="71">
        <v>1754.76</v>
      </c>
      <c r="U600" s="71">
        <v>1764.69</v>
      </c>
      <c r="V600" s="71">
        <v>1823.82</v>
      </c>
      <c r="W600" s="71">
        <v>1957.96</v>
      </c>
      <c r="X600" s="71">
        <v>1869.18</v>
      </c>
      <c r="Y600" s="71">
        <v>1741.89</v>
      </c>
      <c r="Z600" s="71">
        <v>1592.56</v>
      </c>
      <c r="AA600" s="71">
        <v>1439.44</v>
      </c>
    </row>
    <row r="601" spans="1:27" ht="12.75" customHeight="1" outlineLevel="1" x14ac:dyDescent="0.3">
      <c r="A601" s="163" t="s">
        <v>2239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customHeight="1" outlineLevel="1" x14ac:dyDescent="0.3">
      <c r="A602" s="163" t="s">
        <v>2240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2241</v>
      </c>
      <c r="B603" s="94" t="s">
        <v>81</v>
      </c>
      <c r="C603" s="70" t="s">
        <v>79</v>
      </c>
      <c r="D603" s="71">
        <f>$D$11</f>
        <v>88.27</v>
      </c>
      <c r="E603" s="71">
        <f t="shared" ref="E603:AA603" si="350">$D$11</f>
        <v>88.27</v>
      </c>
      <c r="F603" s="71">
        <f t="shared" si="350"/>
        <v>88.27</v>
      </c>
      <c r="G603" s="71">
        <f t="shared" si="350"/>
        <v>88.27</v>
      </c>
      <c r="H603" s="71">
        <f t="shared" si="350"/>
        <v>88.27</v>
      </c>
      <c r="I603" s="71">
        <f t="shared" si="350"/>
        <v>88.27</v>
      </c>
      <c r="J603" s="71">
        <f t="shared" si="350"/>
        <v>88.27</v>
      </c>
      <c r="K603" s="71">
        <f t="shared" si="350"/>
        <v>88.27</v>
      </c>
      <c r="L603" s="71">
        <f t="shared" si="350"/>
        <v>88.27</v>
      </c>
      <c r="M603" s="71">
        <f t="shared" si="350"/>
        <v>88.27</v>
      </c>
      <c r="N603" s="71">
        <f t="shared" si="350"/>
        <v>88.27</v>
      </c>
      <c r="O603" s="71">
        <f t="shared" si="350"/>
        <v>88.27</v>
      </c>
      <c r="P603" s="71">
        <f t="shared" si="350"/>
        <v>88.27</v>
      </c>
      <c r="Q603" s="71">
        <f t="shared" si="350"/>
        <v>88.27</v>
      </c>
      <c r="R603" s="71">
        <f t="shared" si="350"/>
        <v>88.27</v>
      </c>
      <c r="S603" s="71">
        <f t="shared" si="350"/>
        <v>88.27</v>
      </c>
      <c r="T603" s="71">
        <f t="shared" si="350"/>
        <v>88.27</v>
      </c>
      <c r="U603" s="71">
        <f t="shared" si="350"/>
        <v>88.27</v>
      </c>
      <c r="V603" s="71">
        <f t="shared" si="350"/>
        <v>88.27</v>
      </c>
      <c r="W603" s="71">
        <f t="shared" si="350"/>
        <v>88.27</v>
      </c>
      <c r="X603" s="71">
        <f t="shared" si="350"/>
        <v>88.27</v>
      </c>
      <c r="Y603" s="71">
        <f t="shared" si="350"/>
        <v>88.27</v>
      </c>
      <c r="Z603" s="71">
        <f t="shared" si="350"/>
        <v>88.27</v>
      </c>
      <c r="AA603" s="71">
        <f t="shared" si="350"/>
        <v>88.27</v>
      </c>
    </row>
    <row r="604" spans="1:27" ht="13.8" x14ac:dyDescent="0.3">
      <c r="A604" s="162" t="s">
        <v>2242</v>
      </c>
      <c r="B604" s="54" t="str">
        <f>"25"&amp;"."&amp;$B$800&amp;"."&amp;$B$801</f>
        <v>25.03.2024</v>
      </c>
      <c r="C604" s="134" t="s">
        <v>76</v>
      </c>
      <c r="D604" s="135">
        <f>ROUND(((D605+D606+D608+D607)/1000),5)</f>
        <v>5.0949799999999996</v>
      </c>
      <c r="E604" s="135">
        <f>ROUND(((E605+E606+E608+E607)/1000),5)</f>
        <v>4.9556800000000001</v>
      </c>
      <c r="F604" s="135">
        <f>ROUND(((F605+F606+F608+F607)/1000),5)</f>
        <v>4.9001999999999999</v>
      </c>
      <c r="G604" s="135">
        <f t="shared" ref="G604:AA604" si="351">ROUND(((G605+G606+G608+G607)/1000),5)</f>
        <v>4.8853900000000001</v>
      </c>
      <c r="H604" s="135">
        <f t="shared" si="351"/>
        <v>4.9857300000000002</v>
      </c>
      <c r="I604" s="135">
        <f t="shared" si="351"/>
        <v>5.0812600000000003</v>
      </c>
      <c r="J604" s="135">
        <f t="shared" si="351"/>
        <v>5.1558999999999999</v>
      </c>
      <c r="K604" s="135">
        <f t="shared" si="351"/>
        <v>5.3949100000000003</v>
      </c>
      <c r="L604" s="135">
        <f t="shared" si="351"/>
        <v>5.5644499999999999</v>
      </c>
      <c r="M604" s="135">
        <f t="shared" si="351"/>
        <v>5.6301500000000004</v>
      </c>
      <c r="N604" s="135">
        <f t="shared" si="351"/>
        <v>5.6409000000000002</v>
      </c>
      <c r="O604" s="135">
        <f t="shared" si="351"/>
        <v>5.6557399999999998</v>
      </c>
      <c r="P604" s="135">
        <f t="shared" si="351"/>
        <v>5.6470500000000001</v>
      </c>
      <c r="Q604" s="135">
        <f t="shared" si="351"/>
        <v>5.6526800000000001</v>
      </c>
      <c r="R604" s="135">
        <f t="shared" si="351"/>
        <v>5.6442100000000002</v>
      </c>
      <c r="S604" s="135">
        <f t="shared" si="351"/>
        <v>5.6403400000000001</v>
      </c>
      <c r="T604" s="135">
        <f t="shared" si="351"/>
        <v>5.6368</v>
      </c>
      <c r="U604" s="135">
        <f t="shared" si="351"/>
        <v>5.5610099999999996</v>
      </c>
      <c r="V604" s="135">
        <f t="shared" si="351"/>
        <v>5.5786199999999999</v>
      </c>
      <c r="W604" s="135">
        <f t="shared" si="351"/>
        <v>5.6402299999999999</v>
      </c>
      <c r="X604" s="135">
        <f t="shared" si="351"/>
        <v>5.5953600000000003</v>
      </c>
      <c r="Y604" s="135">
        <f t="shared" si="351"/>
        <v>5.4990800000000002</v>
      </c>
      <c r="Z604" s="135">
        <f t="shared" si="351"/>
        <v>5.2176900000000002</v>
      </c>
      <c r="AA604" s="135">
        <f t="shared" si="351"/>
        <v>5.10961</v>
      </c>
    </row>
    <row r="605" spans="1:27" ht="12.75" customHeight="1" outlineLevel="1" x14ac:dyDescent="0.3">
      <c r="A605" s="163" t="s">
        <v>2243</v>
      </c>
      <c r="B605" s="94" t="s">
        <v>238</v>
      </c>
      <c r="C605" s="70" t="s">
        <v>79</v>
      </c>
      <c r="D605" s="71">
        <v>1441.35</v>
      </c>
      <c r="E605" s="71">
        <v>1302.05</v>
      </c>
      <c r="F605" s="71">
        <v>1246.57</v>
      </c>
      <c r="G605" s="71">
        <v>1231.76</v>
      </c>
      <c r="H605" s="71">
        <v>1332.1</v>
      </c>
      <c r="I605" s="71">
        <v>1427.63</v>
      </c>
      <c r="J605" s="71">
        <v>1502.27</v>
      </c>
      <c r="K605" s="71">
        <v>1741.28</v>
      </c>
      <c r="L605" s="71">
        <v>1910.82</v>
      </c>
      <c r="M605" s="71">
        <v>1976.52</v>
      </c>
      <c r="N605" s="71">
        <v>1987.27</v>
      </c>
      <c r="O605" s="71">
        <v>2002.11</v>
      </c>
      <c r="P605" s="71">
        <v>1993.42</v>
      </c>
      <c r="Q605" s="71">
        <v>1999.05</v>
      </c>
      <c r="R605" s="71">
        <v>1990.58</v>
      </c>
      <c r="S605" s="71">
        <v>1986.71</v>
      </c>
      <c r="T605" s="71">
        <v>1983.17</v>
      </c>
      <c r="U605" s="71">
        <v>1907.38</v>
      </c>
      <c r="V605" s="71">
        <v>1924.99</v>
      </c>
      <c r="W605" s="71">
        <v>1986.6</v>
      </c>
      <c r="X605" s="71">
        <v>1941.73</v>
      </c>
      <c r="Y605" s="71">
        <v>1845.45</v>
      </c>
      <c r="Z605" s="71">
        <v>1564.06</v>
      </c>
      <c r="AA605" s="71">
        <v>1455.98</v>
      </c>
    </row>
    <row r="606" spans="1:27" ht="12.75" customHeight="1" outlineLevel="1" x14ac:dyDescent="0.3">
      <c r="A606" s="163" t="s">
        <v>2244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customHeight="1" outlineLevel="1" x14ac:dyDescent="0.3">
      <c r="A607" s="163" t="s">
        <v>2245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2246</v>
      </c>
      <c r="B608" s="94" t="s">
        <v>81</v>
      </c>
      <c r="C608" s="70" t="s">
        <v>79</v>
      </c>
      <c r="D608" s="71">
        <f>$D$11</f>
        <v>88.27</v>
      </c>
      <c r="E608" s="71">
        <f t="shared" ref="E608:AA608" si="353">$D$11</f>
        <v>88.27</v>
      </c>
      <c r="F608" s="71">
        <f t="shared" si="353"/>
        <v>88.27</v>
      </c>
      <c r="G608" s="71">
        <f t="shared" si="353"/>
        <v>88.27</v>
      </c>
      <c r="H608" s="71">
        <f t="shared" si="353"/>
        <v>88.27</v>
      </c>
      <c r="I608" s="71">
        <f t="shared" si="353"/>
        <v>88.27</v>
      </c>
      <c r="J608" s="71">
        <f t="shared" si="353"/>
        <v>88.27</v>
      </c>
      <c r="K608" s="71">
        <f t="shared" si="353"/>
        <v>88.27</v>
      </c>
      <c r="L608" s="71">
        <f t="shared" si="353"/>
        <v>88.27</v>
      </c>
      <c r="M608" s="71">
        <f t="shared" si="353"/>
        <v>88.27</v>
      </c>
      <c r="N608" s="71">
        <f t="shared" si="353"/>
        <v>88.27</v>
      </c>
      <c r="O608" s="71">
        <f t="shared" si="353"/>
        <v>88.27</v>
      </c>
      <c r="P608" s="71">
        <f t="shared" si="353"/>
        <v>88.27</v>
      </c>
      <c r="Q608" s="71">
        <f t="shared" si="353"/>
        <v>88.27</v>
      </c>
      <c r="R608" s="71">
        <f t="shared" si="353"/>
        <v>88.27</v>
      </c>
      <c r="S608" s="71">
        <f t="shared" si="353"/>
        <v>88.27</v>
      </c>
      <c r="T608" s="71">
        <f t="shared" si="353"/>
        <v>88.27</v>
      </c>
      <c r="U608" s="71">
        <f t="shared" si="353"/>
        <v>88.27</v>
      </c>
      <c r="V608" s="71">
        <f t="shared" si="353"/>
        <v>88.27</v>
      </c>
      <c r="W608" s="71">
        <f t="shared" si="353"/>
        <v>88.27</v>
      </c>
      <c r="X608" s="71">
        <f t="shared" si="353"/>
        <v>88.27</v>
      </c>
      <c r="Y608" s="71">
        <f t="shared" si="353"/>
        <v>88.27</v>
      </c>
      <c r="Z608" s="71">
        <f t="shared" si="353"/>
        <v>88.27</v>
      </c>
      <c r="AA608" s="71">
        <f t="shared" si="353"/>
        <v>88.27</v>
      </c>
    </row>
    <row r="609" spans="1:27" ht="13.8" x14ac:dyDescent="0.3">
      <c r="A609" s="162" t="s">
        <v>2247</v>
      </c>
      <c r="B609" s="54" t="str">
        <f>"26"&amp;"."&amp;$B$800&amp;"."&amp;$B$801</f>
        <v>26.03.2024</v>
      </c>
      <c r="C609" s="134" t="s">
        <v>76</v>
      </c>
      <c r="D609" s="135">
        <f>ROUND(((D610+D611+D613+D612)/1000),5)</f>
        <v>5.0137400000000003</v>
      </c>
      <c r="E609" s="135">
        <f>ROUND(((E610+E611+E613+E612)/1000),5)</f>
        <v>4.9096099999999998</v>
      </c>
      <c r="F609" s="135">
        <f>ROUND(((F610+F611+F613+F612)/1000),5)</f>
        <v>4.8573300000000001</v>
      </c>
      <c r="G609" s="135">
        <f t="shared" ref="G609:AA609" si="354">ROUND(((G610+G611+G613+G612)/1000),5)</f>
        <v>4.8565399999999999</v>
      </c>
      <c r="H609" s="135">
        <f t="shared" si="354"/>
        <v>4.8962199999999996</v>
      </c>
      <c r="I609" s="135">
        <f t="shared" si="354"/>
        <v>5.04237</v>
      </c>
      <c r="J609" s="135">
        <f t="shared" si="354"/>
        <v>5.1482000000000001</v>
      </c>
      <c r="K609" s="135">
        <f t="shared" si="354"/>
        <v>5.4232500000000003</v>
      </c>
      <c r="L609" s="135">
        <f t="shared" si="354"/>
        <v>5.5108199999999998</v>
      </c>
      <c r="M609" s="135">
        <f t="shared" si="354"/>
        <v>5.5749599999999999</v>
      </c>
      <c r="N609" s="135">
        <f t="shared" si="354"/>
        <v>5.6045600000000002</v>
      </c>
      <c r="O609" s="135">
        <f t="shared" si="354"/>
        <v>5.6352200000000003</v>
      </c>
      <c r="P609" s="135">
        <f t="shared" si="354"/>
        <v>5.6024500000000002</v>
      </c>
      <c r="Q609" s="135">
        <f t="shared" si="354"/>
        <v>5.6042899999999998</v>
      </c>
      <c r="R609" s="135">
        <f t="shared" si="354"/>
        <v>5.5924899999999997</v>
      </c>
      <c r="S609" s="135">
        <f t="shared" si="354"/>
        <v>5.5684300000000002</v>
      </c>
      <c r="T609" s="135">
        <f t="shared" si="354"/>
        <v>5.5595499999999998</v>
      </c>
      <c r="U609" s="135">
        <f t="shared" si="354"/>
        <v>5.5118900000000002</v>
      </c>
      <c r="V609" s="135">
        <f t="shared" si="354"/>
        <v>5.5383199999999997</v>
      </c>
      <c r="W609" s="135">
        <f t="shared" si="354"/>
        <v>5.5688700000000004</v>
      </c>
      <c r="X609" s="135">
        <f t="shared" si="354"/>
        <v>5.5530900000000001</v>
      </c>
      <c r="Y609" s="135">
        <f t="shared" si="354"/>
        <v>5.46075</v>
      </c>
      <c r="Z609" s="135">
        <f t="shared" si="354"/>
        <v>5.2205899999999996</v>
      </c>
      <c r="AA609" s="135">
        <f t="shared" si="354"/>
        <v>5.0985699999999996</v>
      </c>
    </row>
    <row r="610" spans="1:27" ht="12.75" customHeight="1" outlineLevel="1" x14ac:dyDescent="0.3">
      <c r="A610" s="163" t="s">
        <v>2248</v>
      </c>
      <c r="B610" s="94" t="s">
        <v>238</v>
      </c>
      <c r="C610" s="70" t="s">
        <v>79</v>
      </c>
      <c r="D610" s="71">
        <v>1360.11</v>
      </c>
      <c r="E610" s="71">
        <v>1255.98</v>
      </c>
      <c r="F610" s="71">
        <v>1203.7</v>
      </c>
      <c r="G610" s="71">
        <v>1202.9100000000001</v>
      </c>
      <c r="H610" s="71">
        <v>1242.5899999999999</v>
      </c>
      <c r="I610" s="71">
        <v>1388.74</v>
      </c>
      <c r="J610" s="71">
        <v>1494.57</v>
      </c>
      <c r="K610" s="71">
        <v>1769.62</v>
      </c>
      <c r="L610" s="71">
        <v>1857.19</v>
      </c>
      <c r="M610" s="71">
        <v>1921.33</v>
      </c>
      <c r="N610" s="71">
        <v>1950.93</v>
      </c>
      <c r="O610" s="71">
        <v>1981.59</v>
      </c>
      <c r="P610" s="71">
        <v>1948.82</v>
      </c>
      <c r="Q610" s="71">
        <v>1950.66</v>
      </c>
      <c r="R610" s="71">
        <v>1938.86</v>
      </c>
      <c r="S610" s="71">
        <v>1914.8</v>
      </c>
      <c r="T610" s="71">
        <v>1905.92</v>
      </c>
      <c r="U610" s="71">
        <v>1858.26</v>
      </c>
      <c r="V610" s="71">
        <v>1884.69</v>
      </c>
      <c r="W610" s="71">
        <v>1915.24</v>
      </c>
      <c r="X610" s="71">
        <v>1899.46</v>
      </c>
      <c r="Y610" s="71">
        <v>1807.12</v>
      </c>
      <c r="Z610" s="71">
        <v>1566.96</v>
      </c>
      <c r="AA610" s="71">
        <v>1444.94</v>
      </c>
    </row>
    <row r="611" spans="1:27" ht="12.75" customHeight="1" outlineLevel="1" x14ac:dyDescent="0.3">
      <c r="A611" s="163" t="s">
        <v>2249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customHeight="1" outlineLevel="1" x14ac:dyDescent="0.3">
      <c r="A612" s="163" t="s">
        <v>2250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2251</v>
      </c>
      <c r="B613" s="94" t="s">
        <v>81</v>
      </c>
      <c r="C613" s="70" t="s">
        <v>79</v>
      </c>
      <c r="D613" s="71">
        <f>$D$11</f>
        <v>88.27</v>
      </c>
      <c r="E613" s="71">
        <f t="shared" ref="E613:AA613" si="356">$D$11</f>
        <v>88.27</v>
      </c>
      <c r="F613" s="71">
        <f t="shared" si="356"/>
        <v>88.27</v>
      </c>
      <c r="G613" s="71">
        <f t="shared" si="356"/>
        <v>88.27</v>
      </c>
      <c r="H613" s="71">
        <f t="shared" si="356"/>
        <v>88.27</v>
      </c>
      <c r="I613" s="71">
        <f t="shared" si="356"/>
        <v>88.27</v>
      </c>
      <c r="J613" s="71">
        <f t="shared" si="356"/>
        <v>88.27</v>
      </c>
      <c r="K613" s="71">
        <f t="shared" si="356"/>
        <v>88.27</v>
      </c>
      <c r="L613" s="71">
        <f t="shared" si="356"/>
        <v>88.27</v>
      </c>
      <c r="M613" s="71">
        <f t="shared" si="356"/>
        <v>88.27</v>
      </c>
      <c r="N613" s="71">
        <f t="shared" si="356"/>
        <v>88.27</v>
      </c>
      <c r="O613" s="71">
        <f t="shared" si="356"/>
        <v>88.27</v>
      </c>
      <c r="P613" s="71">
        <f t="shared" si="356"/>
        <v>88.27</v>
      </c>
      <c r="Q613" s="71">
        <f t="shared" si="356"/>
        <v>88.27</v>
      </c>
      <c r="R613" s="71">
        <f t="shared" si="356"/>
        <v>88.27</v>
      </c>
      <c r="S613" s="71">
        <f t="shared" si="356"/>
        <v>88.27</v>
      </c>
      <c r="T613" s="71">
        <f t="shared" si="356"/>
        <v>88.27</v>
      </c>
      <c r="U613" s="71">
        <f t="shared" si="356"/>
        <v>88.27</v>
      </c>
      <c r="V613" s="71">
        <f t="shared" si="356"/>
        <v>88.27</v>
      </c>
      <c r="W613" s="71">
        <f t="shared" si="356"/>
        <v>88.27</v>
      </c>
      <c r="X613" s="71">
        <f t="shared" si="356"/>
        <v>88.27</v>
      </c>
      <c r="Y613" s="71">
        <f t="shared" si="356"/>
        <v>88.27</v>
      </c>
      <c r="Z613" s="71">
        <f t="shared" si="356"/>
        <v>88.27</v>
      </c>
      <c r="AA613" s="71">
        <f t="shared" si="356"/>
        <v>88.27</v>
      </c>
    </row>
    <row r="614" spans="1:27" ht="13.8" x14ac:dyDescent="0.3">
      <c r="A614" s="162" t="s">
        <v>2252</v>
      </c>
      <c r="B614" s="54" t="str">
        <f>"27"&amp;"."&amp;$B$800&amp;"."&amp;$B$801</f>
        <v>27.03.2024</v>
      </c>
      <c r="C614" s="134" t="s">
        <v>76</v>
      </c>
      <c r="D614" s="135">
        <f>ROUND(((D615+D616+D618+D617)/1000),5)</f>
        <v>4.8917400000000004</v>
      </c>
      <c r="E614" s="135">
        <f>ROUND(((E615+E616+E618+E617)/1000),5)</f>
        <v>4.8605400000000003</v>
      </c>
      <c r="F614" s="135">
        <f>ROUND(((F615+F616+F618+F617)/1000),5)</f>
        <v>4.8513700000000002</v>
      </c>
      <c r="G614" s="135">
        <f t="shared" ref="G614:AA614" si="357">ROUND(((G615+G616+G618+G617)/1000),5)</f>
        <v>4.8530199999999999</v>
      </c>
      <c r="H614" s="135">
        <f t="shared" si="357"/>
        <v>4.8578799999999998</v>
      </c>
      <c r="I614" s="135">
        <f t="shared" si="357"/>
        <v>4.9235300000000004</v>
      </c>
      <c r="J614" s="135">
        <f t="shared" si="357"/>
        <v>5.13429</v>
      </c>
      <c r="K614" s="135">
        <f t="shared" si="357"/>
        <v>5.40848</v>
      </c>
      <c r="L614" s="135">
        <f t="shared" si="357"/>
        <v>5.5354400000000004</v>
      </c>
      <c r="M614" s="135">
        <f t="shared" si="357"/>
        <v>5.6306799999999999</v>
      </c>
      <c r="N614" s="135">
        <f t="shared" si="357"/>
        <v>5.6880300000000004</v>
      </c>
      <c r="O614" s="135">
        <f t="shared" si="357"/>
        <v>5.7254399999999999</v>
      </c>
      <c r="P614" s="135">
        <f t="shared" si="357"/>
        <v>5.7109300000000003</v>
      </c>
      <c r="Q614" s="135">
        <f t="shared" si="357"/>
        <v>5.7051999999999996</v>
      </c>
      <c r="R614" s="135">
        <f t="shared" si="357"/>
        <v>5.6354600000000001</v>
      </c>
      <c r="S614" s="135">
        <f t="shared" si="357"/>
        <v>5.5452199999999996</v>
      </c>
      <c r="T614" s="135">
        <f t="shared" si="357"/>
        <v>5.5134999999999996</v>
      </c>
      <c r="U614" s="135">
        <f t="shared" si="357"/>
        <v>5.4416200000000003</v>
      </c>
      <c r="V614" s="135">
        <f t="shared" si="357"/>
        <v>5.48665</v>
      </c>
      <c r="W614" s="135">
        <f t="shared" si="357"/>
        <v>5.5808099999999996</v>
      </c>
      <c r="X614" s="135">
        <f t="shared" si="357"/>
        <v>5.5676199999999998</v>
      </c>
      <c r="Y614" s="135">
        <f t="shared" si="357"/>
        <v>5.4727600000000001</v>
      </c>
      <c r="Z614" s="135">
        <f t="shared" si="357"/>
        <v>5.24465</v>
      </c>
      <c r="AA614" s="135">
        <f t="shared" si="357"/>
        <v>5.0785600000000004</v>
      </c>
    </row>
    <row r="615" spans="1:27" ht="12.75" customHeight="1" outlineLevel="1" x14ac:dyDescent="0.3">
      <c r="A615" s="163" t="s">
        <v>2253</v>
      </c>
      <c r="B615" s="94" t="s">
        <v>238</v>
      </c>
      <c r="C615" s="70" t="s">
        <v>79</v>
      </c>
      <c r="D615" s="71">
        <v>1238.1099999999999</v>
      </c>
      <c r="E615" s="71">
        <v>1206.9100000000001</v>
      </c>
      <c r="F615" s="71">
        <v>1197.74</v>
      </c>
      <c r="G615" s="71">
        <v>1199.3900000000001</v>
      </c>
      <c r="H615" s="71">
        <v>1204.25</v>
      </c>
      <c r="I615" s="71">
        <v>1269.9000000000001</v>
      </c>
      <c r="J615" s="71">
        <v>1480.66</v>
      </c>
      <c r="K615" s="71">
        <v>1754.85</v>
      </c>
      <c r="L615" s="71">
        <v>1881.81</v>
      </c>
      <c r="M615" s="71">
        <v>1977.05</v>
      </c>
      <c r="N615" s="71">
        <v>2034.4</v>
      </c>
      <c r="O615" s="71">
        <v>2071.81</v>
      </c>
      <c r="P615" s="71">
        <v>2057.3000000000002</v>
      </c>
      <c r="Q615" s="71">
        <v>2051.5700000000002</v>
      </c>
      <c r="R615" s="71">
        <v>1981.83</v>
      </c>
      <c r="S615" s="71">
        <v>1891.59</v>
      </c>
      <c r="T615" s="71">
        <v>1859.87</v>
      </c>
      <c r="U615" s="71">
        <v>1787.99</v>
      </c>
      <c r="V615" s="71">
        <v>1833.02</v>
      </c>
      <c r="W615" s="71">
        <v>1927.18</v>
      </c>
      <c r="X615" s="71">
        <v>1913.99</v>
      </c>
      <c r="Y615" s="71">
        <v>1819.13</v>
      </c>
      <c r="Z615" s="71">
        <v>1591.02</v>
      </c>
      <c r="AA615" s="71">
        <v>1424.93</v>
      </c>
    </row>
    <row r="616" spans="1:27" ht="12.75" customHeight="1" outlineLevel="1" x14ac:dyDescent="0.3">
      <c r="A616" s="163" t="s">
        <v>2254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customHeight="1" outlineLevel="1" x14ac:dyDescent="0.3">
      <c r="A617" s="163" t="s">
        <v>2255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2256</v>
      </c>
      <c r="B618" s="94" t="s">
        <v>81</v>
      </c>
      <c r="C618" s="70" t="s">
        <v>79</v>
      </c>
      <c r="D618" s="71">
        <f>$D$11</f>
        <v>88.27</v>
      </c>
      <c r="E618" s="71">
        <f t="shared" ref="E618:AA618" si="359">$D$11</f>
        <v>88.27</v>
      </c>
      <c r="F618" s="71">
        <f t="shared" si="359"/>
        <v>88.27</v>
      </c>
      <c r="G618" s="71">
        <f t="shared" si="359"/>
        <v>88.27</v>
      </c>
      <c r="H618" s="71">
        <f t="shared" si="359"/>
        <v>88.27</v>
      </c>
      <c r="I618" s="71">
        <f t="shared" si="359"/>
        <v>88.27</v>
      </c>
      <c r="J618" s="71">
        <f t="shared" si="359"/>
        <v>88.27</v>
      </c>
      <c r="K618" s="71">
        <f t="shared" si="359"/>
        <v>88.27</v>
      </c>
      <c r="L618" s="71">
        <f t="shared" si="359"/>
        <v>88.27</v>
      </c>
      <c r="M618" s="71">
        <f t="shared" si="359"/>
        <v>88.27</v>
      </c>
      <c r="N618" s="71">
        <f t="shared" si="359"/>
        <v>88.27</v>
      </c>
      <c r="O618" s="71">
        <f t="shared" si="359"/>
        <v>88.27</v>
      </c>
      <c r="P618" s="71">
        <f t="shared" si="359"/>
        <v>88.27</v>
      </c>
      <c r="Q618" s="71">
        <f t="shared" si="359"/>
        <v>88.27</v>
      </c>
      <c r="R618" s="71">
        <f t="shared" si="359"/>
        <v>88.27</v>
      </c>
      <c r="S618" s="71">
        <f t="shared" si="359"/>
        <v>88.27</v>
      </c>
      <c r="T618" s="71">
        <f t="shared" si="359"/>
        <v>88.27</v>
      </c>
      <c r="U618" s="71">
        <f t="shared" si="359"/>
        <v>88.27</v>
      </c>
      <c r="V618" s="71">
        <f t="shared" si="359"/>
        <v>88.27</v>
      </c>
      <c r="W618" s="71">
        <f t="shared" si="359"/>
        <v>88.27</v>
      </c>
      <c r="X618" s="71">
        <f t="shared" si="359"/>
        <v>88.27</v>
      </c>
      <c r="Y618" s="71">
        <f t="shared" si="359"/>
        <v>88.27</v>
      </c>
      <c r="Z618" s="71">
        <f t="shared" si="359"/>
        <v>88.27</v>
      </c>
      <c r="AA618" s="71">
        <f t="shared" si="359"/>
        <v>88.27</v>
      </c>
    </row>
    <row r="619" spans="1:27" ht="13.8" x14ac:dyDescent="0.3">
      <c r="A619" s="162" t="s">
        <v>2257</v>
      </c>
      <c r="B619" s="54" t="str">
        <f>"28"&amp;"."&amp;$B$800&amp;"."&amp;$B$801</f>
        <v>28.03.2024</v>
      </c>
      <c r="C619" s="134" t="s">
        <v>76</v>
      </c>
      <c r="D619" s="135">
        <f>ROUND(((D620+D621+D623+D622)/1000),5)</f>
        <v>4.9097999999999997</v>
      </c>
      <c r="E619" s="135">
        <f>ROUND(((E620+E621+E623+E622)/1000),5)</f>
        <v>4.8613</v>
      </c>
      <c r="F619" s="135">
        <f>ROUND(((F620+F621+F623+F622)/1000),5)</f>
        <v>4.85433</v>
      </c>
      <c r="G619" s="135">
        <f t="shared" ref="G619:AA619" si="360">ROUND(((G620+G621+G623+G622)/1000),5)</f>
        <v>4.8525999999999998</v>
      </c>
      <c r="H619" s="135">
        <f t="shared" si="360"/>
        <v>4.85961</v>
      </c>
      <c r="I619" s="135">
        <f t="shared" si="360"/>
        <v>5.0317499999999997</v>
      </c>
      <c r="J619" s="135">
        <f t="shared" si="360"/>
        <v>5.1614599999999999</v>
      </c>
      <c r="K619" s="135">
        <f t="shared" si="360"/>
        <v>5.4568000000000003</v>
      </c>
      <c r="L619" s="135">
        <f t="shared" si="360"/>
        <v>5.5462400000000001</v>
      </c>
      <c r="M619" s="135">
        <f t="shared" si="360"/>
        <v>5.6314000000000002</v>
      </c>
      <c r="N619" s="135">
        <f t="shared" si="360"/>
        <v>5.6196000000000002</v>
      </c>
      <c r="O619" s="135">
        <f t="shared" si="360"/>
        <v>5.6317199999999996</v>
      </c>
      <c r="P619" s="135">
        <f t="shared" si="360"/>
        <v>5.6310500000000001</v>
      </c>
      <c r="Q619" s="135">
        <f t="shared" si="360"/>
        <v>5.6257700000000002</v>
      </c>
      <c r="R619" s="135">
        <f t="shared" si="360"/>
        <v>5.6144499999999997</v>
      </c>
      <c r="S619" s="135">
        <f t="shared" si="360"/>
        <v>5.5873400000000002</v>
      </c>
      <c r="T619" s="135">
        <f t="shared" si="360"/>
        <v>5.5617400000000004</v>
      </c>
      <c r="U619" s="135">
        <f t="shared" si="360"/>
        <v>5.5105700000000004</v>
      </c>
      <c r="V619" s="135">
        <f t="shared" si="360"/>
        <v>5.54894</v>
      </c>
      <c r="W619" s="135">
        <f t="shared" si="360"/>
        <v>5.6409500000000001</v>
      </c>
      <c r="X619" s="135">
        <f t="shared" si="360"/>
        <v>5.6119399999999997</v>
      </c>
      <c r="Y619" s="135">
        <f t="shared" si="360"/>
        <v>5.52454</v>
      </c>
      <c r="Z619" s="135">
        <f t="shared" si="360"/>
        <v>5.3425000000000002</v>
      </c>
      <c r="AA619" s="135">
        <f t="shared" si="360"/>
        <v>5.1081899999999996</v>
      </c>
    </row>
    <row r="620" spans="1:27" ht="12.75" customHeight="1" outlineLevel="1" x14ac:dyDescent="0.3">
      <c r="A620" s="163" t="s">
        <v>2258</v>
      </c>
      <c r="B620" s="94" t="s">
        <v>238</v>
      </c>
      <c r="C620" s="70" t="s">
        <v>79</v>
      </c>
      <c r="D620" s="71">
        <v>1256.17</v>
      </c>
      <c r="E620" s="71">
        <v>1207.67</v>
      </c>
      <c r="F620" s="71">
        <v>1200.7</v>
      </c>
      <c r="G620" s="71">
        <v>1198.97</v>
      </c>
      <c r="H620" s="71">
        <v>1205.98</v>
      </c>
      <c r="I620" s="71">
        <v>1378.12</v>
      </c>
      <c r="J620" s="71">
        <v>1507.83</v>
      </c>
      <c r="K620" s="71">
        <v>1803.17</v>
      </c>
      <c r="L620" s="71">
        <v>1892.61</v>
      </c>
      <c r="M620" s="71">
        <v>1977.77</v>
      </c>
      <c r="N620" s="71">
        <v>1965.97</v>
      </c>
      <c r="O620" s="71">
        <v>1978.09</v>
      </c>
      <c r="P620" s="71">
        <v>1977.42</v>
      </c>
      <c r="Q620" s="71">
        <v>1972.14</v>
      </c>
      <c r="R620" s="71">
        <v>1960.82</v>
      </c>
      <c r="S620" s="71">
        <v>1933.71</v>
      </c>
      <c r="T620" s="71">
        <v>1908.11</v>
      </c>
      <c r="U620" s="71">
        <v>1856.94</v>
      </c>
      <c r="V620" s="71">
        <v>1895.31</v>
      </c>
      <c r="W620" s="71">
        <v>1987.32</v>
      </c>
      <c r="X620" s="71">
        <v>1958.31</v>
      </c>
      <c r="Y620" s="71">
        <v>1870.91</v>
      </c>
      <c r="Z620" s="71">
        <v>1688.87</v>
      </c>
      <c r="AA620" s="71">
        <v>1454.56</v>
      </c>
    </row>
    <row r="621" spans="1:27" ht="12.75" customHeight="1" outlineLevel="1" x14ac:dyDescent="0.3">
      <c r="A621" s="163" t="s">
        <v>2259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customHeight="1" outlineLevel="1" x14ac:dyDescent="0.3">
      <c r="A622" s="163" t="s">
        <v>2260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2261</v>
      </c>
      <c r="B623" s="94" t="s">
        <v>81</v>
      </c>
      <c r="C623" s="70" t="s">
        <v>79</v>
      </c>
      <c r="D623" s="71">
        <f>$D$11</f>
        <v>88.27</v>
      </c>
      <c r="E623" s="71">
        <f t="shared" ref="E623:AA623" si="362">$D$11</f>
        <v>88.27</v>
      </c>
      <c r="F623" s="71">
        <f t="shared" si="362"/>
        <v>88.27</v>
      </c>
      <c r="G623" s="71">
        <f t="shared" si="362"/>
        <v>88.27</v>
      </c>
      <c r="H623" s="71">
        <f t="shared" si="362"/>
        <v>88.27</v>
      </c>
      <c r="I623" s="71">
        <f t="shared" si="362"/>
        <v>88.27</v>
      </c>
      <c r="J623" s="71">
        <f t="shared" si="362"/>
        <v>88.27</v>
      </c>
      <c r="K623" s="71">
        <f t="shared" si="362"/>
        <v>88.27</v>
      </c>
      <c r="L623" s="71">
        <f t="shared" si="362"/>
        <v>88.27</v>
      </c>
      <c r="M623" s="71">
        <f t="shared" si="362"/>
        <v>88.27</v>
      </c>
      <c r="N623" s="71">
        <f t="shared" si="362"/>
        <v>88.27</v>
      </c>
      <c r="O623" s="71">
        <f t="shared" si="362"/>
        <v>88.27</v>
      </c>
      <c r="P623" s="71">
        <f t="shared" si="362"/>
        <v>88.27</v>
      </c>
      <c r="Q623" s="71">
        <f t="shared" si="362"/>
        <v>88.27</v>
      </c>
      <c r="R623" s="71">
        <f t="shared" si="362"/>
        <v>88.27</v>
      </c>
      <c r="S623" s="71">
        <f t="shared" si="362"/>
        <v>88.27</v>
      </c>
      <c r="T623" s="71">
        <f t="shared" si="362"/>
        <v>88.27</v>
      </c>
      <c r="U623" s="71">
        <f t="shared" si="362"/>
        <v>88.27</v>
      </c>
      <c r="V623" s="71">
        <f t="shared" si="362"/>
        <v>88.27</v>
      </c>
      <c r="W623" s="71">
        <f t="shared" si="362"/>
        <v>88.27</v>
      </c>
      <c r="X623" s="71">
        <f t="shared" si="362"/>
        <v>88.27</v>
      </c>
      <c r="Y623" s="71">
        <f t="shared" si="362"/>
        <v>88.27</v>
      </c>
      <c r="Z623" s="71">
        <f t="shared" si="362"/>
        <v>88.27</v>
      </c>
      <c r="AA623" s="71">
        <f t="shared" si="362"/>
        <v>88.27</v>
      </c>
    </row>
    <row r="624" spans="1:27" ht="13.8" x14ac:dyDescent="0.3">
      <c r="A624" s="162" t="s">
        <v>2262</v>
      </c>
      <c r="B624" s="54" t="str">
        <f>"29"&amp;"."&amp;$B$800&amp;"."&amp;$B$801</f>
        <v>29.03.2024</v>
      </c>
      <c r="C624" s="134" t="s">
        <v>76</v>
      </c>
      <c r="D624" s="135">
        <f>ROUND(((D625+D626+D628+D627)/1000),5)</f>
        <v>5.0365399999999996</v>
      </c>
      <c r="E624" s="135">
        <f>ROUND(((E625+E626+E628+E627)/1000),5)</f>
        <v>4.9226900000000002</v>
      </c>
      <c r="F624" s="135">
        <f>ROUND(((F625+F626+F628+F627)/1000),5)</f>
        <v>4.9115200000000003</v>
      </c>
      <c r="G624" s="135">
        <f t="shared" ref="G624:AA624" si="363">ROUND(((G625+G626+G628+G627)/1000),5)</f>
        <v>4.9079699999999997</v>
      </c>
      <c r="H624" s="135">
        <f t="shared" si="363"/>
        <v>4.9198000000000004</v>
      </c>
      <c r="I624" s="135">
        <f t="shared" si="363"/>
        <v>5.0362099999999996</v>
      </c>
      <c r="J624" s="135">
        <f t="shared" si="363"/>
        <v>5.1799900000000001</v>
      </c>
      <c r="K624" s="135">
        <f t="shared" si="363"/>
        <v>5.4761499999999996</v>
      </c>
      <c r="L624" s="135">
        <f t="shared" si="363"/>
        <v>5.6129600000000002</v>
      </c>
      <c r="M624" s="135">
        <f t="shared" si="363"/>
        <v>5.6618899999999996</v>
      </c>
      <c r="N624" s="135">
        <f t="shared" si="363"/>
        <v>5.66892</v>
      </c>
      <c r="O624" s="135">
        <f t="shared" si="363"/>
        <v>5.6980399999999998</v>
      </c>
      <c r="P624" s="135">
        <f t="shared" si="363"/>
        <v>5.68506</v>
      </c>
      <c r="Q624" s="135">
        <f t="shared" si="363"/>
        <v>5.67286</v>
      </c>
      <c r="R624" s="135">
        <f t="shared" si="363"/>
        <v>5.6599500000000003</v>
      </c>
      <c r="S624" s="135">
        <f t="shared" si="363"/>
        <v>5.6519399999999997</v>
      </c>
      <c r="T624" s="135">
        <f t="shared" si="363"/>
        <v>5.6284700000000001</v>
      </c>
      <c r="U624" s="135">
        <f t="shared" si="363"/>
        <v>5.5760100000000001</v>
      </c>
      <c r="V624" s="135">
        <f t="shared" si="363"/>
        <v>5.6064499999999997</v>
      </c>
      <c r="W624" s="135">
        <f t="shared" si="363"/>
        <v>5.6507699999999996</v>
      </c>
      <c r="X624" s="135">
        <f t="shared" si="363"/>
        <v>5.6500399999999997</v>
      </c>
      <c r="Y624" s="135">
        <f t="shared" si="363"/>
        <v>5.6043799999999999</v>
      </c>
      <c r="Z624" s="135">
        <f t="shared" si="363"/>
        <v>5.4434399999999998</v>
      </c>
      <c r="AA624" s="135">
        <f t="shared" si="363"/>
        <v>5.1435300000000002</v>
      </c>
    </row>
    <row r="625" spans="1:27" ht="12.75" customHeight="1" outlineLevel="1" x14ac:dyDescent="0.3">
      <c r="A625" s="163" t="s">
        <v>2263</v>
      </c>
      <c r="B625" s="94" t="s">
        <v>238</v>
      </c>
      <c r="C625" s="70" t="s">
        <v>79</v>
      </c>
      <c r="D625" s="71">
        <v>1382.91</v>
      </c>
      <c r="E625" s="71">
        <v>1269.06</v>
      </c>
      <c r="F625" s="71">
        <v>1257.8900000000001</v>
      </c>
      <c r="G625" s="71">
        <v>1254.3399999999999</v>
      </c>
      <c r="H625" s="71">
        <v>1266.17</v>
      </c>
      <c r="I625" s="71">
        <v>1382.58</v>
      </c>
      <c r="J625" s="71">
        <v>1526.36</v>
      </c>
      <c r="K625" s="71">
        <v>1822.52</v>
      </c>
      <c r="L625" s="71">
        <v>1959.33</v>
      </c>
      <c r="M625" s="71">
        <v>2008.26</v>
      </c>
      <c r="N625" s="71">
        <v>2015.29</v>
      </c>
      <c r="O625" s="71">
        <v>2044.41</v>
      </c>
      <c r="P625" s="71">
        <v>2031.43</v>
      </c>
      <c r="Q625" s="71">
        <v>2019.23</v>
      </c>
      <c r="R625" s="71">
        <v>2006.32</v>
      </c>
      <c r="S625" s="71">
        <v>1998.31</v>
      </c>
      <c r="T625" s="71">
        <v>1974.84</v>
      </c>
      <c r="U625" s="71">
        <v>1922.38</v>
      </c>
      <c r="V625" s="71">
        <v>1952.82</v>
      </c>
      <c r="W625" s="71">
        <v>1997.14</v>
      </c>
      <c r="X625" s="71">
        <v>1996.41</v>
      </c>
      <c r="Y625" s="71">
        <v>1950.75</v>
      </c>
      <c r="Z625" s="71">
        <v>1789.81</v>
      </c>
      <c r="AA625" s="71">
        <v>1489.9</v>
      </c>
    </row>
    <row r="626" spans="1:27" ht="12.75" customHeight="1" outlineLevel="1" x14ac:dyDescent="0.3">
      <c r="A626" s="163" t="s">
        <v>2264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customHeight="1" outlineLevel="1" x14ac:dyDescent="0.3">
      <c r="A627" s="163" t="s">
        <v>2265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2266</v>
      </c>
      <c r="B628" s="94" t="s">
        <v>81</v>
      </c>
      <c r="C628" s="70" t="s">
        <v>79</v>
      </c>
      <c r="D628" s="71">
        <f>$D$11</f>
        <v>88.27</v>
      </c>
      <c r="E628" s="71">
        <f t="shared" ref="E628:AA628" si="365">$D$11</f>
        <v>88.27</v>
      </c>
      <c r="F628" s="71">
        <f t="shared" si="365"/>
        <v>88.27</v>
      </c>
      <c r="G628" s="71">
        <f t="shared" si="365"/>
        <v>88.27</v>
      </c>
      <c r="H628" s="71">
        <f t="shared" si="365"/>
        <v>88.27</v>
      </c>
      <c r="I628" s="71">
        <f t="shared" si="365"/>
        <v>88.27</v>
      </c>
      <c r="J628" s="71">
        <f t="shared" si="365"/>
        <v>88.27</v>
      </c>
      <c r="K628" s="71">
        <f t="shared" si="365"/>
        <v>88.27</v>
      </c>
      <c r="L628" s="71">
        <f t="shared" si="365"/>
        <v>88.27</v>
      </c>
      <c r="M628" s="71">
        <f t="shared" si="365"/>
        <v>88.27</v>
      </c>
      <c r="N628" s="71">
        <f t="shared" si="365"/>
        <v>88.27</v>
      </c>
      <c r="O628" s="71">
        <f t="shared" si="365"/>
        <v>88.27</v>
      </c>
      <c r="P628" s="71">
        <f t="shared" si="365"/>
        <v>88.27</v>
      </c>
      <c r="Q628" s="71">
        <f t="shared" si="365"/>
        <v>88.27</v>
      </c>
      <c r="R628" s="71">
        <f t="shared" si="365"/>
        <v>88.27</v>
      </c>
      <c r="S628" s="71">
        <f t="shared" si="365"/>
        <v>88.27</v>
      </c>
      <c r="T628" s="71">
        <f t="shared" si="365"/>
        <v>88.27</v>
      </c>
      <c r="U628" s="71">
        <f t="shared" si="365"/>
        <v>88.27</v>
      </c>
      <c r="V628" s="71">
        <f t="shared" si="365"/>
        <v>88.27</v>
      </c>
      <c r="W628" s="71">
        <f t="shared" si="365"/>
        <v>88.27</v>
      </c>
      <c r="X628" s="71">
        <f t="shared" si="365"/>
        <v>88.27</v>
      </c>
      <c r="Y628" s="71">
        <f t="shared" si="365"/>
        <v>88.27</v>
      </c>
      <c r="Z628" s="71">
        <f t="shared" si="365"/>
        <v>88.27</v>
      </c>
      <c r="AA628" s="71">
        <f t="shared" si="365"/>
        <v>88.27</v>
      </c>
    </row>
    <row r="629" spans="1:27" ht="13.8" x14ac:dyDescent="0.3">
      <c r="A629" s="162" t="s">
        <v>2267</v>
      </c>
      <c r="B629" s="54" t="str">
        <f>"30"&amp;"."&amp;$B$800&amp;"."&amp;$B$801</f>
        <v>30.03.2024</v>
      </c>
      <c r="C629" s="134" t="s">
        <v>76</v>
      </c>
      <c r="D629" s="135">
        <f>ROUND(((D630+D631+D633+D632)/1000),5)</f>
        <v>5.1238200000000003</v>
      </c>
      <c r="E629" s="135">
        <f>ROUND(((E630+E631+E633+E632)/1000),5)</f>
        <v>5.0525099999999998</v>
      </c>
      <c r="F629" s="135">
        <f>ROUND(((F630+F631+F633+F632)/1000),5)</f>
        <v>4.9860499999999996</v>
      </c>
      <c r="G629" s="135">
        <f t="shared" ref="G629:AA629" si="366">ROUND(((G630+G631+G633+G632)/1000),5)</f>
        <v>4.9248799999999999</v>
      </c>
      <c r="H629" s="135">
        <f t="shared" si="366"/>
        <v>4.9767999999999999</v>
      </c>
      <c r="I629" s="135">
        <f t="shared" si="366"/>
        <v>5.03932</v>
      </c>
      <c r="J629" s="135">
        <f t="shared" si="366"/>
        <v>5.0633800000000004</v>
      </c>
      <c r="K629" s="135">
        <f t="shared" si="366"/>
        <v>5.1431800000000001</v>
      </c>
      <c r="L629" s="135">
        <f t="shared" si="366"/>
        <v>5.48048</v>
      </c>
      <c r="M629" s="135">
        <f t="shared" si="366"/>
        <v>5.5784900000000004</v>
      </c>
      <c r="N629" s="135">
        <f t="shared" si="366"/>
        <v>5.6458500000000003</v>
      </c>
      <c r="O629" s="135">
        <f t="shared" si="366"/>
        <v>5.6662400000000002</v>
      </c>
      <c r="P629" s="135">
        <f t="shared" si="366"/>
        <v>5.6463000000000001</v>
      </c>
      <c r="Q629" s="135">
        <f t="shared" si="366"/>
        <v>5.6267100000000001</v>
      </c>
      <c r="R629" s="135">
        <f t="shared" si="366"/>
        <v>5.6097599999999996</v>
      </c>
      <c r="S629" s="135">
        <f t="shared" si="366"/>
        <v>5.6000500000000004</v>
      </c>
      <c r="T629" s="135">
        <f t="shared" si="366"/>
        <v>5.5928300000000002</v>
      </c>
      <c r="U629" s="135">
        <f t="shared" si="366"/>
        <v>5.5793900000000001</v>
      </c>
      <c r="V629" s="135">
        <f t="shared" si="366"/>
        <v>5.62052</v>
      </c>
      <c r="W629" s="135">
        <f t="shared" si="366"/>
        <v>5.6597200000000001</v>
      </c>
      <c r="X629" s="135">
        <f t="shared" si="366"/>
        <v>5.6553699999999996</v>
      </c>
      <c r="Y629" s="135">
        <f t="shared" si="366"/>
        <v>5.6098699999999999</v>
      </c>
      <c r="Z629" s="135">
        <f t="shared" si="366"/>
        <v>5.44374</v>
      </c>
      <c r="AA629" s="135">
        <f t="shared" si="366"/>
        <v>5.1825900000000003</v>
      </c>
    </row>
    <row r="630" spans="1:27" ht="12.75" customHeight="1" outlineLevel="1" x14ac:dyDescent="0.3">
      <c r="A630" s="163" t="s">
        <v>2268</v>
      </c>
      <c r="B630" s="94" t="s">
        <v>238</v>
      </c>
      <c r="C630" s="70" t="s">
        <v>79</v>
      </c>
      <c r="D630" s="71">
        <v>1470.19</v>
      </c>
      <c r="E630" s="71">
        <v>1398.88</v>
      </c>
      <c r="F630" s="71">
        <v>1332.42</v>
      </c>
      <c r="G630" s="71">
        <v>1271.25</v>
      </c>
      <c r="H630" s="71">
        <v>1323.17</v>
      </c>
      <c r="I630" s="71">
        <v>1385.69</v>
      </c>
      <c r="J630" s="71">
        <v>1409.75</v>
      </c>
      <c r="K630" s="71">
        <v>1489.55</v>
      </c>
      <c r="L630" s="71">
        <v>1826.85</v>
      </c>
      <c r="M630" s="71">
        <v>1924.86</v>
      </c>
      <c r="N630" s="71">
        <v>1992.22</v>
      </c>
      <c r="O630" s="71">
        <v>2012.61</v>
      </c>
      <c r="P630" s="71">
        <v>1992.67</v>
      </c>
      <c r="Q630" s="71">
        <v>1973.08</v>
      </c>
      <c r="R630" s="71">
        <v>1956.13</v>
      </c>
      <c r="S630" s="71">
        <v>1946.42</v>
      </c>
      <c r="T630" s="71">
        <v>1939.2</v>
      </c>
      <c r="U630" s="71">
        <v>1925.76</v>
      </c>
      <c r="V630" s="71">
        <v>1966.89</v>
      </c>
      <c r="W630" s="71">
        <v>2006.09</v>
      </c>
      <c r="X630" s="71">
        <v>2001.74</v>
      </c>
      <c r="Y630" s="71">
        <v>1956.24</v>
      </c>
      <c r="Z630" s="71">
        <v>1790.11</v>
      </c>
      <c r="AA630" s="71">
        <v>1528.96</v>
      </c>
    </row>
    <row r="631" spans="1:27" ht="12.75" customHeight="1" outlineLevel="1" x14ac:dyDescent="0.3">
      <c r="A631" s="163" t="s">
        <v>2269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customHeight="1" outlineLevel="1" x14ac:dyDescent="0.3">
      <c r="A632" s="163" t="s">
        <v>2270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2271</v>
      </c>
      <c r="B633" s="94" t="s">
        <v>81</v>
      </c>
      <c r="C633" s="70" t="s">
        <v>79</v>
      </c>
      <c r="D633" s="71">
        <f>$D$11</f>
        <v>88.27</v>
      </c>
      <c r="E633" s="71">
        <f t="shared" ref="E633:AA633" si="368">$D$11</f>
        <v>88.27</v>
      </c>
      <c r="F633" s="71">
        <f t="shared" si="368"/>
        <v>88.27</v>
      </c>
      <c r="G633" s="71">
        <f t="shared" si="368"/>
        <v>88.27</v>
      </c>
      <c r="H633" s="71">
        <f t="shared" si="368"/>
        <v>88.27</v>
      </c>
      <c r="I633" s="71">
        <f t="shared" si="368"/>
        <v>88.27</v>
      </c>
      <c r="J633" s="71">
        <f t="shared" si="368"/>
        <v>88.27</v>
      </c>
      <c r="K633" s="71">
        <f t="shared" si="368"/>
        <v>88.27</v>
      </c>
      <c r="L633" s="71">
        <f t="shared" si="368"/>
        <v>88.27</v>
      </c>
      <c r="M633" s="71">
        <f t="shared" si="368"/>
        <v>88.27</v>
      </c>
      <c r="N633" s="71">
        <f t="shared" si="368"/>
        <v>88.27</v>
      </c>
      <c r="O633" s="71">
        <f t="shared" si="368"/>
        <v>88.27</v>
      </c>
      <c r="P633" s="71">
        <f t="shared" si="368"/>
        <v>88.27</v>
      </c>
      <c r="Q633" s="71">
        <f t="shared" si="368"/>
        <v>88.27</v>
      </c>
      <c r="R633" s="71">
        <f t="shared" si="368"/>
        <v>88.27</v>
      </c>
      <c r="S633" s="71">
        <f t="shared" si="368"/>
        <v>88.27</v>
      </c>
      <c r="T633" s="71">
        <f t="shared" si="368"/>
        <v>88.27</v>
      </c>
      <c r="U633" s="71">
        <f t="shared" si="368"/>
        <v>88.27</v>
      </c>
      <c r="V633" s="71">
        <f t="shared" si="368"/>
        <v>88.27</v>
      </c>
      <c r="W633" s="71">
        <f t="shared" si="368"/>
        <v>88.27</v>
      </c>
      <c r="X633" s="71">
        <f t="shared" si="368"/>
        <v>88.27</v>
      </c>
      <c r="Y633" s="71">
        <f t="shared" si="368"/>
        <v>88.27</v>
      </c>
      <c r="Z633" s="71">
        <f t="shared" si="368"/>
        <v>88.27</v>
      </c>
      <c r="AA633" s="71">
        <f t="shared" si="368"/>
        <v>88.27</v>
      </c>
    </row>
    <row r="634" spans="1:27" ht="13.8" x14ac:dyDescent="0.3">
      <c r="A634" s="162" t="s">
        <v>2272</v>
      </c>
      <c r="B634" s="54" t="str">
        <f>"31"&amp;"."&amp;$B$800&amp;"."&amp;$B$801</f>
        <v>31.03.2024</v>
      </c>
      <c r="C634" s="134" t="s">
        <v>76</v>
      </c>
      <c r="D634" s="135">
        <f>ROUND(((D635+D636+D638+D637)/1000),5)</f>
        <v>5.1363300000000001</v>
      </c>
      <c r="E634" s="135">
        <f>ROUND(((E635+E636+E638+E637)/1000),5)</f>
        <v>5.0457900000000002</v>
      </c>
      <c r="F634" s="135">
        <f>ROUND(((F635+F636+F638+F637)/1000),5)</f>
        <v>4.9542599999999997</v>
      </c>
      <c r="G634" s="135">
        <f t="shared" ref="G634:AA634" si="369">ROUND(((G635+G636+G638+G637)/1000),5)</f>
        <v>4.9456300000000004</v>
      </c>
      <c r="H634" s="135">
        <f t="shared" si="369"/>
        <v>4.9760099999999996</v>
      </c>
      <c r="I634" s="135">
        <f t="shared" si="369"/>
        <v>5.0326199999999996</v>
      </c>
      <c r="J634" s="135">
        <f t="shared" si="369"/>
        <v>5.0030000000000001</v>
      </c>
      <c r="K634" s="135">
        <f t="shared" si="369"/>
        <v>5.0979099999999997</v>
      </c>
      <c r="L634" s="135">
        <f t="shared" si="369"/>
        <v>5.2434799999999999</v>
      </c>
      <c r="M634" s="135">
        <f t="shared" si="369"/>
        <v>5.4208400000000001</v>
      </c>
      <c r="N634" s="135">
        <f t="shared" si="369"/>
        <v>5.4621199999999996</v>
      </c>
      <c r="O634" s="135">
        <f t="shared" si="369"/>
        <v>5.4703999999999997</v>
      </c>
      <c r="P634" s="135">
        <f t="shared" si="369"/>
        <v>5.4443299999999999</v>
      </c>
      <c r="Q634" s="135">
        <f t="shared" si="369"/>
        <v>5.4419300000000002</v>
      </c>
      <c r="R634" s="135">
        <f t="shared" si="369"/>
        <v>5.4424000000000001</v>
      </c>
      <c r="S634" s="135">
        <f t="shared" si="369"/>
        <v>5.4240199999999996</v>
      </c>
      <c r="T634" s="135">
        <f t="shared" si="369"/>
        <v>5.4238099999999996</v>
      </c>
      <c r="U634" s="135">
        <f t="shared" si="369"/>
        <v>5.5023299999999997</v>
      </c>
      <c r="V634" s="135">
        <f t="shared" si="369"/>
        <v>5.51797</v>
      </c>
      <c r="W634" s="135">
        <f t="shared" si="369"/>
        <v>5.6047200000000004</v>
      </c>
      <c r="X634" s="135">
        <f t="shared" si="369"/>
        <v>5.56989</v>
      </c>
      <c r="Y634" s="135">
        <f t="shared" si="369"/>
        <v>5.5038499999999999</v>
      </c>
      <c r="Z634" s="135">
        <f t="shared" si="369"/>
        <v>5.2888200000000003</v>
      </c>
      <c r="AA634" s="135">
        <f t="shared" si="369"/>
        <v>5.1846699999999997</v>
      </c>
    </row>
    <row r="635" spans="1:27" ht="12.75" customHeight="1" outlineLevel="1" x14ac:dyDescent="0.3">
      <c r="A635" s="163" t="s">
        <v>2273</v>
      </c>
      <c r="B635" s="94" t="s">
        <v>238</v>
      </c>
      <c r="C635" s="70" t="s">
        <v>79</v>
      </c>
      <c r="D635" s="71">
        <v>1482.7</v>
      </c>
      <c r="E635" s="71">
        <v>1392.16</v>
      </c>
      <c r="F635" s="71">
        <v>1300.6300000000001</v>
      </c>
      <c r="G635" s="71">
        <v>1292</v>
      </c>
      <c r="H635" s="71">
        <v>1322.38</v>
      </c>
      <c r="I635" s="71">
        <v>1378.99</v>
      </c>
      <c r="J635" s="71">
        <v>1349.37</v>
      </c>
      <c r="K635" s="71">
        <v>1444.28</v>
      </c>
      <c r="L635" s="71">
        <v>1589.85</v>
      </c>
      <c r="M635" s="71">
        <v>1767.21</v>
      </c>
      <c r="N635" s="71">
        <v>1808.49</v>
      </c>
      <c r="O635" s="71">
        <v>1816.77</v>
      </c>
      <c r="P635" s="71">
        <v>1790.7</v>
      </c>
      <c r="Q635" s="71">
        <v>1788.3</v>
      </c>
      <c r="R635" s="71">
        <v>1788.77</v>
      </c>
      <c r="S635" s="71">
        <v>1770.39</v>
      </c>
      <c r="T635" s="71">
        <v>1770.18</v>
      </c>
      <c r="U635" s="71">
        <v>1848.7</v>
      </c>
      <c r="V635" s="71">
        <v>1864.34</v>
      </c>
      <c r="W635" s="71">
        <v>1951.09</v>
      </c>
      <c r="X635" s="71">
        <v>1916.26</v>
      </c>
      <c r="Y635" s="71">
        <v>1850.22</v>
      </c>
      <c r="Z635" s="71">
        <v>1635.19</v>
      </c>
      <c r="AA635" s="71">
        <v>1531.04</v>
      </c>
    </row>
    <row r="636" spans="1:27" ht="12.75" customHeight="1" outlineLevel="1" x14ac:dyDescent="0.3">
      <c r="A636" s="163" t="s">
        <v>2274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customHeight="1" outlineLevel="1" x14ac:dyDescent="0.3">
      <c r="A637" s="163" t="s">
        <v>2275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2276</v>
      </c>
      <c r="B638" s="94" t="s">
        <v>81</v>
      </c>
      <c r="C638" s="70" t="s">
        <v>79</v>
      </c>
      <c r="D638" s="71">
        <f>$D$11</f>
        <v>88.27</v>
      </c>
      <c r="E638" s="71">
        <f t="shared" ref="E638:AA638" si="371">$D$11</f>
        <v>88.27</v>
      </c>
      <c r="F638" s="71">
        <f t="shared" si="371"/>
        <v>88.27</v>
      </c>
      <c r="G638" s="71">
        <f t="shared" si="371"/>
        <v>88.27</v>
      </c>
      <c r="H638" s="71">
        <f t="shared" si="371"/>
        <v>88.27</v>
      </c>
      <c r="I638" s="71">
        <f t="shared" si="371"/>
        <v>88.27</v>
      </c>
      <c r="J638" s="71">
        <f t="shared" si="371"/>
        <v>88.27</v>
      </c>
      <c r="K638" s="71">
        <f t="shared" si="371"/>
        <v>88.27</v>
      </c>
      <c r="L638" s="71">
        <f t="shared" si="371"/>
        <v>88.27</v>
      </c>
      <c r="M638" s="71">
        <f t="shared" si="371"/>
        <v>88.27</v>
      </c>
      <c r="N638" s="71">
        <f t="shared" si="371"/>
        <v>88.27</v>
      </c>
      <c r="O638" s="71">
        <f t="shared" si="371"/>
        <v>88.27</v>
      </c>
      <c r="P638" s="71">
        <f t="shared" si="371"/>
        <v>88.27</v>
      </c>
      <c r="Q638" s="71">
        <f t="shared" si="371"/>
        <v>88.27</v>
      </c>
      <c r="R638" s="71">
        <f t="shared" si="371"/>
        <v>88.27</v>
      </c>
      <c r="S638" s="71">
        <f t="shared" si="371"/>
        <v>88.27</v>
      </c>
      <c r="T638" s="71">
        <f t="shared" si="371"/>
        <v>88.27</v>
      </c>
      <c r="U638" s="71">
        <f t="shared" si="371"/>
        <v>88.27</v>
      </c>
      <c r="V638" s="71">
        <f t="shared" si="371"/>
        <v>88.27</v>
      </c>
      <c r="W638" s="71">
        <f t="shared" si="371"/>
        <v>88.27</v>
      </c>
      <c r="X638" s="71">
        <f t="shared" si="371"/>
        <v>88.27</v>
      </c>
      <c r="Y638" s="71">
        <f t="shared" si="371"/>
        <v>88.27</v>
      </c>
      <c r="Z638" s="71">
        <f t="shared" si="371"/>
        <v>88.27</v>
      </c>
      <c r="AA638" s="71">
        <f t="shared" si="371"/>
        <v>88.27</v>
      </c>
    </row>
    <row r="639" spans="1:27" ht="13.8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7.6" x14ac:dyDescent="0.25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ht="13.8" x14ac:dyDescent="0.3">
      <c r="A643" s="162" t="s">
        <v>2278</v>
      </c>
      <c r="B643" s="54" t="str">
        <f>"01"&amp;"."&amp;$B$800&amp;"."&amp;$B$801</f>
        <v>01.03.2024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6.3189999999999996E-2</v>
      </c>
      <c r="H643" s="135">
        <f t="shared" si="372"/>
        <v>5.8430000000000003E-2</v>
      </c>
      <c r="I643" s="135">
        <f t="shared" si="372"/>
        <v>6.4850000000000005E-2</v>
      </c>
      <c r="J643" s="135">
        <f t="shared" si="372"/>
        <v>0.29104999999999998</v>
      </c>
      <c r="K643" s="135">
        <f t="shared" si="372"/>
        <v>0.10178</v>
      </c>
      <c r="L643" s="135">
        <f t="shared" si="372"/>
        <v>0.11855</v>
      </c>
      <c r="M643" s="135">
        <f t="shared" si="372"/>
        <v>6.8349999999999994E-2</v>
      </c>
      <c r="N643" s="135">
        <f t="shared" si="372"/>
        <v>3.5770000000000003E-2</v>
      </c>
      <c r="O643" s="135">
        <f t="shared" si="372"/>
        <v>0</v>
      </c>
      <c r="P643" s="135">
        <f t="shared" si="372"/>
        <v>1.1350000000000001E-2</v>
      </c>
      <c r="Q643" s="135">
        <f t="shared" si="372"/>
        <v>1.7500000000000002E-2</v>
      </c>
      <c r="R643" s="135">
        <f t="shared" si="372"/>
        <v>5.6230000000000002E-2</v>
      </c>
      <c r="S643" s="135">
        <f t="shared" si="372"/>
        <v>5.3420000000000002E-2</v>
      </c>
      <c r="T643" s="135">
        <f t="shared" si="372"/>
        <v>6.4920000000000005E-2</v>
      </c>
      <c r="U643" s="135">
        <f t="shared" si="372"/>
        <v>0.12021999999999999</v>
      </c>
      <c r="V643" s="135">
        <f t="shared" si="372"/>
        <v>0.10038</v>
      </c>
      <c r="W643" s="135">
        <f t="shared" si="372"/>
        <v>7.8799999999999999E-3</v>
      </c>
      <c r="X643" s="135">
        <f t="shared" si="372"/>
        <v>0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customHeight="1" outlineLevel="1" x14ac:dyDescent="0.3">
      <c r="A644" s="163" t="s">
        <v>2279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63.19</v>
      </c>
      <c r="H644" s="71">
        <v>58.43</v>
      </c>
      <c r="I644" s="71">
        <v>64.849999999999994</v>
      </c>
      <c r="J644" s="71">
        <v>291.05</v>
      </c>
      <c r="K644" s="71">
        <v>101.78</v>
      </c>
      <c r="L644" s="71">
        <v>118.55</v>
      </c>
      <c r="M644" s="71">
        <v>68.349999999999994</v>
      </c>
      <c r="N644" s="71">
        <v>35.770000000000003</v>
      </c>
      <c r="O644" s="71">
        <v>0</v>
      </c>
      <c r="P644" s="71">
        <v>11.35</v>
      </c>
      <c r="Q644" s="71">
        <v>17.5</v>
      </c>
      <c r="R644" s="71">
        <v>56.23</v>
      </c>
      <c r="S644" s="71">
        <v>53.42</v>
      </c>
      <c r="T644" s="71">
        <v>64.92</v>
      </c>
      <c r="U644" s="71">
        <v>120.22</v>
      </c>
      <c r="V644" s="71">
        <v>100.38</v>
      </c>
      <c r="W644" s="71">
        <v>7.88</v>
      </c>
      <c r="X644" s="71">
        <v>0</v>
      </c>
      <c r="Y644" s="71">
        <v>0</v>
      </c>
      <c r="Z644" s="71">
        <v>0</v>
      </c>
      <c r="AA644" s="71">
        <v>0</v>
      </c>
    </row>
    <row r="645" spans="1:27" ht="13.8" x14ac:dyDescent="0.3">
      <c r="A645" s="162" t="s">
        <v>2280</v>
      </c>
      <c r="B645" s="54" t="str">
        <f>"02"&amp;"."&amp;$B$800&amp;"."&amp;$B$801</f>
        <v>02.03.2024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1.418E-2</v>
      </c>
      <c r="H645" s="135">
        <f t="shared" si="373"/>
        <v>1.5859999999999999E-2</v>
      </c>
      <c r="I645" s="135">
        <f t="shared" si="373"/>
        <v>0.10271</v>
      </c>
      <c r="J645" s="135">
        <f t="shared" si="373"/>
        <v>0.21521000000000001</v>
      </c>
      <c r="K645" s="135">
        <f t="shared" si="373"/>
        <v>0.20816000000000001</v>
      </c>
      <c r="L645" s="135">
        <f t="shared" si="373"/>
        <v>0.11092</v>
      </c>
      <c r="M645" s="135">
        <f t="shared" si="373"/>
        <v>7.8689999999999996E-2</v>
      </c>
      <c r="N645" s="135">
        <f t="shared" si="373"/>
        <v>6.7129999999999995E-2</v>
      </c>
      <c r="O645" s="135">
        <f t="shared" si="373"/>
        <v>1.387E-2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1.2600000000000001E-3</v>
      </c>
      <c r="V645" s="135">
        <f t="shared" si="373"/>
        <v>3.6740000000000002E-2</v>
      </c>
      <c r="W645" s="135">
        <f t="shared" si="373"/>
        <v>0</v>
      </c>
      <c r="X645" s="135">
        <f t="shared" si="373"/>
        <v>0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customHeight="1" outlineLevel="1" x14ac:dyDescent="0.3">
      <c r="A646" s="163" t="s">
        <v>2281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14.18</v>
      </c>
      <c r="H646" s="71">
        <v>15.86</v>
      </c>
      <c r="I646" s="71">
        <v>102.71</v>
      </c>
      <c r="J646" s="71">
        <v>215.21</v>
      </c>
      <c r="K646" s="71">
        <v>208.16</v>
      </c>
      <c r="L646" s="71">
        <v>110.92</v>
      </c>
      <c r="M646" s="71">
        <v>78.69</v>
      </c>
      <c r="N646" s="71">
        <v>67.13</v>
      </c>
      <c r="O646" s="71">
        <v>13.87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1.26</v>
      </c>
      <c r="V646" s="71">
        <v>36.74</v>
      </c>
      <c r="W646" s="71">
        <v>0</v>
      </c>
      <c r="X646" s="71">
        <v>0</v>
      </c>
      <c r="Y646" s="71">
        <v>0</v>
      </c>
      <c r="Z646" s="71">
        <v>0</v>
      </c>
      <c r="AA646" s="71">
        <v>0</v>
      </c>
    </row>
    <row r="647" spans="1:27" ht="13.8" x14ac:dyDescent="0.3">
      <c r="A647" s="162" t="s">
        <v>2282</v>
      </c>
      <c r="B647" s="54" t="str">
        <f>"03"&amp;"."&amp;$B$800&amp;"."&amp;$B$801</f>
        <v>03.03.2024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3.3419999999999998E-2</v>
      </c>
      <c r="H647" s="135">
        <f t="shared" si="374"/>
        <v>1.188E-2</v>
      </c>
      <c r="I647" s="135">
        <f t="shared" si="374"/>
        <v>3.5540000000000002E-2</v>
      </c>
      <c r="J647" s="135">
        <f t="shared" si="374"/>
        <v>4.1509999999999998E-2</v>
      </c>
      <c r="K647" s="135">
        <f t="shared" si="374"/>
        <v>1.934E-2</v>
      </c>
      <c r="L647" s="135">
        <f t="shared" si="374"/>
        <v>0.12349</v>
      </c>
      <c r="M647" s="135">
        <f t="shared" si="374"/>
        <v>8.6360000000000006E-2</v>
      </c>
      <c r="N647" s="135">
        <f t="shared" si="374"/>
        <v>6.0729999999999999E-2</v>
      </c>
      <c r="O647" s="135">
        <f t="shared" si="374"/>
        <v>6.5310000000000007E-2</v>
      </c>
      <c r="P647" s="135">
        <f t="shared" si="374"/>
        <v>5.5010000000000003E-2</v>
      </c>
      <c r="Q647" s="135">
        <f t="shared" si="374"/>
        <v>5.9060000000000001E-2</v>
      </c>
      <c r="R647" s="135">
        <f t="shared" si="374"/>
        <v>5.6279999999999997E-2</v>
      </c>
      <c r="S647" s="135">
        <f t="shared" si="374"/>
        <v>1.4880000000000001E-2</v>
      </c>
      <c r="T647" s="135">
        <f t="shared" si="374"/>
        <v>9.8600000000000007E-3</v>
      </c>
      <c r="U647" s="135">
        <f t="shared" si="374"/>
        <v>6.8489999999999995E-2</v>
      </c>
      <c r="V647" s="135">
        <f t="shared" si="374"/>
        <v>6.0249999999999998E-2</v>
      </c>
      <c r="W647" s="135">
        <f t="shared" si="374"/>
        <v>8.5299999999999994E-3</v>
      </c>
      <c r="X647" s="135">
        <f t="shared" si="374"/>
        <v>5.9800000000000001E-3</v>
      </c>
      <c r="Y647" s="135">
        <f t="shared" si="374"/>
        <v>4.28E-3</v>
      </c>
      <c r="Z647" s="135">
        <f t="shared" si="374"/>
        <v>0</v>
      </c>
      <c r="AA647" s="135">
        <f t="shared" si="374"/>
        <v>0</v>
      </c>
    </row>
    <row r="648" spans="1:27" ht="12.75" customHeight="1" outlineLevel="1" x14ac:dyDescent="0.3">
      <c r="A648" s="163" t="s">
        <v>2283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33.42</v>
      </c>
      <c r="H648" s="71">
        <v>11.88</v>
      </c>
      <c r="I648" s="71">
        <v>35.54</v>
      </c>
      <c r="J648" s="71">
        <v>41.51</v>
      </c>
      <c r="K648" s="71">
        <v>19.34</v>
      </c>
      <c r="L648" s="71">
        <v>123.49</v>
      </c>
      <c r="M648" s="71">
        <v>86.36</v>
      </c>
      <c r="N648" s="71">
        <v>60.73</v>
      </c>
      <c r="O648" s="71">
        <v>65.31</v>
      </c>
      <c r="P648" s="71">
        <v>55.01</v>
      </c>
      <c r="Q648" s="71">
        <v>59.06</v>
      </c>
      <c r="R648" s="71">
        <v>56.28</v>
      </c>
      <c r="S648" s="71">
        <v>14.88</v>
      </c>
      <c r="T648" s="71">
        <v>9.86</v>
      </c>
      <c r="U648" s="71">
        <v>68.489999999999995</v>
      </c>
      <c r="V648" s="71">
        <v>60.25</v>
      </c>
      <c r="W648" s="71">
        <v>8.5299999999999994</v>
      </c>
      <c r="X648" s="71">
        <v>5.98</v>
      </c>
      <c r="Y648" s="71">
        <v>4.28</v>
      </c>
      <c r="Z648" s="71">
        <v>0</v>
      </c>
      <c r="AA648" s="71">
        <v>0</v>
      </c>
    </row>
    <row r="649" spans="1:27" ht="13.8" x14ac:dyDescent="0.3">
      <c r="A649" s="162" t="s">
        <v>2284</v>
      </c>
      <c r="B649" s="54" t="str">
        <f>"04"&amp;"."&amp;$B$800&amp;"."&amp;$B$801</f>
        <v>04.03.2024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0</v>
      </c>
      <c r="G649" s="135">
        <f t="shared" si="375"/>
        <v>2.0840000000000001E-2</v>
      </c>
      <c r="H649" s="135">
        <f t="shared" si="375"/>
        <v>0.10002</v>
      </c>
      <c r="I649" s="135">
        <f t="shared" si="375"/>
        <v>2.9229999999999999E-2</v>
      </c>
      <c r="J649" s="135">
        <f t="shared" si="375"/>
        <v>0.32957999999999998</v>
      </c>
      <c r="K649" s="135">
        <f t="shared" si="375"/>
        <v>8.9080000000000006E-2</v>
      </c>
      <c r="L649" s="135">
        <f t="shared" si="375"/>
        <v>0.32967000000000002</v>
      </c>
      <c r="M649" s="135">
        <f t="shared" si="375"/>
        <v>0.2029</v>
      </c>
      <c r="N649" s="135">
        <f t="shared" si="375"/>
        <v>7.9600000000000004E-2</v>
      </c>
      <c r="O649" s="135">
        <f t="shared" si="375"/>
        <v>4.0890000000000003E-2</v>
      </c>
      <c r="P649" s="135">
        <f t="shared" si="375"/>
        <v>9.085E-2</v>
      </c>
      <c r="Q649" s="135">
        <f t="shared" si="375"/>
        <v>0</v>
      </c>
      <c r="R649" s="135">
        <f t="shared" si="375"/>
        <v>0</v>
      </c>
      <c r="S649" s="135">
        <f t="shared" si="375"/>
        <v>9.8339999999999997E-2</v>
      </c>
      <c r="T649" s="135">
        <f t="shared" si="375"/>
        <v>0.11988</v>
      </c>
      <c r="U649" s="135">
        <f t="shared" si="375"/>
        <v>0.22264999999999999</v>
      </c>
      <c r="V649" s="135">
        <f t="shared" si="375"/>
        <v>0.19036</v>
      </c>
      <c r="W649" s="135">
        <f t="shared" si="375"/>
        <v>4.7719999999999999E-2</v>
      </c>
      <c r="X649" s="135">
        <f t="shared" si="375"/>
        <v>4.5420000000000002E-2</v>
      </c>
      <c r="Y649" s="135">
        <f t="shared" si="375"/>
        <v>0</v>
      </c>
      <c r="Z649" s="135">
        <f t="shared" si="375"/>
        <v>0</v>
      </c>
      <c r="AA649" s="135">
        <f t="shared" si="375"/>
        <v>0</v>
      </c>
    </row>
    <row r="650" spans="1:27" ht="12.75" customHeight="1" outlineLevel="1" x14ac:dyDescent="0.3">
      <c r="A650" s="163" t="s">
        <v>2285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0</v>
      </c>
      <c r="G650" s="71">
        <v>20.84</v>
      </c>
      <c r="H650" s="71">
        <v>100.02</v>
      </c>
      <c r="I650" s="71">
        <v>29.23</v>
      </c>
      <c r="J650" s="71">
        <v>329.58</v>
      </c>
      <c r="K650" s="71">
        <v>89.08</v>
      </c>
      <c r="L650" s="71">
        <v>329.67</v>
      </c>
      <c r="M650" s="71">
        <v>202.9</v>
      </c>
      <c r="N650" s="71">
        <v>79.599999999999994</v>
      </c>
      <c r="O650" s="71">
        <v>40.89</v>
      </c>
      <c r="P650" s="71">
        <v>90.85</v>
      </c>
      <c r="Q650" s="71">
        <v>0</v>
      </c>
      <c r="R650" s="71">
        <v>0</v>
      </c>
      <c r="S650" s="71">
        <v>98.34</v>
      </c>
      <c r="T650" s="71">
        <v>119.88</v>
      </c>
      <c r="U650" s="71">
        <v>222.65</v>
      </c>
      <c r="V650" s="71">
        <v>190.36</v>
      </c>
      <c r="W650" s="71">
        <v>47.72</v>
      </c>
      <c r="X650" s="71">
        <v>45.42</v>
      </c>
      <c r="Y650" s="71">
        <v>0</v>
      </c>
      <c r="Z650" s="71">
        <v>0</v>
      </c>
      <c r="AA650" s="71">
        <v>0</v>
      </c>
    </row>
    <row r="651" spans="1:27" ht="13.8" x14ac:dyDescent="0.3">
      <c r="A651" s="162" t="s">
        <v>2286</v>
      </c>
      <c r="B651" s="54" t="str">
        <f>"05"&amp;"."&amp;$B$800&amp;"."&amp;$B$801</f>
        <v>05.03.2024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0.12767000000000001</v>
      </c>
      <c r="F651" s="135">
        <f t="shared" si="376"/>
        <v>0.13047</v>
      </c>
      <c r="G651" s="135">
        <f t="shared" si="376"/>
        <v>0.15107000000000001</v>
      </c>
      <c r="H651" s="135">
        <f t="shared" si="376"/>
        <v>0.17118</v>
      </c>
      <c r="I651" s="135">
        <f t="shared" si="376"/>
        <v>0.15215999999999999</v>
      </c>
      <c r="J651" s="135">
        <f t="shared" si="376"/>
        <v>0.37080999999999997</v>
      </c>
      <c r="K651" s="135">
        <f t="shared" si="376"/>
        <v>0.30345</v>
      </c>
      <c r="L651" s="135">
        <f t="shared" si="376"/>
        <v>0.31728000000000001</v>
      </c>
      <c r="M651" s="135">
        <f t="shared" si="376"/>
        <v>0.15415000000000001</v>
      </c>
      <c r="N651" s="135">
        <f t="shared" si="376"/>
        <v>0.13142999999999999</v>
      </c>
      <c r="O651" s="135">
        <f t="shared" si="376"/>
        <v>3.0960000000000001E-2</v>
      </c>
      <c r="P651" s="135">
        <f t="shared" si="376"/>
        <v>3.014E-2</v>
      </c>
      <c r="Q651" s="135">
        <f t="shared" si="376"/>
        <v>6.6229999999999997E-2</v>
      </c>
      <c r="R651" s="135">
        <f t="shared" si="376"/>
        <v>1.077E-2</v>
      </c>
      <c r="S651" s="135">
        <f t="shared" si="376"/>
        <v>6.8309999999999996E-2</v>
      </c>
      <c r="T651" s="135">
        <f t="shared" si="376"/>
        <v>0.15101999999999999</v>
      </c>
      <c r="U651" s="135">
        <f t="shared" si="376"/>
        <v>0.20721000000000001</v>
      </c>
      <c r="V651" s="135">
        <f t="shared" si="376"/>
        <v>0.18947</v>
      </c>
      <c r="W651" s="135">
        <f t="shared" si="376"/>
        <v>0.12531999999999999</v>
      </c>
      <c r="X651" s="135">
        <f t="shared" si="376"/>
        <v>0.10501000000000001</v>
      </c>
      <c r="Y651" s="135">
        <f t="shared" si="376"/>
        <v>6.5490000000000007E-2</v>
      </c>
      <c r="Z651" s="135">
        <f t="shared" si="376"/>
        <v>0</v>
      </c>
      <c r="AA651" s="135">
        <f t="shared" si="376"/>
        <v>0</v>
      </c>
    </row>
    <row r="652" spans="1:27" ht="12.75" customHeight="1" outlineLevel="1" x14ac:dyDescent="0.3">
      <c r="A652" s="163" t="s">
        <v>2287</v>
      </c>
      <c r="B652" s="94" t="s">
        <v>238</v>
      </c>
      <c r="C652" s="70" t="s">
        <v>79</v>
      </c>
      <c r="D652" s="71">
        <v>0</v>
      </c>
      <c r="E652" s="71">
        <v>127.67</v>
      </c>
      <c r="F652" s="71">
        <v>130.47</v>
      </c>
      <c r="G652" s="71">
        <v>151.07</v>
      </c>
      <c r="H652" s="71">
        <v>171.18</v>
      </c>
      <c r="I652" s="71">
        <v>152.16</v>
      </c>
      <c r="J652" s="71">
        <v>370.81</v>
      </c>
      <c r="K652" s="71">
        <v>303.45</v>
      </c>
      <c r="L652" s="71">
        <v>317.27999999999997</v>
      </c>
      <c r="M652" s="71">
        <v>154.15</v>
      </c>
      <c r="N652" s="71">
        <v>131.43</v>
      </c>
      <c r="O652" s="71">
        <v>30.96</v>
      </c>
      <c r="P652" s="71">
        <v>30.14</v>
      </c>
      <c r="Q652" s="71">
        <v>66.23</v>
      </c>
      <c r="R652" s="71">
        <v>10.77</v>
      </c>
      <c r="S652" s="71">
        <v>68.31</v>
      </c>
      <c r="T652" s="71">
        <v>151.02000000000001</v>
      </c>
      <c r="U652" s="71">
        <v>207.21</v>
      </c>
      <c r="V652" s="71">
        <v>189.47</v>
      </c>
      <c r="W652" s="71">
        <v>125.32</v>
      </c>
      <c r="X652" s="71">
        <v>105.01</v>
      </c>
      <c r="Y652" s="71">
        <v>65.489999999999995</v>
      </c>
      <c r="Z652" s="71">
        <v>0</v>
      </c>
      <c r="AA652" s="71">
        <v>0</v>
      </c>
    </row>
    <row r="653" spans="1:27" ht="13.8" x14ac:dyDescent="0.3">
      <c r="A653" s="162" t="s">
        <v>2288</v>
      </c>
      <c r="B653" s="54" t="str">
        <f>"06"&amp;"."&amp;$B$800&amp;"."&amp;$B$801</f>
        <v>06.03.2024</v>
      </c>
      <c r="C653" s="134" t="s">
        <v>76</v>
      </c>
      <c r="D653" s="135">
        <f>ROUND((D654)/1000,5)</f>
        <v>9.5420000000000005E-2</v>
      </c>
      <c r="E653" s="135">
        <f t="shared" ref="E653:AA653" si="377">ROUND((E654)/1000,5)</f>
        <v>0</v>
      </c>
      <c r="F653" s="135">
        <f t="shared" si="377"/>
        <v>0</v>
      </c>
      <c r="G653" s="135">
        <f t="shared" si="377"/>
        <v>6.9650000000000004E-2</v>
      </c>
      <c r="H653" s="135">
        <f t="shared" si="377"/>
        <v>0.11219</v>
      </c>
      <c r="I653" s="135">
        <f t="shared" si="377"/>
        <v>6.0879999999999997E-2</v>
      </c>
      <c r="J653" s="135">
        <f t="shared" si="377"/>
        <v>0.18720000000000001</v>
      </c>
      <c r="K653" s="135">
        <f t="shared" si="377"/>
        <v>4.5719999999999997E-2</v>
      </c>
      <c r="L653" s="135">
        <f t="shared" si="377"/>
        <v>0.11463</v>
      </c>
      <c r="M653" s="135">
        <f t="shared" si="377"/>
        <v>3.1E-4</v>
      </c>
      <c r="N653" s="135">
        <f t="shared" si="377"/>
        <v>0</v>
      </c>
      <c r="O653" s="135">
        <f t="shared" si="377"/>
        <v>0</v>
      </c>
      <c r="P653" s="135">
        <f t="shared" si="377"/>
        <v>0</v>
      </c>
      <c r="Q653" s="135">
        <f t="shared" si="377"/>
        <v>0</v>
      </c>
      <c r="R653" s="135">
        <f t="shared" si="377"/>
        <v>0</v>
      </c>
      <c r="S653" s="135">
        <f t="shared" si="377"/>
        <v>0</v>
      </c>
      <c r="T653" s="135">
        <f t="shared" si="377"/>
        <v>0</v>
      </c>
      <c r="U653" s="135">
        <f t="shared" si="377"/>
        <v>0</v>
      </c>
      <c r="V653" s="135">
        <f t="shared" si="377"/>
        <v>5.8380000000000001E-2</v>
      </c>
      <c r="W653" s="135">
        <f t="shared" si="377"/>
        <v>1.205E-2</v>
      </c>
      <c r="X653" s="135">
        <f t="shared" si="377"/>
        <v>0</v>
      </c>
      <c r="Y653" s="135">
        <f t="shared" si="377"/>
        <v>0</v>
      </c>
      <c r="Z653" s="135">
        <f t="shared" si="377"/>
        <v>0</v>
      </c>
      <c r="AA653" s="135">
        <f t="shared" si="377"/>
        <v>0</v>
      </c>
    </row>
    <row r="654" spans="1:27" ht="12.75" customHeight="1" outlineLevel="1" x14ac:dyDescent="0.3">
      <c r="A654" s="163" t="s">
        <v>2289</v>
      </c>
      <c r="B654" s="94" t="s">
        <v>238</v>
      </c>
      <c r="C654" s="70" t="s">
        <v>79</v>
      </c>
      <c r="D654" s="71">
        <v>95.42</v>
      </c>
      <c r="E654" s="71">
        <v>0</v>
      </c>
      <c r="F654" s="71">
        <v>0</v>
      </c>
      <c r="G654" s="71">
        <v>69.650000000000006</v>
      </c>
      <c r="H654" s="71">
        <v>112.19</v>
      </c>
      <c r="I654" s="71">
        <v>60.88</v>
      </c>
      <c r="J654" s="71">
        <v>187.2</v>
      </c>
      <c r="K654" s="71">
        <v>45.72</v>
      </c>
      <c r="L654" s="71">
        <v>114.63</v>
      </c>
      <c r="M654" s="71">
        <v>0.31</v>
      </c>
      <c r="N654" s="71">
        <v>0</v>
      </c>
      <c r="O654" s="71">
        <v>0</v>
      </c>
      <c r="P654" s="71">
        <v>0</v>
      </c>
      <c r="Q654" s="71">
        <v>0</v>
      </c>
      <c r="R654" s="71">
        <v>0</v>
      </c>
      <c r="S654" s="71">
        <v>0</v>
      </c>
      <c r="T654" s="71">
        <v>0</v>
      </c>
      <c r="U654" s="71">
        <v>0</v>
      </c>
      <c r="V654" s="71">
        <v>58.38</v>
      </c>
      <c r="W654" s="71">
        <v>12.05</v>
      </c>
      <c r="X654" s="71">
        <v>0</v>
      </c>
      <c r="Y654" s="71">
        <v>0</v>
      </c>
      <c r="Z654" s="71">
        <v>0</v>
      </c>
      <c r="AA654" s="71">
        <v>0</v>
      </c>
    </row>
    <row r="655" spans="1:27" ht="13.8" x14ac:dyDescent="0.3">
      <c r="A655" s="162" t="s">
        <v>2290</v>
      </c>
      <c r="B655" s="54" t="str">
        <f>"07"&amp;"."&amp;$B$800&amp;"."&amp;$B$801</f>
        <v>07.03.2024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0</v>
      </c>
      <c r="F655" s="135">
        <f t="shared" si="378"/>
        <v>0</v>
      </c>
      <c r="G655" s="135">
        <f t="shared" si="378"/>
        <v>0</v>
      </c>
      <c r="H655" s="135">
        <f t="shared" si="378"/>
        <v>0</v>
      </c>
      <c r="I655" s="135">
        <f t="shared" si="378"/>
        <v>9.0569999999999998E-2</v>
      </c>
      <c r="J655" s="135">
        <f t="shared" si="378"/>
        <v>0.22342999999999999</v>
      </c>
      <c r="K655" s="135">
        <f t="shared" si="378"/>
        <v>8.473E-2</v>
      </c>
      <c r="L655" s="135">
        <f t="shared" si="378"/>
        <v>7.7410000000000007E-2</v>
      </c>
      <c r="M655" s="135">
        <f t="shared" si="378"/>
        <v>3.483E-2</v>
      </c>
      <c r="N655" s="135">
        <f t="shared" si="378"/>
        <v>3.5790000000000002E-2</v>
      </c>
      <c r="O655" s="135">
        <f t="shared" si="378"/>
        <v>3.0009999999999998E-2</v>
      </c>
      <c r="P655" s="135">
        <f t="shared" si="378"/>
        <v>0</v>
      </c>
      <c r="Q655" s="135">
        <f t="shared" si="378"/>
        <v>0</v>
      </c>
      <c r="R655" s="135">
        <f t="shared" si="378"/>
        <v>0</v>
      </c>
      <c r="S655" s="135">
        <f t="shared" si="378"/>
        <v>0</v>
      </c>
      <c r="T655" s="135">
        <f t="shared" si="378"/>
        <v>0</v>
      </c>
      <c r="U655" s="135">
        <f t="shared" si="378"/>
        <v>2.7369999999999998E-2</v>
      </c>
      <c r="V655" s="135">
        <f t="shared" si="378"/>
        <v>3.9079999999999997E-2</v>
      </c>
      <c r="W655" s="135">
        <f t="shared" si="378"/>
        <v>2.6429999999999999E-2</v>
      </c>
      <c r="X655" s="135">
        <f t="shared" si="378"/>
        <v>2.538E-2</v>
      </c>
      <c r="Y655" s="135">
        <f t="shared" si="378"/>
        <v>0</v>
      </c>
      <c r="Z655" s="135">
        <f t="shared" si="378"/>
        <v>0</v>
      </c>
      <c r="AA655" s="135">
        <f t="shared" si="378"/>
        <v>0</v>
      </c>
    </row>
    <row r="656" spans="1:27" ht="12.75" customHeight="1" outlineLevel="1" x14ac:dyDescent="0.3">
      <c r="A656" s="163" t="s">
        <v>2291</v>
      </c>
      <c r="B656" s="94" t="s">
        <v>238</v>
      </c>
      <c r="C656" s="70" t="s">
        <v>79</v>
      </c>
      <c r="D656" s="71">
        <v>0</v>
      </c>
      <c r="E656" s="71">
        <v>0</v>
      </c>
      <c r="F656" s="71">
        <v>0</v>
      </c>
      <c r="G656" s="71">
        <v>0</v>
      </c>
      <c r="H656" s="71">
        <v>0</v>
      </c>
      <c r="I656" s="71">
        <v>90.57</v>
      </c>
      <c r="J656" s="71">
        <v>223.43</v>
      </c>
      <c r="K656" s="71">
        <v>84.73</v>
      </c>
      <c r="L656" s="71">
        <v>77.41</v>
      </c>
      <c r="M656" s="71">
        <v>34.83</v>
      </c>
      <c r="N656" s="71">
        <v>35.79</v>
      </c>
      <c r="O656" s="71">
        <v>30.01</v>
      </c>
      <c r="P656" s="71">
        <v>0</v>
      </c>
      <c r="Q656" s="71">
        <v>0</v>
      </c>
      <c r="R656" s="71">
        <v>0</v>
      </c>
      <c r="S656" s="71">
        <v>0</v>
      </c>
      <c r="T656" s="71">
        <v>0</v>
      </c>
      <c r="U656" s="71">
        <v>27.37</v>
      </c>
      <c r="V656" s="71">
        <v>39.08</v>
      </c>
      <c r="W656" s="71">
        <v>26.43</v>
      </c>
      <c r="X656" s="71">
        <v>25.38</v>
      </c>
      <c r="Y656" s="71">
        <v>0</v>
      </c>
      <c r="Z656" s="71">
        <v>0</v>
      </c>
      <c r="AA656" s="71">
        <v>0</v>
      </c>
    </row>
    <row r="657" spans="1:27" ht="13.8" x14ac:dyDescent="0.3">
      <c r="A657" s="162" t="s">
        <v>2292</v>
      </c>
      <c r="B657" s="54" t="str">
        <f>"08"&amp;"."&amp;$B$800&amp;"."&amp;$B$801</f>
        <v>08.03.2024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0</v>
      </c>
      <c r="F657" s="135">
        <f t="shared" si="379"/>
        <v>1.97E-3</v>
      </c>
      <c r="G657" s="135">
        <f t="shared" si="379"/>
        <v>1.951E-2</v>
      </c>
      <c r="H657" s="135">
        <f t="shared" si="379"/>
        <v>3.9890000000000002E-2</v>
      </c>
      <c r="I657" s="135">
        <f t="shared" si="379"/>
        <v>0.11720999999999999</v>
      </c>
      <c r="J657" s="135">
        <f t="shared" si="379"/>
        <v>8.9849999999999999E-2</v>
      </c>
      <c r="K657" s="135">
        <f t="shared" si="379"/>
        <v>6.1190000000000001E-2</v>
      </c>
      <c r="L657" s="135">
        <f t="shared" si="379"/>
        <v>2.6259999999999999E-2</v>
      </c>
      <c r="M657" s="135">
        <f t="shared" si="379"/>
        <v>4.5499999999999999E-2</v>
      </c>
      <c r="N657" s="135">
        <f t="shared" si="379"/>
        <v>5.2490000000000002E-2</v>
      </c>
      <c r="O657" s="135">
        <f t="shared" si="379"/>
        <v>1.434E-2</v>
      </c>
      <c r="P657" s="135">
        <f t="shared" si="379"/>
        <v>7.8300000000000002E-3</v>
      </c>
      <c r="Q657" s="135">
        <f t="shared" si="379"/>
        <v>6.8399999999999997E-3</v>
      </c>
      <c r="R657" s="135">
        <f t="shared" si="379"/>
        <v>0</v>
      </c>
      <c r="S657" s="135">
        <f t="shared" si="379"/>
        <v>0</v>
      </c>
      <c r="T657" s="135">
        <f t="shared" si="379"/>
        <v>0</v>
      </c>
      <c r="U657" s="135">
        <f t="shared" si="379"/>
        <v>7.0200000000000002E-3</v>
      </c>
      <c r="V657" s="135">
        <f t="shared" si="379"/>
        <v>0.10682999999999999</v>
      </c>
      <c r="W657" s="135">
        <f t="shared" si="379"/>
        <v>6.5399999999999998E-3</v>
      </c>
      <c r="X657" s="135">
        <f t="shared" si="379"/>
        <v>0</v>
      </c>
      <c r="Y657" s="135">
        <f t="shared" si="379"/>
        <v>0</v>
      </c>
      <c r="Z657" s="135">
        <f t="shared" si="379"/>
        <v>0</v>
      </c>
      <c r="AA657" s="135">
        <f t="shared" si="379"/>
        <v>0</v>
      </c>
    </row>
    <row r="658" spans="1:27" ht="12.75" customHeight="1" outlineLevel="1" x14ac:dyDescent="0.3">
      <c r="A658" s="163" t="s">
        <v>2293</v>
      </c>
      <c r="B658" s="94" t="s">
        <v>238</v>
      </c>
      <c r="C658" s="70" t="s">
        <v>79</v>
      </c>
      <c r="D658" s="71">
        <v>0</v>
      </c>
      <c r="E658" s="71">
        <v>0</v>
      </c>
      <c r="F658" s="71">
        <v>1.97</v>
      </c>
      <c r="G658" s="71">
        <v>19.510000000000002</v>
      </c>
      <c r="H658" s="71">
        <v>39.89</v>
      </c>
      <c r="I658" s="71">
        <v>117.21</v>
      </c>
      <c r="J658" s="71">
        <v>89.85</v>
      </c>
      <c r="K658" s="71">
        <v>61.19</v>
      </c>
      <c r="L658" s="71">
        <v>26.26</v>
      </c>
      <c r="M658" s="71">
        <v>45.5</v>
      </c>
      <c r="N658" s="71">
        <v>52.49</v>
      </c>
      <c r="O658" s="71">
        <v>14.34</v>
      </c>
      <c r="P658" s="71">
        <v>7.83</v>
      </c>
      <c r="Q658" s="71">
        <v>6.84</v>
      </c>
      <c r="R658" s="71">
        <v>0</v>
      </c>
      <c r="S658" s="71">
        <v>0</v>
      </c>
      <c r="T658" s="71">
        <v>0</v>
      </c>
      <c r="U658" s="71">
        <v>7.02</v>
      </c>
      <c r="V658" s="71">
        <v>106.83</v>
      </c>
      <c r="W658" s="71">
        <v>6.54</v>
      </c>
      <c r="X658" s="71">
        <v>0</v>
      </c>
      <c r="Y658" s="71">
        <v>0</v>
      </c>
      <c r="Z658" s="71">
        <v>0</v>
      </c>
      <c r="AA658" s="71">
        <v>0</v>
      </c>
    </row>
    <row r="659" spans="1:27" ht="13.8" x14ac:dyDescent="0.3">
      <c r="A659" s="162" t="s">
        <v>2294</v>
      </c>
      <c r="B659" s="54" t="str">
        <f>"09"&amp;"."&amp;$B$800&amp;"."&amp;$B$801</f>
        <v>09.03.2024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6.3299999999999997E-3</v>
      </c>
      <c r="F659" s="135">
        <f t="shared" si="380"/>
        <v>0</v>
      </c>
      <c r="G659" s="135">
        <f t="shared" si="380"/>
        <v>0</v>
      </c>
      <c r="H659" s="135">
        <f t="shared" si="380"/>
        <v>4.8900000000000002E-3</v>
      </c>
      <c r="I659" s="135">
        <f t="shared" si="380"/>
        <v>0.10073</v>
      </c>
      <c r="J659" s="135">
        <f t="shared" si="380"/>
        <v>4.7750000000000001E-2</v>
      </c>
      <c r="K659" s="135">
        <f t="shared" si="380"/>
        <v>0.18146000000000001</v>
      </c>
      <c r="L659" s="135">
        <f t="shared" si="380"/>
        <v>5.2760000000000001E-2</v>
      </c>
      <c r="M659" s="135">
        <f t="shared" si="380"/>
        <v>2.7029999999999998E-2</v>
      </c>
      <c r="N659" s="135">
        <f t="shared" si="380"/>
        <v>0</v>
      </c>
      <c r="O659" s="135">
        <f t="shared" si="380"/>
        <v>0</v>
      </c>
      <c r="P659" s="135">
        <f t="shared" si="380"/>
        <v>0</v>
      </c>
      <c r="Q659" s="135">
        <f t="shared" si="380"/>
        <v>1.873E-2</v>
      </c>
      <c r="R659" s="135">
        <f t="shared" si="380"/>
        <v>4.3240000000000001E-2</v>
      </c>
      <c r="S659" s="135">
        <f t="shared" si="380"/>
        <v>7.0029999999999995E-2</v>
      </c>
      <c r="T659" s="135">
        <f t="shared" si="380"/>
        <v>9.6990000000000007E-2</v>
      </c>
      <c r="U659" s="135">
        <f t="shared" si="380"/>
        <v>9.3880000000000005E-2</v>
      </c>
      <c r="V659" s="135">
        <f t="shared" si="380"/>
        <v>9.2579999999999996E-2</v>
      </c>
      <c r="W659" s="135">
        <f t="shared" si="380"/>
        <v>3.3090000000000001E-2</v>
      </c>
      <c r="X659" s="135">
        <f t="shared" si="380"/>
        <v>0</v>
      </c>
      <c r="Y659" s="135">
        <f t="shared" si="380"/>
        <v>0</v>
      </c>
      <c r="Z659" s="135">
        <f t="shared" si="380"/>
        <v>0</v>
      </c>
      <c r="AA659" s="135">
        <f t="shared" si="380"/>
        <v>0</v>
      </c>
    </row>
    <row r="660" spans="1:27" ht="12.75" customHeight="1" outlineLevel="1" x14ac:dyDescent="0.3">
      <c r="A660" s="163" t="s">
        <v>2295</v>
      </c>
      <c r="B660" s="94" t="s">
        <v>238</v>
      </c>
      <c r="C660" s="70" t="s">
        <v>79</v>
      </c>
      <c r="D660" s="71">
        <v>0</v>
      </c>
      <c r="E660" s="71">
        <v>6.33</v>
      </c>
      <c r="F660" s="71">
        <v>0</v>
      </c>
      <c r="G660" s="71">
        <v>0</v>
      </c>
      <c r="H660" s="71">
        <v>4.8899999999999997</v>
      </c>
      <c r="I660" s="71">
        <v>100.73</v>
      </c>
      <c r="J660" s="71">
        <v>47.75</v>
      </c>
      <c r="K660" s="71">
        <v>181.46</v>
      </c>
      <c r="L660" s="71">
        <v>52.76</v>
      </c>
      <c r="M660" s="71">
        <v>27.03</v>
      </c>
      <c r="N660" s="71">
        <v>0</v>
      </c>
      <c r="O660" s="71">
        <v>0</v>
      </c>
      <c r="P660" s="71">
        <v>0</v>
      </c>
      <c r="Q660" s="71">
        <v>18.73</v>
      </c>
      <c r="R660" s="71">
        <v>43.24</v>
      </c>
      <c r="S660" s="71">
        <v>70.03</v>
      </c>
      <c r="T660" s="71">
        <v>96.99</v>
      </c>
      <c r="U660" s="71">
        <v>93.88</v>
      </c>
      <c r="V660" s="71">
        <v>92.58</v>
      </c>
      <c r="W660" s="71">
        <v>33.090000000000003</v>
      </c>
      <c r="X660" s="71">
        <v>0</v>
      </c>
      <c r="Y660" s="71">
        <v>0</v>
      </c>
      <c r="Z660" s="71">
        <v>0</v>
      </c>
      <c r="AA660" s="71">
        <v>0</v>
      </c>
    </row>
    <row r="661" spans="1:27" ht="13.8" x14ac:dyDescent="0.3">
      <c r="A661" s="162" t="s">
        <v>2296</v>
      </c>
      <c r="B661" s="54" t="str">
        <f>"10"&amp;"."&amp;$B$800&amp;"."&amp;$B$801</f>
        <v>10.03.2024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2.3E-2</v>
      </c>
      <c r="I661" s="135">
        <f t="shared" si="381"/>
        <v>0.13136999999999999</v>
      </c>
      <c r="J661" s="135">
        <f t="shared" si="381"/>
        <v>0.14493</v>
      </c>
      <c r="K661" s="135">
        <f t="shared" si="381"/>
        <v>7.2249999999999995E-2</v>
      </c>
      <c r="L661" s="135">
        <f t="shared" si="381"/>
        <v>0.12631999999999999</v>
      </c>
      <c r="M661" s="135">
        <f t="shared" si="381"/>
        <v>0.11025</v>
      </c>
      <c r="N661" s="135">
        <f t="shared" si="381"/>
        <v>4.9020000000000001E-2</v>
      </c>
      <c r="O661" s="135">
        <f t="shared" si="381"/>
        <v>3.44E-2</v>
      </c>
      <c r="P661" s="135">
        <f t="shared" si="381"/>
        <v>4.6190000000000002E-2</v>
      </c>
      <c r="Q661" s="135">
        <f t="shared" si="381"/>
        <v>3.0859999999999999E-2</v>
      </c>
      <c r="R661" s="135">
        <f t="shared" si="381"/>
        <v>7.28E-3</v>
      </c>
      <c r="S661" s="135">
        <f t="shared" si="381"/>
        <v>5.8400000000000001E-2</v>
      </c>
      <c r="T661" s="135">
        <f t="shared" si="381"/>
        <v>9.3640000000000001E-2</v>
      </c>
      <c r="U661" s="135">
        <f t="shared" si="381"/>
        <v>0.15204999999999999</v>
      </c>
      <c r="V661" s="135">
        <f t="shared" si="381"/>
        <v>0.13993</v>
      </c>
      <c r="W661" s="135">
        <f t="shared" si="381"/>
        <v>5.5539999999999999E-2</v>
      </c>
      <c r="X661" s="135">
        <f t="shared" si="381"/>
        <v>4.7379999999999999E-2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customHeight="1" outlineLevel="1" x14ac:dyDescent="0.3">
      <c r="A662" s="163" t="s">
        <v>2297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23</v>
      </c>
      <c r="I662" s="71">
        <v>131.37</v>
      </c>
      <c r="J662" s="71">
        <v>144.93</v>
      </c>
      <c r="K662" s="71">
        <v>72.25</v>
      </c>
      <c r="L662" s="71">
        <v>126.32</v>
      </c>
      <c r="M662" s="71">
        <v>110.25</v>
      </c>
      <c r="N662" s="71">
        <v>49.02</v>
      </c>
      <c r="O662" s="71">
        <v>34.4</v>
      </c>
      <c r="P662" s="71">
        <v>46.19</v>
      </c>
      <c r="Q662" s="71">
        <v>30.86</v>
      </c>
      <c r="R662" s="71">
        <v>7.28</v>
      </c>
      <c r="S662" s="71">
        <v>58.4</v>
      </c>
      <c r="T662" s="71">
        <v>93.64</v>
      </c>
      <c r="U662" s="71">
        <v>152.05000000000001</v>
      </c>
      <c r="V662" s="71">
        <v>139.93</v>
      </c>
      <c r="W662" s="71">
        <v>55.54</v>
      </c>
      <c r="X662" s="71">
        <v>47.38</v>
      </c>
      <c r="Y662" s="71">
        <v>0</v>
      </c>
      <c r="Z662" s="71">
        <v>0</v>
      </c>
      <c r="AA662" s="71">
        <v>0</v>
      </c>
    </row>
    <row r="663" spans="1:27" ht="13.8" x14ac:dyDescent="0.3">
      <c r="A663" s="162" t="s">
        <v>2298</v>
      </c>
      <c r="B663" s="54" t="str">
        <f>"11"&amp;"."&amp;$B$800&amp;"."&amp;$B$801</f>
        <v>11.03.2024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5.5800000000000002E-2</v>
      </c>
      <c r="I663" s="135">
        <f t="shared" si="382"/>
        <v>0.18354999999999999</v>
      </c>
      <c r="J663" s="135">
        <f t="shared" si="382"/>
        <v>0.15029000000000001</v>
      </c>
      <c r="K663" s="135">
        <f t="shared" si="382"/>
        <v>7.7759999999999996E-2</v>
      </c>
      <c r="L663" s="135">
        <f t="shared" si="382"/>
        <v>0.18959000000000001</v>
      </c>
      <c r="M663" s="135">
        <f t="shared" si="382"/>
        <v>0</v>
      </c>
      <c r="N663" s="135">
        <f t="shared" si="382"/>
        <v>0</v>
      </c>
      <c r="O663" s="135">
        <f t="shared" si="382"/>
        <v>0</v>
      </c>
      <c r="P663" s="135">
        <f t="shared" si="382"/>
        <v>4.8320000000000002E-2</v>
      </c>
      <c r="Q663" s="135">
        <f t="shared" si="382"/>
        <v>3.884E-2</v>
      </c>
      <c r="R663" s="135">
        <f t="shared" si="382"/>
        <v>3.96E-3</v>
      </c>
      <c r="S663" s="135">
        <f t="shared" si="382"/>
        <v>1.762E-2</v>
      </c>
      <c r="T663" s="135">
        <f t="shared" si="382"/>
        <v>1.7409999999999998E-2</v>
      </c>
      <c r="U663" s="135">
        <f t="shared" si="382"/>
        <v>9.8250000000000004E-2</v>
      </c>
      <c r="V663" s="135">
        <f t="shared" si="382"/>
        <v>5.0569999999999997E-2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customHeight="1" outlineLevel="1" x14ac:dyDescent="0.3">
      <c r="A664" s="163" t="s">
        <v>2299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55.8</v>
      </c>
      <c r="I664" s="71">
        <v>183.55</v>
      </c>
      <c r="J664" s="71">
        <v>150.29</v>
      </c>
      <c r="K664" s="71">
        <v>77.760000000000005</v>
      </c>
      <c r="L664" s="71">
        <v>189.59</v>
      </c>
      <c r="M664" s="71">
        <v>0</v>
      </c>
      <c r="N664" s="71">
        <v>0</v>
      </c>
      <c r="O664" s="71">
        <v>0</v>
      </c>
      <c r="P664" s="71">
        <v>48.32</v>
      </c>
      <c r="Q664" s="71">
        <v>38.840000000000003</v>
      </c>
      <c r="R664" s="71">
        <v>3.96</v>
      </c>
      <c r="S664" s="71">
        <v>17.62</v>
      </c>
      <c r="T664" s="71">
        <v>17.41</v>
      </c>
      <c r="U664" s="71">
        <v>98.25</v>
      </c>
      <c r="V664" s="71">
        <v>50.57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ht="13.8" x14ac:dyDescent="0.3">
      <c r="A665" s="162" t="s">
        <v>2300</v>
      </c>
      <c r="B665" s="54" t="str">
        <f>"12"&amp;"."&amp;$B$800&amp;"."&amp;$B$801</f>
        <v>12.03.2024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1.32E-2</v>
      </c>
      <c r="G665" s="135">
        <f t="shared" si="383"/>
        <v>7.9450000000000007E-2</v>
      </c>
      <c r="H665" s="135">
        <f t="shared" si="383"/>
        <v>9.554E-2</v>
      </c>
      <c r="I665" s="135">
        <f t="shared" si="383"/>
        <v>0.17043</v>
      </c>
      <c r="J665" s="135">
        <f t="shared" si="383"/>
        <v>0.26279999999999998</v>
      </c>
      <c r="K665" s="135">
        <f t="shared" si="383"/>
        <v>0.11627</v>
      </c>
      <c r="L665" s="135">
        <f t="shared" si="383"/>
        <v>0.22770000000000001</v>
      </c>
      <c r="M665" s="135">
        <f t="shared" si="383"/>
        <v>0.10384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0</v>
      </c>
      <c r="R665" s="135">
        <f t="shared" si="383"/>
        <v>0</v>
      </c>
      <c r="S665" s="135">
        <f t="shared" si="383"/>
        <v>0</v>
      </c>
      <c r="T665" s="135">
        <f t="shared" si="383"/>
        <v>0</v>
      </c>
      <c r="U665" s="135">
        <f t="shared" si="383"/>
        <v>0</v>
      </c>
      <c r="V665" s="135">
        <f t="shared" si="383"/>
        <v>0.1191</v>
      </c>
      <c r="W665" s="135">
        <f t="shared" si="383"/>
        <v>0</v>
      </c>
      <c r="X665" s="135">
        <f t="shared" si="383"/>
        <v>0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customHeight="1" outlineLevel="1" x14ac:dyDescent="0.3">
      <c r="A666" s="163" t="s">
        <v>2301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13.2</v>
      </c>
      <c r="G666" s="71">
        <v>79.45</v>
      </c>
      <c r="H666" s="71">
        <v>95.54</v>
      </c>
      <c r="I666" s="71">
        <v>170.43</v>
      </c>
      <c r="J666" s="71">
        <v>262.8</v>
      </c>
      <c r="K666" s="71">
        <v>116.27</v>
      </c>
      <c r="L666" s="71">
        <v>227.7</v>
      </c>
      <c r="M666" s="71">
        <v>103.84</v>
      </c>
      <c r="N666" s="71">
        <v>0</v>
      </c>
      <c r="O666" s="71">
        <v>0</v>
      </c>
      <c r="P666" s="71">
        <v>0</v>
      </c>
      <c r="Q666" s="71">
        <v>0</v>
      </c>
      <c r="R666" s="71">
        <v>0</v>
      </c>
      <c r="S666" s="71">
        <v>0</v>
      </c>
      <c r="T666" s="71">
        <v>0</v>
      </c>
      <c r="U666" s="71">
        <v>0</v>
      </c>
      <c r="V666" s="71">
        <v>119.1</v>
      </c>
      <c r="W666" s="71">
        <v>0</v>
      </c>
      <c r="X666" s="71">
        <v>0</v>
      </c>
      <c r="Y666" s="71">
        <v>0</v>
      </c>
      <c r="Z666" s="71">
        <v>0</v>
      </c>
      <c r="AA666" s="71">
        <v>0</v>
      </c>
    </row>
    <row r="667" spans="1:27" ht="13.8" x14ac:dyDescent="0.3">
      <c r="A667" s="162" t="s">
        <v>2302</v>
      </c>
      <c r="B667" s="54" t="str">
        <f>"13"&amp;"."&amp;$B$800&amp;"."&amp;$B$801</f>
        <v>13.03.2024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1.375E-2</v>
      </c>
      <c r="H667" s="135">
        <f t="shared" si="384"/>
        <v>8.2199999999999995E-2</v>
      </c>
      <c r="I667" s="135">
        <f t="shared" si="384"/>
        <v>0.14607999999999999</v>
      </c>
      <c r="J667" s="135">
        <f t="shared" si="384"/>
        <v>9.5850000000000005E-2</v>
      </c>
      <c r="K667" s="135">
        <f t="shared" si="384"/>
        <v>2.7519999999999999E-2</v>
      </c>
      <c r="L667" s="135">
        <f t="shared" si="384"/>
        <v>0.16721</v>
      </c>
      <c r="M667" s="135">
        <f t="shared" si="384"/>
        <v>8.9099999999999999E-2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0</v>
      </c>
      <c r="R667" s="135">
        <f t="shared" si="384"/>
        <v>0</v>
      </c>
      <c r="S667" s="135">
        <f t="shared" si="384"/>
        <v>0</v>
      </c>
      <c r="T667" s="135">
        <f t="shared" si="384"/>
        <v>0</v>
      </c>
      <c r="U667" s="135">
        <f t="shared" si="384"/>
        <v>0</v>
      </c>
      <c r="V667" s="135">
        <f t="shared" si="384"/>
        <v>3.4750000000000003E-2</v>
      </c>
      <c r="W667" s="135">
        <f t="shared" si="384"/>
        <v>0</v>
      </c>
      <c r="X667" s="135">
        <f t="shared" si="384"/>
        <v>0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customHeight="1" outlineLevel="1" x14ac:dyDescent="0.3">
      <c r="A668" s="163" t="s">
        <v>2303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13.75</v>
      </c>
      <c r="H668" s="71">
        <v>82.2</v>
      </c>
      <c r="I668" s="71">
        <v>146.08000000000001</v>
      </c>
      <c r="J668" s="71">
        <v>95.85</v>
      </c>
      <c r="K668" s="71">
        <v>27.52</v>
      </c>
      <c r="L668" s="71">
        <v>167.21</v>
      </c>
      <c r="M668" s="71">
        <v>89.1</v>
      </c>
      <c r="N668" s="71">
        <v>0</v>
      </c>
      <c r="O668" s="71">
        <v>0</v>
      </c>
      <c r="P668" s="71">
        <v>0</v>
      </c>
      <c r="Q668" s="71">
        <v>0</v>
      </c>
      <c r="R668" s="71">
        <v>0</v>
      </c>
      <c r="S668" s="71">
        <v>0</v>
      </c>
      <c r="T668" s="71">
        <v>0</v>
      </c>
      <c r="U668" s="71">
        <v>0</v>
      </c>
      <c r="V668" s="71">
        <v>34.75</v>
      </c>
      <c r="W668" s="71">
        <v>0</v>
      </c>
      <c r="X668" s="71">
        <v>0</v>
      </c>
      <c r="Y668" s="71">
        <v>0</v>
      </c>
      <c r="Z668" s="71">
        <v>0</v>
      </c>
      <c r="AA668" s="71">
        <v>0</v>
      </c>
    </row>
    <row r="669" spans="1:27" ht="13.8" x14ac:dyDescent="0.3">
      <c r="A669" s="162" t="s">
        <v>2304</v>
      </c>
      <c r="B669" s="54" t="str">
        <f>"14"&amp;"."&amp;$B$800&amp;"."&amp;$B$801</f>
        <v>14.03.2024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2.4000000000000001E-4</v>
      </c>
      <c r="I669" s="135">
        <f t="shared" si="385"/>
        <v>0.12398000000000001</v>
      </c>
      <c r="J669" s="135">
        <f t="shared" si="385"/>
        <v>4.3950000000000003E-2</v>
      </c>
      <c r="K669" s="135">
        <f t="shared" si="385"/>
        <v>4.6510000000000003E-2</v>
      </c>
      <c r="L669" s="135">
        <f t="shared" si="385"/>
        <v>9.9360000000000004E-2</v>
      </c>
      <c r="M669" s="135">
        <f t="shared" si="385"/>
        <v>0</v>
      </c>
      <c r="N669" s="135">
        <f t="shared" si="385"/>
        <v>0</v>
      </c>
      <c r="O669" s="135">
        <f t="shared" si="385"/>
        <v>0</v>
      </c>
      <c r="P669" s="135">
        <f t="shared" si="385"/>
        <v>0</v>
      </c>
      <c r="Q669" s="135">
        <f t="shared" si="385"/>
        <v>0</v>
      </c>
      <c r="R669" s="135">
        <f t="shared" si="385"/>
        <v>0</v>
      </c>
      <c r="S669" s="135">
        <f t="shared" si="385"/>
        <v>0</v>
      </c>
      <c r="T669" s="135">
        <f t="shared" si="385"/>
        <v>0</v>
      </c>
      <c r="U669" s="135">
        <f t="shared" si="385"/>
        <v>0</v>
      </c>
      <c r="V669" s="135">
        <f t="shared" si="385"/>
        <v>4.0129999999999999E-2</v>
      </c>
      <c r="W669" s="135">
        <f t="shared" si="385"/>
        <v>0</v>
      </c>
      <c r="X669" s="135">
        <f t="shared" si="385"/>
        <v>0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customHeight="1" outlineLevel="1" x14ac:dyDescent="0.3">
      <c r="A670" s="163" t="s">
        <v>2305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0.24</v>
      </c>
      <c r="I670" s="71">
        <v>123.98</v>
      </c>
      <c r="J670" s="71">
        <v>43.95</v>
      </c>
      <c r="K670" s="71">
        <v>46.51</v>
      </c>
      <c r="L670" s="71">
        <v>99.36</v>
      </c>
      <c r="M670" s="71">
        <v>0</v>
      </c>
      <c r="N670" s="71">
        <v>0</v>
      </c>
      <c r="O670" s="71">
        <v>0</v>
      </c>
      <c r="P670" s="71">
        <v>0</v>
      </c>
      <c r="Q670" s="71">
        <v>0</v>
      </c>
      <c r="R670" s="71">
        <v>0</v>
      </c>
      <c r="S670" s="71">
        <v>0</v>
      </c>
      <c r="T670" s="71">
        <v>0</v>
      </c>
      <c r="U670" s="71">
        <v>0</v>
      </c>
      <c r="V670" s="71">
        <v>40.130000000000003</v>
      </c>
      <c r="W670" s="71">
        <v>0</v>
      </c>
      <c r="X670" s="71">
        <v>0</v>
      </c>
      <c r="Y670" s="71">
        <v>0</v>
      </c>
      <c r="Z670" s="71">
        <v>0</v>
      </c>
      <c r="AA670" s="71">
        <v>0</v>
      </c>
    </row>
    <row r="671" spans="1:27" ht="13.8" x14ac:dyDescent="0.3">
      <c r="A671" s="162" t="s">
        <v>2306</v>
      </c>
      <c r="B671" s="54" t="str">
        <f>"15"&amp;"."&amp;$B$800&amp;"."&amp;$B$801</f>
        <v>15.03.2024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9.4560000000000005E-2</v>
      </c>
      <c r="I671" s="135">
        <f t="shared" si="386"/>
        <v>0.10399</v>
      </c>
      <c r="J671" s="135">
        <f t="shared" si="386"/>
        <v>0.22059000000000001</v>
      </c>
      <c r="K671" s="135">
        <f t="shared" si="386"/>
        <v>0.12216</v>
      </c>
      <c r="L671" s="135">
        <f t="shared" si="386"/>
        <v>8.7510000000000004E-2</v>
      </c>
      <c r="M671" s="135">
        <f t="shared" si="386"/>
        <v>6.6309999999999994E-2</v>
      </c>
      <c r="N671" s="135">
        <f t="shared" si="386"/>
        <v>5.602E-2</v>
      </c>
      <c r="O671" s="135">
        <f t="shared" si="386"/>
        <v>1.9529999999999999E-2</v>
      </c>
      <c r="P671" s="135">
        <f t="shared" si="386"/>
        <v>8.2629999999999995E-2</v>
      </c>
      <c r="Q671" s="135">
        <f t="shared" si="386"/>
        <v>7.5079999999999994E-2</v>
      </c>
      <c r="R671" s="135">
        <f t="shared" si="386"/>
        <v>6.9260000000000002E-2</v>
      </c>
      <c r="S671" s="135">
        <f t="shared" si="386"/>
        <v>0.14008000000000001</v>
      </c>
      <c r="T671" s="135">
        <f t="shared" si="386"/>
        <v>0.16521</v>
      </c>
      <c r="U671" s="135">
        <f t="shared" si="386"/>
        <v>0.19916</v>
      </c>
      <c r="V671" s="135">
        <f t="shared" si="386"/>
        <v>0.30743999999999999</v>
      </c>
      <c r="W671" s="135">
        <f t="shared" si="386"/>
        <v>0.15806000000000001</v>
      </c>
      <c r="X671" s="135">
        <f t="shared" si="386"/>
        <v>5.4359999999999999E-2</v>
      </c>
      <c r="Y671" s="135">
        <f t="shared" si="386"/>
        <v>0</v>
      </c>
      <c r="Z671" s="135">
        <f t="shared" si="386"/>
        <v>0</v>
      </c>
      <c r="AA671" s="135">
        <f t="shared" si="386"/>
        <v>2.2000000000000001E-4</v>
      </c>
    </row>
    <row r="672" spans="1:27" ht="12.75" customHeight="1" outlineLevel="1" x14ac:dyDescent="0.3">
      <c r="A672" s="163" t="s">
        <v>2307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94.56</v>
      </c>
      <c r="I672" s="71">
        <v>103.99</v>
      </c>
      <c r="J672" s="71">
        <v>220.59</v>
      </c>
      <c r="K672" s="71">
        <v>122.16</v>
      </c>
      <c r="L672" s="71">
        <v>87.51</v>
      </c>
      <c r="M672" s="71">
        <v>66.31</v>
      </c>
      <c r="N672" s="71">
        <v>56.02</v>
      </c>
      <c r="O672" s="71">
        <v>19.53</v>
      </c>
      <c r="P672" s="71">
        <v>82.63</v>
      </c>
      <c r="Q672" s="71">
        <v>75.08</v>
      </c>
      <c r="R672" s="71">
        <v>69.260000000000005</v>
      </c>
      <c r="S672" s="71">
        <v>140.08000000000001</v>
      </c>
      <c r="T672" s="71">
        <v>165.21</v>
      </c>
      <c r="U672" s="71">
        <v>199.16</v>
      </c>
      <c r="V672" s="71">
        <v>307.44</v>
      </c>
      <c r="W672" s="71">
        <v>158.06</v>
      </c>
      <c r="X672" s="71">
        <v>54.36</v>
      </c>
      <c r="Y672" s="71">
        <v>0</v>
      </c>
      <c r="Z672" s="71">
        <v>0</v>
      </c>
      <c r="AA672" s="71">
        <v>0.22</v>
      </c>
    </row>
    <row r="673" spans="1:27" ht="13.8" x14ac:dyDescent="0.3">
      <c r="A673" s="162" t="s">
        <v>2308</v>
      </c>
      <c r="B673" s="54" t="str">
        <f>"16"&amp;"."&amp;$B$800&amp;"."&amp;$B$801</f>
        <v>16.03.2024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0.12235</v>
      </c>
      <c r="F673" s="135">
        <f t="shared" si="387"/>
        <v>0.10621</v>
      </c>
      <c r="G673" s="135">
        <f t="shared" si="387"/>
        <v>0.11892</v>
      </c>
      <c r="H673" s="135">
        <f t="shared" si="387"/>
        <v>0.16811999999999999</v>
      </c>
      <c r="I673" s="135">
        <f t="shared" si="387"/>
        <v>9.3829999999999997E-2</v>
      </c>
      <c r="J673" s="135">
        <f t="shared" si="387"/>
        <v>4.7390000000000002E-2</v>
      </c>
      <c r="K673" s="135">
        <f t="shared" si="387"/>
        <v>0.22217000000000001</v>
      </c>
      <c r="L673" s="135">
        <f t="shared" si="387"/>
        <v>0.16033</v>
      </c>
      <c r="M673" s="135">
        <f t="shared" si="387"/>
        <v>0.25696000000000002</v>
      </c>
      <c r="N673" s="135">
        <f t="shared" si="387"/>
        <v>0.20660000000000001</v>
      </c>
      <c r="O673" s="135">
        <f t="shared" si="387"/>
        <v>0.20179</v>
      </c>
      <c r="P673" s="135">
        <f t="shared" si="387"/>
        <v>5.6059999999999999E-2</v>
      </c>
      <c r="Q673" s="135">
        <f t="shared" si="387"/>
        <v>7.4149999999999994E-2</v>
      </c>
      <c r="R673" s="135">
        <f t="shared" si="387"/>
        <v>0</v>
      </c>
      <c r="S673" s="135">
        <f t="shared" si="387"/>
        <v>0</v>
      </c>
      <c r="T673" s="135">
        <f t="shared" si="387"/>
        <v>0</v>
      </c>
      <c r="U673" s="135">
        <f t="shared" si="387"/>
        <v>3.4099999999999998E-3</v>
      </c>
      <c r="V673" s="135">
        <f t="shared" si="387"/>
        <v>8.4790000000000004E-2</v>
      </c>
      <c r="W673" s="135">
        <f t="shared" si="387"/>
        <v>0</v>
      </c>
      <c r="X673" s="135">
        <f t="shared" si="387"/>
        <v>0</v>
      </c>
      <c r="Y673" s="135">
        <f t="shared" si="387"/>
        <v>0</v>
      </c>
      <c r="Z673" s="135">
        <f t="shared" si="387"/>
        <v>0</v>
      </c>
      <c r="AA673" s="135">
        <f t="shared" si="387"/>
        <v>1.9000000000000001E-4</v>
      </c>
    </row>
    <row r="674" spans="1:27" ht="12.75" customHeight="1" outlineLevel="1" x14ac:dyDescent="0.3">
      <c r="A674" s="163" t="s">
        <v>2309</v>
      </c>
      <c r="B674" s="94" t="s">
        <v>238</v>
      </c>
      <c r="C674" s="70" t="s">
        <v>79</v>
      </c>
      <c r="D674" s="71">
        <v>0</v>
      </c>
      <c r="E674" s="71">
        <v>122.35</v>
      </c>
      <c r="F674" s="71">
        <v>106.21</v>
      </c>
      <c r="G674" s="71">
        <v>118.92</v>
      </c>
      <c r="H674" s="71">
        <v>168.12</v>
      </c>
      <c r="I674" s="71">
        <v>93.83</v>
      </c>
      <c r="J674" s="71">
        <v>47.39</v>
      </c>
      <c r="K674" s="71">
        <v>222.17</v>
      </c>
      <c r="L674" s="71">
        <v>160.33000000000001</v>
      </c>
      <c r="M674" s="71">
        <v>256.95999999999998</v>
      </c>
      <c r="N674" s="71">
        <v>206.6</v>
      </c>
      <c r="O674" s="71">
        <v>201.79</v>
      </c>
      <c r="P674" s="71">
        <v>56.06</v>
      </c>
      <c r="Q674" s="71">
        <v>74.150000000000006</v>
      </c>
      <c r="R674" s="71">
        <v>0</v>
      </c>
      <c r="S674" s="71">
        <v>0</v>
      </c>
      <c r="T674" s="71">
        <v>0</v>
      </c>
      <c r="U674" s="71">
        <v>3.41</v>
      </c>
      <c r="V674" s="71">
        <v>84.79</v>
      </c>
      <c r="W674" s="71">
        <v>0</v>
      </c>
      <c r="X674" s="71">
        <v>0</v>
      </c>
      <c r="Y674" s="71">
        <v>0</v>
      </c>
      <c r="Z674" s="71">
        <v>0</v>
      </c>
      <c r="AA674" s="71">
        <v>0.19</v>
      </c>
    </row>
    <row r="675" spans="1:27" ht="13.8" x14ac:dyDescent="0.3">
      <c r="A675" s="162" t="s">
        <v>2310</v>
      </c>
      <c r="B675" s="54" t="str">
        <f>"17"&amp;"."&amp;$B$800&amp;"."&amp;$B$801</f>
        <v>17.03.2024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1.7819999999999999E-2</v>
      </c>
      <c r="J675" s="135">
        <f t="shared" si="388"/>
        <v>0</v>
      </c>
      <c r="K675" s="135">
        <f t="shared" si="388"/>
        <v>1.788E-2</v>
      </c>
      <c r="L675" s="135">
        <f t="shared" si="388"/>
        <v>0</v>
      </c>
      <c r="M675" s="135">
        <f t="shared" si="388"/>
        <v>0</v>
      </c>
      <c r="N675" s="135">
        <f t="shared" si="388"/>
        <v>0</v>
      </c>
      <c r="O675" s="135">
        <f t="shared" si="388"/>
        <v>0</v>
      </c>
      <c r="P675" s="135">
        <f t="shared" si="388"/>
        <v>0</v>
      </c>
      <c r="Q675" s="135">
        <f t="shared" si="388"/>
        <v>0</v>
      </c>
      <c r="R675" s="135">
        <f t="shared" si="388"/>
        <v>0</v>
      </c>
      <c r="S675" s="135">
        <f t="shared" si="388"/>
        <v>0</v>
      </c>
      <c r="T675" s="135">
        <f t="shared" si="388"/>
        <v>5.2999999999999998E-4</v>
      </c>
      <c r="U675" s="135">
        <f t="shared" si="388"/>
        <v>3.2499999999999999E-3</v>
      </c>
      <c r="V675" s="135">
        <f t="shared" si="388"/>
        <v>0.14469000000000001</v>
      </c>
      <c r="W675" s="135">
        <f t="shared" si="388"/>
        <v>2.1919999999999999E-2</v>
      </c>
      <c r="X675" s="135">
        <f t="shared" si="388"/>
        <v>0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customHeight="1" outlineLevel="1" x14ac:dyDescent="0.3">
      <c r="A676" s="163" t="s">
        <v>2311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17.82</v>
      </c>
      <c r="J676" s="71">
        <v>0</v>
      </c>
      <c r="K676" s="71">
        <v>17.88</v>
      </c>
      <c r="L676" s="71">
        <v>0</v>
      </c>
      <c r="M676" s="71">
        <v>0</v>
      </c>
      <c r="N676" s="71">
        <v>0</v>
      </c>
      <c r="O676" s="71">
        <v>0</v>
      </c>
      <c r="P676" s="71">
        <v>0</v>
      </c>
      <c r="Q676" s="71">
        <v>0</v>
      </c>
      <c r="R676" s="71">
        <v>0</v>
      </c>
      <c r="S676" s="71">
        <v>0</v>
      </c>
      <c r="T676" s="71">
        <v>0.53</v>
      </c>
      <c r="U676" s="71">
        <v>3.25</v>
      </c>
      <c r="V676" s="71">
        <v>144.69</v>
      </c>
      <c r="W676" s="71">
        <v>21.92</v>
      </c>
      <c r="X676" s="71">
        <v>0</v>
      </c>
      <c r="Y676" s="71">
        <v>0</v>
      </c>
      <c r="Z676" s="71">
        <v>0</v>
      </c>
      <c r="AA676" s="71">
        <v>0</v>
      </c>
    </row>
    <row r="677" spans="1:27" ht="13.8" x14ac:dyDescent="0.3">
      <c r="A677" s="162" t="s">
        <v>2312</v>
      </c>
      <c r="B677" s="54" t="str">
        <f>"18"&amp;"."&amp;$B$800&amp;"."&amp;$B$801</f>
        <v>18.03.2024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2.0219999999999998E-2</v>
      </c>
      <c r="H677" s="135">
        <f t="shared" si="389"/>
        <v>3.4500000000000003E-2</v>
      </c>
      <c r="I677" s="135">
        <f t="shared" si="389"/>
        <v>7.986E-2</v>
      </c>
      <c r="J677" s="135">
        <f t="shared" si="389"/>
        <v>4.8710000000000003E-2</v>
      </c>
      <c r="K677" s="135">
        <f t="shared" si="389"/>
        <v>3.9449999999999999E-2</v>
      </c>
      <c r="L677" s="135">
        <f t="shared" si="389"/>
        <v>7.2690000000000005E-2</v>
      </c>
      <c r="M677" s="135">
        <f t="shared" si="389"/>
        <v>0</v>
      </c>
      <c r="N677" s="135">
        <f t="shared" si="389"/>
        <v>0</v>
      </c>
      <c r="O677" s="135">
        <f t="shared" si="389"/>
        <v>5.9060000000000001E-2</v>
      </c>
      <c r="P677" s="135">
        <f t="shared" si="389"/>
        <v>0.11008999999999999</v>
      </c>
      <c r="Q677" s="135">
        <f t="shared" si="389"/>
        <v>2.1499999999999998E-2</v>
      </c>
      <c r="R677" s="135">
        <f t="shared" si="389"/>
        <v>9.9799999999999993E-3</v>
      </c>
      <c r="S677" s="135">
        <f t="shared" si="389"/>
        <v>4.4769999999999997E-2</v>
      </c>
      <c r="T677" s="135">
        <f t="shared" si="389"/>
        <v>7.102E-2</v>
      </c>
      <c r="U677" s="135">
        <f t="shared" si="389"/>
        <v>0.11912</v>
      </c>
      <c r="V677" s="135">
        <f t="shared" si="389"/>
        <v>0.12753</v>
      </c>
      <c r="W677" s="135">
        <f t="shared" si="389"/>
        <v>3.1320000000000001E-2</v>
      </c>
      <c r="X677" s="135">
        <f t="shared" si="389"/>
        <v>0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customHeight="1" outlineLevel="1" x14ac:dyDescent="0.3">
      <c r="A678" s="163" t="s">
        <v>2313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20.22</v>
      </c>
      <c r="H678" s="71">
        <v>34.5</v>
      </c>
      <c r="I678" s="71">
        <v>79.86</v>
      </c>
      <c r="J678" s="71">
        <v>48.71</v>
      </c>
      <c r="K678" s="71">
        <v>39.450000000000003</v>
      </c>
      <c r="L678" s="71">
        <v>72.69</v>
      </c>
      <c r="M678" s="71">
        <v>0</v>
      </c>
      <c r="N678" s="71">
        <v>0</v>
      </c>
      <c r="O678" s="71">
        <v>59.06</v>
      </c>
      <c r="P678" s="71">
        <v>110.09</v>
      </c>
      <c r="Q678" s="71">
        <v>21.5</v>
      </c>
      <c r="R678" s="71">
        <v>9.98</v>
      </c>
      <c r="S678" s="71">
        <v>44.77</v>
      </c>
      <c r="T678" s="71">
        <v>71.02</v>
      </c>
      <c r="U678" s="71">
        <v>119.12</v>
      </c>
      <c r="V678" s="71">
        <v>127.53</v>
      </c>
      <c r="W678" s="71">
        <v>31.32</v>
      </c>
      <c r="X678" s="71">
        <v>0</v>
      </c>
      <c r="Y678" s="71">
        <v>0</v>
      </c>
      <c r="Z678" s="71">
        <v>0</v>
      </c>
      <c r="AA678" s="71">
        <v>0</v>
      </c>
    </row>
    <row r="679" spans="1:27" ht="13.8" x14ac:dyDescent="0.3">
      <c r="A679" s="162" t="s">
        <v>2314</v>
      </c>
      <c r="B679" s="54" t="str">
        <f>"19"&amp;"."&amp;$B$800&amp;"."&amp;$B$801</f>
        <v>19.03.2024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6.0069999999999998E-2</v>
      </c>
      <c r="I679" s="135">
        <f t="shared" si="390"/>
        <v>9.7530000000000006E-2</v>
      </c>
      <c r="J679" s="135">
        <f t="shared" si="390"/>
        <v>6.6400000000000001E-2</v>
      </c>
      <c r="K679" s="135">
        <f t="shared" si="390"/>
        <v>0.20236000000000001</v>
      </c>
      <c r="L679" s="135">
        <f t="shared" si="390"/>
        <v>0.25646000000000002</v>
      </c>
      <c r="M679" s="135">
        <f t="shared" si="390"/>
        <v>0.11567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2.461E-2</v>
      </c>
      <c r="U679" s="135">
        <f t="shared" si="390"/>
        <v>0.10399</v>
      </c>
      <c r="V679" s="135">
        <f t="shared" si="390"/>
        <v>7.0629999999999998E-2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customHeight="1" outlineLevel="1" x14ac:dyDescent="0.3">
      <c r="A680" s="163" t="s">
        <v>2315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60.07</v>
      </c>
      <c r="I680" s="71">
        <v>97.53</v>
      </c>
      <c r="J680" s="71">
        <v>66.400000000000006</v>
      </c>
      <c r="K680" s="71">
        <v>202.36</v>
      </c>
      <c r="L680" s="71">
        <v>256.45999999999998</v>
      </c>
      <c r="M680" s="71">
        <v>115.67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24.61</v>
      </c>
      <c r="U680" s="71">
        <v>103.99</v>
      </c>
      <c r="V680" s="71">
        <v>70.63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ht="13.8" x14ac:dyDescent="0.3">
      <c r="A681" s="162" t="s">
        <v>2316</v>
      </c>
      <c r="B681" s="54" t="str">
        <f>"20"&amp;"."&amp;$B$800&amp;"."&amp;$B$801</f>
        <v>20.03.2024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3.007E-2</v>
      </c>
      <c r="I681" s="135">
        <f t="shared" si="391"/>
        <v>9.0719999999999995E-2</v>
      </c>
      <c r="J681" s="135">
        <f t="shared" si="391"/>
        <v>4.8840000000000001E-2</v>
      </c>
      <c r="K681" s="135">
        <f t="shared" si="391"/>
        <v>0.22797999999999999</v>
      </c>
      <c r="L681" s="135">
        <f t="shared" si="391"/>
        <v>0.26140000000000002</v>
      </c>
      <c r="M681" s="135">
        <f t="shared" si="391"/>
        <v>0.12909999999999999</v>
      </c>
      <c r="N681" s="135">
        <f t="shared" si="391"/>
        <v>4.5220000000000003E-2</v>
      </c>
      <c r="O681" s="135">
        <f t="shared" si="391"/>
        <v>0</v>
      </c>
      <c r="P681" s="135">
        <f t="shared" si="391"/>
        <v>0</v>
      </c>
      <c r="Q681" s="135">
        <f t="shared" si="391"/>
        <v>0</v>
      </c>
      <c r="R681" s="135">
        <f t="shared" si="391"/>
        <v>0</v>
      </c>
      <c r="S681" s="135">
        <f t="shared" si="391"/>
        <v>7.4200000000000004E-3</v>
      </c>
      <c r="T681" s="135">
        <f t="shared" si="391"/>
        <v>0</v>
      </c>
      <c r="U681" s="135">
        <f t="shared" si="391"/>
        <v>0</v>
      </c>
      <c r="V681" s="135">
        <f t="shared" si="391"/>
        <v>0.18673000000000001</v>
      </c>
      <c r="W681" s="135">
        <f t="shared" si="391"/>
        <v>7.689E-2</v>
      </c>
      <c r="X681" s="135">
        <f t="shared" si="391"/>
        <v>0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customHeight="1" outlineLevel="1" x14ac:dyDescent="0.3">
      <c r="A682" s="163" t="s">
        <v>2317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30.07</v>
      </c>
      <c r="I682" s="71">
        <v>90.72</v>
      </c>
      <c r="J682" s="71">
        <v>48.84</v>
      </c>
      <c r="K682" s="71">
        <v>227.98</v>
      </c>
      <c r="L682" s="71">
        <v>261.39999999999998</v>
      </c>
      <c r="M682" s="71">
        <v>129.1</v>
      </c>
      <c r="N682" s="71">
        <v>45.22</v>
      </c>
      <c r="O682" s="71">
        <v>0</v>
      </c>
      <c r="P682" s="71">
        <v>0</v>
      </c>
      <c r="Q682" s="71">
        <v>0</v>
      </c>
      <c r="R682" s="71">
        <v>0</v>
      </c>
      <c r="S682" s="71">
        <v>7.42</v>
      </c>
      <c r="T682" s="71">
        <v>0</v>
      </c>
      <c r="U682" s="71">
        <v>0</v>
      </c>
      <c r="V682" s="71">
        <v>186.73</v>
      </c>
      <c r="W682" s="71">
        <v>76.89</v>
      </c>
      <c r="X682" s="71">
        <v>0</v>
      </c>
      <c r="Y682" s="71">
        <v>0</v>
      </c>
      <c r="Z682" s="71">
        <v>0</v>
      </c>
      <c r="AA682" s="71">
        <v>0</v>
      </c>
    </row>
    <row r="683" spans="1:27" ht="13.8" x14ac:dyDescent="0.3">
      <c r="A683" s="162" t="s">
        <v>2318</v>
      </c>
      <c r="B683" s="54" t="str">
        <f>"21"&amp;"."&amp;$B$800&amp;"."&amp;$B$801</f>
        <v>21.03.2024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1E-4</v>
      </c>
      <c r="H683" s="135">
        <f t="shared" si="392"/>
        <v>4.8599999999999997E-3</v>
      </c>
      <c r="I683" s="135">
        <f t="shared" si="392"/>
        <v>6.0080000000000001E-2</v>
      </c>
      <c r="J683" s="135">
        <f t="shared" si="392"/>
        <v>0.1903</v>
      </c>
      <c r="K683" s="135">
        <f t="shared" si="392"/>
        <v>0.15461</v>
      </c>
      <c r="L683" s="135">
        <f t="shared" si="392"/>
        <v>0.12709999999999999</v>
      </c>
      <c r="M683" s="135">
        <f t="shared" si="392"/>
        <v>2.6509999999999999E-2</v>
      </c>
      <c r="N683" s="135">
        <f t="shared" si="392"/>
        <v>0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customHeight="1" outlineLevel="1" x14ac:dyDescent="0.3">
      <c r="A684" s="163" t="s">
        <v>2319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0.1</v>
      </c>
      <c r="H684" s="71">
        <v>4.8600000000000003</v>
      </c>
      <c r="I684" s="71">
        <v>60.08</v>
      </c>
      <c r="J684" s="71">
        <v>190.3</v>
      </c>
      <c r="K684" s="71">
        <v>154.61000000000001</v>
      </c>
      <c r="L684" s="71">
        <v>127.1</v>
      </c>
      <c r="M684" s="71">
        <v>26.51</v>
      </c>
      <c r="N684" s="71">
        <v>0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ht="13.8" x14ac:dyDescent="0.3">
      <c r="A685" s="162" t="s">
        <v>2320</v>
      </c>
      <c r="B685" s="54" t="str">
        <f>"22"&amp;"."&amp;$B$800&amp;"."&amp;$B$801</f>
        <v>22.03.2024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7.3469999999999994E-2</v>
      </c>
      <c r="I685" s="135">
        <f t="shared" si="393"/>
        <v>7.0639999999999994E-2</v>
      </c>
      <c r="J685" s="135">
        <f t="shared" si="393"/>
        <v>0.15167</v>
      </c>
      <c r="K685" s="135">
        <f t="shared" si="393"/>
        <v>7.7619999999999995E-2</v>
      </c>
      <c r="L685" s="135">
        <f t="shared" si="393"/>
        <v>8.4159999999999999E-2</v>
      </c>
      <c r="M685" s="135">
        <f t="shared" si="393"/>
        <v>7.059E-2</v>
      </c>
      <c r="N685" s="135">
        <f t="shared" si="393"/>
        <v>0</v>
      </c>
      <c r="O685" s="135">
        <f t="shared" si="393"/>
        <v>1.226E-2</v>
      </c>
      <c r="P685" s="135">
        <f t="shared" si="393"/>
        <v>5.577E-2</v>
      </c>
      <c r="Q685" s="135">
        <f t="shared" si="393"/>
        <v>5.4510000000000003E-2</v>
      </c>
      <c r="R685" s="135">
        <f t="shared" si="393"/>
        <v>6.8169999999999994E-2</v>
      </c>
      <c r="S685" s="135">
        <f t="shared" si="393"/>
        <v>8.6040000000000005E-2</v>
      </c>
      <c r="T685" s="135">
        <f t="shared" si="393"/>
        <v>0.10223</v>
      </c>
      <c r="U685" s="135">
        <f t="shared" si="393"/>
        <v>0.12163</v>
      </c>
      <c r="V685" s="135">
        <f t="shared" si="393"/>
        <v>0.23934</v>
      </c>
      <c r="W685" s="135">
        <f t="shared" si="393"/>
        <v>0.1414</v>
      </c>
      <c r="X685" s="135">
        <f t="shared" si="393"/>
        <v>8.4059999999999996E-2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customHeight="1" outlineLevel="1" x14ac:dyDescent="0.3">
      <c r="A686" s="163" t="s">
        <v>2321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73.47</v>
      </c>
      <c r="I686" s="71">
        <v>70.64</v>
      </c>
      <c r="J686" s="71">
        <v>151.66999999999999</v>
      </c>
      <c r="K686" s="71">
        <v>77.62</v>
      </c>
      <c r="L686" s="71">
        <v>84.16</v>
      </c>
      <c r="M686" s="71">
        <v>70.59</v>
      </c>
      <c r="N686" s="71">
        <v>0</v>
      </c>
      <c r="O686" s="71">
        <v>12.26</v>
      </c>
      <c r="P686" s="71">
        <v>55.77</v>
      </c>
      <c r="Q686" s="71">
        <v>54.51</v>
      </c>
      <c r="R686" s="71">
        <v>68.17</v>
      </c>
      <c r="S686" s="71">
        <v>86.04</v>
      </c>
      <c r="T686" s="71">
        <v>102.23</v>
      </c>
      <c r="U686" s="71">
        <v>121.63</v>
      </c>
      <c r="V686" s="71">
        <v>239.34</v>
      </c>
      <c r="W686" s="71">
        <v>141.4</v>
      </c>
      <c r="X686" s="71">
        <v>84.06</v>
      </c>
      <c r="Y686" s="71">
        <v>0</v>
      </c>
      <c r="Z686" s="71">
        <v>0</v>
      </c>
      <c r="AA686" s="71">
        <v>0</v>
      </c>
    </row>
    <row r="687" spans="1:27" ht="13.8" x14ac:dyDescent="0.3">
      <c r="A687" s="162" t="s">
        <v>2322</v>
      </c>
      <c r="B687" s="54" t="str">
        <f>"23"&amp;"."&amp;$B$800&amp;"."&amp;$B$801</f>
        <v>23.03.2024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2.5520000000000001E-2</v>
      </c>
      <c r="G687" s="135">
        <f t="shared" si="394"/>
        <v>6.5000000000000002E-2</v>
      </c>
      <c r="H687" s="135">
        <f t="shared" si="394"/>
        <v>3.3980000000000003E-2</v>
      </c>
      <c r="I687" s="135">
        <f t="shared" si="394"/>
        <v>4.5510000000000002E-2</v>
      </c>
      <c r="J687" s="135">
        <f t="shared" si="394"/>
        <v>5.6169999999999998E-2</v>
      </c>
      <c r="K687" s="135">
        <f t="shared" si="394"/>
        <v>0.13249</v>
      </c>
      <c r="L687" s="135">
        <f t="shared" si="394"/>
        <v>0.14626</v>
      </c>
      <c r="M687" s="135">
        <f t="shared" si="394"/>
        <v>0.19087999999999999</v>
      </c>
      <c r="N687" s="135">
        <f t="shared" si="394"/>
        <v>0.21904999999999999</v>
      </c>
      <c r="O687" s="135">
        <f t="shared" si="394"/>
        <v>0.18489</v>
      </c>
      <c r="P687" s="135">
        <f t="shared" si="394"/>
        <v>0.16753999999999999</v>
      </c>
      <c r="Q687" s="135">
        <f t="shared" si="394"/>
        <v>0.26486999999999999</v>
      </c>
      <c r="R687" s="135">
        <f t="shared" si="394"/>
        <v>0.44431999999999999</v>
      </c>
      <c r="S687" s="135">
        <f t="shared" si="394"/>
        <v>0.62795999999999996</v>
      </c>
      <c r="T687" s="135">
        <f t="shared" si="394"/>
        <v>1.8322799999999999</v>
      </c>
      <c r="U687" s="135">
        <f t="shared" si="394"/>
        <v>1.96394</v>
      </c>
      <c r="V687" s="135">
        <f t="shared" si="394"/>
        <v>1.8002499999999999</v>
      </c>
      <c r="W687" s="135">
        <f t="shared" si="394"/>
        <v>1.67815</v>
      </c>
      <c r="X687" s="135">
        <f t="shared" si="394"/>
        <v>0.43903999999999999</v>
      </c>
      <c r="Y687" s="135">
        <f t="shared" si="394"/>
        <v>7.2599999999999998E-2</v>
      </c>
      <c r="Z687" s="135">
        <f t="shared" si="394"/>
        <v>0</v>
      </c>
      <c r="AA687" s="135">
        <f t="shared" si="394"/>
        <v>2.1800000000000001E-3</v>
      </c>
    </row>
    <row r="688" spans="1:27" ht="12.75" customHeight="1" outlineLevel="1" x14ac:dyDescent="0.3">
      <c r="A688" s="163" t="s">
        <v>2323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25.52</v>
      </c>
      <c r="G688" s="71">
        <v>65</v>
      </c>
      <c r="H688" s="71">
        <v>33.979999999999997</v>
      </c>
      <c r="I688" s="71">
        <v>45.51</v>
      </c>
      <c r="J688" s="71">
        <v>56.17</v>
      </c>
      <c r="K688" s="71">
        <v>132.49</v>
      </c>
      <c r="L688" s="71">
        <v>146.26</v>
      </c>
      <c r="M688" s="71">
        <v>190.88</v>
      </c>
      <c r="N688" s="71">
        <v>219.05</v>
      </c>
      <c r="O688" s="71">
        <v>184.89</v>
      </c>
      <c r="P688" s="71">
        <v>167.54</v>
      </c>
      <c r="Q688" s="71">
        <v>264.87</v>
      </c>
      <c r="R688" s="71">
        <v>444.32</v>
      </c>
      <c r="S688" s="71">
        <v>627.96</v>
      </c>
      <c r="T688" s="71">
        <v>1832.28</v>
      </c>
      <c r="U688" s="71">
        <v>1963.94</v>
      </c>
      <c r="V688" s="71">
        <v>1800.25</v>
      </c>
      <c r="W688" s="71">
        <v>1678.15</v>
      </c>
      <c r="X688" s="71">
        <v>439.04</v>
      </c>
      <c r="Y688" s="71">
        <v>72.599999999999994</v>
      </c>
      <c r="Z688" s="71">
        <v>0</v>
      </c>
      <c r="AA688" s="71">
        <v>2.1800000000000002</v>
      </c>
    </row>
    <row r="689" spans="1:27" ht="13.8" x14ac:dyDescent="0.3">
      <c r="A689" s="162" t="s">
        <v>2324</v>
      </c>
      <c r="B689" s="54" t="str">
        <f>"24"&amp;"."&amp;$B$800&amp;"."&amp;$B$801</f>
        <v>24.03.2024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0.20052</v>
      </c>
      <c r="F689" s="135">
        <f t="shared" si="395"/>
        <v>0.20974000000000001</v>
      </c>
      <c r="G689" s="135">
        <f t="shared" si="395"/>
        <v>0.21686</v>
      </c>
      <c r="H689" s="135">
        <f t="shared" si="395"/>
        <v>0.22519</v>
      </c>
      <c r="I689" s="135">
        <f t="shared" si="395"/>
        <v>0.26608999999999999</v>
      </c>
      <c r="J689" s="135">
        <f t="shared" si="395"/>
        <v>0.24948999999999999</v>
      </c>
      <c r="K689" s="135">
        <f t="shared" si="395"/>
        <v>0.12366000000000001</v>
      </c>
      <c r="L689" s="135">
        <f t="shared" si="395"/>
        <v>0.24345</v>
      </c>
      <c r="M689" s="135">
        <f t="shared" si="395"/>
        <v>0.11522</v>
      </c>
      <c r="N689" s="135">
        <f t="shared" si="395"/>
        <v>0.1628</v>
      </c>
      <c r="O689" s="135">
        <f t="shared" si="395"/>
        <v>0.18719</v>
      </c>
      <c r="P689" s="135">
        <f t="shared" si="395"/>
        <v>0.24922</v>
      </c>
      <c r="Q689" s="135">
        <f t="shared" si="395"/>
        <v>0.33421000000000001</v>
      </c>
      <c r="R689" s="135">
        <f t="shared" si="395"/>
        <v>0.33878000000000003</v>
      </c>
      <c r="S689" s="135">
        <f t="shared" si="395"/>
        <v>0.34839999999999999</v>
      </c>
      <c r="T689" s="135">
        <f t="shared" si="395"/>
        <v>0.39185999999999999</v>
      </c>
      <c r="U689" s="135">
        <f t="shared" si="395"/>
        <v>0.43880999999999998</v>
      </c>
      <c r="V689" s="135">
        <f t="shared" si="395"/>
        <v>0.64517000000000002</v>
      </c>
      <c r="W689" s="135">
        <f t="shared" si="395"/>
        <v>0.31852000000000003</v>
      </c>
      <c r="X689" s="135">
        <f t="shared" si="395"/>
        <v>0.39857999999999999</v>
      </c>
      <c r="Y689" s="135">
        <f t="shared" si="395"/>
        <v>0.10632999999999999</v>
      </c>
      <c r="Z689" s="135">
        <f t="shared" si="395"/>
        <v>2.4049999999999998E-2</v>
      </c>
      <c r="AA689" s="135">
        <f t="shared" si="395"/>
        <v>0</v>
      </c>
    </row>
    <row r="690" spans="1:27" ht="12.75" customHeight="1" outlineLevel="1" x14ac:dyDescent="0.3">
      <c r="A690" s="163" t="s">
        <v>2325</v>
      </c>
      <c r="B690" s="94" t="s">
        <v>238</v>
      </c>
      <c r="C690" s="70" t="s">
        <v>79</v>
      </c>
      <c r="D690" s="71">
        <v>0</v>
      </c>
      <c r="E690" s="71">
        <v>200.52</v>
      </c>
      <c r="F690" s="71">
        <v>209.74</v>
      </c>
      <c r="G690" s="71">
        <v>216.86</v>
      </c>
      <c r="H690" s="71">
        <v>225.19</v>
      </c>
      <c r="I690" s="71">
        <v>266.08999999999997</v>
      </c>
      <c r="J690" s="71">
        <v>249.49</v>
      </c>
      <c r="K690" s="71">
        <v>123.66</v>
      </c>
      <c r="L690" s="71">
        <v>243.45</v>
      </c>
      <c r="M690" s="71">
        <v>115.22</v>
      </c>
      <c r="N690" s="71">
        <v>162.80000000000001</v>
      </c>
      <c r="O690" s="71">
        <v>187.19</v>
      </c>
      <c r="P690" s="71">
        <v>249.22</v>
      </c>
      <c r="Q690" s="71">
        <v>334.21</v>
      </c>
      <c r="R690" s="71">
        <v>338.78</v>
      </c>
      <c r="S690" s="71">
        <v>348.4</v>
      </c>
      <c r="T690" s="71">
        <v>391.86</v>
      </c>
      <c r="U690" s="71">
        <v>438.81</v>
      </c>
      <c r="V690" s="71">
        <v>645.16999999999996</v>
      </c>
      <c r="W690" s="71">
        <v>318.52</v>
      </c>
      <c r="X690" s="71">
        <v>398.58</v>
      </c>
      <c r="Y690" s="71">
        <v>106.33</v>
      </c>
      <c r="Z690" s="71">
        <v>24.05</v>
      </c>
      <c r="AA690" s="71">
        <v>0</v>
      </c>
    </row>
    <row r="691" spans="1:27" ht="13.8" x14ac:dyDescent="0.3">
      <c r="A691" s="162" t="s">
        <v>2326</v>
      </c>
      <c r="B691" s="54" t="str">
        <f>"25"&amp;"."&amp;$B$800&amp;"."&amp;$B$801</f>
        <v>25.03.2024</v>
      </c>
      <c r="C691" s="134" t="s">
        <v>76</v>
      </c>
      <c r="D691" s="135">
        <f>ROUND((D692)/1000,5)</f>
        <v>9.6420000000000006E-2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4.1930000000000002E-2</v>
      </c>
      <c r="I691" s="135">
        <f t="shared" si="396"/>
        <v>5.4469999999999998E-2</v>
      </c>
      <c r="J691" s="135">
        <f t="shared" si="396"/>
        <v>0.29918</v>
      </c>
      <c r="K691" s="135">
        <f t="shared" si="396"/>
        <v>0.18579999999999999</v>
      </c>
      <c r="L691" s="135">
        <f t="shared" si="396"/>
        <v>0.14407</v>
      </c>
      <c r="M691" s="135">
        <f t="shared" si="396"/>
        <v>0.16742000000000001</v>
      </c>
      <c r="N691" s="135">
        <f t="shared" si="396"/>
        <v>7.1370000000000003E-2</v>
      </c>
      <c r="O691" s="135">
        <f t="shared" si="396"/>
        <v>1.97E-3</v>
      </c>
      <c r="P691" s="135">
        <f t="shared" si="396"/>
        <v>1.025E-2</v>
      </c>
      <c r="Q691" s="135">
        <f t="shared" si="396"/>
        <v>0</v>
      </c>
      <c r="R691" s="135">
        <f t="shared" si="396"/>
        <v>0</v>
      </c>
      <c r="S691" s="135">
        <f t="shared" si="396"/>
        <v>1.7799999999999999E-3</v>
      </c>
      <c r="T691" s="135">
        <f t="shared" si="396"/>
        <v>2.085E-2</v>
      </c>
      <c r="U691" s="135">
        <f t="shared" si="396"/>
        <v>6.88E-2</v>
      </c>
      <c r="V691" s="135">
        <f t="shared" si="396"/>
        <v>6.1899999999999997E-2</v>
      </c>
      <c r="W691" s="135">
        <f t="shared" si="396"/>
        <v>0</v>
      </c>
      <c r="X691" s="135">
        <f t="shared" si="396"/>
        <v>0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customHeight="1" outlineLevel="1" x14ac:dyDescent="0.3">
      <c r="A692" s="163" t="s">
        <v>2327</v>
      </c>
      <c r="B692" s="94" t="s">
        <v>238</v>
      </c>
      <c r="C692" s="70" t="s">
        <v>79</v>
      </c>
      <c r="D692" s="71">
        <v>96.42</v>
      </c>
      <c r="E692" s="71">
        <v>0</v>
      </c>
      <c r="F692" s="71">
        <v>0</v>
      </c>
      <c r="G692" s="71">
        <v>0</v>
      </c>
      <c r="H692" s="71">
        <v>41.93</v>
      </c>
      <c r="I692" s="71">
        <v>54.47</v>
      </c>
      <c r="J692" s="71">
        <v>299.18</v>
      </c>
      <c r="K692" s="71">
        <v>185.8</v>
      </c>
      <c r="L692" s="71">
        <v>144.07</v>
      </c>
      <c r="M692" s="71">
        <v>167.42</v>
      </c>
      <c r="N692" s="71">
        <v>71.37</v>
      </c>
      <c r="O692" s="71">
        <v>1.97</v>
      </c>
      <c r="P692" s="71">
        <v>10.25</v>
      </c>
      <c r="Q692" s="71">
        <v>0</v>
      </c>
      <c r="R692" s="71">
        <v>0</v>
      </c>
      <c r="S692" s="71">
        <v>1.78</v>
      </c>
      <c r="T692" s="71">
        <v>20.85</v>
      </c>
      <c r="U692" s="71">
        <v>68.8</v>
      </c>
      <c r="V692" s="71">
        <v>61.9</v>
      </c>
      <c r="W692" s="71">
        <v>0</v>
      </c>
      <c r="X692" s="71">
        <v>0</v>
      </c>
      <c r="Y692" s="71">
        <v>0</v>
      </c>
      <c r="Z692" s="71">
        <v>0</v>
      </c>
      <c r="AA692" s="71">
        <v>0</v>
      </c>
    </row>
    <row r="693" spans="1:27" ht="13.8" x14ac:dyDescent="0.3">
      <c r="A693" s="162" t="s">
        <v>2328</v>
      </c>
      <c r="B693" s="54" t="str">
        <f>"26"&amp;"."&amp;$B$800&amp;"."&amp;$B$801</f>
        <v>26.03.2024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6.3880000000000006E-2</v>
      </c>
      <c r="I693" s="135">
        <f t="shared" si="397"/>
        <v>7.8619999999999995E-2</v>
      </c>
      <c r="J693" s="135">
        <f t="shared" si="397"/>
        <v>2.879E-2</v>
      </c>
      <c r="K693" s="135">
        <f t="shared" si="397"/>
        <v>2.613E-2</v>
      </c>
      <c r="L693" s="135">
        <f t="shared" si="397"/>
        <v>7.6749999999999999E-2</v>
      </c>
      <c r="M693" s="135">
        <f t="shared" si="397"/>
        <v>5.1610000000000003E-2</v>
      </c>
      <c r="N693" s="135">
        <f t="shared" si="397"/>
        <v>1.67E-3</v>
      </c>
      <c r="O693" s="135">
        <f t="shared" si="397"/>
        <v>0</v>
      </c>
      <c r="P693" s="135">
        <f t="shared" si="397"/>
        <v>0</v>
      </c>
      <c r="Q693" s="135">
        <f t="shared" si="397"/>
        <v>0</v>
      </c>
      <c r="R693" s="135">
        <f t="shared" si="397"/>
        <v>0</v>
      </c>
      <c r="S693" s="135">
        <f t="shared" si="397"/>
        <v>2.3480000000000001E-2</v>
      </c>
      <c r="T693" s="135">
        <f t="shared" si="397"/>
        <v>1.6830000000000001E-2</v>
      </c>
      <c r="U693" s="135">
        <f t="shared" si="397"/>
        <v>4.7489999999999997E-2</v>
      </c>
      <c r="V693" s="135">
        <f t="shared" si="397"/>
        <v>8.6929999999999993E-2</v>
      </c>
      <c r="W693" s="135">
        <f t="shared" si="397"/>
        <v>8.1129999999999994E-2</v>
      </c>
      <c r="X693" s="135">
        <f t="shared" si="397"/>
        <v>0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customHeight="1" outlineLevel="1" x14ac:dyDescent="0.3">
      <c r="A694" s="163" t="s">
        <v>2329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63.88</v>
      </c>
      <c r="I694" s="71">
        <v>78.62</v>
      </c>
      <c r="J694" s="71">
        <v>28.79</v>
      </c>
      <c r="K694" s="71">
        <v>26.13</v>
      </c>
      <c r="L694" s="71">
        <v>76.75</v>
      </c>
      <c r="M694" s="71">
        <v>51.61</v>
      </c>
      <c r="N694" s="71">
        <v>1.67</v>
      </c>
      <c r="O694" s="71">
        <v>0</v>
      </c>
      <c r="P694" s="71">
        <v>0</v>
      </c>
      <c r="Q694" s="71">
        <v>0</v>
      </c>
      <c r="R694" s="71">
        <v>0</v>
      </c>
      <c r="S694" s="71">
        <v>23.48</v>
      </c>
      <c r="T694" s="71">
        <v>16.829999999999998</v>
      </c>
      <c r="U694" s="71">
        <v>47.49</v>
      </c>
      <c r="V694" s="71">
        <v>86.93</v>
      </c>
      <c r="W694" s="71">
        <v>81.13</v>
      </c>
      <c r="X694" s="71">
        <v>0</v>
      </c>
      <c r="Y694" s="71">
        <v>0</v>
      </c>
      <c r="Z694" s="71">
        <v>0</v>
      </c>
      <c r="AA694" s="71">
        <v>0</v>
      </c>
    </row>
    <row r="695" spans="1:27" ht="13.8" x14ac:dyDescent="0.3">
      <c r="A695" s="162" t="s">
        <v>2330</v>
      </c>
      <c r="B695" s="54" t="str">
        <f>"27"&amp;"."&amp;$B$800&amp;"."&amp;$B$801</f>
        <v>27.03.2024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3.0000000000000001E-5</v>
      </c>
      <c r="H695" s="135">
        <f t="shared" si="398"/>
        <v>3.1899999999999998E-2</v>
      </c>
      <c r="I695" s="135">
        <f t="shared" si="398"/>
        <v>0.14118</v>
      </c>
      <c r="J695" s="135">
        <f t="shared" si="398"/>
        <v>0.16805</v>
      </c>
      <c r="K695" s="135">
        <f t="shared" si="398"/>
        <v>7.918E-2</v>
      </c>
      <c r="L695" s="135">
        <f t="shared" si="398"/>
        <v>9.0340000000000004E-2</v>
      </c>
      <c r="M695" s="135">
        <f t="shared" si="398"/>
        <v>0</v>
      </c>
      <c r="N695" s="135">
        <f t="shared" si="398"/>
        <v>0</v>
      </c>
      <c r="O695" s="135">
        <f t="shared" si="398"/>
        <v>0</v>
      </c>
      <c r="P695" s="135">
        <f t="shared" si="398"/>
        <v>0</v>
      </c>
      <c r="Q695" s="135">
        <f t="shared" si="398"/>
        <v>0</v>
      </c>
      <c r="R695" s="135">
        <f t="shared" si="398"/>
        <v>0</v>
      </c>
      <c r="S695" s="135">
        <f t="shared" si="398"/>
        <v>7.0930000000000007E-2</v>
      </c>
      <c r="T695" s="135">
        <f t="shared" si="398"/>
        <v>1.375E-2</v>
      </c>
      <c r="U695" s="135">
        <f t="shared" si="398"/>
        <v>3.6540000000000003E-2</v>
      </c>
      <c r="V695" s="135">
        <f t="shared" si="398"/>
        <v>0.14354</v>
      </c>
      <c r="W695" s="135">
        <f t="shared" si="398"/>
        <v>0.17965999999999999</v>
      </c>
      <c r="X695" s="135">
        <f t="shared" si="398"/>
        <v>0</v>
      </c>
      <c r="Y695" s="135">
        <f t="shared" si="398"/>
        <v>0</v>
      </c>
      <c r="Z695" s="135">
        <f t="shared" si="398"/>
        <v>0</v>
      </c>
      <c r="AA695" s="135">
        <f t="shared" si="398"/>
        <v>0</v>
      </c>
    </row>
    <row r="696" spans="1:27" ht="12.75" customHeight="1" outlineLevel="1" x14ac:dyDescent="0.3">
      <c r="A696" s="163" t="s">
        <v>2331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0.03</v>
      </c>
      <c r="H696" s="71">
        <v>31.9</v>
      </c>
      <c r="I696" s="71">
        <v>141.18</v>
      </c>
      <c r="J696" s="71">
        <v>168.05</v>
      </c>
      <c r="K696" s="71">
        <v>79.180000000000007</v>
      </c>
      <c r="L696" s="71">
        <v>90.34</v>
      </c>
      <c r="M696" s="71">
        <v>0</v>
      </c>
      <c r="N696" s="71">
        <v>0</v>
      </c>
      <c r="O696" s="71">
        <v>0</v>
      </c>
      <c r="P696" s="71">
        <v>0</v>
      </c>
      <c r="Q696" s="71">
        <v>0</v>
      </c>
      <c r="R696" s="71">
        <v>0</v>
      </c>
      <c r="S696" s="71">
        <v>70.930000000000007</v>
      </c>
      <c r="T696" s="71">
        <v>13.75</v>
      </c>
      <c r="U696" s="71">
        <v>36.54</v>
      </c>
      <c r="V696" s="71">
        <v>143.54</v>
      </c>
      <c r="W696" s="71">
        <v>179.66</v>
      </c>
      <c r="X696" s="71">
        <v>0</v>
      </c>
      <c r="Y696" s="71">
        <v>0</v>
      </c>
      <c r="Z696" s="71">
        <v>0</v>
      </c>
      <c r="AA696" s="71">
        <v>0</v>
      </c>
    </row>
    <row r="697" spans="1:27" ht="13.8" x14ac:dyDescent="0.3">
      <c r="A697" s="162" t="s">
        <v>2332</v>
      </c>
      <c r="B697" s="54" t="str">
        <f>"28"&amp;"."&amp;$B$800&amp;"."&amp;$B$801</f>
        <v>28.03.2024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4.3659999999999997E-2</v>
      </c>
      <c r="J697" s="135">
        <f t="shared" si="399"/>
        <v>0</v>
      </c>
      <c r="K697" s="135">
        <f t="shared" si="399"/>
        <v>0.16456999999999999</v>
      </c>
      <c r="L697" s="135">
        <f t="shared" si="399"/>
        <v>0.23849999999999999</v>
      </c>
      <c r="M697" s="135">
        <f t="shared" si="399"/>
        <v>0.10882</v>
      </c>
      <c r="N697" s="135">
        <f t="shared" si="399"/>
        <v>0</v>
      </c>
      <c r="O697" s="135">
        <f t="shared" si="399"/>
        <v>9.0000000000000006E-5</v>
      </c>
      <c r="P697" s="135">
        <f t="shared" si="399"/>
        <v>0</v>
      </c>
      <c r="Q697" s="135">
        <f t="shared" si="399"/>
        <v>0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6.6E-3</v>
      </c>
      <c r="W697" s="135">
        <f t="shared" si="399"/>
        <v>3.2299999999999998E-3</v>
      </c>
      <c r="X697" s="135">
        <f t="shared" si="399"/>
        <v>0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customHeight="1" outlineLevel="1" x14ac:dyDescent="0.3">
      <c r="A698" s="163" t="s">
        <v>2333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43.66</v>
      </c>
      <c r="J698" s="71">
        <v>0</v>
      </c>
      <c r="K698" s="71">
        <v>164.57</v>
      </c>
      <c r="L698" s="71">
        <v>238.5</v>
      </c>
      <c r="M698" s="71">
        <v>108.82</v>
      </c>
      <c r="N698" s="71">
        <v>0</v>
      </c>
      <c r="O698" s="71">
        <v>0.09</v>
      </c>
      <c r="P698" s="71">
        <v>0</v>
      </c>
      <c r="Q698" s="71">
        <v>0</v>
      </c>
      <c r="R698" s="71">
        <v>0</v>
      </c>
      <c r="S698" s="71">
        <v>0</v>
      </c>
      <c r="T698" s="71">
        <v>0</v>
      </c>
      <c r="U698" s="71">
        <v>0</v>
      </c>
      <c r="V698" s="71">
        <v>6.6</v>
      </c>
      <c r="W698" s="71">
        <v>3.23</v>
      </c>
      <c r="X698" s="71">
        <v>0</v>
      </c>
      <c r="Y698" s="71">
        <v>0</v>
      </c>
      <c r="Z698" s="71">
        <v>0</v>
      </c>
      <c r="AA698" s="71">
        <v>0</v>
      </c>
    </row>
    <row r="699" spans="1:27" ht="13.8" x14ac:dyDescent="0.3">
      <c r="A699" s="162" t="s">
        <v>2334</v>
      </c>
      <c r="B699" s="54" t="str">
        <f>"29"&amp;"."&amp;$B$800&amp;"."&amp;$B$801</f>
        <v>29.03.2024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5.296E-2</v>
      </c>
      <c r="I699" s="135">
        <f t="shared" si="400"/>
        <v>7.5579999999999994E-2</v>
      </c>
      <c r="J699" s="135">
        <f t="shared" si="400"/>
        <v>1.5440000000000001E-2</v>
      </c>
      <c r="K699" s="135">
        <f t="shared" si="400"/>
        <v>7.331E-2</v>
      </c>
      <c r="L699" s="135">
        <f t="shared" si="400"/>
        <v>6.2140000000000001E-2</v>
      </c>
      <c r="M699" s="135">
        <f t="shared" si="400"/>
        <v>0</v>
      </c>
      <c r="N699" s="135">
        <f t="shared" si="400"/>
        <v>0</v>
      </c>
      <c r="O699" s="135">
        <f t="shared" si="400"/>
        <v>0</v>
      </c>
      <c r="P699" s="135">
        <f t="shared" si="400"/>
        <v>0</v>
      </c>
      <c r="Q699" s="135">
        <f t="shared" si="400"/>
        <v>0</v>
      </c>
      <c r="R699" s="135">
        <f t="shared" si="400"/>
        <v>0</v>
      </c>
      <c r="S699" s="135">
        <f t="shared" si="400"/>
        <v>0</v>
      </c>
      <c r="T699" s="135">
        <f t="shared" si="400"/>
        <v>0</v>
      </c>
      <c r="U699" s="135">
        <f t="shared" si="400"/>
        <v>0</v>
      </c>
      <c r="V699" s="135">
        <f t="shared" si="400"/>
        <v>0</v>
      </c>
      <c r="W699" s="135">
        <f t="shared" si="400"/>
        <v>0</v>
      </c>
      <c r="X699" s="135">
        <f t="shared" si="400"/>
        <v>0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customHeight="1" outlineLevel="1" x14ac:dyDescent="0.3">
      <c r="A700" s="163" t="s">
        <v>2335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52.96</v>
      </c>
      <c r="I700" s="71">
        <v>75.58</v>
      </c>
      <c r="J700" s="71">
        <v>15.44</v>
      </c>
      <c r="K700" s="71">
        <v>73.31</v>
      </c>
      <c r="L700" s="71">
        <v>62.14</v>
      </c>
      <c r="M700" s="71">
        <v>0</v>
      </c>
      <c r="N700" s="71">
        <v>0</v>
      </c>
      <c r="O700" s="71">
        <v>0</v>
      </c>
      <c r="P700" s="71">
        <v>0</v>
      </c>
      <c r="Q700" s="71">
        <v>0</v>
      </c>
      <c r="R700" s="71">
        <v>0</v>
      </c>
      <c r="S700" s="71">
        <v>0</v>
      </c>
      <c r="T700" s="71">
        <v>0</v>
      </c>
      <c r="U700" s="71">
        <v>0</v>
      </c>
      <c r="V700" s="71">
        <v>0</v>
      </c>
      <c r="W700" s="71">
        <v>0</v>
      </c>
      <c r="X700" s="71">
        <v>0</v>
      </c>
      <c r="Y700" s="71">
        <v>0</v>
      </c>
      <c r="Z700" s="71">
        <v>0</v>
      </c>
      <c r="AA700" s="71">
        <v>0</v>
      </c>
    </row>
    <row r="701" spans="1:27" ht="13.8" x14ac:dyDescent="0.3">
      <c r="A701" s="162" t="s">
        <v>2336</v>
      </c>
      <c r="B701" s="54" t="str">
        <f>"30"&amp;"."&amp;$B$800&amp;"."&amp;$B$801</f>
        <v>30.03.2024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0</v>
      </c>
      <c r="I701" s="135">
        <f t="shared" si="401"/>
        <v>0</v>
      </c>
      <c r="J701" s="135">
        <f t="shared" si="401"/>
        <v>0</v>
      </c>
      <c r="K701" s="135">
        <f t="shared" si="401"/>
        <v>0</v>
      </c>
      <c r="L701" s="135">
        <f t="shared" si="401"/>
        <v>0</v>
      </c>
      <c r="M701" s="135">
        <f t="shared" si="401"/>
        <v>0</v>
      </c>
      <c r="N701" s="135">
        <f t="shared" si="401"/>
        <v>0</v>
      </c>
      <c r="O701" s="135">
        <f t="shared" si="401"/>
        <v>0</v>
      </c>
      <c r="P701" s="135">
        <f t="shared" si="401"/>
        <v>0</v>
      </c>
      <c r="Q701" s="135">
        <f t="shared" si="401"/>
        <v>0</v>
      </c>
      <c r="R701" s="135">
        <f t="shared" si="401"/>
        <v>0</v>
      </c>
      <c r="S701" s="135">
        <f t="shared" si="401"/>
        <v>0</v>
      </c>
      <c r="T701" s="135">
        <f t="shared" si="401"/>
        <v>0</v>
      </c>
      <c r="U701" s="135">
        <f t="shared" si="401"/>
        <v>0</v>
      </c>
      <c r="V701" s="135">
        <f t="shared" si="401"/>
        <v>0</v>
      </c>
      <c r="W701" s="135">
        <f t="shared" si="401"/>
        <v>0</v>
      </c>
      <c r="X701" s="135">
        <f t="shared" si="401"/>
        <v>0</v>
      </c>
      <c r="Y701" s="135">
        <f t="shared" si="401"/>
        <v>0</v>
      </c>
      <c r="Z701" s="135">
        <f t="shared" si="401"/>
        <v>0</v>
      </c>
      <c r="AA701" s="135">
        <f t="shared" si="401"/>
        <v>0</v>
      </c>
    </row>
    <row r="702" spans="1:27" ht="12.75" customHeight="1" outlineLevel="1" x14ac:dyDescent="0.3">
      <c r="A702" s="163" t="s">
        <v>2337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0</v>
      </c>
      <c r="I702" s="71">
        <v>0</v>
      </c>
      <c r="J702" s="71">
        <v>0</v>
      </c>
      <c r="K702" s="71">
        <v>0</v>
      </c>
      <c r="L702" s="71">
        <v>0</v>
      </c>
      <c r="M702" s="71">
        <v>0</v>
      </c>
      <c r="N702" s="71">
        <v>0</v>
      </c>
      <c r="O702" s="71">
        <v>0</v>
      </c>
      <c r="P702" s="71">
        <v>0</v>
      </c>
      <c r="Q702" s="71">
        <v>0</v>
      </c>
      <c r="R702" s="71">
        <v>0</v>
      </c>
      <c r="S702" s="71">
        <v>0</v>
      </c>
      <c r="T702" s="71">
        <v>0</v>
      </c>
      <c r="U702" s="71">
        <v>0</v>
      </c>
      <c r="V702" s="71">
        <v>0</v>
      </c>
      <c r="W702" s="71">
        <v>0</v>
      </c>
      <c r="X702" s="71">
        <v>0</v>
      </c>
      <c r="Y702" s="71">
        <v>0</v>
      </c>
      <c r="Z702" s="71">
        <v>0</v>
      </c>
      <c r="AA702" s="71">
        <v>0</v>
      </c>
    </row>
    <row r="703" spans="1:27" ht="13.8" x14ac:dyDescent="0.3">
      <c r="A703" s="162" t="s">
        <v>2338</v>
      </c>
      <c r="B703" s="54" t="str">
        <f>"31"&amp;"."&amp;$B$800&amp;"."&amp;$B$801</f>
        <v>31.03.2024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2.7629999999999998E-2</v>
      </c>
      <c r="G703" s="135">
        <f t="shared" si="402"/>
        <v>7.4620000000000006E-2</v>
      </c>
      <c r="H703" s="135">
        <f t="shared" si="402"/>
        <v>5.9659999999999998E-2</v>
      </c>
      <c r="I703" s="135">
        <f t="shared" si="402"/>
        <v>2.4299999999999999E-2</v>
      </c>
      <c r="J703" s="135">
        <f t="shared" si="402"/>
        <v>7.3410000000000003E-2</v>
      </c>
      <c r="K703" s="135">
        <f t="shared" si="402"/>
        <v>7.9369999999999996E-2</v>
      </c>
      <c r="L703" s="135">
        <f t="shared" si="402"/>
        <v>9.6100000000000005E-3</v>
      </c>
      <c r="M703" s="135">
        <f t="shared" si="402"/>
        <v>0</v>
      </c>
      <c r="N703" s="135">
        <f t="shared" si="402"/>
        <v>0</v>
      </c>
      <c r="O703" s="135">
        <f t="shared" si="402"/>
        <v>0</v>
      </c>
      <c r="P703" s="135">
        <f t="shared" si="402"/>
        <v>0</v>
      </c>
      <c r="Q703" s="135">
        <f t="shared" si="402"/>
        <v>0</v>
      </c>
      <c r="R703" s="135">
        <f t="shared" si="402"/>
        <v>0</v>
      </c>
      <c r="S703" s="135">
        <f t="shared" si="402"/>
        <v>0</v>
      </c>
      <c r="T703" s="135">
        <f t="shared" si="402"/>
        <v>0</v>
      </c>
      <c r="U703" s="135">
        <f t="shared" si="402"/>
        <v>0</v>
      </c>
      <c r="V703" s="135">
        <f t="shared" si="402"/>
        <v>0</v>
      </c>
      <c r="W703" s="135">
        <f t="shared" si="402"/>
        <v>0</v>
      </c>
      <c r="X703" s="135">
        <f t="shared" si="402"/>
        <v>0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customHeight="1" outlineLevel="1" x14ac:dyDescent="0.3">
      <c r="A704" s="163" t="s">
        <v>2339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27.63</v>
      </c>
      <c r="G704" s="71">
        <v>74.62</v>
      </c>
      <c r="H704" s="71">
        <v>59.66</v>
      </c>
      <c r="I704" s="71">
        <v>24.3</v>
      </c>
      <c r="J704" s="71">
        <v>73.41</v>
      </c>
      <c r="K704" s="71">
        <v>79.37</v>
      </c>
      <c r="L704" s="71">
        <v>9.61</v>
      </c>
      <c r="M704" s="71">
        <v>0</v>
      </c>
      <c r="N704" s="71">
        <v>0</v>
      </c>
      <c r="O704" s="71">
        <v>0</v>
      </c>
      <c r="P704" s="71">
        <v>0</v>
      </c>
      <c r="Q704" s="71">
        <v>0</v>
      </c>
      <c r="R704" s="71">
        <v>0</v>
      </c>
      <c r="S704" s="71">
        <v>0</v>
      </c>
      <c r="T704" s="71">
        <v>0</v>
      </c>
      <c r="U704" s="71">
        <v>0</v>
      </c>
      <c r="V704" s="71">
        <v>0</v>
      </c>
      <c r="W704" s="71">
        <v>0</v>
      </c>
      <c r="X704" s="71">
        <v>0</v>
      </c>
      <c r="Y704" s="71">
        <v>0</v>
      </c>
      <c r="Z704" s="71">
        <v>0</v>
      </c>
      <c r="AA704" s="71">
        <v>0</v>
      </c>
    </row>
    <row r="705" spans="1:27" ht="13.8" x14ac:dyDescent="0.3">
      <c r="B705" s="165" t="s">
        <v>392</v>
      </c>
    </row>
    <row r="706" spans="1:27" ht="13.8" x14ac:dyDescent="0.3">
      <c r="B706" s="165" t="s">
        <v>392</v>
      </c>
    </row>
    <row r="707" spans="1:27" ht="13.8" x14ac:dyDescent="0.3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7.6" x14ac:dyDescent="0.25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ht="13.8" x14ac:dyDescent="0.3">
      <c r="A709" s="162" t="s">
        <v>2341</v>
      </c>
      <c r="B709" s="54" t="str">
        <f>"01"&amp;"."&amp;$B$800&amp;"."&amp;$B$801</f>
        <v>01.03.2024</v>
      </c>
      <c r="C709" s="134" t="s">
        <v>76</v>
      </c>
      <c r="D709" s="135">
        <f>ROUND((D710)/1000,5)</f>
        <v>3.4229999999999997E-2</v>
      </c>
      <c r="E709" s="135">
        <f t="shared" ref="E709:AA709" si="403">ROUND((E710)/1000,5)</f>
        <v>1.8419999999999999E-2</v>
      </c>
      <c r="F709" s="135">
        <f t="shared" si="403"/>
        <v>3.6800000000000001E-3</v>
      </c>
      <c r="G709" s="135">
        <f t="shared" si="403"/>
        <v>0</v>
      </c>
      <c r="H709" s="135">
        <f t="shared" si="403"/>
        <v>0</v>
      </c>
      <c r="I709" s="135">
        <f t="shared" si="403"/>
        <v>0</v>
      </c>
      <c r="J709" s="135">
        <f t="shared" si="403"/>
        <v>0</v>
      </c>
      <c r="K709" s="135">
        <f t="shared" si="403"/>
        <v>0</v>
      </c>
      <c r="L709" s="135">
        <f t="shared" si="403"/>
        <v>0</v>
      </c>
      <c r="M709" s="135">
        <f t="shared" si="403"/>
        <v>0</v>
      </c>
      <c r="N709" s="135">
        <f t="shared" si="403"/>
        <v>0</v>
      </c>
      <c r="O709" s="135">
        <f t="shared" si="403"/>
        <v>1.805E-2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0</v>
      </c>
      <c r="T709" s="135">
        <f t="shared" si="403"/>
        <v>0</v>
      </c>
      <c r="U709" s="135">
        <f t="shared" si="403"/>
        <v>0</v>
      </c>
      <c r="V709" s="135">
        <f t="shared" si="403"/>
        <v>0</v>
      </c>
      <c r="W709" s="135">
        <f t="shared" si="403"/>
        <v>0</v>
      </c>
      <c r="X709" s="135">
        <f t="shared" si="403"/>
        <v>0.10366</v>
      </c>
      <c r="Y709" s="135">
        <f t="shared" si="403"/>
        <v>0.30058000000000001</v>
      </c>
      <c r="Z709" s="135">
        <f t="shared" si="403"/>
        <v>0.28461999999999998</v>
      </c>
      <c r="AA709" s="135">
        <f t="shared" si="403"/>
        <v>7.3899999999999999E-3</v>
      </c>
    </row>
    <row r="710" spans="1:27" ht="12.75" customHeight="1" outlineLevel="1" x14ac:dyDescent="0.3">
      <c r="A710" s="163" t="s">
        <v>2342</v>
      </c>
      <c r="B710" s="94" t="s">
        <v>238</v>
      </c>
      <c r="C710" s="70" t="s">
        <v>79</v>
      </c>
      <c r="D710" s="71">
        <v>34.229999999999997</v>
      </c>
      <c r="E710" s="71">
        <v>18.420000000000002</v>
      </c>
      <c r="F710" s="71">
        <v>3.68</v>
      </c>
      <c r="G710" s="71">
        <v>0</v>
      </c>
      <c r="H710" s="71">
        <v>0</v>
      </c>
      <c r="I710" s="71">
        <v>0</v>
      </c>
      <c r="J710" s="71">
        <v>0</v>
      </c>
      <c r="K710" s="71">
        <v>0</v>
      </c>
      <c r="L710" s="71">
        <v>0</v>
      </c>
      <c r="M710" s="71">
        <v>0</v>
      </c>
      <c r="N710" s="71">
        <v>0</v>
      </c>
      <c r="O710" s="71">
        <v>18.05</v>
      </c>
      <c r="P710" s="71">
        <v>0</v>
      </c>
      <c r="Q710" s="71">
        <v>0</v>
      </c>
      <c r="R710" s="71">
        <v>0</v>
      </c>
      <c r="S710" s="71">
        <v>0</v>
      </c>
      <c r="T710" s="71">
        <v>0</v>
      </c>
      <c r="U710" s="71">
        <v>0</v>
      </c>
      <c r="V710" s="71">
        <v>0</v>
      </c>
      <c r="W710" s="71">
        <v>0</v>
      </c>
      <c r="X710" s="71">
        <v>103.66</v>
      </c>
      <c r="Y710" s="71">
        <v>300.58</v>
      </c>
      <c r="Z710" s="71">
        <v>284.62</v>
      </c>
      <c r="AA710" s="71">
        <v>7.39</v>
      </c>
    </row>
    <row r="711" spans="1:27" ht="13.8" x14ac:dyDescent="0.3">
      <c r="A711" s="162" t="s">
        <v>2343</v>
      </c>
      <c r="B711" s="54" t="str">
        <f>"02"&amp;"."&amp;$B$800&amp;"."&amp;$B$801</f>
        <v>02.03.2024</v>
      </c>
      <c r="C711" s="134" t="s">
        <v>76</v>
      </c>
      <c r="D711" s="135">
        <f>ROUND((D712)/1000,5)</f>
        <v>0.25361</v>
      </c>
      <c r="E711" s="135">
        <f t="shared" ref="E711:AA711" si="404">ROUND((E712)/1000,5)</f>
        <v>5.9249999999999997E-2</v>
      </c>
      <c r="F711" s="135">
        <f t="shared" si="404"/>
        <v>2.4230000000000002E-2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0</v>
      </c>
      <c r="N711" s="135">
        <f t="shared" si="404"/>
        <v>0</v>
      </c>
      <c r="O711" s="135">
        <f t="shared" si="404"/>
        <v>0</v>
      </c>
      <c r="P711" s="135">
        <f t="shared" si="404"/>
        <v>0.12878000000000001</v>
      </c>
      <c r="Q711" s="135">
        <f t="shared" si="404"/>
        <v>0.11600000000000001</v>
      </c>
      <c r="R711" s="135">
        <f t="shared" si="404"/>
        <v>4.5920000000000002E-2</v>
      </c>
      <c r="S711" s="135">
        <f t="shared" si="404"/>
        <v>4.3249999999999997E-2</v>
      </c>
      <c r="T711" s="135">
        <f t="shared" si="404"/>
        <v>9.7199999999999995E-3</v>
      </c>
      <c r="U711" s="135">
        <f t="shared" si="404"/>
        <v>4.2999999999999999E-4</v>
      </c>
      <c r="V711" s="135">
        <f t="shared" si="404"/>
        <v>0</v>
      </c>
      <c r="W711" s="135">
        <f t="shared" si="404"/>
        <v>2.4400000000000002E-2</v>
      </c>
      <c r="X711" s="135">
        <f t="shared" si="404"/>
        <v>2.9559999999999999E-2</v>
      </c>
      <c r="Y711" s="135">
        <f t="shared" si="404"/>
        <v>7.8600000000000003E-2</v>
      </c>
      <c r="Z711" s="135">
        <f t="shared" si="404"/>
        <v>0.25783</v>
      </c>
      <c r="AA711" s="135">
        <f t="shared" si="404"/>
        <v>3.1690000000000003E-2</v>
      </c>
    </row>
    <row r="712" spans="1:27" ht="12.75" customHeight="1" outlineLevel="1" x14ac:dyDescent="0.3">
      <c r="A712" s="163" t="s">
        <v>2344</v>
      </c>
      <c r="B712" s="94" t="s">
        <v>238</v>
      </c>
      <c r="C712" s="70" t="s">
        <v>79</v>
      </c>
      <c r="D712" s="71">
        <v>253.61</v>
      </c>
      <c r="E712" s="71">
        <v>59.25</v>
      </c>
      <c r="F712" s="71">
        <v>24.23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0</v>
      </c>
      <c r="N712" s="71">
        <v>0</v>
      </c>
      <c r="O712" s="71">
        <v>0</v>
      </c>
      <c r="P712" s="71">
        <v>128.78</v>
      </c>
      <c r="Q712" s="71">
        <v>116</v>
      </c>
      <c r="R712" s="71">
        <v>45.92</v>
      </c>
      <c r="S712" s="71">
        <v>43.25</v>
      </c>
      <c r="T712" s="71">
        <v>9.7200000000000006</v>
      </c>
      <c r="U712" s="71">
        <v>0.43</v>
      </c>
      <c r="V712" s="71">
        <v>0</v>
      </c>
      <c r="W712" s="71">
        <v>24.4</v>
      </c>
      <c r="X712" s="71">
        <v>29.56</v>
      </c>
      <c r="Y712" s="71">
        <v>78.599999999999994</v>
      </c>
      <c r="Z712" s="71">
        <v>257.83</v>
      </c>
      <c r="AA712" s="71">
        <v>31.69</v>
      </c>
    </row>
    <row r="713" spans="1:27" ht="13.8" x14ac:dyDescent="0.3">
      <c r="A713" s="162" t="s">
        <v>2345</v>
      </c>
      <c r="B713" s="54" t="str">
        <f>"03"&amp;"."&amp;$B$800&amp;"."&amp;$B$801</f>
        <v>03.03.2024</v>
      </c>
      <c r="C713" s="134" t="s">
        <v>76</v>
      </c>
      <c r="D713" s="135">
        <f>ROUND((D714)/1000,5)</f>
        <v>0.15007999999999999</v>
      </c>
      <c r="E713" s="135">
        <f t="shared" ref="E713:AA713" si="405">ROUND((E714)/1000,5)</f>
        <v>5.3339999999999999E-2</v>
      </c>
      <c r="F713" s="135">
        <f t="shared" si="405"/>
        <v>4.7690000000000003E-2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0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2.0000000000000002E-5</v>
      </c>
      <c r="Y713" s="135">
        <f t="shared" si="405"/>
        <v>0</v>
      </c>
      <c r="Z713" s="135">
        <f t="shared" si="405"/>
        <v>0.12867000000000001</v>
      </c>
      <c r="AA713" s="135">
        <f t="shared" si="405"/>
        <v>0.23957999999999999</v>
      </c>
    </row>
    <row r="714" spans="1:27" ht="12.75" customHeight="1" outlineLevel="1" x14ac:dyDescent="0.3">
      <c r="A714" s="163" t="s">
        <v>2346</v>
      </c>
      <c r="B714" s="94" t="s">
        <v>238</v>
      </c>
      <c r="C714" s="70" t="s">
        <v>79</v>
      </c>
      <c r="D714" s="71">
        <v>150.08000000000001</v>
      </c>
      <c r="E714" s="71">
        <v>53.34</v>
      </c>
      <c r="F714" s="71">
        <v>47.69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0</v>
      </c>
      <c r="O714" s="71">
        <v>0</v>
      </c>
      <c r="P714" s="71">
        <v>0</v>
      </c>
      <c r="Q714" s="71">
        <v>0</v>
      </c>
      <c r="R714" s="71">
        <v>0</v>
      </c>
      <c r="S714" s="71">
        <v>0</v>
      </c>
      <c r="T714" s="71">
        <v>0</v>
      </c>
      <c r="U714" s="71">
        <v>0</v>
      </c>
      <c r="V714" s="71">
        <v>0</v>
      </c>
      <c r="W714" s="71">
        <v>0</v>
      </c>
      <c r="X714" s="71">
        <v>0.02</v>
      </c>
      <c r="Y714" s="71">
        <v>0</v>
      </c>
      <c r="Z714" s="71">
        <v>128.66999999999999</v>
      </c>
      <c r="AA714" s="71">
        <v>239.58</v>
      </c>
    </row>
    <row r="715" spans="1:27" ht="13.8" x14ac:dyDescent="0.3">
      <c r="A715" s="162" t="s">
        <v>2347</v>
      </c>
      <c r="B715" s="54" t="str">
        <f>"04"&amp;"."&amp;$B$800&amp;"."&amp;$B$801</f>
        <v>04.03.2024</v>
      </c>
      <c r="C715" s="134" t="s">
        <v>76</v>
      </c>
      <c r="D715" s="135">
        <f>ROUND((D716)/1000,5)</f>
        <v>3.8080000000000003E-2</v>
      </c>
      <c r="E715" s="135">
        <f t="shared" ref="E715:AA715" si="406">ROUND((E716)/1000,5)</f>
        <v>3.3550000000000003E-2</v>
      </c>
      <c r="F715" s="135">
        <f t="shared" si="406"/>
        <v>4.5900000000000003E-3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4.5249999999999999E-2</v>
      </c>
      <c r="R715" s="135">
        <f t="shared" si="406"/>
        <v>1.034E-2</v>
      </c>
      <c r="S715" s="135">
        <f t="shared" si="406"/>
        <v>0</v>
      </c>
      <c r="T715" s="135">
        <f t="shared" si="406"/>
        <v>0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3.4299999999999999E-3</v>
      </c>
      <c r="Z715" s="135">
        <f t="shared" si="406"/>
        <v>3.6790000000000003E-2</v>
      </c>
      <c r="AA715" s="135">
        <f t="shared" si="406"/>
        <v>1.115E-2</v>
      </c>
    </row>
    <row r="716" spans="1:27" ht="12.75" customHeight="1" outlineLevel="1" x14ac:dyDescent="0.3">
      <c r="A716" s="163" t="s">
        <v>2348</v>
      </c>
      <c r="B716" s="94" t="s">
        <v>238</v>
      </c>
      <c r="C716" s="70" t="s">
        <v>79</v>
      </c>
      <c r="D716" s="71">
        <v>38.08</v>
      </c>
      <c r="E716" s="71">
        <v>33.549999999999997</v>
      </c>
      <c r="F716" s="71">
        <v>4.59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45.25</v>
      </c>
      <c r="R716" s="71">
        <v>10.34</v>
      </c>
      <c r="S716" s="71">
        <v>0</v>
      </c>
      <c r="T716" s="71">
        <v>0</v>
      </c>
      <c r="U716" s="71">
        <v>0</v>
      </c>
      <c r="V716" s="71">
        <v>0</v>
      </c>
      <c r="W716" s="71">
        <v>0</v>
      </c>
      <c r="X716" s="71">
        <v>0</v>
      </c>
      <c r="Y716" s="71">
        <v>3.43</v>
      </c>
      <c r="Z716" s="71">
        <v>36.79</v>
      </c>
      <c r="AA716" s="71">
        <v>11.15</v>
      </c>
    </row>
    <row r="717" spans="1:27" ht="13.8" x14ac:dyDescent="0.3">
      <c r="A717" s="162" t="s">
        <v>2349</v>
      </c>
      <c r="B717" s="54" t="str">
        <f>"05"&amp;"."&amp;$B$800&amp;"."&amp;$B$801</f>
        <v>05.03.2024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0.10242999999999999</v>
      </c>
      <c r="N717" s="135">
        <f t="shared" si="407"/>
        <v>0.11607000000000001</v>
      </c>
      <c r="O717" s="135">
        <f t="shared" si="407"/>
        <v>0.42405999999999999</v>
      </c>
      <c r="P717" s="135">
        <f t="shared" si="407"/>
        <v>0.13325999999999999</v>
      </c>
      <c r="Q717" s="135">
        <f t="shared" si="407"/>
        <v>0.10909000000000001</v>
      </c>
      <c r="R717" s="135">
        <f t="shared" si="407"/>
        <v>0.10229000000000001</v>
      </c>
      <c r="S717" s="135">
        <f t="shared" si="407"/>
        <v>3.4000000000000002E-4</v>
      </c>
      <c r="T717" s="135">
        <f t="shared" si="407"/>
        <v>0</v>
      </c>
      <c r="U717" s="135">
        <f t="shared" si="407"/>
        <v>6.5640000000000004E-2</v>
      </c>
      <c r="V717" s="135">
        <f t="shared" si="407"/>
        <v>0.11255999999999999</v>
      </c>
      <c r="W717" s="135">
        <f t="shared" si="407"/>
        <v>0.11826</v>
      </c>
      <c r="X717" s="135">
        <f t="shared" si="407"/>
        <v>0.25214999999999999</v>
      </c>
      <c r="Y717" s="135">
        <f t="shared" si="407"/>
        <v>0.17593</v>
      </c>
      <c r="Z717" s="135">
        <f t="shared" si="407"/>
        <v>8.0689999999999998E-2</v>
      </c>
      <c r="AA717" s="135">
        <f t="shared" si="407"/>
        <v>0.1197</v>
      </c>
    </row>
    <row r="718" spans="1:27" ht="12.75" customHeight="1" outlineLevel="1" x14ac:dyDescent="0.3">
      <c r="A718" s="163" t="s">
        <v>2350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102.43</v>
      </c>
      <c r="N718" s="71">
        <v>116.07</v>
      </c>
      <c r="O718" s="71">
        <v>424.06</v>
      </c>
      <c r="P718" s="71">
        <v>133.26</v>
      </c>
      <c r="Q718" s="71">
        <v>109.09</v>
      </c>
      <c r="R718" s="71">
        <v>102.29</v>
      </c>
      <c r="S718" s="71">
        <v>0.34</v>
      </c>
      <c r="T718" s="71">
        <v>0</v>
      </c>
      <c r="U718" s="71">
        <v>65.64</v>
      </c>
      <c r="V718" s="71">
        <v>112.56</v>
      </c>
      <c r="W718" s="71">
        <v>118.26</v>
      </c>
      <c r="X718" s="71">
        <v>252.15</v>
      </c>
      <c r="Y718" s="71">
        <v>175.93</v>
      </c>
      <c r="Z718" s="71">
        <v>80.69</v>
      </c>
      <c r="AA718" s="71">
        <v>119.7</v>
      </c>
    </row>
    <row r="719" spans="1:27" ht="13.8" x14ac:dyDescent="0.3">
      <c r="A719" s="162" t="s">
        <v>2351</v>
      </c>
      <c r="B719" s="54" t="str">
        <f>"06"&amp;"."&amp;$B$800&amp;"."&amp;$B$801</f>
        <v>06.03.2024</v>
      </c>
      <c r="C719" s="134" t="s">
        <v>76</v>
      </c>
      <c r="D719" s="135">
        <f>ROUND((D720)/1000,5)</f>
        <v>1.515E-2</v>
      </c>
      <c r="E719" s="135">
        <f t="shared" ref="E719:AA719" si="408">ROUND((E720)/1000,5)</f>
        <v>1.704E-2</v>
      </c>
      <c r="F719" s="135">
        <f t="shared" si="408"/>
        <v>1.268E-2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6.3829999999999998E-2</v>
      </c>
      <c r="N719" s="135">
        <f t="shared" si="408"/>
        <v>9.5960000000000004E-2</v>
      </c>
      <c r="O719" s="135">
        <f t="shared" si="408"/>
        <v>0.17834</v>
      </c>
      <c r="P719" s="135">
        <f t="shared" si="408"/>
        <v>0.15717999999999999</v>
      </c>
      <c r="Q719" s="135">
        <f t="shared" si="408"/>
        <v>0.22134000000000001</v>
      </c>
      <c r="R719" s="135">
        <f t="shared" si="408"/>
        <v>0.21501999999999999</v>
      </c>
      <c r="S719" s="135">
        <f t="shared" si="408"/>
        <v>0.22131999999999999</v>
      </c>
      <c r="T719" s="135">
        <f t="shared" si="408"/>
        <v>0.20896000000000001</v>
      </c>
      <c r="U719" s="135">
        <f t="shared" si="408"/>
        <v>0.16933000000000001</v>
      </c>
      <c r="V719" s="135">
        <f t="shared" si="408"/>
        <v>0.20296</v>
      </c>
      <c r="W719" s="135">
        <f t="shared" si="408"/>
        <v>0.2596</v>
      </c>
      <c r="X719" s="135">
        <f t="shared" si="408"/>
        <v>0.26989999999999997</v>
      </c>
      <c r="Y719" s="135">
        <f t="shared" si="408"/>
        <v>0.51641999999999999</v>
      </c>
      <c r="Z719" s="135">
        <f t="shared" si="408"/>
        <v>0.60253000000000001</v>
      </c>
      <c r="AA719" s="135">
        <f t="shared" si="408"/>
        <v>0.56386999999999998</v>
      </c>
    </row>
    <row r="720" spans="1:27" ht="12.75" customHeight="1" outlineLevel="1" x14ac:dyDescent="0.3">
      <c r="A720" s="163" t="s">
        <v>2352</v>
      </c>
      <c r="B720" s="94" t="s">
        <v>238</v>
      </c>
      <c r="C720" s="70" t="s">
        <v>79</v>
      </c>
      <c r="D720" s="71">
        <v>15.15</v>
      </c>
      <c r="E720" s="71">
        <v>17.04</v>
      </c>
      <c r="F720" s="71">
        <v>12.68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63.83</v>
      </c>
      <c r="N720" s="71">
        <v>95.96</v>
      </c>
      <c r="O720" s="71">
        <v>178.34</v>
      </c>
      <c r="P720" s="71">
        <v>157.18</v>
      </c>
      <c r="Q720" s="71">
        <v>221.34</v>
      </c>
      <c r="R720" s="71">
        <v>215.02</v>
      </c>
      <c r="S720" s="71">
        <v>221.32</v>
      </c>
      <c r="T720" s="71">
        <v>208.96</v>
      </c>
      <c r="U720" s="71">
        <v>169.33</v>
      </c>
      <c r="V720" s="71">
        <v>202.96</v>
      </c>
      <c r="W720" s="71">
        <v>259.60000000000002</v>
      </c>
      <c r="X720" s="71">
        <v>269.89999999999998</v>
      </c>
      <c r="Y720" s="71">
        <v>516.41999999999996</v>
      </c>
      <c r="Z720" s="71">
        <v>602.53</v>
      </c>
      <c r="AA720" s="71">
        <v>563.87</v>
      </c>
    </row>
    <row r="721" spans="1:27" ht="13.8" x14ac:dyDescent="0.3">
      <c r="A721" s="162" t="s">
        <v>2353</v>
      </c>
      <c r="B721" s="54" t="str">
        <f>"07"&amp;"."&amp;$B$800&amp;"."&amp;$B$801</f>
        <v>07.03.2024</v>
      </c>
      <c r="C721" s="134" t="s">
        <v>76</v>
      </c>
      <c r="D721" s="135">
        <f>ROUND((D722)/1000,5)</f>
        <v>0.12539</v>
      </c>
      <c r="E721" s="135">
        <f t="shared" ref="E721:AA721" si="409">ROUND((E722)/1000,5)</f>
        <v>0.10576000000000001</v>
      </c>
      <c r="F721" s="135">
        <f t="shared" si="409"/>
        <v>4.5600000000000002E-2</v>
      </c>
      <c r="G721" s="135">
        <f t="shared" si="409"/>
        <v>3.3689999999999998E-2</v>
      </c>
      <c r="H721" s="135">
        <f t="shared" si="409"/>
        <v>3.6220000000000002E-2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0.20257</v>
      </c>
      <c r="N721" s="135">
        <f t="shared" si="409"/>
        <v>0.19428999999999999</v>
      </c>
      <c r="O721" s="135">
        <f t="shared" si="409"/>
        <v>0.18171000000000001</v>
      </c>
      <c r="P721" s="135">
        <f t="shared" si="409"/>
        <v>0.21561</v>
      </c>
      <c r="Q721" s="135">
        <f t="shared" si="409"/>
        <v>0.17626</v>
      </c>
      <c r="R721" s="135">
        <f t="shared" si="409"/>
        <v>0.23846999999999999</v>
      </c>
      <c r="S721" s="135">
        <f t="shared" si="409"/>
        <v>0.21507999999999999</v>
      </c>
      <c r="T721" s="135">
        <f t="shared" si="409"/>
        <v>0.23859</v>
      </c>
      <c r="U721" s="135">
        <f t="shared" si="409"/>
        <v>0.14574999999999999</v>
      </c>
      <c r="V721" s="135">
        <f t="shared" si="409"/>
        <v>0.19550999999999999</v>
      </c>
      <c r="W721" s="135">
        <f t="shared" si="409"/>
        <v>0.21504000000000001</v>
      </c>
      <c r="X721" s="135">
        <f t="shared" si="409"/>
        <v>0.18858</v>
      </c>
      <c r="Y721" s="135">
        <f t="shared" si="409"/>
        <v>0.37232999999999999</v>
      </c>
      <c r="Z721" s="135">
        <f t="shared" si="409"/>
        <v>0.35169</v>
      </c>
      <c r="AA721" s="135">
        <f t="shared" si="409"/>
        <v>0.29749999999999999</v>
      </c>
    </row>
    <row r="722" spans="1:27" ht="12.75" customHeight="1" outlineLevel="1" x14ac:dyDescent="0.3">
      <c r="A722" s="163" t="s">
        <v>2354</v>
      </c>
      <c r="B722" s="94" t="s">
        <v>238</v>
      </c>
      <c r="C722" s="70" t="s">
        <v>79</v>
      </c>
      <c r="D722" s="71">
        <v>125.39</v>
      </c>
      <c r="E722" s="71">
        <v>105.76</v>
      </c>
      <c r="F722" s="71">
        <v>45.6</v>
      </c>
      <c r="G722" s="71">
        <v>33.69</v>
      </c>
      <c r="H722" s="71">
        <v>36.22</v>
      </c>
      <c r="I722" s="71">
        <v>0</v>
      </c>
      <c r="J722" s="71">
        <v>0</v>
      </c>
      <c r="K722" s="71">
        <v>0</v>
      </c>
      <c r="L722" s="71">
        <v>0</v>
      </c>
      <c r="M722" s="71">
        <v>202.57</v>
      </c>
      <c r="N722" s="71">
        <v>194.29</v>
      </c>
      <c r="O722" s="71">
        <v>181.71</v>
      </c>
      <c r="P722" s="71">
        <v>215.61</v>
      </c>
      <c r="Q722" s="71">
        <v>176.26</v>
      </c>
      <c r="R722" s="71">
        <v>238.47</v>
      </c>
      <c r="S722" s="71">
        <v>215.08</v>
      </c>
      <c r="T722" s="71">
        <v>238.59</v>
      </c>
      <c r="U722" s="71">
        <v>145.75</v>
      </c>
      <c r="V722" s="71">
        <v>195.51</v>
      </c>
      <c r="W722" s="71">
        <v>215.04</v>
      </c>
      <c r="X722" s="71">
        <v>188.58</v>
      </c>
      <c r="Y722" s="71">
        <v>372.33</v>
      </c>
      <c r="Z722" s="71">
        <v>351.69</v>
      </c>
      <c r="AA722" s="71">
        <v>297.5</v>
      </c>
    </row>
    <row r="723" spans="1:27" ht="13.8" x14ac:dyDescent="0.3">
      <c r="A723" s="162" t="s">
        <v>2355</v>
      </c>
      <c r="B723" s="54" t="str">
        <f>"08"&amp;"."&amp;$B$800&amp;"."&amp;$B$801</f>
        <v>08.03.2024</v>
      </c>
      <c r="C723" s="134" t="s">
        <v>76</v>
      </c>
      <c r="D723" s="135">
        <f>ROUND((D724)/1000,5)</f>
        <v>8.9450000000000002E-2</v>
      </c>
      <c r="E723" s="135">
        <f t="shared" ref="E723:AA723" si="410">ROUND((E724)/1000,5)</f>
        <v>3.024E-2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3.6450000000000003E-2</v>
      </c>
      <c r="S723" s="135">
        <f t="shared" si="410"/>
        <v>4.0219999999999999E-2</v>
      </c>
      <c r="T723" s="135">
        <f t="shared" si="410"/>
        <v>3.6069999999999998E-2</v>
      </c>
      <c r="U723" s="135">
        <f t="shared" si="410"/>
        <v>0</v>
      </c>
      <c r="V723" s="135">
        <f t="shared" si="410"/>
        <v>0</v>
      </c>
      <c r="W723" s="135">
        <f t="shared" si="410"/>
        <v>7.5859999999999997E-2</v>
      </c>
      <c r="X723" s="135">
        <f t="shared" si="410"/>
        <v>0.28932000000000002</v>
      </c>
      <c r="Y723" s="135">
        <f t="shared" si="410"/>
        <v>0.2031</v>
      </c>
      <c r="Z723" s="135">
        <f t="shared" si="410"/>
        <v>0.30112</v>
      </c>
      <c r="AA723" s="135">
        <f t="shared" si="410"/>
        <v>7.7789999999999998E-2</v>
      </c>
    </row>
    <row r="724" spans="1:27" ht="12.75" customHeight="1" outlineLevel="1" x14ac:dyDescent="0.3">
      <c r="A724" s="163" t="s">
        <v>2356</v>
      </c>
      <c r="B724" s="94" t="s">
        <v>238</v>
      </c>
      <c r="C724" s="70" t="s">
        <v>79</v>
      </c>
      <c r="D724" s="71">
        <v>89.45</v>
      </c>
      <c r="E724" s="71">
        <v>30.24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36.450000000000003</v>
      </c>
      <c r="S724" s="71">
        <v>40.22</v>
      </c>
      <c r="T724" s="71">
        <v>36.07</v>
      </c>
      <c r="U724" s="71">
        <v>0</v>
      </c>
      <c r="V724" s="71">
        <v>0</v>
      </c>
      <c r="W724" s="71">
        <v>75.86</v>
      </c>
      <c r="X724" s="71">
        <v>289.32</v>
      </c>
      <c r="Y724" s="71">
        <v>203.1</v>
      </c>
      <c r="Z724" s="71">
        <v>301.12</v>
      </c>
      <c r="AA724" s="71">
        <v>77.790000000000006</v>
      </c>
    </row>
    <row r="725" spans="1:27" ht="13.8" x14ac:dyDescent="0.3">
      <c r="A725" s="162" t="s">
        <v>2357</v>
      </c>
      <c r="B725" s="54" t="str">
        <f>"09"&amp;"."&amp;$B$800&amp;"."&amp;$B$801</f>
        <v>09.03.2024</v>
      </c>
      <c r="C725" s="134" t="s">
        <v>76</v>
      </c>
      <c r="D725" s="135">
        <f>ROUND((D726)/1000,5)</f>
        <v>2.6069999999999999E-2</v>
      </c>
      <c r="E725" s="135">
        <f t="shared" ref="E725:AA725" si="411">ROUND((E726)/1000,5)</f>
        <v>0</v>
      </c>
      <c r="F725" s="135">
        <f t="shared" si="411"/>
        <v>2.332E-2</v>
      </c>
      <c r="G725" s="135">
        <f t="shared" si="411"/>
        <v>2.8410000000000001E-2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2.861E-2</v>
      </c>
      <c r="O725" s="135">
        <f t="shared" si="411"/>
        <v>3.0630000000000001E-2</v>
      </c>
      <c r="P725" s="135">
        <f t="shared" si="411"/>
        <v>3.27E-2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3.3140000000000003E-2</v>
      </c>
      <c r="Y725" s="135">
        <f t="shared" si="411"/>
        <v>0.17852999999999999</v>
      </c>
      <c r="Z725" s="135">
        <f t="shared" si="411"/>
        <v>0.34725</v>
      </c>
      <c r="AA725" s="135">
        <f t="shared" si="411"/>
        <v>0.47316000000000003</v>
      </c>
    </row>
    <row r="726" spans="1:27" ht="12.75" customHeight="1" outlineLevel="1" x14ac:dyDescent="0.3">
      <c r="A726" s="163" t="s">
        <v>2358</v>
      </c>
      <c r="B726" s="94" t="s">
        <v>238</v>
      </c>
      <c r="C726" s="70" t="s">
        <v>79</v>
      </c>
      <c r="D726" s="71">
        <v>26.07</v>
      </c>
      <c r="E726" s="71">
        <v>0</v>
      </c>
      <c r="F726" s="71">
        <v>23.32</v>
      </c>
      <c r="G726" s="71">
        <v>28.41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28.61</v>
      </c>
      <c r="O726" s="71">
        <v>30.63</v>
      </c>
      <c r="P726" s="71">
        <v>32.700000000000003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33.14</v>
      </c>
      <c r="Y726" s="71">
        <v>178.53</v>
      </c>
      <c r="Z726" s="71">
        <v>347.25</v>
      </c>
      <c r="AA726" s="71">
        <v>473.16</v>
      </c>
    </row>
    <row r="727" spans="1:27" ht="13.8" x14ac:dyDescent="0.3">
      <c r="A727" s="162" t="s">
        <v>2359</v>
      </c>
      <c r="B727" s="54" t="str">
        <f>"10"&amp;"."&amp;$B$800&amp;"."&amp;$B$801</f>
        <v>10.03.2024</v>
      </c>
      <c r="C727" s="134" t="s">
        <v>76</v>
      </c>
      <c r="D727" s="135">
        <f>ROUND((D728)/1000,5)</f>
        <v>9.4699999999999993E-3</v>
      </c>
      <c r="E727" s="135">
        <f t="shared" ref="E727:AA727" si="412">ROUND((E728)/1000,5)</f>
        <v>4.8829999999999998E-2</v>
      </c>
      <c r="F727" s="135">
        <f t="shared" si="412"/>
        <v>5.5460000000000002E-2</v>
      </c>
      <c r="G727" s="135">
        <f t="shared" si="412"/>
        <v>3.193E-2</v>
      </c>
      <c r="H727" s="135">
        <f t="shared" si="412"/>
        <v>0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5.706E-2</v>
      </c>
      <c r="Z727" s="135">
        <f t="shared" si="412"/>
        <v>8.6840000000000001E-2</v>
      </c>
      <c r="AA727" s="135">
        <f t="shared" si="412"/>
        <v>8.1610000000000002E-2</v>
      </c>
    </row>
    <row r="728" spans="1:27" ht="12.75" customHeight="1" outlineLevel="1" x14ac:dyDescent="0.3">
      <c r="A728" s="163" t="s">
        <v>2360</v>
      </c>
      <c r="B728" s="94" t="s">
        <v>238</v>
      </c>
      <c r="C728" s="70" t="s">
        <v>79</v>
      </c>
      <c r="D728" s="71">
        <v>9.4700000000000006</v>
      </c>
      <c r="E728" s="71">
        <v>48.83</v>
      </c>
      <c r="F728" s="71">
        <v>55.46</v>
      </c>
      <c r="G728" s="71">
        <v>31.93</v>
      </c>
      <c r="H728" s="71">
        <v>0</v>
      </c>
      <c r="I728" s="71">
        <v>0</v>
      </c>
      <c r="J728" s="71">
        <v>0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57.06</v>
      </c>
      <c r="Z728" s="71">
        <v>86.84</v>
      </c>
      <c r="AA728" s="71">
        <v>81.61</v>
      </c>
    </row>
    <row r="729" spans="1:27" ht="13.8" x14ac:dyDescent="0.3">
      <c r="A729" s="162" t="s">
        <v>2361</v>
      </c>
      <c r="B729" s="54" t="str">
        <f>"11"&amp;"."&amp;$B$800&amp;"."&amp;$B$801</f>
        <v>11.03.2024</v>
      </c>
      <c r="C729" s="134" t="s">
        <v>76</v>
      </c>
      <c r="D729" s="135">
        <f>ROUND((D730)/1000,5)</f>
        <v>0.15157000000000001</v>
      </c>
      <c r="E729" s="135">
        <f t="shared" ref="E729:AA729" si="413">ROUND((E730)/1000,5)</f>
        <v>0.15790000000000001</v>
      </c>
      <c r="F729" s="135">
        <f t="shared" si="413"/>
        <v>0.11865000000000001</v>
      </c>
      <c r="G729" s="135">
        <f t="shared" si="413"/>
        <v>3.4669999999999999E-2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1.32E-2</v>
      </c>
      <c r="N729" s="135">
        <f t="shared" si="413"/>
        <v>0.13117000000000001</v>
      </c>
      <c r="O729" s="135">
        <f t="shared" si="413"/>
        <v>5.4330000000000003E-2</v>
      </c>
      <c r="P729" s="135">
        <f t="shared" si="413"/>
        <v>0</v>
      </c>
      <c r="Q729" s="135">
        <f t="shared" si="413"/>
        <v>0</v>
      </c>
      <c r="R729" s="135">
        <f t="shared" si="413"/>
        <v>1.2800000000000001E-3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1.26E-2</v>
      </c>
      <c r="X729" s="135">
        <f t="shared" si="413"/>
        <v>2.9360000000000001E-2</v>
      </c>
      <c r="Y729" s="135">
        <f t="shared" si="413"/>
        <v>0.18955</v>
      </c>
      <c r="Z729" s="135">
        <f t="shared" si="413"/>
        <v>0.24024999999999999</v>
      </c>
      <c r="AA729" s="135">
        <f t="shared" si="413"/>
        <v>0.22478000000000001</v>
      </c>
    </row>
    <row r="730" spans="1:27" ht="12.75" customHeight="1" outlineLevel="1" x14ac:dyDescent="0.3">
      <c r="A730" s="163" t="s">
        <v>2362</v>
      </c>
      <c r="B730" s="94" t="s">
        <v>238</v>
      </c>
      <c r="C730" s="70" t="s">
        <v>79</v>
      </c>
      <c r="D730" s="71">
        <v>151.57</v>
      </c>
      <c r="E730" s="71">
        <v>157.9</v>
      </c>
      <c r="F730" s="71">
        <v>118.65</v>
      </c>
      <c r="G730" s="71">
        <v>34.67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13.2</v>
      </c>
      <c r="N730" s="71">
        <v>131.16999999999999</v>
      </c>
      <c r="O730" s="71">
        <v>54.33</v>
      </c>
      <c r="P730" s="71">
        <v>0</v>
      </c>
      <c r="Q730" s="71">
        <v>0</v>
      </c>
      <c r="R730" s="71">
        <v>1.28</v>
      </c>
      <c r="S730" s="71">
        <v>0</v>
      </c>
      <c r="T730" s="71">
        <v>0</v>
      </c>
      <c r="U730" s="71">
        <v>0</v>
      </c>
      <c r="V730" s="71">
        <v>0</v>
      </c>
      <c r="W730" s="71">
        <v>12.6</v>
      </c>
      <c r="X730" s="71">
        <v>29.36</v>
      </c>
      <c r="Y730" s="71">
        <v>189.55</v>
      </c>
      <c r="Z730" s="71">
        <v>240.25</v>
      </c>
      <c r="AA730" s="71">
        <v>224.78</v>
      </c>
    </row>
    <row r="731" spans="1:27" ht="13.8" x14ac:dyDescent="0.3">
      <c r="A731" s="162" t="s">
        <v>2363</v>
      </c>
      <c r="B731" s="54" t="str">
        <f>"12"&amp;"."&amp;$B$800&amp;"."&amp;$B$801</f>
        <v>12.03.2024</v>
      </c>
      <c r="C731" s="134" t="s">
        <v>76</v>
      </c>
      <c r="D731" s="135">
        <f>ROUND((D732)/1000,5)</f>
        <v>5.9270000000000003E-2</v>
      </c>
      <c r="E731" s="135">
        <f t="shared" ref="E731:AA731" si="414">ROUND((E732)/1000,5)</f>
        <v>4.879E-2</v>
      </c>
      <c r="F731" s="135">
        <f t="shared" si="414"/>
        <v>0</v>
      </c>
      <c r="G731" s="135">
        <f t="shared" si="414"/>
        <v>0</v>
      </c>
      <c r="H731" s="135">
        <f t="shared" si="414"/>
        <v>0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1.457E-2</v>
      </c>
      <c r="O731" s="135">
        <f t="shared" si="414"/>
        <v>7.2889999999999996E-2</v>
      </c>
      <c r="P731" s="135">
        <f t="shared" si="414"/>
        <v>5.5010000000000003E-2</v>
      </c>
      <c r="Q731" s="135">
        <f t="shared" si="414"/>
        <v>0.11113000000000001</v>
      </c>
      <c r="R731" s="135">
        <f t="shared" si="414"/>
        <v>0.15556</v>
      </c>
      <c r="S731" s="135">
        <f t="shared" si="414"/>
        <v>0.11645</v>
      </c>
      <c r="T731" s="135">
        <f t="shared" si="414"/>
        <v>0.21160999999999999</v>
      </c>
      <c r="U731" s="135">
        <f t="shared" si="414"/>
        <v>3.7150000000000002E-2</v>
      </c>
      <c r="V731" s="135">
        <f t="shared" si="414"/>
        <v>0</v>
      </c>
      <c r="W731" s="135">
        <f t="shared" si="414"/>
        <v>6.1080000000000002E-2</v>
      </c>
      <c r="X731" s="135">
        <f t="shared" si="414"/>
        <v>0.18715000000000001</v>
      </c>
      <c r="Y731" s="135">
        <f t="shared" si="414"/>
        <v>0.44979000000000002</v>
      </c>
      <c r="Z731" s="135">
        <f t="shared" si="414"/>
        <v>0.34921000000000002</v>
      </c>
      <c r="AA731" s="135">
        <f t="shared" si="414"/>
        <v>0.19522999999999999</v>
      </c>
    </row>
    <row r="732" spans="1:27" ht="12.75" customHeight="1" outlineLevel="1" x14ac:dyDescent="0.3">
      <c r="A732" s="163" t="s">
        <v>2364</v>
      </c>
      <c r="B732" s="94" t="s">
        <v>238</v>
      </c>
      <c r="C732" s="70" t="s">
        <v>79</v>
      </c>
      <c r="D732" s="71">
        <v>59.27</v>
      </c>
      <c r="E732" s="71">
        <v>48.79</v>
      </c>
      <c r="F732" s="71">
        <v>0</v>
      </c>
      <c r="G732" s="71">
        <v>0</v>
      </c>
      <c r="H732" s="71">
        <v>0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14.57</v>
      </c>
      <c r="O732" s="71">
        <v>72.89</v>
      </c>
      <c r="P732" s="71">
        <v>55.01</v>
      </c>
      <c r="Q732" s="71">
        <v>111.13</v>
      </c>
      <c r="R732" s="71">
        <v>155.56</v>
      </c>
      <c r="S732" s="71">
        <v>116.45</v>
      </c>
      <c r="T732" s="71">
        <v>211.61</v>
      </c>
      <c r="U732" s="71">
        <v>37.15</v>
      </c>
      <c r="V732" s="71">
        <v>0</v>
      </c>
      <c r="W732" s="71">
        <v>61.08</v>
      </c>
      <c r="X732" s="71">
        <v>187.15</v>
      </c>
      <c r="Y732" s="71">
        <v>449.79</v>
      </c>
      <c r="Z732" s="71">
        <v>349.21</v>
      </c>
      <c r="AA732" s="71">
        <v>195.23</v>
      </c>
    </row>
    <row r="733" spans="1:27" ht="13.8" x14ac:dyDescent="0.3">
      <c r="A733" s="162" t="s">
        <v>2365</v>
      </c>
      <c r="B733" s="54" t="str">
        <f>"13"&amp;"."&amp;$B$800&amp;"."&amp;$B$801</f>
        <v>13.03.2024</v>
      </c>
      <c r="C733" s="134" t="s">
        <v>76</v>
      </c>
      <c r="D733" s="135">
        <f>ROUND((D734)/1000,5)</f>
        <v>1.8880000000000001E-2</v>
      </c>
      <c r="E733" s="135">
        <f t="shared" ref="E733:AA733" si="415">ROUND((E734)/1000,5)</f>
        <v>7.7729999999999994E-2</v>
      </c>
      <c r="F733" s="135">
        <f t="shared" si="415"/>
        <v>5.1740000000000001E-2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0</v>
      </c>
      <c r="M733" s="135">
        <f t="shared" si="415"/>
        <v>0</v>
      </c>
      <c r="N733" s="135">
        <f t="shared" si="415"/>
        <v>4.3099999999999999E-2</v>
      </c>
      <c r="O733" s="135">
        <f t="shared" si="415"/>
        <v>7.7850000000000003E-2</v>
      </c>
      <c r="P733" s="135">
        <f t="shared" si="415"/>
        <v>8.0439999999999998E-2</v>
      </c>
      <c r="Q733" s="135">
        <f t="shared" si="415"/>
        <v>7.4410000000000004E-2</v>
      </c>
      <c r="R733" s="135">
        <f t="shared" si="415"/>
        <v>6.6900000000000001E-2</v>
      </c>
      <c r="S733" s="135">
        <f t="shared" si="415"/>
        <v>6.8870000000000001E-2</v>
      </c>
      <c r="T733" s="135">
        <f t="shared" si="415"/>
        <v>3.7690000000000001E-2</v>
      </c>
      <c r="U733" s="135">
        <f t="shared" si="415"/>
        <v>4.3040000000000002E-2</v>
      </c>
      <c r="V733" s="135">
        <f t="shared" si="415"/>
        <v>0</v>
      </c>
      <c r="W733" s="135">
        <f t="shared" si="415"/>
        <v>3.712E-2</v>
      </c>
      <c r="X733" s="135">
        <f t="shared" si="415"/>
        <v>9.2520000000000005E-2</v>
      </c>
      <c r="Y733" s="135">
        <f t="shared" si="415"/>
        <v>0.20698</v>
      </c>
      <c r="Z733" s="135">
        <f t="shared" si="415"/>
        <v>0.25441999999999998</v>
      </c>
      <c r="AA733" s="135">
        <f t="shared" si="415"/>
        <v>6.701E-2</v>
      </c>
    </row>
    <row r="734" spans="1:27" ht="12.75" customHeight="1" outlineLevel="1" x14ac:dyDescent="0.3">
      <c r="A734" s="163" t="s">
        <v>2366</v>
      </c>
      <c r="B734" s="94" t="s">
        <v>238</v>
      </c>
      <c r="C734" s="70" t="s">
        <v>79</v>
      </c>
      <c r="D734" s="71">
        <v>18.88</v>
      </c>
      <c r="E734" s="71">
        <v>77.73</v>
      </c>
      <c r="F734" s="71">
        <v>51.74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0</v>
      </c>
      <c r="M734" s="71">
        <v>0</v>
      </c>
      <c r="N734" s="71">
        <v>43.1</v>
      </c>
      <c r="O734" s="71">
        <v>77.849999999999994</v>
      </c>
      <c r="P734" s="71">
        <v>80.44</v>
      </c>
      <c r="Q734" s="71">
        <v>74.41</v>
      </c>
      <c r="R734" s="71">
        <v>66.900000000000006</v>
      </c>
      <c r="S734" s="71">
        <v>68.87</v>
      </c>
      <c r="T734" s="71">
        <v>37.69</v>
      </c>
      <c r="U734" s="71">
        <v>43.04</v>
      </c>
      <c r="V734" s="71">
        <v>0</v>
      </c>
      <c r="W734" s="71">
        <v>37.119999999999997</v>
      </c>
      <c r="X734" s="71">
        <v>92.52</v>
      </c>
      <c r="Y734" s="71">
        <v>206.98</v>
      </c>
      <c r="Z734" s="71">
        <v>254.42</v>
      </c>
      <c r="AA734" s="71">
        <v>67.010000000000005</v>
      </c>
    </row>
    <row r="735" spans="1:27" ht="13.8" x14ac:dyDescent="0.3">
      <c r="A735" s="162" t="s">
        <v>2367</v>
      </c>
      <c r="B735" s="54" t="str">
        <f>"14"&amp;"."&amp;$B$800&amp;"."&amp;$B$801</f>
        <v>14.03.2024</v>
      </c>
      <c r="C735" s="134" t="s">
        <v>76</v>
      </c>
      <c r="D735" s="135">
        <f>ROUND((D736)/1000,5)</f>
        <v>0.1888</v>
      </c>
      <c r="E735" s="135">
        <f t="shared" ref="E735:AA735" si="416">ROUND((E736)/1000,5)</f>
        <v>0.19087000000000001</v>
      </c>
      <c r="F735" s="135">
        <f t="shared" si="416"/>
        <v>0.20657</v>
      </c>
      <c r="G735" s="135">
        <f t="shared" si="416"/>
        <v>9.6159999999999995E-2</v>
      </c>
      <c r="H735" s="135">
        <f t="shared" si="416"/>
        <v>1.8699999999999999E-3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1.7000000000000001E-2</v>
      </c>
      <c r="N735" s="135">
        <f t="shared" si="416"/>
        <v>0.12662000000000001</v>
      </c>
      <c r="O735" s="135">
        <f t="shared" si="416"/>
        <v>0.12361999999999999</v>
      </c>
      <c r="P735" s="135">
        <f t="shared" si="416"/>
        <v>9.7689999999999999E-2</v>
      </c>
      <c r="Q735" s="135">
        <f t="shared" si="416"/>
        <v>0.11637</v>
      </c>
      <c r="R735" s="135">
        <f t="shared" si="416"/>
        <v>0.11051</v>
      </c>
      <c r="S735" s="135">
        <f t="shared" si="416"/>
        <v>7.7969999999999998E-2</v>
      </c>
      <c r="T735" s="135">
        <f t="shared" si="416"/>
        <v>1.2239999999999999E-2</v>
      </c>
      <c r="U735" s="135">
        <f t="shared" si="416"/>
        <v>4.1709999999999997E-2</v>
      </c>
      <c r="V735" s="135">
        <f t="shared" si="416"/>
        <v>0</v>
      </c>
      <c r="W735" s="135">
        <f t="shared" si="416"/>
        <v>0.19889999999999999</v>
      </c>
      <c r="X735" s="135">
        <f t="shared" si="416"/>
        <v>0.25141999999999998</v>
      </c>
      <c r="Y735" s="135">
        <f t="shared" si="416"/>
        <v>0.30115999999999998</v>
      </c>
      <c r="Z735" s="135">
        <f t="shared" si="416"/>
        <v>0.32235999999999998</v>
      </c>
      <c r="AA735" s="135">
        <f t="shared" si="416"/>
        <v>0.30053999999999997</v>
      </c>
    </row>
    <row r="736" spans="1:27" ht="12.75" customHeight="1" outlineLevel="1" x14ac:dyDescent="0.3">
      <c r="A736" s="163" t="s">
        <v>2368</v>
      </c>
      <c r="B736" s="94" t="s">
        <v>238</v>
      </c>
      <c r="C736" s="70" t="s">
        <v>79</v>
      </c>
      <c r="D736" s="71">
        <v>188.8</v>
      </c>
      <c r="E736" s="71">
        <v>190.87</v>
      </c>
      <c r="F736" s="71">
        <v>206.57</v>
      </c>
      <c r="G736" s="71">
        <v>96.16</v>
      </c>
      <c r="H736" s="71">
        <v>1.87</v>
      </c>
      <c r="I736" s="71">
        <v>0</v>
      </c>
      <c r="J736" s="71">
        <v>0</v>
      </c>
      <c r="K736" s="71">
        <v>0</v>
      </c>
      <c r="L736" s="71">
        <v>0</v>
      </c>
      <c r="M736" s="71">
        <v>17</v>
      </c>
      <c r="N736" s="71">
        <v>126.62</v>
      </c>
      <c r="O736" s="71">
        <v>123.62</v>
      </c>
      <c r="P736" s="71">
        <v>97.69</v>
      </c>
      <c r="Q736" s="71">
        <v>116.37</v>
      </c>
      <c r="R736" s="71">
        <v>110.51</v>
      </c>
      <c r="S736" s="71">
        <v>77.97</v>
      </c>
      <c r="T736" s="71">
        <v>12.24</v>
      </c>
      <c r="U736" s="71">
        <v>41.71</v>
      </c>
      <c r="V736" s="71">
        <v>0</v>
      </c>
      <c r="W736" s="71">
        <v>198.9</v>
      </c>
      <c r="X736" s="71">
        <v>251.42</v>
      </c>
      <c r="Y736" s="71">
        <v>301.16000000000003</v>
      </c>
      <c r="Z736" s="71">
        <v>322.36</v>
      </c>
      <c r="AA736" s="71">
        <v>300.54000000000002</v>
      </c>
    </row>
    <row r="737" spans="1:27" ht="13.8" x14ac:dyDescent="0.3">
      <c r="A737" s="162" t="s">
        <v>2369</v>
      </c>
      <c r="B737" s="54" t="str">
        <f>"15"&amp;"."&amp;$B$800&amp;"."&amp;$B$801</f>
        <v>15.03.2024</v>
      </c>
      <c r="C737" s="134" t="s">
        <v>76</v>
      </c>
      <c r="D737" s="135">
        <f>ROUND((D738)/1000,5)</f>
        <v>7.9509999999999997E-2</v>
      </c>
      <c r="E737" s="135">
        <f t="shared" ref="E737:AA737" si="417">ROUND((E738)/1000,5)</f>
        <v>4.7820000000000001E-2</v>
      </c>
      <c r="F737" s="135">
        <f t="shared" si="417"/>
        <v>7.1859999999999993E-2</v>
      </c>
      <c r="G737" s="135">
        <f t="shared" si="417"/>
        <v>1.128E-2</v>
      </c>
      <c r="H737" s="135">
        <f t="shared" si="417"/>
        <v>0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0</v>
      </c>
      <c r="X737" s="135">
        <f t="shared" si="417"/>
        <v>0</v>
      </c>
      <c r="Y737" s="135">
        <f t="shared" si="417"/>
        <v>3.8690000000000002E-2</v>
      </c>
      <c r="Z737" s="135">
        <f t="shared" si="417"/>
        <v>0.14754999999999999</v>
      </c>
      <c r="AA737" s="135">
        <f t="shared" si="417"/>
        <v>8.8000000000000003E-4</v>
      </c>
    </row>
    <row r="738" spans="1:27" ht="12.75" customHeight="1" outlineLevel="1" x14ac:dyDescent="0.3">
      <c r="A738" s="163" t="s">
        <v>2370</v>
      </c>
      <c r="B738" s="94" t="s">
        <v>238</v>
      </c>
      <c r="C738" s="70" t="s">
        <v>79</v>
      </c>
      <c r="D738" s="71">
        <v>79.510000000000005</v>
      </c>
      <c r="E738" s="71">
        <v>47.82</v>
      </c>
      <c r="F738" s="71">
        <v>71.86</v>
      </c>
      <c r="G738" s="71">
        <v>11.28</v>
      </c>
      <c r="H738" s="71">
        <v>0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0</v>
      </c>
      <c r="X738" s="71">
        <v>0</v>
      </c>
      <c r="Y738" s="71">
        <v>38.69</v>
      </c>
      <c r="Z738" s="71">
        <v>147.55000000000001</v>
      </c>
      <c r="AA738" s="71">
        <v>0.88</v>
      </c>
    </row>
    <row r="739" spans="1:27" ht="13.8" x14ac:dyDescent="0.3">
      <c r="A739" s="162" t="s">
        <v>2371</v>
      </c>
      <c r="B739" s="54" t="str">
        <f>"16"&amp;"."&amp;$B$800&amp;"."&amp;$B$801</f>
        <v>16.03.2024</v>
      </c>
      <c r="C739" s="134" t="s">
        <v>76</v>
      </c>
      <c r="D739" s="135">
        <f>ROUND((D740)/1000,5)</f>
        <v>9.8700000000000003E-3</v>
      </c>
      <c r="E739" s="135">
        <f t="shared" ref="E739:AA739" si="418">ROUND((E740)/1000,5)</f>
        <v>0</v>
      </c>
      <c r="F739" s="135">
        <f t="shared" si="418"/>
        <v>0</v>
      </c>
      <c r="G739" s="135">
        <f t="shared" si="418"/>
        <v>0</v>
      </c>
      <c r="H739" s="135">
        <f t="shared" si="418"/>
        <v>0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0</v>
      </c>
      <c r="O739" s="135">
        <f t="shared" si="418"/>
        <v>0</v>
      </c>
      <c r="P739" s="135">
        <f t="shared" si="418"/>
        <v>0</v>
      </c>
      <c r="Q739" s="135">
        <f t="shared" si="418"/>
        <v>0</v>
      </c>
      <c r="R739" s="135">
        <f t="shared" si="418"/>
        <v>1.8259999999999998E-2</v>
      </c>
      <c r="S739" s="135">
        <f t="shared" si="418"/>
        <v>4.2610000000000002E-2</v>
      </c>
      <c r="T739" s="135">
        <f t="shared" si="418"/>
        <v>1.132E-2</v>
      </c>
      <c r="U739" s="135">
        <f t="shared" si="418"/>
        <v>8.8999999999999995E-4</v>
      </c>
      <c r="V739" s="135">
        <f t="shared" si="418"/>
        <v>0</v>
      </c>
      <c r="W739" s="135">
        <f t="shared" si="418"/>
        <v>2.8039999999999999E-2</v>
      </c>
      <c r="X739" s="135">
        <f t="shared" si="418"/>
        <v>9.2369999999999994E-2</v>
      </c>
      <c r="Y739" s="135">
        <f t="shared" si="418"/>
        <v>0.13125000000000001</v>
      </c>
      <c r="Z739" s="135">
        <f t="shared" si="418"/>
        <v>4.2200000000000001E-2</v>
      </c>
      <c r="AA739" s="135">
        <f t="shared" si="418"/>
        <v>2.64E-3</v>
      </c>
    </row>
    <row r="740" spans="1:27" ht="12.75" customHeight="1" outlineLevel="1" x14ac:dyDescent="0.3">
      <c r="A740" s="163" t="s">
        <v>2372</v>
      </c>
      <c r="B740" s="94" t="s">
        <v>238</v>
      </c>
      <c r="C740" s="70" t="s">
        <v>79</v>
      </c>
      <c r="D740" s="71">
        <v>9.8699999999999992</v>
      </c>
      <c r="E740" s="71">
        <v>0</v>
      </c>
      <c r="F740" s="71">
        <v>0</v>
      </c>
      <c r="G740" s="71">
        <v>0</v>
      </c>
      <c r="H740" s="71">
        <v>0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0</v>
      </c>
      <c r="O740" s="71">
        <v>0</v>
      </c>
      <c r="P740" s="71">
        <v>0</v>
      </c>
      <c r="Q740" s="71">
        <v>0</v>
      </c>
      <c r="R740" s="71">
        <v>18.260000000000002</v>
      </c>
      <c r="S740" s="71">
        <v>42.61</v>
      </c>
      <c r="T740" s="71">
        <v>11.32</v>
      </c>
      <c r="U740" s="71">
        <v>0.89</v>
      </c>
      <c r="V740" s="71">
        <v>0</v>
      </c>
      <c r="W740" s="71">
        <v>28.04</v>
      </c>
      <c r="X740" s="71">
        <v>92.37</v>
      </c>
      <c r="Y740" s="71">
        <v>131.25</v>
      </c>
      <c r="Z740" s="71">
        <v>42.2</v>
      </c>
      <c r="AA740" s="71">
        <v>2.64</v>
      </c>
    </row>
    <row r="741" spans="1:27" ht="13.8" x14ac:dyDescent="0.3">
      <c r="A741" s="162" t="s">
        <v>2373</v>
      </c>
      <c r="B741" s="54" t="str">
        <f>"17"&amp;"."&amp;$B$800&amp;"."&amp;$B$801</f>
        <v>17.03.2024</v>
      </c>
      <c r="C741" s="134" t="s">
        <v>76</v>
      </c>
      <c r="D741" s="135">
        <f>ROUND((D742)/1000,5)</f>
        <v>0.19606999999999999</v>
      </c>
      <c r="E741" s="135">
        <f t="shared" ref="E741:AA741" si="419">ROUND((E742)/1000,5)</f>
        <v>7.077E-2</v>
      </c>
      <c r="F741" s="135">
        <f t="shared" si="419"/>
        <v>0.11076999999999999</v>
      </c>
      <c r="G741" s="135">
        <f t="shared" si="419"/>
        <v>0.10201</v>
      </c>
      <c r="H741" s="135">
        <f t="shared" si="419"/>
        <v>7.6859999999999998E-2</v>
      </c>
      <c r="I741" s="135">
        <f t="shared" si="419"/>
        <v>0</v>
      </c>
      <c r="J741" s="135">
        <f t="shared" si="419"/>
        <v>4.9930000000000002E-2</v>
      </c>
      <c r="K741" s="135">
        <f t="shared" si="419"/>
        <v>0</v>
      </c>
      <c r="L741" s="135">
        <f t="shared" si="419"/>
        <v>2.077E-2</v>
      </c>
      <c r="M741" s="135">
        <f t="shared" si="419"/>
        <v>0.20005000000000001</v>
      </c>
      <c r="N741" s="135">
        <f t="shared" si="419"/>
        <v>0.23769000000000001</v>
      </c>
      <c r="O741" s="135">
        <f t="shared" si="419"/>
        <v>0.24401999999999999</v>
      </c>
      <c r="P741" s="135">
        <f t="shared" si="419"/>
        <v>0.25112000000000001</v>
      </c>
      <c r="Q741" s="135">
        <f t="shared" si="419"/>
        <v>0.36656</v>
      </c>
      <c r="R741" s="135">
        <f t="shared" si="419"/>
        <v>0.37436000000000003</v>
      </c>
      <c r="S741" s="135">
        <f t="shared" si="419"/>
        <v>0.23036999999999999</v>
      </c>
      <c r="T741" s="135">
        <f t="shared" si="419"/>
        <v>4.2000000000000002E-4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3.015E-2</v>
      </c>
      <c r="Y741" s="135">
        <f t="shared" si="419"/>
        <v>0.22769</v>
      </c>
      <c r="Z741" s="135">
        <f t="shared" si="419"/>
        <v>0.15101000000000001</v>
      </c>
      <c r="AA741" s="135">
        <f t="shared" si="419"/>
        <v>0.25190000000000001</v>
      </c>
    </row>
    <row r="742" spans="1:27" ht="12.75" customHeight="1" outlineLevel="1" x14ac:dyDescent="0.3">
      <c r="A742" s="163" t="s">
        <v>2374</v>
      </c>
      <c r="B742" s="94" t="s">
        <v>238</v>
      </c>
      <c r="C742" s="70" t="s">
        <v>79</v>
      </c>
      <c r="D742" s="71">
        <v>196.07</v>
      </c>
      <c r="E742" s="71">
        <v>70.77</v>
      </c>
      <c r="F742" s="71">
        <v>110.77</v>
      </c>
      <c r="G742" s="71">
        <v>102.01</v>
      </c>
      <c r="H742" s="71">
        <v>76.86</v>
      </c>
      <c r="I742" s="71">
        <v>0</v>
      </c>
      <c r="J742" s="71">
        <v>49.93</v>
      </c>
      <c r="K742" s="71">
        <v>0</v>
      </c>
      <c r="L742" s="71">
        <v>20.77</v>
      </c>
      <c r="M742" s="71">
        <v>200.05</v>
      </c>
      <c r="N742" s="71">
        <v>237.69</v>
      </c>
      <c r="O742" s="71">
        <v>244.02</v>
      </c>
      <c r="P742" s="71">
        <v>251.12</v>
      </c>
      <c r="Q742" s="71">
        <v>366.56</v>
      </c>
      <c r="R742" s="71">
        <v>374.36</v>
      </c>
      <c r="S742" s="71">
        <v>230.37</v>
      </c>
      <c r="T742" s="71">
        <v>0.42</v>
      </c>
      <c r="U742" s="71">
        <v>0</v>
      </c>
      <c r="V742" s="71">
        <v>0</v>
      </c>
      <c r="W742" s="71">
        <v>0</v>
      </c>
      <c r="X742" s="71">
        <v>30.15</v>
      </c>
      <c r="Y742" s="71">
        <v>227.69</v>
      </c>
      <c r="Z742" s="71">
        <v>151.01</v>
      </c>
      <c r="AA742" s="71">
        <v>251.9</v>
      </c>
    </row>
    <row r="743" spans="1:27" ht="13.8" x14ac:dyDescent="0.3">
      <c r="A743" s="162" t="s">
        <v>2375</v>
      </c>
      <c r="B743" s="54" t="str">
        <f>"18"&amp;"."&amp;$B$800&amp;"."&amp;$B$801</f>
        <v>18.03.2024</v>
      </c>
      <c r="C743" s="134" t="s">
        <v>76</v>
      </c>
      <c r="D743" s="135">
        <f>ROUND((D744)/1000,5)</f>
        <v>0.11354</v>
      </c>
      <c r="E743" s="135">
        <f t="shared" ref="E743:AA743" si="420">ROUND((E744)/1000,5)</f>
        <v>4.9300000000000004E-3</v>
      </c>
      <c r="F743" s="135">
        <f t="shared" si="420"/>
        <v>5.3E-3</v>
      </c>
      <c r="G743" s="135">
        <f t="shared" si="420"/>
        <v>0</v>
      </c>
      <c r="H743" s="135">
        <f t="shared" si="420"/>
        <v>0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2.2210000000000001E-2</v>
      </c>
      <c r="N743" s="135">
        <f t="shared" si="420"/>
        <v>4.8250000000000001E-2</v>
      </c>
      <c r="O743" s="135">
        <f t="shared" si="420"/>
        <v>0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0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4.2220000000000001E-2</v>
      </c>
      <c r="Y743" s="135">
        <f t="shared" si="420"/>
        <v>0.24603</v>
      </c>
      <c r="Z743" s="135">
        <f t="shared" si="420"/>
        <v>0.16647999999999999</v>
      </c>
      <c r="AA743" s="135">
        <f t="shared" si="420"/>
        <v>0.15886</v>
      </c>
    </row>
    <row r="744" spans="1:27" ht="12.75" customHeight="1" outlineLevel="1" x14ac:dyDescent="0.3">
      <c r="A744" s="163" t="s">
        <v>2376</v>
      </c>
      <c r="B744" s="94" t="s">
        <v>238</v>
      </c>
      <c r="C744" s="70" t="s">
        <v>79</v>
      </c>
      <c r="D744" s="71">
        <v>113.54</v>
      </c>
      <c r="E744" s="71">
        <v>4.93</v>
      </c>
      <c r="F744" s="71">
        <v>5.3</v>
      </c>
      <c r="G744" s="71">
        <v>0</v>
      </c>
      <c r="H744" s="71">
        <v>0</v>
      </c>
      <c r="I744" s="71">
        <v>0</v>
      </c>
      <c r="J744" s="71">
        <v>0</v>
      </c>
      <c r="K744" s="71">
        <v>0</v>
      </c>
      <c r="L744" s="71">
        <v>0</v>
      </c>
      <c r="M744" s="71">
        <v>22.21</v>
      </c>
      <c r="N744" s="71">
        <v>48.25</v>
      </c>
      <c r="O744" s="71">
        <v>0</v>
      </c>
      <c r="P744" s="71">
        <v>0</v>
      </c>
      <c r="Q744" s="71">
        <v>0</v>
      </c>
      <c r="R744" s="71">
        <v>0</v>
      </c>
      <c r="S744" s="71">
        <v>0</v>
      </c>
      <c r="T744" s="71">
        <v>0</v>
      </c>
      <c r="U744" s="71">
        <v>0</v>
      </c>
      <c r="V744" s="71">
        <v>0</v>
      </c>
      <c r="W744" s="71">
        <v>0</v>
      </c>
      <c r="X744" s="71">
        <v>42.22</v>
      </c>
      <c r="Y744" s="71">
        <v>246.03</v>
      </c>
      <c r="Z744" s="71">
        <v>166.48</v>
      </c>
      <c r="AA744" s="71">
        <v>158.86000000000001</v>
      </c>
    </row>
    <row r="745" spans="1:27" ht="13.8" x14ac:dyDescent="0.3">
      <c r="A745" s="162" t="s">
        <v>2377</v>
      </c>
      <c r="B745" s="54" t="str">
        <f>"19"&amp;"."&amp;$B$800&amp;"."&amp;$B$801</f>
        <v>19.03.2024</v>
      </c>
      <c r="C745" s="134" t="s">
        <v>76</v>
      </c>
      <c r="D745" s="135">
        <f>ROUND((D746)/1000,5)</f>
        <v>5.9299999999999999E-2</v>
      </c>
      <c r="E745" s="135">
        <f t="shared" ref="E745:AA745" si="421">ROUND((E746)/1000,5)</f>
        <v>5.9819999999999998E-2</v>
      </c>
      <c r="F745" s="135">
        <f t="shared" si="421"/>
        <v>3.3000000000000002E-2</v>
      </c>
      <c r="G745" s="135">
        <f t="shared" si="421"/>
        <v>2.5010000000000001E-2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0.13949</v>
      </c>
      <c r="O745" s="135">
        <f t="shared" si="421"/>
        <v>0.23085</v>
      </c>
      <c r="P745" s="135">
        <f t="shared" si="421"/>
        <v>0.13264999999999999</v>
      </c>
      <c r="Q745" s="135">
        <f t="shared" si="421"/>
        <v>6.5110000000000001E-2</v>
      </c>
      <c r="R745" s="135">
        <f t="shared" si="421"/>
        <v>4.9540000000000001E-2</v>
      </c>
      <c r="S745" s="135">
        <f t="shared" si="421"/>
        <v>2.0760000000000001E-2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5.7950000000000002E-2</v>
      </c>
      <c r="X745" s="135">
        <f t="shared" si="421"/>
        <v>0.12198000000000001</v>
      </c>
      <c r="Y745" s="135">
        <f t="shared" si="421"/>
        <v>0.42842999999999998</v>
      </c>
      <c r="Z745" s="135">
        <f t="shared" si="421"/>
        <v>0.54495000000000005</v>
      </c>
      <c r="AA745" s="135">
        <f t="shared" si="421"/>
        <v>1.35246</v>
      </c>
    </row>
    <row r="746" spans="1:27" ht="12.75" customHeight="1" outlineLevel="1" x14ac:dyDescent="0.3">
      <c r="A746" s="163" t="s">
        <v>2378</v>
      </c>
      <c r="B746" s="94" t="s">
        <v>238</v>
      </c>
      <c r="C746" s="70" t="s">
        <v>79</v>
      </c>
      <c r="D746" s="71">
        <v>59.3</v>
      </c>
      <c r="E746" s="71">
        <v>59.82</v>
      </c>
      <c r="F746" s="71">
        <v>33</v>
      </c>
      <c r="G746" s="71">
        <v>25.01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139.49</v>
      </c>
      <c r="O746" s="71">
        <v>230.85</v>
      </c>
      <c r="P746" s="71">
        <v>132.65</v>
      </c>
      <c r="Q746" s="71">
        <v>65.11</v>
      </c>
      <c r="R746" s="71">
        <v>49.54</v>
      </c>
      <c r="S746" s="71">
        <v>20.76</v>
      </c>
      <c r="T746" s="71">
        <v>0</v>
      </c>
      <c r="U746" s="71">
        <v>0</v>
      </c>
      <c r="V746" s="71">
        <v>0</v>
      </c>
      <c r="W746" s="71">
        <v>57.95</v>
      </c>
      <c r="X746" s="71">
        <v>121.98</v>
      </c>
      <c r="Y746" s="71">
        <v>428.43</v>
      </c>
      <c r="Z746" s="71">
        <v>544.95000000000005</v>
      </c>
      <c r="AA746" s="71">
        <v>1352.46</v>
      </c>
    </row>
    <row r="747" spans="1:27" ht="13.8" x14ac:dyDescent="0.3">
      <c r="A747" s="162" t="s">
        <v>2379</v>
      </c>
      <c r="B747" s="54" t="str">
        <f>"20"&amp;"."&amp;$B$800&amp;"."&amp;$B$801</f>
        <v>20.03.2024</v>
      </c>
      <c r="C747" s="134" t="s">
        <v>76</v>
      </c>
      <c r="D747" s="135">
        <f>ROUND((D748)/1000,5)</f>
        <v>0.19603999999999999</v>
      </c>
      <c r="E747" s="135">
        <f t="shared" ref="E747:AA747" si="422">ROUND((E748)/1000,5)</f>
        <v>0.17962</v>
      </c>
      <c r="F747" s="135">
        <f t="shared" si="422"/>
        <v>0.12734000000000001</v>
      </c>
      <c r="G747" s="135">
        <f t="shared" si="422"/>
        <v>5.4760000000000003E-2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4.0649999999999999E-2</v>
      </c>
      <c r="P747" s="135">
        <f t="shared" si="422"/>
        <v>0.14573</v>
      </c>
      <c r="Q747" s="135">
        <f t="shared" si="422"/>
        <v>0.11572</v>
      </c>
      <c r="R747" s="135">
        <f t="shared" si="422"/>
        <v>9.4999999999999998E-3</v>
      </c>
      <c r="S747" s="135">
        <f t="shared" si="422"/>
        <v>0</v>
      </c>
      <c r="T747" s="135">
        <f t="shared" si="422"/>
        <v>5.1499999999999997E-2</v>
      </c>
      <c r="U747" s="135">
        <f t="shared" si="422"/>
        <v>5.6250000000000001E-2</v>
      </c>
      <c r="V747" s="135">
        <f t="shared" si="422"/>
        <v>0</v>
      </c>
      <c r="W747" s="135">
        <f t="shared" si="422"/>
        <v>0</v>
      </c>
      <c r="X747" s="135">
        <f t="shared" si="422"/>
        <v>0.10939</v>
      </c>
      <c r="Y747" s="135">
        <f t="shared" si="422"/>
        <v>0.21873000000000001</v>
      </c>
      <c r="Z747" s="135">
        <f t="shared" si="422"/>
        <v>0.13966000000000001</v>
      </c>
      <c r="AA747" s="135">
        <f t="shared" si="422"/>
        <v>0.11633</v>
      </c>
    </row>
    <row r="748" spans="1:27" ht="12.75" customHeight="1" outlineLevel="1" x14ac:dyDescent="0.3">
      <c r="A748" s="163" t="s">
        <v>2380</v>
      </c>
      <c r="B748" s="94" t="s">
        <v>238</v>
      </c>
      <c r="C748" s="70" t="s">
        <v>79</v>
      </c>
      <c r="D748" s="71">
        <v>196.04</v>
      </c>
      <c r="E748" s="71">
        <v>179.62</v>
      </c>
      <c r="F748" s="71">
        <v>127.34</v>
      </c>
      <c r="G748" s="71">
        <v>54.76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40.65</v>
      </c>
      <c r="P748" s="71">
        <v>145.72999999999999</v>
      </c>
      <c r="Q748" s="71">
        <v>115.72</v>
      </c>
      <c r="R748" s="71">
        <v>9.5</v>
      </c>
      <c r="S748" s="71">
        <v>0</v>
      </c>
      <c r="T748" s="71">
        <v>51.5</v>
      </c>
      <c r="U748" s="71">
        <v>56.25</v>
      </c>
      <c r="V748" s="71">
        <v>0</v>
      </c>
      <c r="W748" s="71">
        <v>0</v>
      </c>
      <c r="X748" s="71">
        <v>109.39</v>
      </c>
      <c r="Y748" s="71">
        <v>218.73</v>
      </c>
      <c r="Z748" s="71">
        <v>139.66</v>
      </c>
      <c r="AA748" s="71">
        <v>116.33</v>
      </c>
    </row>
    <row r="749" spans="1:27" ht="13.8" x14ac:dyDescent="0.3">
      <c r="A749" s="162" t="s">
        <v>2381</v>
      </c>
      <c r="B749" s="54" t="str">
        <f>"21"&amp;"."&amp;$B$800&amp;"."&amp;$B$801</f>
        <v>21.03.2024</v>
      </c>
      <c r="C749" s="134" t="s">
        <v>76</v>
      </c>
      <c r="D749" s="135">
        <f>ROUND((D750)/1000,5)</f>
        <v>9.6149999999999999E-2</v>
      </c>
      <c r="E749" s="135">
        <f t="shared" ref="E749:AA749" si="423">ROUND((E750)/1000,5)</f>
        <v>9.0079999999999993E-2</v>
      </c>
      <c r="F749" s="135">
        <f t="shared" si="423"/>
        <v>5.1119999999999999E-2</v>
      </c>
      <c r="G749" s="135">
        <f t="shared" si="423"/>
        <v>4.45E-3</v>
      </c>
      <c r="H749" s="135">
        <f t="shared" si="423"/>
        <v>0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0</v>
      </c>
      <c r="M749" s="135">
        <f t="shared" si="423"/>
        <v>0</v>
      </c>
      <c r="N749" s="135">
        <f t="shared" si="423"/>
        <v>0.14204</v>
      </c>
      <c r="O749" s="135">
        <f t="shared" si="423"/>
        <v>0.16547999999999999</v>
      </c>
      <c r="P749" s="135">
        <f t="shared" si="423"/>
        <v>0.10081</v>
      </c>
      <c r="Q749" s="135">
        <f t="shared" si="423"/>
        <v>0.14635999999999999</v>
      </c>
      <c r="R749" s="135">
        <f t="shared" si="423"/>
        <v>0.17061999999999999</v>
      </c>
      <c r="S749" s="135">
        <f t="shared" si="423"/>
        <v>7.9060000000000005E-2</v>
      </c>
      <c r="T749" s="135">
        <f t="shared" si="423"/>
        <v>6.1499999999999999E-2</v>
      </c>
      <c r="U749" s="135">
        <f t="shared" si="423"/>
        <v>0.20444000000000001</v>
      </c>
      <c r="V749" s="135">
        <f t="shared" si="423"/>
        <v>1.0279999999999999E-2</v>
      </c>
      <c r="W749" s="135">
        <f t="shared" si="423"/>
        <v>8.9969999999999994E-2</v>
      </c>
      <c r="X749" s="135">
        <f t="shared" si="423"/>
        <v>0.13167999999999999</v>
      </c>
      <c r="Y749" s="135">
        <f t="shared" si="423"/>
        <v>0.35937000000000002</v>
      </c>
      <c r="Z749" s="135">
        <f t="shared" si="423"/>
        <v>0.30209000000000003</v>
      </c>
      <c r="AA749" s="135">
        <f t="shared" si="423"/>
        <v>0.13284000000000001</v>
      </c>
    </row>
    <row r="750" spans="1:27" ht="12.75" customHeight="1" outlineLevel="1" x14ac:dyDescent="0.3">
      <c r="A750" s="163" t="s">
        <v>2382</v>
      </c>
      <c r="B750" s="94" t="s">
        <v>238</v>
      </c>
      <c r="C750" s="70" t="s">
        <v>79</v>
      </c>
      <c r="D750" s="71">
        <v>96.15</v>
      </c>
      <c r="E750" s="71">
        <v>90.08</v>
      </c>
      <c r="F750" s="71">
        <v>51.12</v>
      </c>
      <c r="G750" s="71">
        <v>4.45</v>
      </c>
      <c r="H750" s="71">
        <v>0</v>
      </c>
      <c r="I750" s="71">
        <v>0</v>
      </c>
      <c r="J750" s="71">
        <v>0</v>
      </c>
      <c r="K750" s="71">
        <v>0</v>
      </c>
      <c r="L750" s="71">
        <v>0</v>
      </c>
      <c r="M750" s="71">
        <v>0</v>
      </c>
      <c r="N750" s="71">
        <v>142.04</v>
      </c>
      <c r="O750" s="71">
        <v>165.48</v>
      </c>
      <c r="P750" s="71">
        <v>100.81</v>
      </c>
      <c r="Q750" s="71">
        <v>146.36000000000001</v>
      </c>
      <c r="R750" s="71">
        <v>170.62</v>
      </c>
      <c r="S750" s="71">
        <v>79.06</v>
      </c>
      <c r="T750" s="71">
        <v>61.5</v>
      </c>
      <c r="U750" s="71">
        <v>204.44</v>
      </c>
      <c r="V750" s="71">
        <v>10.28</v>
      </c>
      <c r="W750" s="71">
        <v>89.97</v>
      </c>
      <c r="X750" s="71">
        <v>131.68</v>
      </c>
      <c r="Y750" s="71">
        <v>359.37</v>
      </c>
      <c r="Z750" s="71">
        <v>302.08999999999997</v>
      </c>
      <c r="AA750" s="71">
        <v>132.84</v>
      </c>
    </row>
    <row r="751" spans="1:27" ht="13.8" x14ac:dyDescent="0.3">
      <c r="A751" s="162" t="s">
        <v>2383</v>
      </c>
      <c r="B751" s="54" t="str">
        <f>"22"&amp;"."&amp;$B$800&amp;"."&amp;$B$801</f>
        <v>22.03.2024</v>
      </c>
      <c r="C751" s="134" t="s">
        <v>76</v>
      </c>
      <c r="D751" s="135">
        <f>ROUND((D752)/1000,5)</f>
        <v>7.6429999999999998E-2</v>
      </c>
      <c r="E751" s="135">
        <f t="shared" ref="E751:AA751" si="424">ROUND((E752)/1000,5)</f>
        <v>0.10772</v>
      </c>
      <c r="F751" s="135">
        <f t="shared" si="424"/>
        <v>8.5150000000000003E-2</v>
      </c>
      <c r="G751" s="135">
        <f t="shared" si="424"/>
        <v>2.6239999999999999E-2</v>
      </c>
      <c r="H751" s="135">
        <f t="shared" si="424"/>
        <v>0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1.5900000000000001E-2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0.10704</v>
      </c>
      <c r="Z751" s="135">
        <f t="shared" si="424"/>
        <v>0.11394</v>
      </c>
      <c r="AA751" s="135">
        <f t="shared" si="424"/>
        <v>1.6920000000000001E-2</v>
      </c>
    </row>
    <row r="752" spans="1:27" ht="12.75" customHeight="1" outlineLevel="1" x14ac:dyDescent="0.3">
      <c r="A752" s="163" t="s">
        <v>2384</v>
      </c>
      <c r="B752" s="94" t="s">
        <v>238</v>
      </c>
      <c r="C752" s="70" t="s">
        <v>79</v>
      </c>
      <c r="D752" s="71">
        <v>76.430000000000007</v>
      </c>
      <c r="E752" s="71">
        <v>107.72</v>
      </c>
      <c r="F752" s="71">
        <v>85.15</v>
      </c>
      <c r="G752" s="71">
        <v>26.24</v>
      </c>
      <c r="H752" s="71">
        <v>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15.9</v>
      </c>
      <c r="O752" s="71">
        <v>0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107.04</v>
      </c>
      <c r="Z752" s="71">
        <v>113.94</v>
      </c>
      <c r="AA752" s="71">
        <v>16.920000000000002</v>
      </c>
    </row>
    <row r="753" spans="1:27" ht="13.8" x14ac:dyDescent="0.3">
      <c r="A753" s="162" t="s">
        <v>2385</v>
      </c>
      <c r="B753" s="54" t="str">
        <f>"23"&amp;"."&amp;$B$800&amp;"."&amp;$B$801</f>
        <v>23.03.2024</v>
      </c>
      <c r="C753" s="134" t="s">
        <v>76</v>
      </c>
      <c r="D753" s="135">
        <f>ROUND((D754)/1000,5)</f>
        <v>3.4439999999999998E-2</v>
      </c>
      <c r="E753" s="135">
        <f t="shared" ref="E753:AA753" si="425">ROUND((E754)/1000,5)</f>
        <v>1.8600000000000001E-3</v>
      </c>
      <c r="F753" s="135">
        <f t="shared" si="425"/>
        <v>0</v>
      </c>
      <c r="G753" s="135">
        <f t="shared" si="425"/>
        <v>0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0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4.1750000000000002E-2</v>
      </c>
      <c r="AA753" s="135">
        <f t="shared" si="425"/>
        <v>2.7E-4</v>
      </c>
    </row>
    <row r="754" spans="1:27" ht="12.75" customHeight="1" outlineLevel="1" x14ac:dyDescent="0.3">
      <c r="A754" s="163" t="s">
        <v>2386</v>
      </c>
      <c r="B754" s="94" t="s">
        <v>238</v>
      </c>
      <c r="C754" s="70" t="s">
        <v>79</v>
      </c>
      <c r="D754" s="71">
        <v>34.44</v>
      </c>
      <c r="E754" s="71">
        <v>1.86</v>
      </c>
      <c r="F754" s="71">
        <v>0</v>
      </c>
      <c r="G754" s="71">
        <v>0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0</v>
      </c>
      <c r="P754" s="71">
        <v>0</v>
      </c>
      <c r="Q754" s="71">
        <v>0</v>
      </c>
      <c r="R754" s="71">
        <v>0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0</v>
      </c>
      <c r="Z754" s="71">
        <v>41.75</v>
      </c>
      <c r="AA754" s="71">
        <v>0.27</v>
      </c>
    </row>
    <row r="755" spans="1:27" ht="13.8" x14ac:dyDescent="0.3">
      <c r="A755" s="162" t="s">
        <v>2387</v>
      </c>
      <c r="B755" s="54" t="str">
        <f>"24"&amp;"."&amp;$B$800&amp;"."&amp;$B$801</f>
        <v>24.03.2024</v>
      </c>
      <c r="C755" s="134" t="s">
        <v>76</v>
      </c>
      <c r="D755" s="135">
        <f>ROUND((D756)/1000,5)</f>
        <v>0</v>
      </c>
      <c r="E755" s="135">
        <f t="shared" ref="E755:AA755" si="426">ROUND((E756)/1000,5)</f>
        <v>0</v>
      </c>
      <c r="F755" s="135">
        <f t="shared" si="426"/>
        <v>0</v>
      </c>
      <c r="G755" s="135">
        <f t="shared" si="426"/>
        <v>0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0</v>
      </c>
      <c r="N755" s="135">
        <f t="shared" si="426"/>
        <v>0</v>
      </c>
      <c r="O755" s="135">
        <f t="shared" si="426"/>
        <v>0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0</v>
      </c>
      <c r="V755" s="135">
        <f t="shared" si="426"/>
        <v>0</v>
      </c>
      <c r="W755" s="135">
        <f t="shared" si="426"/>
        <v>0</v>
      </c>
      <c r="X755" s="135">
        <f t="shared" si="426"/>
        <v>0</v>
      </c>
      <c r="Y755" s="135">
        <f t="shared" si="426"/>
        <v>0</v>
      </c>
      <c r="Z755" s="135">
        <f t="shared" si="426"/>
        <v>0</v>
      </c>
      <c r="AA755" s="135">
        <f t="shared" si="426"/>
        <v>4.07E-2</v>
      </c>
    </row>
    <row r="756" spans="1:27" ht="12.75" customHeight="1" outlineLevel="1" x14ac:dyDescent="0.3">
      <c r="A756" s="163" t="s">
        <v>2388</v>
      </c>
      <c r="B756" s="94" t="s">
        <v>238</v>
      </c>
      <c r="C756" s="70" t="s">
        <v>79</v>
      </c>
      <c r="D756" s="71">
        <v>0</v>
      </c>
      <c r="E756" s="71">
        <v>0</v>
      </c>
      <c r="F756" s="71">
        <v>0</v>
      </c>
      <c r="G756" s="71">
        <v>0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0</v>
      </c>
      <c r="N756" s="71">
        <v>0</v>
      </c>
      <c r="O756" s="71">
        <v>0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0</v>
      </c>
      <c r="V756" s="71">
        <v>0</v>
      </c>
      <c r="W756" s="71">
        <v>0</v>
      </c>
      <c r="X756" s="71">
        <v>0</v>
      </c>
      <c r="Y756" s="71">
        <v>0</v>
      </c>
      <c r="Z756" s="71">
        <v>0</v>
      </c>
      <c r="AA756" s="71">
        <v>40.700000000000003</v>
      </c>
    </row>
    <row r="757" spans="1:27" ht="13.8" x14ac:dyDescent="0.3">
      <c r="A757" s="162" t="s">
        <v>2389</v>
      </c>
      <c r="B757" s="54" t="str">
        <f>"25"&amp;"."&amp;$B$800&amp;"."&amp;$B$801</f>
        <v>25.03.2024</v>
      </c>
      <c r="C757" s="134" t="s">
        <v>76</v>
      </c>
      <c r="D757" s="135">
        <f>ROUND((D758)/1000,5)</f>
        <v>0.11547</v>
      </c>
      <c r="E757" s="135">
        <f t="shared" ref="E757:AA757" si="427">ROUND((E758)/1000,5)</f>
        <v>6.2979999999999994E-2</v>
      </c>
      <c r="F757" s="135">
        <f t="shared" si="427"/>
        <v>7.4959999999999999E-2</v>
      </c>
      <c r="G757" s="135">
        <f t="shared" si="427"/>
        <v>3.227E-2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2.1700000000000001E-3</v>
      </c>
      <c r="P757" s="135">
        <f t="shared" si="427"/>
        <v>6.0000000000000002E-5</v>
      </c>
      <c r="Q757" s="135">
        <f t="shared" si="427"/>
        <v>1.8519999999999998E-2</v>
      </c>
      <c r="R757" s="135">
        <f t="shared" si="427"/>
        <v>3.5349999999999999E-2</v>
      </c>
      <c r="S757" s="135">
        <f t="shared" si="427"/>
        <v>1.6800000000000001E-3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2.8340000000000001E-2</v>
      </c>
      <c r="X757" s="135">
        <f t="shared" si="427"/>
        <v>0.16652</v>
      </c>
      <c r="Y757" s="135">
        <f t="shared" si="427"/>
        <v>0.24163999999999999</v>
      </c>
      <c r="Z757" s="135">
        <f t="shared" si="427"/>
        <v>0.34022999999999998</v>
      </c>
      <c r="AA757" s="135">
        <f t="shared" si="427"/>
        <v>0.37147999999999998</v>
      </c>
    </row>
    <row r="758" spans="1:27" ht="12.75" customHeight="1" outlineLevel="1" x14ac:dyDescent="0.3">
      <c r="A758" s="163" t="s">
        <v>2390</v>
      </c>
      <c r="B758" s="94" t="s">
        <v>238</v>
      </c>
      <c r="C758" s="70" t="s">
        <v>79</v>
      </c>
      <c r="D758" s="71">
        <v>115.47</v>
      </c>
      <c r="E758" s="71">
        <v>62.98</v>
      </c>
      <c r="F758" s="71">
        <v>74.959999999999994</v>
      </c>
      <c r="G758" s="71">
        <v>32.270000000000003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2.17</v>
      </c>
      <c r="P758" s="71">
        <v>0.06</v>
      </c>
      <c r="Q758" s="71">
        <v>18.52</v>
      </c>
      <c r="R758" s="71">
        <v>35.35</v>
      </c>
      <c r="S758" s="71">
        <v>1.68</v>
      </c>
      <c r="T758" s="71">
        <v>0</v>
      </c>
      <c r="U758" s="71">
        <v>0</v>
      </c>
      <c r="V758" s="71">
        <v>0</v>
      </c>
      <c r="W758" s="71">
        <v>28.34</v>
      </c>
      <c r="X758" s="71">
        <v>166.52</v>
      </c>
      <c r="Y758" s="71">
        <v>241.64</v>
      </c>
      <c r="Z758" s="71">
        <v>340.23</v>
      </c>
      <c r="AA758" s="71">
        <v>371.48</v>
      </c>
    </row>
    <row r="759" spans="1:27" ht="13.8" x14ac:dyDescent="0.3">
      <c r="A759" s="162" t="s">
        <v>2391</v>
      </c>
      <c r="B759" s="54" t="str">
        <f>"26"&amp;"."&amp;$B$800&amp;"."&amp;$B$801</f>
        <v>26.03.2024</v>
      </c>
      <c r="C759" s="134" t="s">
        <v>76</v>
      </c>
      <c r="D759" s="135">
        <f>ROUND((D760)/1000,5)</f>
        <v>0.17226</v>
      </c>
      <c r="E759" s="135">
        <f t="shared" ref="E759:AA759" si="428">ROUND((E760)/1000,5)</f>
        <v>0.19702</v>
      </c>
      <c r="F759" s="135">
        <f t="shared" si="428"/>
        <v>0.14113000000000001</v>
      </c>
      <c r="G759" s="135">
        <f t="shared" si="428"/>
        <v>9.4899999999999998E-2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1.1E-4</v>
      </c>
      <c r="O759" s="135">
        <f t="shared" si="428"/>
        <v>7.9880000000000007E-2</v>
      </c>
      <c r="P759" s="135">
        <f t="shared" si="428"/>
        <v>5.1929999999999997E-2</v>
      </c>
      <c r="Q759" s="135">
        <f t="shared" si="428"/>
        <v>2.0879999999999999E-2</v>
      </c>
      <c r="R759" s="135">
        <f t="shared" si="428"/>
        <v>1.7819999999999999E-2</v>
      </c>
      <c r="S759" s="135">
        <f t="shared" si="428"/>
        <v>0</v>
      </c>
      <c r="T759" s="135">
        <f t="shared" si="428"/>
        <v>0</v>
      </c>
      <c r="U759" s="135">
        <f t="shared" si="428"/>
        <v>0</v>
      </c>
      <c r="V759" s="135">
        <f t="shared" si="428"/>
        <v>0</v>
      </c>
      <c r="W759" s="135">
        <f t="shared" si="428"/>
        <v>0</v>
      </c>
      <c r="X759" s="135">
        <f t="shared" si="428"/>
        <v>2.445E-2</v>
      </c>
      <c r="Y759" s="135">
        <f t="shared" si="428"/>
        <v>7.986E-2</v>
      </c>
      <c r="Z759" s="135">
        <f t="shared" si="428"/>
        <v>8.9520000000000002E-2</v>
      </c>
      <c r="AA759" s="135">
        <f t="shared" si="428"/>
        <v>0.28444000000000003</v>
      </c>
    </row>
    <row r="760" spans="1:27" ht="12.75" customHeight="1" outlineLevel="1" x14ac:dyDescent="0.3">
      <c r="A760" s="163" t="s">
        <v>2392</v>
      </c>
      <c r="B760" s="94" t="s">
        <v>238</v>
      </c>
      <c r="C760" s="70" t="s">
        <v>79</v>
      </c>
      <c r="D760" s="71">
        <v>172.26</v>
      </c>
      <c r="E760" s="71">
        <v>197.02</v>
      </c>
      <c r="F760" s="71">
        <v>141.13</v>
      </c>
      <c r="G760" s="71">
        <v>94.9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0.11</v>
      </c>
      <c r="O760" s="71">
        <v>79.88</v>
      </c>
      <c r="P760" s="71">
        <v>51.93</v>
      </c>
      <c r="Q760" s="71">
        <v>20.88</v>
      </c>
      <c r="R760" s="71">
        <v>17.82</v>
      </c>
      <c r="S760" s="71">
        <v>0</v>
      </c>
      <c r="T760" s="71">
        <v>0</v>
      </c>
      <c r="U760" s="71">
        <v>0</v>
      </c>
      <c r="V760" s="71">
        <v>0</v>
      </c>
      <c r="W760" s="71">
        <v>0</v>
      </c>
      <c r="X760" s="71">
        <v>24.45</v>
      </c>
      <c r="Y760" s="71">
        <v>79.86</v>
      </c>
      <c r="Z760" s="71">
        <v>89.52</v>
      </c>
      <c r="AA760" s="71">
        <v>284.44</v>
      </c>
    </row>
    <row r="761" spans="1:27" ht="13.8" x14ac:dyDescent="0.3">
      <c r="A761" s="162" t="s">
        <v>2393</v>
      </c>
      <c r="B761" s="54" t="str">
        <f>"27"&amp;"."&amp;$B$800&amp;"."&amp;$B$801</f>
        <v>27.03.2024</v>
      </c>
      <c r="C761" s="134" t="s">
        <v>76</v>
      </c>
      <c r="D761" s="135">
        <f>ROUND((D762)/1000,5)</f>
        <v>2.835E-2</v>
      </c>
      <c r="E761" s="135">
        <f t="shared" ref="E761:AA761" si="429">ROUND((E762)/1000,5)</f>
        <v>1.2319999999999999E-2</v>
      </c>
      <c r="F761" s="135">
        <f t="shared" si="429"/>
        <v>2.9250000000000002E-2</v>
      </c>
      <c r="G761" s="135">
        <f t="shared" si="429"/>
        <v>2.8E-3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8.7989999999999999E-2</v>
      </c>
      <c r="N761" s="135">
        <f t="shared" si="429"/>
        <v>0.1066</v>
      </c>
      <c r="O761" s="135">
        <f t="shared" si="429"/>
        <v>9.9500000000000005E-2</v>
      </c>
      <c r="P761" s="135">
        <f t="shared" si="429"/>
        <v>6.5350000000000005E-2</v>
      </c>
      <c r="Q761" s="135">
        <f t="shared" si="429"/>
        <v>7.7249999999999999E-2</v>
      </c>
      <c r="R761" s="135">
        <f t="shared" si="429"/>
        <v>5.0049999999999997E-2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8.77E-2</v>
      </c>
      <c r="Y761" s="135">
        <f t="shared" si="429"/>
        <v>0.11531</v>
      </c>
      <c r="Z761" s="135">
        <f t="shared" si="429"/>
        <v>0.35374</v>
      </c>
      <c r="AA761" s="135">
        <f t="shared" si="429"/>
        <v>0.21609999999999999</v>
      </c>
    </row>
    <row r="762" spans="1:27" ht="12.75" customHeight="1" outlineLevel="1" x14ac:dyDescent="0.3">
      <c r="A762" s="163" t="s">
        <v>2394</v>
      </c>
      <c r="B762" s="94" t="s">
        <v>238</v>
      </c>
      <c r="C762" s="70" t="s">
        <v>79</v>
      </c>
      <c r="D762" s="71">
        <v>28.35</v>
      </c>
      <c r="E762" s="71">
        <v>12.32</v>
      </c>
      <c r="F762" s="71">
        <v>29.25</v>
      </c>
      <c r="G762" s="71">
        <v>2.8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87.99</v>
      </c>
      <c r="N762" s="71">
        <v>106.6</v>
      </c>
      <c r="O762" s="71">
        <v>99.5</v>
      </c>
      <c r="P762" s="71">
        <v>65.349999999999994</v>
      </c>
      <c r="Q762" s="71">
        <v>77.25</v>
      </c>
      <c r="R762" s="71">
        <v>50.05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87.7</v>
      </c>
      <c r="Y762" s="71">
        <v>115.31</v>
      </c>
      <c r="Z762" s="71">
        <v>353.74</v>
      </c>
      <c r="AA762" s="71">
        <v>216.1</v>
      </c>
    </row>
    <row r="763" spans="1:27" ht="13.8" x14ac:dyDescent="0.3">
      <c r="A763" s="162" t="s">
        <v>2395</v>
      </c>
      <c r="B763" s="54" t="str">
        <f>"28"&amp;"."&amp;$B$800&amp;"."&amp;$B$801</f>
        <v>28.03.2024</v>
      </c>
      <c r="C763" s="134" t="s">
        <v>76</v>
      </c>
      <c r="D763" s="135">
        <f>ROUND((D764)/1000,5)</f>
        <v>7.1569999999999995E-2</v>
      </c>
      <c r="E763" s="135">
        <f t="shared" ref="E763:AA763" si="430">ROUND((E764)/1000,5)</f>
        <v>7.9949999999999993E-2</v>
      </c>
      <c r="F763" s="135">
        <f t="shared" si="430"/>
        <v>3.474E-2</v>
      </c>
      <c r="G763" s="135">
        <f t="shared" si="430"/>
        <v>4.8439999999999997E-2</v>
      </c>
      <c r="H763" s="135">
        <f t="shared" si="430"/>
        <v>2.0279999999999999E-2</v>
      </c>
      <c r="I763" s="135">
        <f t="shared" si="430"/>
        <v>0</v>
      </c>
      <c r="J763" s="135">
        <f t="shared" si="430"/>
        <v>6.1929999999999999E-2</v>
      </c>
      <c r="K763" s="135">
        <f t="shared" si="430"/>
        <v>0</v>
      </c>
      <c r="L763" s="135">
        <f t="shared" si="430"/>
        <v>0</v>
      </c>
      <c r="M763" s="135">
        <f t="shared" si="430"/>
        <v>0</v>
      </c>
      <c r="N763" s="135">
        <f t="shared" si="430"/>
        <v>1.643E-2</v>
      </c>
      <c r="O763" s="135">
        <f t="shared" si="430"/>
        <v>4.6299999999999996E-3</v>
      </c>
      <c r="P763" s="135">
        <f t="shared" si="430"/>
        <v>1.9369999999999998E-2</v>
      </c>
      <c r="Q763" s="135">
        <f t="shared" si="430"/>
        <v>1.7489999999999999E-2</v>
      </c>
      <c r="R763" s="135">
        <f t="shared" si="430"/>
        <v>2.8819999999999998E-2</v>
      </c>
      <c r="S763" s="135">
        <f t="shared" si="430"/>
        <v>3.9059999999999997E-2</v>
      </c>
      <c r="T763" s="135">
        <f t="shared" si="430"/>
        <v>4.5560000000000003E-2</v>
      </c>
      <c r="U763" s="135">
        <f t="shared" si="430"/>
        <v>4.1840000000000002E-2</v>
      </c>
      <c r="V763" s="135">
        <f t="shared" si="430"/>
        <v>0</v>
      </c>
      <c r="W763" s="135">
        <f t="shared" si="430"/>
        <v>4.0000000000000002E-4</v>
      </c>
      <c r="X763" s="135">
        <f t="shared" si="430"/>
        <v>7.2859999999999994E-2</v>
      </c>
      <c r="Y763" s="135">
        <f t="shared" si="430"/>
        <v>0.27966000000000002</v>
      </c>
      <c r="Z763" s="135">
        <f t="shared" si="430"/>
        <v>0.39638000000000001</v>
      </c>
      <c r="AA763" s="135">
        <f t="shared" si="430"/>
        <v>0.22699</v>
      </c>
    </row>
    <row r="764" spans="1:27" ht="12.75" customHeight="1" outlineLevel="1" x14ac:dyDescent="0.3">
      <c r="A764" s="163" t="s">
        <v>2396</v>
      </c>
      <c r="B764" s="94" t="s">
        <v>238</v>
      </c>
      <c r="C764" s="70" t="s">
        <v>79</v>
      </c>
      <c r="D764" s="71">
        <v>71.569999999999993</v>
      </c>
      <c r="E764" s="71">
        <v>79.95</v>
      </c>
      <c r="F764" s="71">
        <v>34.74</v>
      </c>
      <c r="G764" s="71">
        <v>48.44</v>
      </c>
      <c r="H764" s="71">
        <v>20.28</v>
      </c>
      <c r="I764" s="71">
        <v>0</v>
      </c>
      <c r="J764" s="71">
        <v>61.93</v>
      </c>
      <c r="K764" s="71">
        <v>0</v>
      </c>
      <c r="L764" s="71">
        <v>0</v>
      </c>
      <c r="M764" s="71">
        <v>0</v>
      </c>
      <c r="N764" s="71">
        <v>16.43</v>
      </c>
      <c r="O764" s="71">
        <v>4.63</v>
      </c>
      <c r="P764" s="71">
        <v>19.37</v>
      </c>
      <c r="Q764" s="71">
        <v>17.489999999999998</v>
      </c>
      <c r="R764" s="71">
        <v>28.82</v>
      </c>
      <c r="S764" s="71">
        <v>39.06</v>
      </c>
      <c r="T764" s="71">
        <v>45.56</v>
      </c>
      <c r="U764" s="71">
        <v>41.84</v>
      </c>
      <c r="V764" s="71">
        <v>0</v>
      </c>
      <c r="W764" s="71">
        <v>0.4</v>
      </c>
      <c r="X764" s="71">
        <v>72.86</v>
      </c>
      <c r="Y764" s="71">
        <v>279.66000000000003</v>
      </c>
      <c r="Z764" s="71">
        <v>396.38</v>
      </c>
      <c r="AA764" s="71">
        <v>226.99</v>
      </c>
    </row>
    <row r="765" spans="1:27" ht="13.8" x14ac:dyDescent="0.3">
      <c r="A765" s="162" t="s">
        <v>2397</v>
      </c>
      <c r="B765" s="54" t="str">
        <f>"29"&amp;"."&amp;$B$800&amp;"."&amp;$B$801</f>
        <v>29.03.2024</v>
      </c>
      <c r="C765" s="134" t="s">
        <v>76</v>
      </c>
      <c r="D765" s="135">
        <f>ROUND((D766)/1000,5)</f>
        <v>0.12795999999999999</v>
      </c>
      <c r="E765" s="135">
        <f t="shared" ref="E765:AA765" si="431">ROUND((E766)/1000,5)</f>
        <v>8.1189999999999998E-2</v>
      </c>
      <c r="F765" s="135">
        <f t="shared" si="431"/>
        <v>6.6170000000000007E-2</v>
      </c>
      <c r="G765" s="135">
        <f t="shared" si="431"/>
        <v>4.616E-2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7.8600000000000007E-3</v>
      </c>
      <c r="N765" s="135">
        <f t="shared" si="431"/>
        <v>1.7850000000000001E-2</v>
      </c>
      <c r="O765" s="135">
        <f t="shared" si="431"/>
        <v>4.657E-2</v>
      </c>
      <c r="P765" s="135">
        <f t="shared" si="431"/>
        <v>3.9199999999999999E-2</v>
      </c>
      <c r="Q765" s="135">
        <f t="shared" si="431"/>
        <v>0.02</v>
      </c>
      <c r="R765" s="135">
        <f t="shared" si="431"/>
        <v>1.227E-2</v>
      </c>
      <c r="S765" s="135">
        <f t="shared" si="431"/>
        <v>9.9769999999999998E-2</v>
      </c>
      <c r="T765" s="135">
        <f t="shared" si="431"/>
        <v>0.11507000000000001</v>
      </c>
      <c r="U765" s="135">
        <f t="shared" si="431"/>
        <v>0.12592999999999999</v>
      </c>
      <c r="V765" s="135">
        <f t="shared" si="431"/>
        <v>8.7499999999999994E-2</v>
      </c>
      <c r="W765" s="135">
        <f t="shared" si="431"/>
        <v>0.11366</v>
      </c>
      <c r="X765" s="135">
        <f t="shared" si="431"/>
        <v>0.21543000000000001</v>
      </c>
      <c r="Y765" s="135">
        <f t="shared" si="431"/>
        <v>0.44839000000000001</v>
      </c>
      <c r="Z765" s="135">
        <f t="shared" si="431"/>
        <v>0.68864999999999998</v>
      </c>
      <c r="AA765" s="135">
        <f t="shared" si="431"/>
        <v>0.30547000000000002</v>
      </c>
    </row>
    <row r="766" spans="1:27" ht="12.75" customHeight="1" outlineLevel="1" x14ac:dyDescent="0.3">
      <c r="A766" s="163" t="s">
        <v>2398</v>
      </c>
      <c r="B766" s="94" t="s">
        <v>238</v>
      </c>
      <c r="C766" s="70" t="s">
        <v>79</v>
      </c>
      <c r="D766" s="71">
        <v>127.96</v>
      </c>
      <c r="E766" s="71">
        <v>81.19</v>
      </c>
      <c r="F766" s="71">
        <v>66.17</v>
      </c>
      <c r="G766" s="71">
        <v>46.16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7.86</v>
      </c>
      <c r="N766" s="71">
        <v>17.850000000000001</v>
      </c>
      <c r="O766" s="71">
        <v>46.57</v>
      </c>
      <c r="P766" s="71">
        <v>39.200000000000003</v>
      </c>
      <c r="Q766" s="71">
        <v>20</v>
      </c>
      <c r="R766" s="71">
        <v>12.27</v>
      </c>
      <c r="S766" s="71">
        <v>99.77</v>
      </c>
      <c r="T766" s="71">
        <v>115.07</v>
      </c>
      <c r="U766" s="71">
        <v>125.93</v>
      </c>
      <c r="V766" s="71">
        <v>87.5</v>
      </c>
      <c r="W766" s="71">
        <v>113.66</v>
      </c>
      <c r="X766" s="71">
        <v>215.43</v>
      </c>
      <c r="Y766" s="71">
        <v>448.39</v>
      </c>
      <c r="Z766" s="71">
        <v>688.65</v>
      </c>
      <c r="AA766" s="71">
        <v>305.47000000000003</v>
      </c>
    </row>
    <row r="767" spans="1:27" ht="13.8" x14ac:dyDescent="0.3">
      <c r="A767" s="162" t="s">
        <v>2399</v>
      </c>
      <c r="B767" s="54" t="str">
        <f>"30"&amp;"."&amp;$B$800&amp;"."&amp;$B$801</f>
        <v>30.03.2024</v>
      </c>
      <c r="C767" s="134" t="s">
        <v>76</v>
      </c>
      <c r="D767" s="135">
        <f>ROUND((D768)/1000,5)</f>
        <v>0.21098</v>
      </c>
      <c r="E767" s="135">
        <f t="shared" ref="E767:AA767" si="432">ROUND((E768)/1000,5)</f>
        <v>0.26990999999999998</v>
      </c>
      <c r="F767" s="135">
        <f t="shared" si="432"/>
        <v>0.19092999999999999</v>
      </c>
      <c r="G767" s="135">
        <f t="shared" si="432"/>
        <v>8.9539999999999995E-2</v>
      </c>
      <c r="H767" s="135">
        <f t="shared" si="432"/>
        <v>0.14393</v>
      </c>
      <c r="I767" s="135">
        <f t="shared" si="432"/>
        <v>0.13653999999999999</v>
      </c>
      <c r="J767" s="135">
        <f t="shared" si="432"/>
        <v>0.16855000000000001</v>
      </c>
      <c r="K767" s="135">
        <f t="shared" si="432"/>
        <v>2.6079999999999999E-2</v>
      </c>
      <c r="L767" s="135">
        <f t="shared" si="432"/>
        <v>0.16977999999999999</v>
      </c>
      <c r="M767" s="135">
        <f t="shared" si="432"/>
        <v>0.21948999999999999</v>
      </c>
      <c r="N767" s="135">
        <f t="shared" si="432"/>
        <v>0.25656000000000001</v>
      </c>
      <c r="O767" s="135">
        <f t="shared" si="432"/>
        <v>0.15412000000000001</v>
      </c>
      <c r="P767" s="135">
        <f t="shared" si="432"/>
        <v>0.20288999999999999</v>
      </c>
      <c r="Q767" s="135">
        <f t="shared" si="432"/>
        <v>0.27875</v>
      </c>
      <c r="R767" s="135">
        <f t="shared" si="432"/>
        <v>0.21118000000000001</v>
      </c>
      <c r="S767" s="135">
        <f t="shared" si="432"/>
        <v>0.20232</v>
      </c>
      <c r="T767" s="135">
        <f t="shared" si="432"/>
        <v>0.18637999999999999</v>
      </c>
      <c r="U767" s="135">
        <f t="shared" si="432"/>
        <v>0.20516000000000001</v>
      </c>
      <c r="V767" s="135">
        <f t="shared" si="432"/>
        <v>0.25474000000000002</v>
      </c>
      <c r="W767" s="135">
        <f t="shared" si="432"/>
        <v>0.24304000000000001</v>
      </c>
      <c r="X767" s="135">
        <f t="shared" si="432"/>
        <v>0.35186000000000001</v>
      </c>
      <c r="Y767" s="135">
        <f t="shared" si="432"/>
        <v>0.44716</v>
      </c>
      <c r="Z767" s="135">
        <f t="shared" si="432"/>
        <v>0.53573999999999999</v>
      </c>
      <c r="AA767" s="135">
        <f t="shared" si="432"/>
        <v>0.21471000000000001</v>
      </c>
    </row>
    <row r="768" spans="1:27" ht="12.75" customHeight="1" outlineLevel="1" x14ac:dyDescent="0.3">
      <c r="A768" s="163" t="s">
        <v>2400</v>
      </c>
      <c r="B768" s="94" t="s">
        <v>238</v>
      </c>
      <c r="C768" s="70" t="s">
        <v>79</v>
      </c>
      <c r="D768" s="71">
        <v>210.98</v>
      </c>
      <c r="E768" s="71">
        <v>269.91000000000003</v>
      </c>
      <c r="F768" s="71">
        <v>190.93</v>
      </c>
      <c r="G768" s="71">
        <v>89.54</v>
      </c>
      <c r="H768" s="71">
        <v>143.93</v>
      </c>
      <c r="I768" s="71">
        <v>136.54</v>
      </c>
      <c r="J768" s="71">
        <v>168.55</v>
      </c>
      <c r="K768" s="71">
        <v>26.08</v>
      </c>
      <c r="L768" s="71">
        <v>169.78</v>
      </c>
      <c r="M768" s="71">
        <v>219.49</v>
      </c>
      <c r="N768" s="71">
        <v>256.56</v>
      </c>
      <c r="O768" s="71">
        <v>154.12</v>
      </c>
      <c r="P768" s="71">
        <v>202.89</v>
      </c>
      <c r="Q768" s="71">
        <v>278.75</v>
      </c>
      <c r="R768" s="71">
        <v>211.18</v>
      </c>
      <c r="S768" s="71">
        <v>202.32</v>
      </c>
      <c r="T768" s="71">
        <v>186.38</v>
      </c>
      <c r="U768" s="71">
        <v>205.16</v>
      </c>
      <c r="V768" s="71">
        <v>254.74</v>
      </c>
      <c r="W768" s="71">
        <v>243.04</v>
      </c>
      <c r="X768" s="71">
        <v>351.86</v>
      </c>
      <c r="Y768" s="71">
        <v>447.16</v>
      </c>
      <c r="Z768" s="71">
        <v>535.74</v>
      </c>
      <c r="AA768" s="71">
        <v>214.71</v>
      </c>
    </row>
    <row r="769" spans="1:27" ht="13.8" x14ac:dyDescent="0.3">
      <c r="A769" s="162" t="s">
        <v>2401</v>
      </c>
      <c r="B769" s="54" t="str">
        <f>"31"&amp;"."&amp;$B$800&amp;"."&amp;$B$801</f>
        <v>31.03.2024</v>
      </c>
      <c r="C769" s="134" t="s">
        <v>76</v>
      </c>
      <c r="D769" s="135">
        <f>ROUND((D770)/1000,5)</f>
        <v>5.2830000000000002E-2</v>
      </c>
      <c r="E769" s="135">
        <f t="shared" ref="E769:AA769" si="433">ROUND((E770)/1000,5)</f>
        <v>7.1399999999999996E-3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0.13528000000000001</v>
      </c>
      <c r="N769" s="135">
        <f t="shared" si="433"/>
        <v>0.15118999999999999</v>
      </c>
      <c r="O769" s="135">
        <f t="shared" si="433"/>
        <v>0.20752999999999999</v>
      </c>
      <c r="P769" s="135">
        <f t="shared" si="433"/>
        <v>0.20247999999999999</v>
      </c>
      <c r="Q769" s="135">
        <f t="shared" si="433"/>
        <v>0.23222000000000001</v>
      </c>
      <c r="R769" s="135">
        <f t="shared" si="433"/>
        <v>0.24257999999999999</v>
      </c>
      <c r="S769" s="135">
        <f t="shared" si="433"/>
        <v>0.24554000000000001</v>
      </c>
      <c r="T769" s="135">
        <f t="shared" si="433"/>
        <v>0.23186999999999999</v>
      </c>
      <c r="U769" s="135">
        <f t="shared" si="433"/>
        <v>0.30353999999999998</v>
      </c>
      <c r="V769" s="135">
        <f t="shared" si="433"/>
        <v>0.12424</v>
      </c>
      <c r="W769" s="135">
        <f t="shared" si="433"/>
        <v>0.34588000000000002</v>
      </c>
      <c r="X769" s="135">
        <f t="shared" si="433"/>
        <v>0.41965999999999998</v>
      </c>
      <c r="Y769" s="135">
        <f t="shared" si="433"/>
        <v>0.34967999999999999</v>
      </c>
      <c r="Z769" s="135">
        <f t="shared" si="433"/>
        <v>0.35410999999999998</v>
      </c>
      <c r="AA769" s="135">
        <f t="shared" si="433"/>
        <v>0.38539000000000001</v>
      </c>
    </row>
    <row r="770" spans="1:27" ht="12.75" customHeight="1" outlineLevel="1" x14ac:dyDescent="0.3">
      <c r="A770" s="163" t="s">
        <v>2402</v>
      </c>
      <c r="B770" s="94" t="s">
        <v>238</v>
      </c>
      <c r="C770" s="70" t="s">
        <v>79</v>
      </c>
      <c r="D770" s="71">
        <v>52.83</v>
      </c>
      <c r="E770" s="71">
        <v>7.14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135.28</v>
      </c>
      <c r="N770" s="71">
        <v>151.19</v>
      </c>
      <c r="O770" s="71">
        <v>207.53</v>
      </c>
      <c r="P770" s="71">
        <v>202.48</v>
      </c>
      <c r="Q770" s="71">
        <v>232.22</v>
      </c>
      <c r="R770" s="71">
        <v>242.58</v>
      </c>
      <c r="S770" s="71">
        <v>245.54</v>
      </c>
      <c r="T770" s="71">
        <v>231.87</v>
      </c>
      <c r="U770" s="71">
        <v>303.54000000000002</v>
      </c>
      <c r="V770" s="71">
        <v>124.24</v>
      </c>
      <c r="W770" s="71">
        <v>345.88</v>
      </c>
      <c r="X770" s="71">
        <v>419.66</v>
      </c>
      <c r="Y770" s="71">
        <v>349.68</v>
      </c>
      <c r="Z770" s="71">
        <v>354.11</v>
      </c>
      <c r="AA770" s="71">
        <v>385.39</v>
      </c>
    </row>
    <row r="771" spans="1:27" ht="13.8" x14ac:dyDescent="0.3">
      <c r="B771" s="165"/>
    </row>
    <row r="772" spans="1:27" ht="13.8" x14ac:dyDescent="0.3">
      <c r="B772" s="165" t="s">
        <v>392</v>
      </c>
    </row>
    <row r="773" spans="1:27" ht="13.8" x14ac:dyDescent="0.3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7" s="198" customFormat="1" ht="13.8" x14ac:dyDescent="0.3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</row>
    <row r="775" spans="1:27" s="198" customFormat="1" ht="13.8" x14ac:dyDescent="0.3">
      <c r="A775" s="162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7.3400000000000002E-3</v>
      </c>
    </row>
    <row r="776" spans="1:27" s="198" customFormat="1" ht="13.8" x14ac:dyDescent="0.3">
      <c r="A776" s="162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0.32116</v>
      </c>
    </row>
    <row r="779" spans="1:27" ht="13.8" x14ac:dyDescent="0.3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7" ht="15" customHeight="1" x14ac:dyDescent="0.3">
      <c r="A780" s="168" t="s">
        <v>2411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7" ht="13.8" x14ac:dyDescent="0.3">
      <c r="A781" s="172"/>
      <c r="B781" s="173"/>
      <c r="C781" s="174"/>
      <c r="D781" s="175">
        <f>D782</f>
        <v>866785.27</v>
      </c>
      <c r="E781" s="175">
        <f t="shared" ref="E781:G781" si="434">E782</f>
        <v>866785.27</v>
      </c>
      <c r="F781" s="175">
        <f t="shared" si="434"/>
        <v>866785.27</v>
      </c>
      <c r="G781" s="175">
        <f t="shared" si="434"/>
        <v>866785.27</v>
      </c>
    </row>
    <row r="782" spans="1:27" ht="12.75" customHeight="1" outlineLevel="1" x14ac:dyDescent="0.3">
      <c r="A782" s="176" t="s">
        <v>2412</v>
      </c>
      <c r="B782" s="177" t="s">
        <v>868</v>
      </c>
      <c r="C782" s="178" t="s">
        <v>864</v>
      </c>
      <c r="D782" s="71">
        <v>866785.27</v>
      </c>
      <c r="E782" s="71">
        <f>$D782</f>
        <v>866785.27</v>
      </c>
      <c r="F782" s="71">
        <f>$D782</f>
        <v>866785.27</v>
      </c>
      <c r="G782" s="71">
        <f>$D782</f>
        <v>866785.27</v>
      </c>
    </row>
    <row r="785" spans="1:27" ht="12.75" customHeight="1" x14ac:dyDescent="0.3">
      <c r="A785" s="179" t="s">
        <v>84</v>
      </c>
      <c r="B785" s="179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3">
      <c r="A786" s="180" t="s">
        <v>3163</v>
      </c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5">
      <c r="A788" s="83"/>
      <c r="B788" s="84"/>
    </row>
    <row r="789" spans="1:27" x14ac:dyDescent="0.25">
      <c r="A789" s="83"/>
      <c r="B789" s="85"/>
    </row>
    <row r="800" spans="1:27" ht="13.8" hidden="1" x14ac:dyDescent="0.3">
      <c r="B800" s="181" t="s">
        <v>3164</v>
      </c>
    </row>
    <row r="801" spans="2:2" ht="13.8" hidden="1" x14ac:dyDescent="0.3">
      <c r="B801" s="182" t="s">
        <v>3165</v>
      </c>
    </row>
  </sheetData>
  <autoFilter ref="B6:C698" xr:uid="{00000000-0001-0000-0E00-000000000000}"/>
  <mergeCells count="18">
    <mergeCell ref="A779:AA779"/>
    <mergeCell ref="A780:A781"/>
    <mergeCell ref="B780:B781"/>
    <mergeCell ref="C780:C781"/>
    <mergeCell ref="A785:B785"/>
    <mergeCell ref="A786:O786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BFEC8-DA21-430B-A2F3-D95297232648}">
  <sheetPr>
    <tabColor theme="7" tint="0.59999389629810485"/>
    <pageSetUpPr fitToPage="1"/>
  </sheetPr>
  <dimension ref="A1:AB802"/>
  <sheetViews>
    <sheetView view="pageBreakPreview" topLeftCell="A739" zoomScale="75" zoomScaleNormal="100" zoomScaleSheetLayoutView="75" workbookViewId="0">
      <selection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x14ac:dyDescent="0.25">
      <c r="A1" s="151" t="s">
        <v>2413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4.4" x14ac:dyDescent="0.3">
      <c r="A4" s="154" t="s">
        <v>208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2414</v>
      </c>
      <c r="B7" s="54" t="str">
        <f>"01"&amp;"."&amp;$B$801&amp;"."&amp;$B$802</f>
        <v>01.03.2024</v>
      </c>
      <c r="C7" s="134" t="s">
        <v>76</v>
      </c>
      <c r="D7" s="135">
        <f>ROUND(((D8+D9+D11+D10)/1000),5)</f>
        <v>1.6394899999999999</v>
      </c>
      <c r="E7" s="135">
        <f>ROUND(((E8+E9+E11+E10)/1000),5)</f>
        <v>1.5741700000000001</v>
      </c>
      <c r="F7" s="135">
        <f>ROUND(((F8+F9+F11+F10)/1000),5)</f>
        <v>1.5663899999999999</v>
      </c>
      <c r="G7" s="135">
        <f t="shared" ref="G7:AA7" si="0">ROUND(((G8+G9+G11+G10)/1000),5)</f>
        <v>1.5700499999999999</v>
      </c>
      <c r="H7" s="135">
        <f t="shared" si="0"/>
        <v>1.6210800000000001</v>
      </c>
      <c r="I7" s="135">
        <f t="shared" si="0"/>
        <v>1.7146399999999999</v>
      </c>
      <c r="J7" s="135">
        <f t="shared" si="0"/>
        <v>1.8128</v>
      </c>
      <c r="K7" s="135">
        <f t="shared" si="0"/>
        <v>2.1206</v>
      </c>
      <c r="L7" s="135">
        <f t="shared" si="0"/>
        <v>2.2658800000000001</v>
      </c>
      <c r="M7" s="135">
        <f t="shared" si="0"/>
        <v>2.3010600000000001</v>
      </c>
      <c r="N7" s="135">
        <f t="shared" si="0"/>
        <v>2.3071600000000001</v>
      </c>
      <c r="O7" s="135">
        <f t="shared" si="0"/>
        <v>2.3582399999999999</v>
      </c>
      <c r="P7" s="135">
        <f t="shared" si="0"/>
        <v>2.3290099999999998</v>
      </c>
      <c r="Q7" s="135">
        <f t="shared" si="0"/>
        <v>2.3331400000000002</v>
      </c>
      <c r="R7" s="135">
        <f t="shared" si="0"/>
        <v>2.3180900000000002</v>
      </c>
      <c r="S7" s="135">
        <f t="shared" si="0"/>
        <v>2.2663000000000002</v>
      </c>
      <c r="T7" s="135">
        <f t="shared" si="0"/>
        <v>2.2420900000000001</v>
      </c>
      <c r="U7" s="135">
        <f t="shared" si="0"/>
        <v>2.2430400000000001</v>
      </c>
      <c r="V7" s="135">
        <f t="shared" si="0"/>
        <v>2.2728100000000002</v>
      </c>
      <c r="W7" s="135">
        <f t="shared" si="0"/>
        <v>2.3510599999999999</v>
      </c>
      <c r="X7" s="135">
        <f t="shared" si="0"/>
        <v>2.3008700000000002</v>
      </c>
      <c r="Y7" s="135">
        <f t="shared" si="0"/>
        <v>2.1917300000000002</v>
      </c>
      <c r="Z7" s="135">
        <f t="shared" si="0"/>
        <v>1.8932599999999999</v>
      </c>
      <c r="AA7" s="135">
        <f t="shared" si="0"/>
        <v>1.77335</v>
      </c>
    </row>
    <row r="8" spans="1:27" ht="12.75" customHeight="1" outlineLevel="1" x14ac:dyDescent="0.3">
      <c r="A8" s="163" t="s">
        <v>2415</v>
      </c>
      <c r="B8" s="94" t="s">
        <v>238</v>
      </c>
      <c r="C8" s="70" t="s">
        <v>79</v>
      </c>
      <c r="D8" s="71">
        <v>1302.93</v>
      </c>
      <c r="E8" s="71">
        <v>1237.6099999999999</v>
      </c>
      <c r="F8" s="71">
        <v>1229.83</v>
      </c>
      <c r="G8" s="71">
        <v>1233.49</v>
      </c>
      <c r="H8" s="71">
        <v>1284.52</v>
      </c>
      <c r="I8" s="71">
        <v>1378.08</v>
      </c>
      <c r="J8" s="71">
        <v>1476.24</v>
      </c>
      <c r="K8" s="71">
        <v>1784.04</v>
      </c>
      <c r="L8" s="71">
        <v>1929.32</v>
      </c>
      <c r="M8" s="71">
        <v>1964.5</v>
      </c>
      <c r="N8" s="71">
        <v>1970.6</v>
      </c>
      <c r="O8" s="71">
        <v>2021.68</v>
      </c>
      <c r="P8" s="71">
        <v>1992.45</v>
      </c>
      <c r="Q8" s="71">
        <v>1996.58</v>
      </c>
      <c r="R8" s="71">
        <v>1981.53</v>
      </c>
      <c r="S8" s="71">
        <v>1929.74</v>
      </c>
      <c r="T8" s="71">
        <v>1905.53</v>
      </c>
      <c r="U8" s="71">
        <v>1906.48</v>
      </c>
      <c r="V8" s="71">
        <v>1936.25</v>
      </c>
      <c r="W8" s="71">
        <v>2014.5</v>
      </c>
      <c r="X8" s="71">
        <v>1964.31</v>
      </c>
      <c r="Y8" s="71">
        <v>1855.17</v>
      </c>
      <c r="Z8" s="71">
        <v>1556.7</v>
      </c>
      <c r="AA8" s="71">
        <v>1436.79</v>
      </c>
    </row>
    <row r="9" spans="1:27" ht="12.75" customHeight="1" outlineLevel="1" x14ac:dyDescent="0.3">
      <c r="A9" s="163" t="s">
        <v>2416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customHeight="1" outlineLevel="1" x14ac:dyDescent="0.3">
      <c r="A10" s="163" t="s">
        <v>2417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2418</v>
      </c>
      <c r="B11" s="94" t="s">
        <v>81</v>
      </c>
      <c r="C11" s="70" t="s">
        <v>79</v>
      </c>
      <c r="D11" s="71">
        <v>264.79000000000002</v>
      </c>
      <c r="E11" s="71">
        <f>$D$11</f>
        <v>264.79000000000002</v>
      </c>
      <c r="F11" s="71">
        <f t="shared" ref="F11:AA11" si="2">$D$11</f>
        <v>264.79000000000002</v>
      </c>
      <c r="G11" s="71">
        <f t="shared" si="2"/>
        <v>264.79000000000002</v>
      </c>
      <c r="H11" s="71">
        <f t="shared" si="2"/>
        <v>264.79000000000002</v>
      </c>
      <c r="I11" s="71">
        <f t="shared" si="2"/>
        <v>264.79000000000002</v>
      </c>
      <c r="J11" s="71">
        <f t="shared" si="2"/>
        <v>264.79000000000002</v>
      </c>
      <c r="K11" s="71">
        <f t="shared" si="2"/>
        <v>264.79000000000002</v>
      </c>
      <c r="L11" s="71">
        <f t="shared" si="2"/>
        <v>264.79000000000002</v>
      </c>
      <c r="M11" s="71">
        <f t="shared" si="2"/>
        <v>264.79000000000002</v>
      </c>
      <c r="N11" s="71">
        <f t="shared" si="2"/>
        <v>264.79000000000002</v>
      </c>
      <c r="O11" s="71">
        <f t="shared" si="2"/>
        <v>264.79000000000002</v>
      </c>
      <c r="P11" s="71">
        <f t="shared" si="2"/>
        <v>264.79000000000002</v>
      </c>
      <c r="Q11" s="71">
        <f t="shared" si="2"/>
        <v>264.79000000000002</v>
      </c>
      <c r="R11" s="71">
        <f t="shared" si="2"/>
        <v>264.79000000000002</v>
      </c>
      <c r="S11" s="71">
        <f t="shared" si="2"/>
        <v>264.79000000000002</v>
      </c>
      <c r="T11" s="71">
        <f t="shared" si="2"/>
        <v>264.79000000000002</v>
      </c>
      <c r="U11" s="71">
        <f t="shared" si="2"/>
        <v>264.79000000000002</v>
      </c>
      <c r="V11" s="71">
        <f t="shared" si="2"/>
        <v>264.79000000000002</v>
      </c>
      <c r="W11" s="71">
        <f t="shared" si="2"/>
        <v>264.79000000000002</v>
      </c>
      <c r="X11" s="71">
        <f t="shared" si="2"/>
        <v>264.79000000000002</v>
      </c>
      <c r="Y11" s="71">
        <f t="shared" si="2"/>
        <v>264.79000000000002</v>
      </c>
      <c r="Z11" s="71">
        <f t="shared" si="2"/>
        <v>264.79000000000002</v>
      </c>
      <c r="AA11" s="71">
        <f t="shared" si="2"/>
        <v>264.79000000000002</v>
      </c>
    </row>
    <row r="12" spans="1:27" ht="13.8" x14ac:dyDescent="0.3">
      <c r="A12" s="162" t="s">
        <v>2419</v>
      </c>
      <c r="B12" s="54" t="str">
        <f>"02"&amp;"."&amp;$B$801&amp;"."&amp;$B$802</f>
        <v>02.03.2024</v>
      </c>
      <c r="C12" s="134" t="s">
        <v>76</v>
      </c>
      <c r="D12" s="135">
        <f>ROUND(((D13+D14+D16+D15)/1000),5)</f>
        <v>1.98438</v>
      </c>
      <c r="E12" s="135">
        <f>ROUND(((E13+E14+E16+E15)/1000),5)</f>
        <v>1.8163899999999999</v>
      </c>
      <c r="F12" s="135">
        <f>ROUND(((F13+F14+F16+F15)/1000),5)</f>
        <v>1.78203</v>
      </c>
      <c r="G12" s="135">
        <f t="shared" ref="G12:AA12" si="3">ROUND(((G13+G14+G16+G15)/1000),5)</f>
        <v>1.77335</v>
      </c>
      <c r="H12" s="135">
        <f t="shared" si="3"/>
        <v>1.7724899999999999</v>
      </c>
      <c r="I12" s="135">
        <f t="shared" si="3"/>
        <v>1.7727200000000001</v>
      </c>
      <c r="J12" s="135">
        <f t="shared" si="3"/>
        <v>1.80301</v>
      </c>
      <c r="K12" s="135">
        <f t="shared" si="3"/>
        <v>1.9860899999999999</v>
      </c>
      <c r="L12" s="135">
        <f t="shared" si="3"/>
        <v>2.2265799999999998</v>
      </c>
      <c r="M12" s="135">
        <f t="shared" si="3"/>
        <v>2.30843</v>
      </c>
      <c r="N12" s="135">
        <f t="shared" si="3"/>
        <v>2.3336999999999999</v>
      </c>
      <c r="O12" s="135">
        <f t="shared" si="3"/>
        <v>2.3406500000000001</v>
      </c>
      <c r="P12" s="135">
        <f t="shared" si="3"/>
        <v>2.33426</v>
      </c>
      <c r="Q12" s="135">
        <f t="shared" si="3"/>
        <v>2.32599</v>
      </c>
      <c r="R12" s="135">
        <f t="shared" si="3"/>
        <v>2.3185099999999998</v>
      </c>
      <c r="S12" s="135">
        <f t="shared" si="3"/>
        <v>2.2800199999999999</v>
      </c>
      <c r="T12" s="135">
        <f t="shared" si="3"/>
        <v>2.2927499999999998</v>
      </c>
      <c r="U12" s="135">
        <f t="shared" si="3"/>
        <v>2.3096199999999998</v>
      </c>
      <c r="V12" s="135">
        <f t="shared" si="3"/>
        <v>2.3326099999999999</v>
      </c>
      <c r="W12" s="135">
        <f t="shared" si="3"/>
        <v>2.34823</v>
      </c>
      <c r="X12" s="135">
        <f t="shared" si="3"/>
        <v>2.3403700000000001</v>
      </c>
      <c r="Y12" s="135">
        <f t="shared" si="3"/>
        <v>2.2720199999999999</v>
      </c>
      <c r="Z12" s="135">
        <f t="shared" si="3"/>
        <v>2.07131</v>
      </c>
      <c r="AA12" s="135">
        <f t="shared" si="3"/>
        <v>1.80379</v>
      </c>
    </row>
    <row r="13" spans="1:27" ht="12.75" customHeight="1" outlineLevel="1" x14ac:dyDescent="0.3">
      <c r="A13" s="163" t="s">
        <v>2420</v>
      </c>
      <c r="B13" s="94" t="s">
        <v>238</v>
      </c>
      <c r="C13" s="70" t="s">
        <v>79</v>
      </c>
      <c r="D13" s="71">
        <v>1647.82</v>
      </c>
      <c r="E13" s="71">
        <v>1479.83</v>
      </c>
      <c r="F13" s="71">
        <v>1445.47</v>
      </c>
      <c r="G13" s="71">
        <v>1436.79</v>
      </c>
      <c r="H13" s="71">
        <v>1435.93</v>
      </c>
      <c r="I13" s="71">
        <v>1436.16</v>
      </c>
      <c r="J13" s="71">
        <v>1466.45</v>
      </c>
      <c r="K13" s="71">
        <v>1649.53</v>
      </c>
      <c r="L13" s="71">
        <v>1890.02</v>
      </c>
      <c r="M13" s="71">
        <v>1971.87</v>
      </c>
      <c r="N13" s="71">
        <v>1997.14</v>
      </c>
      <c r="O13" s="71">
        <v>2004.09</v>
      </c>
      <c r="P13" s="71">
        <v>1997.7</v>
      </c>
      <c r="Q13" s="71">
        <v>1989.43</v>
      </c>
      <c r="R13" s="71">
        <v>1981.95</v>
      </c>
      <c r="S13" s="71">
        <v>1943.46</v>
      </c>
      <c r="T13" s="71">
        <v>1956.19</v>
      </c>
      <c r="U13" s="71">
        <v>1973.06</v>
      </c>
      <c r="V13" s="71">
        <v>1996.05</v>
      </c>
      <c r="W13" s="71">
        <v>2011.67</v>
      </c>
      <c r="X13" s="71">
        <v>2003.81</v>
      </c>
      <c r="Y13" s="71">
        <v>1935.46</v>
      </c>
      <c r="Z13" s="71">
        <v>1734.75</v>
      </c>
      <c r="AA13" s="71">
        <v>1467.23</v>
      </c>
    </row>
    <row r="14" spans="1:27" ht="12.75" customHeight="1" outlineLevel="1" x14ac:dyDescent="0.3">
      <c r="A14" s="163" t="s">
        <v>2421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customHeight="1" outlineLevel="1" x14ac:dyDescent="0.3">
      <c r="A15" s="163" t="s">
        <v>2422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2423</v>
      </c>
      <c r="B16" s="94" t="s">
        <v>81</v>
      </c>
      <c r="C16" s="70" t="s">
        <v>79</v>
      </c>
      <c r="D16" s="71">
        <f>$D$11</f>
        <v>264.79000000000002</v>
      </c>
      <c r="E16" s="71">
        <f t="shared" ref="E16:AA16" si="5">$D$11</f>
        <v>264.79000000000002</v>
      </c>
      <c r="F16" s="71">
        <f t="shared" si="5"/>
        <v>264.79000000000002</v>
      </c>
      <c r="G16" s="71">
        <f t="shared" si="5"/>
        <v>264.79000000000002</v>
      </c>
      <c r="H16" s="71">
        <f t="shared" si="5"/>
        <v>264.79000000000002</v>
      </c>
      <c r="I16" s="71">
        <f t="shared" si="5"/>
        <v>264.79000000000002</v>
      </c>
      <c r="J16" s="71">
        <f t="shared" si="5"/>
        <v>264.79000000000002</v>
      </c>
      <c r="K16" s="71">
        <f t="shared" si="5"/>
        <v>264.79000000000002</v>
      </c>
      <c r="L16" s="71">
        <f t="shared" si="5"/>
        <v>264.79000000000002</v>
      </c>
      <c r="M16" s="71">
        <f t="shared" si="5"/>
        <v>264.79000000000002</v>
      </c>
      <c r="N16" s="71">
        <f t="shared" si="5"/>
        <v>264.79000000000002</v>
      </c>
      <c r="O16" s="71">
        <f t="shared" si="5"/>
        <v>264.79000000000002</v>
      </c>
      <c r="P16" s="71">
        <f t="shared" si="5"/>
        <v>264.79000000000002</v>
      </c>
      <c r="Q16" s="71">
        <f t="shared" si="5"/>
        <v>264.79000000000002</v>
      </c>
      <c r="R16" s="71">
        <f t="shared" si="5"/>
        <v>264.79000000000002</v>
      </c>
      <c r="S16" s="71">
        <f t="shared" si="5"/>
        <v>264.79000000000002</v>
      </c>
      <c r="T16" s="71">
        <f t="shared" si="5"/>
        <v>264.79000000000002</v>
      </c>
      <c r="U16" s="71">
        <f t="shared" si="5"/>
        <v>264.79000000000002</v>
      </c>
      <c r="V16" s="71">
        <f t="shared" si="5"/>
        <v>264.79000000000002</v>
      </c>
      <c r="W16" s="71">
        <f t="shared" si="5"/>
        <v>264.79000000000002</v>
      </c>
      <c r="X16" s="71">
        <f t="shared" si="5"/>
        <v>264.79000000000002</v>
      </c>
      <c r="Y16" s="71">
        <f t="shared" si="5"/>
        <v>264.79000000000002</v>
      </c>
      <c r="Z16" s="71">
        <f t="shared" si="5"/>
        <v>264.79000000000002</v>
      </c>
      <c r="AA16" s="71">
        <f t="shared" si="5"/>
        <v>264.79000000000002</v>
      </c>
    </row>
    <row r="17" spans="1:27" ht="12.75" customHeight="1" x14ac:dyDescent="0.3">
      <c r="A17" s="162" t="s">
        <v>2424</v>
      </c>
      <c r="B17" s="54" t="str">
        <f>"03"&amp;"."&amp;$B$801&amp;"."&amp;$B$802</f>
        <v>03.03.2024</v>
      </c>
      <c r="C17" s="134" t="s">
        <v>76</v>
      </c>
      <c r="D17" s="135">
        <f>ROUND(((D18+D19+D21+D20)/1000),5)</f>
        <v>1.81508</v>
      </c>
      <c r="E17" s="135">
        <f>ROUND(((E18+E19+E21+E20)/1000),5)</f>
        <v>1.7501599999999999</v>
      </c>
      <c r="F17" s="135">
        <f>ROUND(((F18+F19+F21+F20)/1000),5)</f>
        <v>1.6533199999999999</v>
      </c>
      <c r="G17" s="135">
        <f t="shared" ref="G17:AA17" si="6">ROUND(((G18+G19+G21+G20)/1000),5)</f>
        <v>1.64808</v>
      </c>
      <c r="H17" s="135">
        <f t="shared" si="6"/>
        <v>1.6732100000000001</v>
      </c>
      <c r="I17" s="135">
        <f t="shared" si="6"/>
        <v>1.7104299999999999</v>
      </c>
      <c r="J17" s="135">
        <f t="shared" si="6"/>
        <v>1.71959</v>
      </c>
      <c r="K17" s="135">
        <f t="shared" si="6"/>
        <v>1.76901</v>
      </c>
      <c r="L17" s="135">
        <f t="shared" si="6"/>
        <v>1.9843900000000001</v>
      </c>
      <c r="M17" s="135">
        <f t="shared" si="6"/>
        <v>2.10229</v>
      </c>
      <c r="N17" s="135">
        <f t="shared" si="6"/>
        <v>2.1516799999999998</v>
      </c>
      <c r="O17" s="135">
        <f t="shared" si="6"/>
        <v>2.1494399999999998</v>
      </c>
      <c r="P17" s="135">
        <f t="shared" si="6"/>
        <v>2.1249699999999998</v>
      </c>
      <c r="Q17" s="135">
        <f t="shared" si="6"/>
        <v>2.1089199999999999</v>
      </c>
      <c r="R17" s="135">
        <f t="shared" si="6"/>
        <v>2.10466</v>
      </c>
      <c r="S17" s="135">
        <f t="shared" si="6"/>
        <v>2.0688900000000001</v>
      </c>
      <c r="T17" s="135">
        <f t="shared" si="6"/>
        <v>2.0994199999999998</v>
      </c>
      <c r="U17" s="135">
        <f t="shared" si="6"/>
        <v>2.1311599999999999</v>
      </c>
      <c r="V17" s="135">
        <f t="shared" si="6"/>
        <v>2.2375699999999998</v>
      </c>
      <c r="W17" s="135">
        <f t="shared" si="6"/>
        <v>2.2250299999999998</v>
      </c>
      <c r="X17" s="135">
        <f t="shared" si="6"/>
        <v>2.1970700000000001</v>
      </c>
      <c r="Y17" s="135">
        <f t="shared" si="6"/>
        <v>2.0800399999999999</v>
      </c>
      <c r="Z17" s="135">
        <f t="shared" si="6"/>
        <v>1.903</v>
      </c>
      <c r="AA17" s="135">
        <f t="shared" si="6"/>
        <v>1.7743599999999999</v>
      </c>
    </row>
    <row r="18" spans="1:27" ht="12.75" customHeight="1" outlineLevel="1" x14ac:dyDescent="0.3">
      <c r="A18" s="163" t="s">
        <v>2425</v>
      </c>
      <c r="B18" s="94" t="s">
        <v>238</v>
      </c>
      <c r="C18" s="70" t="s">
        <v>79</v>
      </c>
      <c r="D18" s="71">
        <v>1478.52</v>
      </c>
      <c r="E18" s="71">
        <v>1413.6</v>
      </c>
      <c r="F18" s="71">
        <v>1316.76</v>
      </c>
      <c r="G18" s="71">
        <v>1311.52</v>
      </c>
      <c r="H18" s="71">
        <v>1336.65</v>
      </c>
      <c r="I18" s="71">
        <v>1373.87</v>
      </c>
      <c r="J18" s="71">
        <v>1383.03</v>
      </c>
      <c r="K18" s="71">
        <v>1432.45</v>
      </c>
      <c r="L18" s="71">
        <v>1647.83</v>
      </c>
      <c r="M18" s="71">
        <v>1765.73</v>
      </c>
      <c r="N18" s="71">
        <v>1815.12</v>
      </c>
      <c r="O18" s="71">
        <v>1812.88</v>
      </c>
      <c r="P18" s="71">
        <v>1788.41</v>
      </c>
      <c r="Q18" s="71">
        <v>1772.36</v>
      </c>
      <c r="R18" s="71">
        <v>1768.1</v>
      </c>
      <c r="S18" s="71">
        <v>1732.33</v>
      </c>
      <c r="T18" s="71">
        <v>1762.86</v>
      </c>
      <c r="U18" s="71">
        <v>1794.6</v>
      </c>
      <c r="V18" s="71">
        <v>1901.01</v>
      </c>
      <c r="W18" s="71">
        <v>1888.47</v>
      </c>
      <c r="X18" s="71">
        <v>1860.51</v>
      </c>
      <c r="Y18" s="71">
        <v>1743.48</v>
      </c>
      <c r="Z18" s="71">
        <v>1566.44</v>
      </c>
      <c r="AA18" s="71">
        <v>1437.8</v>
      </c>
    </row>
    <row r="19" spans="1:27" ht="12.75" customHeight="1" outlineLevel="1" x14ac:dyDescent="0.3">
      <c r="A19" s="163" t="s">
        <v>2426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customHeight="1" outlineLevel="1" x14ac:dyDescent="0.3">
      <c r="A20" s="163" t="s">
        <v>2427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2428</v>
      </c>
      <c r="B21" s="94" t="s">
        <v>81</v>
      </c>
      <c r="C21" s="70" t="s">
        <v>79</v>
      </c>
      <c r="D21" s="71">
        <f>$D$11</f>
        <v>264.79000000000002</v>
      </c>
      <c r="E21" s="71">
        <f t="shared" ref="E21:AA21" si="8">$D$11</f>
        <v>264.79000000000002</v>
      </c>
      <c r="F21" s="71">
        <f t="shared" si="8"/>
        <v>264.79000000000002</v>
      </c>
      <c r="G21" s="71">
        <f t="shared" si="8"/>
        <v>264.79000000000002</v>
      </c>
      <c r="H21" s="71">
        <f t="shared" si="8"/>
        <v>264.79000000000002</v>
      </c>
      <c r="I21" s="71">
        <f t="shared" si="8"/>
        <v>264.79000000000002</v>
      </c>
      <c r="J21" s="71">
        <f t="shared" si="8"/>
        <v>264.79000000000002</v>
      </c>
      <c r="K21" s="71">
        <f t="shared" si="8"/>
        <v>264.79000000000002</v>
      </c>
      <c r="L21" s="71">
        <f t="shared" si="8"/>
        <v>264.79000000000002</v>
      </c>
      <c r="M21" s="71">
        <f t="shared" si="8"/>
        <v>264.79000000000002</v>
      </c>
      <c r="N21" s="71">
        <f t="shared" si="8"/>
        <v>264.79000000000002</v>
      </c>
      <c r="O21" s="71">
        <f t="shared" si="8"/>
        <v>264.79000000000002</v>
      </c>
      <c r="P21" s="71">
        <f t="shared" si="8"/>
        <v>264.79000000000002</v>
      </c>
      <c r="Q21" s="71">
        <f t="shared" si="8"/>
        <v>264.79000000000002</v>
      </c>
      <c r="R21" s="71">
        <f t="shared" si="8"/>
        <v>264.79000000000002</v>
      </c>
      <c r="S21" s="71">
        <f t="shared" si="8"/>
        <v>264.79000000000002</v>
      </c>
      <c r="T21" s="71">
        <f t="shared" si="8"/>
        <v>264.79000000000002</v>
      </c>
      <c r="U21" s="71">
        <f t="shared" si="8"/>
        <v>264.79000000000002</v>
      </c>
      <c r="V21" s="71">
        <f t="shared" si="8"/>
        <v>264.79000000000002</v>
      </c>
      <c r="W21" s="71">
        <f t="shared" si="8"/>
        <v>264.79000000000002</v>
      </c>
      <c r="X21" s="71">
        <f t="shared" si="8"/>
        <v>264.79000000000002</v>
      </c>
      <c r="Y21" s="71">
        <f t="shared" si="8"/>
        <v>264.79000000000002</v>
      </c>
      <c r="Z21" s="71">
        <f t="shared" si="8"/>
        <v>264.79000000000002</v>
      </c>
      <c r="AA21" s="71">
        <f t="shared" si="8"/>
        <v>264.79000000000002</v>
      </c>
    </row>
    <row r="22" spans="1:27" ht="12.75" customHeight="1" x14ac:dyDescent="0.3">
      <c r="A22" s="162" t="s">
        <v>2429</v>
      </c>
      <c r="B22" s="54" t="str">
        <f>"04"&amp;"."&amp;$B$801&amp;"."&amp;$B$802</f>
        <v>04.03.2024</v>
      </c>
      <c r="C22" s="134" t="s">
        <v>76</v>
      </c>
      <c r="D22" s="135">
        <f>ROUND(((D23+D24+D26+D25)/1000),5)</f>
        <v>1.7575700000000001</v>
      </c>
      <c r="E22" s="135">
        <f>ROUND(((E23+E24+E26+E25)/1000),5)</f>
        <v>1.6212500000000001</v>
      </c>
      <c r="F22" s="135">
        <f>ROUND(((F23+F24+F26+F25)/1000),5)</f>
        <v>1.57348</v>
      </c>
      <c r="G22" s="135">
        <f t="shared" ref="G22:AA22" si="9">ROUND(((G23+G24+G26+G25)/1000),5)</f>
        <v>1.5672600000000001</v>
      </c>
      <c r="H22" s="135">
        <f t="shared" si="9"/>
        <v>1.60284</v>
      </c>
      <c r="I22" s="135">
        <f t="shared" si="9"/>
        <v>1.75403</v>
      </c>
      <c r="J22" s="135">
        <f t="shared" si="9"/>
        <v>1.78382</v>
      </c>
      <c r="K22" s="135">
        <f t="shared" si="9"/>
        <v>2.1535700000000002</v>
      </c>
      <c r="L22" s="135">
        <f t="shared" si="9"/>
        <v>2.3254800000000002</v>
      </c>
      <c r="M22" s="135">
        <f t="shared" si="9"/>
        <v>2.4145099999999999</v>
      </c>
      <c r="N22" s="135">
        <f t="shared" si="9"/>
        <v>2.4295900000000001</v>
      </c>
      <c r="O22" s="135">
        <f t="shared" si="9"/>
        <v>2.47464</v>
      </c>
      <c r="P22" s="135">
        <f t="shared" si="9"/>
        <v>2.4345300000000001</v>
      </c>
      <c r="Q22" s="135">
        <f t="shared" si="9"/>
        <v>2.40842</v>
      </c>
      <c r="R22" s="135">
        <f t="shared" si="9"/>
        <v>2.3645700000000001</v>
      </c>
      <c r="S22" s="135">
        <f t="shared" si="9"/>
        <v>2.3059400000000001</v>
      </c>
      <c r="T22" s="135">
        <f t="shared" si="9"/>
        <v>2.2814000000000001</v>
      </c>
      <c r="U22" s="135">
        <f t="shared" si="9"/>
        <v>2.274</v>
      </c>
      <c r="V22" s="135">
        <f t="shared" si="9"/>
        <v>2.3158300000000001</v>
      </c>
      <c r="W22" s="135">
        <f t="shared" si="9"/>
        <v>2.4085899999999998</v>
      </c>
      <c r="X22" s="135">
        <f t="shared" si="9"/>
        <v>2.3090999999999999</v>
      </c>
      <c r="Y22" s="135">
        <f t="shared" si="9"/>
        <v>2.1692800000000001</v>
      </c>
      <c r="Z22" s="135">
        <f t="shared" si="9"/>
        <v>1.8912</v>
      </c>
      <c r="AA22" s="135">
        <f t="shared" si="9"/>
        <v>1.77904</v>
      </c>
    </row>
    <row r="23" spans="1:27" ht="12.75" customHeight="1" outlineLevel="1" x14ac:dyDescent="0.3">
      <c r="A23" s="163" t="s">
        <v>2430</v>
      </c>
      <c r="B23" s="94" t="s">
        <v>238</v>
      </c>
      <c r="C23" s="70" t="s">
        <v>79</v>
      </c>
      <c r="D23" s="71">
        <v>1421.01</v>
      </c>
      <c r="E23" s="71">
        <v>1284.69</v>
      </c>
      <c r="F23" s="71">
        <v>1236.92</v>
      </c>
      <c r="G23" s="71">
        <v>1230.7</v>
      </c>
      <c r="H23" s="71">
        <v>1266.28</v>
      </c>
      <c r="I23" s="71">
        <v>1417.47</v>
      </c>
      <c r="J23" s="71">
        <v>1447.26</v>
      </c>
      <c r="K23" s="71">
        <v>1817.01</v>
      </c>
      <c r="L23" s="71">
        <v>1988.92</v>
      </c>
      <c r="M23" s="71">
        <v>2077.9499999999998</v>
      </c>
      <c r="N23" s="71">
        <v>2093.0300000000002</v>
      </c>
      <c r="O23" s="71">
        <v>2138.08</v>
      </c>
      <c r="P23" s="71">
        <v>2097.9699999999998</v>
      </c>
      <c r="Q23" s="71">
        <v>2071.86</v>
      </c>
      <c r="R23" s="71">
        <v>2028.01</v>
      </c>
      <c r="S23" s="71">
        <v>1969.38</v>
      </c>
      <c r="T23" s="71">
        <v>1944.84</v>
      </c>
      <c r="U23" s="71">
        <v>1937.44</v>
      </c>
      <c r="V23" s="71">
        <v>1979.27</v>
      </c>
      <c r="W23" s="71">
        <v>2072.0300000000002</v>
      </c>
      <c r="X23" s="71">
        <v>1972.54</v>
      </c>
      <c r="Y23" s="71">
        <v>1832.72</v>
      </c>
      <c r="Z23" s="71">
        <v>1554.64</v>
      </c>
      <c r="AA23" s="71">
        <v>1442.48</v>
      </c>
    </row>
    <row r="24" spans="1:27" ht="12.75" customHeight="1" outlineLevel="1" x14ac:dyDescent="0.3">
      <c r="A24" s="163" t="s">
        <v>2431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customHeight="1" outlineLevel="1" x14ac:dyDescent="0.3">
      <c r="A25" s="163" t="s">
        <v>2432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2433</v>
      </c>
      <c r="B26" s="94" t="s">
        <v>81</v>
      </c>
      <c r="C26" s="70" t="s">
        <v>79</v>
      </c>
      <c r="D26" s="71">
        <f>$D$11</f>
        <v>264.79000000000002</v>
      </c>
      <c r="E26" s="71">
        <f t="shared" ref="E26:AA26" si="11">$D$11</f>
        <v>264.79000000000002</v>
      </c>
      <c r="F26" s="71">
        <f t="shared" si="11"/>
        <v>264.79000000000002</v>
      </c>
      <c r="G26" s="71">
        <f t="shared" si="11"/>
        <v>264.79000000000002</v>
      </c>
      <c r="H26" s="71">
        <f t="shared" si="11"/>
        <v>264.79000000000002</v>
      </c>
      <c r="I26" s="71">
        <f t="shared" si="11"/>
        <v>264.79000000000002</v>
      </c>
      <c r="J26" s="71">
        <f t="shared" si="11"/>
        <v>264.79000000000002</v>
      </c>
      <c r="K26" s="71">
        <f t="shared" si="11"/>
        <v>264.79000000000002</v>
      </c>
      <c r="L26" s="71">
        <f t="shared" si="11"/>
        <v>264.79000000000002</v>
      </c>
      <c r="M26" s="71">
        <f t="shared" si="11"/>
        <v>264.79000000000002</v>
      </c>
      <c r="N26" s="71">
        <f t="shared" si="11"/>
        <v>264.79000000000002</v>
      </c>
      <c r="O26" s="71">
        <f t="shared" si="11"/>
        <v>264.79000000000002</v>
      </c>
      <c r="P26" s="71">
        <f t="shared" si="11"/>
        <v>264.79000000000002</v>
      </c>
      <c r="Q26" s="71">
        <f t="shared" si="11"/>
        <v>264.79000000000002</v>
      </c>
      <c r="R26" s="71">
        <f t="shared" si="11"/>
        <v>264.79000000000002</v>
      </c>
      <c r="S26" s="71">
        <f t="shared" si="11"/>
        <v>264.79000000000002</v>
      </c>
      <c r="T26" s="71">
        <f t="shared" si="11"/>
        <v>264.79000000000002</v>
      </c>
      <c r="U26" s="71">
        <f t="shared" si="11"/>
        <v>264.79000000000002</v>
      </c>
      <c r="V26" s="71">
        <f t="shared" si="11"/>
        <v>264.79000000000002</v>
      </c>
      <c r="W26" s="71">
        <f t="shared" si="11"/>
        <v>264.79000000000002</v>
      </c>
      <c r="X26" s="71">
        <f t="shared" si="11"/>
        <v>264.79000000000002</v>
      </c>
      <c r="Y26" s="71">
        <f t="shared" si="11"/>
        <v>264.79000000000002</v>
      </c>
      <c r="Z26" s="71">
        <f t="shared" si="11"/>
        <v>264.79000000000002</v>
      </c>
      <c r="AA26" s="71">
        <f t="shared" si="11"/>
        <v>264.79000000000002</v>
      </c>
    </row>
    <row r="27" spans="1:27" ht="12.75" customHeight="1" x14ac:dyDescent="0.3">
      <c r="A27" s="162" t="s">
        <v>2434</v>
      </c>
      <c r="B27" s="54" t="str">
        <f>"05"&amp;"."&amp;$B$801&amp;"."&amp;$B$802</f>
        <v>05.03.2024</v>
      </c>
      <c r="C27" s="134" t="s">
        <v>76</v>
      </c>
      <c r="D27" s="135">
        <f>ROUND(((D28+D29+D31+D30)/1000),5)</f>
        <v>1.6357900000000001</v>
      </c>
      <c r="E27" s="135">
        <f>ROUND(((E28+E29+E31+E30)/1000),5)</f>
        <v>1.5689</v>
      </c>
      <c r="F27" s="135">
        <f>ROUND(((F28+F29+F31+F30)/1000),5)</f>
        <v>1.54759</v>
      </c>
      <c r="G27" s="135">
        <f t="shared" ref="G27:AA27" si="12">ROUND(((G28+G29+G31+G30)/1000),5)</f>
        <v>1.54097</v>
      </c>
      <c r="H27" s="135">
        <f t="shared" si="12"/>
        <v>1.5831999999999999</v>
      </c>
      <c r="I27" s="135">
        <f t="shared" si="12"/>
        <v>1.71624</v>
      </c>
      <c r="J27" s="135">
        <f t="shared" si="12"/>
        <v>1.81298</v>
      </c>
      <c r="K27" s="135">
        <f t="shared" si="12"/>
        <v>2.0083099999999998</v>
      </c>
      <c r="L27" s="135">
        <f t="shared" si="12"/>
        <v>2.17083</v>
      </c>
      <c r="M27" s="135">
        <f t="shared" si="12"/>
        <v>2.2223199999999999</v>
      </c>
      <c r="N27" s="135">
        <f t="shared" si="12"/>
        <v>2.1830099999999999</v>
      </c>
      <c r="O27" s="135">
        <f t="shared" si="12"/>
        <v>2.5263499999999999</v>
      </c>
      <c r="P27" s="135">
        <f t="shared" si="12"/>
        <v>2.3946700000000001</v>
      </c>
      <c r="Q27" s="135">
        <f t="shared" si="12"/>
        <v>2.3286099999999998</v>
      </c>
      <c r="R27" s="135">
        <f t="shared" si="12"/>
        <v>2.3834900000000001</v>
      </c>
      <c r="S27" s="135">
        <f t="shared" si="12"/>
        <v>2.27643</v>
      </c>
      <c r="T27" s="135">
        <f t="shared" si="12"/>
        <v>2.2525900000000001</v>
      </c>
      <c r="U27" s="135">
        <f t="shared" si="12"/>
        <v>2.1614800000000001</v>
      </c>
      <c r="V27" s="135">
        <f t="shared" si="12"/>
        <v>2.1631499999999999</v>
      </c>
      <c r="W27" s="135">
        <f t="shared" si="12"/>
        <v>2.1557200000000001</v>
      </c>
      <c r="X27" s="135">
        <f t="shared" si="12"/>
        <v>2.2227999999999999</v>
      </c>
      <c r="Y27" s="135">
        <f t="shared" si="12"/>
        <v>2.0306899999999999</v>
      </c>
      <c r="Z27" s="135">
        <f t="shared" si="12"/>
        <v>1.86212</v>
      </c>
      <c r="AA27" s="135">
        <f t="shared" si="12"/>
        <v>1.6885699999999999</v>
      </c>
    </row>
    <row r="28" spans="1:27" ht="12.75" customHeight="1" outlineLevel="1" x14ac:dyDescent="0.3">
      <c r="A28" s="163" t="s">
        <v>2435</v>
      </c>
      <c r="B28" s="94" t="s">
        <v>238</v>
      </c>
      <c r="C28" s="70" t="s">
        <v>79</v>
      </c>
      <c r="D28" s="71">
        <v>1299.23</v>
      </c>
      <c r="E28" s="71">
        <v>1232.3399999999999</v>
      </c>
      <c r="F28" s="71">
        <v>1211.03</v>
      </c>
      <c r="G28" s="71">
        <v>1204.4100000000001</v>
      </c>
      <c r="H28" s="71">
        <v>1246.6400000000001</v>
      </c>
      <c r="I28" s="71">
        <v>1379.68</v>
      </c>
      <c r="J28" s="71">
        <v>1476.42</v>
      </c>
      <c r="K28" s="71">
        <v>1671.75</v>
      </c>
      <c r="L28" s="71">
        <v>1834.27</v>
      </c>
      <c r="M28" s="71">
        <v>1885.76</v>
      </c>
      <c r="N28" s="71">
        <v>1846.45</v>
      </c>
      <c r="O28" s="71">
        <v>2189.79</v>
      </c>
      <c r="P28" s="71">
        <v>2058.11</v>
      </c>
      <c r="Q28" s="71">
        <v>1992.05</v>
      </c>
      <c r="R28" s="71">
        <v>2046.93</v>
      </c>
      <c r="S28" s="71">
        <v>1939.87</v>
      </c>
      <c r="T28" s="71">
        <v>1916.03</v>
      </c>
      <c r="U28" s="71">
        <v>1824.92</v>
      </c>
      <c r="V28" s="71">
        <v>1826.59</v>
      </c>
      <c r="W28" s="71">
        <v>1819.16</v>
      </c>
      <c r="X28" s="71">
        <v>1886.24</v>
      </c>
      <c r="Y28" s="71">
        <v>1694.13</v>
      </c>
      <c r="Z28" s="71">
        <v>1525.56</v>
      </c>
      <c r="AA28" s="71">
        <v>1352.01</v>
      </c>
    </row>
    <row r="29" spans="1:27" ht="12.75" customHeight="1" outlineLevel="1" x14ac:dyDescent="0.3">
      <c r="A29" s="163" t="s">
        <v>2436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customHeight="1" outlineLevel="1" x14ac:dyDescent="0.3">
      <c r="A30" s="163" t="s">
        <v>2437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2438</v>
      </c>
      <c r="B31" s="94" t="s">
        <v>81</v>
      </c>
      <c r="C31" s="70" t="s">
        <v>79</v>
      </c>
      <c r="D31" s="71">
        <f>$D$11</f>
        <v>264.79000000000002</v>
      </c>
      <c r="E31" s="71">
        <f t="shared" ref="E31:AA31" si="14">$D$11</f>
        <v>264.79000000000002</v>
      </c>
      <c r="F31" s="71">
        <f t="shared" si="14"/>
        <v>264.79000000000002</v>
      </c>
      <c r="G31" s="71">
        <f t="shared" si="14"/>
        <v>264.79000000000002</v>
      </c>
      <c r="H31" s="71">
        <f t="shared" si="14"/>
        <v>264.79000000000002</v>
      </c>
      <c r="I31" s="71">
        <f t="shared" si="14"/>
        <v>264.79000000000002</v>
      </c>
      <c r="J31" s="71">
        <f t="shared" si="14"/>
        <v>264.79000000000002</v>
      </c>
      <c r="K31" s="71">
        <f t="shared" si="14"/>
        <v>264.79000000000002</v>
      </c>
      <c r="L31" s="71">
        <f t="shared" si="14"/>
        <v>264.79000000000002</v>
      </c>
      <c r="M31" s="71">
        <f t="shared" si="14"/>
        <v>264.79000000000002</v>
      </c>
      <c r="N31" s="71">
        <f t="shared" si="14"/>
        <v>264.79000000000002</v>
      </c>
      <c r="O31" s="71">
        <f t="shared" si="14"/>
        <v>264.79000000000002</v>
      </c>
      <c r="P31" s="71">
        <f t="shared" si="14"/>
        <v>264.79000000000002</v>
      </c>
      <c r="Q31" s="71">
        <f t="shared" si="14"/>
        <v>264.79000000000002</v>
      </c>
      <c r="R31" s="71">
        <f t="shared" si="14"/>
        <v>264.79000000000002</v>
      </c>
      <c r="S31" s="71">
        <f t="shared" si="14"/>
        <v>264.79000000000002</v>
      </c>
      <c r="T31" s="71">
        <f t="shared" si="14"/>
        <v>264.79000000000002</v>
      </c>
      <c r="U31" s="71">
        <f t="shared" si="14"/>
        <v>264.79000000000002</v>
      </c>
      <c r="V31" s="71">
        <f t="shared" si="14"/>
        <v>264.79000000000002</v>
      </c>
      <c r="W31" s="71">
        <f t="shared" si="14"/>
        <v>264.79000000000002</v>
      </c>
      <c r="X31" s="71">
        <f t="shared" si="14"/>
        <v>264.79000000000002</v>
      </c>
      <c r="Y31" s="71">
        <f t="shared" si="14"/>
        <v>264.79000000000002</v>
      </c>
      <c r="Z31" s="71">
        <f t="shared" si="14"/>
        <v>264.79000000000002</v>
      </c>
      <c r="AA31" s="71">
        <f t="shared" si="14"/>
        <v>264.79000000000002</v>
      </c>
    </row>
    <row r="32" spans="1:27" ht="12.75" customHeight="1" x14ac:dyDescent="0.3">
      <c r="A32" s="162" t="s">
        <v>2439</v>
      </c>
      <c r="B32" s="54" t="str">
        <f>"06"&amp;"."&amp;$B$801&amp;"."&amp;$B$802</f>
        <v>06.03.2024</v>
      </c>
      <c r="C32" s="134" t="s">
        <v>76</v>
      </c>
      <c r="D32" s="135">
        <f>ROUND(((D33+D34+D36+D35)/1000),5)</f>
        <v>1.6927099999999999</v>
      </c>
      <c r="E32" s="135">
        <f>ROUND(((E33+E34+E36+E35)/1000),5)</f>
        <v>1.57961</v>
      </c>
      <c r="F32" s="135">
        <f>ROUND(((F33+F34+F36+F35)/1000),5)</f>
        <v>1.56253</v>
      </c>
      <c r="G32" s="135">
        <f t="shared" ref="G32:AA32" si="15">ROUND(((G33+G34+G36+G35)/1000),5)</f>
        <v>1.5584199999999999</v>
      </c>
      <c r="H32" s="135">
        <f t="shared" si="15"/>
        <v>1.62348</v>
      </c>
      <c r="I32" s="135">
        <f t="shared" si="15"/>
        <v>1.76616</v>
      </c>
      <c r="J32" s="135">
        <f t="shared" si="15"/>
        <v>1.8639600000000001</v>
      </c>
      <c r="K32" s="135">
        <f t="shared" si="15"/>
        <v>2.15537</v>
      </c>
      <c r="L32" s="135">
        <f t="shared" si="15"/>
        <v>2.22715</v>
      </c>
      <c r="M32" s="135">
        <f t="shared" si="15"/>
        <v>2.2425999999999999</v>
      </c>
      <c r="N32" s="135">
        <f t="shared" si="15"/>
        <v>2.2059099999999998</v>
      </c>
      <c r="O32" s="135">
        <f t="shared" si="15"/>
        <v>2.3091300000000001</v>
      </c>
      <c r="P32" s="135">
        <f t="shared" si="15"/>
        <v>2.2980499999999999</v>
      </c>
      <c r="Q32" s="135">
        <f t="shared" si="15"/>
        <v>2.2953700000000001</v>
      </c>
      <c r="R32" s="135">
        <f t="shared" si="15"/>
        <v>2.27441</v>
      </c>
      <c r="S32" s="135">
        <f t="shared" si="15"/>
        <v>2.25197</v>
      </c>
      <c r="T32" s="135">
        <f t="shared" si="15"/>
        <v>2.2411099999999999</v>
      </c>
      <c r="U32" s="135">
        <f t="shared" si="15"/>
        <v>2.1917800000000001</v>
      </c>
      <c r="V32" s="135">
        <f t="shared" si="15"/>
        <v>2.2329300000000001</v>
      </c>
      <c r="W32" s="135">
        <f t="shared" si="15"/>
        <v>2.2332299999999998</v>
      </c>
      <c r="X32" s="135">
        <f t="shared" si="15"/>
        <v>2.2886199999999999</v>
      </c>
      <c r="Y32" s="135">
        <f t="shared" si="15"/>
        <v>2.1822400000000002</v>
      </c>
      <c r="Z32" s="135">
        <f t="shared" si="15"/>
        <v>1.91208</v>
      </c>
      <c r="AA32" s="135">
        <f t="shared" si="15"/>
        <v>1.77413</v>
      </c>
    </row>
    <row r="33" spans="1:27" ht="12.75" customHeight="1" outlineLevel="1" x14ac:dyDescent="0.3">
      <c r="A33" s="163" t="s">
        <v>2440</v>
      </c>
      <c r="B33" s="94" t="s">
        <v>238</v>
      </c>
      <c r="C33" s="70" t="s">
        <v>79</v>
      </c>
      <c r="D33" s="71">
        <v>1356.15</v>
      </c>
      <c r="E33" s="71">
        <v>1243.05</v>
      </c>
      <c r="F33" s="71">
        <v>1225.97</v>
      </c>
      <c r="G33" s="71">
        <v>1221.8599999999999</v>
      </c>
      <c r="H33" s="71">
        <v>1286.92</v>
      </c>
      <c r="I33" s="71">
        <v>1429.6</v>
      </c>
      <c r="J33" s="71">
        <v>1527.4</v>
      </c>
      <c r="K33" s="71">
        <v>1818.81</v>
      </c>
      <c r="L33" s="71">
        <v>1890.59</v>
      </c>
      <c r="M33" s="71">
        <v>1906.04</v>
      </c>
      <c r="N33" s="71">
        <v>1869.35</v>
      </c>
      <c r="O33" s="71">
        <v>1972.57</v>
      </c>
      <c r="P33" s="71">
        <v>1961.49</v>
      </c>
      <c r="Q33" s="71">
        <v>1958.81</v>
      </c>
      <c r="R33" s="71">
        <v>1937.85</v>
      </c>
      <c r="S33" s="71">
        <v>1915.41</v>
      </c>
      <c r="T33" s="71">
        <v>1904.55</v>
      </c>
      <c r="U33" s="71">
        <v>1855.22</v>
      </c>
      <c r="V33" s="71">
        <v>1896.37</v>
      </c>
      <c r="W33" s="71">
        <v>1896.67</v>
      </c>
      <c r="X33" s="71">
        <v>1952.06</v>
      </c>
      <c r="Y33" s="71">
        <v>1845.68</v>
      </c>
      <c r="Z33" s="71">
        <v>1575.52</v>
      </c>
      <c r="AA33" s="71">
        <v>1437.57</v>
      </c>
    </row>
    <row r="34" spans="1:27" ht="12.75" customHeight="1" outlineLevel="1" x14ac:dyDescent="0.3">
      <c r="A34" s="163" t="s">
        <v>2441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customHeight="1" outlineLevel="1" x14ac:dyDescent="0.3">
      <c r="A35" s="163" t="s">
        <v>2442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2443</v>
      </c>
      <c r="B36" s="94" t="s">
        <v>81</v>
      </c>
      <c r="C36" s="70" t="s">
        <v>79</v>
      </c>
      <c r="D36" s="71">
        <f>$D$11</f>
        <v>264.79000000000002</v>
      </c>
      <c r="E36" s="71">
        <f t="shared" ref="E36:AA36" si="17">$D$11</f>
        <v>264.79000000000002</v>
      </c>
      <c r="F36" s="71">
        <f t="shared" si="17"/>
        <v>264.79000000000002</v>
      </c>
      <c r="G36" s="71">
        <f t="shared" si="17"/>
        <v>264.79000000000002</v>
      </c>
      <c r="H36" s="71">
        <f t="shared" si="17"/>
        <v>264.79000000000002</v>
      </c>
      <c r="I36" s="71">
        <f t="shared" si="17"/>
        <v>264.79000000000002</v>
      </c>
      <c r="J36" s="71">
        <f t="shared" si="17"/>
        <v>264.79000000000002</v>
      </c>
      <c r="K36" s="71">
        <f t="shared" si="17"/>
        <v>264.79000000000002</v>
      </c>
      <c r="L36" s="71">
        <f t="shared" si="17"/>
        <v>264.79000000000002</v>
      </c>
      <c r="M36" s="71">
        <f t="shared" si="17"/>
        <v>264.79000000000002</v>
      </c>
      <c r="N36" s="71">
        <f t="shared" si="17"/>
        <v>264.79000000000002</v>
      </c>
      <c r="O36" s="71">
        <f t="shared" si="17"/>
        <v>264.79000000000002</v>
      </c>
      <c r="P36" s="71">
        <f t="shared" si="17"/>
        <v>264.79000000000002</v>
      </c>
      <c r="Q36" s="71">
        <f t="shared" si="17"/>
        <v>264.79000000000002</v>
      </c>
      <c r="R36" s="71">
        <f t="shared" si="17"/>
        <v>264.79000000000002</v>
      </c>
      <c r="S36" s="71">
        <f t="shared" si="17"/>
        <v>264.79000000000002</v>
      </c>
      <c r="T36" s="71">
        <f t="shared" si="17"/>
        <v>264.79000000000002</v>
      </c>
      <c r="U36" s="71">
        <f t="shared" si="17"/>
        <v>264.79000000000002</v>
      </c>
      <c r="V36" s="71">
        <f t="shared" si="17"/>
        <v>264.79000000000002</v>
      </c>
      <c r="W36" s="71">
        <f t="shared" si="17"/>
        <v>264.79000000000002</v>
      </c>
      <c r="X36" s="71">
        <f t="shared" si="17"/>
        <v>264.79000000000002</v>
      </c>
      <c r="Y36" s="71">
        <f t="shared" si="17"/>
        <v>264.79000000000002</v>
      </c>
      <c r="Z36" s="71">
        <f t="shared" si="17"/>
        <v>264.79000000000002</v>
      </c>
      <c r="AA36" s="71">
        <f t="shared" si="17"/>
        <v>264.79000000000002</v>
      </c>
    </row>
    <row r="37" spans="1:27" ht="12.75" customHeight="1" x14ac:dyDescent="0.3">
      <c r="A37" s="162" t="s">
        <v>2444</v>
      </c>
      <c r="B37" s="54" t="str">
        <f>"07"&amp;"."&amp;$B$801&amp;"."&amp;$B$802</f>
        <v>07.03.2024</v>
      </c>
      <c r="C37" s="134" t="s">
        <v>76</v>
      </c>
      <c r="D37" s="135">
        <f>ROUND(((D38+D39+D41+D40)/1000),5)</f>
        <v>1.5655300000000001</v>
      </c>
      <c r="E37" s="135">
        <f>ROUND(((E38+E39+E41+E40)/1000),5)</f>
        <v>1.5395799999999999</v>
      </c>
      <c r="F37" s="135">
        <f>ROUND(((F38+F39+F41+F40)/1000),5)</f>
        <v>1.5056700000000001</v>
      </c>
      <c r="G37" s="135">
        <f t="shared" ref="G37:AA37" si="18">ROUND(((G38+G39+G41+G40)/1000),5)</f>
        <v>1.4953799999999999</v>
      </c>
      <c r="H37" s="135">
        <f t="shared" si="18"/>
        <v>1.5417400000000001</v>
      </c>
      <c r="I37" s="135">
        <f t="shared" si="18"/>
        <v>1.68693</v>
      </c>
      <c r="J37" s="135">
        <f t="shared" si="18"/>
        <v>1.80348</v>
      </c>
      <c r="K37" s="135">
        <f t="shared" si="18"/>
        <v>2.0738500000000002</v>
      </c>
      <c r="L37" s="135">
        <f t="shared" si="18"/>
        <v>2.1474099999999998</v>
      </c>
      <c r="M37" s="135">
        <f t="shared" si="18"/>
        <v>2.1563699999999999</v>
      </c>
      <c r="N37" s="135">
        <f t="shared" si="18"/>
        <v>2.1560700000000002</v>
      </c>
      <c r="O37" s="135">
        <f t="shared" si="18"/>
        <v>2.1841400000000002</v>
      </c>
      <c r="P37" s="135">
        <f t="shared" si="18"/>
        <v>2.2394799999999999</v>
      </c>
      <c r="Q37" s="135">
        <f t="shared" si="18"/>
        <v>2.2393299999999998</v>
      </c>
      <c r="R37" s="135">
        <f t="shared" si="18"/>
        <v>2.20086</v>
      </c>
      <c r="S37" s="135">
        <f t="shared" si="18"/>
        <v>2.17842</v>
      </c>
      <c r="T37" s="135">
        <f t="shared" si="18"/>
        <v>2.1845599999999998</v>
      </c>
      <c r="U37" s="135">
        <f t="shared" si="18"/>
        <v>2.0760999999999998</v>
      </c>
      <c r="V37" s="135">
        <f t="shared" si="18"/>
        <v>2.11341</v>
      </c>
      <c r="W37" s="135">
        <f t="shared" si="18"/>
        <v>2.13117</v>
      </c>
      <c r="X37" s="135">
        <f t="shared" si="18"/>
        <v>2.1429299999999998</v>
      </c>
      <c r="Y37" s="135">
        <f t="shared" si="18"/>
        <v>2.1463100000000002</v>
      </c>
      <c r="Z37" s="135">
        <f t="shared" si="18"/>
        <v>1.9257200000000001</v>
      </c>
      <c r="AA37" s="135">
        <f t="shared" si="18"/>
        <v>1.7704299999999999</v>
      </c>
    </row>
    <row r="38" spans="1:27" ht="12.75" customHeight="1" outlineLevel="1" x14ac:dyDescent="0.3">
      <c r="A38" s="163" t="s">
        <v>2445</v>
      </c>
      <c r="B38" s="94" t="s">
        <v>238</v>
      </c>
      <c r="C38" s="70" t="s">
        <v>79</v>
      </c>
      <c r="D38" s="71">
        <v>1228.97</v>
      </c>
      <c r="E38" s="71">
        <v>1203.02</v>
      </c>
      <c r="F38" s="71">
        <v>1169.1099999999999</v>
      </c>
      <c r="G38" s="71">
        <v>1158.82</v>
      </c>
      <c r="H38" s="71">
        <v>1205.18</v>
      </c>
      <c r="I38" s="71">
        <v>1350.37</v>
      </c>
      <c r="J38" s="71">
        <v>1466.92</v>
      </c>
      <c r="K38" s="71">
        <v>1737.29</v>
      </c>
      <c r="L38" s="71">
        <v>1810.85</v>
      </c>
      <c r="M38" s="71">
        <v>1819.81</v>
      </c>
      <c r="N38" s="71">
        <v>1819.51</v>
      </c>
      <c r="O38" s="71">
        <v>1847.58</v>
      </c>
      <c r="P38" s="71">
        <v>1902.92</v>
      </c>
      <c r="Q38" s="71">
        <v>1902.77</v>
      </c>
      <c r="R38" s="71">
        <v>1864.3</v>
      </c>
      <c r="S38" s="71">
        <v>1841.86</v>
      </c>
      <c r="T38" s="71">
        <v>1848</v>
      </c>
      <c r="U38" s="71">
        <v>1739.54</v>
      </c>
      <c r="V38" s="71">
        <v>1776.85</v>
      </c>
      <c r="W38" s="71">
        <v>1794.61</v>
      </c>
      <c r="X38" s="71">
        <v>1806.37</v>
      </c>
      <c r="Y38" s="71">
        <v>1809.75</v>
      </c>
      <c r="Z38" s="71">
        <v>1589.16</v>
      </c>
      <c r="AA38" s="71">
        <v>1433.87</v>
      </c>
    </row>
    <row r="39" spans="1:27" ht="12.75" customHeight="1" outlineLevel="1" x14ac:dyDescent="0.3">
      <c r="A39" s="163" t="s">
        <v>2446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customHeight="1" outlineLevel="1" x14ac:dyDescent="0.3">
      <c r="A40" s="163" t="s">
        <v>2447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2448</v>
      </c>
      <c r="B41" s="94" t="s">
        <v>81</v>
      </c>
      <c r="C41" s="70" t="s">
        <v>79</v>
      </c>
      <c r="D41" s="71">
        <f>$D$11</f>
        <v>264.79000000000002</v>
      </c>
      <c r="E41" s="71">
        <f t="shared" ref="E41:AA41" si="20">$D$11</f>
        <v>264.79000000000002</v>
      </c>
      <c r="F41" s="71">
        <f t="shared" si="20"/>
        <v>264.79000000000002</v>
      </c>
      <c r="G41" s="71">
        <f t="shared" si="20"/>
        <v>264.79000000000002</v>
      </c>
      <c r="H41" s="71">
        <f t="shared" si="20"/>
        <v>264.79000000000002</v>
      </c>
      <c r="I41" s="71">
        <f t="shared" si="20"/>
        <v>264.79000000000002</v>
      </c>
      <c r="J41" s="71">
        <f t="shared" si="20"/>
        <v>264.79000000000002</v>
      </c>
      <c r="K41" s="71">
        <f t="shared" si="20"/>
        <v>264.79000000000002</v>
      </c>
      <c r="L41" s="71">
        <f t="shared" si="20"/>
        <v>264.79000000000002</v>
      </c>
      <c r="M41" s="71">
        <f t="shared" si="20"/>
        <v>264.79000000000002</v>
      </c>
      <c r="N41" s="71">
        <f t="shared" si="20"/>
        <v>264.79000000000002</v>
      </c>
      <c r="O41" s="71">
        <f t="shared" si="20"/>
        <v>264.79000000000002</v>
      </c>
      <c r="P41" s="71">
        <f t="shared" si="20"/>
        <v>264.79000000000002</v>
      </c>
      <c r="Q41" s="71">
        <f t="shared" si="20"/>
        <v>264.79000000000002</v>
      </c>
      <c r="R41" s="71">
        <f t="shared" si="20"/>
        <v>264.79000000000002</v>
      </c>
      <c r="S41" s="71">
        <f t="shared" si="20"/>
        <v>264.79000000000002</v>
      </c>
      <c r="T41" s="71">
        <f t="shared" si="20"/>
        <v>264.79000000000002</v>
      </c>
      <c r="U41" s="71">
        <f t="shared" si="20"/>
        <v>264.79000000000002</v>
      </c>
      <c r="V41" s="71">
        <f t="shared" si="20"/>
        <v>264.79000000000002</v>
      </c>
      <c r="W41" s="71">
        <f t="shared" si="20"/>
        <v>264.79000000000002</v>
      </c>
      <c r="X41" s="71">
        <f t="shared" si="20"/>
        <v>264.79000000000002</v>
      </c>
      <c r="Y41" s="71">
        <f t="shared" si="20"/>
        <v>264.79000000000002</v>
      </c>
      <c r="Z41" s="71">
        <f t="shared" si="20"/>
        <v>264.79000000000002</v>
      </c>
      <c r="AA41" s="71">
        <f t="shared" si="20"/>
        <v>264.79000000000002</v>
      </c>
    </row>
    <row r="42" spans="1:27" ht="12.75" customHeight="1" x14ac:dyDescent="0.3">
      <c r="A42" s="162" t="s">
        <v>2449</v>
      </c>
      <c r="B42" s="54" t="str">
        <f>"08"&amp;"."&amp;$B$801&amp;"."&amp;$B$802</f>
        <v>08.03.2024</v>
      </c>
      <c r="C42" s="134" t="s">
        <v>76</v>
      </c>
      <c r="D42" s="135">
        <f>ROUND(((D43+D44+D46+D45)/1000),5)</f>
        <v>1.76481</v>
      </c>
      <c r="E42" s="135">
        <f>ROUND(((E43+E44+E46+E45)/1000),5)</f>
        <v>1.6279600000000001</v>
      </c>
      <c r="F42" s="135">
        <f>ROUND(((F43+F44+F46+F45)/1000),5)</f>
        <v>1.5651999999999999</v>
      </c>
      <c r="G42" s="135">
        <f t="shared" ref="G42:AA42" si="21">ROUND(((G43+G44+G46+G45)/1000),5)</f>
        <v>1.5632699999999999</v>
      </c>
      <c r="H42" s="135">
        <f t="shared" si="21"/>
        <v>1.5664499999999999</v>
      </c>
      <c r="I42" s="135">
        <f t="shared" si="21"/>
        <v>1.6251100000000001</v>
      </c>
      <c r="J42" s="135">
        <f t="shared" si="21"/>
        <v>1.6601300000000001</v>
      </c>
      <c r="K42" s="135">
        <f t="shared" si="21"/>
        <v>1.7771399999999999</v>
      </c>
      <c r="L42" s="135">
        <f t="shared" si="21"/>
        <v>1.9814799999999999</v>
      </c>
      <c r="M42" s="135">
        <f t="shared" si="21"/>
        <v>2.0303200000000001</v>
      </c>
      <c r="N42" s="135">
        <f t="shared" si="21"/>
        <v>2.0742099999999999</v>
      </c>
      <c r="O42" s="135">
        <f t="shared" si="21"/>
        <v>2.0834600000000001</v>
      </c>
      <c r="P42" s="135">
        <f t="shared" si="21"/>
        <v>2.06609</v>
      </c>
      <c r="Q42" s="135">
        <f t="shared" si="21"/>
        <v>2.0502699999999998</v>
      </c>
      <c r="R42" s="135">
        <f t="shared" si="21"/>
        <v>2.0148000000000001</v>
      </c>
      <c r="S42" s="135">
        <f t="shared" si="21"/>
        <v>2.0081899999999999</v>
      </c>
      <c r="T42" s="135">
        <f t="shared" si="21"/>
        <v>2.0105900000000001</v>
      </c>
      <c r="U42" s="135">
        <f t="shared" si="21"/>
        <v>2.0148600000000001</v>
      </c>
      <c r="V42" s="135">
        <f t="shared" si="21"/>
        <v>2.0245000000000002</v>
      </c>
      <c r="W42" s="135">
        <f t="shared" si="21"/>
        <v>2.0596399999999999</v>
      </c>
      <c r="X42" s="135">
        <f t="shared" si="21"/>
        <v>2.1111</v>
      </c>
      <c r="Y42" s="135">
        <f t="shared" si="21"/>
        <v>2.0438800000000001</v>
      </c>
      <c r="Z42" s="135">
        <f t="shared" si="21"/>
        <v>1.8565799999999999</v>
      </c>
      <c r="AA42" s="135">
        <f t="shared" si="21"/>
        <v>1.7501599999999999</v>
      </c>
    </row>
    <row r="43" spans="1:27" ht="12.75" customHeight="1" outlineLevel="1" x14ac:dyDescent="0.3">
      <c r="A43" s="163" t="s">
        <v>2450</v>
      </c>
      <c r="B43" s="94" t="s">
        <v>238</v>
      </c>
      <c r="C43" s="70" t="s">
        <v>79</v>
      </c>
      <c r="D43" s="71">
        <v>1428.25</v>
      </c>
      <c r="E43" s="71">
        <v>1291.4000000000001</v>
      </c>
      <c r="F43" s="71">
        <v>1228.6400000000001</v>
      </c>
      <c r="G43" s="71">
        <v>1226.71</v>
      </c>
      <c r="H43" s="71">
        <v>1229.8900000000001</v>
      </c>
      <c r="I43" s="71">
        <v>1288.55</v>
      </c>
      <c r="J43" s="71">
        <v>1323.57</v>
      </c>
      <c r="K43" s="71">
        <v>1440.58</v>
      </c>
      <c r="L43" s="71">
        <v>1644.92</v>
      </c>
      <c r="M43" s="71">
        <v>1693.76</v>
      </c>
      <c r="N43" s="71">
        <v>1737.65</v>
      </c>
      <c r="O43" s="71">
        <v>1746.9</v>
      </c>
      <c r="P43" s="71">
        <v>1729.53</v>
      </c>
      <c r="Q43" s="71">
        <v>1713.71</v>
      </c>
      <c r="R43" s="71">
        <v>1678.24</v>
      </c>
      <c r="S43" s="71">
        <v>1671.63</v>
      </c>
      <c r="T43" s="71">
        <v>1674.03</v>
      </c>
      <c r="U43" s="71">
        <v>1678.3</v>
      </c>
      <c r="V43" s="71">
        <v>1687.94</v>
      </c>
      <c r="W43" s="71">
        <v>1723.08</v>
      </c>
      <c r="X43" s="71">
        <v>1774.54</v>
      </c>
      <c r="Y43" s="71">
        <v>1707.32</v>
      </c>
      <c r="Z43" s="71">
        <v>1520.02</v>
      </c>
      <c r="AA43" s="71">
        <v>1413.6</v>
      </c>
    </row>
    <row r="44" spans="1:27" ht="12.75" customHeight="1" outlineLevel="1" x14ac:dyDescent="0.3">
      <c r="A44" s="163" t="s">
        <v>2451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customHeight="1" outlineLevel="1" x14ac:dyDescent="0.3">
      <c r="A45" s="163" t="s">
        <v>2452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2453</v>
      </c>
      <c r="B46" s="94" t="s">
        <v>81</v>
      </c>
      <c r="C46" s="70" t="s">
        <v>79</v>
      </c>
      <c r="D46" s="71">
        <f>$D$11</f>
        <v>264.79000000000002</v>
      </c>
      <c r="E46" s="71">
        <f t="shared" ref="E46:AA46" si="23">$D$11</f>
        <v>264.79000000000002</v>
      </c>
      <c r="F46" s="71">
        <f t="shared" si="23"/>
        <v>264.79000000000002</v>
      </c>
      <c r="G46" s="71">
        <f t="shared" si="23"/>
        <v>264.79000000000002</v>
      </c>
      <c r="H46" s="71">
        <f t="shared" si="23"/>
        <v>264.79000000000002</v>
      </c>
      <c r="I46" s="71">
        <f t="shared" si="23"/>
        <v>264.79000000000002</v>
      </c>
      <c r="J46" s="71">
        <f t="shared" si="23"/>
        <v>264.79000000000002</v>
      </c>
      <c r="K46" s="71">
        <f t="shared" si="23"/>
        <v>264.79000000000002</v>
      </c>
      <c r="L46" s="71">
        <f t="shared" si="23"/>
        <v>264.79000000000002</v>
      </c>
      <c r="M46" s="71">
        <f t="shared" si="23"/>
        <v>264.79000000000002</v>
      </c>
      <c r="N46" s="71">
        <f t="shared" si="23"/>
        <v>264.79000000000002</v>
      </c>
      <c r="O46" s="71">
        <f t="shared" si="23"/>
        <v>264.79000000000002</v>
      </c>
      <c r="P46" s="71">
        <f t="shared" si="23"/>
        <v>264.79000000000002</v>
      </c>
      <c r="Q46" s="71">
        <f t="shared" si="23"/>
        <v>264.79000000000002</v>
      </c>
      <c r="R46" s="71">
        <f t="shared" si="23"/>
        <v>264.79000000000002</v>
      </c>
      <c r="S46" s="71">
        <f t="shared" si="23"/>
        <v>264.79000000000002</v>
      </c>
      <c r="T46" s="71">
        <f t="shared" si="23"/>
        <v>264.79000000000002</v>
      </c>
      <c r="U46" s="71">
        <f t="shared" si="23"/>
        <v>264.79000000000002</v>
      </c>
      <c r="V46" s="71">
        <f t="shared" si="23"/>
        <v>264.79000000000002</v>
      </c>
      <c r="W46" s="71">
        <f t="shared" si="23"/>
        <v>264.79000000000002</v>
      </c>
      <c r="X46" s="71">
        <f t="shared" si="23"/>
        <v>264.79000000000002</v>
      </c>
      <c r="Y46" s="71">
        <f t="shared" si="23"/>
        <v>264.79000000000002</v>
      </c>
      <c r="Z46" s="71">
        <f t="shared" si="23"/>
        <v>264.79000000000002</v>
      </c>
      <c r="AA46" s="71">
        <f t="shared" si="23"/>
        <v>264.79000000000002</v>
      </c>
    </row>
    <row r="47" spans="1:27" ht="12.75" customHeight="1" x14ac:dyDescent="0.3">
      <c r="A47" s="162" t="s">
        <v>2454</v>
      </c>
      <c r="B47" s="54" t="str">
        <f>"09"&amp;"."&amp;$B$801&amp;"."&amp;$B$802</f>
        <v>09.03.2024</v>
      </c>
      <c r="C47" s="134" t="s">
        <v>76</v>
      </c>
      <c r="D47" s="135">
        <f>ROUND(((D48+D49+D51+D50)/1000),5)</f>
        <v>1.7782199999999999</v>
      </c>
      <c r="E47" s="135">
        <f>ROUND(((E48+E49+E51+E50)/1000),5)</f>
        <v>1.6175999999999999</v>
      </c>
      <c r="F47" s="135">
        <f>ROUND(((F48+F49+F51+F50)/1000),5)</f>
        <v>1.5666100000000001</v>
      </c>
      <c r="G47" s="135">
        <f t="shared" ref="G47:AA47" si="24">ROUND(((G48+G49+G51+G50)/1000),5)</f>
        <v>1.54894</v>
      </c>
      <c r="H47" s="135">
        <f t="shared" si="24"/>
        <v>1.5662199999999999</v>
      </c>
      <c r="I47" s="135">
        <f t="shared" si="24"/>
        <v>1.6069899999999999</v>
      </c>
      <c r="J47" s="135">
        <f t="shared" si="24"/>
        <v>1.70258</v>
      </c>
      <c r="K47" s="135">
        <f t="shared" si="24"/>
        <v>1.81778</v>
      </c>
      <c r="L47" s="135">
        <f t="shared" si="24"/>
        <v>2.0104899999999999</v>
      </c>
      <c r="M47" s="135">
        <f t="shared" si="24"/>
        <v>2.1034999999999999</v>
      </c>
      <c r="N47" s="135">
        <f t="shared" si="24"/>
        <v>2.17164</v>
      </c>
      <c r="O47" s="135">
        <f t="shared" si="24"/>
        <v>2.17679</v>
      </c>
      <c r="P47" s="135">
        <f t="shared" si="24"/>
        <v>2.15577</v>
      </c>
      <c r="Q47" s="135">
        <f t="shared" si="24"/>
        <v>2.13916</v>
      </c>
      <c r="R47" s="135">
        <f t="shared" si="24"/>
        <v>2.0928399999999998</v>
      </c>
      <c r="S47" s="135">
        <f t="shared" si="24"/>
        <v>2.0602999999999998</v>
      </c>
      <c r="T47" s="135">
        <f t="shared" si="24"/>
        <v>2.0682499999999999</v>
      </c>
      <c r="U47" s="135">
        <f t="shared" si="24"/>
        <v>2.08474</v>
      </c>
      <c r="V47" s="135">
        <f t="shared" si="24"/>
        <v>2.1477599999999999</v>
      </c>
      <c r="W47" s="135">
        <f t="shared" si="24"/>
        <v>2.1778599999999999</v>
      </c>
      <c r="X47" s="135">
        <f t="shared" si="24"/>
        <v>2.1933600000000002</v>
      </c>
      <c r="Y47" s="135">
        <f t="shared" si="24"/>
        <v>2.13775</v>
      </c>
      <c r="Z47" s="135">
        <f t="shared" si="24"/>
        <v>1.93736</v>
      </c>
      <c r="AA47" s="135">
        <f t="shared" si="24"/>
        <v>1.77938</v>
      </c>
    </row>
    <row r="48" spans="1:27" ht="12.75" customHeight="1" outlineLevel="1" x14ac:dyDescent="0.3">
      <c r="A48" s="163" t="s">
        <v>2455</v>
      </c>
      <c r="B48" s="94" t="s">
        <v>238</v>
      </c>
      <c r="C48" s="70" t="s">
        <v>79</v>
      </c>
      <c r="D48" s="71">
        <v>1441.66</v>
      </c>
      <c r="E48" s="71">
        <v>1281.04</v>
      </c>
      <c r="F48" s="71">
        <v>1230.05</v>
      </c>
      <c r="G48" s="71">
        <v>1212.3800000000001</v>
      </c>
      <c r="H48" s="71">
        <v>1229.6600000000001</v>
      </c>
      <c r="I48" s="71">
        <v>1270.43</v>
      </c>
      <c r="J48" s="71">
        <v>1366.02</v>
      </c>
      <c r="K48" s="71">
        <v>1481.22</v>
      </c>
      <c r="L48" s="71">
        <v>1673.93</v>
      </c>
      <c r="M48" s="71">
        <v>1766.94</v>
      </c>
      <c r="N48" s="71">
        <v>1835.08</v>
      </c>
      <c r="O48" s="71">
        <v>1840.23</v>
      </c>
      <c r="P48" s="71">
        <v>1819.21</v>
      </c>
      <c r="Q48" s="71">
        <v>1802.6</v>
      </c>
      <c r="R48" s="71">
        <v>1756.28</v>
      </c>
      <c r="S48" s="71">
        <v>1723.74</v>
      </c>
      <c r="T48" s="71">
        <v>1731.69</v>
      </c>
      <c r="U48" s="71">
        <v>1748.18</v>
      </c>
      <c r="V48" s="71">
        <v>1811.2</v>
      </c>
      <c r="W48" s="71">
        <v>1841.3</v>
      </c>
      <c r="X48" s="71">
        <v>1856.8</v>
      </c>
      <c r="Y48" s="71">
        <v>1801.19</v>
      </c>
      <c r="Z48" s="71">
        <v>1600.8</v>
      </c>
      <c r="AA48" s="71">
        <v>1442.82</v>
      </c>
    </row>
    <row r="49" spans="1:27" ht="12.75" customHeight="1" outlineLevel="1" x14ac:dyDescent="0.3">
      <c r="A49" s="163" t="s">
        <v>2456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customHeight="1" outlineLevel="1" x14ac:dyDescent="0.3">
      <c r="A50" s="163" t="s">
        <v>2457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2458</v>
      </c>
      <c r="B51" s="94" t="s">
        <v>81</v>
      </c>
      <c r="C51" s="70" t="s">
        <v>79</v>
      </c>
      <c r="D51" s="71">
        <f>$D$11</f>
        <v>264.79000000000002</v>
      </c>
      <c r="E51" s="71">
        <f t="shared" ref="E51:AA51" si="26">$D$11</f>
        <v>264.79000000000002</v>
      </c>
      <c r="F51" s="71">
        <f t="shared" si="26"/>
        <v>264.79000000000002</v>
      </c>
      <c r="G51" s="71">
        <f t="shared" si="26"/>
        <v>264.79000000000002</v>
      </c>
      <c r="H51" s="71">
        <f t="shared" si="26"/>
        <v>264.79000000000002</v>
      </c>
      <c r="I51" s="71">
        <f t="shared" si="26"/>
        <v>264.79000000000002</v>
      </c>
      <c r="J51" s="71">
        <f t="shared" si="26"/>
        <v>264.79000000000002</v>
      </c>
      <c r="K51" s="71">
        <f t="shared" si="26"/>
        <v>264.79000000000002</v>
      </c>
      <c r="L51" s="71">
        <f t="shared" si="26"/>
        <v>264.79000000000002</v>
      </c>
      <c r="M51" s="71">
        <f t="shared" si="26"/>
        <v>264.79000000000002</v>
      </c>
      <c r="N51" s="71">
        <f t="shared" si="26"/>
        <v>264.79000000000002</v>
      </c>
      <c r="O51" s="71">
        <f t="shared" si="26"/>
        <v>264.79000000000002</v>
      </c>
      <c r="P51" s="71">
        <f t="shared" si="26"/>
        <v>264.79000000000002</v>
      </c>
      <c r="Q51" s="71">
        <f t="shared" si="26"/>
        <v>264.79000000000002</v>
      </c>
      <c r="R51" s="71">
        <f t="shared" si="26"/>
        <v>264.79000000000002</v>
      </c>
      <c r="S51" s="71">
        <f t="shared" si="26"/>
        <v>264.79000000000002</v>
      </c>
      <c r="T51" s="71">
        <f t="shared" si="26"/>
        <v>264.79000000000002</v>
      </c>
      <c r="U51" s="71">
        <f t="shared" si="26"/>
        <v>264.79000000000002</v>
      </c>
      <c r="V51" s="71">
        <f t="shared" si="26"/>
        <v>264.79000000000002</v>
      </c>
      <c r="W51" s="71">
        <f t="shared" si="26"/>
        <v>264.79000000000002</v>
      </c>
      <c r="X51" s="71">
        <f t="shared" si="26"/>
        <v>264.79000000000002</v>
      </c>
      <c r="Y51" s="71">
        <f t="shared" si="26"/>
        <v>264.79000000000002</v>
      </c>
      <c r="Z51" s="71">
        <f t="shared" si="26"/>
        <v>264.79000000000002</v>
      </c>
      <c r="AA51" s="71">
        <f t="shared" si="26"/>
        <v>264.79000000000002</v>
      </c>
    </row>
    <row r="52" spans="1:27" ht="12.75" customHeight="1" x14ac:dyDescent="0.3">
      <c r="A52" s="162" t="s">
        <v>2459</v>
      </c>
      <c r="B52" s="54" t="str">
        <f>"10"&amp;"."&amp;$B$801&amp;"."&amp;$B$802</f>
        <v>10.03.2024</v>
      </c>
      <c r="C52" s="134" t="s">
        <v>76</v>
      </c>
      <c r="D52" s="135">
        <f>ROUND(((D53+D54+D56+D55)/1000),5)</f>
        <v>1.6655</v>
      </c>
      <c r="E52" s="135">
        <f>ROUND(((E53+E54+E56+E55)/1000),5)</f>
        <v>1.5667800000000001</v>
      </c>
      <c r="F52" s="135">
        <f>ROUND(((F53+F54+F56+F55)/1000),5)</f>
        <v>1.5492699999999999</v>
      </c>
      <c r="G52" s="135">
        <f t="shared" ref="G52:AA52" si="27">ROUND(((G53+G54+G56+G55)/1000),5)</f>
        <v>1.53548</v>
      </c>
      <c r="H52" s="135">
        <f t="shared" si="27"/>
        <v>1.55338</v>
      </c>
      <c r="I52" s="135">
        <f t="shared" si="27"/>
        <v>1.5723400000000001</v>
      </c>
      <c r="J52" s="135">
        <f t="shared" si="27"/>
        <v>1.5971500000000001</v>
      </c>
      <c r="K52" s="135">
        <f t="shared" si="27"/>
        <v>1.75773</v>
      </c>
      <c r="L52" s="135">
        <f t="shared" si="27"/>
        <v>1.98871</v>
      </c>
      <c r="M52" s="135">
        <f t="shared" si="27"/>
        <v>2.05532</v>
      </c>
      <c r="N52" s="135">
        <f t="shared" si="27"/>
        <v>2.1286399999999999</v>
      </c>
      <c r="O52" s="135">
        <f t="shared" si="27"/>
        <v>2.13185</v>
      </c>
      <c r="P52" s="135">
        <f t="shared" si="27"/>
        <v>2.1156899999999998</v>
      </c>
      <c r="Q52" s="135">
        <f t="shared" si="27"/>
        <v>2.09768</v>
      </c>
      <c r="R52" s="135">
        <f t="shared" si="27"/>
        <v>2.0450699999999999</v>
      </c>
      <c r="S52" s="135">
        <f t="shared" si="27"/>
        <v>2.0173700000000001</v>
      </c>
      <c r="T52" s="135">
        <f t="shared" si="27"/>
        <v>2.0214699999999999</v>
      </c>
      <c r="U52" s="135">
        <f t="shared" si="27"/>
        <v>2.0395400000000001</v>
      </c>
      <c r="V52" s="135">
        <f t="shared" si="27"/>
        <v>2.1158399999999999</v>
      </c>
      <c r="W52" s="135">
        <f t="shared" si="27"/>
        <v>2.1649400000000001</v>
      </c>
      <c r="X52" s="135">
        <f t="shared" si="27"/>
        <v>2.1539700000000002</v>
      </c>
      <c r="Y52" s="135">
        <f t="shared" si="27"/>
        <v>2.0959599999999998</v>
      </c>
      <c r="Z52" s="135">
        <f t="shared" si="27"/>
        <v>1.88181</v>
      </c>
      <c r="AA52" s="135">
        <f t="shared" si="27"/>
        <v>1.6250599999999999</v>
      </c>
    </row>
    <row r="53" spans="1:27" ht="12.75" customHeight="1" outlineLevel="1" x14ac:dyDescent="0.3">
      <c r="A53" s="163" t="s">
        <v>2460</v>
      </c>
      <c r="B53" s="94" t="s">
        <v>238</v>
      </c>
      <c r="C53" s="70" t="s">
        <v>79</v>
      </c>
      <c r="D53" s="71">
        <v>1328.94</v>
      </c>
      <c r="E53" s="71">
        <v>1230.22</v>
      </c>
      <c r="F53" s="71">
        <v>1212.71</v>
      </c>
      <c r="G53" s="71">
        <v>1198.92</v>
      </c>
      <c r="H53" s="71">
        <v>1216.82</v>
      </c>
      <c r="I53" s="71">
        <v>1235.78</v>
      </c>
      <c r="J53" s="71">
        <v>1260.5899999999999</v>
      </c>
      <c r="K53" s="71">
        <v>1421.17</v>
      </c>
      <c r="L53" s="71">
        <v>1652.15</v>
      </c>
      <c r="M53" s="71">
        <v>1718.76</v>
      </c>
      <c r="N53" s="71">
        <v>1792.08</v>
      </c>
      <c r="O53" s="71">
        <v>1795.29</v>
      </c>
      <c r="P53" s="71">
        <v>1779.13</v>
      </c>
      <c r="Q53" s="71">
        <v>1761.12</v>
      </c>
      <c r="R53" s="71">
        <v>1708.51</v>
      </c>
      <c r="S53" s="71">
        <v>1680.81</v>
      </c>
      <c r="T53" s="71">
        <v>1684.91</v>
      </c>
      <c r="U53" s="71">
        <v>1702.98</v>
      </c>
      <c r="V53" s="71">
        <v>1779.28</v>
      </c>
      <c r="W53" s="71">
        <v>1828.38</v>
      </c>
      <c r="X53" s="71">
        <v>1817.41</v>
      </c>
      <c r="Y53" s="71">
        <v>1759.4</v>
      </c>
      <c r="Z53" s="71">
        <v>1545.25</v>
      </c>
      <c r="AA53" s="71">
        <v>1288.5</v>
      </c>
    </row>
    <row r="54" spans="1:27" ht="12.75" customHeight="1" outlineLevel="1" x14ac:dyDescent="0.3">
      <c r="A54" s="163" t="s">
        <v>2461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customHeight="1" outlineLevel="1" x14ac:dyDescent="0.3">
      <c r="A55" s="163" t="s">
        <v>2462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2463</v>
      </c>
      <c r="B56" s="94" t="s">
        <v>81</v>
      </c>
      <c r="C56" s="70" t="s">
        <v>79</v>
      </c>
      <c r="D56" s="71">
        <f>$D$11</f>
        <v>264.79000000000002</v>
      </c>
      <c r="E56" s="71">
        <f t="shared" ref="E56:AA56" si="29">$D$11</f>
        <v>264.79000000000002</v>
      </c>
      <c r="F56" s="71">
        <f t="shared" si="29"/>
        <v>264.79000000000002</v>
      </c>
      <c r="G56" s="71">
        <f t="shared" si="29"/>
        <v>264.79000000000002</v>
      </c>
      <c r="H56" s="71">
        <f t="shared" si="29"/>
        <v>264.79000000000002</v>
      </c>
      <c r="I56" s="71">
        <f t="shared" si="29"/>
        <v>264.79000000000002</v>
      </c>
      <c r="J56" s="71">
        <f t="shared" si="29"/>
        <v>264.79000000000002</v>
      </c>
      <c r="K56" s="71">
        <f t="shared" si="29"/>
        <v>264.79000000000002</v>
      </c>
      <c r="L56" s="71">
        <f t="shared" si="29"/>
        <v>264.79000000000002</v>
      </c>
      <c r="M56" s="71">
        <f t="shared" si="29"/>
        <v>264.79000000000002</v>
      </c>
      <c r="N56" s="71">
        <f t="shared" si="29"/>
        <v>264.79000000000002</v>
      </c>
      <c r="O56" s="71">
        <f t="shared" si="29"/>
        <v>264.79000000000002</v>
      </c>
      <c r="P56" s="71">
        <f t="shared" si="29"/>
        <v>264.79000000000002</v>
      </c>
      <c r="Q56" s="71">
        <f t="shared" si="29"/>
        <v>264.79000000000002</v>
      </c>
      <c r="R56" s="71">
        <f t="shared" si="29"/>
        <v>264.79000000000002</v>
      </c>
      <c r="S56" s="71">
        <f t="shared" si="29"/>
        <v>264.79000000000002</v>
      </c>
      <c r="T56" s="71">
        <f t="shared" si="29"/>
        <v>264.79000000000002</v>
      </c>
      <c r="U56" s="71">
        <f t="shared" si="29"/>
        <v>264.79000000000002</v>
      </c>
      <c r="V56" s="71">
        <f t="shared" si="29"/>
        <v>264.79000000000002</v>
      </c>
      <c r="W56" s="71">
        <f t="shared" si="29"/>
        <v>264.79000000000002</v>
      </c>
      <c r="X56" s="71">
        <f t="shared" si="29"/>
        <v>264.79000000000002</v>
      </c>
      <c r="Y56" s="71">
        <f t="shared" si="29"/>
        <v>264.79000000000002</v>
      </c>
      <c r="Z56" s="71">
        <f t="shared" si="29"/>
        <v>264.79000000000002</v>
      </c>
      <c r="AA56" s="71">
        <f t="shared" si="29"/>
        <v>264.79000000000002</v>
      </c>
    </row>
    <row r="57" spans="1:27" ht="12.75" customHeight="1" x14ac:dyDescent="0.3">
      <c r="A57" s="162" t="s">
        <v>2464</v>
      </c>
      <c r="B57" s="54" t="str">
        <f>"11"&amp;"."&amp;$B$801&amp;"."&amp;$B$802</f>
        <v>11.03.2024</v>
      </c>
      <c r="C57" s="134" t="s">
        <v>76</v>
      </c>
      <c r="D57" s="135">
        <f>ROUND(((D58+D59+D61+D60)/1000),5)</f>
        <v>1.5690500000000001</v>
      </c>
      <c r="E57" s="135">
        <f>ROUND(((E58+E59+E61+E60)/1000),5)</f>
        <v>1.5417400000000001</v>
      </c>
      <c r="F57" s="135">
        <f>ROUND(((F58+F59+F61+F60)/1000),5)</f>
        <v>1.5013700000000001</v>
      </c>
      <c r="G57" s="135">
        <f t="shared" ref="G57:AA57" si="30">ROUND(((G58+G59+G61+G60)/1000),5)</f>
        <v>1.4832799999999999</v>
      </c>
      <c r="H57" s="135">
        <f t="shared" si="30"/>
        <v>1.52406</v>
      </c>
      <c r="I57" s="135">
        <f t="shared" si="30"/>
        <v>1.61182</v>
      </c>
      <c r="J57" s="135">
        <f t="shared" si="30"/>
        <v>1.7873699999999999</v>
      </c>
      <c r="K57" s="135">
        <f t="shared" si="30"/>
        <v>2.00068</v>
      </c>
      <c r="L57" s="135">
        <f t="shared" si="30"/>
        <v>2.1261000000000001</v>
      </c>
      <c r="M57" s="135">
        <f t="shared" si="30"/>
        <v>2.2025100000000002</v>
      </c>
      <c r="N57" s="135">
        <f t="shared" si="30"/>
        <v>2.1889599999999998</v>
      </c>
      <c r="O57" s="135">
        <f t="shared" si="30"/>
        <v>2.1931400000000001</v>
      </c>
      <c r="P57" s="135">
        <f t="shared" si="30"/>
        <v>2.1773899999999999</v>
      </c>
      <c r="Q57" s="135">
        <f t="shared" si="30"/>
        <v>2.1646899999999998</v>
      </c>
      <c r="R57" s="135">
        <f t="shared" si="30"/>
        <v>2.1414300000000002</v>
      </c>
      <c r="S57" s="135">
        <f t="shared" si="30"/>
        <v>2.1214599999999999</v>
      </c>
      <c r="T57" s="135">
        <f t="shared" si="30"/>
        <v>2.11849</v>
      </c>
      <c r="U57" s="135">
        <f t="shared" si="30"/>
        <v>2.0498099999999999</v>
      </c>
      <c r="V57" s="135">
        <f t="shared" si="30"/>
        <v>2.0756700000000001</v>
      </c>
      <c r="W57" s="135">
        <f t="shared" si="30"/>
        <v>2.10128</v>
      </c>
      <c r="X57" s="135">
        <f t="shared" si="30"/>
        <v>2.06168</v>
      </c>
      <c r="Y57" s="135">
        <f t="shared" si="30"/>
        <v>2.0012400000000001</v>
      </c>
      <c r="Z57" s="135">
        <f t="shared" si="30"/>
        <v>1.7979400000000001</v>
      </c>
      <c r="AA57" s="135">
        <f t="shared" si="30"/>
        <v>1.55803</v>
      </c>
    </row>
    <row r="58" spans="1:27" ht="12.75" customHeight="1" outlineLevel="1" x14ac:dyDescent="0.3">
      <c r="A58" s="163" t="s">
        <v>2465</v>
      </c>
      <c r="B58" s="94" t="s">
        <v>238</v>
      </c>
      <c r="C58" s="70" t="s">
        <v>79</v>
      </c>
      <c r="D58" s="71">
        <v>1232.49</v>
      </c>
      <c r="E58" s="71">
        <v>1205.18</v>
      </c>
      <c r="F58" s="71">
        <v>1164.81</v>
      </c>
      <c r="G58" s="71">
        <v>1146.72</v>
      </c>
      <c r="H58" s="71">
        <v>1187.5</v>
      </c>
      <c r="I58" s="71">
        <v>1275.26</v>
      </c>
      <c r="J58" s="71">
        <v>1450.81</v>
      </c>
      <c r="K58" s="71">
        <v>1664.12</v>
      </c>
      <c r="L58" s="71">
        <v>1789.54</v>
      </c>
      <c r="M58" s="71">
        <v>1865.95</v>
      </c>
      <c r="N58" s="71">
        <v>1852.4</v>
      </c>
      <c r="O58" s="71">
        <v>1856.58</v>
      </c>
      <c r="P58" s="71">
        <v>1840.83</v>
      </c>
      <c r="Q58" s="71">
        <v>1828.13</v>
      </c>
      <c r="R58" s="71">
        <v>1804.87</v>
      </c>
      <c r="S58" s="71">
        <v>1784.9</v>
      </c>
      <c r="T58" s="71">
        <v>1781.93</v>
      </c>
      <c r="U58" s="71">
        <v>1713.25</v>
      </c>
      <c r="V58" s="71">
        <v>1739.11</v>
      </c>
      <c r="W58" s="71">
        <v>1764.72</v>
      </c>
      <c r="X58" s="71">
        <v>1725.12</v>
      </c>
      <c r="Y58" s="71">
        <v>1664.68</v>
      </c>
      <c r="Z58" s="71">
        <v>1461.38</v>
      </c>
      <c r="AA58" s="71">
        <v>1221.47</v>
      </c>
    </row>
    <row r="59" spans="1:27" ht="12.75" customHeight="1" outlineLevel="1" x14ac:dyDescent="0.3">
      <c r="A59" s="163" t="s">
        <v>2466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customHeight="1" outlineLevel="1" x14ac:dyDescent="0.3">
      <c r="A60" s="163" t="s">
        <v>2467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2468</v>
      </c>
      <c r="B61" s="94" t="s">
        <v>81</v>
      </c>
      <c r="C61" s="70" t="s">
        <v>79</v>
      </c>
      <c r="D61" s="71">
        <f>$D$11</f>
        <v>264.79000000000002</v>
      </c>
      <c r="E61" s="71">
        <f t="shared" ref="E61:AA61" si="32">$D$11</f>
        <v>264.79000000000002</v>
      </c>
      <c r="F61" s="71">
        <f t="shared" si="32"/>
        <v>264.79000000000002</v>
      </c>
      <c r="G61" s="71">
        <f t="shared" si="32"/>
        <v>264.79000000000002</v>
      </c>
      <c r="H61" s="71">
        <f t="shared" si="32"/>
        <v>264.79000000000002</v>
      </c>
      <c r="I61" s="71">
        <f t="shared" si="32"/>
        <v>264.79000000000002</v>
      </c>
      <c r="J61" s="71">
        <f t="shared" si="32"/>
        <v>264.79000000000002</v>
      </c>
      <c r="K61" s="71">
        <f t="shared" si="32"/>
        <v>264.79000000000002</v>
      </c>
      <c r="L61" s="71">
        <f t="shared" si="32"/>
        <v>264.79000000000002</v>
      </c>
      <c r="M61" s="71">
        <f t="shared" si="32"/>
        <v>264.79000000000002</v>
      </c>
      <c r="N61" s="71">
        <f t="shared" si="32"/>
        <v>264.79000000000002</v>
      </c>
      <c r="O61" s="71">
        <f t="shared" si="32"/>
        <v>264.79000000000002</v>
      </c>
      <c r="P61" s="71">
        <f t="shared" si="32"/>
        <v>264.79000000000002</v>
      </c>
      <c r="Q61" s="71">
        <f t="shared" si="32"/>
        <v>264.79000000000002</v>
      </c>
      <c r="R61" s="71">
        <f t="shared" si="32"/>
        <v>264.79000000000002</v>
      </c>
      <c r="S61" s="71">
        <f t="shared" si="32"/>
        <v>264.79000000000002</v>
      </c>
      <c r="T61" s="71">
        <f t="shared" si="32"/>
        <v>264.79000000000002</v>
      </c>
      <c r="U61" s="71">
        <f t="shared" si="32"/>
        <v>264.79000000000002</v>
      </c>
      <c r="V61" s="71">
        <f t="shared" si="32"/>
        <v>264.79000000000002</v>
      </c>
      <c r="W61" s="71">
        <f t="shared" si="32"/>
        <v>264.79000000000002</v>
      </c>
      <c r="X61" s="71">
        <f t="shared" si="32"/>
        <v>264.79000000000002</v>
      </c>
      <c r="Y61" s="71">
        <f t="shared" si="32"/>
        <v>264.79000000000002</v>
      </c>
      <c r="Z61" s="71">
        <f t="shared" si="32"/>
        <v>264.79000000000002</v>
      </c>
      <c r="AA61" s="71">
        <f t="shared" si="32"/>
        <v>264.79000000000002</v>
      </c>
    </row>
    <row r="62" spans="1:27" ht="12.75" customHeight="1" x14ac:dyDescent="0.3">
      <c r="A62" s="162" t="s">
        <v>2469</v>
      </c>
      <c r="B62" s="54" t="str">
        <f>"12"&amp;"."&amp;$B$801&amp;"."&amp;$B$802</f>
        <v>12.03.2024</v>
      </c>
      <c r="C62" s="134" t="s">
        <v>76</v>
      </c>
      <c r="D62" s="135">
        <f>ROUND(((D63+D64+D66+D65)/1000),5)</f>
        <v>1.5580700000000001</v>
      </c>
      <c r="E62" s="135">
        <f>ROUND(((E63+E64+E66+E65)/1000),5)</f>
        <v>1.50797</v>
      </c>
      <c r="F62" s="135">
        <f>ROUND(((F63+F64+F66+F65)/1000),5)</f>
        <v>1.47037</v>
      </c>
      <c r="G62" s="135">
        <f t="shared" ref="G62:AA62" si="33">ROUND(((G63+G64+G66+G65)/1000),5)</f>
        <v>1.4676199999999999</v>
      </c>
      <c r="H62" s="135">
        <f t="shared" si="33"/>
        <v>1.51966</v>
      </c>
      <c r="I62" s="135">
        <f t="shared" si="33"/>
        <v>1.6166499999999999</v>
      </c>
      <c r="J62" s="135">
        <f t="shared" si="33"/>
        <v>1.78315</v>
      </c>
      <c r="K62" s="135">
        <f t="shared" si="33"/>
        <v>2.0083299999999999</v>
      </c>
      <c r="L62" s="135">
        <f t="shared" si="33"/>
        <v>2.0845199999999999</v>
      </c>
      <c r="M62" s="135">
        <f t="shared" si="33"/>
        <v>2.1402199999999998</v>
      </c>
      <c r="N62" s="135">
        <f t="shared" si="33"/>
        <v>2.1402899999999998</v>
      </c>
      <c r="O62" s="135">
        <f t="shared" si="33"/>
        <v>2.1470699999999998</v>
      </c>
      <c r="P62" s="135">
        <f t="shared" si="33"/>
        <v>2.12921</v>
      </c>
      <c r="Q62" s="135">
        <f t="shared" si="33"/>
        <v>2.1284200000000002</v>
      </c>
      <c r="R62" s="135">
        <f t="shared" si="33"/>
        <v>2.1054200000000001</v>
      </c>
      <c r="S62" s="135">
        <f t="shared" si="33"/>
        <v>2.0888100000000001</v>
      </c>
      <c r="T62" s="135">
        <f t="shared" si="33"/>
        <v>2.0847199999999999</v>
      </c>
      <c r="U62" s="135">
        <f t="shared" si="33"/>
        <v>2.0363799999999999</v>
      </c>
      <c r="V62" s="135">
        <f t="shared" si="33"/>
        <v>2.0817000000000001</v>
      </c>
      <c r="W62" s="135">
        <f t="shared" si="33"/>
        <v>2.1066500000000001</v>
      </c>
      <c r="X62" s="135">
        <f t="shared" si="33"/>
        <v>2.1011500000000001</v>
      </c>
      <c r="Y62" s="135">
        <f t="shared" si="33"/>
        <v>2.0124300000000002</v>
      </c>
      <c r="Z62" s="135">
        <f t="shared" si="33"/>
        <v>1.80098</v>
      </c>
      <c r="AA62" s="135">
        <f t="shared" si="33"/>
        <v>1.61944</v>
      </c>
    </row>
    <row r="63" spans="1:27" ht="12.75" customHeight="1" outlineLevel="1" x14ac:dyDescent="0.3">
      <c r="A63" s="163" t="s">
        <v>2470</v>
      </c>
      <c r="B63" s="94" t="s">
        <v>238</v>
      </c>
      <c r="C63" s="70" t="s">
        <v>79</v>
      </c>
      <c r="D63" s="71">
        <v>1221.51</v>
      </c>
      <c r="E63" s="71">
        <v>1171.4100000000001</v>
      </c>
      <c r="F63" s="71">
        <v>1133.81</v>
      </c>
      <c r="G63" s="71">
        <v>1131.06</v>
      </c>
      <c r="H63" s="71">
        <v>1183.0999999999999</v>
      </c>
      <c r="I63" s="71">
        <v>1280.0899999999999</v>
      </c>
      <c r="J63" s="71">
        <v>1446.59</v>
      </c>
      <c r="K63" s="71">
        <v>1671.77</v>
      </c>
      <c r="L63" s="71">
        <v>1747.96</v>
      </c>
      <c r="M63" s="71">
        <v>1803.66</v>
      </c>
      <c r="N63" s="71">
        <v>1803.73</v>
      </c>
      <c r="O63" s="71">
        <v>1810.51</v>
      </c>
      <c r="P63" s="71">
        <v>1792.65</v>
      </c>
      <c r="Q63" s="71">
        <v>1791.86</v>
      </c>
      <c r="R63" s="71">
        <v>1768.86</v>
      </c>
      <c r="S63" s="71">
        <v>1752.25</v>
      </c>
      <c r="T63" s="71">
        <v>1748.16</v>
      </c>
      <c r="U63" s="71">
        <v>1699.82</v>
      </c>
      <c r="V63" s="71">
        <v>1745.14</v>
      </c>
      <c r="W63" s="71">
        <v>1770.09</v>
      </c>
      <c r="X63" s="71">
        <v>1764.59</v>
      </c>
      <c r="Y63" s="71">
        <v>1675.87</v>
      </c>
      <c r="Z63" s="71">
        <v>1464.42</v>
      </c>
      <c r="AA63" s="71">
        <v>1282.8800000000001</v>
      </c>
    </row>
    <row r="64" spans="1:27" ht="12.75" customHeight="1" outlineLevel="1" x14ac:dyDescent="0.3">
      <c r="A64" s="163" t="s">
        <v>2471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customHeight="1" outlineLevel="1" x14ac:dyDescent="0.3">
      <c r="A65" s="163" t="s">
        <v>2472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2473</v>
      </c>
      <c r="B66" s="94" t="s">
        <v>81</v>
      </c>
      <c r="C66" s="70" t="s">
        <v>79</v>
      </c>
      <c r="D66" s="71">
        <f>$D$11</f>
        <v>264.79000000000002</v>
      </c>
      <c r="E66" s="71">
        <f t="shared" ref="E66:AA66" si="35">$D$11</f>
        <v>264.79000000000002</v>
      </c>
      <c r="F66" s="71">
        <f t="shared" si="35"/>
        <v>264.79000000000002</v>
      </c>
      <c r="G66" s="71">
        <f t="shared" si="35"/>
        <v>264.79000000000002</v>
      </c>
      <c r="H66" s="71">
        <f t="shared" si="35"/>
        <v>264.79000000000002</v>
      </c>
      <c r="I66" s="71">
        <f t="shared" si="35"/>
        <v>264.79000000000002</v>
      </c>
      <c r="J66" s="71">
        <f t="shared" si="35"/>
        <v>264.79000000000002</v>
      </c>
      <c r="K66" s="71">
        <f t="shared" si="35"/>
        <v>264.79000000000002</v>
      </c>
      <c r="L66" s="71">
        <f t="shared" si="35"/>
        <v>264.79000000000002</v>
      </c>
      <c r="M66" s="71">
        <f t="shared" si="35"/>
        <v>264.79000000000002</v>
      </c>
      <c r="N66" s="71">
        <f t="shared" si="35"/>
        <v>264.79000000000002</v>
      </c>
      <c r="O66" s="71">
        <f t="shared" si="35"/>
        <v>264.79000000000002</v>
      </c>
      <c r="P66" s="71">
        <f t="shared" si="35"/>
        <v>264.79000000000002</v>
      </c>
      <c r="Q66" s="71">
        <f t="shared" si="35"/>
        <v>264.79000000000002</v>
      </c>
      <c r="R66" s="71">
        <f t="shared" si="35"/>
        <v>264.79000000000002</v>
      </c>
      <c r="S66" s="71">
        <f t="shared" si="35"/>
        <v>264.79000000000002</v>
      </c>
      <c r="T66" s="71">
        <f t="shared" si="35"/>
        <v>264.79000000000002</v>
      </c>
      <c r="U66" s="71">
        <f t="shared" si="35"/>
        <v>264.79000000000002</v>
      </c>
      <c r="V66" s="71">
        <f t="shared" si="35"/>
        <v>264.79000000000002</v>
      </c>
      <c r="W66" s="71">
        <f t="shared" si="35"/>
        <v>264.79000000000002</v>
      </c>
      <c r="X66" s="71">
        <f t="shared" si="35"/>
        <v>264.79000000000002</v>
      </c>
      <c r="Y66" s="71">
        <f t="shared" si="35"/>
        <v>264.79000000000002</v>
      </c>
      <c r="Z66" s="71">
        <f t="shared" si="35"/>
        <v>264.79000000000002</v>
      </c>
      <c r="AA66" s="71">
        <f t="shared" si="35"/>
        <v>264.79000000000002</v>
      </c>
    </row>
    <row r="67" spans="1:27" ht="12.75" customHeight="1" x14ac:dyDescent="0.3">
      <c r="A67" s="162" t="s">
        <v>2474</v>
      </c>
      <c r="B67" s="54" t="str">
        <f>"13"&amp;"."&amp;$B$801&amp;"."&amp;$B$802</f>
        <v>13.03.2024</v>
      </c>
      <c r="C67" s="134" t="s">
        <v>76</v>
      </c>
      <c r="D67" s="135">
        <f>ROUND(((D68+D69+D71+D70)/1000),5)</f>
        <v>1.53067</v>
      </c>
      <c r="E67" s="135">
        <f>ROUND(((E68+E69+E71+E70)/1000),5)</f>
        <v>1.4956100000000001</v>
      </c>
      <c r="F67" s="135">
        <f>ROUND(((F68+F69+F71+F70)/1000),5)</f>
        <v>1.4703200000000001</v>
      </c>
      <c r="G67" s="135">
        <f t="shared" ref="G67:AA67" si="36">ROUND(((G68+G69+G71+G70)/1000),5)</f>
        <v>1.4691700000000001</v>
      </c>
      <c r="H67" s="135">
        <f t="shared" si="36"/>
        <v>1.4941500000000001</v>
      </c>
      <c r="I67" s="135">
        <f t="shared" si="36"/>
        <v>1.5921000000000001</v>
      </c>
      <c r="J67" s="135">
        <f t="shared" si="36"/>
        <v>1.77237</v>
      </c>
      <c r="K67" s="135">
        <f t="shared" si="36"/>
        <v>1.9986200000000001</v>
      </c>
      <c r="L67" s="135">
        <f t="shared" si="36"/>
        <v>2.0343</v>
      </c>
      <c r="M67" s="135">
        <f t="shared" si="36"/>
        <v>2.1951800000000001</v>
      </c>
      <c r="N67" s="135">
        <f t="shared" si="36"/>
        <v>2.1845400000000001</v>
      </c>
      <c r="O67" s="135">
        <f t="shared" si="36"/>
        <v>2.1025200000000002</v>
      </c>
      <c r="P67" s="135">
        <f t="shared" si="36"/>
        <v>2.0554800000000002</v>
      </c>
      <c r="Q67" s="135">
        <f t="shared" si="36"/>
        <v>2.0961400000000001</v>
      </c>
      <c r="R67" s="135">
        <f t="shared" si="36"/>
        <v>2.0748099999999998</v>
      </c>
      <c r="S67" s="135">
        <f t="shared" si="36"/>
        <v>2.0509900000000001</v>
      </c>
      <c r="T67" s="135">
        <f t="shared" si="36"/>
        <v>2.0241099999999999</v>
      </c>
      <c r="U67" s="135">
        <f t="shared" si="36"/>
        <v>2.0221300000000002</v>
      </c>
      <c r="V67" s="135">
        <f t="shared" si="36"/>
        <v>2.05504</v>
      </c>
      <c r="W67" s="135">
        <f t="shared" si="36"/>
        <v>2.1133299999999999</v>
      </c>
      <c r="X67" s="135">
        <f t="shared" si="36"/>
        <v>2.0879799999999999</v>
      </c>
      <c r="Y67" s="135">
        <f t="shared" si="36"/>
        <v>2.0092099999999999</v>
      </c>
      <c r="Z67" s="135">
        <f t="shared" si="36"/>
        <v>1.7978700000000001</v>
      </c>
      <c r="AA67" s="135">
        <f t="shared" si="36"/>
        <v>1.5965499999999999</v>
      </c>
    </row>
    <row r="68" spans="1:27" ht="12.75" customHeight="1" outlineLevel="1" x14ac:dyDescent="0.3">
      <c r="A68" s="163" t="s">
        <v>2475</v>
      </c>
      <c r="B68" s="94" t="s">
        <v>238</v>
      </c>
      <c r="C68" s="70" t="s">
        <v>79</v>
      </c>
      <c r="D68" s="71">
        <v>1194.1099999999999</v>
      </c>
      <c r="E68" s="71">
        <v>1159.05</v>
      </c>
      <c r="F68" s="71">
        <v>1133.76</v>
      </c>
      <c r="G68" s="71">
        <v>1132.6099999999999</v>
      </c>
      <c r="H68" s="71">
        <v>1157.5899999999999</v>
      </c>
      <c r="I68" s="71">
        <v>1255.54</v>
      </c>
      <c r="J68" s="71">
        <v>1435.81</v>
      </c>
      <c r="K68" s="71">
        <v>1662.06</v>
      </c>
      <c r="L68" s="71">
        <v>1697.74</v>
      </c>
      <c r="M68" s="71">
        <v>1858.62</v>
      </c>
      <c r="N68" s="71">
        <v>1847.98</v>
      </c>
      <c r="O68" s="71">
        <v>1765.96</v>
      </c>
      <c r="P68" s="71">
        <v>1718.92</v>
      </c>
      <c r="Q68" s="71">
        <v>1759.58</v>
      </c>
      <c r="R68" s="71">
        <v>1738.25</v>
      </c>
      <c r="S68" s="71">
        <v>1714.43</v>
      </c>
      <c r="T68" s="71">
        <v>1687.55</v>
      </c>
      <c r="U68" s="71">
        <v>1685.57</v>
      </c>
      <c r="V68" s="71">
        <v>1718.48</v>
      </c>
      <c r="W68" s="71">
        <v>1776.77</v>
      </c>
      <c r="X68" s="71">
        <v>1751.42</v>
      </c>
      <c r="Y68" s="71">
        <v>1672.65</v>
      </c>
      <c r="Z68" s="71">
        <v>1461.31</v>
      </c>
      <c r="AA68" s="71">
        <v>1259.99</v>
      </c>
    </row>
    <row r="69" spans="1:27" ht="12.75" customHeight="1" outlineLevel="1" x14ac:dyDescent="0.3">
      <c r="A69" s="163" t="s">
        <v>2476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customHeight="1" outlineLevel="1" x14ac:dyDescent="0.3">
      <c r="A70" s="163" t="s">
        <v>2477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2478</v>
      </c>
      <c r="B71" s="94" t="s">
        <v>81</v>
      </c>
      <c r="C71" s="70" t="s">
        <v>79</v>
      </c>
      <c r="D71" s="71">
        <f>$D$11</f>
        <v>264.79000000000002</v>
      </c>
      <c r="E71" s="71">
        <f t="shared" ref="E71:AA71" si="38">$D$11</f>
        <v>264.79000000000002</v>
      </c>
      <c r="F71" s="71">
        <f t="shared" si="38"/>
        <v>264.79000000000002</v>
      </c>
      <c r="G71" s="71">
        <f t="shared" si="38"/>
        <v>264.79000000000002</v>
      </c>
      <c r="H71" s="71">
        <f t="shared" si="38"/>
        <v>264.79000000000002</v>
      </c>
      <c r="I71" s="71">
        <f t="shared" si="38"/>
        <v>264.79000000000002</v>
      </c>
      <c r="J71" s="71">
        <f t="shared" si="38"/>
        <v>264.79000000000002</v>
      </c>
      <c r="K71" s="71">
        <f t="shared" si="38"/>
        <v>264.79000000000002</v>
      </c>
      <c r="L71" s="71">
        <f t="shared" si="38"/>
        <v>264.79000000000002</v>
      </c>
      <c r="M71" s="71">
        <f t="shared" si="38"/>
        <v>264.79000000000002</v>
      </c>
      <c r="N71" s="71">
        <f t="shared" si="38"/>
        <v>264.79000000000002</v>
      </c>
      <c r="O71" s="71">
        <f t="shared" si="38"/>
        <v>264.79000000000002</v>
      </c>
      <c r="P71" s="71">
        <f t="shared" si="38"/>
        <v>264.79000000000002</v>
      </c>
      <c r="Q71" s="71">
        <f t="shared" si="38"/>
        <v>264.79000000000002</v>
      </c>
      <c r="R71" s="71">
        <f t="shared" si="38"/>
        <v>264.79000000000002</v>
      </c>
      <c r="S71" s="71">
        <f t="shared" si="38"/>
        <v>264.79000000000002</v>
      </c>
      <c r="T71" s="71">
        <f t="shared" si="38"/>
        <v>264.79000000000002</v>
      </c>
      <c r="U71" s="71">
        <f t="shared" si="38"/>
        <v>264.79000000000002</v>
      </c>
      <c r="V71" s="71">
        <f t="shared" si="38"/>
        <v>264.79000000000002</v>
      </c>
      <c r="W71" s="71">
        <f t="shared" si="38"/>
        <v>264.79000000000002</v>
      </c>
      <c r="X71" s="71">
        <f t="shared" si="38"/>
        <v>264.79000000000002</v>
      </c>
      <c r="Y71" s="71">
        <f t="shared" si="38"/>
        <v>264.79000000000002</v>
      </c>
      <c r="Z71" s="71">
        <f t="shared" si="38"/>
        <v>264.79000000000002</v>
      </c>
      <c r="AA71" s="71">
        <f t="shared" si="38"/>
        <v>264.79000000000002</v>
      </c>
    </row>
    <row r="72" spans="1:27" ht="12.75" customHeight="1" x14ac:dyDescent="0.3">
      <c r="A72" s="162" t="s">
        <v>2479</v>
      </c>
      <c r="B72" s="54" t="str">
        <f>"14"&amp;"."&amp;$B$801&amp;"."&amp;$B$802</f>
        <v>14.03.2024</v>
      </c>
      <c r="C72" s="134" t="s">
        <v>76</v>
      </c>
      <c r="D72" s="135">
        <f>ROUND(((D73+D74+D76+D75)/1000),5)</f>
        <v>1.56029</v>
      </c>
      <c r="E72" s="135">
        <f>ROUND(((E73+E74+E76+E75)/1000),5)</f>
        <v>1.4824999999999999</v>
      </c>
      <c r="F72" s="135">
        <f>ROUND(((F73+F74+F76+F75)/1000),5)</f>
        <v>1.4686699999999999</v>
      </c>
      <c r="G72" s="135">
        <f t="shared" ref="G72:AA72" si="39">ROUND(((G73+G74+G76+G75)/1000),5)</f>
        <v>1.47142</v>
      </c>
      <c r="H72" s="135">
        <f t="shared" si="39"/>
        <v>1.5147699999999999</v>
      </c>
      <c r="I72" s="135">
        <f t="shared" si="39"/>
        <v>1.5911999999999999</v>
      </c>
      <c r="J72" s="135">
        <f t="shared" si="39"/>
        <v>1.7569600000000001</v>
      </c>
      <c r="K72" s="135">
        <f t="shared" si="39"/>
        <v>1.9792000000000001</v>
      </c>
      <c r="L72" s="135">
        <f t="shared" si="39"/>
        <v>2.0489700000000002</v>
      </c>
      <c r="M72" s="135">
        <f t="shared" si="39"/>
        <v>2.1169199999999999</v>
      </c>
      <c r="N72" s="135">
        <f t="shared" si="39"/>
        <v>2.1047699999999998</v>
      </c>
      <c r="O72" s="135">
        <f t="shared" si="39"/>
        <v>2.1408800000000001</v>
      </c>
      <c r="P72" s="135">
        <f t="shared" si="39"/>
        <v>2.1159500000000002</v>
      </c>
      <c r="Q72" s="135">
        <f t="shared" si="39"/>
        <v>2.10629</v>
      </c>
      <c r="R72" s="135">
        <f t="shared" si="39"/>
        <v>2.0871599999999999</v>
      </c>
      <c r="S72" s="135">
        <f t="shared" si="39"/>
        <v>2.0613199999999998</v>
      </c>
      <c r="T72" s="135">
        <f t="shared" si="39"/>
        <v>2.0585900000000001</v>
      </c>
      <c r="U72" s="135">
        <f t="shared" si="39"/>
        <v>2.0182500000000001</v>
      </c>
      <c r="V72" s="135">
        <f t="shared" si="39"/>
        <v>2.1046299999999998</v>
      </c>
      <c r="W72" s="135">
        <f t="shared" si="39"/>
        <v>2.1360399999999999</v>
      </c>
      <c r="X72" s="135">
        <f t="shared" si="39"/>
        <v>2.0965699999999998</v>
      </c>
      <c r="Y72" s="135">
        <f t="shared" si="39"/>
        <v>2.00956</v>
      </c>
      <c r="Z72" s="135">
        <f t="shared" si="39"/>
        <v>1.82839</v>
      </c>
      <c r="AA72" s="135">
        <f t="shared" si="39"/>
        <v>1.68065</v>
      </c>
    </row>
    <row r="73" spans="1:27" ht="12.75" customHeight="1" outlineLevel="1" x14ac:dyDescent="0.3">
      <c r="A73" s="163" t="s">
        <v>2480</v>
      </c>
      <c r="B73" s="94" t="s">
        <v>238</v>
      </c>
      <c r="C73" s="70" t="s">
        <v>79</v>
      </c>
      <c r="D73" s="71">
        <v>1223.73</v>
      </c>
      <c r="E73" s="71">
        <v>1145.94</v>
      </c>
      <c r="F73" s="71">
        <v>1132.1099999999999</v>
      </c>
      <c r="G73" s="71">
        <v>1134.8599999999999</v>
      </c>
      <c r="H73" s="71">
        <v>1178.21</v>
      </c>
      <c r="I73" s="71">
        <v>1254.6400000000001</v>
      </c>
      <c r="J73" s="71">
        <v>1420.4</v>
      </c>
      <c r="K73" s="71">
        <v>1642.64</v>
      </c>
      <c r="L73" s="71">
        <v>1712.41</v>
      </c>
      <c r="M73" s="71">
        <v>1780.36</v>
      </c>
      <c r="N73" s="71">
        <v>1768.21</v>
      </c>
      <c r="O73" s="71">
        <v>1804.32</v>
      </c>
      <c r="P73" s="71">
        <v>1779.39</v>
      </c>
      <c r="Q73" s="71">
        <v>1769.73</v>
      </c>
      <c r="R73" s="71">
        <v>1750.6</v>
      </c>
      <c r="S73" s="71">
        <v>1724.76</v>
      </c>
      <c r="T73" s="71">
        <v>1722.03</v>
      </c>
      <c r="U73" s="71">
        <v>1681.69</v>
      </c>
      <c r="V73" s="71">
        <v>1768.07</v>
      </c>
      <c r="W73" s="71">
        <v>1799.48</v>
      </c>
      <c r="X73" s="71">
        <v>1760.01</v>
      </c>
      <c r="Y73" s="71">
        <v>1673</v>
      </c>
      <c r="Z73" s="71">
        <v>1491.83</v>
      </c>
      <c r="AA73" s="71">
        <v>1344.09</v>
      </c>
    </row>
    <row r="74" spans="1:27" ht="12.75" customHeight="1" outlineLevel="1" x14ac:dyDescent="0.3">
      <c r="A74" s="163" t="s">
        <v>2481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customHeight="1" outlineLevel="1" x14ac:dyDescent="0.3">
      <c r="A75" s="163" t="s">
        <v>2482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2483</v>
      </c>
      <c r="B76" s="94" t="s">
        <v>81</v>
      </c>
      <c r="C76" s="70" t="s">
        <v>79</v>
      </c>
      <c r="D76" s="71">
        <f>$D$11</f>
        <v>264.79000000000002</v>
      </c>
      <c r="E76" s="71">
        <f t="shared" ref="E76:AA76" si="41">$D$11</f>
        <v>264.79000000000002</v>
      </c>
      <c r="F76" s="71">
        <f t="shared" si="41"/>
        <v>264.79000000000002</v>
      </c>
      <c r="G76" s="71">
        <f t="shared" si="41"/>
        <v>264.79000000000002</v>
      </c>
      <c r="H76" s="71">
        <f t="shared" si="41"/>
        <v>264.79000000000002</v>
      </c>
      <c r="I76" s="71">
        <f t="shared" si="41"/>
        <v>264.79000000000002</v>
      </c>
      <c r="J76" s="71">
        <f t="shared" si="41"/>
        <v>264.79000000000002</v>
      </c>
      <c r="K76" s="71">
        <f t="shared" si="41"/>
        <v>264.79000000000002</v>
      </c>
      <c r="L76" s="71">
        <f t="shared" si="41"/>
        <v>264.79000000000002</v>
      </c>
      <c r="M76" s="71">
        <f t="shared" si="41"/>
        <v>264.79000000000002</v>
      </c>
      <c r="N76" s="71">
        <f t="shared" si="41"/>
        <v>264.79000000000002</v>
      </c>
      <c r="O76" s="71">
        <f t="shared" si="41"/>
        <v>264.79000000000002</v>
      </c>
      <c r="P76" s="71">
        <f t="shared" si="41"/>
        <v>264.79000000000002</v>
      </c>
      <c r="Q76" s="71">
        <f t="shared" si="41"/>
        <v>264.79000000000002</v>
      </c>
      <c r="R76" s="71">
        <f t="shared" si="41"/>
        <v>264.79000000000002</v>
      </c>
      <c r="S76" s="71">
        <f t="shared" si="41"/>
        <v>264.79000000000002</v>
      </c>
      <c r="T76" s="71">
        <f t="shared" si="41"/>
        <v>264.79000000000002</v>
      </c>
      <c r="U76" s="71">
        <f t="shared" si="41"/>
        <v>264.79000000000002</v>
      </c>
      <c r="V76" s="71">
        <f t="shared" si="41"/>
        <v>264.79000000000002</v>
      </c>
      <c r="W76" s="71">
        <f t="shared" si="41"/>
        <v>264.79000000000002</v>
      </c>
      <c r="X76" s="71">
        <f t="shared" si="41"/>
        <v>264.79000000000002</v>
      </c>
      <c r="Y76" s="71">
        <f t="shared" si="41"/>
        <v>264.79000000000002</v>
      </c>
      <c r="Z76" s="71">
        <f t="shared" si="41"/>
        <v>264.79000000000002</v>
      </c>
      <c r="AA76" s="71">
        <f t="shared" si="41"/>
        <v>264.79000000000002</v>
      </c>
    </row>
    <row r="77" spans="1:27" ht="12.75" customHeight="1" x14ac:dyDescent="0.3">
      <c r="A77" s="162" t="s">
        <v>2484</v>
      </c>
      <c r="B77" s="54" t="str">
        <f>"15"&amp;"."&amp;$B$801&amp;"."&amp;$B$802</f>
        <v>15.03.2024</v>
      </c>
      <c r="C77" s="134" t="s">
        <v>76</v>
      </c>
      <c r="D77" s="135">
        <f>ROUND(((D78+D79+D81+D80)/1000),5)</f>
        <v>1.5666</v>
      </c>
      <c r="E77" s="135">
        <f>ROUND(((E78+E79+E81+E80)/1000),5)</f>
        <v>1.50596</v>
      </c>
      <c r="F77" s="135">
        <f>ROUND(((F78+F79+F81+F80)/1000),5)</f>
        <v>1.4935099999999999</v>
      </c>
      <c r="G77" s="135">
        <f t="shared" ref="G77:AA77" si="42">ROUND(((G78+G79+G81+G80)/1000),5)</f>
        <v>1.49356</v>
      </c>
      <c r="H77" s="135">
        <f t="shared" si="42"/>
        <v>1.5211699999999999</v>
      </c>
      <c r="I77" s="135">
        <f t="shared" si="42"/>
        <v>1.65917</v>
      </c>
      <c r="J77" s="135">
        <f t="shared" si="42"/>
        <v>1.78128</v>
      </c>
      <c r="K77" s="135">
        <f t="shared" si="42"/>
        <v>1.9958</v>
      </c>
      <c r="L77" s="135">
        <f t="shared" si="42"/>
        <v>2.0774699999999999</v>
      </c>
      <c r="M77" s="135">
        <f t="shared" si="42"/>
        <v>2.11686</v>
      </c>
      <c r="N77" s="135">
        <f t="shared" si="42"/>
        <v>2.1175199999999998</v>
      </c>
      <c r="O77" s="135">
        <f t="shared" si="42"/>
        <v>2.1651099999999999</v>
      </c>
      <c r="P77" s="135">
        <f t="shared" si="42"/>
        <v>2.1603500000000002</v>
      </c>
      <c r="Q77" s="135">
        <f t="shared" si="42"/>
        <v>2.15266</v>
      </c>
      <c r="R77" s="135">
        <f t="shared" si="42"/>
        <v>2.1363300000000001</v>
      </c>
      <c r="S77" s="135">
        <f t="shared" si="42"/>
        <v>2.12378</v>
      </c>
      <c r="T77" s="135">
        <f t="shared" si="42"/>
        <v>2.12425</v>
      </c>
      <c r="U77" s="135">
        <f t="shared" si="42"/>
        <v>2.0534400000000002</v>
      </c>
      <c r="V77" s="135">
        <f t="shared" si="42"/>
        <v>2.11374</v>
      </c>
      <c r="W77" s="135">
        <f t="shared" si="42"/>
        <v>2.17218</v>
      </c>
      <c r="X77" s="135">
        <f t="shared" si="42"/>
        <v>2.1669900000000002</v>
      </c>
      <c r="Y77" s="135">
        <f t="shared" si="42"/>
        <v>2.05559</v>
      </c>
      <c r="Z77" s="135">
        <f t="shared" si="42"/>
        <v>1.8649</v>
      </c>
      <c r="AA77" s="135">
        <f t="shared" si="42"/>
        <v>1.7871300000000001</v>
      </c>
    </row>
    <row r="78" spans="1:27" ht="12.75" customHeight="1" outlineLevel="1" x14ac:dyDescent="0.3">
      <c r="A78" s="163" t="s">
        <v>2485</v>
      </c>
      <c r="B78" s="94" t="s">
        <v>238</v>
      </c>
      <c r="C78" s="70" t="s">
        <v>79</v>
      </c>
      <c r="D78" s="71">
        <v>1230.04</v>
      </c>
      <c r="E78" s="71">
        <v>1169.4000000000001</v>
      </c>
      <c r="F78" s="71">
        <v>1156.95</v>
      </c>
      <c r="G78" s="71">
        <v>1157</v>
      </c>
      <c r="H78" s="71">
        <v>1184.6099999999999</v>
      </c>
      <c r="I78" s="71">
        <v>1322.61</v>
      </c>
      <c r="J78" s="71">
        <v>1444.72</v>
      </c>
      <c r="K78" s="71">
        <v>1659.24</v>
      </c>
      <c r="L78" s="71">
        <v>1740.91</v>
      </c>
      <c r="M78" s="71">
        <v>1780.3</v>
      </c>
      <c r="N78" s="71">
        <v>1780.96</v>
      </c>
      <c r="O78" s="71">
        <v>1828.55</v>
      </c>
      <c r="P78" s="71">
        <v>1823.79</v>
      </c>
      <c r="Q78" s="71">
        <v>1816.1</v>
      </c>
      <c r="R78" s="71">
        <v>1799.77</v>
      </c>
      <c r="S78" s="71">
        <v>1787.22</v>
      </c>
      <c r="T78" s="71">
        <v>1787.69</v>
      </c>
      <c r="U78" s="71">
        <v>1716.88</v>
      </c>
      <c r="V78" s="71">
        <v>1777.18</v>
      </c>
      <c r="W78" s="71">
        <v>1835.62</v>
      </c>
      <c r="X78" s="71">
        <v>1830.43</v>
      </c>
      <c r="Y78" s="71">
        <v>1719.03</v>
      </c>
      <c r="Z78" s="71">
        <v>1528.34</v>
      </c>
      <c r="AA78" s="71">
        <v>1450.57</v>
      </c>
    </row>
    <row r="79" spans="1:27" ht="12.75" customHeight="1" outlineLevel="1" x14ac:dyDescent="0.3">
      <c r="A79" s="163" t="s">
        <v>2486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customHeight="1" outlineLevel="1" x14ac:dyDescent="0.3">
      <c r="A80" s="163" t="s">
        <v>2487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2488</v>
      </c>
      <c r="B81" s="94" t="s">
        <v>81</v>
      </c>
      <c r="C81" s="70" t="s">
        <v>79</v>
      </c>
      <c r="D81" s="71">
        <f>$D$11</f>
        <v>264.79000000000002</v>
      </c>
      <c r="E81" s="71">
        <f t="shared" ref="E81:AA81" si="44">$D$11</f>
        <v>264.79000000000002</v>
      </c>
      <c r="F81" s="71">
        <f t="shared" si="44"/>
        <v>264.79000000000002</v>
      </c>
      <c r="G81" s="71">
        <f t="shared" si="44"/>
        <v>264.79000000000002</v>
      </c>
      <c r="H81" s="71">
        <f t="shared" si="44"/>
        <v>264.79000000000002</v>
      </c>
      <c r="I81" s="71">
        <f t="shared" si="44"/>
        <v>264.79000000000002</v>
      </c>
      <c r="J81" s="71">
        <f t="shared" si="44"/>
        <v>264.79000000000002</v>
      </c>
      <c r="K81" s="71">
        <f t="shared" si="44"/>
        <v>264.79000000000002</v>
      </c>
      <c r="L81" s="71">
        <f t="shared" si="44"/>
        <v>264.79000000000002</v>
      </c>
      <c r="M81" s="71">
        <f t="shared" si="44"/>
        <v>264.79000000000002</v>
      </c>
      <c r="N81" s="71">
        <f t="shared" si="44"/>
        <v>264.79000000000002</v>
      </c>
      <c r="O81" s="71">
        <f t="shared" si="44"/>
        <v>264.79000000000002</v>
      </c>
      <c r="P81" s="71">
        <f t="shared" si="44"/>
        <v>264.79000000000002</v>
      </c>
      <c r="Q81" s="71">
        <f t="shared" si="44"/>
        <v>264.79000000000002</v>
      </c>
      <c r="R81" s="71">
        <f t="shared" si="44"/>
        <v>264.79000000000002</v>
      </c>
      <c r="S81" s="71">
        <f t="shared" si="44"/>
        <v>264.79000000000002</v>
      </c>
      <c r="T81" s="71">
        <f t="shared" si="44"/>
        <v>264.79000000000002</v>
      </c>
      <c r="U81" s="71">
        <f t="shared" si="44"/>
        <v>264.79000000000002</v>
      </c>
      <c r="V81" s="71">
        <f t="shared" si="44"/>
        <v>264.79000000000002</v>
      </c>
      <c r="W81" s="71">
        <f t="shared" si="44"/>
        <v>264.79000000000002</v>
      </c>
      <c r="X81" s="71">
        <f t="shared" si="44"/>
        <v>264.79000000000002</v>
      </c>
      <c r="Y81" s="71">
        <f t="shared" si="44"/>
        <v>264.79000000000002</v>
      </c>
      <c r="Z81" s="71">
        <f t="shared" si="44"/>
        <v>264.79000000000002</v>
      </c>
      <c r="AA81" s="71">
        <f t="shared" si="44"/>
        <v>264.79000000000002</v>
      </c>
    </row>
    <row r="82" spans="1:27" ht="12.75" customHeight="1" x14ac:dyDescent="0.3">
      <c r="A82" s="162" t="s">
        <v>2489</v>
      </c>
      <c r="B82" s="54" t="str">
        <f>"16"&amp;"."&amp;$B$801&amp;"."&amp;$B$802</f>
        <v>16.03.2024</v>
      </c>
      <c r="C82" s="134" t="s">
        <v>76</v>
      </c>
      <c r="D82" s="135">
        <f>ROUND(((D83+D84+D86+D85)/1000),5)</f>
        <v>1.77884</v>
      </c>
      <c r="E82" s="135">
        <f>ROUND(((E83+E84+E86+E85)/1000),5)</f>
        <v>1.61212</v>
      </c>
      <c r="F82" s="135">
        <f>ROUND(((F83+F84+F86+F85)/1000),5)</f>
        <v>1.5821099999999999</v>
      </c>
      <c r="G82" s="135">
        <f t="shared" ref="G82:AA82" si="45">ROUND(((G83+G84+G86+G85)/1000),5)</f>
        <v>1.5610900000000001</v>
      </c>
      <c r="H82" s="135">
        <f t="shared" si="45"/>
        <v>1.56199</v>
      </c>
      <c r="I82" s="135">
        <f t="shared" si="45"/>
        <v>1.6877899999999999</v>
      </c>
      <c r="J82" s="135">
        <f t="shared" si="45"/>
        <v>1.73817</v>
      </c>
      <c r="K82" s="135">
        <f t="shared" si="45"/>
        <v>1.7849699999999999</v>
      </c>
      <c r="L82" s="135">
        <f t="shared" si="45"/>
        <v>2.0287700000000002</v>
      </c>
      <c r="M82" s="135">
        <f t="shared" si="45"/>
        <v>2.1598799999999998</v>
      </c>
      <c r="N82" s="135">
        <f t="shared" si="45"/>
        <v>2.22898</v>
      </c>
      <c r="O82" s="135">
        <f t="shared" si="45"/>
        <v>2.2241900000000001</v>
      </c>
      <c r="P82" s="135">
        <f t="shared" si="45"/>
        <v>2.1925300000000001</v>
      </c>
      <c r="Q82" s="135">
        <f t="shared" si="45"/>
        <v>2.1773799999999999</v>
      </c>
      <c r="R82" s="135">
        <f t="shared" si="45"/>
        <v>2.1097399999999999</v>
      </c>
      <c r="S82" s="135">
        <f t="shared" si="45"/>
        <v>2.05003</v>
      </c>
      <c r="T82" s="135">
        <f t="shared" si="45"/>
        <v>2.0577999999999999</v>
      </c>
      <c r="U82" s="135">
        <f t="shared" si="45"/>
        <v>2.10866</v>
      </c>
      <c r="V82" s="135">
        <f t="shared" si="45"/>
        <v>2.1764700000000001</v>
      </c>
      <c r="W82" s="135">
        <f t="shared" si="45"/>
        <v>2.1853899999999999</v>
      </c>
      <c r="X82" s="135">
        <f t="shared" si="45"/>
        <v>2.0978400000000001</v>
      </c>
      <c r="Y82" s="135">
        <f t="shared" si="45"/>
        <v>2.0240800000000001</v>
      </c>
      <c r="Z82" s="135">
        <f t="shared" si="45"/>
        <v>1.8517699999999999</v>
      </c>
      <c r="AA82" s="135">
        <f t="shared" si="45"/>
        <v>1.7830999999999999</v>
      </c>
    </row>
    <row r="83" spans="1:27" ht="12.75" customHeight="1" outlineLevel="1" x14ac:dyDescent="0.3">
      <c r="A83" s="163" t="s">
        <v>2490</v>
      </c>
      <c r="B83" s="94" t="s">
        <v>238</v>
      </c>
      <c r="C83" s="70" t="s">
        <v>79</v>
      </c>
      <c r="D83" s="71">
        <v>1442.28</v>
      </c>
      <c r="E83" s="71">
        <v>1275.56</v>
      </c>
      <c r="F83" s="71">
        <v>1245.55</v>
      </c>
      <c r="G83" s="71">
        <v>1224.53</v>
      </c>
      <c r="H83" s="71">
        <v>1225.43</v>
      </c>
      <c r="I83" s="71">
        <v>1351.23</v>
      </c>
      <c r="J83" s="71">
        <v>1401.61</v>
      </c>
      <c r="K83" s="71">
        <v>1448.41</v>
      </c>
      <c r="L83" s="71">
        <v>1692.21</v>
      </c>
      <c r="M83" s="71">
        <v>1823.32</v>
      </c>
      <c r="N83" s="71">
        <v>1892.42</v>
      </c>
      <c r="O83" s="71">
        <v>1887.63</v>
      </c>
      <c r="P83" s="71">
        <v>1855.97</v>
      </c>
      <c r="Q83" s="71">
        <v>1840.82</v>
      </c>
      <c r="R83" s="71">
        <v>1773.18</v>
      </c>
      <c r="S83" s="71">
        <v>1713.47</v>
      </c>
      <c r="T83" s="71">
        <v>1721.24</v>
      </c>
      <c r="U83" s="71">
        <v>1772.1</v>
      </c>
      <c r="V83" s="71">
        <v>1839.91</v>
      </c>
      <c r="W83" s="71">
        <v>1848.83</v>
      </c>
      <c r="X83" s="71">
        <v>1761.28</v>
      </c>
      <c r="Y83" s="71">
        <v>1687.52</v>
      </c>
      <c r="Z83" s="71">
        <v>1515.21</v>
      </c>
      <c r="AA83" s="71">
        <v>1446.54</v>
      </c>
    </row>
    <row r="84" spans="1:27" ht="12.75" customHeight="1" outlineLevel="1" x14ac:dyDescent="0.3">
      <c r="A84" s="163" t="s">
        <v>2491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customHeight="1" outlineLevel="1" x14ac:dyDescent="0.3">
      <c r="A85" s="163" t="s">
        <v>2492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2493</v>
      </c>
      <c r="B86" s="94" t="s">
        <v>81</v>
      </c>
      <c r="C86" s="70" t="s">
        <v>79</v>
      </c>
      <c r="D86" s="71">
        <f>$D$11</f>
        <v>264.79000000000002</v>
      </c>
      <c r="E86" s="71">
        <f t="shared" ref="E86:AA86" si="47">$D$11</f>
        <v>264.79000000000002</v>
      </c>
      <c r="F86" s="71">
        <f t="shared" si="47"/>
        <v>264.79000000000002</v>
      </c>
      <c r="G86" s="71">
        <f t="shared" si="47"/>
        <v>264.79000000000002</v>
      </c>
      <c r="H86" s="71">
        <f t="shared" si="47"/>
        <v>264.79000000000002</v>
      </c>
      <c r="I86" s="71">
        <f t="shared" si="47"/>
        <v>264.79000000000002</v>
      </c>
      <c r="J86" s="71">
        <f t="shared" si="47"/>
        <v>264.79000000000002</v>
      </c>
      <c r="K86" s="71">
        <f t="shared" si="47"/>
        <v>264.79000000000002</v>
      </c>
      <c r="L86" s="71">
        <f t="shared" si="47"/>
        <v>264.79000000000002</v>
      </c>
      <c r="M86" s="71">
        <f t="shared" si="47"/>
        <v>264.79000000000002</v>
      </c>
      <c r="N86" s="71">
        <f t="shared" si="47"/>
        <v>264.79000000000002</v>
      </c>
      <c r="O86" s="71">
        <f t="shared" si="47"/>
        <v>264.79000000000002</v>
      </c>
      <c r="P86" s="71">
        <f t="shared" si="47"/>
        <v>264.79000000000002</v>
      </c>
      <c r="Q86" s="71">
        <f t="shared" si="47"/>
        <v>264.79000000000002</v>
      </c>
      <c r="R86" s="71">
        <f t="shared" si="47"/>
        <v>264.79000000000002</v>
      </c>
      <c r="S86" s="71">
        <f t="shared" si="47"/>
        <v>264.79000000000002</v>
      </c>
      <c r="T86" s="71">
        <f t="shared" si="47"/>
        <v>264.79000000000002</v>
      </c>
      <c r="U86" s="71">
        <f t="shared" si="47"/>
        <v>264.79000000000002</v>
      </c>
      <c r="V86" s="71">
        <f t="shared" si="47"/>
        <v>264.79000000000002</v>
      </c>
      <c r="W86" s="71">
        <f t="shared" si="47"/>
        <v>264.79000000000002</v>
      </c>
      <c r="X86" s="71">
        <f t="shared" si="47"/>
        <v>264.79000000000002</v>
      </c>
      <c r="Y86" s="71">
        <f t="shared" si="47"/>
        <v>264.79000000000002</v>
      </c>
      <c r="Z86" s="71">
        <f t="shared" si="47"/>
        <v>264.79000000000002</v>
      </c>
      <c r="AA86" s="71">
        <f t="shared" si="47"/>
        <v>264.79000000000002</v>
      </c>
    </row>
    <row r="87" spans="1:27" ht="12.75" customHeight="1" x14ac:dyDescent="0.3">
      <c r="A87" s="162" t="s">
        <v>2494</v>
      </c>
      <c r="B87" s="54" t="str">
        <f>"17"&amp;"."&amp;$B$801&amp;"."&amp;$B$802</f>
        <v>17.03.2024</v>
      </c>
      <c r="C87" s="134" t="s">
        <v>76</v>
      </c>
      <c r="D87" s="135">
        <f>ROUND(((D88+D89+D91+D90)/1000),5)</f>
        <v>1.78081</v>
      </c>
      <c r="E87" s="135">
        <f>ROUND(((E88+E89+E91+E90)/1000),5)</f>
        <v>1.6067199999999999</v>
      </c>
      <c r="F87" s="135">
        <f>ROUND(((F88+F89+F91+F90)/1000),5)</f>
        <v>1.5663</v>
      </c>
      <c r="G87" s="135">
        <f t="shared" ref="G87:AA87" si="48">ROUND(((G88+G89+G91+G90)/1000),5)</f>
        <v>1.5360499999999999</v>
      </c>
      <c r="H87" s="135">
        <f t="shared" si="48"/>
        <v>1.5358700000000001</v>
      </c>
      <c r="I87" s="135">
        <f t="shared" si="48"/>
        <v>1.5880700000000001</v>
      </c>
      <c r="J87" s="135">
        <f t="shared" si="48"/>
        <v>1.6700600000000001</v>
      </c>
      <c r="K87" s="135">
        <f t="shared" si="48"/>
        <v>1.7576400000000001</v>
      </c>
      <c r="L87" s="135">
        <f t="shared" si="48"/>
        <v>1.8343</v>
      </c>
      <c r="M87" s="135">
        <f t="shared" si="48"/>
        <v>2.0257499999999999</v>
      </c>
      <c r="N87" s="135">
        <f t="shared" si="48"/>
        <v>2.04278</v>
      </c>
      <c r="O87" s="135">
        <f t="shared" si="48"/>
        <v>2.0487000000000002</v>
      </c>
      <c r="P87" s="135">
        <f t="shared" si="48"/>
        <v>2.0431900000000001</v>
      </c>
      <c r="Q87" s="135">
        <f t="shared" si="48"/>
        <v>2.0362800000000001</v>
      </c>
      <c r="R87" s="135">
        <f t="shared" si="48"/>
        <v>2.0369299999999999</v>
      </c>
      <c r="S87" s="135">
        <f t="shared" si="48"/>
        <v>2.0333999999999999</v>
      </c>
      <c r="T87" s="135">
        <f t="shared" si="48"/>
        <v>2.0337999999999998</v>
      </c>
      <c r="U87" s="135">
        <f t="shared" si="48"/>
        <v>2.0398499999999999</v>
      </c>
      <c r="V87" s="135">
        <f t="shared" si="48"/>
        <v>2.1806999999999999</v>
      </c>
      <c r="W87" s="135">
        <f t="shared" si="48"/>
        <v>2.2851699999999999</v>
      </c>
      <c r="X87" s="135">
        <f t="shared" si="48"/>
        <v>2.2074799999999999</v>
      </c>
      <c r="Y87" s="135">
        <f t="shared" si="48"/>
        <v>2.0286</v>
      </c>
      <c r="Z87" s="135">
        <f t="shared" si="48"/>
        <v>1.83663</v>
      </c>
      <c r="AA87" s="135">
        <f t="shared" si="48"/>
        <v>1.78572</v>
      </c>
    </row>
    <row r="88" spans="1:27" ht="12.75" customHeight="1" outlineLevel="1" x14ac:dyDescent="0.3">
      <c r="A88" s="163" t="s">
        <v>2495</v>
      </c>
      <c r="B88" s="94" t="s">
        <v>238</v>
      </c>
      <c r="C88" s="70" t="s">
        <v>79</v>
      </c>
      <c r="D88" s="71">
        <v>1444.25</v>
      </c>
      <c r="E88" s="71">
        <v>1270.1600000000001</v>
      </c>
      <c r="F88" s="71">
        <v>1229.74</v>
      </c>
      <c r="G88" s="71">
        <v>1199.49</v>
      </c>
      <c r="H88" s="71">
        <v>1199.31</v>
      </c>
      <c r="I88" s="71">
        <v>1251.51</v>
      </c>
      <c r="J88" s="71">
        <v>1333.5</v>
      </c>
      <c r="K88" s="71">
        <v>1421.08</v>
      </c>
      <c r="L88" s="71">
        <v>1497.74</v>
      </c>
      <c r="M88" s="71">
        <v>1689.19</v>
      </c>
      <c r="N88" s="71">
        <v>1706.22</v>
      </c>
      <c r="O88" s="71">
        <v>1712.14</v>
      </c>
      <c r="P88" s="71">
        <v>1706.63</v>
      </c>
      <c r="Q88" s="71">
        <v>1699.72</v>
      </c>
      <c r="R88" s="71">
        <v>1700.37</v>
      </c>
      <c r="S88" s="71">
        <v>1696.84</v>
      </c>
      <c r="T88" s="71">
        <v>1697.24</v>
      </c>
      <c r="U88" s="71">
        <v>1703.29</v>
      </c>
      <c r="V88" s="71">
        <v>1844.14</v>
      </c>
      <c r="W88" s="71">
        <v>1948.61</v>
      </c>
      <c r="X88" s="71">
        <v>1870.92</v>
      </c>
      <c r="Y88" s="71">
        <v>1692.04</v>
      </c>
      <c r="Z88" s="71">
        <v>1500.07</v>
      </c>
      <c r="AA88" s="71">
        <v>1449.16</v>
      </c>
    </row>
    <row r="89" spans="1:27" ht="12.75" customHeight="1" outlineLevel="1" x14ac:dyDescent="0.3">
      <c r="A89" s="163" t="s">
        <v>2496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customHeight="1" outlineLevel="1" x14ac:dyDescent="0.3">
      <c r="A90" s="163" t="s">
        <v>2497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2498</v>
      </c>
      <c r="B91" s="94" t="s">
        <v>81</v>
      </c>
      <c r="C91" s="70" t="s">
        <v>79</v>
      </c>
      <c r="D91" s="71">
        <f>$D$11</f>
        <v>264.79000000000002</v>
      </c>
      <c r="E91" s="71">
        <f t="shared" ref="E91:AA91" si="50">$D$11</f>
        <v>264.79000000000002</v>
      </c>
      <c r="F91" s="71">
        <f t="shared" si="50"/>
        <v>264.79000000000002</v>
      </c>
      <c r="G91" s="71">
        <f t="shared" si="50"/>
        <v>264.79000000000002</v>
      </c>
      <c r="H91" s="71">
        <f t="shared" si="50"/>
        <v>264.79000000000002</v>
      </c>
      <c r="I91" s="71">
        <f t="shared" si="50"/>
        <v>264.79000000000002</v>
      </c>
      <c r="J91" s="71">
        <f t="shared" si="50"/>
        <v>264.79000000000002</v>
      </c>
      <c r="K91" s="71">
        <f t="shared" si="50"/>
        <v>264.79000000000002</v>
      </c>
      <c r="L91" s="71">
        <f t="shared" si="50"/>
        <v>264.79000000000002</v>
      </c>
      <c r="M91" s="71">
        <f t="shared" si="50"/>
        <v>264.79000000000002</v>
      </c>
      <c r="N91" s="71">
        <f t="shared" si="50"/>
        <v>264.79000000000002</v>
      </c>
      <c r="O91" s="71">
        <f t="shared" si="50"/>
        <v>264.79000000000002</v>
      </c>
      <c r="P91" s="71">
        <f t="shared" si="50"/>
        <v>264.79000000000002</v>
      </c>
      <c r="Q91" s="71">
        <f t="shared" si="50"/>
        <v>264.79000000000002</v>
      </c>
      <c r="R91" s="71">
        <f t="shared" si="50"/>
        <v>264.79000000000002</v>
      </c>
      <c r="S91" s="71">
        <f t="shared" si="50"/>
        <v>264.79000000000002</v>
      </c>
      <c r="T91" s="71">
        <f t="shared" si="50"/>
        <v>264.79000000000002</v>
      </c>
      <c r="U91" s="71">
        <f t="shared" si="50"/>
        <v>264.79000000000002</v>
      </c>
      <c r="V91" s="71">
        <f t="shared" si="50"/>
        <v>264.79000000000002</v>
      </c>
      <c r="W91" s="71">
        <f t="shared" si="50"/>
        <v>264.79000000000002</v>
      </c>
      <c r="X91" s="71">
        <f t="shared" si="50"/>
        <v>264.79000000000002</v>
      </c>
      <c r="Y91" s="71">
        <f t="shared" si="50"/>
        <v>264.79000000000002</v>
      </c>
      <c r="Z91" s="71">
        <f t="shared" si="50"/>
        <v>264.79000000000002</v>
      </c>
      <c r="AA91" s="71">
        <f t="shared" si="50"/>
        <v>264.79000000000002</v>
      </c>
    </row>
    <row r="92" spans="1:27" ht="12.75" customHeight="1" x14ac:dyDescent="0.3">
      <c r="A92" s="162" t="s">
        <v>2499</v>
      </c>
      <c r="B92" s="54" t="str">
        <f>"18"&amp;"."&amp;$B$801&amp;"."&amp;$B$802</f>
        <v>18.03.2024</v>
      </c>
      <c r="C92" s="134" t="s">
        <v>76</v>
      </c>
      <c r="D92" s="135">
        <f>ROUND(((D93+D94+D96+D95)/1000),5)</f>
        <v>1.7247600000000001</v>
      </c>
      <c r="E92" s="135">
        <f>ROUND(((E93+E94+E96+E95)/1000),5)</f>
        <v>1.5917699999999999</v>
      </c>
      <c r="F92" s="135">
        <f>ROUND(((F93+F94+F96+F95)/1000),5)</f>
        <v>1.55308</v>
      </c>
      <c r="G92" s="135">
        <f t="shared" ref="G92:AA92" si="51">ROUND(((G93+G94+G96+G95)/1000),5)</f>
        <v>1.55094</v>
      </c>
      <c r="H92" s="135">
        <f t="shared" si="51"/>
        <v>1.59053</v>
      </c>
      <c r="I92" s="135">
        <f t="shared" si="51"/>
        <v>1.6968700000000001</v>
      </c>
      <c r="J92" s="135">
        <f t="shared" si="51"/>
        <v>1.78182</v>
      </c>
      <c r="K92" s="135">
        <f t="shared" si="51"/>
        <v>2.1261899999999998</v>
      </c>
      <c r="L92" s="135">
        <f t="shared" si="51"/>
        <v>2.2376800000000001</v>
      </c>
      <c r="M92" s="135">
        <f t="shared" si="51"/>
        <v>2.3216100000000002</v>
      </c>
      <c r="N92" s="135">
        <f t="shared" si="51"/>
        <v>2.3309700000000002</v>
      </c>
      <c r="O92" s="135">
        <f t="shared" si="51"/>
        <v>2.3782399999999999</v>
      </c>
      <c r="P92" s="135">
        <f t="shared" si="51"/>
        <v>2.32945</v>
      </c>
      <c r="Q92" s="135">
        <f t="shared" si="51"/>
        <v>2.331</v>
      </c>
      <c r="R92" s="135">
        <f t="shared" si="51"/>
        <v>2.3184800000000001</v>
      </c>
      <c r="S92" s="135">
        <f t="shared" si="51"/>
        <v>2.27888</v>
      </c>
      <c r="T92" s="135">
        <f t="shared" si="51"/>
        <v>2.2667899999999999</v>
      </c>
      <c r="U92" s="135">
        <f t="shared" si="51"/>
        <v>2.1638299999999999</v>
      </c>
      <c r="V92" s="135">
        <f t="shared" si="51"/>
        <v>2.22315</v>
      </c>
      <c r="W92" s="135">
        <f t="shared" si="51"/>
        <v>2.2921800000000001</v>
      </c>
      <c r="X92" s="135">
        <f t="shared" si="51"/>
        <v>2.2244100000000002</v>
      </c>
      <c r="Y92" s="135">
        <f t="shared" si="51"/>
        <v>2.07233</v>
      </c>
      <c r="Z92" s="135">
        <f t="shared" si="51"/>
        <v>1.8471900000000001</v>
      </c>
      <c r="AA92" s="135">
        <f t="shared" si="51"/>
        <v>1.73245</v>
      </c>
    </row>
    <row r="93" spans="1:27" ht="12.75" customHeight="1" outlineLevel="1" x14ac:dyDescent="0.3">
      <c r="A93" s="163" t="s">
        <v>2500</v>
      </c>
      <c r="B93" s="94" t="s">
        <v>238</v>
      </c>
      <c r="C93" s="70" t="s">
        <v>79</v>
      </c>
      <c r="D93" s="71">
        <v>1388.2</v>
      </c>
      <c r="E93" s="71">
        <v>1255.21</v>
      </c>
      <c r="F93" s="71">
        <v>1216.52</v>
      </c>
      <c r="G93" s="71">
        <v>1214.3800000000001</v>
      </c>
      <c r="H93" s="71">
        <v>1253.97</v>
      </c>
      <c r="I93" s="71">
        <v>1360.31</v>
      </c>
      <c r="J93" s="71">
        <v>1445.26</v>
      </c>
      <c r="K93" s="71">
        <v>1789.63</v>
      </c>
      <c r="L93" s="71">
        <v>1901.12</v>
      </c>
      <c r="M93" s="71">
        <v>1985.05</v>
      </c>
      <c r="N93" s="71">
        <v>1994.41</v>
      </c>
      <c r="O93" s="71">
        <v>2041.68</v>
      </c>
      <c r="P93" s="71">
        <v>1992.89</v>
      </c>
      <c r="Q93" s="71">
        <v>1994.44</v>
      </c>
      <c r="R93" s="71">
        <v>1981.92</v>
      </c>
      <c r="S93" s="71">
        <v>1942.32</v>
      </c>
      <c r="T93" s="71">
        <v>1930.23</v>
      </c>
      <c r="U93" s="71">
        <v>1827.27</v>
      </c>
      <c r="V93" s="71">
        <v>1886.59</v>
      </c>
      <c r="W93" s="71">
        <v>1955.62</v>
      </c>
      <c r="X93" s="71">
        <v>1887.85</v>
      </c>
      <c r="Y93" s="71">
        <v>1735.77</v>
      </c>
      <c r="Z93" s="71">
        <v>1510.63</v>
      </c>
      <c r="AA93" s="71">
        <v>1395.89</v>
      </c>
    </row>
    <row r="94" spans="1:27" ht="12.75" customHeight="1" outlineLevel="1" x14ac:dyDescent="0.3">
      <c r="A94" s="163" t="s">
        <v>2501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customHeight="1" outlineLevel="1" x14ac:dyDescent="0.3">
      <c r="A95" s="163" t="s">
        <v>2502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2503</v>
      </c>
      <c r="B96" s="94" t="s">
        <v>81</v>
      </c>
      <c r="C96" s="70" t="s">
        <v>79</v>
      </c>
      <c r="D96" s="71">
        <f>$D$11</f>
        <v>264.79000000000002</v>
      </c>
      <c r="E96" s="71">
        <f t="shared" ref="E96:AA96" si="53">$D$11</f>
        <v>264.79000000000002</v>
      </c>
      <c r="F96" s="71">
        <f t="shared" si="53"/>
        <v>264.79000000000002</v>
      </c>
      <c r="G96" s="71">
        <f t="shared" si="53"/>
        <v>264.79000000000002</v>
      </c>
      <c r="H96" s="71">
        <f t="shared" si="53"/>
        <v>264.79000000000002</v>
      </c>
      <c r="I96" s="71">
        <f t="shared" si="53"/>
        <v>264.79000000000002</v>
      </c>
      <c r="J96" s="71">
        <f t="shared" si="53"/>
        <v>264.79000000000002</v>
      </c>
      <c r="K96" s="71">
        <f t="shared" si="53"/>
        <v>264.79000000000002</v>
      </c>
      <c r="L96" s="71">
        <f t="shared" si="53"/>
        <v>264.79000000000002</v>
      </c>
      <c r="M96" s="71">
        <f t="shared" si="53"/>
        <v>264.79000000000002</v>
      </c>
      <c r="N96" s="71">
        <f t="shared" si="53"/>
        <v>264.79000000000002</v>
      </c>
      <c r="O96" s="71">
        <f t="shared" si="53"/>
        <v>264.79000000000002</v>
      </c>
      <c r="P96" s="71">
        <f t="shared" si="53"/>
        <v>264.79000000000002</v>
      </c>
      <c r="Q96" s="71">
        <f t="shared" si="53"/>
        <v>264.79000000000002</v>
      </c>
      <c r="R96" s="71">
        <f t="shared" si="53"/>
        <v>264.79000000000002</v>
      </c>
      <c r="S96" s="71">
        <f t="shared" si="53"/>
        <v>264.79000000000002</v>
      </c>
      <c r="T96" s="71">
        <f t="shared" si="53"/>
        <v>264.79000000000002</v>
      </c>
      <c r="U96" s="71">
        <f t="shared" si="53"/>
        <v>264.79000000000002</v>
      </c>
      <c r="V96" s="71">
        <f t="shared" si="53"/>
        <v>264.79000000000002</v>
      </c>
      <c r="W96" s="71">
        <f t="shared" si="53"/>
        <v>264.79000000000002</v>
      </c>
      <c r="X96" s="71">
        <f t="shared" si="53"/>
        <v>264.79000000000002</v>
      </c>
      <c r="Y96" s="71">
        <f t="shared" si="53"/>
        <v>264.79000000000002</v>
      </c>
      <c r="Z96" s="71">
        <f t="shared" si="53"/>
        <v>264.79000000000002</v>
      </c>
      <c r="AA96" s="71">
        <f t="shared" si="53"/>
        <v>264.79000000000002</v>
      </c>
    </row>
    <row r="97" spans="1:27" ht="12.75" customHeight="1" x14ac:dyDescent="0.3">
      <c r="A97" s="162" t="s">
        <v>2504</v>
      </c>
      <c r="B97" s="54" t="str">
        <f>"19"&amp;"."&amp;$B$801&amp;"."&amp;$B$802</f>
        <v>19.03.2024</v>
      </c>
      <c r="C97" s="134" t="s">
        <v>76</v>
      </c>
      <c r="D97" s="135">
        <f>ROUND(((D98+D99+D101+D100)/1000),5)</f>
        <v>1.59144</v>
      </c>
      <c r="E97" s="135">
        <f>ROUND(((E98+E99+E101+E100)/1000),5)</f>
        <v>1.5267200000000001</v>
      </c>
      <c r="F97" s="135">
        <f>ROUND(((F98+F99+F101+F100)/1000),5)</f>
        <v>1.4996700000000001</v>
      </c>
      <c r="G97" s="135">
        <f t="shared" ref="G97:AA97" si="54">ROUND(((G98+G99+G101+G100)/1000),5)</f>
        <v>1.49441</v>
      </c>
      <c r="H97" s="135">
        <f t="shared" si="54"/>
        <v>1.52346</v>
      </c>
      <c r="I97" s="135">
        <f t="shared" si="54"/>
        <v>1.61859</v>
      </c>
      <c r="J97" s="135">
        <f t="shared" si="54"/>
        <v>1.75101</v>
      </c>
      <c r="K97" s="135">
        <f t="shared" si="54"/>
        <v>1.89537</v>
      </c>
      <c r="L97" s="135">
        <f t="shared" si="54"/>
        <v>2.1017100000000002</v>
      </c>
      <c r="M97" s="135">
        <f t="shared" si="54"/>
        <v>2.21651</v>
      </c>
      <c r="N97" s="135">
        <f t="shared" si="54"/>
        <v>2.2275299999999998</v>
      </c>
      <c r="O97" s="135">
        <f t="shared" si="54"/>
        <v>2.25048</v>
      </c>
      <c r="P97" s="135">
        <f t="shared" si="54"/>
        <v>2.2045699999999999</v>
      </c>
      <c r="Q97" s="135">
        <f t="shared" si="54"/>
        <v>2.23441</v>
      </c>
      <c r="R97" s="135">
        <f t="shared" si="54"/>
        <v>2.1657799999999998</v>
      </c>
      <c r="S97" s="135">
        <f t="shared" si="54"/>
        <v>2.1381199999999998</v>
      </c>
      <c r="T97" s="135">
        <f t="shared" si="54"/>
        <v>2.08901</v>
      </c>
      <c r="U97" s="135">
        <f t="shared" si="54"/>
        <v>1.9991300000000001</v>
      </c>
      <c r="V97" s="135">
        <f t="shared" si="54"/>
        <v>2.1566999999999998</v>
      </c>
      <c r="W97" s="135">
        <f t="shared" si="54"/>
        <v>2.2654399999999999</v>
      </c>
      <c r="X97" s="135">
        <f t="shared" si="54"/>
        <v>2.1578599999999999</v>
      </c>
      <c r="Y97" s="135">
        <f t="shared" si="54"/>
        <v>2.0135299999999998</v>
      </c>
      <c r="Z97" s="135">
        <f t="shared" si="54"/>
        <v>1.8156300000000001</v>
      </c>
      <c r="AA97" s="135">
        <f t="shared" si="54"/>
        <v>1.6690499999999999</v>
      </c>
    </row>
    <row r="98" spans="1:27" ht="12.75" customHeight="1" outlineLevel="1" x14ac:dyDescent="0.3">
      <c r="A98" s="163" t="s">
        <v>2505</v>
      </c>
      <c r="B98" s="94" t="s">
        <v>238</v>
      </c>
      <c r="C98" s="70" t="s">
        <v>79</v>
      </c>
      <c r="D98" s="71">
        <v>1254.8800000000001</v>
      </c>
      <c r="E98" s="71">
        <v>1190.1600000000001</v>
      </c>
      <c r="F98" s="71">
        <v>1163.1099999999999</v>
      </c>
      <c r="G98" s="71">
        <v>1157.8499999999999</v>
      </c>
      <c r="H98" s="71">
        <v>1186.9000000000001</v>
      </c>
      <c r="I98" s="71">
        <v>1282.03</v>
      </c>
      <c r="J98" s="71">
        <v>1414.45</v>
      </c>
      <c r="K98" s="71">
        <v>1558.81</v>
      </c>
      <c r="L98" s="71">
        <v>1765.15</v>
      </c>
      <c r="M98" s="71">
        <v>1879.95</v>
      </c>
      <c r="N98" s="71">
        <v>1890.97</v>
      </c>
      <c r="O98" s="71">
        <v>1913.92</v>
      </c>
      <c r="P98" s="71">
        <v>1868.01</v>
      </c>
      <c r="Q98" s="71">
        <v>1897.85</v>
      </c>
      <c r="R98" s="71">
        <v>1829.22</v>
      </c>
      <c r="S98" s="71">
        <v>1801.56</v>
      </c>
      <c r="T98" s="71">
        <v>1752.45</v>
      </c>
      <c r="U98" s="71">
        <v>1662.57</v>
      </c>
      <c r="V98" s="71">
        <v>1820.14</v>
      </c>
      <c r="W98" s="71">
        <v>1928.88</v>
      </c>
      <c r="X98" s="71">
        <v>1821.3</v>
      </c>
      <c r="Y98" s="71">
        <v>1676.97</v>
      </c>
      <c r="Z98" s="71">
        <v>1479.07</v>
      </c>
      <c r="AA98" s="71">
        <v>1332.49</v>
      </c>
    </row>
    <row r="99" spans="1:27" ht="12.75" customHeight="1" outlineLevel="1" x14ac:dyDescent="0.3">
      <c r="A99" s="163" t="s">
        <v>2506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customHeight="1" outlineLevel="1" x14ac:dyDescent="0.3">
      <c r="A100" s="163" t="s">
        <v>2507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2508</v>
      </c>
      <c r="B101" s="94" t="s">
        <v>81</v>
      </c>
      <c r="C101" s="70" t="s">
        <v>79</v>
      </c>
      <c r="D101" s="71">
        <f>$D$11</f>
        <v>264.79000000000002</v>
      </c>
      <c r="E101" s="71">
        <f t="shared" ref="E101:AA101" si="56">$D$11</f>
        <v>264.79000000000002</v>
      </c>
      <c r="F101" s="71">
        <f t="shared" si="56"/>
        <v>264.79000000000002</v>
      </c>
      <c r="G101" s="71">
        <f t="shared" si="56"/>
        <v>264.79000000000002</v>
      </c>
      <c r="H101" s="71">
        <f t="shared" si="56"/>
        <v>264.79000000000002</v>
      </c>
      <c r="I101" s="71">
        <f t="shared" si="56"/>
        <v>264.79000000000002</v>
      </c>
      <c r="J101" s="71">
        <f t="shared" si="56"/>
        <v>264.79000000000002</v>
      </c>
      <c r="K101" s="71">
        <f t="shared" si="56"/>
        <v>264.79000000000002</v>
      </c>
      <c r="L101" s="71">
        <f t="shared" si="56"/>
        <v>264.79000000000002</v>
      </c>
      <c r="M101" s="71">
        <f t="shared" si="56"/>
        <v>264.79000000000002</v>
      </c>
      <c r="N101" s="71">
        <f t="shared" si="56"/>
        <v>264.79000000000002</v>
      </c>
      <c r="O101" s="71">
        <f t="shared" si="56"/>
        <v>264.79000000000002</v>
      </c>
      <c r="P101" s="71">
        <f t="shared" si="56"/>
        <v>264.79000000000002</v>
      </c>
      <c r="Q101" s="71">
        <f t="shared" si="56"/>
        <v>264.79000000000002</v>
      </c>
      <c r="R101" s="71">
        <f t="shared" si="56"/>
        <v>264.79000000000002</v>
      </c>
      <c r="S101" s="71">
        <f t="shared" si="56"/>
        <v>264.79000000000002</v>
      </c>
      <c r="T101" s="71">
        <f t="shared" si="56"/>
        <v>264.79000000000002</v>
      </c>
      <c r="U101" s="71">
        <f t="shared" si="56"/>
        <v>264.79000000000002</v>
      </c>
      <c r="V101" s="71">
        <f t="shared" si="56"/>
        <v>264.79000000000002</v>
      </c>
      <c r="W101" s="71">
        <f t="shared" si="56"/>
        <v>264.79000000000002</v>
      </c>
      <c r="X101" s="71">
        <f t="shared" si="56"/>
        <v>264.79000000000002</v>
      </c>
      <c r="Y101" s="71">
        <f t="shared" si="56"/>
        <v>264.79000000000002</v>
      </c>
      <c r="Z101" s="71">
        <f t="shared" si="56"/>
        <v>264.79000000000002</v>
      </c>
      <c r="AA101" s="71">
        <f t="shared" si="56"/>
        <v>264.79000000000002</v>
      </c>
    </row>
    <row r="102" spans="1:27" ht="12.75" customHeight="1" x14ac:dyDescent="0.3">
      <c r="A102" s="162" t="s">
        <v>2509</v>
      </c>
      <c r="B102" s="54" t="str">
        <f>"20"&amp;"."&amp;$B$801&amp;"."&amp;$B$802</f>
        <v>20.03.2024</v>
      </c>
      <c r="C102" s="134" t="s">
        <v>76</v>
      </c>
      <c r="D102" s="135">
        <f>ROUND(((D103+D104+D106+D105)/1000),5)</f>
        <v>1.5804400000000001</v>
      </c>
      <c r="E102" s="135">
        <f>ROUND(((E103+E104+E106+E105)/1000),5)</f>
        <v>1.51325</v>
      </c>
      <c r="F102" s="135">
        <f>ROUND(((F103+F104+F106+F105)/1000),5)</f>
        <v>1.4823200000000001</v>
      </c>
      <c r="G102" s="135">
        <f t="shared" ref="G102:AA102" si="57">ROUND(((G103+G104+G106+G105)/1000),5)</f>
        <v>1.47936</v>
      </c>
      <c r="H102" s="135">
        <f t="shared" si="57"/>
        <v>1.5109300000000001</v>
      </c>
      <c r="I102" s="135">
        <f t="shared" si="57"/>
        <v>1.61914</v>
      </c>
      <c r="J102" s="135">
        <f t="shared" si="57"/>
        <v>1.75267</v>
      </c>
      <c r="K102" s="135">
        <f t="shared" si="57"/>
        <v>1.83785</v>
      </c>
      <c r="L102" s="135">
        <f t="shared" si="57"/>
        <v>2.0807899999999999</v>
      </c>
      <c r="M102" s="135">
        <f t="shared" si="57"/>
        <v>2.19495</v>
      </c>
      <c r="N102" s="135">
        <f t="shared" si="57"/>
        <v>2.2218900000000001</v>
      </c>
      <c r="O102" s="135">
        <f t="shared" si="57"/>
        <v>2.24336</v>
      </c>
      <c r="P102" s="135">
        <f t="shared" si="57"/>
        <v>2.2090000000000001</v>
      </c>
      <c r="Q102" s="135">
        <f t="shared" si="57"/>
        <v>2.2228599999999998</v>
      </c>
      <c r="R102" s="135">
        <f t="shared" si="57"/>
        <v>2.1940400000000002</v>
      </c>
      <c r="S102" s="135">
        <f t="shared" si="57"/>
        <v>2.1705000000000001</v>
      </c>
      <c r="T102" s="135">
        <f t="shared" si="57"/>
        <v>2.14378</v>
      </c>
      <c r="U102" s="135">
        <f t="shared" si="57"/>
        <v>2.05891</v>
      </c>
      <c r="V102" s="135">
        <f t="shared" si="57"/>
        <v>2.13836</v>
      </c>
      <c r="W102" s="135">
        <f t="shared" si="57"/>
        <v>2.2074799999999999</v>
      </c>
      <c r="X102" s="135">
        <f t="shared" si="57"/>
        <v>2.1236700000000002</v>
      </c>
      <c r="Y102" s="135">
        <f t="shared" si="57"/>
        <v>2.04989</v>
      </c>
      <c r="Z102" s="135">
        <f t="shared" si="57"/>
        <v>1.82585</v>
      </c>
      <c r="AA102" s="135">
        <f t="shared" si="57"/>
        <v>1.7422899999999999</v>
      </c>
    </row>
    <row r="103" spans="1:27" ht="12.75" customHeight="1" outlineLevel="1" x14ac:dyDescent="0.3">
      <c r="A103" s="163" t="s">
        <v>2510</v>
      </c>
      <c r="B103" s="94" t="s">
        <v>238</v>
      </c>
      <c r="C103" s="70" t="s">
        <v>79</v>
      </c>
      <c r="D103" s="71">
        <v>1243.8800000000001</v>
      </c>
      <c r="E103" s="71">
        <v>1176.69</v>
      </c>
      <c r="F103" s="71">
        <v>1145.76</v>
      </c>
      <c r="G103" s="71">
        <v>1142.8</v>
      </c>
      <c r="H103" s="71">
        <v>1174.3699999999999</v>
      </c>
      <c r="I103" s="71">
        <v>1282.58</v>
      </c>
      <c r="J103" s="71">
        <v>1416.11</v>
      </c>
      <c r="K103" s="71">
        <v>1501.29</v>
      </c>
      <c r="L103" s="71">
        <v>1744.23</v>
      </c>
      <c r="M103" s="71">
        <v>1858.39</v>
      </c>
      <c r="N103" s="71">
        <v>1885.33</v>
      </c>
      <c r="O103" s="71">
        <v>1906.8</v>
      </c>
      <c r="P103" s="71">
        <v>1872.44</v>
      </c>
      <c r="Q103" s="71">
        <v>1886.3</v>
      </c>
      <c r="R103" s="71">
        <v>1857.48</v>
      </c>
      <c r="S103" s="71">
        <v>1833.94</v>
      </c>
      <c r="T103" s="71">
        <v>1807.22</v>
      </c>
      <c r="U103" s="71">
        <v>1722.35</v>
      </c>
      <c r="V103" s="71">
        <v>1801.8</v>
      </c>
      <c r="W103" s="71">
        <v>1870.92</v>
      </c>
      <c r="X103" s="71">
        <v>1787.11</v>
      </c>
      <c r="Y103" s="71">
        <v>1713.33</v>
      </c>
      <c r="Z103" s="71">
        <v>1489.29</v>
      </c>
      <c r="AA103" s="71">
        <v>1405.73</v>
      </c>
    </row>
    <row r="104" spans="1:27" ht="12.75" customHeight="1" outlineLevel="1" x14ac:dyDescent="0.3">
      <c r="A104" s="163" t="s">
        <v>2511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customHeight="1" outlineLevel="1" x14ac:dyDescent="0.3">
      <c r="A105" s="163" t="s">
        <v>2512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2513</v>
      </c>
      <c r="B106" s="94" t="s">
        <v>81</v>
      </c>
      <c r="C106" s="70" t="s">
        <v>79</v>
      </c>
      <c r="D106" s="71">
        <f>$D$11</f>
        <v>264.79000000000002</v>
      </c>
      <c r="E106" s="71">
        <f t="shared" ref="E106:AA106" si="59">$D$11</f>
        <v>264.79000000000002</v>
      </c>
      <c r="F106" s="71">
        <f t="shared" si="59"/>
        <v>264.79000000000002</v>
      </c>
      <c r="G106" s="71">
        <f t="shared" si="59"/>
        <v>264.79000000000002</v>
      </c>
      <c r="H106" s="71">
        <f t="shared" si="59"/>
        <v>264.79000000000002</v>
      </c>
      <c r="I106" s="71">
        <f t="shared" si="59"/>
        <v>264.79000000000002</v>
      </c>
      <c r="J106" s="71">
        <f t="shared" si="59"/>
        <v>264.79000000000002</v>
      </c>
      <c r="K106" s="71">
        <f t="shared" si="59"/>
        <v>264.79000000000002</v>
      </c>
      <c r="L106" s="71">
        <f t="shared" si="59"/>
        <v>264.79000000000002</v>
      </c>
      <c r="M106" s="71">
        <f t="shared" si="59"/>
        <v>264.79000000000002</v>
      </c>
      <c r="N106" s="71">
        <f t="shared" si="59"/>
        <v>264.79000000000002</v>
      </c>
      <c r="O106" s="71">
        <f t="shared" si="59"/>
        <v>264.79000000000002</v>
      </c>
      <c r="P106" s="71">
        <f t="shared" si="59"/>
        <v>264.79000000000002</v>
      </c>
      <c r="Q106" s="71">
        <f t="shared" si="59"/>
        <v>264.79000000000002</v>
      </c>
      <c r="R106" s="71">
        <f t="shared" si="59"/>
        <v>264.79000000000002</v>
      </c>
      <c r="S106" s="71">
        <f t="shared" si="59"/>
        <v>264.79000000000002</v>
      </c>
      <c r="T106" s="71">
        <f t="shared" si="59"/>
        <v>264.79000000000002</v>
      </c>
      <c r="U106" s="71">
        <f t="shared" si="59"/>
        <v>264.79000000000002</v>
      </c>
      <c r="V106" s="71">
        <f t="shared" si="59"/>
        <v>264.79000000000002</v>
      </c>
      <c r="W106" s="71">
        <f t="shared" si="59"/>
        <v>264.79000000000002</v>
      </c>
      <c r="X106" s="71">
        <f t="shared" si="59"/>
        <v>264.79000000000002</v>
      </c>
      <c r="Y106" s="71">
        <f t="shared" si="59"/>
        <v>264.79000000000002</v>
      </c>
      <c r="Z106" s="71">
        <f t="shared" si="59"/>
        <v>264.79000000000002</v>
      </c>
      <c r="AA106" s="71">
        <f t="shared" si="59"/>
        <v>264.79000000000002</v>
      </c>
    </row>
    <row r="107" spans="1:27" ht="12.75" customHeight="1" x14ac:dyDescent="0.3">
      <c r="A107" s="162" t="s">
        <v>2514</v>
      </c>
      <c r="B107" s="54" t="str">
        <f>"21"&amp;"."&amp;$B$801&amp;"."&amp;$B$802</f>
        <v>21.03.2024</v>
      </c>
      <c r="C107" s="134" t="s">
        <v>76</v>
      </c>
      <c r="D107" s="135">
        <f>ROUND(((D108+D109+D111+D110)/1000),5)</f>
        <v>1.6593500000000001</v>
      </c>
      <c r="E107" s="135">
        <f>ROUND(((E108+E109+E111+E110)/1000),5)</f>
        <v>1.56762</v>
      </c>
      <c r="F107" s="135">
        <f>ROUND(((F108+F109+F111+F110)/1000),5)</f>
        <v>1.53047</v>
      </c>
      <c r="G107" s="135">
        <f t="shared" ref="G107:AA107" si="60">ROUND(((G108+G109+G111+G110)/1000),5)</f>
        <v>1.5273300000000001</v>
      </c>
      <c r="H107" s="135">
        <f t="shared" si="60"/>
        <v>1.5604</v>
      </c>
      <c r="I107" s="135">
        <f t="shared" si="60"/>
        <v>1.69659</v>
      </c>
      <c r="J107" s="135">
        <f t="shared" si="60"/>
        <v>1.78816</v>
      </c>
      <c r="K107" s="135">
        <f t="shared" si="60"/>
        <v>2.0024899999999999</v>
      </c>
      <c r="L107" s="135">
        <f t="shared" si="60"/>
        <v>2.15239</v>
      </c>
      <c r="M107" s="135">
        <f t="shared" si="60"/>
        <v>2.2306900000000001</v>
      </c>
      <c r="N107" s="135">
        <f t="shared" si="60"/>
        <v>2.2326999999999999</v>
      </c>
      <c r="O107" s="135">
        <f t="shared" si="60"/>
        <v>2.2370899999999998</v>
      </c>
      <c r="P107" s="135">
        <f t="shared" si="60"/>
        <v>2.21028</v>
      </c>
      <c r="Q107" s="135">
        <f t="shared" si="60"/>
        <v>2.22113</v>
      </c>
      <c r="R107" s="135">
        <f t="shared" si="60"/>
        <v>2.1963499999999998</v>
      </c>
      <c r="S107" s="135">
        <f t="shared" si="60"/>
        <v>2.1752400000000001</v>
      </c>
      <c r="T107" s="135">
        <f t="shared" si="60"/>
        <v>2.1675399999999998</v>
      </c>
      <c r="U107" s="135">
        <f t="shared" si="60"/>
        <v>2.10738</v>
      </c>
      <c r="V107" s="135">
        <f t="shared" si="60"/>
        <v>2.1528200000000002</v>
      </c>
      <c r="W107" s="135">
        <f t="shared" si="60"/>
        <v>2.2297199999999999</v>
      </c>
      <c r="X107" s="135">
        <f t="shared" si="60"/>
        <v>2.1909900000000002</v>
      </c>
      <c r="Y107" s="135">
        <f t="shared" si="60"/>
        <v>2.1559699999999999</v>
      </c>
      <c r="Z107" s="135">
        <f t="shared" si="60"/>
        <v>1.89496</v>
      </c>
      <c r="AA107" s="135">
        <f t="shared" si="60"/>
        <v>1.76071</v>
      </c>
    </row>
    <row r="108" spans="1:27" ht="12.75" customHeight="1" outlineLevel="1" x14ac:dyDescent="0.3">
      <c r="A108" s="163" t="s">
        <v>2515</v>
      </c>
      <c r="B108" s="94" t="s">
        <v>238</v>
      </c>
      <c r="C108" s="70" t="s">
        <v>79</v>
      </c>
      <c r="D108" s="71">
        <v>1322.79</v>
      </c>
      <c r="E108" s="71">
        <v>1231.06</v>
      </c>
      <c r="F108" s="71">
        <v>1193.9100000000001</v>
      </c>
      <c r="G108" s="71">
        <v>1190.77</v>
      </c>
      <c r="H108" s="71">
        <v>1223.8399999999999</v>
      </c>
      <c r="I108" s="71">
        <v>1360.03</v>
      </c>
      <c r="J108" s="71">
        <v>1451.6</v>
      </c>
      <c r="K108" s="71">
        <v>1665.93</v>
      </c>
      <c r="L108" s="71">
        <v>1815.83</v>
      </c>
      <c r="M108" s="71">
        <v>1894.13</v>
      </c>
      <c r="N108" s="71">
        <v>1896.14</v>
      </c>
      <c r="O108" s="71">
        <v>1900.53</v>
      </c>
      <c r="P108" s="71">
        <v>1873.72</v>
      </c>
      <c r="Q108" s="71">
        <v>1884.57</v>
      </c>
      <c r="R108" s="71">
        <v>1859.79</v>
      </c>
      <c r="S108" s="71">
        <v>1838.68</v>
      </c>
      <c r="T108" s="71">
        <v>1830.98</v>
      </c>
      <c r="U108" s="71">
        <v>1770.82</v>
      </c>
      <c r="V108" s="71">
        <v>1816.26</v>
      </c>
      <c r="W108" s="71">
        <v>1893.16</v>
      </c>
      <c r="X108" s="71">
        <v>1854.43</v>
      </c>
      <c r="Y108" s="71">
        <v>1819.41</v>
      </c>
      <c r="Z108" s="71">
        <v>1558.4</v>
      </c>
      <c r="AA108" s="71">
        <v>1424.15</v>
      </c>
    </row>
    <row r="109" spans="1:27" ht="12.75" customHeight="1" outlineLevel="1" x14ac:dyDescent="0.3">
      <c r="A109" s="163" t="s">
        <v>2516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customHeight="1" outlineLevel="1" x14ac:dyDescent="0.3">
      <c r="A110" s="163" t="s">
        <v>2517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2518</v>
      </c>
      <c r="B111" s="94" t="s">
        <v>81</v>
      </c>
      <c r="C111" s="70" t="s">
        <v>79</v>
      </c>
      <c r="D111" s="71">
        <f>$D$11</f>
        <v>264.79000000000002</v>
      </c>
      <c r="E111" s="71">
        <f t="shared" ref="E111:AA111" si="62">$D$11</f>
        <v>264.79000000000002</v>
      </c>
      <c r="F111" s="71">
        <f t="shared" si="62"/>
        <v>264.79000000000002</v>
      </c>
      <c r="G111" s="71">
        <f t="shared" si="62"/>
        <v>264.79000000000002</v>
      </c>
      <c r="H111" s="71">
        <f t="shared" si="62"/>
        <v>264.79000000000002</v>
      </c>
      <c r="I111" s="71">
        <f t="shared" si="62"/>
        <v>264.79000000000002</v>
      </c>
      <c r="J111" s="71">
        <f t="shared" si="62"/>
        <v>264.79000000000002</v>
      </c>
      <c r="K111" s="71">
        <f t="shared" si="62"/>
        <v>264.79000000000002</v>
      </c>
      <c r="L111" s="71">
        <f t="shared" si="62"/>
        <v>264.79000000000002</v>
      </c>
      <c r="M111" s="71">
        <f t="shared" si="62"/>
        <v>264.79000000000002</v>
      </c>
      <c r="N111" s="71">
        <f t="shared" si="62"/>
        <v>264.79000000000002</v>
      </c>
      <c r="O111" s="71">
        <f t="shared" si="62"/>
        <v>264.79000000000002</v>
      </c>
      <c r="P111" s="71">
        <f t="shared" si="62"/>
        <v>264.79000000000002</v>
      </c>
      <c r="Q111" s="71">
        <f t="shared" si="62"/>
        <v>264.79000000000002</v>
      </c>
      <c r="R111" s="71">
        <f t="shared" si="62"/>
        <v>264.79000000000002</v>
      </c>
      <c r="S111" s="71">
        <f t="shared" si="62"/>
        <v>264.79000000000002</v>
      </c>
      <c r="T111" s="71">
        <f t="shared" si="62"/>
        <v>264.79000000000002</v>
      </c>
      <c r="U111" s="71">
        <f t="shared" si="62"/>
        <v>264.79000000000002</v>
      </c>
      <c r="V111" s="71">
        <f t="shared" si="62"/>
        <v>264.79000000000002</v>
      </c>
      <c r="W111" s="71">
        <f t="shared" si="62"/>
        <v>264.79000000000002</v>
      </c>
      <c r="X111" s="71">
        <f t="shared" si="62"/>
        <v>264.79000000000002</v>
      </c>
      <c r="Y111" s="71">
        <f t="shared" si="62"/>
        <v>264.79000000000002</v>
      </c>
      <c r="Z111" s="71">
        <f t="shared" si="62"/>
        <v>264.79000000000002</v>
      </c>
      <c r="AA111" s="71">
        <f t="shared" si="62"/>
        <v>264.79000000000002</v>
      </c>
    </row>
    <row r="112" spans="1:27" ht="12.75" customHeight="1" x14ac:dyDescent="0.3">
      <c r="A112" s="162" t="s">
        <v>2519</v>
      </c>
      <c r="B112" s="54" t="str">
        <f>"22"&amp;"."&amp;$B$801&amp;"."&amp;$B$802</f>
        <v>22.03.2024</v>
      </c>
      <c r="C112" s="134" t="s">
        <v>76</v>
      </c>
      <c r="D112" s="135">
        <f>ROUND(((D113+D114+D116+D115)/1000),5)</f>
        <v>1.6312</v>
      </c>
      <c r="E112" s="135">
        <f>ROUND(((E113+E114+E116+E115)/1000),5)</f>
        <v>1.5450699999999999</v>
      </c>
      <c r="F112" s="135">
        <f>ROUND(((F113+F114+F116+F115)/1000),5)</f>
        <v>1.5233699999999999</v>
      </c>
      <c r="G112" s="135">
        <f t="shared" ref="G112:AA112" si="63">ROUND(((G113+G114+G116+G115)/1000),5)</f>
        <v>1.5036</v>
      </c>
      <c r="H112" s="135">
        <f t="shared" si="63"/>
        <v>1.54826</v>
      </c>
      <c r="I112" s="135">
        <f t="shared" si="63"/>
        <v>1.6812400000000001</v>
      </c>
      <c r="J112" s="135">
        <f t="shared" si="63"/>
        <v>1.78264</v>
      </c>
      <c r="K112" s="135">
        <f t="shared" si="63"/>
        <v>2.0836999999999999</v>
      </c>
      <c r="L112" s="135">
        <f t="shared" si="63"/>
        <v>2.17591</v>
      </c>
      <c r="M112" s="135">
        <f t="shared" si="63"/>
        <v>2.2362799999999998</v>
      </c>
      <c r="N112" s="135">
        <f t="shared" si="63"/>
        <v>2.2700499999999999</v>
      </c>
      <c r="O112" s="135">
        <f t="shared" si="63"/>
        <v>2.28024</v>
      </c>
      <c r="P112" s="135">
        <f t="shared" si="63"/>
        <v>2.2591899999999998</v>
      </c>
      <c r="Q112" s="135">
        <f t="shared" si="63"/>
        <v>2.2653400000000001</v>
      </c>
      <c r="R112" s="135">
        <f t="shared" si="63"/>
        <v>2.24661</v>
      </c>
      <c r="S112" s="135">
        <f t="shared" si="63"/>
        <v>2.2308500000000002</v>
      </c>
      <c r="T112" s="135">
        <f t="shared" si="63"/>
        <v>2.2184900000000001</v>
      </c>
      <c r="U112" s="135">
        <f t="shared" si="63"/>
        <v>2.1660699999999999</v>
      </c>
      <c r="V112" s="135">
        <f t="shared" si="63"/>
        <v>2.2248800000000002</v>
      </c>
      <c r="W112" s="135">
        <f t="shared" si="63"/>
        <v>2.29514</v>
      </c>
      <c r="X112" s="135">
        <f t="shared" si="63"/>
        <v>2.2327300000000001</v>
      </c>
      <c r="Y112" s="135">
        <f t="shared" si="63"/>
        <v>2.15991</v>
      </c>
      <c r="Z112" s="135">
        <f t="shared" si="63"/>
        <v>1.9634799999999999</v>
      </c>
      <c r="AA112" s="135">
        <f t="shared" si="63"/>
        <v>1.77518</v>
      </c>
    </row>
    <row r="113" spans="1:27" ht="12.75" customHeight="1" outlineLevel="1" x14ac:dyDescent="0.3">
      <c r="A113" s="163" t="s">
        <v>2520</v>
      </c>
      <c r="B113" s="94" t="s">
        <v>238</v>
      </c>
      <c r="C113" s="70" t="s">
        <v>79</v>
      </c>
      <c r="D113" s="71">
        <v>1294.6400000000001</v>
      </c>
      <c r="E113" s="71">
        <v>1208.51</v>
      </c>
      <c r="F113" s="71">
        <v>1186.81</v>
      </c>
      <c r="G113" s="71">
        <v>1167.04</v>
      </c>
      <c r="H113" s="71">
        <v>1211.7</v>
      </c>
      <c r="I113" s="71">
        <v>1344.68</v>
      </c>
      <c r="J113" s="71">
        <v>1446.08</v>
      </c>
      <c r="K113" s="71">
        <v>1747.14</v>
      </c>
      <c r="L113" s="71">
        <v>1839.35</v>
      </c>
      <c r="M113" s="71">
        <v>1899.72</v>
      </c>
      <c r="N113" s="71">
        <v>1933.49</v>
      </c>
      <c r="O113" s="71">
        <v>1943.68</v>
      </c>
      <c r="P113" s="71">
        <v>1922.63</v>
      </c>
      <c r="Q113" s="71">
        <v>1928.78</v>
      </c>
      <c r="R113" s="71">
        <v>1910.05</v>
      </c>
      <c r="S113" s="71">
        <v>1894.29</v>
      </c>
      <c r="T113" s="71">
        <v>1881.93</v>
      </c>
      <c r="U113" s="71">
        <v>1829.51</v>
      </c>
      <c r="V113" s="71">
        <v>1888.32</v>
      </c>
      <c r="W113" s="71">
        <v>1958.58</v>
      </c>
      <c r="X113" s="71">
        <v>1896.17</v>
      </c>
      <c r="Y113" s="71">
        <v>1823.35</v>
      </c>
      <c r="Z113" s="71">
        <v>1626.92</v>
      </c>
      <c r="AA113" s="71">
        <v>1438.62</v>
      </c>
    </row>
    <row r="114" spans="1:27" ht="12.75" customHeight="1" outlineLevel="1" x14ac:dyDescent="0.3">
      <c r="A114" s="163" t="s">
        <v>2521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customHeight="1" outlineLevel="1" x14ac:dyDescent="0.3">
      <c r="A115" s="163" t="s">
        <v>2522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2523</v>
      </c>
      <c r="B116" s="94" t="s">
        <v>81</v>
      </c>
      <c r="C116" s="70" t="s">
        <v>79</v>
      </c>
      <c r="D116" s="71">
        <f>$D$11</f>
        <v>264.79000000000002</v>
      </c>
      <c r="E116" s="71">
        <f t="shared" ref="E116:AA116" si="65">$D$11</f>
        <v>264.79000000000002</v>
      </c>
      <c r="F116" s="71">
        <f t="shared" si="65"/>
        <v>264.79000000000002</v>
      </c>
      <c r="G116" s="71">
        <f t="shared" si="65"/>
        <v>264.79000000000002</v>
      </c>
      <c r="H116" s="71">
        <f t="shared" si="65"/>
        <v>264.79000000000002</v>
      </c>
      <c r="I116" s="71">
        <f t="shared" si="65"/>
        <v>264.79000000000002</v>
      </c>
      <c r="J116" s="71">
        <f t="shared" si="65"/>
        <v>264.79000000000002</v>
      </c>
      <c r="K116" s="71">
        <f t="shared" si="65"/>
        <v>264.79000000000002</v>
      </c>
      <c r="L116" s="71">
        <f t="shared" si="65"/>
        <v>264.79000000000002</v>
      </c>
      <c r="M116" s="71">
        <f t="shared" si="65"/>
        <v>264.79000000000002</v>
      </c>
      <c r="N116" s="71">
        <f t="shared" si="65"/>
        <v>264.79000000000002</v>
      </c>
      <c r="O116" s="71">
        <f t="shared" si="65"/>
        <v>264.79000000000002</v>
      </c>
      <c r="P116" s="71">
        <f t="shared" si="65"/>
        <v>264.79000000000002</v>
      </c>
      <c r="Q116" s="71">
        <f t="shared" si="65"/>
        <v>264.79000000000002</v>
      </c>
      <c r="R116" s="71">
        <f t="shared" si="65"/>
        <v>264.79000000000002</v>
      </c>
      <c r="S116" s="71">
        <f t="shared" si="65"/>
        <v>264.79000000000002</v>
      </c>
      <c r="T116" s="71">
        <f t="shared" si="65"/>
        <v>264.79000000000002</v>
      </c>
      <c r="U116" s="71">
        <f t="shared" si="65"/>
        <v>264.79000000000002</v>
      </c>
      <c r="V116" s="71">
        <f t="shared" si="65"/>
        <v>264.79000000000002</v>
      </c>
      <c r="W116" s="71">
        <f t="shared" si="65"/>
        <v>264.79000000000002</v>
      </c>
      <c r="X116" s="71">
        <f t="shared" si="65"/>
        <v>264.79000000000002</v>
      </c>
      <c r="Y116" s="71">
        <f t="shared" si="65"/>
        <v>264.79000000000002</v>
      </c>
      <c r="Z116" s="71">
        <f t="shared" si="65"/>
        <v>264.79000000000002</v>
      </c>
      <c r="AA116" s="71">
        <f t="shared" si="65"/>
        <v>264.79000000000002</v>
      </c>
    </row>
    <row r="117" spans="1:27" ht="12.75" customHeight="1" x14ac:dyDescent="0.3">
      <c r="A117" s="162" t="s">
        <v>2524</v>
      </c>
      <c r="B117" s="54" t="str">
        <f>"23"&amp;"."&amp;$B$801&amp;"."&amp;$B$802</f>
        <v>23.03.2024</v>
      </c>
      <c r="C117" s="134" t="s">
        <v>76</v>
      </c>
      <c r="D117" s="135">
        <f>ROUND(((D118+D119+D121+D120)/1000),5)</f>
        <v>1.8537699999999999</v>
      </c>
      <c r="E117" s="135">
        <f>ROUND(((E118+E119+E121+E120)/1000),5)</f>
        <v>1.77206</v>
      </c>
      <c r="F117" s="135">
        <f>ROUND(((F118+F119+F121+F120)/1000),5)</f>
        <v>1.71363</v>
      </c>
      <c r="G117" s="135">
        <f t="shared" ref="G117:AA117" si="66">ROUND(((G118+G119+G121+G120)/1000),5)</f>
        <v>1.6993</v>
      </c>
      <c r="H117" s="135">
        <f t="shared" si="66"/>
        <v>1.7164999999999999</v>
      </c>
      <c r="I117" s="135">
        <f t="shared" si="66"/>
        <v>1.7625500000000001</v>
      </c>
      <c r="J117" s="135">
        <f t="shared" si="66"/>
        <v>1.7825299999999999</v>
      </c>
      <c r="K117" s="135">
        <f t="shared" si="66"/>
        <v>1.9493400000000001</v>
      </c>
      <c r="L117" s="135">
        <f t="shared" si="66"/>
        <v>2.1731199999999999</v>
      </c>
      <c r="M117" s="135">
        <f t="shared" si="66"/>
        <v>2.2924500000000001</v>
      </c>
      <c r="N117" s="135">
        <f t="shared" si="66"/>
        <v>2.3643900000000002</v>
      </c>
      <c r="O117" s="135">
        <f t="shared" si="66"/>
        <v>2.3565399999999999</v>
      </c>
      <c r="P117" s="135">
        <f t="shared" si="66"/>
        <v>2.3241000000000001</v>
      </c>
      <c r="Q117" s="135">
        <f t="shared" si="66"/>
        <v>2.3197199999999998</v>
      </c>
      <c r="R117" s="135">
        <f t="shared" si="66"/>
        <v>2.2827999999999999</v>
      </c>
      <c r="S117" s="135">
        <f t="shared" si="66"/>
        <v>2.2590300000000001</v>
      </c>
      <c r="T117" s="135">
        <f t="shared" si="66"/>
        <v>2.2643900000000001</v>
      </c>
      <c r="U117" s="135">
        <f t="shared" si="66"/>
        <v>2.2607900000000001</v>
      </c>
      <c r="V117" s="135">
        <f t="shared" si="66"/>
        <v>2.3063500000000001</v>
      </c>
      <c r="W117" s="135">
        <f t="shared" si="66"/>
        <v>2.4411999999999998</v>
      </c>
      <c r="X117" s="135">
        <f t="shared" si="66"/>
        <v>2.3574099999999998</v>
      </c>
      <c r="Y117" s="135">
        <f t="shared" si="66"/>
        <v>2.2387299999999999</v>
      </c>
      <c r="Z117" s="135">
        <f t="shared" si="66"/>
        <v>2.0626500000000001</v>
      </c>
      <c r="AA117" s="135">
        <f t="shared" si="66"/>
        <v>1.89411</v>
      </c>
    </row>
    <row r="118" spans="1:27" ht="12.75" customHeight="1" outlineLevel="1" x14ac:dyDescent="0.3">
      <c r="A118" s="163" t="s">
        <v>2525</v>
      </c>
      <c r="B118" s="94" t="s">
        <v>238</v>
      </c>
      <c r="C118" s="70" t="s">
        <v>79</v>
      </c>
      <c r="D118" s="71">
        <v>1517.21</v>
      </c>
      <c r="E118" s="71">
        <v>1435.5</v>
      </c>
      <c r="F118" s="71">
        <v>1377.07</v>
      </c>
      <c r="G118" s="71">
        <v>1362.74</v>
      </c>
      <c r="H118" s="71">
        <v>1379.94</v>
      </c>
      <c r="I118" s="71">
        <v>1425.99</v>
      </c>
      <c r="J118" s="71">
        <v>1445.97</v>
      </c>
      <c r="K118" s="71">
        <v>1612.78</v>
      </c>
      <c r="L118" s="71">
        <v>1836.56</v>
      </c>
      <c r="M118" s="71">
        <v>1955.89</v>
      </c>
      <c r="N118" s="71">
        <v>2027.83</v>
      </c>
      <c r="O118" s="71">
        <v>2019.98</v>
      </c>
      <c r="P118" s="71">
        <v>1987.54</v>
      </c>
      <c r="Q118" s="71">
        <v>1983.16</v>
      </c>
      <c r="R118" s="71">
        <v>1946.24</v>
      </c>
      <c r="S118" s="71">
        <v>1922.47</v>
      </c>
      <c r="T118" s="71">
        <v>1927.83</v>
      </c>
      <c r="U118" s="71">
        <v>1924.23</v>
      </c>
      <c r="V118" s="71">
        <v>1969.79</v>
      </c>
      <c r="W118" s="71">
        <v>2104.64</v>
      </c>
      <c r="X118" s="71">
        <v>2020.85</v>
      </c>
      <c r="Y118" s="71">
        <v>1902.17</v>
      </c>
      <c r="Z118" s="71">
        <v>1726.09</v>
      </c>
      <c r="AA118" s="71">
        <v>1557.55</v>
      </c>
    </row>
    <row r="119" spans="1:27" ht="12.75" customHeight="1" outlineLevel="1" x14ac:dyDescent="0.3">
      <c r="A119" s="163" t="s">
        <v>2526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customHeight="1" outlineLevel="1" x14ac:dyDescent="0.3">
      <c r="A120" s="163" t="s">
        <v>2527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2528</v>
      </c>
      <c r="B121" s="94" t="s">
        <v>81</v>
      </c>
      <c r="C121" s="70" t="s">
        <v>79</v>
      </c>
      <c r="D121" s="71">
        <f>$D$11</f>
        <v>264.79000000000002</v>
      </c>
      <c r="E121" s="71">
        <f t="shared" ref="E121:AA121" si="68">$D$11</f>
        <v>264.79000000000002</v>
      </c>
      <c r="F121" s="71">
        <f t="shared" si="68"/>
        <v>264.79000000000002</v>
      </c>
      <c r="G121" s="71">
        <f t="shared" si="68"/>
        <v>264.79000000000002</v>
      </c>
      <c r="H121" s="71">
        <f t="shared" si="68"/>
        <v>264.79000000000002</v>
      </c>
      <c r="I121" s="71">
        <f t="shared" si="68"/>
        <v>264.79000000000002</v>
      </c>
      <c r="J121" s="71">
        <f t="shared" si="68"/>
        <v>264.79000000000002</v>
      </c>
      <c r="K121" s="71">
        <f t="shared" si="68"/>
        <v>264.79000000000002</v>
      </c>
      <c r="L121" s="71">
        <f t="shared" si="68"/>
        <v>264.79000000000002</v>
      </c>
      <c r="M121" s="71">
        <f t="shared" si="68"/>
        <v>264.79000000000002</v>
      </c>
      <c r="N121" s="71">
        <f t="shared" si="68"/>
        <v>264.79000000000002</v>
      </c>
      <c r="O121" s="71">
        <f t="shared" si="68"/>
        <v>264.79000000000002</v>
      </c>
      <c r="P121" s="71">
        <f t="shared" si="68"/>
        <v>264.79000000000002</v>
      </c>
      <c r="Q121" s="71">
        <f t="shared" si="68"/>
        <v>264.79000000000002</v>
      </c>
      <c r="R121" s="71">
        <f t="shared" si="68"/>
        <v>264.79000000000002</v>
      </c>
      <c r="S121" s="71">
        <f t="shared" si="68"/>
        <v>264.79000000000002</v>
      </c>
      <c r="T121" s="71">
        <f t="shared" si="68"/>
        <v>264.79000000000002</v>
      </c>
      <c r="U121" s="71">
        <f t="shared" si="68"/>
        <v>264.79000000000002</v>
      </c>
      <c r="V121" s="71">
        <f t="shared" si="68"/>
        <v>264.79000000000002</v>
      </c>
      <c r="W121" s="71">
        <f t="shared" si="68"/>
        <v>264.79000000000002</v>
      </c>
      <c r="X121" s="71">
        <f t="shared" si="68"/>
        <v>264.79000000000002</v>
      </c>
      <c r="Y121" s="71">
        <f t="shared" si="68"/>
        <v>264.79000000000002</v>
      </c>
      <c r="Z121" s="71">
        <f t="shared" si="68"/>
        <v>264.79000000000002</v>
      </c>
      <c r="AA121" s="71">
        <f t="shared" si="68"/>
        <v>264.79000000000002</v>
      </c>
    </row>
    <row r="122" spans="1:27" ht="12.75" customHeight="1" x14ac:dyDescent="0.3">
      <c r="A122" s="162" t="s">
        <v>2529</v>
      </c>
      <c r="B122" s="54" t="str">
        <f>"24"&amp;"."&amp;$B$801&amp;"."&amp;$B$802</f>
        <v>24.03.2024</v>
      </c>
      <c r="C122" s="134" t="s">
        <v>76</v>
      </c>
      <c r="D122" s="135">
        <f>ROUND(((D123+D124+D126+D125)/1000),5)</f>
        <v>1.7506600000000001</v>
      </c>
      <c r="E122" s="135">
        <f>ROUND(((E123+E124+E126+E125)/1000),5)</f>
        <v>1.58379</v>
      </c>
      <c r="F122" s="135">
        <f>ROUND(((F123+F124+F126+F125)/1000),5)</f>
        <v>1.52871</v>
      </c>
      <c r="G122" s="135">
        <f t="shared" ref="G122:AA122" si="69">ROUND(((G123+G124+G126+G125)/1000),5)</f>
        <v>1.52078</v>
      </c>
      <c r="H122" s="135">
        <f t="shared" si="69"/>
        <v>1.5215000000000001</v>
      </c>
      <c r="I122" s="135">
        <f t="shared" si="69"/>
        <v>1.5328599999999999</v>
      </c>
      <c r="J122" s="135">
        <f t="shared" si="69"/>
        <v>1.55538</v>
      </c>
      <c r="K122" s="135">
        <f t="shared" si="69"/>
        <v>1.72505</v>
      </c>
      <c r="L122" s="135">
        <f t="shared" si="69"/>
        <v>1.86104</v>
      </c>
      <c r="M122" s="135">
        <f t="shared" si="69"/>
        <v>2.04772</v>
      </c>
      <c r="N122" s="135">
        <f t="shared" si="69"/>
        <v>2.0883600000000002</v>
      </c>
      <c r="O122" s="135">
        <f t="shared" si="69"/>
        <v>2.10541</v>
      </c>
      <c r="P122" s="135">
        <f t="shared" si="69"/>
        <v>2.0950099999999998</v>
      </c>
      <c r="Q122" s="135">
        <f t="shared" si="69"/>
        <v>2.09321</v>
      </c>
      <c r="R122" s="135">
        <f t="shared" si="69"/>
        <v>2.08358</v>
      </c>
      <c r="S122" s="135">
        <f t="shared" si="69"/>
        <v>2.0836299999999999</v>
      </c>
      <c r="T122" s="135">
        <f t="shared" si="69"/>
        <v>2.0913200000000001</v>
      </c>
      <c r="U122" s="135">
        <f t="shared" si="69"/>
        <v>2.1012499999999998</v>
      </c>
      <c r="V122" s="135">
        <f t="shared" si="69"/>
        <v>2.16038</v>
      </c>
      <c r="W122" s="135">
        <f t="shared" si="69"/>
        <v>2.2945199999999999</v>
      </c>
      <c r="X122" s="135">
        <f t="shared" si="69"/>
        <v>2.20574</v>
      </c>
      <c r="Y122" s="135">
        <f t="shared" si="69"/>
        <v>2.0784500000000001</v>
      </c>
      <c r="Z122" s="135">
        <f t="shared" si="69"/>
        <v>1.9291199999999999</v>
      </c>
      <c r="AA122" s="135">
        <f t="shared" si="69"/>
        <v>1.776</v>
      </c>
    </row>
    <row r="123" spans="1:27" ht="12.75" customHeight="1" outlineLevel="1" x14ac:dyDescent="0.3">
      <c r="A123" s="163" t="s">
        <v>2530</v>
      </c>
      <c r="B123" s="94" t="s">
        <v>238</v>
      </c>
      <c r="C123" s="70" t="s">
        <v>79</v>
      </c>
      <c r="D123" s="71">
        <v>1414.1</v>
      </c>
      <c r="E123" s="71">
        <v>1247.23</v>
      </c>
      <c r="F123" s="71">
        <v>1192.1500000000001</v>
      </c>
      <c r="G123" s="71">
        <v>1184.22</v>
      </c>
      <c r="H123" s="71">
        <v>1184.94</v>
      </c>
      <c r="I123" s="71">
        <v>1196.3</v>
      </c>
      <c r="J123" s="71">
        <v>1218.82</v>
      </c>
      <c r="K123" s="71">
        <v>1388.49</v>
      </c>
      <c r="L123" s="71">
        <v>1524.48</v>
      </c>
      <c r="M123" s="71">
        <v>1711.16</v>
      </c>
      <c r="N123" s="71">
        <v>1751.8</v>
      </c>
      <c r="O123" s="71">
        <v>1768.85</v>
      </c>
      <c r="P123" s="71">
        <v>1758.45</v>
      </c>
      <c r="Q123" s="71">
        <v>1756.65</v>
      </c>
      <c r="R123" s="71">
        <v>1747.02</v>
      </c>
      <c r="S123" s="71">
        <v>1747.07</v>
      </c>
      <c r="T123" s="71">
        <v>1754.76</v>
      </c>
      <c r="U123" s="71">
        <v>1764.69</v>
      </c>
      <c r="V123" s="71">
        <v>1823.82</v>
      </c>
      <c r="W123" s="71">
        <v>1957.96</v>
      </c>
      <c r="X123" s="71">
        <v>1869.18</v>
      </c>
      <c r="Y123" s="71">
        <v>1741.89</v>
      </c>
      <c r="Z123" s="71">
        <v>1592.56</v>
      </c>
      <c r="AA123" s="71">
        <v>1439.44</v>
      </c>
    </row>
    <row r="124" spans="1:27" ht="12.75" customHeight="1" outlineLevel="1" x14ac:dyDescent="0.3">
      <c r="A124" s="163" t="s">
        <v>2531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customHeight="1" outlineLevel="1" x14ac:dyDescent="0.3">
      <c r="A125" s="163" t="s">
        <v>2532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2533</v>
      </c>
      <c r="B126" s="94" t="s">
        <v>81</v>
      </c>
      <c r="C126" s="70" t="s">
        <v>79</v>
      </c>
      <c r="D126" s="71">
        <f>$D$11</f>
        <v>264.79000000000002</v>
      </c>
      <c r="E126" s="71">
        <f t="shared" ref="E126:AA126" si="71">$D$11</f>
        <v>264.79000000000002</v>
      </c>
      <c r="F126" s="71">
        <f t="shared" si="71"/>
        <v>264.79000000000002</v>
      </c>
      <c r="G126" s="71">
        <f t="shared" si="71"/>
        <v>264.79000000000002</v>
      </c>
      <c r="H126" s="71">
        <f t="shared" si="71"/>
        <v>264.79000000000002</v>
      </c>
      <c r="I126" s="71">
        <f t="shared" si="71"/>
        <v>264.79000000000002</v>
      </c>
      <c r="J126" s="71">
        <f t="shared" si="71"/>
        <v>264.79000000000002</v>
      </c>
      <c r="K126" s="71">
        <f t="shared" si="71"/>
        <v>264.79000000000002</v>
      </c>
      <c r="L126" s="71">
        <f t="shared" si="71"/>
        <v>264.79000000000002</v>
      </c>
      <c r="M126" s="71">
        <f t="shared" si="71"/>
        <v>264.79000000000002</v>
      </c>
      <c r="N126" s="71">
        <f t="shared" si="71"/>
        <v>264.79000000000002</v>
      </c>
      <c r="O126" s="71">
        <f t="shared" si="71"/>
        <v>264.79000000000002</v>
      </c>
      <c r="P126" s="71">
        <f t="shared" si="71"/>
        <v>264.79000000000002</v>
      </c>
      <c r="Q126" s="71">
        <f t="shared" si="71"/>
        <v>264.79000000000002</v>
      </c>
      <c r="R126" s="71">
        <f t="shared" si="71"/>
        <v>264.79000000000002</v>
      </c>
      <c r="S126" s="71">
        <f t="shared" si="71"/>
        <v>264.79000000000002</v>
      </c>
      <c r="T126" s="71">
        <f t="shared" si="71"/>
        <v>264.79000000000002</v>
      </c>
      <c r="U126" s="71">
        <f t="shared" si="71"/>
        <v>264.79000000000002</v>
      </c>
      <c r="V126" s="71">
        <f t="shared" si="71"/>
        <v>264.79000000000002</v>
      </c>
      <c r="W126" s="71">
        <f t="shared" si="71"/>
        <v>264.79000000000002</v>
      </c>
      <c r="X126" s="71">
        <f t="shared" si="71"/>
        <v>264.79000000000002</v>
      </c>
      <c r="Y126" s="71">
        <f t="shared" si="71"/>
        <v>264.79000000000002</v>
      </c>
      <c r="Z126" s="71">
        <f t="shared" si="71"/>
        <v>264.79000000000002</v>
      </c>
      <c r="AA126" s="71">
        <f t="shared" si="71"/>
        <v>264.79000000000002</v>
      </c>
    </row>
    <row r="127" spans="1:27" ht="12.75" customHeight="1" x14ac:dyDescent="0.3">
      <c r="A127" s="162" t="s">
        <v>2534</v>
      </c>
      <c r="B127" s="54" t="str">
        <f>"25"&amp;"."&amp;$B$801&amp;"."&amp;$B$802</f>
        <v>25.03.2024</v>
      </c>
      <c r="C127" s="134" t="s">
        <v>76</v>
      </c>
      <c r="D127" s="135">
        <f>ROUND(((D128+D129+D131+D130)/1000),5)</f>
        <v>1.7779100000000001</v>
      </c>
      <c r="E127" s="135">
        <f>ROUND(((E128+E129+E131+E130)/1000),5)</f>
        <v>1.6386099999999999</v>
      </c>
      <c r="F127" s="135">
        <f>ROUND(((F128+F129+F131+F130)/1000),5)</f>
        <v>1.5831299999999999</v>
      </c>
      <c r="G127" s="135">
        <f t="shared" ref="G127:AA127" si="72">ROUND(((G128+G129+G131+G130)/1000),5)</f>
        <v>1.5683199999999999</v>
      </c>
      <c r="H127" s="135">
        <f t="shared" si="72"/>
        <v>1.66866</v>
      </c>
      <c r="I127" s="135">
        <f t="shared" si="72"/>
        <v>1.7641899999999999</v>
      </c>
      <c r="J127" s="135">
        <f t="shared" si="72"/>
        <v>1.83883</v>
      </c>
      <c r="K127" s="135">
        <f t="shared" si="72"/>
        <v>2.0778400000000001</v>
      </c>
      <c r="L127" s="135">
        <f t="shared" si="72"/>
        <v>2.2473800000000002</v>
      </c>
      <c r="M127" s="135">
        <f t="shared" si="72"/>
        <v>2.3130799999999998</v>
      </c>
      <c r="N127" s="135">
        <f t="shared" si="72"/>
        <v>2.3238300000000001</v>
      </c>
      <c r="O127" s="135">
        <f t="shared" si="72"/>
        <v>2.33867</v>
      </c>
      <c r="P127" s="135">
        <f t="shared" si="72"/>
        <v>2.3299799999999999</v>
      </c>
      <c r="Q127" s="135">
        <f t="shared" si="72"/>
        <v>2.33561</v>
      </c>
      <c r="R127" s="135">
        <f t="shared" si="72"/>
        <v>2.32714</v>
      </c>
      <c r="S127" s="135">
        <f t="shared" si="72"/>
        <v>2.3232699999999999</v>
      </c>
      <c r="T127" s="135">
        <f t="shared" si="72"/>
        <v>2.3197299999999998</v>
      </c>
      <c r="U127" s="135">
        <f t="shared" si="72"/>
        <v>2.2439399999999998</v>
      </c>
      <c r="V127" s="135">
        <f t="shared" si="72"/>
        <v>2.2615500000000002</v>
      </c>
      <c r="W127" s="135">
        <f t="shared" si="72"/>
        <v>2.3231600000000001</v>
      </c>
      <c r="X127" s="135">
        <f t="shared" si="72"/>
        <v>2.2782900000000001</v>
      </c>
      <c r="Y127" s="135">
        <f t="shared" si="72"/>
        <v>2.18201</v>
      </c>
      <c r="Z127" s="135">
        <f t="shared" si="72"/>
        <v>1.90062</v>
      </c>
      <c r="AA127" s="135">
        <f t="shared" si="72"/>
        <v>1.79254</v>
      </c>
    </row>
    <row r="128" spans="1:27" ht="12.75" customHeight="1" outlineLevel="1" x14ac:dyDescent="0.3">
      <c r="A128" s="163" t="s">
        <v>2535</v>
      </c>
      <c r="B128" s="94" t="s">
        <v>238</v>
      </c>
      <c r="C128" s="70" t="s">
        <v>79</v>
      </c>
      <c r="D128" s="71">
        <v>1441.35</v>
      </c>
      <c r="E128" s="71">
        <v>1302.05</v>
      </c>
      <c r="F128" s="71">
        <v>1246.57</v>
      </c>
      <c r="G128" s="71">
        <v>1231.76</v>
      </c>
      <c r="H128" s="71">
        <v>1332.1</v>
      </c>
      <c r="I128" s="71">
        <v>1427.63</v>
      </c>
      <c r="J128" s="71">
        <v>1502.27</v>
      </c>
      <c r="K128" s="71">
        <v>1741.28</v>
      </c>
      <c r="L128" s="71">
        <v>1910.82</v>
      </c>
      <c r="M128" s="71">
        <v>1976.52</v>
      </c>
      <c r="N128" s="71">
        <v>1987.27</v>
      </c>
      <c r="O128" s="71">
        <v>2002.11</v>
      </c>
      <c r="P128" s="71">
        <v>1993.42</v>
      </c>
      <c r="Q128" s="71">
        <v>1999.05</v>
      </c>
      <c r="R128" s="71">
        <v>1990.58</v>
      </c>
      <c r="S128" s="71">
        <v>1986.71</v>
      </c>
      <c r="T128" s="71">
        <v>1983.17</v>
      </c>
      <c r="U128" s="71">
        <v>1907.38</v>
      </c>
      <c r="V128" s="71">
        <v>1924.99</v>
      </c>
      <c r="W128" s="71">
        <v>1986.6</v>
      </c>
      <c r="X128" s="71">
        <v>1941.73</v>
      </c>
      <c r="Y128" s="71">
        <v>1845.45</v>
      </c>
      <c r="Z128" s="71">
        <v>1564.06</v>
      </c>
      <c r="AA128" s="71">
        <v>1455.98</v>
      </c>
    </row>
    <row r="129" spans="1:27" ht="12.75" customHeight="1" outlineLevel="1" x14ac:dyDescent="0.3">
      <c r="A129" s="163" t="s">
        <v>2536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customHeight="1" outlineLevel="1" x14ac:dyDescent="0.3">
      <c r="A130" s="163" t="s">
        <v>2537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2538</v>
      </c>
      <c r="B131" s="94" t="s">
        <v>81</v>
      </c>
      <c r="C131" s="70" t="s">
        <v>79</v>
      </c>
      <c r="D131" s="71">
        <f>$D$11</f>
        <v>264.79000000000002</v>
      </c>
      <c r="E131" s="71">
        <f t="shared" ref="E131:AA131" si="74">$D$11</f>
        <v>264.79000000000002</v>
      </c>
      <c r="F131" s="71">
        <f t="shared" si="74"/>
        <v>264.79000000000002</v>
      </c>
      <c r="G131" s="71">
        <f t="shared" si="74"/>
        <v>264.79000000000002</v>
      </c>
      <c r="H131" s="71">
        <f t="shared" si="74"/>
        <v>264.79000000000002</v>
      </c>
      <c r="I131" s="71">
        <f t="shared" si="74"/>
        <v>264.79000000000002</v>
      </c>
      <c r="J131" s="71">
        <f t="shared" si="74"/>
        <v>264.79000000000002</v>
      </c>
      <c r="K131" s="71">
        <f t="shared" si="74"/>
        <v>264.79000000000002</v>
      </c>
      <c r="L131" s="71">
        <f t="shared" si="74"/>
        <v>264.79000000000002</v>
      </c>
      <c r="M131" s="71">
        <f t="shared" si="74"/>
        <v>264.79000000000002</v>
      </c>
      <c r="N131" s="71">
        <f t="shared" si="74"/>
        <v>264.79000000000002</v>
      </c>
      <c r="O131" s="71">
        <f t="shared" si="74"/>
        <v>264.79000000000002</v>
      </c>
      <c r="P131" s="71">
        <f t="shared" si="74"/>
        <v>264.79000000000002</v>
      </c>
      <c r="Q131" s="71">
        <f t="shared" si="74"/>
        <v>264.79000000000002</v>
      </c>
      <c r="R131" s="71">
        <f t="shared" si="74"/>
        <v>264.79000000000002</v>
      </c>
      <c r="S131" s="71">
        <f t="shared" si="74"/>
        <v>264.79000000000002</v>
      </c>
      <c r="T131" s="71">
        <f t="shared" si="74"/>
        <v>264.79000000000002</v>
      </c>
      <c r="U131" s="71">
        <f t="shared" si="74"/>
        <v>264.79000000000002</v>
      </c>
      <c r="V131" s="71">
        <f t="shared" si="74"/>
        <v>264.79000000000002</v>
      </c>
      <c r="W131" s="71">
        <f t="shared" si="74"/>
        <v>264.79000000000002</v>
      </c>
      <c r="X131" s="71">
        <f t="shared" si="74"/>
        <v>264.79000000000002</v>
      </c>
      <c r="Y131" s="71">
        <f t="shared" si="74"/>
        <v>264.79000000000002</v>
      </c>
      <c r="Z131" s="71">
        <f t="shared" si="74"/>
        <v>264.79000000000002</v>
      </c>
      <c r="AA131" s="71">
        <f t="shared" si="74"/>
        <v>264.79000000000002</v>
      </c>
    </row>
    <row r="132" spans="1:27" ht="12.75" customHeight="1" x14ac:dyDescent="0.3">
      <c r="A132" s="162" t="s">
        <v>2539</v>
      </c>
      <c r="B132" s="54" t="str">
        <f>"26"&amp;"."&amp;$B$801&amp;"."&amp;$B$802</f>
        <v>26.03.2024</v>
      </c>
      <c r="C132" s="134" t="s">
        <v>76</v>
      </c>
      <c r="D132" s="135">
        <f>ROUND(((D133+D134+D136+D135)/1000),5)</f>
        <v>1.6966699999999999</v>
      </c>
      <c r="E132" s="135">
        <f>ROUND(((E133+E134+E136+E135)/1000),5)</f>
        <v>1.5925400000000001</v>
      </c>
      <c r="F132" s="135">
        <f>ROUND(((F133+F134+F136+F135)/1000),5)</f>
        <v>1.54026</v>
      </c>
      <c r="G132" s="135">
        <f t="shared" ref="G132:AA132" si="75">ROUND(((G133+G134+G136+G135)/1000),5)</f>
        <v>1.5394699999999999</v>
      </c>
      <c r="H132" s="135">
        <f t="shared" si="75"/>
        <v>1.5791500000000001</v>
      </c>
      <c r="I132" s="135">
        <f t="shared" si="75"/>
        <v>1.7253000000000001</v>
      </c>
      <c r="J132" s="135">
        <f t="shared" si="75"/>
        <v>1.8311299999999999</v>
      </c>
      <c r="K132" s="135">
        <f t="shared" si="75"/>
        <v>2.1061800000000002</v>
      </c>
      <c r="L132" s="135">
        <f t="shared" si="75"/>
        <v>2.1937500000000001</v>
      </c>
      <c r="M132" s="135">
        <f t="shared" si="75"/>
        <v>2.2578900000000002</v>
      </c>
      <c r="N132" s="135">
        <f t="shared" si="75"/>
        <v>2.28749</v>
      </c>
      <c r="O132" s="135">
        <f t="shared" si="75"/>
        <v>2.3181500000000002</v>
      </c>
      <c r="P132" s="135">
        <f t="shared" si="75"/>
        <v>2.28538</v>
      </c>
      <c r="Q132" s="135">
        <f t="shared" si="75"/>
        <v>2.28722</v>
      </c>
      <c r="R132" s="135">
        <f t="shared" si="75"/>
        <v>2.27542</v>
      </c>
      <c r="S132" s="135">
        <f t="shared" si="75"/>
        <v>2.25136</v>
      </c>
      <c r="T132" s="135">
        <f t="shared" si="75"/>
        <v>2.24248</v>
      </c>
      <c r="U132" s="135">
        <f t="shared" si="75"/>
        <v>2.19482</v>
      </c>
      <c r="V132" s="135">
        <f t="shared" si="75"/>
        <v>2.2212499999999999</v>
      </c>
      <c r="W132" s="135">
        <f t="shared" si="75"/>
        <v>2.2517999999999998</v>
      </c>
      <c r="X132" s="135">
        <f t="shared" si="75"/>
        <v>2.2360199999999999</v>
      </c>
      <c r="Y132" s="135">
        <f t="shared" si="75"/>
        <v>2.1436799999999998</v>
      </c>
      <c r="Z132" s="135">
        <f t="shared" si="75"/>
        <v>1.9035200000000001</v>
      </c>
      <c r="AA132" s="135">
        <f t="shared" si="75"/>
        <v>1.7815000000000001</v>
      </c>
    </row>
    <row r="133" spans="1:27" ht="12.75" customHeight="1" outlineLevel="1" x14ac:dyDescent="0.3">
      <c r="A133" s="163" t="s">
        <v>2540</v>
      </c>
      <c r="B133" s="94" t="s">
        <v>238</v>
      </c>
      <c r="C133" s="70" t="s">
        <v>79</v>
      </c>
      <c r="D133" s="71">
        <v>1360.11</v>
      </c>
      <c r="E133" s="71">
        <v>1255.98</v>
      </c>
      <c r="F133" s="71">
        <v>1203.7</v>
      </c>
      <c r="G133" s="71">
        <v>1202.9100000000001</v>
      </c>
      <c r="H133" s="71">
        <v>1242.5899999999999</v>
      </c>
      <c r="I133" s="71">
        <v>1388.74</v>
      </c>
      <c r="J133" s="71">
        <v>1494.57</v>
      </c>
      <c r="K133" s="71">
        <v>1769.62</v>
      </c>
      <c r="L133" s="71">
        <v>1857.19</v>
      </c>
      <c r="M133" s="71">
        <v>1921.33</v>
      </c>
      <c r="N133" s="71">
        <v>1950.93</v>
      </c>
      <c r="O133" s="71">
        <v>1981.59</v>
      </c>
      <c r="P133" s="71">
        <v>1948.82</v>
      </c>
      <c r="Q133" s="71">
        <v>1950.66</v>
      </c>
      <c r="R133" s="71">
        <v>1938.86</v>
      </c>
      <c r="S133" s="71">
        <v>1914.8</v>
      </c>
      <c r="T133" s="71">
        <v>1905.92</v>
      </c>
      <c r="U133" s="71">
        <v>1858.26</v>
      </c>
      <c r="V133" s="71">
        <v>1884.69</v>
      </c>
      <c r="W133" s="71">
        <v>1915.24</v>
      </c>
      <c r="X133" s="71">
        <v>1899.46</v>
      </c>
      <c r="Y133" s="71">
        <v>1807.12</v>
      </c>
      <c r="Z133" s="71">
        <v>1566.96</v>
      </c>
      <c r="AA133" s="71">
        <v>1444.94</v>
      </c>
    </row>
    <row r="134" spans="1:27" ht="12.75" customHeight="1" outlineLevel="1" x14ac:dyDescent="0.3">
      <c r="A134" s="163" t="s">
        <v>2541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customHeight="1" outlineLevel="1" x14ac:dyDescent="0.3">
      <c r="A135" s="163" t="s">
        <v>2542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2543</v>
      </c>
      <c r="B136" s="94" t="s">
        <v>81</v>
      </c>
      <c r="C136" s="70" t="s">
        <v>79</v>
      </c>
      <c r="D136" s="71">
        <f>$D$11</f>
        <v>264.79000000000002</v>
      </c>
      <c r="E136" s="71">
        <f t="shared" ref="E136:AA136" si="77">$D$11</f>
        <v>264.79000000000002</v>
      </c>
      <c r="F136" s="71">
        <f t="shared" si="77"/>
        <v>264.79000000000002</v>
      </c>
      <c r="G136" s="71">
        <f t="shared" si="77"/>
        <v>264.79000000000002</v>
      </c>
      <c r="H136" s="71">
        <f t="shared" si="77"/>
        <v>264.79000000000002</v>
      </c>
      <c r="I136" s="71">
        <f t="shared" si="77"/>
        <v>264.79000000000002</v>
      </c>
      <c r="J136" s="71">
        <f t="shared" si="77"/>
        <v>264.79000000000002</v>
      </c>
      <c r="K136" s="71">
        <f t="shared" si="77"/>
        <v>264.79000000000002</v>
      </c>
      <c r="L136" s="71">
        <f t="shared" si="77"/>
        <v>264.79000000000002</v>
      </c>
      <c r="M136" s="71">
        <f t="shared" si="77"/>
        <v>264.79000000000002</v>
      </c>
      <c r="N136" s="71">
        <f t="shared" si="77"/>
        <v>264.79000000000002</v>
      </c>
      <c r="O136" s="71">
        <f t="shared" si="77"/>
        <v>264.79000000000002</v>
      </c>
      <c r="P136" s="71">
        <f t="shared" si="77"/>
        <v>264.79000000000002</v>
      </c>
      <c r="Q136" s="71">
        <f t="shared" si="77"/>
        <v>264.79000000000002</v>
      </c>
      <c r="R136" s="71">
        <f t="shared" si="77"/>
        <v>264.79000000000002</v>
      </c>
      <c r="S136" s="71">
        <f t="shared" si="77"/>
        <v>264.79000000000002</v>
      </c>
      <c r="T136" s="71">
        <f t="shared" si="77"/>
        <v>264.79000000000002</v>
      </c>
      <c r="U136" s="71">
        <f t="shared" si="77"/>
        <v>264.79000000000002</v>
      </c>
      <c r="V136" s="71">
        <f t="shared" si="77"/>
        <v>264.79000000000002</v>
      </c>
      <c r="W136" s="71">
        <f t="shared" si="77"/>
        <v>264.79000000000002</v>
      </c>
      <c r="X136" s="71">
        <f t="shared" si="77"/>
        <v>264.79000000000002</v>
      </c>
      <c r="Y136" s="71">
        <f t="shared" si="77"/>
        <v>264.79000000000002</v>
      </c>
      <c r="Z136" s="71">
        <f t="shared" si="77"/>
        <v>264.79000000000002</v>
      </c>
      <c r="AA136" s="71">
        <f t="shared" si="77"/>
        <v>264.79000000000002</v>
      </c>
    </row>
    <row r="137" spans="1:27" ht="12.75" customHeight="1" x14ac:dyDescent="0.3">
      <c r="A137" s="162" t="s">
        <v>2544</v>
      </c>
      <c r="B137" s="54" t="str">
        <f>"27"&amp;"."&amp;$B$801&amp;"."&amp;$B$802</f>
        <v>27.03.2024</v>
      </c>
      <c r="C137" s="134" t="s">
        <v>76</v>
      </c>
      <c r="D137" s="135">
        <f>ROUND(((D138+D139+D141+D140)/1000),5)</f>
        <v>1.57467</v>
      </c>
      <c r="E137" s="135">
        <f>ROUND(((E138+E139+E141+E140)/1000),5)</f>
        <v>1.5434699999999999</v>
      </c>
      <c r="F137" s="135">
        <f>ROUND(((F138+F139+F141+F140)/1000),5)</f>
        <v>1.5343</v>
      </c>
      <c r="G137" s="135">
        <f t="shared" ref="G137:AA137" si="78">ROUND(((G138+G139+G141+G140)/1000),5)</f>
        <v>1.5359499999999999</v>
      </c>
      <c r="H137" s="135">
        <f t="shared" si="78"/>
        <v>1.54081</v>
      </c>
      <c r="I137" s="135">
        <f t="shared" si="78"/>
        <v>1.60646</v>
      </c>
      <c r="J137" s="135">
        <f t="shared" si="78"/>
        <v>1.8172200000000001</v>
      </c>
      <c r="K137" s="135">
        <f t="shared" si="78"/>
        <v>2.0914100000000002</v>
      </c>
      <c r="L137" s="135">
        <f t="shared" si="78"/>
        <v>2.2183700000000002</v>
      </c>
      <c r="M137" s="135">
        <f t="shared" si="78"/>
        <v>2.3136100000000002</v>
      </c>
      <c r="N137" s="135">
        <f t="shared" si="78"/>
        <v>2.3709600000000002</v>
      </c>
      <c r="O137" s="135">
        <f t="shared" si="78"/>
        <v>2.4083700000000001</v>
      </c>
      <c r="P137" s="135">
        <f t="shared" si="78"/>
        <v>2.3938600000000001</v>
      </c>
      <c r="Q137" s="135">
        <f t="shared" si="78"/>
        <v>2.3881299999999999</v>
      </c>
      <c r="R137" s="135">
        <f t="shared" si="78"/>
        <v>2.31839</v>
      </c>
      <c r="S137" s="135">
        <f t="shared" si="78"/>
        <v>2.2281499999999999</v>
      </c>
      <c r="T137" s="135">
        <f t="shared" si="78"/>
        <v>2.1964299999999999</v>
      </c>
      <c r="U137" s="135">
        <f t="shared" si="78"/>
        <v>2.1245500000000002</v>
      </c>
      <c r="V137" s="135">
        <f t="shared" si="78"/>
        <v>2.1695799999999998</v>
      </c>
      <c r="W137" s="135">
        <f t="shared" si="78"/>
        <v>2.2637399999999999</v>
      </c>
      <c r="X137" s="135">
        <f t="shared" si="78"/>
        <v>2.2505500000000001</v>
      </c>
      <c r="Y137" s="135">
        <f t="shared" si="78"/>
        <v>2.1556899999999999</v>
      </c>
      <c r="Z137" s="135">
        <f t="shared" si="78"/>
        <v>1.9275800000000001</v>
      </c>
      <c r="AA137" s="135">
        <f t="shared" si="78"/>
        <v>1.76149</v>
      </c>
    </row>
    <row r="138" spans="1:27" ht="12.75" customHeight="1" outlineLevel="1" x14ac:dyDescent="0.3">
      <c r="A138" s="163" t="s">
        <v>2545</v>
      </c>
      <c r="B138" s="94" t="s">
        <v>238</v>
      </c>
      <c r="C138" s="70" t="s">
        <v>79</v>
      </c>
      <c r="D138" s="71">
        <v>1238.1099999999999</v>
      </c>
      <c r="E138" s="71">
        <v>1206.9100000000001</v>
      </c>
      <c r="F138" s="71">
        <v>1197.74</v>
      </c>
      <c r="G138" s="71">
        <v>1199.3900000000001</v>
      </c>
      <c r="H138" s="71">
        <v>1204.25</v>
      </c>
      <c r="I138" s="71">
        <v>1269.9000000000001</v>
      </c>
      <c r="J138" s="71">
        <v>1480.66</v>
      </c>
      <c r="K138" s="71">
        <v>1754.85</v>
      </c>
      <c r="L138" s="71">
        <v>1881.81</v>
      </c>
      <c r="M138" s="71">
        <v>1977.05</v>
      </c>
      <c r="N138" s="71">
        <v>2034.4</v>
      </c>
      <c r="O138" s="71">
        <v>2071.81</v>
      </c>
      <c r="P138" s="71">
        <v>2057.3000000000002</v>
      </c>
      <c r="Q138" s="71">
        <v>2051.5700000000002</v>
      </c>
      <c r="R138" s="71">
        <v>1981.83</v>
      </c>
      <c r="S138" s="71">
        <v>1891.59</v>
      </c>
      <c r="T138" s="71">
        <v>1859.87</v>
      </c>
      <c r="U138" s="71">
        <v>1787.99</v>
      </c>
      <c r="V138" s="71">
        <v>1833.02</v>
      </c>
      <c r="W138" s="71">
        <v>1927.18</v>
      </c>
      <c r="X138" s="71">
        <v>1913.99</v>
      </c>
      <c r="Y138" s="71">
        <v>1819.13</v>
      </c>
      <c r="Z138" s="71">
        <v>1591.02</v>
      </c>
      <c r="AA138" s="71">
        <v>1424.93</v>
      </c>
    </row>
    <row r="139" spans="1:27" ht="12.75" customHeight="1" outlineLevel="1" x14ac:dyDescent="0.3">
      <c r="A139" s="163" t="s">
        <v>2546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customHeight="1" outlineLevel="1" x14ac:dyDescent="0.3">
      <c r="A140" s="163" t="s">
        <v>2547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2548</v>
      </c>
      <c r="B141" s="94" t="s">
        <v>81</v>
      </c>
      <c r="C141" s="70" t="s">
        <v>79</v>
      </c>
      <c r="D141" s="71">
        <f>$D$11</f>
        <v>264.79000000000002</v>
      </c>
      <c r="E141" s="71">
        <f t="shared" ref="E141:AA141" si="80">$D$11</f>
        <v>264.79000000000002</v>
      </c>
      <c r="F141" s="71">
        <f t="shared" si="80"/>
        <v>264.79000000000002</v>
      </c>
      <c r="G141" s="71">
        <f t="shared" si="80"/>
        <v>264.79000000000002</v>
      </c>
      <c r="H141" s="71">
        <f t="shared" si="80"/>
        <v>264.79000000000002</v>
      </c>
      <c r="I141" s="71">
        <f t="shared" si="80"/>
        <v>264.79000000000002</v>
      </c>
      <c r="J141" s="71">
        <f t="shared" si="80"/>
        <v>264.79000000000002</v>
      </c>
      <c r="K141" s="71">
        <f t="shared" si="80"/>
        <v>264.79000000000002</v>
      </c>
      <c r="L141" s="71">
        <f t="shared" si="80"/>
        <v>264.79000000000002</v>
      </c>
      <c r="M141" s="71">
        <f t="shared" si="80"/>
        <v>264.79000000000002</v>
      </c>
      <c r="N141" s="71">
        <f t="shared" si="80"/>
        <v>264.79000000000002</v>
      </c>
      <c r="O141" s="71">
        <f t="shared" si="80"/>
        <v>264.79000000000002</v>
      </c>
      <c r="P141" s="71">
        <f t="shared" si="80"/>
        <v>264.79000000000002</v>
      </c>
      <c r="Q141" s="71">
        <f t="shared" si="80"/>
        <v>264.79000000000002</v>
      </c>
      <c r="R141" s="71">
        <f t="shared" si="80"/>
        <v>264.79000000000002</v>
      </c>
      <c r="S141" s="71">
        <f t="shared" si="80"/>
        <v>264.79000000000002</v>
      </c>
      <c r="T141" s="71">
        <f t="shared" si="80"/>
        <v>264.79000000000002</v>
      </c>
      <c r="U141" s="71">
        <f t="shared" si="80"/>
        <v>264.79000000000002</v>
      </c>
      <c r="V141" s="71">
        <f t="shared" si="80"/>
        <v>264.79000000000002</v>
      </c>
      <c r="W141" s="71">
        <f t="shared" si="80"/>
        <v>264.79000000000002</v>
      </c>
      <c r="X141" s="71">
        <f t="shared" si="80"/>
        <v>264.79000000000002</v>
      </c>
      <c r="Y141" s="71">
        <f t="shared" si="80"/>
        <v>264.79000000000002</v>
      </c>
      <c r="Z141" s="71">
        <f t="shared" si="80"/>
        <v>264.79000000000002</v>
      </c>
      <c r="AA141" s="71">
        <f t="shared" si="80"/>
        <v>264.79000000000002</v>
      </c>
    </row>
    <row r="142" spans="1:27" ht="12.75" customHeight="1" x14ac:dyDescent="0.3">
      <c r="A142" s="162" t="s">
        <v>2549</v>
      </c>
      <c r="B142" s="54" t="str">
        <f>"28"&amp;"."&amp;$B$801&amp;"."&amp;$B$802</f>
        <v>28.03.2024</v>
      </c>
      <c r="C142" s="134" t="s">
        <v>76</v>
      </c>
      <c r="D142" s="135">
        <f>ROUND(((D143+D144+D146+D145)/1000),5)</f>
        <v>1.59273</v>
      </c>
      <c r="E142" s="135">
        <f>ROUND(((E143+E144+E146+E145)/1000),5)</f>
        <v>1.54423</v>
      </c>
      <c r="F142" s="135">
        <f>ROUND(((F143+F144+F146+F145)/1000),5)</f>
        <v>1.5372600000000001</v>
      </c>
      <c r="G142" s="135">
        <f t="shared" ref="G142:AA142" si="81">ROUND(((G143+G144+G146+G145)/1000),5)</f>
        <v>1.5355300000000001</v>
      </c>
      <c r="H142" s="135">
        <f t="shared" si="81"/>
        <v>1.54254</v>
      </c>
      <c r="I142" s="135">
        <f t="shared" si="81"/>
        <v>1.71468</v>
      </c>
      <c r="J142" s="135">
        <f t="shared" si="81"/>
        <v>1.84439</v>
      </c>
      <c r="K142" s="135">
        <f t="shared" si="81"/>
        <v>2.1397300000000001</v>
      </c>
      <c r="L142" s="135">
        <f t="shared" si="81"/>
        <v>2.2291699999999999</v>
      </c>
      <c r="M142" s="135">
        <f t="shared" si="81"/>
        <v>2.31433</v>
      </c>
      <c r="N142" s="135">
        <f t="shared" si="81"/>
        <v>2.30253</v>
      </c>
      <c r="O142" s="135">
        <f t="shared" si="81"/>
        <v>2.3146499999999999</v>
      </c>
      <c r="P142" s="135">
        <f t="shared" si="81"/>
        <v>2.3139799999999999</v>
      </c>
      <c r="Q142" s="135">
        <f t="shared" si="81"/>
        <v>2.3087</v>
      </c>
      <c r="R142" s="135">
        <f t="shared" si="81"/>
        <v>2.29738</v>
      </c>
      <c r="S142" s="135">
        <f t="shared" si="81"/>
        <v>2.27027</v>
      </c>
      <c r="T142" s="135">
        <f t="shared" si="81"/>
        <v>2.2446700000000002</v>
      </c>
      <c r="U142" s="135">
        <f t="shared" si="81"/>
        <v>2.1934999999999998</v>
      </c>
      <c r="V142" s="135">
        <f t="shared" si="81"/>
        <v>2.2318699999999998</v>
      </c>
      <c r="W142" s="135">
        <f t="shared" si="81"/>
        <v>2.3238799999999999</v>
      </c>
      <c r="X142" s="135">
        <f t="shared" si="81"/>
        <v>2.29487</v>
      </c>
      <c r="Y142" s="135">
        <f t="shared" si="81"/>
        <v>2.2074699999999998</v>
      </c>
      <c r="Z142" s="135">
        <f t="shared" si="81"/>
        <v>2.0254300000000001</v>
      </c>
      <c r="AA142" s="135">
        <f t="shared" si="81"/>
        <v>1.79112</v>
      </c>
    </row>
    <row r="143" spans="1:27" ht="12.75" customHeight="1" outlineLevel="1" x14ac:dyDescent="0.3">
      <c r="A143" s="163" t="s">
        <v>2550</v>
      </c>
      <c r="B143" s="94" t="s">
        <v>238</v>
      </c>
      <c r="C143" s="70" t="s">
        <v>79</v>
      </c>
      <c r="D143" s="71">
        <v>1256.17</v>
      </c>
      <c r="E143" s="71">
        <v>1207.67</v>
      </c>
      <c r="F143" s="71">
        <v>1200.7</v>
      </c>
      <c r="G143" s="71">
        <v>1198.97</v>
      </c>
      <c r="H143" s="71">
        <v>1205.98</v>
      </c>
      <c r="I143" s="71">
        <v>1378.12</v>
      </c>
      <c r="J143" s="71">
        <v>1507.83</v>
      </c>
      <c r="K143" s="71">
        <v>1803.17</v>
      </c>
      <c r="L143" s="71">
        <v>1892.61</v>
      </c>
      <c r="M143" s="71">
        <v>1977.77</v>
      </c>
      <c r="N143" s="71">
        <v>1965.97</v>
      </c>
      <c r="O143" s="71">
        <v>1978.09</v>
      </c>
      <c r="P143" s="71">
        <v>1977.42</v>
      </c>
      <c r="Q143" s="71">
        <v>1972.14</v>
      </c>
      <c r="R143" s="71">
        <v>1960.82</v>
      </c>
      <c r="S143" s="71">
        <v>1933.71</v>
      </c>
      <c r="T143" s="71">
        <v>1908.11</v>
      </c>
      <c r="U143" s="71">
        <v>1856.94</v>
      </c>
      <c r="V143" s="71">
        <v>1895.31</v>
      </c>
      <c r="W143" s="71">
        <v>1987.32</v>
      </c>
      <c r="X143" s="71">
        <v>1958.31</v>
      </c>
      <c r="Y143" s="71">
        <v>1870.91</v>
      </c>
      <c r="Z143" s="71">
        <v>1688.87</v>
      </c>
      <c r="AA143" s="71">
        <v>1454.56</v>
      </c>
    </row>
    <row r="144" spans="1:27" ht="12.75" customHeight="1" outlineLevel="1" x14ac:dyDescent="0.3">
      <c r="A144" s="163" t="s">
        <v>2551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customHeight="1" outlineLevel="1" x14ac:dyDescent="0.3">
      <c r="A145" s="163" t="s">
        <v>2552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2553</v>
      </c>
      <c r="B146" s="94" t="s">
        <v>81</v>
      </c>
      <c r="C146" s="70" t="s">
        <v>79</v>
      </c>
      <c r="D146" s="71">
        <f>$D$11</f>
        <v>264.79000000000002</v>
      </c>
      <c r="E146" s="71">
        <f t="shared" ref="E146:AA146" si="83">$D$11</f>
        <v>264.79000000000002</v>
      </c>
      <c r="F146" s="71">
        <f t="shared" si="83"/>
        <v>264.79000000000002</v>
      </c>
      <c r="G146" s="71">
        <f t="shared" si="83"/>
        <v>264.79000000000002</v>
      </c>
      <c r="H146" s="71">
        <f t="shared" si="83"/>
        <v>264.79000000000002</v>
      </c>
      <c r="I146" s="71">
        <f t="shared" si="83"/>
        <v>264.79000000000002</v>
      </c>
      <c r="J146" s="71">
        <f t="shared" si="83"/>
        <v>264.79000000000002</v>
      </c>
      <c r="K146" s="71">
        <f t="shared" si="83"/>
        <v>264.79000000000002</v>
      </c>
      <c r="L146" s="71">
        <f t="shared" si="83"/>
        <v>264.79000000000002</v>
      </c>
      <c r="M146" s="71">
        <f t="shared" si="83"/>
        <v>264.79000000000002</v>
      </c>
      <c r="N146" s="71">
        <f t="shared" si="83"/>
        <v>264.79000000000002</v>
      </c>
      <c r="O146" s="71">
        <f t="shared" si="83"/>
        <v>264.79000000000002</v>
      </c>
      <c r="P146" s="71">
        <f t="shared" si="83"/>
        <v>264.79000000000002</v>
      </c>
      <c r="Q146" s="71">
        <f t="shared" si="83"/>
        <v>264.79000000000002</v>
      </c>
      <c r="R146" s="71">
        <f t="shared" si="83"/>
        <v>264.79000000000002</v>
      </c>
      <c r="S146" s="71">
        <f t="shared" si="83"/>
        <v>264.79000000000002</v>
      </c>
      <c r="T146" s="71">
        <f t="shared" si="83"/>
        <v>264.79000000000002</v>
      </c>
      <c r="U146" s="71">
        <f t="shared" si="83"/>
        <v>264.79000000000002</v>
      </c>
      <c r="V146" s="71">
        <f t="shared" si="83"/>
        <v>264.79000000000002</v>
      </c>
      <c r="W146" s="71">
        <f t="shared" si="83"/>
        <v>264.79000000000002</v>
      </c>
      <c r="X146" s="71">
        <f t="shared" si="83"/>
        <v>264.79000000000002</v>
      </c>
      <c r="Y146" s="71">
        <f t="shared" si="83"/>
        <v>264.79000000000002</v>
      </c>
      <c r="Z146" s="71">
        <f t="shared" si="83"/>
        <v>264.79000000000002</v>
      </c>
      <c r="AA146" s="71">
        <f t="shared" si="83"/>
        <v>264.79000000000002</v>
      </c>
    </row>
    <row r="147" spans="1:27" ht="12.75" customHeight="1" x14ac:dyDescent="0.3">
      <c r="A147" s="162" t="s">
        <v>2554</v>
      </c>
      <c r="B147" s="54" t="str">
        <f>"29"&amp;"."&amp;$B$801&amp;"."&amp;$B$802</f>
        <v>29.03.2024</v>
      </c>
      <c r="C147" s="134" t="s">
        <v>76</v>
      </c>
      <c r="D147" s="135">
        <f>ROUND(((D148+D149+D151+D150)/1000),5)</f>
        <v>1.7194700000000001</v>
      </c>
      <c r="E147" s="135">
        <f>ROUND(((E148+E149+E151+E150)/1000),5)</f>
        <v>1.60562</v>
      </c>
      <c r="F147" s="135">
        <f>ROUND(((F148+F149+F151+F150)/1000),5)</f>
        <v>1.5944499999999999</v>
      </c>
      <c r="G147" s="135">
        <f t="shared" ref="G147:AA147" si="84">ROUND(((G148+G149+G151+G150)/1000),5)</f>
        <v>1.5909</v>
      </c>
      <c r="H147" s="135">
        <f t="shared" si="84"/>
        <v>1.60273</v>
      </c>
      <c r="I147" s="135">
        <f t="shared" si="84"/>
        <v>1.7191399999999999</v>
      </c>
      <c r="J147" s="135">
        <f t="shared" si="84"/>
        <v>1.8629199999999999</v>
      </c>
      <c r="K147" s="135">
        <f t="shared" si="84"/>
        <v>2.1590799999999999</v>
      </c>
      <c r="L147" s="135">
        <f t="shared" si="84"/>
        <v>2.29589</v>
      </c>
      <c r="M147" s="135">
        <f t="shared" si="84"/>
        <v>2.3448199999999999</v>
      </c>
      <c r="N147" s="135">
        <f t="shared" si="84"/>
        <v>2.3518500000000002</v>
      </c>
      <c r="O147" s="135">
        <f t="shared" si="84"/>
        <v>2.38097</v>
      </c>
      <c r="P147" s="135">
        <f t="shared" si="84"/>
        <v>2.3679899999999998</v>
      </c>
      <c r="Q147" s="135">
        <f t="shared" si="84"/>
        <v>2.3557899999999998</v>
      </c>
      <c r="R147" s="135">
        <f t="shared" si="84"/>
        <v>2.3428800000000001</v>
      </c>
      <c r="S147" s="135">
        <f t="shared" si="84"/>
        <v>2.33487</v>
      </c>
      <c r="T147" s="135">
        <f t="shared" si="84"/>
        <v>2.3113999999999999</v>
      </c>
      <c r="U147" s="135">
        <f t="shared" si="84"/>
        <v>2.2589399999999999</v>
      </c>
      <c r="V147" s="135">
        <f t="shared" si="84"/>
        <v>2.28938</v>
      </c>
      <c r="W147" s="135">
        <f t="shared" si="84"/>
        <v>2.3336999999999999</v>
      </c>
      <c r="X147" s="135">
        <f t="shared" si="84"/>
        <v>2.33297</v>
      </c>
      <c r="Y147" s="135">
        <f t="shared" si="84"/>
        <v>2.2873100000000002</v>
      </c>
      <c r="Z147" s="135">
        <f t="shared" si="84"/>
        <v>2.1263700000000001</v>
      </c>
      <c r="AA147" s="135">
        <f t="shared" si="84"/>
        <v>1.82646</v>
      </c>
    </row>
    <row r="148" spans="1:27" ht="12.75" customHeight="1" outlineLevel="1" x14ac:dyDescent="0.3">
      <c r="A148" s="163" t="s">
        <v>2555</v>
      </c>
      <c r="B148" s="94" t="s">
        <v>238</v>
      </c>
      <c r="C148" s="70" t="s">
        <v>79</v>
      </c>
      <c r="D148" s="71">
        <v>1382.91</v>
      </c>
      <c r="E148" s="71">
        <v>1269.06</v>
      </c>
      <c r="F148" s="71">
        <v>1257.8900000000001</v>
      </c>
      <c r="G148" s="71">
        <v>1254.3399999999999</v>
      </c>
      <c r="H148" s="71">
        <v>1266.17</v>
      </c>
      <c r="I148" s="71">
        <v>1382.58</v>
      </c>
      <c r="J148" s="71">
        <v>1526.36</v>
      </c>
      <c r="K148" s="71">
        <v>1822.52</v>
      </c>
      <c r="L148" s="71">
        <v>1959.33</v>
      </c>
      <c r="M148" s="71">
        <v>2008.26</v>
      </c>
      <c r="N148" s="71">
        <v>2015.29</v>
      </c>
      <c r="O148" s="71">
        <v>2044.41</v>
      </c>
      <c r="P148" s="71">
        <v>2031.43</v>
      </c>
      <c r="Q148" s="71">
        <v>2019.23</v>
      </c>
      <c r="R148" s="71">
        <v>2006.32</v>
      </c>
      <c r="S148" s="71">
        <v>1998.31</v>
      </c>
      <c r="T148" s="71">
        <v>1974.84</v>
      </c>
      <c r="U148" s="71">
        <v>1922.38</v>
      </c>
      <c r="V148" s="71">
        <v>1952.82</v>
      </c>
      <c r="W148" s="71">
        <v>1997.14</v>
      </c>
      <c r="X148" s="71">
        <v>1996.41</v>
      </c>
      <c r="Y148" s="71">
        <v>1950.75</v>
      </c>
      <c r="Z148" s="71">
        <v>1789.81</v>
      </c>
      <c r="AA148" s="71">
        <v>1489.9</v>
      </c>
    </row>
    <row r="149" spans="1:27" ht="12.75" customHeight="1" outlineLevel="1" x14ac:dyDescent="0.3">
      <c r="A149" s="163" t="s">
        <v>2556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customHeight="1" outlineLevel="1" x14ac:dyDescent="0.3">
      <c r="A150" s="163" t="s">
        <v>2557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2558</v>
      </c>
      <c r="B151" s="94" t="s">
        <v>81</v>
      </c>
      <c r="C151" s="70" t="s">
        <v>79</v>
      </c>
      <c r="D151" s="71">
        <f>$D$11</f>
        <v>264.79000000000002</v>
      </c>
      <c r="E151" s="71">
        <f t="shared" ref="E151:AA151" si="86">$D$11</f>
        <v>264.79000000000002</v>
      </c>
      <c r="F151" s="71">
        <f t="shared" si="86"/>
        <v>264.79000000000002</v>
      </c>
      <c r="G151" s="71">
        <f t="shared" si="86"/>
        <v>264.79000000000002</v>
      </c>
      <c r="H151" s="71">
        <f t="shared" si="86"/>
        <v>264.79000000000002</v>
      </c>
      <c r="I151" s="71">
        <f t="shared" si="86"/>
        <v>264.79000000000002</v>
      </c>
      <c r="J151" s="71">
        <f t="shared" si="86"/>
        <v>264.79000000000002</v>
      </c>
      <c r="K151" s="71">
        <f t="shared" si="86"/>
        <v>264.79000000000002</v>
      </c>
      <c r="L151" s="71">
        <f t="shared" si="86"/>
        <v>264.79000000000002</v>
      </c>
      <c r="M151" s="71">
        <f t="shared" si="86"/>
        <v>264.79000000000002</v>
      </c>
      <c r="N151" s="71">
        <f t="shared" si="86"/>
        <v>264.79000000000002</v>
      </c>
      <c r="O151" s="71">
        <f t="shared" si="86"/>
        <v>264.79000000000002</v>
      </c>
      <c r="P151" s="71">
        <f t="shared" si="86"/>
        <v>264.79000000000002</v>
      </c>
      <c r="Q151" s="71">
        <f t="shared" si="86"/>
        <v>264.79000000000002</v>
      </c>
      <c r="R151" s="71">
        <f t="shared" si="86"/>
        <v>264.79000000000002</v>
      </c>
      <c r="S151" s="71">
        <f t="shared" si="86"/>
        <v>264.79000000000002</v>
      </c>
      <c r="T151" s="71">
        <f t="shared" si="86"/>
        <v>264.79000000000002</v>
      </c>
      <c r="U151" s="71">
        <f t="shared" si="86"/>
        <v>264.79000000000002</v>
      </c>
      <c r="V151" s="71">
        <f t="shared" si="86"/>
        <v>264.79000000000002</v>
      </c>
      <c r="W151" s="71">
        <f t="shared" si="86"/>
        <v>264.79000000000002</v>
      </c>
      <c r="X151" s="71">
        <f t="shared" si="86"/>
        <v>264.79000000000002</v>
      </c>
      <c r="Y151" s="71">
        <f t="shared" si="86"/>
        <v>264.79000000000002</v>
      </c>
      <c r="Z151" s="71">
        <f t="shared" si="86"/>
        <v>264.79000000000002</v>
      </c>
      <c r="AA151" s="71">
        <f t="shared" si="86"/>
        <v>264.79000000000002</v>
      </c>
    </row>
    <row r="152" spans="1:27" ht="12.75" customHeight="1" x14ac:dyDescent="0.3">
      <c r="A152" s="162" t="s">
        <v>2559</v>
      </c>
      <c r="B152" s="54" t="str">
        <f>"30"&amp;"."&amp;$B$801&amp;"."&amp;$B$802</f>
        <v>30.03.2024</v>
      </c>
      <c r="C152" s="134" t="s">
        <v>76</v>
      </c>
      <c r="D152" s="135">
        <f>ROUND(((D153+D154+D156+D155)/1000),5)</f>
        <v>1.8067500000000001</v>
      </c>
      <c r="E152" s="135">
        <f>ROUND(((E153+E154+E156+E155)/1000),5)</f>
        <v>1.7354400000000001</v>
      </c>
      <c r="F152" s="135">
        <f>ROUND(((F153+F154+F156+F155)/1000),5)</f>
        <v>1.6689799999999999</v>
      </c>
      <c r="G152" s="135">
        <f t="shared" ref="G152:AA152" si="87">ROUND(((G153+G154+G156+G155)/1000),5)</f>
        <v>1.60781</v>
      </c>
      <c r="H152" s="135">
        <f t="shared" si="87"/>
        <v>1.6597299999999999</v>
      </c>
      <c r="I152" s="135">
        <f t="shared" si="87"/>
        <v>1.7222500000000001</v>
      </c>
      <c r="J152" s="135">
        <f t="shared" si="87"/>
        <v>1.74631</v>
      </c>
      <c r="K152" s="135">
        <f t="shared" si="87"/>
        <v>1.8261099999999999</v>
      </c>
      <c r="L152" s="135">
        <f t="shared" si="87"/>
        <v>2.1634099999999998</v>
      </c>
      <c r="M152" s="135">
        <f t="shared" si="87"/>
        <v>2.2614200000000002</v>
      </c>
      <c r="N152" s="135">
        <f t="shared" si="87"/>
        <v>2.3287800000000001</v>
      </c>
      <c r="O152" s="135">
        <f t="shared" si="87"/>
        <v>2.34917</v>
      </c>
      <c r="P152" s="135">
        <f t="shared" si="87"/>
        <v>2.3292299999999999</v>
      </c>
      <c r="Q152" s="135">
        <f t="shared" si="87"/>
        <v>2.3096399999999999</v>
      </c>
      <c r="R152" s="135">
        <f t="shared" si="87"/>
        <v>2.2926899999999999</v>
      </c>
      <c r="S152" s="135">
        <f t="shared" si="87"/>
        <v>2.2829799999999998</v>
      </c>
      <c r="T152" s="135">
        <f t="shared" si="87"/>
        <v>2.27576</v>
      </c>
      <c r="U152" s="135">
        <f t="shared" si="87"/>
        <v>2.2623199999999999</v>
      </c>
      <c r="V152" s="135">
        <f t="shared" si="87"/>
        <v>2.3034500000000002</v>
      </c>
      <c r="W152" s="135">
        <f t="shared" si="87"/>
        <v>2.3426499999999999</v>
      </c>
      <c r="X152" s="135">
        <f t="shared" si="87"/>
        <v>2.3382999999999998</v>
      </c>
      <c r="Y152" s="135">
        <f t="shared" si="87"/>
        <v>2.2928000000000002</v>
      </c>
      <c r="Z152" s="135">
        <f t="shared" si="87"/>
        <v>2.1266699999999998</v>
      </c>
      <c r="AA152" s="135">
        <f t="shared" si="87"/>
        <v>1.8655200000000001</v>
      </c>
    </row>
    <row r="153" spans="1:27" ht="12.75" customHeight="1" outlineLevel="1" x14ac:dyDescent="0.3">
      <c r="A153" s="163" t="s">
        <v>2560</v>
      </c>
      <c r="B153" s="94" t="s">
        <v>238</v>
      </c>
      <c r="C153" s="70" t="s">
        <v>79</v>
      </c>
      <c r="D153" s="71">
        <v>1470.19</v>
      </c>
      <c r="E153" s="71">
        <v>1398.88</v>
      </c>
      <c r="F153" s="71">
        <v>1332.42</v>
      </c>
      <c r="G153" s="71">
        <v>1271.25</v>
      </c>
      <c r="H153" s="71">
        <v>1323.17</v>
      </c>
      <c r="I153" s="71">
        <v>1385.69</v>
      </c>
      <c r="J153" s="71">
        <v>1409.75</v>
      </c>
      <c r="K153" s="71">
        <v>1489.55</v>
      </c>
      <c r="L153" s="71">
        <v>1826.85</v>
      </c>
      <c r="M153" s="71">
        <v>1924.86</v>
      </c>
      <c r="N153" s="71">
        <v>1992.22</v>
      </c>
      <c r="O153" s="71">
        <v>2012.61</v>
      </c>
      <c r="P153" s="71">
        <v>1992.67</v>
      </c>
      <c r="Q153" s="71">
        <v>1973.08</v>
      </c>
      <c r="R153" s="71">
        <v>1956.13</v>
      </c>
      <c r="S153" s="71">
        <v>1946.42</v>
      </c>
      <c r="T153" s="71">
        <v>1939.2</v>
      </c>
      <c r="U153" s="71">
        <v>1925.76</v>
      </c>
      <c r="V153" s="71">
        <v>1966.89</v>
      </c>
      <c r="W153" s="71">
        <v>2006.09</v>
      </c>
      <c r="X153" s="71">
        <v>2001.74</v>
      </c>
      <c r="Y153" s="71">
        <v>1956.24</v>
      </c>
      <c r="Z153" s="71">
        <v>1790.11</v>
      </c>
      <c r="AA153" s="71">
        <v>1528.96</v>
      </c>
    </row>
    <row r="154" spans="1:27" ht="12.75" customHeight="1" outlineLevel="1" x14ac:dyDescent="0.3">
      <c r="A154" s="163" t="s">
        <v>2561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customHeight="1" outlineLevel="1" x14ac:dyDescent="0.3">
      <c r="A155" s="163" t="s">
        <v>2562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2563</v>
      </c>
      <c r="B156" s="94" t="s">
        <v>81</v>
      </c>
      <c r="C156" s="70" t="s">
        <v>79</v>
      </c>
      <c r="D156" s="71">
        <f>$D$11</f>
        <v>264.79000000000002</v>
      </c>
      <c r="E156" s="71">
        <f t="shared" ref="E156:AA156" si="89">$D$11</f>
        <v>264.79000000000002</v>
      </c>
      <c r="F156" s="71">
        <f t="shared" si="89"/>
        <v>264.79000000000002</v>
      </c>
      <c r="G156" s="71">
        <f t="shared" si="89"/>
        <v>264.79000000000002</v>
      </c>
      <c r="H156" s="71">
        <f t="shared" si="89"/>
        <v>264.79000000000002</v>
      </c>
      <c r="I156" s="71">
        <f t="shared" si="89"/>
        <v>264.79000000000002</v>
      </c>
      <c r="J156" s="71">
        <f t="shared" si="89"/>
        <v>264.79000000000002</v>
      </c>
      <c r="K156" s="71">
        <f t="shared" si="89"/>
        <v>264.79000000000002</v>
      </c>
      <c r="L156" s="71">
        <f t="shared" si="89"/>
        <v>264.79000000000002</v>
      </c>
      <c r="M156" s="71">
        <f t="shared" si="89"/>
        <v>264.79000000000002</v>
      </c>
      <c r="N156" s="71">
        <f t="shared" si="89"/>
        <v>264.79000000000002</v>
      </c>
      <c r="O156" s="71">
        <f t="shared" si="89"/>
        <v>264.79000000000002</v>
      </c>
      <c r="P156" s="71">
        <f t="shared" si="89"/>
        <v>264.79000000000002</v>
      </c>
      <c r="Q156" s="71">
        <f t="shared" si="89"/>
        <v>264.79000000000002</v>
      </c>
      <c r="R156" s="71">
        <f t="shared" si="89"/>
        <v>264.79000000000002</v>
      </c>
      <c r="S156" s="71">
        <f t="shared" si="89"/>
        <v>264.79000000000002</v>
      </c>
      <c r="T156" s="71">
        <f t="shared" si="89"/>
        <v>264.79000000000002</v>
      </c>
      <c r="U156" s="71">
        <f t="shared" si="89"/>
        <v>264.79000000000002</v>
      </c>
      <c r="V156" s="71">
        <f t="shared" si="89"/>
        <v>264.79000000000002</v>
      </c>
      <c r="W156" s="71">
        <f t="shared" si="89"/>
        <v>264.79000000000002</v>
      </c>
      <c r="X156" s="71">
        <f t="shared" si="89"/>
        <v>264.79000000000002</v>
      </c>
      <c r="Y156" s="71">
        <f t="shared" si="89"/>
        <v>264.79000000000002</v>
      </c>
      <c r="Z156" s="71">
        <f t="shared" si="89"/>
        <v>264.79000000000002</v>
      </c>
      <c r="AA156" s="71">
        <f t="shared" si="89"/>
        <v>264.79000000000002</v>
      </c>
    </row>
    <row r="157" spans="1:27" ht="12.75" customHeight="1" x14ac:dyDescent="0.3">
      <c r="A157" s="162" t="s">
        <v>2564</v>
      </c>
      <c r="B157" s="54" t="str">
        <f>"31"&amp;"."&amp;$B$801&amp;"."&amp;$B$802</f>
        <v>31.03.2024</v>
      </c>
      <c r="C157" s="134" t="s">
        <v>76</v>
      </c>
      <c r="D157" s="135">
        <f>ROUND(((D158+D159+D161+D160)/1000),5)</f>
        <v>1.8192600000000001</v>
      </c>
      <c r="E157" s="135">
        <f>ROUND(((E158+E159+E161+E160)/1000),5)</f>
        <v>1.72872</v>
      </c>
      <c r="F157" s="135">
        <f>ROUND(((F158+F159+F161+F160)/1000),5)</f>
        <v>1.6371899999999999</v>
      </c>
      <c r="G157" s="135">
        <f t="shared" ref="G157:AA157" si="90">ROUND(((G158+G159+G161+G160)/1000),5)</f>
        <v>1.62856</v>
      </c>
      <c r="H157" s="135">
        <f t="shared" si="90"/>
        <v>1.6589400000000001</v>
      </c>
      <c r="I157" s="135">
        <f t="shared" si="90"/>
        <v>1.7155499999999999</v>
      </c>
      <c r="J157" s="135">
        <f t="shared" si="90"/>
        <v>1.6859299999999999</v>
      </c>
      <c r="K157" s="135">
        <f t="shared" si="90"/>
        <v>1.78084</v>
      </c>
      <c r="L157" s="135">
        <f t="shared" si="90"/>
        <v>1.92641</v>
      </c>
      <c r="M157" s="135">
        <f t="shared" si="90"/>
        <v>2.1037699999999999</v>
      </c>
      <c r="N157" s="135">
        <f t="shared" si="90"/>
        <v>2.1450499999999999</v>
      </c>
      <c r="O157" s="135">
        <f t="shared" si="90"/>
        <v>2.15333</v>
      </c>
      <c r="P157" s="135">
        <f t="shared" si="90"/>
        <v>2.1272600000000002</v>
      </c>
      <c r="Q157" s="135">
        <f t="shared" si="90"/>
        <v>2.12486</v>
      </c>
      <c r="R157" s="135">
        <f t="shared" si="90"/>
        <v>2.1253299999999999</v>
      </c>
      <c r="S157" s="135">
        <f t="shared" si="90"/>
        <v>2.1069499999999999</v>
      </c>
      <c r="T157" s="135">
        <f t="shared" si="90"/>
        <v>2.1067399999999998</v>
      </c>
      <c r="U157" s="135">
        <f t="shared" si="90"/>
        <v>2.18526</v>
      </c>
      <c r="V157" s="135">
        <f t="shared" si="90"/>
        <v>2.2008999999999999</v>
      </c>
      <c r="W157" s="135">
        <f t="shared" si="90"/>
        <v>2.2876500000000002</v>
      </c>
      <c r="X157" s="135">
        <f t="shared" si="90"/>
        <v>2.2528199999999998</v>
      </c>
      <c r="Y157" s="135">
        <f t="shared" si="90"/>
        <v>2.1867800000000002</v>
      </c>
      <c r="Z157" s="135">
        <f t="shared" si="90"/>
        <v>1.9717499999999999</v>
      </c>
      <c r="AA157" s="135">
        <f t="shared" si="90"/>
        <v>1.8675999999999999</v>
      </c>
    </row>
    <row r="158" spans="1:27" ht="12.75" customHeight="1" outlineLevel="1" x14ac:dyDescent="0.3">
      <c r="A158" s="163" t="s">
        <v>2565</v>
      </c>
      <c r="B158" s="94" t="s">
        <v>238</v>
      </c>
      <c r="C158" s="70" t="s">
        <v>79</v>
      </c>
      <c r="D158" s="71">
        <v>1482.7</v>
      </c>
      <c r="E158" s="71">
        <v>1392.16</v>
      </c>
      <c r="F158" s="71">
        <v>1300.6300000000001</v>
      </c>
      <c r="G158" s="71">
        <v>1292</v>
      </c>
      <c r="H158" s="71">
        <v>1322.38</v>
      </c>
      <c r="I158" s="71">
        <v>1378.99</v>
      </c>
      <c r="J158" s="71">
        <v>1349.37</v>
      </c>
      <c r="K158" s="71">
        <v>1444.28</v>
      </c>
      <c r="L158" s="71">
        <v>1589.85</v>
      </c>
      <c r="M158" s="71">
        <v>1767.21</v>
      </c>
      <c r="N158" s="71">
        <v>1808.49</v>
      </c>
      <c r="O158" s="71">
        <v>1816.77</v>
      </c>
      <c r="P158" s="71">
        <v>1790.7</v>
      </c>
      <c r="Q158" s="71">
        <v>1788.3</v>
      </c>
      <c r="R158" s="71">
        <v>1788.77</v>
      </c>
      <c r="S158" s="71">
        <v>1770.39</v>
      </c>
      <c r="T158" s="71">
        <v>1770.18</v>
      </c>
      <c r="U158" s="71">
        <v>1848.7</v>
      </c>
      <c r="V158" s="71">
        <v>1864.34</v>
      </c>
      <c r="W158" s="71">
        <v>1951.09</v>
      </c>
      <c r="X158" s="71">
        <v>1916.26</v>
      </c>
      <c r="Y158" s="71">
        <v>1850.22</v>
      </c>
      <c r="Z158" s="71">
        <v>1635.19</v>
      </c>
      <c r="AA158" s="71">
        <v>1531.04</v>
      </c>
    </row>
    <row r="159" spans="1:27" ht="12.75" customHeight="1" outlineLevel="1" x14ac:dyDescent="0.3">
      <c r="A159" s="163" t="s">
        <v>2566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customHeight="1" outlineLevel="1" x14ac:dyDescent="0.3">
      <c r="A160" s="163" t="s">
        <v>2567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2568</v>
      </c>
      <c r="B161" s="94" t="s">
        <v>81</v>
      </c>
      <c r="C161" s="70" t="s">
        <v>79</v>
      </c>
      <c r="D161" s="71">
        <f>$D$11</f>
        <v>264.79000000000002</v>
      </c>
      <c r="E161" s="71">
        <f t="shared" ref="E161:AA161" si="92">$D$11</f>
        <v>264.79000000000002</v>
      </c>
      <c r="F161" s="71">
        <f t="shared" si="92"/>
        <v>264.79000000000002</v>
      </c>
      <c r="G161" s="71">
        <f t="shared" si="92"/>
        <v>264.79000000000002</v>
      </c>
      <c r="H161" s="71">
        <f t="shared" si="92"/>
        <v>264.79000000000002</v>
      </c>
      <c r="I161" s="71">
        <f t="shared" si="92"/>
        <v>264.79000000000002</v>
      </c>
      <c r="J161" s="71">
        <f t="shared" si="92"/>
        <v>264.79000000000002</v>
      </c>
      <c r="K161" s="71">
        <f t="shared" si="92"/>
        <v>264.79000000000002</v>
      </c>
      <c r="L161" s="71">
        <f t="shared" si="92"/>
        <v>264.79000000000002</v>
      </c>
      <c r="M161" s="71">
        <f t="shared" si="92"/>
        <v>264.79000000000002</v>
      </c>
      <c r="N161" s="71">
        <f t="shared" si="92"/>
        <v>264.79000000000002</v>
      </c>
      <c r="O161" s="71">
        <f t="shared" si="92"/>
        <v>264.79000000000002</v>
      </c>
      <c r="P161" s="71">
        <f t="shared" si="92"/>
        <v>264.79000000000002</v>
      </c>
      <c r="Q161" s="71">
        <f t="shared" si="92"/>
        <v>264.79000000000002</v>
      </c>
      <c r="R161" s="71">
        <f t="shared" si="92"/>
        <v>264.79000000000002</v>
      </c>
      <c r="S161" s="71">
        <f t="shared" si="92"/>
        <v>264.79000000000002</v>
      </c>
      <c r="T161" s="71">
        <f t="shared" si="92"/>
        <v>264.79000000000002</v>
      </c>
      <c r="U161" s="71">
        <f t="shared" si="92"/>
        <v>264.79000000000002</v>
      </c>
      <c r="V161" s="71">
        <f t="shared" si="92"/>
        <v>264.79000000000002</v>
      </c>
      <c r="W161" s="71">
        <f t="shared" si="92"/>
        <v>264.79000000000002</v>
      </c>
      <c r="X161" s="71">
        <f t="shared" si="92"/>
        <v>264.79000000000002</v>
      </c>
      <c r="Y161" s="71">
        <f t="shared" si="92"/>
        <v>264.79000000000002</v>
      </c>
      <c r="Z161" s="71">
        <f t="shared" si="92"/>
        <v>264.79000000000002</v>
      </c>
      <c r="AA161" s="71">
        <f t="shared" si="92"/>
        <v>264.79000000000002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2569</v>
      </c>
      <c r="B166" s="54" t="str">
        <f>"01"&amp;"."&amp;$B$801&amp;"."&amp;$B$802</f>
        <v>01.03.2024</v>
      </c>
      <c r="C166" s="134" t="s">
        <v>76</v>
      </c>
      <c r="D166" s="135">
        <f>ROUND(((D167+D168+D170+D169)/1000),5)</f>
        <v>1.6864300000000001</v>
      </c>
      <c r="E166" s="135">
        <f>ROUND(((E167+E168+E170+E169)/1000),5)</f>
        <v>1.6211100000000001</v>
      </c>
      <c r="F166" s="135">
        <f>ROUND(((F167+F168+F170+F169)/1000),5)</f>
        <v>1.6133299999999999</v>
      </c>
      <c r="G166" s="135">
        <f t="shared" ref="G166:AA166" si="93">ROUND(((G167+G168+G170+G169)/1000),5)</f>
        <v>1.6169899999999999</v>
      </c>
      <c r="H166" s="135">
        <f t="shared" si="93"/>
        <v>1.6680200000000001</v>
      </c>
      <c r="I166" s="135">
        <f t="shared" si="93"/>
        <v>1.7615799999999999</v>
      </c>
      <c r="J166" s="135">
        <f t="shared" si="93"/>
        <v>1.8597399999999999</v>
      </c>
      <c r="K166" s="135">
        <f t="shared" si="93"/>
        <v>2.1675399999999998</v>
      </c>
      <c r="L166" s="135">
        <f t="shared" si="93"/>
        <v>2.3128199999999999</v>
      </c>
      <c r="M166" s="135">
        <f t="shared" si="93"/>
        <v>2.3479999999999999</v>
      </c>
      <c r="N166" s="135">
        <f t="shared" si="93"/>
        <v>2.3540999999999999</v>
      </c>
      <c r="O166" s="135">
        <f t="shared" si="93"/>
        <v>2.4051800000000001</v>
      </c>
      <c r="P166" s="135">
        <f t="shared" si="93"/>
        <v>2.37595</v>
      </c>
      <c r="Q166" s="135">
        <f t="shared" si="93"/>
        <v>2.38008</v>
      </c>
      <c r="R166" s="135">
        <f t="shared" si="93"/>
        <v>2.36503</v>
      </c>
      <c r="S166" s="135">
        <f t="shared" si="93"/>
        <v>2.31324</v>
      </c>
      <c r="T166" s="135">
        <f t="shared" si="93"/>
        <v>2.2890299999999999</v>
      </c>
      <c r="U166" s="135">
        <f t="shared" si="93"/>
        <v>2.2899799999999999</v>
      </c>
      <c r="V166" s="135">
        <f t="shared" si="93"/>
        <v>2.31975</v>
      </c>
      <c r="W166" s="135">
        <f t="shared" si="93"/>
        <v>2.3980000000000001</v>
      </c>
      <c r="X166" s="135">
        <f t="shared" si="93"/>
        <v>2.34781</v>
      </c>
      <c r="Y166" s="135">
        <f t="shared" si="93"/>
        <v>2.2386699999999999</v>
      </c>
      <c r="Z166" s="135">
        <f t="shared" si="93"/>
        <v>1.9401999999999999</v>
      </c>
      <c r="AA166" s="135">
        <f t="shared" si="93"/>
        <v>1.82029</v>
      </c>
    </row>
    <row r="167" spans="1:27" ht="12.75" customHeight="1" outlineLevel="1" x14ac:dyDescent="0.3">
      <c r="A167" s="163" t="s">
        <v>2570</v>
      </c>
      <c r="B167" s="94" t="s">
        <v>238</v>
      </c>
      <c r="C167" s="70" t="s">
        <v>79</v>
      </c>
      <c r="D167" s="71">
        <v>1302.93</v>
      </c>
      <c r="E167" s="71">
        <v>1237.6099999999999</v>
      </c>
      <c r="F167" s="71">
        <v>1229.83</v>
      </c>
      <c r="G167" s="71">
        <v>1233.49</v>
      </c>
      <c r="H167" s="71">
        <v>1284.52</v>
      </c>
      <c r="I167" s="71">
        <v>1378.08</v>
      </c>
      <c r="J167" s="71">
        <v>1476.24</v>
      </c>
      <c r="K167" s="71">
        <v>1784.04</v>
      </c>
      <c r="L167" s="71">
        <v>1929.32</v>
      </c>
      <c r="M167" s="71">
        <v>1964.5</v>
      </c>
      <c r="N167" s="71">
        <v>1970.6</v>
      </c>
      <c r="O167" s="71">
        <v>2021.68</v>
      </c>
      <c r="P167" s="71">
        <v>1992.45</v>
      </c>
      <c r="Q167" s="71">
        <v>1996.58</v>
      </c>
      <c r="R167" s="71">
        <v>1981.53</v>
      </c>
      <c r="S167" s="71">
        <v>1929.74</v>
      </c>
      <c r="T167" s="71">
        <v>1905.53</v>
      </c>
      <c r="U167" s="71">
        <v>1906.48</v>
      </c>
      <c r="V167" s="71">
        <v>1936.25</v>
      </c>
      <c r="W167" s="71">
        <v>2014.5</v>
      </c>
      <c r="X167" s="71">
        <v>1964.31</v>
      </c>
      <c r="Y167" s="71">
        <v>1855.17</v>
      </c>
      <c r="Z167" s="71">
        <v>1556.7</v>
      </c>
      <c r="AA167" s="71">
        <v>1436.79</v>
      </c>
    </row>
    <row r="168" spans="1:27" ht="12.75" customHeight="1" outlineLevel="1" x14ac:dyDescent="0.3">
      <c r="A168" s="163" t="s">
        <v>2571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customHeight="1" outlineLevel="1" x14ac:dyDescent="0.3">
      <c r="A169" s="163" t="s">
        <v>2572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2573</v>
      </c>
      <c r="B170" s="94" t="s">
        <v>81</v>
      </c>
      <c r="C170" s="70" t="s">
        <v>79</v>
      </c>
      <c r="D170" s="71">
        <f>$D$11</f>
        <v>264.79000000000002</v>
      </c>
      <c r="E170" s="71">
        <f t="shared" ref="E170:AA170" si="95">$D$11</f>
        <v>264.79000000000002</v>
      </c>
      <c r="F170" s="71">
        <f t="shared" si="95"/>
        <v>264.79000000000002</v>
      </c>
      <c r="G170" s="71">
        <f t="shared" si="95"/>
        <v>264.79000000000002</v>
      </c>
      <c r="H170" s="71">
        <f t="shared" si="95"/>
        <v>264.79000000000002</v>
      </c>
      <c r="I170" s="71">
        <f t="shared" si="95"/>
        <v>264.79000000000002</v>
      </c>
      <c r="J170" s="71">
        <f t="shared" si="95"/>
        <v>264.79000000000002</v>
      </c>
      <c r="K170" s="71">
        <f t="shared" si="95"/>
        <v>264.79000000000002</v>
      </c>
      <c r="L170" s="71">
        <f t="shared" si="95"/>
        <v>264.79000000000002</v>
      </c>
      <c r="M170" s="71">
        <f t="shared" si="95"/>
        <v>264.79000000000002</v>
      </c>
      <c r="N170" s="71">
        <f t="shared" si="95"/>
        <v>264.79000000000002</v>
      </c>
      <c r="O170" s="71">
        <f t="shared" si="95"/>
        <v>264.79000000000002</v>
      </c>
      <c r="P170" s="71">
        <f t="shared" si="95"/>
        <v>264.79000000000002</v>
      </c>
      <c r="Q170" s="71">
        <f t="shared" si="95"/>
        <v>264.79000000000002</v>
      </c>
      <c r="R170" s="71">
        <f t="shared" si="95"/>
        <v>264.79000000000002</v>
      </c>
      <c r="S170" s="71">
        <f t="shared" si="95"/>
        <v>264.79000000000002</v>
      </c>
      <c r="T170" s="71">
        <f t="shared" si="95"/>
        <v>264.79000000000002</v>
      </c>
      <c r="U170" s="71">
        <f t="shared" si="95"/>
        <v>264.79000000000002</v>
      </c>
      <c r="V170" s="71">
        <f t="shared" si="95"/>
        <v>264.79000000000002</v>
      </c>
      <c r="W170" s="71">
        <f t="shared" si="95"/>
        <v>264.79000000000002</v>
      </c>
      <c r="X170" s="71">
        <f t="shared" si="95"/>
        <v>264.79000000000002</v>
      </c>
      <c r="Y170" s="71">
        <f t="shared" si="95"/>
        <v>264.79000000000002</v>
      </c>
      <c r="Z170" s="71">
        <f t="shared" si="95"/>
        <v>264.79000000000002</v>
      </c>
      <c r="AA170" s="71">
        <f t="shared" si="95"/>
        <v>264.79000000000002</v>
      </c>
    </row>
    <row r="171" spans="1:27" ht="13.8" x14ac:dyDescent="0.3">
      <c r="A171" s="162" t="s">
        <v>2574</v>
      </c>
      <c r="B171" s="54" t="str">
        <f>"02"&amp;"."&amp;$B$801&amp;"."&amp;$B$802</f>
        <v>02.03.2024</v>
      </c>
      <c r="C171" s="134" t="s">
        <v>76</v>
      </c>
      <c r="D171" s="135">
        <f>ROUND(((D172+D173+D175+D174)/1000),5)</f>
        <v>2.03132</v>
      </c>
      <c r="E171" s="135">
        <f>ROUND(((E172+E173+E175+E174)/1000),5)</f>
        <v>1.8633299999999999</v>
      </c>
      <c r="F171" s="135">
        <f>ROUND(((F172+F173+F175+F174)/1000),5)</f>
        <v>1.82897</v>
      </c>
      <c r="G171" s="135">
        <f t="shared" ref="G171:AA171" si="96">ROUND(((G172+G173+G175+G174)/1000),5)</f>
        <v>1.82029</v>
      </c>
      <c r="H171" s="135">
        <f t="shared" si="96"/>
        <v>1.8194300000000001</v>
      </c>
      <c r="I171" s="135">
        <f t="shared" si="96"/>
        <v>1.8196600000000001</v>
      </c>
      <c r="J171" s="135">
        <f t="shared" si="96"/>
        <v>1.84995</v>
      </c>
      <c r="K171" s="135">
        <f t="shared" si="96"/>
        <v>2.0330300000000001</v>
      </c>
      <c r="L171" s="135">
        <f t="shared" si="96"/>
        <v>2.27352</v>
      </c>
      <c r="M171" s="135">
        <f t="shared" si="96"/>
        <v>2.3553700000000002</v>
      </c>
      <c r="N171" s="135">
        <f t="shared" si="96"/>
        <v>2.3806400000000001</v>
      </c>
      <c r="O171" s="135">
        <f t="shared" si="96"/>
        <v>2.3875899999999999</v>
      </c>
      <c r="P171" s="135">
        <f t="shared" si="96"/>
        <v>2.3812000000000002</v>
      </c>
      <c r="Q171" s="135">
        <f t="shared" si="96"/>
        <v>2.3729300000000002</v>
      </c>
      <c r="R171" s="135">
        <f t="shared" si="96"/>
        <v>2.3654500000000001</v>
      </c>
      <c r="S171" s="135">
        <f t="shared" si="96"/>
        <v>2.3269600000000001</v>
      </c>
      <c r="T171" s="135">
        <f t="shared" si="96"/>
        <v>2.33969</v>
      </c>
      <c r="U171" s="135">
        <f t="shared" si="96"/>
        <v>2.35656</v>
      </c>
      <c r="V171" s="135">
        <f t="shared" si="96"/>
        <v>2.3795500000000001</v>
      </c>
      <c r="W171" s="135">
        <f t="shared" si="96"/>
        <v>2.3951699999999998</v>
      </c>
      <c r="X171" s="135">
        <f t="shared" si="96"/>
        <v>2.3873099999999998</v>
      </c>
      <c r="Y171" s="135">
        <f t="shared" si="96"/>
        <v>2.3189600000000001</v>
      </c>
      <c r="Z171" s="135">
        <f t="shared" si="96"/>
        <v>2.1182500000000002</v>
      </c>
      <c r="AA171" s="135">
        <f t="shared" si="96"/>
        <v>1.85073</v>
      </c>
    </row>
    <row r="172" spans="1:27" ht="12.75" customHeight="1" outlineLevel="1" x14ac:dyDescent="0.3">
      <c r="A172" s="163" t="s">
        <v>2575</v>
      </c>
      <c r="B172" s="94" t="s">
        <v>238</v>
      </c>
      <c r="C172" s="70" t="s">
        <v>79</v>
      </c>
      <c r="D172" s="71">
        <v>1647.82</v>
      </c>
      <c r="E172" s="71">
        <v>1479.83</v>
      </c>
      <c r="F172" s="71">
        <v>1445.47</v>
      </c>
      <c r="G172" s="71">
        <v>1436.79</v>
      </c>
      <c r="H172" s="71">
        <v>1435.93</v>
      </c>
      <c r="I172" s="71">
        <v>1436.16</v>
      </c>
      <c r="J172" s="71">
        <v>1466.45</v>
      </c>
      <c r="K172" s="71">
        <v>1649.53</v>
      </c>
      <c r="L172" s="71">
        <v>1890.02</v>
      </c>
      <c r="M172" s="71">
        <v>1971.87</v>
      </c>
      <c r="N172" s="71">
        <v>1997.14</v>
      </c>
      <c r="O172" s="71">
        <v>2004.09</v>
      </c>
      <c r="P172" s="71">
        <v>1997.7</v>
      </c>
      <c r="Q172" s="71">
        <v>1989.43</v>
      </c>
      <c r="R172" s="71">
        <v>1981.95</v>
      </c>
      <c r="S172" s="71">
        <v>1943.46</v>
      </c>
      <c r="T172" s="71">
        <v>1956.19</v>
      </c>
      <c r="U172" s="71">
        <v>1973.06</v>
      </c>
      <c r="V172" s="71">
        <v>1996.05</v>
      </c>
      <c r="W172" s="71">
        <v>2011.67</v>
      </c>
      <c r="X172" s="71">
        <v>2003.81</v>
      </c>
      <c r="Y172" s="71">
        <v>1935.46</v>
      </c>
      <c r="Z172" s="71">
        <v>1734.75</v>
      </c>
      <c r="AA172" s="71">
        <v>1467.23</v>
      </c>
    </row>
    <row r="173" spans="1:27" ht="12.75" customHeight="1" outlineLevel="1" x14ac:dyDescent="0.3">
      <c r="A173" s="163" t="s">
        <v>2576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customHeight="1" outlineLevel="1" x14ac:dyDescent="0.3">
      <c r="A174" s="163" t="s">
        <v>2577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2578</v>
      </c>
      <c r="B175" s="94" t="s">
        <v>81</v>
      </c>
      <c r="C175" s="70" t="s">
        <v>79</v>
      </c>
      <c r="D175" s="71">
        <f>$D$11</f>
        <v>264.79000000000002</v>
      </c>
      <c r="E175" s="71">
        <f t="shared" ref="E175:AA175" si="98">$D$11</f>
        <v>264.79000000000002</v>
      </c>
      <c r="F175" s="71">
        <f t="shared" si="98"/>
        <v>264.79000000000002</v>
      </c>
      <c r="G175" s="71">
        <f t="shared" si="98"/>
        <v>264.79000000000002</v>
      </c>
      <c r="H175" s="71">
        <f t="shared" si="98"/>
        <v>264.79000000000002</v>
      </c>
      <c r="I175" s="71">
        <f t="shared" si="98"/>
        <v>264.79000000000002</v>
      </c>
      <c r="J175" s="71">
        <f t="shared" si="98"/>
        <v>264.79000000000002</v>
      </c>
      <c r="K175" s="71">
        <f t="shared" si="98"/>
        <v>264.79000000000002</v>
      </c>
      <c r="L175" s="71">
        <f t="shared" si="98"/>
        <v>264.79000000000002</v>
      </c>
      <c r="M175" s="71">
        <f t="shared" si="98"/>
        <v>264.79000000000002</v>
      </c>
      <c r="N175" s="71">
        <f t="shared" si="98"/>
        <v>264.79000000000002</v>
      </c>
      <c r="O175" s="71">
        <f t="shared" si="98"/>
        <v>264.79000000000002</v>
      </c>
      <c r="P175" s="71">
        <f t="shared" si="98"/>
        <v>264.79000000000002</v>
      </c>
      <c r="Q175" s="71">
        <f t="shared" si="98"/>
        <v>264.79000000000002</v>
      </c>
      <c r="R175" s="71">
        <f t="shared" si="98"/>
        <v>264.79000000000002</v>
      </c>
      <c r="S175" s="71">
        <f t="shared" si="98"/>
        <v>264.79000000000002</v>
      </c>
      <c r="T175" s="71">
        <f t="shared" si="98"/>
        <v>264.79000000000002</v>
      </c>
      <c r="U175" s="71">
        <f t="shared" si="98"/>
        <v>264.79000000000002</v>
      </c>
      <c r="V175" s="71">
        <f t="shared" si="98"/>
        <v>264.79000000000002</v>
      </c>
      <c r="W175" s="71">
        <f t="shared" si="98"/>
        <v>264.79000000000002</v>
      </c>
      <c r="X175" s="71">
        <f t="shared" si="98"/>
        <v>264.79000000000002</v>
      </c>
      <c r="Y175" s="71">
        <f t="shared" si="98"/>
        <v>264.79000000000002</v>
      </c>
      <c r="Z175" s="71">
        <f t="shared" si="98"/>
        <v>264.79000000000002</v>
      </c>
      <c r="AA175" s="71">
        <f t="shared" si="98"/>
        <v>264.79000000000002</v>
      </c>
    </row>
    <row r="176" spans="1:27" ht="12.75" customHeight="1" x14ac:dyDescent="0.3">
      <c r="A176" s="162" t="s">
        <v>2579</v>
      </c>
      <c r="B176" s="54" t="str">
        <f>"03"&amp;"."&amp;$B$801&amp;"."&amp;$B$802</f>
        <v>03.03.2024</v>
      </c>
      <c r="C176" s="134" t="s">
        <v>76</v>
      </c>
      <c r="D176" s="135">
        <f>ROUND(((D177+D178+D180+D179)/1000),5)</f>
        <v>1.86202</v>
      </c>
      <c r="E176" s="135">
        <f>ROUND(((E177+E178+E180+E179)/1000),5)</f>
        <v>1.7970999999999999</v>
      </c>
      <c r="F176" s="135">
        <f>ROUND(((F177+F178+F180+F179)/1000),5)</f>
        <v>1.7002600000000001</v>
      </c>
      <c r="G176" s="135">
        <f t="shared" ref="G176:AA176" si="99">ROUND(((G177+G178+G180+G179)/1000),5)</f>
        <v>1.69502</v>
      </c>
      <c r="H176" s="135">
        <f t="shared" si="99"/>
        <v>1.7201500000000001</v>
      </c>
      <c r="I176" s="135">
        <f t="shared" si="99"/>
        <v>1.7573700000000001</v>
      </c>
      <c r="J176" s="135">
        <f t="shared" si="99"/>
        <v>1.7665299999999999</v>
      </c>
      <c r="K176" s="135">
        <f t="shared" si="99"/>
        <v>1.81595</v>
      </c>
      <c r="L176" s="135">
        <f t="shared" si="99"/>
        <v>2.0313300000000001</v>
      </c>
      <c r="M176" s="135">
        <f t="shared" si="99"/>
        <v>2.1492300000000002</v>
      </c>
      <c r="N176" s="135">
        <f t="shared" si="99"/>
        <v>2.19862</v>
      </c>
      <c r="O176" s="135">
        <f t="shared" si="99"/>
        <v>2.19638</v>
      </c>
      <c r="P176" s="135">
        <f t="shared" si="99"/>
        <v>2.17191</v>
      </c>
      <c r="Q176" s="135">
        <f t="shared" si="99"/>
        <v>2.1558600000000001</v>
      </c>
      <c r="R176" s="135">
        <f t="shared" si="99"/>
        <v>2.1516000000000002</v>
      </c>
      <c r="S176" s="135">
        <f t="shared" si="99"/>
        <v>2.1158299999999999</v>
      </c>
      <c r="T176" s="135">
        <f t="shared" si="99"/>
        <v>2.14636</v>
      </c>
      <c r="U176" s="135">
        <f t="shared" si="99"/>
        <v>2.1781000000000001</v>
      </c>
      <c r="V176" s="135">
        <f t="shared" si="99"/>
        <v>2.28451</v>
      </c>
      <c r="W176" s="135">
        <f t="shared" si="99"/>
        <v>2.27197</v>
      </c>
      <c r="X176" s="135">
        <f t="shared" si="99"/>
        <v>2.2440099999999998</v>
      </c>
      <c r="Y176" s="135">
        <f t="shared" si="99"/>
        <v>2.1269800000000001</v>
      </c>
      <c r="Z176" s="135">
        <f t="shared" si="99"/>
        <v>1.94994</v>
      </c>
      <c r="AA176" s="135">
        <f t="shared" si="99"/>
        <v>1.8212999999999999</v>
      </c>
    </row>
    <row r="177" spans="1:27" ht="12.75" customHeight="1" outlineLevel="1" x14ac:dyDescent="0.3">
      <c r="A177" s="163" t="s">
        <v>2580</v>
      </c>
      <c r="B177" s="94" t="s">
        <v>238</v>
      </c>
      <c r="C177" s="70" t="s">
        <v>79</v>
      </c>
      <c r="D177" s="71">
        <v>1478.52</v>
      </c>
      <c r="E177" s="71">
        <v>1413.6</v>
      </c>
      <c r="F177" s="71">
        <v>1316.76</v>
      </c>
      <c r="G177" s="71">
        <v>1311.52</v>
      </c>
      <c r="H177" s="71">
        <v>1336.65</v>
      </c>
      <c r="I177" s="71">
        <v>1373.87</v>
      </c>
      <c r="J177" s="71">
        <v>1383.03</v>
      </c>
      <c r="K177" s="71">
        <v>1432.45</v>
      </c>
      <c r="L177" s="71">
        <v>1647.83</v>
      </c>
      <c r="M177" s="71">
        <v>1765.73</v>
      </c>
      <c r="N177" s="71">
        <v>1815.12</v>
      </c>
      <c r="O177" s="71">
        <v>1812.88</v>
      </c>
      <c r="P177" s="71">
        <v>1788.41</v>
      </c>
      <c r="Q177" s="71">
        <v>1772.36</v>
      </c>
      <c r="R177" s="71">
        <v>1768.1</v>
      </c>
      <c r="S177" s="71">
        <v>1732.33</v>
      </c>
      <c r="T177" s="71">
        <v>1762.86</v>
      </c>
      <c r="U177" s="71">
        <v>1794.6</v>
      </c>
      <c r="V177" s="71">
        <v>1901.01</v>
      </c>
      <c r="W177" s="71">
        <v>1888.47</v>
      </c>
      <c r="X177" s="71">
        <v>1860.51</v>
      </c>
      <c r="Y177" s="71">
        <v>1743.48</v>
      </c>
      <c r="Z177" s="71">
        <v>1566.44</v>
      </c>
      <c r="AA177" s="71">
        <v>1437.8</v>
      </c>
    </row>
    <row r="178" spans="1:27" ht="12.75" customHeight="1" outlineLevel="1" x14ac:dyDescent="0.3">
      <c r="A178" s="163" t="s">
        <v>2581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customHeight="1" outlineLevel="1" x14ac:dyDescent="0.3">
      <c r="A179" s="163" t="s">
        <v>2582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2583</v>
      </c>
      <c r="B180" s="94" t="s">
        <v>81</v>
      </c>
      <c r="C180" s="70" t="s">
        <v>79</v>
      </c>
      <c r="D180" s="71">
        <f>$D$11</f>
        <v>264.79000000000002</v>
      </c>
      <c r="E180" s="71">
        <f t="shared" ref="E180:AA180" si="101">$D$11</f>
        <v>264.79000000000002</v>
      </c>
      <c r="F180" s="71">
        <f t="shared" si="101"/>
        <v>264.79000000000002</v>
      </c>
      <c r="G180" s="71">
        <f t="shared" si="101"/>
        <v>264.79000000000002</v>
      </c>
      <c r="H180" s="71">
        <f t="shared" si="101"/>
        <v>264.79000000000002</v>
      </c>
      <c r="I180" s="71">
        <f t="shared" si="101"/>
        <v>264.79000000000002</v>
      </c>
      <c r="J180" s="71">
        <f t="shared" si="101"/>
        <v>264.79000000000002</v>
      </c>
      <c r="K180" s="71">
        <f t="shared" si="101"/>
        <v>264.79000000000002</v>
      </c>
      <c r="L180" s="71">
        <f t="shared" si="101"/>
        <v>264.79000000000002</v>
      </c>
      <c r="M180" s="71">
        <f t="shared" si="101"/>
        <v>264.79000000000002</v>
      </c>
      <c r="N180" s="71">
        <f t="shared" si="101"/>
        <v>264.79000000000002</v>
      </c>
      <c r="O180" s="71">
        <f t="shared" si="101"/>
        <v>264.79000000000002</v>
      </c>
      <c r="P180" s="71">
        <f t="shared" si="101"/>
        <v>264.79000000000002</v>
      </c>
      <c r="Q180" s="71">
        <f t="shared" si="101"/>
        <v>264.79000000000002</v>
      </c>
      <c r="R180" s="71">
        <f t="shared" si="101"/>
        <v>264.79000000000002</v>
      </c>
      <c r="S180" s="71">
        <f t="shared" si="101"/>
        <v>264.79000000000002</v>
      </c>
      <c r="T180" s="71">
        <f t="shared" si="101"/>
        <v>264.79000000000002</v>
      </c>
      <c r="U180" s="71">
        <f t="shared" si="101"/>
        <v>264.79000000000002</v>
      </c>
      <c r="V180" s="71">
        <f t="shared" si="101"/>
        <v>264.79000000000002</v>
      </c>
      <c r="W180" s="71">
        <f t="shared" si="101"/>
        <v>264.79000000000002</v>
      </c>
      <c r="X180" s="71">
        <f t="shared" si="101"/>
        <v>264.79000000000002</v>
      </c>
      <c r="Y180" s="71">
        <f t="shared" si="101"/>
        <v>264.79000000000002</v>
      </c>
      <c r="Z180" s="71">
        <f t="shared" si="101"/>
        <v>264.79000000000002</v>
      </c>
      <c r="AA180" s="71">
        <f t="shared" si="101"/>
        <v>264.79000000000002</v>
      </c>
    </row>
    <row r="181" spans="1:27" ht="12.75" customHeight="1" x14ac:dyDescent="0.3">
      <c r="A181" s="162" t="s">
        <v>2584</v>
      </c>
      <c r="B181" s="54" t="str">
        <f>"04"&amp;"."&amp;$B$801&amp;"."&amp;$B$802</f>
        <v>04.03.2024</v>
      </c>
      <c r="C181" s="134" t="s">
        <v>76</v>
      </c>
      <c r="D181" s="135">
        <f>ROUND(((D182+D183+D185+D184)/1000),5)</f>
        <v>1.8045100000000001</v>
      </c>
      <c r="E181" s="135">
        <f>ROUND(((E182+E183+E185+E184)/1000),5)</f>
        <v>1.6681900000000001</v>
      </c>
      <c r="F181" s="135">
        <f>ROUND(((F182+F183+F185+F184)/1000),5)</f>
        <v>1.62042</v>
      </c>
      <c r="G181" s="135">
        <f t="shared" ref="G181:AA181" si="102">ROUND(((G182+G183+G185+G184)/1000),5)</f>
        <v>1.6142000000000001</v>
      </c>
      <c r="H181" s="135">
        <f t="shared" si="102"/>
        <v>1.64978</v>
      </c>
      <c r="I181" s="135">
        <f t="shared" si="102"/>
        <v>1.80097</v>
      </c>
      <c r="J181" s="135">
        <f t="shared" si="102"/>
        <v>1.8307599999999999</v>
      </c>
      <c r="K181" s="135">
        <f t="shared" si="102"/>
        <v>2.20051</v>
      </c>
      <c r="L181" s="135">
        <f t="shared" si="102"/>
        <v>2.37242</v>
      </c>
      <c r="M181" s="135">
        <f t="shared" si="102"/>
        <v>2.4614500000000001</v>
      </c>
      <c r="N181" s="135">
        <f t="shared" si="102"/>
        <v>2.4765299999999999</v>
      </c>
      <c r="O181" s="135">
        <f t="shared" si="102"/>
        <v>2.5215800000000002</v>
      </c>
      <c r="P181" s="135">
        <f t="shared" si="102"/>
        <v>2.4814699999999998</v>
      </c>
      <c r="Q181" s="135">
        <f t="shared" si="102"/>
        <v>2.4553600000000002</v>
      </c>
      <c r="R181" s="135">
        <f t="shared" si="102"/>
        <v>2.4115099999999998</v>
      </c>
      <c r="S181" s="135">
        <f t="shared" si="102"/>
        <v>2.3528799999999999</v>
      </c>
      <c r="T181" s="135">
        <f t="shared" si="102"/>
        <v>2.3283399999999999</v>
      </c>
      <c r="U181" s="135">
        <f t="shared" si="102"/>
        <v>2.3209399999999998</v>
      </c>
      <c r="V181" s="135">
        <f t="shared" si="102"/>
        <v>2.3627699999999998</v>
      </c>
      <c r="W181" s="135">
        <f t="shared" si="102"/>
        <v>2.45553</v>
      </c>
      <c r="X181" s="135">
        <f t="shared" si="102"/>
        <v>2.3560400000000001</v>
      </c>
      <c r="Y181" s="135">
        <f t="shared" si="102"/>
        <v>2.2162199999999999</v>
      </c>
      <c r="Z181" s="135">
        <f t="shared" si="102"/>
        <v>1.93814</v>
      </c>
      <c r="AA181" s="135">
        <f t="shared" si="102"/>
        <v>1.8259799999999999</v>
      </c>
    </row>
    <row r="182" spans="1:27" ht="12.75" customHeight="1" outlineLevel="1" x14ac:dyDescent="0.3">
      <c r="A182" s="163" t="s">
        <v>2585</v>
      </c>
      <c r="B182" s="94" t="s">
        <v>238</v>
      </c>
      <c r="C182" s="70" t="s">
        <v>79</v>
      </c>
      <c r="D182" s="71">
        <v>1421.01</v>
      </c>
      <c r="E182" s="71">
        <v>1284.69</v>
      </c>
      <c r="F182" s="71">
        <v>1236.92</v>
      </c>
      <c r="G182" s="71">
        <v>1230.7</v>
      </c>
      <c r="H182" s="71">
        <v>1266.28</v>
      </c>
      <c r="I182" s="71">
        <v>1417.47</v>
      </c>
      <c r="J182" s="71">
        <v>1447.26</v>
      </c>
      <c r="K182" s="71">
        <v>1817.01</v>
      </c>
      <c r="L182" s="71">
        <v>1988.92</v>
      </c>
      <c r="M182" s="71">
        <v>2077.9499999999998</v>
      </c>
      <c r="N182" s="71">
        <v>2093.0300000000002</v>
      </c>
      <c r="O182" s="71">
        <v>2138.08</v>
      </c>
      <c r="P182" s="71">
        <v>2097.9699999999998</v>
      </c>
      <c r="Q182" s="71">
        <v>2071.86</v>
      </c>
      <c r="R182" s="71">
        <v>2028.01</v>
      </c>
      <c r="S182" s="71">
        <v>1969.38</v>
      </c>
      <c r="T182" s="71">
        <v>1944.84</v>
      </c>
      <c r="U182" s="71">
        <v>1937.44</v>
      </c>
      <c r="V182" s="71">
        <v>1979.27</v>
      </c>
      <c r="W182" s="71">
        <v>2072.0300000000002</v>
      </c>
      <c r="X182" s="71">
        <v>1972.54</v>
      </c>
      <c r="Y182" s="71">
        <v>1832.72</v>
      </c>
      <c r="Z182" s="71">
        <v>1554.64</v>
      </c>
      <c r="AA182" s="71">
        <v>1442.48</v>
      </c>
    </row>
    <row r="183" spans="1:27" ht="12.75" customHeight="1" outlineLevel="1" x14ac:dyDescent="0.3">
      <c r="A183" s="163" t="s">
        <v>2586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customHeight="1" outlineLevel="1" x14ac:dyDescent="0.3">
      <c r="A184" s="163" t="s">
        <v>2587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2588</v>
      </c>
      <c r="B185" s="94" t="s">
        <v>81</v>
      </c>
      <c r="C185" s="70" t="s">
        <v>79</v>
      </c>
      <c r="D185" s="71">
        <f>$D$11</f>
        <v>264.79000000000002</v>
      </c>
      <c r="E185" s="71">
        <f t="shared" ref="E185:AA185" si="104">$D$11</f>
        <v>264.79000000000002</v>
      </c>
      <c r="F185" s="71">
        <f t="shared" si="104"/>
        <v>264.79000000000002</v>
      </c>
      <c r="G185" s="71">
        <f t="shared" si="104"/>
        <v>264.79000000000002</v>
      </c>
      <c r="H185" s="71">
        <f t="shared" si="104"/>
        <v>264.79000000000002</v>
      </c>
      <c r="I185" s="71">
        <f t="shared" si="104"/>
        <v>264.79000000000002</v>
      </c>
      <c r="J185" s="71">
        <f t="shared" si="104"/>
        <v>264.79000000000002</v>
      </c>
      <c r="K185" s="71">
        <f t="shared" si="104"/>
        <v>264.79000000000002</v>
      </c>
      <c r="L185" s="71">
        <f t="shared" si="104"/>
        <v>264.79000000000002</v>
      </c>
      <c r="M185" s="71">
        <f t="shared" si="104"/>
        <v>264.79000000000002</v>
      </c>
      <c r="N185" s="71">
        <f t="shared" si="104"/>
        <v>264.79000000000002</v>
      </c>
      <c r="O185" s="71">
        <f t="shared" si="104"/>
        <v>264.79000000000002</v>
      </c>
      <c r="P185" s="71">
        <f t="shared" si="104"/>
        <v>264.79000000000002</v>
      </c>
      <c r="Q185" s="71">
        <f t="shared" si="104"/>
        <v>264.79000000000002</v>
      </c>
      <c r="R185" s="71">
        <f t="shared" si="104"/>
        <v>264.79000000000002</v>
      </c>
      <c r="S185" s="71">
        <f t="shared" si="104"/>
        <v>264.79000000000002</v>
      </c>
      <c r="T185" s="71">
        <f t="shared" si="104"/>
        <v>264.79000000000002</v>
      </c>
      <c r="U185" s="71">
        <f t="shared" si="104"/>
        <v>264.79000000000002</v>
      </c>
      <c r="V185" s="71">
        <f t="shared" si="104"/>
        <v>264.79000000000002</v>
      </c>
      <c r="W185" s="71">
        <f t="shared" si="104"/>
        <v>264.79000000000002</v>
      </c>
      <c r="X185" s="71">
        <f t="shared" si="104"/>
        <v>264.79000000000002</v>
      </c>
      <c r="Y185" s="71">
        <f t="shared" si="104"/>
        <v>264.79000000000002</v>
      </c>
      <c r="Z185" s="71">
        <f t="shared" si="104"/>
        <v>264.79000000000002</v>
      </c>
      <c r="AA185" s="71">
        <f t="shared" si="104"/>
        <v>264.79000000000002</v>
      </c>
    </row>
    <row r="186" spans="1:27" ht="12.75" customHeight="1" x14ac:dyDescent="0.3">
      <c r="A186" s="162" t="s">
        <v>2589</v>
      </c>
      <c r="B186" s="54" t="str">
        <f>"05"&amp;"."&amp;$B$801&amp;"."&amp;$B$802</f>
        <v>05.03.2024</v>
      </c>
      <c r="C186" s="134" t="s">
        <v>76</v>
      </c>
      <c r="D186" s="135">
        <f>ROUND(((D187+D188+D190+D189)/1000),5)</f>
        <v>1.6827300000000001</v>
      </c>
      <c r="E186" s="135">
        <f>ROUND(((E187+E188+E190+E189)/1000),5)</f>
        <v>1.6158399999999999</v>
      </c>
      <c r="F186" s="135">
        <f>ROUND(((F187+F188+F190+F189)/1000),5)</f>
        <v>1.59453</v>
      </c>
      <c r="G186" s="135">
        <f t="shared" ref="G186:AA186" si="105">ROUND(((G187+G188+G190+G189)/1000),5)</f>
        <v>1.5879099999999999</v>
      </c>
      <c r="H186" s="135">
        <f t="shared" si="105"/>
        <v>1.6301399999999999</v>
      </c>
      <c r="I186" s="135">
        <f t="shared" si="105"/>
        <v>1.76318</v>
      </c>
      <c r="J186" s="135">
        <f t="shared" si="105"/>
        <v>1.85992</v>
      </c>
      <c r="K186" s="135">
        <f t="shared" si="105"/>
        <v>2.05525</v>
      </c>
      <c r="L186" s="135">
        <f t="shared" si="105"/>
        <v>2.2177699999999998</v>
      </c>
      <c r="M186" s="135">
        <f t="shared" si="105"/>
        <v>2.2692600000000001</v>
      </c>
      <c r="N186" s="135">
        <f t="shared" si="105"/>
        <v>2.2299500000000001</v>
      </c>
      <c r="O186" s="135">
        <f t="shared" si="105"/>
        <v>2.5732900000000001</v>
      </c>
      <c r="P186" s="135">
        <f t="shared" si="105"/>
        <v>2.4416099999999998</v>
      </c>
      <c r="Q186" s="135">
        <f t="shared" si="105"/>
        <v>2.3755500000000001</v>
      </c>
      <c r="R186" s="135">
        <f t="shared" si="105"/>
        <v>2.4304299999999999</v>
      </c>
      <c r="S186" s="135">
        <f t="shared" si="105"/>
        <v>2.3233700000000002</v>
      </c>
      <c r="T186" s="135">
        <f t="shared" si="105"/>
        <v>2.2995299999999999</v>
      </c>
      <c r="U186" s="135">
        <f t="shared" si="105"/>
        <v>2.2084199999999998</v>
      </c>
      <c r="V186" s="135">
        <f t="shared" si="105"/>
        <v>2.2100900000000001</v>
      </c>
      <c r="W186" s="135">
        <f t="shared" si="105"/>
        <v>2.2026599999999998</v>
      </c>
      <c r="X186" s="135">
        <f t="shared" si="105"/>
        <v>2.2697400000000001</v>
      </c>
      <c r="Y186" s="135">
        <f t="shared" si="105"/>
        <v>2.0776300000000001</v>
      </c>
      <c r="Z186" s="135">
        <f t="shared" si="105"/>
        <v>1.90906</v>
      </c>
      <c r="AA186" s="135">
        <f t="shared" si="105"/>
        <v>1.7355100000000001</v>
      </c>
    </row>
    <row r="187" spans="1:27" ht="12.75" customHeight="1" outlineLevel="1" x14ac:dyDescent="0.3">
      <c r="A187" s="163" t="s">
        <v>2590</v>
      </c>
      <c r="B187" s="94" t="s">
        <v>238</v>
      </c>
      <c r="C187" s="70" t="s">
        <v>79</v>
      </c>
      <c r="D187" s="71">
        <v>1299.23</v>
      </c>
      <c r="E187" s="71">
        <v>1232.3399999999999</v>
      </c>
      <c r="F187" s="71">
        <v>1211.03</v>
      </c>
      <c r="G187" s="71">
        <v>1204.4100000000001</v>
      </c>
      <c r="H187" s="71">
        <v>1246.6400000000001</v>
      </c>
      <c r="I187" s="71">
        <v>1379.68</v>
      </c>
      <c r="J187" s="71">
        <v>1476.42</v>
      </c>
      <c r="K187" s="71">
        <v>1671.75</v>
      </c>
      <c r="L187" s="71">
        <v>1834.27</v>
      </c>
      <c r="M187" s="71">
        <v>1885.76</v>
      </c>
      <c r="N187" s="71">
        <v>1846.45</v>
      </c>
      <c r="O187" s="71">
        <v>2189.79</v>
      </c>
      <c r="P187" s="71">
        <v>2058.11</v>
      </c>
      <c r="Q187" s="71">
        <v>1992.05</v>
      </c>
      <c r="R187" s="71">
        <v>2046.93</v>
      </c>
      <c r="S187" s="71">
        <v>1939.87</v>
      </c>
      <c r="T187" s="71">
        <v>1916.03</v>
      </c>
      <c r="U187" s="71">
        <v>1824.92</v>
      </c>
      <c r="V187" s="71">
        <v>1826.59</v>
      </c>
      <c r="W187" s="71">
        <v>1819.16</v>
      </c>
      <c r="X187" s="71">
        <v>1886.24</v>
      </c>
      <c r="Y187" s="71">
        <v>1694.13</v>
      </c>
      <c r="Z187" s="71">
        <v>1525.56</v>
      </c>
      <c r="AA187" s="71">
        <v>1352.01</v>
      </c>
    </row>
    <row r="188" spans="1:27" ht="12.75" customHeight="1" outlineLevel="1" x14ac:dyDescent="0.3">
      <c r="A188" s="163" t="s">
        <v>2591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customHeight="1" outlineLevel="1" x14ac:dyDescent="0.3">
      <c r="A189" s="163" t="s">
        <v>2592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2593</v>
      </c>
      <c r="B190" s="94" t="s">
        <v>81</v>
      </c>
      <c r="C190" s="70" t="s">
        <v>79</v>
      </c>
      <c r="D190" s="71">
        <f>$D$11</f>
        <v>264.79000000000002</v>
      </c>
      <c r="E190" s="71">
        <f t="shared" ref="E190:AA190" si="107">$D$11</f>
        <v>264.79000000000002</v>
      </c>
      <c r="F190" s="71">
        <f t="shared" si="107"/>
        <v>264.79000000000002</v>
      </c>
      <c r="G190" s="71">
        <f t="shared" si="107"/>
        <v>264.79000000000002</v>
      </c>
      <c r="H190" s="71">
        <f t="shared" si="107"/>
        <v>264.79000000000002</v>
      </c>
      <c r="I190" s="71">
        <f t="shared" si="107"/>
        <v>264.79000000000002</v>
      </c>
      <c r="J190" s="71">
        <f t="shared" si="107"/>
        <v>264.79000000000002</v>
      </c>
      <c r="K190" s="71">
        <f t="shared" si="107"/>
        <v>264.79000000000002</v>
      </c>
      <c r="L190" s="71">
        <f t="shared" si="107"/>
        <v>264.79000000000002</v>
      </c>
      <c r="M190" s="71">
        <f t="shared" si="107"/>
        <v>264.79000000000002</v>
      </c>
      <c r="N190" s="71">
        <f t="shared" si="107"/>
        <v>264.79000000000002</v>
      </c>
      <c r="O190" s="71">
        <f t="shared" si="107"/>
        <v>264.79000000000002</v>
      </c>
      <c r="P190" s="71">
        <f t="shared" si="107"/>
        <v>264.79000000000002</v>
      </c>
      <c r="Q190" s="71">
        <f t="shared" si="107"/>
        <v>264.79000000000002</v>
      </c>
      <c r="R190" s="71">
        <f t="shared" si="107"/>
        <v>264.79000000000002</v>
      </c>
      <c r="S190" s="71">
        <f t="shared" si="107"/>
        <v>264.79000000000002</v>
      </c>
      <c r="T190" s="71">
        <f t="shared" si="107"/>
        <v>264.79000000000002</v>
      </c>
      <c r="U190" s="71">
        <f t="shared" si="107"/>
        <v>264.79000000000002</v>
      </c>
      <c r="V190" s="71">
        <f t="shared" si="107"/>
        <v>264.79000000000002</v>
      </c>
      <c r="W190" s="71">
        <f t="shared" si="107"/>
        <v>264.79000000000002</v>
      </c>
      <c r="X190" s="71">
        <f t="shared" si="107"/>
        <v>264.79000000000002</v>
      </c>
      <c r="Y190" s="71">
        <f t="shared" si="107"/>
        <v>264.79000000000002</v>
      </c>
      <c r="Z190" s="71">
        <f t="shared" si="107"/>
        <v>264.79000000000002</v>
      </c>
      <c r="AA190" s="71">
        <f t="shared" si="107"/>
        <v>264.79000000000002</v>
      </c>
    </row>
    <row r="191" spans="1:27" ht="12.75" customHeight="1" x14ac:dyDescent="0.3">
      <c r="A191" s="162" t="s">
        <v>2594</v>
      </c>
      <c r="B191" s="54" t="str">
        <f>"06"&amp;"."&amp;$B$801&amp;"."&amp;$B$802</f>
        <v>06.03.2024</v>
      </c>
      <c r="C191" s="134" t="s">
        <v>76</v>
      </c>
      <c r="D191" s="135">
        <f>ROUND(((D192+D193+D195+D194)/1000),5)</f>
        <v>1.7396499999999999</v>
      </c>
      <c r="E191" s="135">
        <f>ROUND(((E192+E193+E195+E194)/1000),5)</f>
        <v>1.6265499999999999</v>
      </c>
      <c r="F191" s="135">
        <f>ROUND(((F192+F193+F195+F194)/1000),5)</f>
        <v>1.60947</v>
      </c>
      <c r="G191" s="135">
        <f t="shared" ref="G191:AA191" si="108">ROUND(((G192+G193+G195+G194)/1000),5)</f>
        <v>1.6053599999999999</v>
      </c>
      <c r="H191" s="135">
        <f t="shared" si="108"/>
        <v>1.67042</v>
      </c>
      <c r="I191" s="135">
        <f t="shared" si="108"/>
        <v>1.8130999999999999</v>
      </c>
      <c r="J191" s="135">
        <f t="shared" si="108"/>
        <v>1.9109</v>
      </c>
      <c r="K191" s="135">
        <f t="shared" si="108"/>
        <v>2.2023100000000002</v>
      </c>
      <c r="L191" s="135">
        <f t="shared" si="108"/>
        <v>2.2740900000000002</v>
      </c>
      <c r="M191" s="135">
        <f t="shared" si="108"/>
        <v>2.2895400000000001</v>
      </c>
      <c r="N191" s="135">
        <f t="shared" si="108"/>
        <v>2.25285</v>
      </c>
      <c r="O191" s="135">
        <f t="shared" si="108"/>
        <v>2.3560699999999999</v>
      </c>
      <c r="P191" s="135">
        <f t="shared" si="108"/>
        <v>2.3449900000000001</v>
      </c>
      <c r="Q191" s="135">
        <f t="shared" si="108"/>
        <v>2.3423099999999999</v>
      </c>
      <c r="R191" s="135">
        <f t="shared" si="108"/>
        <v>2.3213499999999998</v>
      </c>
      <c r="S191" s="135">
        <f t="shared" si="108"/>
        <v>2.2989099999999998</v>
      </c>
      <c r="T191" s="135">
        <f t="shared" si="108"/>
        <v>2.2880500000000001</v>
      </c>
      <c r="U191" s="135">
        <f t="shared" si="108"/>
        <v>2.2387199999999998</v>
      </c>
      <c r="V191" s="135">
        <f t="shared" si="108"/>
        <v>2.2798699999999998</v>
      </c>
      <c r="W191" s="135">
        <f t="shared" si="108"/>
        <v>2.28017</v>
      </c>
      <c r="X191" s="135">
        <f t="shared" si="108"/>
        <v>2.3355600000000001</v>
      </c>
      <c r="Y191" s="135">
        <f t="shared" si="108"/>
        <v>2.2291799999999999</v>
      </c>
      <c r="Z191" s="135">
        <f t="shared" si="108"/>
        <v>1.95902</v>
      </c>
      <c r="AA191" s="135">
        <f t="shared" si="108"/>
        <v>1.82107</v>
      </c>
    </row>
    <row r="192" spans="1:27" ht="12.75" customHeight="1" outlineLevel="1" x14ac:dyDescent="0.3">
      <c r="A192" s="163" t="s">
        <v>2595</v>
      </c>
      <c r="B192" s="94" t="s">
        <v>238</v>
      </c>
      <c r="C192" s="70" t="s">
        <v>79</v>
      </c>
      <c r="D192" s="71">
        <v>1356.15</v>
      </c>
      <c r="E192" s="71">
        <v>1243.05</v>
      </c>
      <c r="F192" s="71">
        <v>1225.97</v>
      </c>
      <c r="G192" s="71">
        <v>1221.8599999999999</v>
      </c>
      <c r="H192" s="71">
        <v>1286.92</v>
      </c>
      <c r="I192" s="71">
        <v>1429.6</v>
      </c>
      <c r="J192" s="71">
        <v>1527.4</v>
      </c>
      <c r="K192" s="71">
        <v>1818.81</v>
      </c>
      <c r="L192" s="71">
        <v>1890.59</v>
      </c>
      <c r="M192" s="71">
        <v>1906.04</v>
      </c>
      <c r="N192" s="71">
        <v>1869.35</v>
      </c>
      <c r="O192" s="71">
        <v>1972.57</v>
      </c>
      <c r="P192" s="71">
        <v>1961.49</v>
      </c>
      <c r="Q192" s="71">
        <v>1958.81</v>
      </c>
      <c r="R192" s="71">
        <v>1937.85</v>
      </c>
      <c r="S192" s="71">
        <v>1915.41</v>
      </c>
      <c r="T192" s="71">
        <v>1904.55</v>
      </c>
      <c r="U192" s="71">
        <v>1855.22</v>
      </c>
      <c r="V192" s="71">
        <v>1896.37</v>
      </c>
      <c r="W192" s="71">
        <v>1896.67</v>
      </c>
      <c r="X192" s="71">
        <v>1952.06</v>
      </c>
      <c r="Y192" s="71">
        <v>1845.68</v>
      </c>
      <c r="Z192" s="71">
        <v>1575.52</v>
      </c>
      <c r="AA192" s="71">
        <v>1437.57</v>
      </c>
    </row>
    <row r="193" spans="1:27" ht="12.75" customHeight="1" outlineLevel="1" x14ac:dyDescent="0.3">
      <c r="A193" s="163" t="s">
        <v>2596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customHeight="1" outlineLevel="1" x14ac:dyDescent="0.3">
      <c r="A194" s="163" t="s">
        <v>2597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2598</v>
      </c>
      <c r="B195" s="94" t="s">
        <v>81</v>
      </c>
      <c r="C195" s="70" t="s">
        <v>79</v>
      </c>
      <c r="D195" s="71">
        <f>$D$11</f>
        <v>264.79000000000002</v>
      </c>
      <c r="E195" s="71">
        <f t="shared" ref="E195:AA195" si="110">$D$11</f>
        <v>264.79000000000002</v>
      </c>
      <c r="F195" s="71">
        <f t="shared" si="110"/>
        <v>264.79000000000002</v>
      </c>
      <c r="G195" s="71">
        <f t="shared" si="110"/>
        <v>264.79000000000002</v>
      </c>
      <c r="H195" s="71">
        <f t="shared" si="110"/>
        <v>264.79000000000002</v>
      </c>
      <c r="I195" s="71">
        <f t="shared" si="110"/>
        <v>264.79000000000002</v>
      </c>
      <c r="J195" s="71">
        <f t="shared" si="110"/>
        <v>264.79000000000002</v>
      </c>
      <c r="K195" s="71">
        <f t="shared" si="110"/>
        <v>264.79000000000002</v>
      </c>
      <c r="L195" s="71">
        <f t="shared" si="110"/>
        <v>264.79000000000002</v>
      </c>
      <c r="M195" s="71">
        <f t="shared" si="110"/>
        <v>264.79000000000002</v>
      </c>
      <c r="N195" s="71">
        <f t="shared" si="110"/>
        <v>264.79000000000002</v>
      </c>
      <c r="O195" s="71">
        <f t="shared" si="110"/>
        <v>264.79000000000002</v>
      </c>
      <c r="P195" s="71">
        <f t="shared" si="110"/>
        <v>264.79000000000002</v>
      </c>
      <c r="Q195" s="71">
        <f t="shared" si="110"/>
        <v>264.79000000000002</v>
      </c>
      <c r="R195" s="71">
        <f t="shared" si="110"/>
        <v>264.79000000000002</v>
      </c>
      <c r="S195" s="71">
        <f t="shared" si="110"/>
        <v>264.79000000000002</v>
      </c>
      <c r="T195" s="71">
        <f t="shared" si="110"/>
        <v>264.79000000000002</v>
      </c>
      <c r="U195" s="71">
        <f t="shared" si="110"/>
        <v>264.79000000000002</v>
      </c>
      <c r="V195" s="71">
        <f t="shared" si="110"/>
        <v>264.79000000000002</v>
      </c>
      <c r="W195" s="71">
        <f t="shared" si="110"/>
        <v>264.79000000000002</v>
      </c>
      <c r="X195" s="71">
        <f t="shared" si="110"/>
        <v>264.79000000000002</v>
      </c>
      <c r="Y195" s="71">
        <f t="shared" si="110"/>
        <v>264.79000000000002</v>
      </c>
      <c r="Z195" s="71">
        <f t="shared" si="110"/>
        <v>264.79000000000002</v>
      </c>
      <c r="AA195" s="71">
        <f t="shared" si="110"/>
        <v>264.79000000000002</v>
      </c>
    </row>
    <row r="196" spans="1:27" ht="12.75" customHeight="1" x14ac:dyDescent="0.3">
      <c r="A196" s="162" t="s">
        <v>2599</v>
      </c>
      <c r="B196" s="54" t="str">
        <f>"07"&amp;"."&amp;$B$801&amp;"."&amp;$B$802</f>
        <v>07.03.2024</v>
      </c>
      <c r="C196" s="134" t="s">
        <v>76</v>
      </c>
      <c r="D196" s="135">
        <f>ROUND(((D197+D198+D200+D199)/1000),5)</f>
        <v>1.6124700000000001</v>
      </c>
      <c r="E196" s="135">
        <f>ROUND(((E197+E198+E200+E199)/1000),5)</f>
        <v>1.5865199999999999</v>
      </c>
      <c r="F196" s="135">
        <f>ROUND(((F197+F198+F200+F199)/1000),5)</f>
        <v>1.55261</v>
      </c>
      <c r="G196" s="135">
        <f t="shared" ref="G196:AA196" si="111">ROUND(((G197+G198+G200+G199)/1000),5)</f>
        <v>1.5423199999999999</v>
      </c>
      <c r="H196" s="135">
        <f t="shared" si="111"/>
        <v>1.5886800000000001</v>
      </c>
      <c r="I196" s="135">
        <f t="shared" si="111"/>
        <v>1.73387</v>
      </c>
      <c r="J196" s="135">
        <f t="shared" si="111"/>
        <v>1.85042</v>
      </c>
      <c r="K196" s="135">
        <f t="shared" si="111"/>
        <v>2.12079</v>
      </c>
      <c r="L196" s="135">
        <f t="shared" si="111"/>
        <v>2.19435</v>
      </c>
      <c r="M196" s="135">
        <f t="shared" si="111"/>
        <v>2.2033100000000001</v>
      </c>
      <c r="N196" s="135">
        <f t="shared" si="111"/>
        <v>2.2030099999999999</v>
      </c>
      <c r="O196" s="135">
        <f t="shared" si="111"/>
        <v>2.23108</v>
      </c>
      <c r="P196" s="135">
        <f t="shared" si="111"/>
        <v>2.2864200000000001</v>
      </c>
      <c r="Q196" s="135">
        <f t="shared" si="111"/>
        <v>2.28627</v>
      </c>
      <c r="R196" s="135">
        <f t="shared" si="111"/>
        <v>2.2477999999999998</v>
      </c>
      <c r="S196" s="135">
        <f t="shared" si="111"/>
        <v>2.2253599999999998</v>
      </c>
      <c r="T196" s="135">
        <f t="shared" si="111"/>
        <v>2.2315</v>
      </c>
      <c r="U196" s="135">
        <f t="shared" si="111"/>
        <v>2.12304</v>
      </c>
      <c r="V196" s="135">
        <f t="shared" si="111"/>
        <v>2.1603500000000002</v>
      </c>
      <c r="W196" s="135">
        <f t="shared" si="111"/>
        <v>2.1781100000000002</v>
      </c>
      <c r="X196" s="135">
        <f t="shared" si="111"/>
        <v>2.18987</v>
      </c>
      <c r="Y196" s="135">
        <f t="shared" si="111"/>
        <v>2.1932499999999999</v>
      </c>
      <c r="Z196" s="135">
        <f t="shared" si="111"/>
        <v>1.9726600000000001</v>
      </c>
      <c r="AA196" s="135">
        <f t="shared" si="111"/>
        <v>1.8173699999999999</v>
      </c>
    </row>
    <row r="197" spans="1:27" ht="12.75" customHeight="1" outlineLevel="1" x14ac:dyDescent="0.3">
      <c r="A197" s="163" t="s">
        <v>2600</v>
      </c>
      <c r="B197" s="94" t="s">
        <v>238</v>
      </c>
      <c r="C197" s="70" t="s">
        <v>79</v>
      </c>
      <c r="D197" s="71">
        <v>1228.97</v>
      </c>
      <c r="E197" s="71">
        <v>1203.02</v>
      </c>
      <c r="F197" s="71">
        <v>1169.1099999999999</v>
      </c>
      <c r="G197" s="71">
        <v>1158.82</v>
      </c>
      <c r="H197" s="71">
        <v>1205.18</v>
      </c>
      <c r="I197" s="71">
        <v>1350.37</v>
      </c>
      <c r="J197" s="71">
        <v>1466.92</v>
      </c>
      <c r="K197" s="71">
        <v>1737.29</v>
      </c>
      <c r="L197" s="71">
        <v>1810.85</v>
      </c>
      <c r="M197" s="71">
        <v>1819.81</v>
      </c>
      <c r="N197" s="71">
        <v>1819.51</v>
      </c>
      <c r="O197" s="71">
        <v>1847.58</v>
      </c>
      <c r="P197" s="71">
        <v>1902.92</v>
      </c>
      <c r="Q197" s="71">
        <v>1902.77</v>
      </c>
      <c r="R197" s="71">
        <v>1864.3</v>
      </c>
      <c r="S197" s="71">
        <v>1841.86</v>
      </c>
      <c r="T197" s="71">
        <v>1848</v>
      </c>
      <c r="U197" s="71">
        <v>1739.54</v>
      </c>
      <c r="V197" s="71">
        <v>1776.85</v>
      </c>
      <c r="W197" s="71">
        <v>1794.61</v>
      </c>
      <c r="X197" s="71">
        <v>1806.37</v>
      </c>
      <c r="Y197" s="71">
        <v>1809.75</v>
      </c>
      <c r="Z197" s="71">
        <v>1589.16</v>
      </c>
      <c r="AA197" s="71">
        <v>1433.87</v>
      </c>
    </row>
    <row r="198" spans="1:27" ht="12.75" customHeight="1" outlineLevel="1" x14ac:dyDescent="0.3">
      <c r="A198" s="163" t="s">
        <v>2601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customHeight="1" outlineLevel="1" x14ac:dyDescent="0.3">
      <c r="A199" s="163" t="s">
        <v>2602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2603</v>
      </c>
      <c r="B200" s="94" t="s">
        <v>81</v>
      </c>
      <c r="C200" s="70" t="s">
        <v>79</v>
      </c>
      <c r="D200" s="71">
        <f>$D$11</f>
        <v>264.79000000000002</v>
      </c>
      <c r="E200" s="71">
        <f t="shared" ref="E200:AA200" si="113">$D$11</f>
        <v>264.79000000000002</v>
      </c>
      <c r="F200" s="71">
        <f t="shared" si="113"/>
        <v>264.79000000000002</v>
      </c>
      <c r="G200" s="71">
        <f t="shared" si="113"/>
        <v>264.79000000000002</v>
      </c>
      <c r="H200" s="71">
        <f t="shared" si="113"/>
        <v>264.79000000000002</v>
      </c>
      <c r="I200" s="71">
        <f t="shared" si="113"/>
        <v>264.79000000000002</v>
      </c>
      <c r="J200" s="71">
        <f t="shared" si="113"/>
        <v>264.79000000000002</v>
      </c>
      <c r="K200" s="71">
        <f t="shared" si="113"/>
        <v>264.79000000000002</v>
      </c>
      <c r="L200" s="71">
        <f t="shared" si="113"/>
        <v>264.79000000000002</v>
      </c>
      <c r="M200" s="71">
        <f t="shared" si="113"/>
        <v>264.79000000000002</v>
      </c>
      <c r="N200" s="71">
        <f t="shared" si="113"/>
        <v>264.79000000000002</v>
      </c>
      <c r="O200" s="71">
        <f t="shared" si="113"/>
        <v>264.79000000000002</v>
      </c>
      <c r="P200" s="71">
        <f t="shared" si="113"/>
        <v>264.79000000000002</v>
      </c>
      <c r="Q200" s="71">
        <f t="shared" si="113"/>
        <v>264.79000000000002</v>
      </c>
      <c r="R200" s="71">
        <f t="shared" si="113"/>
        <v>264.79000000000002</v>
      </c>
      <c r="S200" s="71">
        <f t="shared" si="113"/>
        <v>264.79000000000002</v>
      </c>
      <c r="T200" s="71">
        <f t="shared" si="113"/>
        <v>264.79000000000002</v>
      </c>
      <c r="U200" s="71">
        <f t="shared" si="113"/>
        <v>264.79000000000002</v>
      </c>
      <c r="V200" s="71">
        <f t="shared" si="113"/>
        <v>264.79000000000002</v>
      </c>
      <c r="W200" s="71">
        <f t="shared" si="113"/>
        <v>264.79000000000002</v>
      </c>
      <c r="X200" s="71">
        <f t="shared" si="113"/>
        <v>264.79000000000002</v>
      </c>
      <c r="Y200" s="71">
        <f t="shared" si="113"/>
        <v>264.79000000000002</v>
      </c>
      <c r="Z200" s="71">
        <f t="shared" si="113"/>
        <v>264.79000000000002</v>
      </c>
      <c r="AA200" s="71">
        <f t="shared" si="113"/>
        <v>264.79000000000002</v>
      </c>
    </row>
    <row r="201" spans="1:27" ht="12.75" customHeight="1" x14ac:dyDescent="0.3">
      <c r="A201" s="162" t="s">
        <v>2604</v>
      </c>
      <c r="B201" s="54" t="str">
        <f>"08"&amp;"."&amp;$B$801&amp;"."&amp;$B$802</f>
        <v>08.03.2024</v>
      </c>
      <c r="C201" s="134" t="s">
        <v>76</v>
      </c>
      <c r="D201" s="135">
        <f>ROUND(((D202+D203+D205+D204)/1000),5)</f>
        <v>1.81175</v>
      </c>
      <c r="E201" s="135">
        <f>ROUND(((E202+E203+E205+E204)/1000),5)</f>
        <v>1.6749000000000001</v>
      </c>
      <c r="F201" s="135">
        <f>ROUND(((F202+F203+F205+F204)/1000),5)</f>
        <v>1.6121399999999999</v>
      </c>
      <c r="G201" s="135">
        <f t="shared" ref="G201:AA201" si="114">ROUND(((G202+G203+G205+G204)/1000),5)</f>
        <v>1.6102099999999999</v>
      </c>
      <c r="H201" s="135">
        <f t="shared" si="114"/>
        <v>1.6133900000000001</v>
      </c>
      <c r="I201" s="135">
        <f t="shared" si="114"/>
        <v>1.67205</v>
      </c>
      <c r="J201" s="135">
        <f t="shared" si="114"/>
        <v>1.7070700000000001</v>
      </c>
      <c r="K201" s="135">
        <f t="shared" si="114"/>
        <v>1.8240799999999999</v>
      </c>
      <c r="L201" s="135">
        <f t="shared" si="114"/>
        <v>2.0284200000000001</v>
      </c>
      <c r="M201" s="135">
        <f t="shared" si="114"/>
        <v>2.0772599999999999</v>
      </c>
      <c r="N201" s="135">
        <f t="shared" si="114"/>
        <v>2.1211500000000001</v>
      </c>
      <c r="O201" s="135">
        <f t="shared" si="114"/>
        <v>2.1303999999999998</v>
      </c>
      <c r="P201" s="135">
        <f t="shared" si="114"/>
        <v>2.1130300000000002</v>
      </c>
      <c r="Q201" s="135">
        <f t="shared" si="114"/>
        <v>2.09721</v>
      </c>
      <c r="R201" s="135">
        <f t="shared" si="114"/>
        <v>2.0617399999999999</v>
      </c>
      <c r="S201" s="135">
        <f t="shared" si="114"/>
        <v>2.0551300000000001</v>
      </c>
      <c r="T201" s="135">
        <f t="shared" si="114"/>
        <v>2.0575299999999999</v>
      </c>
      <c r="U201" s="135">
        <f t="shared" si="114"/>
        <v>2.0617999999999999</v>
      </c>
      <c r="V201" s="135">
        <f t="shared" si="114"/>
        <v>2.0714399999999999</v>
      </c>
      <c r="W201" s="135">
        <f t="shared" si="114"/>
        <v>2.1065800000000001</v>
      </c>
      <c r="X201" s="135">
        <f t="shared" si="114"/>
        <v>2.1580400000000002</v>
      </c>
      <c r="Y201" s="135">
        <f t="shared" si="114"/>
        <v>2.0908199999999999</v>
      </c>
      <c r="Z201" s="135">
        <f t="shared" si="114"/>
        <v>1.9035200000000001</v>
      </c>
      <c r="AA201" s="135">
        <f t="shared" si="114"/>
        <v>1.7970999999999999</v>
      </c>
    </row>
    <row r="202" spans="1:27" ht="12.75" customHeight="1" outlineLevel="1" x14ac:dyDescent="0.3">
      <c r="A202" s="163" t="s">
        <v>2605</v>
      </c>
      <c r="B202" s="94" t="s">
        <v>238</v>
      </c>
      <c r="C202" s="70" t="s">
        <v>79</v>
      </c>
      <c r="D202" s="71">
        <v>1428.25</v>
      </c>
      <c r="E202" s="71">
        <v>1291.4000000000001</v>
      </c>
      <c r="F202" s="71">
        <v>1228.6400000000001</v>
      </c>
      <c r="G202" s="71">
        <v>1226.71</v>
      </c>
      <c r="H202" s="71">
        <v>1229.8900000000001</v>
      </c>
      <c r="I202" s="71">
        <v>1288.55</v>
      </c>
      <c r="J202" s="71">
        <v>1323.57</v>
      </c>
      <c r="K202" s="71">
        <v>1440.58</v>
      </c>
      <c r="L202" s="71">
        <v>1644.92</v>
      </c>
      <c r="M202" s="71">
        <v>1693.76</v>
      </c>
      <c r="N202" s="71">
        <v>1737.65</v>
      </c>
      <c r="O202" s="71">
        <v>1746.9</v>
      </c>
      <c r="P202" s="71">
        <v>1729.53</v>
      </c>
      <c r="Q202" s="71">
        <v>1713.71</v>
      </c>
      <c r="R202" s="71">
        <v>1678.24</v>
      </c>
      <c r="S202" s="71">
        <v>1671.63</v>
      </c>
      <c r="T202" s="71">
        <v>1674.03</v>
      </c>
      <c r="U202" s="71">
        <v>1678.3</v>
      </c>
      <c r="V202" s="71">
        <v>1687.94</v>
      </c>
      <c r="W202" s="71">
        <v>1723.08</v>
      </c>
      <c r="X202" s="71">
        <v>1774.54</v>
      </c>
      <c r="Y202" s="71">
        <v>1707.32</v>
      </c>
      <c r="Z202" s="71">
        <v>1520.02</v>
      </c>
      <c r="AA202" s="71">
        <v>1413.6</v>
      </c>
    </row>
    <row r="203" spans="1:27" ht="12.75" customHeight="1" outlineLevel="1" x14ac:dyDescent="0.3">
      <c r="A203" s="163" t="s">
        <v>2606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customHeight="1" outlineLevel="1" x14ac:dyDescent="0.3">
      <c r="A204" s="163" t="s">
        <v>2607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2608</v>
      </c>
      <c r="B205" s="94" t="s">
        <v>81</v>
      </c>
      <c r="C205" s="70" t="s">
        <v>79</v>
      </c>
      <c r="D205" s="71">
        <f>$D$11</f>
        <v>264.79000000000002</v>
      </c>
      <c r="E205" s="71">
        <f t="shared" ref="E205:AA205" si="116">$D$11</f>
        <v>264.79000000000002</v>
      </c>
      <c r="F205" s="71">
        <f t="shared" si="116"/>
        <v>264.79000000000002</v>
      </c>
      <c r="G205" s="71">
        <f t="shared" si="116"/>
        <v>264.79000000000002</v>
      </c>
      <c r="H205" s="71">
        <f t="shared" si="116"/>
        <v>264.79000000000002</v>
      </c>
      <c r="I205" s="71">
        <f t="shared" si="116"/>
        <v>264.79000000000002</v>
      </c>
      <c r="J205" s="71">
        <f t="shared" si="116"/>
        <v>264.79000000000002</v>
      </c>
      <c r="K205" s="71">
        <f t="shared" si="116"/>
        <v>264.79000000000002</v>
      </c>
      <c r="L205" s="71">
        <f t="shared" si="116"/>
        <v>264.79000000000002</v>
      </c>
      <c r="M205" s="71">
        <f t="shared" si="116"/>
        <v>264.79000000000002</v>
      </c>
      <c r="N205" s="71">
        <f t="shared" si="116"/>
        <v>264.79000000000002</v>
      </c>
      <c r="O205" s="71">
        <f t="shared" si="116"/>
        <v>264.79000000000002</v>
      </c>
      <c r="P205" s="71">
        <f t="shared" si="116"/>
        <v>264.79000000000002</v>
      </c>
      <c r="Q205" s="71">
        <f t="shared" si="116"/>
        <v>264.79000000000002</v>
      </c>
      <c r="R205" s="71">
        <f t="shared" si="116"/>
        <v>264.79000000000002</v>
      </c>
      <c r="S205" s="71">
        <f t="shared" si="116"/>
        <v>264.79000000000002</v>
      </c>
      <c r="T205" s="71">
        <f t="shared" si="116"/>
        <v>264.79000000000002</v>
      </c>
      <c r="U205" s="71">
        <f t="shared" si="116"/>
        <v>264.79000000000002</v>
      </c>
      <c r="V205" s="71">
        <f t="shared" si="116"/>
        <v>264.79000000000002</v>
      </c>
      <c r="W205" s="71">
        <f t="shared" si="116"/>
        <v>264.79000000000002</v>
      </c>
      <c r="X205" s="71">
        <f t="shared" si="116"/>
        <v>264.79000000000002</v>
      </c>
      <c r="Y205" s="71">
        <f t="shared" si="116"/>
        <v>264.79000000000002</v>
      </c>
      <c r="Z205" s="71">
        <f t="shared" si="116"/>
        <v>264.79000000000002</v>
      </c>
      <c r="AA205" s="71">
        <f t="shared" si="116"/>
        <v>264.79000000000002</v>
      </c>
    </row>
    <row r="206" spans="1:27" ht="12.75" customHeight="1" x14ac:dyDescent="0.3">
      <c r="A206" s="162" t="s">
        <v>2609</v>
      </c>
      <c r="B206" s="54" t="str">
        <f>"09"&amp;"."&amp;$B$801&amp;"."&amp;$B$802</f>
        <v>09.03.2024</v>
      </c>
      <c r="C206" s="134" t="s">
        <v>76</v>
      </c>
      <c r="D206" s="135">
        <f>ROUND(((D207+D208+D210+D209)/1000),5)</f>
        <v>1.8251599999999999</v>
      </c>
      <c r="E206" s="135">
        <f>ROUND(((E207+E208+E210+E209)/1000),5)</f>
        <v>1.6645399999999999</v>
      </c>
      <c r="F206" s="135">
        <f>ROUND(((F207+F208+F210+F209)/1000),5)</f>
        <v>1.61355</v>
      </c>
      <c r="G206" s="135">
        <f t="shared" ref="G206:AA206" si="117">ROUND(((G207+G208+G210+G209)/1000),5)</f>
        <v>1.59588</v>
      </c>
      <c r="H206" s="135">
        <f t="shared" si="117"/>
        <v>1.6131599999999999</v>
      </c>
      <c r="I206" s="135">
        <f t="shared" si="117"/>
        <v>1.6539299999999999</v>
      </c>
      <c r="J206" s="135">
        <f t="shared" si="117"/>
        <v>1.74952</v>
      </c>
      <c r="K206" s="135">
        <f t="shared" si="117"/>
        <v>1.8647199999999999</v>
      </c>
      <c r="L206" s="135">
        <f t="shared" si="117"/>
        <v>2.0574300000000001</v>
      </c>
      <c r="M206" s="135">
        <f t="shared" si="117"/>
        <v>2.1504400000000001</v>
      </c>
      <c r="N206" s="135">
        <f t="shared" si="117"/>
        <v>2.2185800000000002</v>
      </c>
      <c r="O206" s="135">
        <f t="shared" si="117"/>
        <v>2.2237300000000002</v>
      </c>
      <c r="P206" s="135">
        <f t="shared" si="117"/>
        <v>2.2027100000000002</v>
      </c>
      <c r="Q206" s="135">
        <f t="shared" si="117"/>
        <v>2.1861000000000002</v>
      </c>
      <c r="R206" s="135">
        <f t="shared" si="117"/>
        <v>2.13978</v>
      </c>
      <c r="S206" s="135">
        <f t="shared" si="117"/>
        <v>2.10724</v>
      </c>
      <c r="T206" s="135">
        <f t="shared" si="117"/>
        <v>2.1151900000000001</v>
      </c>
      <c r="U206" s="135">
        <f t="shared" si="117"/>
        <v>2.1316799999999998</v>
      </c>
      <c r="V206" s="135">
        <f t="shared" si="117"/>
        <v>2.1947000000000001</v>
      </c>
      <c r="W206" s="135">
        <f t="shared" si="117"/>
        <v>2.2248000000000001</v>
      </c>
      <c r="X206" s="135">
        <f t="shared" si="117"/>
        <v>2.2403</v>
      </c>
      <c r="Y206" s="135">
        <f t="shared" si="117"/>
        <v>2.1846899999999998</v>
      </c>
      <c r="Z206" s="135">
        <f t="shared" si="117"/>
        <v>1.9843</v>
      </c>
      <c r="AA206" s="135">
        <f t="shared" si="117"/>
        <v>1.8263199999999999</v>
      </c>
    </row>
    <row r="207" spans="1:27" ht="12.75" customHeight="1" outlineLevel="1" x14ac:dyDescent="0.3">
      <c r="A207" s="163" t="s">
        <v>2610</v>
      </c>
      <c r="B207" s="94" t="s">
        <v>238</v>
      </c>
      <c r="C207" s="70" t="s">
        <v>79</v>
      </c>
      <c r="D207" s="71">
        <v>1441.66</v>
      </c>
      <c r="E207" s="71">
        <v>1281.04</v>
      </c>
      <c r="F207" s="71">
        <v>1230.05</v>
      </c>
      <c r="G207" s="71">
        <v>1212.3800000000001</v>
      </c>
      <c r="H207" s="71">
        <v>1229.6600000000001</v>
      </c>
      <c r="I207" s="71">
        <v>1270.43</v>
      </c>
      <c r="J207" s="71">
        <v>1366.02</v>
      </c>
      <c r="K207" s="71">
        <v>1481.22</v>
      </c>
      <c r="L207" s="71">
        <v>1673.93</v>
      </c>
      <c r="M207" s="71">
        <v>1766.94</v>
      </c>
      <c r="N207" s="71">
        <v>1835.08</v>
      </c>
      <c r="O207" s="71">
        <v>1840.23</v>
      </c>
      <c r="P207" s="71">
        <v>1819.21</v>
      </c>
      <c r="Q207" s="71">
        <v>1802.6</v>
      </c>
      <c r="R207" s="71">
        <v>1756.28</v>
      </c>
      <c r="S207" s="71">
        <v>1723.74</v>
      </c>
      <c r="T207" s="71">
        <v>1731.69</v>
      </c>
      <c r="U207" s="71">
        <v>1748.18</v>
      </c>
      <c r="V207" s="71">
        <v>1811.2</v>
      </c>
      <c r="W207" s="71">
        <v>1841.3</v>
      </c>
      <c r="X207" s="71">
        <v>1856.8</v>
      </c>
      <c r="Y207" s="71">
        <v>1801.19</v>
      </c>
      <c r="Z207" s="71">
        <v>1600.8</v>
      </c>
      <c r="AA207" s="71">
        <v>1442.82</v>
      </c>
    </row>
    <row r="208" spans="1:27" ht="12.75" customHeight="1" outlineLevel="1" x14ac:dyDescent="0.3">
      <c r="A208" s="163" t="s">
        <v>2611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customHeight="1" outlineLevel="1" x14ac:dyDescent="0.3">
      <c r="A209" s="163" t="s">
        <v>2612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2613</v>
      </c>
      <c r="B210" s="94" t="s">
        <v>81</v>
      </c>
      <c r="C210" s="70" t="s">
        <v>79</v>
      </c>
      <c r="D210" s="71">
        <f>$D$11</f>
        <v>264.79000000000002</v>
      </c>
      <c r="E210" s="71">
        <f t="shared" ref="E210:AA210" si="119">$D$11</f>
        <v>264.79000000000002</v>
      </c>
      <c r="F210" s="71">
        <f t="shared" si="119"/>
        <v>264.79000000000002</v>
      </c>
      <c r="G210" s="71">
        <f t="shared" si="119"/>
        <v>264.79000000000002</v>
      </c>
      <c r="H210" s="71">
        <f t="shared" si="119"/>
        <v>264.79000000000002</v>
      </c>
      <c r="I210" s="71">
        <f t="shared" si="119"/>
        <v>264.79000000000002</v>
      </c>
      <c r="J210" s="71">
        <f t="shared" si="119"/>
        <v>264.79000000000002</v>
      </c>
      <c r="K210" s="71">
        <f t="shared" si="119"/>
        <v>264.79000000000002</v>
      </c>
      <c r="L210" s="71">
        <f t="shared" si="119"/>
        <v>264.79000000000002</v>
      </c>
      <c r="M210" s="71">
        <f t="shared" si="119"/>
        <v>264.79000000000002</v>
      </c>
      <c r="N210" s="71">
        <f t="shared" si="119"/>
        <v>264.79000000000002</v>
      </c>
      <c r="O210" s="71">
        <f t="shared" si="119"/>
        <v>264.79000000000002</v>
      </c>
      <c r="P210" s="71">
        <f t="shared" si="119"/>
        <v>264.79000000000002</v>
      </c>
      <c r="Q210" s="71">
        <f t="shared" si="119"/>
        <v>264.79000000000002</v>
      </c>
      <c r="R210" s="71">
        <f t="shared" si="119"/>
        <v>264.79000000000002</v>
      </c>
      <c r="S210" s="71">
        <f t="shared" si="119"/>
        <v>264.79000000000002</v>
      </c>
      <c r="T210" s="71">
        <f t="shared" si="119"/>
        <v>264.79000000000002</v>
      </c>
      <c r="U210" s="71">
        <f t="shared" si="119"/>
        <v>264.79000000000002</v>
      </c>
      <c r="V210" s="71">
        <f t="shared" si="119"/>
        <v>264.79000000000002</v>
      </c>
      <c r="W210" s="71">
        <f t="shared" si="119"/>
        <v>264.79000000000002</v>
      </c>
      <c r="X210" s="71">
        <f t="shared" si="119"/>
        <v>264.79000000000002</v>
      </c>
      <c r="Y210" s="71">
        <f t="shared" si="119"/>
        <v>264.79000000000002</v>
      </c>
      <c r="Z210" s="71">
        <f t="shared" si="119"/>
        <v>264.79000000000002</v>
      </c>
      <c r="AA210" s="71">
        <f t="shared" si="119"/>
        <v>264.79000000000002</v>
      </c>
    </row>
    <row r="211" spans="1:27" ht="12.75" customHeight="1" x14ac:dyDescent="0.3">
      <c r="A211" s="162" t="s">
        <v>2614</v>
      </c>
      <c r="B211" s="54" t="str">
        <f>"10"&amp;"."&amp;$B$801&amp;"."&amp;$B$802</f>
        <v>10.03.2024</v>
      </c>
      <c r="C211" s="134" t="s">
        <v>76</v>
      </c>
      <c r="D211" s="135">
        <f>ROUND(((D212+D213+D215+D214)/1000),5)</f>
        <v>1.71244</v>
      </c>
      <c r="E211" s="135">
        <f>ROUND(((E212+E213+E215+E214)/1000),5)</f>
        <v>1.61372</v>
      </c>
      <c r="F211" s="135">
        <f>ROUND(((F212+F213+F215+F214)/1000),5)</f>
        <v>1.5962099999999999</v>
      </c>
      <c r="G211" s="135">
        <f t="shared" ref="G211:AA211" si="120">ROUND(((G212+G213+G215+G214)/1000),5)</f>
        <v>1.5824199999999999</v>
      </c>
      <c r="H211" s="135">
        <f t="shared" si="120"/>
        <v>1.60032</v>
      </c>
      <c r="I211" s="135">
        <f t="shared" si="120"/>
        <v>1.6192800000000001</v>
      </c>
      <c r="J211" s="135">
        <f t="shared" si="120"/>
        <v>1.6440900000000001</v>
      </c>
      <c r="K211" s="135">
        <f t="shared" si="120"/>
        <v>1.80467</v>
      </c>
      <c r="L211" s="135">
        <f t="shared" si="120"/>
        <v>2.03565</v>
      </c>
      <c r="M211" s="135">
        <f t="shared" si="120"/>
        <v>2.1022599999999998</v>
      </c>
      <c r="N211" s="135">
        <f t="shared" si="120"/>
        <v>2.1755800000000001</v>
      </c>
      <c r="O211" s="135">
        <f t="shared" si="120"/>
        <v>2.1787899999999998</v>
      </c>
      <c r="P211" s="135">
        <f t="shared" si="120"/>
        <v>2.1626300000000001</v>
      </c>
      <c r="Q211" s="135">
        <f t="shared" si="120"/>
        <v>2.1446200000000002</v>
      </c>
      <c r="R211" s="135">
        <f t="shared" si="120"/>
        <v>2.0920100000000001</v>
      </c>
      <c r="S211" s="135">
        <f t="shared" si="120"/>
        <v>2.0643099999999999</v>
      </c>
      <c r="T211" s="135">
        <f t="shared" si="120"/>
        <v>2.0684100000000001</v>
      </c>
      <c r="U211" s="135">
        <f t="shared" si="120"/>
        <v>2.0864799999999999</v>
      </c>
      <c r="V211" s="135">
        <f t="shared" si="120"/>
        <v>2.1627800000000001</v>
      </c>
      <c r="W211" s="135">
        <f t="shared" si="120"/>
        <v>2.2118799999999998</v>
      </c>
      <c r="X211" s="135">
        <f t="shared" si="120"/>
        <v>2.2009099999999999</v>
      </c>
      <c r="Y211" s="135">
        <f t="shared" si="120"/>
        <v>2.1429</v>
      </c>
      <c r="Z211" s="135">
        <f t="shared" si="120"/>
        <v>1.92875</v>
      </c>
      <c r="AA211" s="135">
        <f t="shared" si="120"/>
        <v>1.6719999999999999</v>
      </c>
    </row>
    <row r="212" spans="1:27" ht="12.75" customHeight="1" outlineLevel="1" x14ac:dyDescent="0.3">
      <c r="A212" s="163" t="s">
        <v>2615</v>
      </c>
      <c r="B212" s="94" t="s">
        <v>238</v>
      </c>
      <c r="C212" s="70" t="s">
        <v>79</v>
      </c>
      <c r="D212" s="71">
        <v>1328.94</v>
      </c>
      <c r="E212" s="71">
        <v>1230.22</v>
      </c>
      <c r="F212" s="71">
        <v>1212.71</v>
      </c>
      <c r="G212" s="71">
        <v>1198.92</v>
      </c>
      <c r="H212" s="71">
        <v>1216.82</v>
      </c>
      <c r="I212" s="71">
        <v>1235.78</v>
      </c>
      <c r="J212" s="71">
        <v>1260.5899999999999</v>
      </c>
      <c r="K212" s="71">
        <v>1421.17</v>
      </c>
      <c r="L212" s="71">
        <v>1652.15</v>
      </c>
      <c r="M212" s="71">
        <v>1718.76</v>
      </c>
      <c r="N212" s="71">
        <v>1792.08</v>
      </c>
      <c r="O212" s="71">
        <v>1795.29</v>
      </c>
      <c r="P212" s="71">
        <v>1779.13</v>
      </c>
      <c r="Q212" s="71">
        <v>1761.12</v>
      </c>
      <c r="R212" s="71">
        <v>1708.51</v>
      </c>
      <c r="S212" s="71">
        <v>1680.81</v>
      </c>
      <c r="T212" s="71">
        <v>1684.91</v>
      </c>
      <c r="U212" s="71">
        <v>1702.98</v>
      </c>
      <c r="V212" s="71">
        <v>1779.28</v>
      </c>
      <c r="W212" s="71">
        <v>1828.38</v>
      </c>
      <c r="X212" s="71">
        <v>1817.41</v>
      </c>
      <c r="Y212" s="71">
        <v>1759.4</v>
      </c>
      <c r="Z212" s="71">
        <v>1545.25</v>
      </c>
      <c r="AA212" s="71">
        <v>1288.5</v>
      </c>
    </row>
    <row r="213" spans="1:27" ht="12.75" customHeight="1" outlineLevel="1" x14ac:dyDescent="0.3">
      <c r="A213" s="163" t="s">
        <v>2616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customHeight="1" outlineLevel="1" x14ac:dyDescent="0.3">
      <c r="A214" s="163" t="s">
        <v>2617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2618</v>
      </c>
      <c r="B215" s="94" t="s">
        <v>81</v>
      </c>
      <c r="C215" s="70" t="s">
        <v>79</v>
      </c>
      <c r="D215" s="71">
        <f>$D$11</f>
        <v>264.79000000000002</v>
      </c>
      <c r="E215" s="71">
        <f t="shared" ref="E215:AA215" si="122">$D$11</f>
        <v>264.79000000000002</v>
      </c>
      <c r="F215" s="71">
        <f t="shared" si="122"/>
        <v>264.79000000000002</v>
      </c>
      <c r="G215" s="71">
        <f t="shared" si="122"/>
        <v>264.79000000000002</v>
      </c>
      <c r="H215" s="71">
        <f t="shared" si="122"/>
        <v>264.79000000000002</v>
      </c>
      <c r="I215" s="71">
        <f t="shared" si="122"/>
        <v>264.79000000000002</v>
      </c>
      <c r="J215" s="71">
        <f t="shared" si="122"/>
        <v>264.79000000000002</v>
      </c>
      <c r="K215" s="71">
        <f t="shared" si="122"/>
        <v>264.79000000000002</v>
      </c>
      <c r="L215" s="71">
        <f t="shared" si="122"/>
        <v>264.79000000000002</v>
      </c>
      <c r="M215" s="71">
        <f t="shared" si="122"/>
        <v>264.79000000000002</v>
      </c>
      <c r="N215" s="71">
        <f t="shared" si="122"/>
        <v>264.79000000000002</v>
      </c>
      <c r="O215" s="71">
        <f t="shared" si="122"/>
        <v>264.79000000000002</v>
      </c>
      <c r="P215" s="71">
        <f t="shared" si="122"/>
        <v>264.79000000000002</v>
      </c>
      <c r="Q215" s="71">
        <f t="shared" si="122"/>
        <v>264.79000000000002</v>
      </c>
      <c r="R215" s="71">
        <f t="shared" si="122"/>
        <v>264.79000000000002</v>
      </c>
      <c r="S215" s="71">
        <f t="shared" si="122"/>
        <v>264.79000000000002</v>
      </c>
      <c r="T215" s="71">
        <f t="shared" si="122"/>
        <v>264.79000000000002</v>
      </c>
      <c r="U215" s="71">
        <f t="shared" si="122"/>
        <v>264.79000000000002</v>
      </c>
      <c r="V215" s="71">
        <f t="shared" si="122"/>
        <v>264.79000000000002</v>
      </c>
      <c r="W215" s="71">
        <f t="shared" si="122"/>
        <v>264.79000000000002</v>
      </c>
      <c r="X215" s="71">
        <f t="shared" si="122"/>
        <v>264.79000000000002</v>
      </c>
      <c r="Y215" s="71">
        <f t="shared" si="122"/>
        <v>264.79000000000002</v>
      </c>
      <c r="Z215" s="71">
        <f t="shared" si="122"/>
        <v>264.79000000000002</v>
      </c>
      <c r="AA215" s="71">
        <f t="shared" si="122"/>
        <v>264.79000000000002</v>
      </c>
    </row>
    <row r="216" spans="1:27" ht="12.75" customHeight="1" x14ac:dyDescent="0.3">
      <c r="A216" s="162" t="s">
        <v>2619</v>
      </c>
      <c r="B216" s="54" t="str">
        <f>"11"&amp;"."&amp;$B$801&amp;"."&amp;$B$802</f>
        <v>11.03.2024</v>
      </c>
      <c r="C216" s="134" t="s">
        <v>76</v>
      </c>
      <c r="D216" s="135">
        <f>ROUND(((D217+D218+D220+D219)/1000),5)</f>
        <v>1.61599</v>
      </c>
      <c r="E216" s="135">
        <f>ROUND(((E217+E218+E220+E219)/1000),5)</f>
        <v>1.5886800000000001</v>
      </c>
      <c r="F216" s="135">
        <f>ROUND(((F217+F218+F220+F219)/1000),5)</f>
        <v>1.5483100000000001</v>
      </c>
      <c r="G216" s="135">
        <f t="shared" ref="G216:AA216" si="123">ROUND(((G217+G218+G220+G219)/1000),5)</f>
        <v>1.5302199999999999</v>
      </c>
      <c r="H216" s="135">
        <f t="shared" si="123"/>
        <v>1.571</v>
      </c>
      <c r="I216" s="135">
        <f t="shared" si="123"/>
        <v>1.65876</v>
      </c>
      <c r="J216" s="135">
        <f t="shared" si="123"/>
        <v>1.8343100000000001</v>
      </c>
      <c r="K216" s="135">
        <f t="shared" si="123"/>
        <v>2.0476200000000002</v>
      </c>
      <c r="L216" s="135">
        <f t="shared" si="123"/>
        <v>2.1730399999999999</v>
      </c>
      <c r="M216" s="135">
        <f t="shared" si="123"/>
        <v>2.2494499999999999</v>
      </c>
      <c r="N216" s="135">
        <f t="shared" si="123"/>
        <v>2.2359</v>
      </c>
      <c r="O216" s="135">
        <f t="shared" si="123"/>
        <v>2.2400799999999998</v>
      </c>
      <c r="P216" s="135">
        <f t="shared" si="123"/>
        <v>2.2243300000000001</v>
      </c>
      <c r="Q216" s="135">
        <f t="shared" si="123"/>
        <v>2.21163</v>
      </c>
      <c r="R216" s="135">
        <f t="shared" si="123"/>
        <v>2.1883699999999999</v>
      </c>
      <c r="S216" s="135">
        <f t="shared" si="123"/>
        <v>2.1684000000000001</v>
      </c>
      <c r="T216" s="135">
        <f t="shared" si="123"/>
        <v>2.1654300000000002</v>
      </c>
      <c r="U216" s="135">
        <f t="shared" si="123"/>
        <v>2.0967500000000001</v>
      </c>
      <c r="V216" s="135">
        <f t="shared" si="123"/>
        <v>2.1226099999999999</v>
      </c>
      <c r="W216" s="135">
        <f t="shared" si="123"/>
        <v>2.1482199999999998</v>
      </c>
      <c r="X216" s="135">
        <f t="shared" si="123"/>
        <v>2.1086200000000002</v>
      </c>
      <c r="Y216" s="135">
        <f t="shared" si="123"/>
        <v>2.0481799999999999</v>
      </c>
      <c r="Z216" s="135">
        <f t="shared" si="123"/>
        <v>1.8448800000000001</v>
      </c>
      <c r="AA216" s="135">
        <f t="shared" si="123"/>
        <v>1.60497</v>
      </c>
    </row>
    <row r="217" spans="1:27" ht="12.75" customHeight="1" outlineLevel="1" x14ac:dyDescent="0.3">
      <c r="A217" s="163" t="s">
        <v>2620</v>
      </c>
      <c r="B217" s="94" t="s">
        <v>238</v>
      </c>
      <c r="C217" s="70" t="s">
        <v>79</v>
      </c>
      <c r="D217" s="71">
        <v>1232.49</v>
      </c>
      <c r="E217" s="71">
        <v>1205.18</v>
      </c>
      <c r="F217" s="71">
        <v>1164.81</v>
      </c>
      <c r="G217" s="71">
        <v>1146.72</v>
      </c>
      <c r="H217" s="71">
        <v>1187.5</v>
      </c>
      <c r="I217" s="71">
        <v>1275.26</v>
      </c>
      <c r="J217" s="71">
        <v>1450.81</v>
      </c>
      <c r="K217" s="71">
        <v>1664.12</v>
      </c>
      <c r="L217" s="71">
        <v>1789.54</v>
      </c>
      <c r="M217" s="71">
        <v>1865.95</v>
      </c>
      <c r="N217" s="71">
        <v>1852.4</v>
      </c>
      <c r="O217" s="71">
        <v>1856.58</v>
      </c>
      <c r="P217" s="71">
        <v>1840.83</v>
      </c>
      <c r="Q217" s="71">
        <v>1828.13</v>
      </c>
      <c r="R217" s="71">
        <v>1804.87</v>
      </c>
      <c r="S217" s="71">
        <v>1784.9</v>
      </c>
      <c r="T217" s="71">
        <v>1781.93</v>
      </c>
      <c r="U217" s="71">
        <v>1713.25</v>
      </c>
      <c r="V217" s="71">
        <v>1739.11</v>
      </c>
      <c r="W217" s="71">
        <v>1764.72</v>
      </c>
      <c r="X217" s="71">
        <v>1725.12</v>
      </c>
      <c r="Y217" s="71">
        <v>1664.68</v>
      </c>
      <c r="Z217" s="71">
        <v>1461.38</v>
      </c>
      <c r="AA217" s="71">
        <v>1221.47</v>
      </c>
    </row>
    <row r="218" spans="1:27" ht="12.75" customHeight="1" outlineLevel="1" x14ac:dyDescent="0.3">
      <c r="A218" s="163" t="s">
        <v>2621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customHeight="1" outlineLevel="1" x14ac:dyDescent="0.3">
      <c r="A219" s="163" t="s">
        <v>2622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2623</v>
      </c>
      <c r="B220" s="94" t="s">
        <v>81</v>
      </c>
      <c r="C220" s="70" t="s">
        <v>79</v>
      </c>
      <c r="D220" s="71">
        <f>$D$11</f>
        <v>264.79000000000002</v>
      </c>
      <c r="E220" s="71">
        <f t="shared" ref="E220:AA220" si="125">$D$11</f>
        <v>264.79000000000002</v>
      </c>
      <c r="F220" s="71">
        <f t="shared" si="125"/>
        <v>264.79000000000002</v>
      </c>
      <c r="G220" s="71">
        <f t="shared" si="125"/>
        <v>264.79000000000002</v>
      </c>
      <c r="H220" s="71">
        <f t="shared" si="125"/>
        <v>264.79000000000002</v>
      </c>
      <c r="I220" s="71">
        <f t="shared" si="125"/>
        <v>264.79000000000002</v>
      </c>
      <c r="J220" s="71">
        <f t="shared" si="125"/>
        <v>264.79000000000002</v>
      </c>
      <c r="K220" s="71">
        <f t="shared" si="125"/>
        <v>264.79000000000002</v>
      </c>
      <c r="L220" s="71">
        <f t="shared" si="125"/>
        <v>264.79000000000002</v>
      </c>
      <c r="M220" s="71">
        <f t="shared" si="125"/>
        <v>264.79000000000002</v>
      </c>
      <c r="N220" s="71">
        <f t="shared" si="125"/>
        <v>264.79000000000002</v>
      </c>
      <c r="O220" s="71">
        <f t="shared" si="125"/>
        <v>264.79000000000002</v>
      </c>
      <c r="P220" s="71">
        <f t="shared" si="125"/>
        <v>264.79000000000002</v>
      </c>
      <c r="Q220" s="71">
        <f t="shared" si="125"/>
        <v>264.79000000000002</v>
      </c>
      <c r="R220" s="71">
        <f t="shared" si="125"/>
        <v>264.79000000000002</v>
      </c>
      <c r="S220" s="71">
        <f t="shared" si="125"/>
        <v>264.79000000000002</v>
      </c>
      <c r="T220" s="71">
        <f t="shared" si="125"/>
        <v>264.79000000000002</v>
      </c>
      <c r="U220" s="71">
        <f t="shared" si="125"/>
        <v>264.79000000000002</v>
      </c>
      <c r="V220" s="71">
        <f t="shared" si="125"/>
        <v>264.79000000000002</v>
      </c>
      <c r="W220" s="71">
        <f t="shared" si="125"/>
        <v>264.79000000000002</v>
      </c>
      <c r="X220" s="71">
        <f t="shared" si="125"/>
        <v>264.79000000000002</v>
      </c>
      <c r="Y220" s="71">
        <f t="shared" si="125"/>
        <v>264.79000000000002</v>
      </c>
      <c r="Z220" s="71">
        <f t="shared" si="125"/>
        <v>264.79000000000002</v>
      </c>
      <c r="AA220" s="71">
        <f t="shared" si="125"/>
        <v>264.79000000000002</v>
      </c>
    </row>
    <row r="221" spans="1:27" ht="12.75" customHeight="1" x14ac:dyDescent="0.3">
      <c r="A221" s="162" t="s">
        <v>2624</v>
      </c>
      <c r="B221" s="54" t="str">
        <f>"12"&amp;"."&amp;$B$801&amp;"."&amp;$B$802</f>
        <v>12.03.2024</v>
      </c>
      <c r="C221" s="134" t="s">
        <v>76</v>
      </c>
      <c r="D221" s="135">
        <f>ROUND(((D222+D223+D225+D224)/1000),5)</f>
        <v>1.60501</v>
      </c>
      <c r="E221" s="135">
        <f>ROUND(((E222+E223+E225+E224)/1000),5)</f>
        <v>1.55491</v>
      </c>
      <c r="F221" s="135">
        <f>ROUND(((F222+F223+F225+F224)/1000),5)</f>
        <v>1.5173099999999999</v>
      </c>
      <c r="G221" s="135">
        <f t="shared" ref="G221:AA221" si="126">ROUND(((G222+G223+G225+G224)/1000),5)</f>
        <v>1.5145599999999999</v>
      </c>
      <c r="H221" s="135">
        <f t="shared" si="126"/>
        <v>1.5666</v>
      </c>
      <c r="I221" s="135">
        <f t="shared" si="126"/>
        <v>1.6635899999999999</v>
      </c>
      <c r="J221" s="135">
        <f t="shared" si="126"/>
        <v>1.83009</v>
      </c>
      <c r="K221" s="135">
        <f t="shared" si="126"/>
        <v>2.0552700000000002</v>
      </c>
      <c r="L221" s="135">
        <f t="shared" si="126"/>
        <v>2.1314600000000001</v>
      </c>
      <c r="M221" s="135">
        <f t="shared" si="126"/>
        <v>2.18716</v>
      </c>
      <c r="N221" s="135">
        <f t="shared" si="126"/>
        <v>2.18723</v>
      </c>
      <c r="O221" s="135">
        <f t="shared" si="126"/>
        <v>2.19401</v>
      </c>
      <c r="P221" s="135">
        <f t="shared" si="126"/>
        <v>2.1761499999999998</v>
      </c>
      <c r="Q221" s="135">
        <f t="shared" si="126"/>
        <v>2.17536</v>
      </c>
      <c r="R221" s="135">
        <f t="shared" si="126"/>
        <v>2.1523599999999998</v>
      </c>
      <c r="S221" s="135">
        <f t="shared" si="126"/>
        <v>2.1357499999999998</v>
      </c>
      <c r="T221" s="135">
        <f t="shared" si="126"/>
        <v>2.1316600000000001</v>
      </c>
      <c r="U221" s="135">
        <f t="shared" si="126"/>
        <v>2.0833200000000001</v>
      </c>
      <c r="V221" s="135">
        <f t="shared" si="126"/>
        <v>2.1286399999999999</v>
      </c>
      <c r="W221" s="135">
        <f t="shared" si="126"/>
        <v>2.1535899999999999</v>
      </c>
      <c r="X221" s="135">
        <f t="shared" si="126"/>
        <v>2.1480899999999998</v>
      </c>
      <c r="Y221" s="135">
        <f t="shared" si="126"/>
        <v>2.0593699999999999</v>
      </c>
      <c r="Z221" s="135">
        <f t="shared" si="126"/>
        <v>1.84792</v>
      </c>
      <c r="AA221" s="135">
        <f t="shared" si="126"/>
        <v>1.66638</v>
      </c>
    </row>
    <row r="222" spans="1:27" ht="12.75" customHeight="1" outlineLevel="1" x14ac:dyDescent="0.3">
      <c r="A222" s="163" t="s">
        <v>2625</v>
      </c>
      <c r="B222" s="94" t="s">
        <v>238</v>
      </c>
      <c r="C222" s="70" t="s">
        <v>79</v>
      </c>
      <c r="D222" s="71">
        <v>1221.51</v>
      </c>
      <c r="E222" s="71">
        <v>1171.4100000000001</v>
      </c>
      <c r="F222" s="71">
        <v>1133.81</v>
      </c>
      <c r="G222" s="71">
        <v>1131.06</v>
      </c>
      <c r="H222" s="71">
        <v>1183.0999999999999</v>
      </c>
      <c r="I222" s="71">
        <v>1280.0899999999999</v>
      </c>
      <c r="J222" s="71">
        <v>1446.59</v>
      </c>
      <c r="K222" s="71">
        <v>1671.77</v>
      </c>
      <c r="L222" s="71">
        <v>1747.96</v>
      </c>
      <c r="M222" s="71">
        <v>1803.66</v>
      </c>
      <c r="N222" s="71">
        <v>1803.73</v>
      </c>
      <c r="O222" s="71">
        <v>1810.51</v>
      </c>
      <c r="P222" s="71">
        <v>1792.65</v>
      </c>
      <c r="Q222" s="71">
        <v>1791.86</v>
      </c>
      <c r="R222" s="71">
        <v>1768.86</v>
      </c>
      <c r="S222" s="71">
        <v>1752.25</v>
      </c>
      <c r="T222" s="71">
        <v>1748.16</v>
      </c>
      <c r="U222" s="71">
        <v>1699.82</v>
      </c>
      <c r="V222" s="71">
        <v>1745.14</v>
      </c>
      <c r="W222" s="71">
        <v>1770.09</v>
      </c>
      <c r="X222" s="71">
        <v>1764.59</v>
      </c>
      <c r="Y222" s="71">
        <v>1675.87</v>
      </c>
      <c r="Z222" s="71">
        <v>1464.42</v>
      </c>
      <c r="AA222" s="71">
        <v>1282.8800000000001</v>
      </c>
    </row>
    <row r="223" spans="1:27" ht="12.75" customHeight="1" outlineLevel="1" x14ac:dyDescent="0.3">
      <c r="A223" s="163" t="s">
        <v>2626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customHeight="1" outlineLevel="1" x14ac:dyDescent="0.3">
      <c r="A224" s="163" t="s">
        <v>2627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2628</v>
      </c>
      <c r="B225" s="94" t="s">
        <v>81</v>
      </c>
      <c r="C225" s="70" t="s">
        <v>79</v>
      </c>
      <c r="D225" s="71">
        <f>$D$11</f>
        <v>264.79000000000002</v>
      </c>
      <c r="E225" s="71">
        <f t="shared" ref="E225:AA225" si="128">$D$11</f>
        <v>264.79000000000002</v>
      </c>
      <c r="F225" s="71">
        <f t="shared" si="128"/>
        <v>264.79000000000002</v>
      </c>
      <c r="G225" s="71">
        <f t="shared" si="128"/>
        <v>264.79000000000002</v>
      </c>
      <c r="H225" s="71">
        <f t="shared" si="128"/>
        <v>264.79000000000002</v>
      </c>
      <c r="I225" s="71">
        <f t="shared" si="128"/>
        <v>264.79000000000002</v>
      </c>
      <c r="J225" s="71">
        <f t="shared" si="128"/>
        <v>264.79000000000002</v>
      </c>
      <c r="K225" s="71">
        <f t="shared" si="128"/>
        <v>264.79000000000002</v>
      </c>
      <c r="L225" s="71">
        <f t="shared" si="128"/>
        <v>264.79000000000002</v>
      </c>
      <c r="M225" s="71">
        <f t="shared" si="128"/>
        <v>264.79000000000002</v>
      </c>
      <c r="N225" s="71">
        <f t="shared" si="128"/>
        <v>264.79000000000002</v>
      </c>
      <c r="O225" s="71">
        <f t="shared" si="128"/>
        <v>264.79000000000002</v>
      </c>
      <c r="P225" s="71">
        <f t="shared" si="128"/>
        <v>264.79000000000002</v>
      </c>
      <c r="Q225" s="71">
        <f t="shared" si="128"/>
        <v>264.79000000000002</v>
      </c>
      <c r="R225" s="71">
        <f t="shared" si="128"/>
        <v>264.79000000000002</v>
      </c>
      <c r="S225" s="71">
        <f t="shared" si="128"/>
        <v>264.79000000000002</v>
      </c>
      <c r="T225" s="71">
        <f t="shared" si="128"/>
        <v>264.79000000000002</v>
      </c>
      <c r="U225" s="71">
        <f t="shared" si="128"/>
        <v>264.79000000000002</v>
      </c>
      <c r="V225" s="71">
        <f t="shared" si="128"/>
        <v>264.79000000000002</v>
      </c>
      <c r="W225" s="71">
        <f t="shared" si="128"/>
        <v>264.79000000000002</v>
      </c>
      <c r="X225" s="71">
        <f t="shared" si="128"/>
        <v>264.79000000000002</v>
      </c>
      <c r="Y225" s="71">
        <f t="shared" si="128"/>
        <v>264.79000000000002</v>
      </c>
      <c r="Z225" s="71">
        <f t="shared" si="128"/>
        <v>264.79000000000002</v>
      </c>
      <c r="AA225" s="71">
        <f t="shared" si="128"/>
        <v>264.79000000000002</v>
      </c>
    </row>
    <row r="226" spans="1:27" ht="12.75" customHeight="1" x14ac:dyDescent="0.3">
      <c r="A226" s="162" t="s">
        <v>2629</v>
      </c>
      <c r="B226" s="54" t="str">
        <f>"13"&amp;"."&amp;$B$801&amp;"."&amp;$B$802</f>
        <v>13.03.2024</v>
      </c>
      <c r="C226" s="134" t="s">
        <v>76</v>
      </c>
      <c r="D226" s="135">
        <f>ROUND(((D227+D228+D230+D229)/1000),5)</f>
        <v>1.57761</v>
      </c>
      <c r="E226" s="135">
        <f>ROUND(((E227+E228+E230+E229)/1000),5)</f>
        <v>1.5425500000000001</v>
      </c>
      <c r="F226" s="135">
        <f>ROUND(((F227+F228+F230+F229)/1000),5)</f>
        <v>1.5172600000000001</v>
      </c>
      <c r="G226" s="135">
        <f t="shared" ref="G226:AA226" si="129">ROUND(((G227+G228+G230+G229)/1000),5)</f>
        <v>1.5161100000000001</v>
      </c>
      <c r="H226" s="135">
        <f t="shared" si="129"/>
        <v>1.5410900000000001</v>
      </c>
      <c r="I226" s="135">
        <f t="shared" si="129"/>
        <v>1.6390400000000001</v>
      </c>
      <c r="J226" s="135">
        <f t="shared" si="129"/>
        <v>1.81931</v>
      </c>
      <c r="K226" s="135">
        <f t="shared" si="129"/>
        <v>2.04556</v>
      </c>
      <c r="L226" s="135">
        <f t="shared" si="129"/>
        <v>2.0812400000000002</v>
      </c>
      <c r="M226" s="135">
        <f t="shared" si="129"/>
        <v>2.2421199999999999</v>
      </c>
      <c r="N226" s="135">
        <f t="shared" si="129"/>
        <v>2.2314799999999999</v>
      </c>
      <c r="O226" s="135">
        <f t="shared" si="129"/>
        <v>2.1494599999999999</v>
      </c>
      <c r="P226" s="135">
        <f t="shared" si="129"/>
        <v>2.10242</v>
      </c>
      <c r="Q226" s="135">
        <f t="shared" si="129"/>
        <v>2.1430799999999999</v>
      </c>
      <c r="R226" s="135">
        <f t="shared" si="129"/>
        <v>2.12175</v>
      </c>
      <c r="S226" s="135">
        <f t="shared" si="129"/>
        <v>2.0979299999999999</v>
      </c>
      <c r="T226" s="135">
        <f t="shared" si="129"/>
        <v>2.0710500000000001</v>
      </c>
      <c r="U226" s="135">
        <f t="shared" si="129"/>
        <v>2.06907</v>
      </c>
      <c r="V226" s="135">
        <f t="shared" si="129"/>
        <v>2.1019800000000002</v>
      </c>
      <c r="W226" s="135">
        <f t="shared" si="129"/>
        <v>2.1602700000000001</v>
      </c>
      <c r="X226" s="135">
        <f t="shared" si="129"/>
        <v>2.1349200000000002</v>
      </c>
      <c r="Y226" s="135">
        <f t="shared" si="129"/>
        <v>2.0561500000000001</v>
      </c>
      <c r="Z226" s="135">
        <f t="shared" si="129"/>
        <v>1.8448100000000001</v>
      </c>
      <c r="AA226" s="135">
        <f t="shared" si="129"/>
        <v>1.6434899999999999</v>
      </c>
    </row>
    <row r="227" spans="1:27" ht="12.75" customHeight="1" outlineLevel="1" x14ac:dyDescent="0.3">
      <c r="A227" s="163" t="s">
        <v>2630</v>
      </c>
      <c r="B227" s="94" t="s">
        <v>238</v>
      </c>
      <c r="C227" s="70" t="s">
        <v>79</v>
      </c>
      <c r="D227" s="71">
        <v>1194.1099999999999</v>
      </c>
      <c r="E227" s="71">
        <v>1159.05</v>
      </c>
      <c r="F227" s="71">
        <v>1133.76</v>
      </c>
      <c r="G227" s="71">
        <v>1132.6099999999999</v>
      </c>
      <c r="H227" s="71">
        <v>1157.5899999999999</v>
      </c>
      <c r="I227" s="71">
        <v>1255.54</v>
      </c>
      <c r="J227" s="71">
        <v>1435.81</v>
      </c>
      <c r="K227" s="71">
        <v>1662.06</v>
      </c>
      <c r="L227" s="71">
        <v>1697.74</v>
      </c>
      <c r="M227" s="71">
        <v>1858.62</v>
      </c>
      <c r="N227" s="71">
        <v>1847.98</v>
      </c>
      <c r="O227" s="71">
        <v>1765.96</v>
      </c>
      <c r="P227" s="71">
        <v>1718.92</v>
      </c>
      <c r="Q227" s="71">
        <v>1759.58</v>
      </c>
      <c r="R227" s="71">
        <v>1738.25</v>
      </c>
      <c r="S227" s="71">
        <v>1714.43</v>
      </c>
      <c r="T227" s="71">
        <v>1687.55</v>
      </c>
      <c r="U227" s="71">
        <v>1685.57</v>
      </c>
      <c r="V227" s="71">
        <v>1718.48</v>
      </c>
      <c r="W227" s="71">
        <v>1776.77</v>
      </c>
      <c r="X227" s="71">
        <v>1751.42</v>
      </c>
      <c r="Y227" s="71">
        <v>1672.65</v>
      </c>
      <c r="Z227" s="71">
        <v>1461.31</v>
      </c>
      <c r="AA227" s="71">
        <v>1259.99</v>
      </c>
    </row>
    <row r="228" spans="1:27" ht="12.75" customHeight="1" outlineLevel="1" x14ac:dyDescent="0.3">
      <c r="A228" s="163" t="s">
        <v>2631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customHeight="1" outlineLevel="1" x14ac:dyDescent="0.3">
      <c r="A229" s="163" t="s">
        <v>2632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2633</v>
      </c>
      <c r="B230" s="94" t="s">
        <v>81</v>
      </c>
      <c r="C230" s="70" t="s">
        <v>79</v>
      </c>
      <c r="D230" s="71">
        <f>$D$11</f>
        <v>264.79000000000002</v>
      </c>
      <c r="E230" s="71">
        <f t="shared" ref="E230:AA230" si="131">$D$11</f>
        <v>264.79000000000002</v>
      </c>
      <c r="F230" s="71">
        <f t="shared" si="131"/>
        <v>264.79000000000002</v>
      </c>
      <c r="G230" s="71">
        <f t="shared" si="131"/>
        <v>264.79000000000002</v>
      </c>
      <c r="H230" s="71">
        <f t="shared" si="131"/>
        <v>264.79000000000002</v>
      </c>
      <c r="I230" s="71">
        <f t="shared" si="131"/>
        <v>264.79000000000002</v>
      </c>
      <c r="J230" s="71">
        <f t="shared" si="131"/>
        <v>264.79000000000002</v>
      </c>
      <c r="K230" s="71">
        <f t="shared" si="131"/>
        <v>264.79000000000002</v>
      </c>
      <c r="L230" s="71">
        <f t="shared" si="131"/>
        <v>264.79000000000002</v>
      </c>
      <c r="M230" s="71">
        <f t="shared" si="131"/>
        <v>264.79000000000002</v>
      </c>
      <c r="N230" s="71">
        <f t="shared" si="131"/>
        <v>264.79000000000002</v>
      </c>
      <c r="O230" s="71">
        <f t="shared" si="131"/>
        <v>264.79000000000002</v>
      </c>
      <c r="P230" s="71">
        <f t="shared" si="131"/>
        <v>264.79000000000002</v>
      </c>
      <c r="Q230" s="71">
        <f t="shared" si="131"/>
        <v>264.79000000000002</v>
      </c>
      <c r="R230" s="71">
        <f t="shared" si="131"/>
        <v>264.79000000000002</v>
      </c>
      <c r="S230" s="71">
        <f t="shared" si="131"/>
        <v>264.79000000000002</v>
      </c>
      <c r="T230" s="71">
        <f t="shared" si="131"/>
        <v>264.79000000000002</v>
      </c>
      <c r="U230" s="71">
        <f t="shared" si="131"/>
        <v>264.79000000000002</v>
      </c>
      <c r="V230" s="71">
        <f t="shared" si="131"/>
        <v>264.79000000000002</v>
      </c>
      <c r="W230" s="71">
        <f t="shared" si="131"/>
        <v>264.79000000000002</v>
      </c>
      <c r="X230" s="71">
        <f t="shared" si="131"/>
        <v>264.79000000000002</v>
      </c>
      <c r="Y230" s="71">
        <f t="shared" si="131"/>
        <v>264.79000000000002</v>
      </c>
      <c r="Z230" s="71">
        <f t="shared" si="131"/>
        <v>264.79000000000002</v>
      </c>
      <c r="AA230" s="71">
        <f t="shared" si="131"/>
        <v>264.79000000000002</v>
      </c>
    </row>
    <row r="231" spans="1:27" ht="12.75" customHeight="1" x14ac:dyDescent="0.3">
      <c r="A231" s="162" t="s">
        <v>2634</v>
      </c>
      <c r="B231" s="54" t="str">
        <f>"14"&amp;"."&amp;$B$801&amp;"."&amp;$B$802</f>
        <v>14.03.2024</v>
      </c>
      <c r="C231" s="134" t="s">
        <v>76</v>
      </c>
      <c r="D231" s="135">
        <f>ROUND(((D232+D233+D235+D234)/1000),5)</f>
        <v>1.6072299999999999</v>
      </c>
      <c r="E231" s="135">
        <f>ROUND(((E232+E233+E235+E234)/1000),5)</f>
        <v>1.5294399999999999</v>
      </c>
      <c r="F231" s="135">
        <f>ROUND(((F232+F233+F235+F234)/1000),5)</f>
        <v>1.5156099999999999</v>
      </c>
      <c r="G231" s="135">
        <f t="shared" ref="G231:AA231" si="132">ROUND(((G232+G233+G235+G234)/1000),5)</f>
        <v>1.5183599999999999</v>
      </c>
      <c r="H231" s="135">
        <f t="shared" si="132"/>
        <v>1.5617099999999999</v>
      </c>
      <c r="I231" s="135">
        <f t="shared" si="132"/>
        <v>1.6381399999999999</v>
      </c>
      <c r="J231" s="135">
        <f t="shared" si="132"/>
        <v>1.8039000000000001</v>
      </c>
      <c r="K231" s="135">
        <f t="shared" si="132"/>
        <v>2.0261399999999998</v>
      </c>
      <c r="L231" s="135">
        <f t="shared" si="132"/>
        <v>2.0959099999999999</v>
      </c>
      <c r="M231" s="135">
        <f t="shared" si="132"/>
        <v>2.1638600000000001</v>
      </c>
      <c r="N231" s="135">
        <f t="shared" si="132"/>
        <v>2.15171</v>
      </c>
      <c r="O231" s="135">
        <f t="shared" si="132"/>
        <v>2.1878199999999999</v>
      </c>
      <c r="P231" s="135">
        <f t="shared" si="132"/>
        <v>2.16289</v>
      </c>
      <c r="Q231" s="135">
        <f t="shared" si="132"/>
        <v>2.1532300000000002</v>
      </c>
      <c r="R231" s="135">
        <f t="shared" si="132"/>
        <v>2.1341000000000001</v>
      </c>
      <c r="S231" s="135">
        <f t="shared" si="132"/>
        <v>2.10826</v>
      </c>
      <c r="T231" s="135">
        <f t="shared" si="132"/>
        <v>2.1055299999999999</v>
      </c>
      <c r="U231" s="135">
        <f t="shared" si="132"/>
        <v>2.0651899999999999</v>
      </c>
      <c r="V231" s="135">
        <f t="shared" si="132"/>
        <v>2.15157</v>
      </c>
      <c r="W231" s="135">
        <f t="shared" si="132"/>
        <v>2.1829800000000001</v>
      </c>
      <c r="X231" s="135">
        <f t="shared" si="132"/>
        <v>2.14351</v>
      </c>
      <c r="Y231" s="135">
        <f t="shared" si="132"/>
        <v>2.0565000000000002</v>
      </c>
      <c r="Z231" s="135">
        <f t="shared" si="132"/>
        <v>1.8753299999999999</v>
      </c>
      <c r="AA231" s="135">
        <f t="shared" si="132"/>
        <v>1.72759</v>
      </c>
    </row>
    <row r="232" spans="1:27" ht="12.75" customHeight="1" outlineLevel="1" x14ac:dyDescent="0.3">
      <c r="A232" s="163" t="s">
        <v>2635</v>
      </c>
      <c r="B232" s="94" t="s">
        <v>238</v>
      </c>
      <c r="C232" s="70" t="s">
        <v>79</v>
      </c>
      <c r="D232" s="71">
        <v>1223.73</v>
      </c>
      <c r="E232" s="71">
        <v>1145.94</v>
      </c>
      <c r="F232" s="71">
        <v>1132.1099999999999</v>
      </c>
      <c r="G232" s="71">
        <v>1134.8599999999999</v>
      </c>
      <c r="H232" s="71">
        <v>1178.21</v>
      </c>
      <c r="I232" s="71">
        <v>1254.6400000000001</v>
      </c>
      <c r="J232" s="71">
        <v>1420.4</v>
      </c>
      <c r="K232" s="71">
        <v>1642.64</v>
      </c>
      <c r="L232" s="71">
        <v>1712.41</v>
      </c>
      <c r="M232" s="71">
        <v>1780.36</v>
      </c>
      <c r="N232" s="71">
        <v>1768.21</v>
      </c>
      <c r="O232" s="71">
        <v>1804.32</v>
      </c>
      <c r="P232" s="71">
        <v>1779.39</v>
      </c>
      <c r="Q232" s="71">
        <v>1769.73</v>
      </c>
      <c r="R232" s="71">
        <v>1750.6</v>
      </c>
      <c r="S232" s="71">
        <v>1724.76</v>
      </c>
      <c r="T232" s="71">
        <v>1722.03</v>
      </c>
      <c r="U232" s="71">
        <v>1681.69</v>
      </c>
      <c r="V232" s="71">
        <v>1768.07</v>
      </c>
      <c r="W232" s="71">
        <v>1799.48</v>
      </c>
      <c r="X232" s="71">
        <v>1760.01</v>
      </c>
      <c r="Y232" s="71">
        <v>1673</v>
      </c>
      <c r="Z232" s="71">
        <v>1491.83</v>
      </c>
      <c r="AA232" s="71">
        <v>1344.09</v>
      </c>
    </row>
    <row r="233" spans="1:27" ht="12.75" customHeight="1" outlineLevel="1" x14ac:dyDescent="0.3">
      <c r="A233" s="163" t="s">
        <v>2636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customHeight="1" outlineLevel="1" x14ac:dyDescent="0.3">
      <c r="A234" s="163" t="s">
        <v>2637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2638</v>
      </c>
      <c r="B235" s="94" t="s">
        <v>81</v>
      </c>
      <c r="C235" s="70" t="s">
        <v>79</v>
      </c>
      <c r="D235" s="71">
        <f>$D$11</f>
        <v>264.79000000000002</v>
      </c>
      <c r="E235" s="71">
        <f t="shared" ref="E235:AA235" si="134">$D$11</f>
        <v>264.79000000000002</v>
      </c>
      <c r="F235" s="71">
        <f t="shared" si="134"/>
        <v>264.79000000000002</v>
      </c>
      <c r="G235" s="71">
        <f t="shared" si="134"/>
        <v>264.79000000000002</v>
      </c>
      <c r="H235" s="71">
        <f t="shared" si="134"/>
        <v>264.79000000000002</v>
      </c>
      <c r="I235" s="71">
        <f t="shared" si="134"/>
        <v>264.79000000000002</v>
      </c>
      <c r="J235" s="71">
        <f t="shared" si="134"/>
        <v>264.79000000000002</v>
      </c>
      <c r="K235" s="71">
        <f t="shared" si="134"/>
        <v>264.79000000000002</v>
      </c>
      <c r="L235" s="71">
        <f t="shared" si="134"/>
        <v>264.79000000000002</v>
      </c>
      <c r="M235" s="71">
        <f t="shared" si="134"/>
        <v>264.79000000000002</v>
      </c>
      <c r="N235" s="71">
        <f t="shared" si="134"/>
        <v>264.79000000000002</v>
      </c>
      <c r="O235" s="71">
        <f t="shared" si="134"/>
        <v>264.79000000000002</v>
      </c>
      <c r="P235" s="71">
        <f t="shared" si="134"/>
        <v>264.79000000000002</v>
      </c>
      <c r="Q235" s="71">
        <f t="shared" si="134"/>
        <v>264.79000000000002</v>
      </c>
      <c r="R235" s="71">
        <f t="shared" si="134"/>
        <v>264.79000000000002</v>
      </c>
      <c r="S235" s="71">
        <f t="shared" si="134"/>
        <v>264.79000000000002</v>
      </c>
      <c r="T235" s="71">
        <f t="shared" si="134"/>
        <v>264.79000000000002</v>
      </c>
      <c r="U235" s="71">
        <f t="shared" si="134"/>
        <v>264.79000000000002</v>
      </c>
      <c r="V235" s="71">
        <f t="shared" si="134"/>
        <v>264.79000000000002</v>
      </c>
      <c r="W235" s="71">
        <f t="shared" si="134"/>
        <v>264.79000000000002</v>
      </c>
      <c r="X235" s="71">
        <f t="shared" si="134"/>
        <v>264.79000000000002</v>
      </c>
      <c r="Y235" s="71">
        <f t="shared" si="134"/>
        <v>264.79000000000002</v>
      </c>
      <c r="Z235" s="71">
        <f t="shared" si="134"/>
        <v>264.79000000000002</v>
      </c>
      <c r="AA235" s="71">
        <f t="shared" si="134"/>
        <v>264.79000000000002</v>
      </c>
    </row>
    <row r="236" spans="1:27" ht="12.75" customHeight="1" x14ac:dyDescent="0.3">
      <c r="A236" s="162" t="s">
        <v>2639</v>
      </c>
      <c r="B236" s="54" t="str">
        <f>"15"&amp;"."&amp;$B$801&amp;"."&amp;$B$802</f>
        <v>15.03.2024</v>
      </c>
      <c r="C236" s="134" t="s">
        <v>76</v>
      </c>
      <c r="D236" s="135">
        <f>ROUND(((D237+D238+D240+D239)/1000),5)</f>
        <v>1.61354</v>
      </c>
      <c r="E236" s="135">
        <f>ROUND(((E237+E238+E240+E239)/1000),5)</f>
        <v>1.5528999999999999</v>
      </c>
      <c r="F236" s="135">
        <f>ROUND(((F237+F238+F240+F239)/1000),5)</f>
        <v>1.5404500000000001</v>
      </c>
      <c r="G236" s="135">
        <f t="shared" ref="G236:AA236" si="135">ROUND(((G237+G238+G240+G239)/1000),5)</f>
        <v>1.5405</v>
      </c>
      <c r="H236" s="135">
        <f t="shared" si="135"/>
        <v>1.5681099999999999</v>
      </c>
      <c r="I236" s="135">
        <f t="shared" si="135"/>
        <v>1.70611</v>
      </c>
      <c r="J236" s="135">
        <f t="shared" si="135"/>
        <v>1.82822</v>
      </c>
      <c r="K236" s="135">
        <f t="shared" si="135"/>
        <v>2.0427399999999998</v>
      </c>
      <c r="L236" s="135">
        <f t="shared" si="135"/>
        <v>2.1244100000000001</v>
      </c>
      <c r="M236" s="135">
        <f t="shared" si="135"/>
        <v>2.1638000000000002</v>
      </c>
      <c r="N236" s="135">
        <f t="shared" si="135"/>
        <v>2.1644600000000001</v>
      </c>
      <c r="O236" s="135">
        <f t="shared" si="135"/>
        <v>2.2120500000000001</v>
      </c>
      <c r="P236" s="135">
        <f t="shared" si="135"/>
        <v>2.20729</v>
      </c>
      <c r="Q236" s="135">
        <f t="shared" si="135"/>
        <v>2.1996000000000002</v>
      </c>
      <c r="R236" s="135">
        <f t="shared" si="135"/>
        <v>2.1832699999999998</v>
      </c>
      <c r="S236" s="135">
        <f t="shared" si="135"/>
        <v>2.1707200000000002</v>
      </c>
      <c r="T236" s="135">
        <f t="shared" si="135"/>
        <v>2.1711900000000002</v>
      </c>
      <c r="U236" s="135">
        <f t="shared" si="135"/>
        <v>2.1003799999999999</v>
      </c>
      <c r="V236" s="135">
        <f t="shared" si="135"/>
        <v>2.1606800000000002</v>
      </c>
      <c r="W236" s="135">
        <f t="shared" si="135"/>
        <v>2.2191200000000002</v>
      </c>
      <c r="X236" s="135">
        <f t="shared" si="135"/>
        <v>2.21393</v>
      </c>
      <c r="Y236" s="135">
        <f t="shared" si="135"/>
        <v>2.1025299999999998</v>
      </c>
      <c r="Z236" s="135">
        <f t="shared" si="135"/>
        <v>1.91184</v>
      </c>
      <c r="AA236" s="135">
        <f t="shared" si="135"/>
        <v>1.8340700000000001</v>
      </c>
    </row>
    <row r="237" spans="1:27" ht="12.75" customHeight="1" outlineLevel="1" x14ac:dyDescent="0.3">
      <c r="A237" s="163" t="s">
        <v>2640</v>
      </c>
      <c r="B237" s="94" t="s">
        <v>238</v>
      </c>
      <c r="C237" s="70" t="s">
        <v>79</v>
      </c>
      <c r="D237" s="71">
        <v>1230.04</v>
      </c>
      <c r="E237" s="71">
        <v>1169.4000000000001</v>
      </c>
      <c r="F237" s="71">
        <v>1156.95</v>
      </c>
      <c r="G237" s="71">
        <v>1157</v>
      </c>
      <c r="H237" s="71">
        <v>1184.6099999999999</v>
      </c>
      <c r="I237" s="71">
        <v>1322.61</v>
      </c>
      <c r="J237" s="71">
        <v>1444.72</v>
      </c>
      <c r="K237" s="71">
        <v>1659.24</v>
      </c>
      <c r="L237" s="71">
        <v>1740.91</v>
      </c>
      <c r="M237" s="71">
        <v>1780.3</v>
      </c>
      <c r="N237" s="71">
        <v>1780.96</v>
      </c>
      <c r="O237" s="71">
        <v>1828.55</v>
      </c>
      <c r="P237" s="71">
        <v>1823.79</v>
      </c>
      <c r="Q237" s="71">
        <v>1816.1</v>
      </c>
      <c r="R237" s="71">
        <v>1799.77</v>
      </c>
      <c r="S237" s="71">
        <v>1787.22</v>
      </c>
      <c r="T237" s="71">
        <v>1787.69</v>
      </c>
      <c r="U237" s="71">
        <v>1716.88</v>
      </c>
      <c r="V237" s="71">
        <v>1777.18</v>
      </c>
      <c r="W237" s="71">
        <v>1835.62</v>
      </c>
      <c r="X237" s="71">
        <v>1830.43</v>
      </c>
      <c r="Y237" s="71">
        <v>1719.03</v>
      </c>
      <c r="Z237" s="71">
        <v>1528.34</v>
      </c>
      <c r="AA237" s="71">
        <v>1450.57</v>
      </c>
    </row>
    <row r="238" spans="1:27" ht="12.75" customHeight="1" outlineLevel="1" x14ac:dyDescent="0.3">
      <c r="A238" s="163" t="s">
        <v>2641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customHeight="1" outlineLevel="1" x14ac:dyDescent="0.3">
      <c r="A239" s="163" t="s">
        <v>2642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2643</v>
      </c>
      <c r="B240" s="94" t="s">
        <v>81</v>
      </c>
      <c r="C240" s="70" t="s">
        <v>79</v>
      </c>
      <c r="D240" s="71">
        <f>$D$11</f>
        <v>264.79000000000002</v>
      </c>
      <c r="E240" s="71">
        <f t="shared" ref="E240:AA240" si="137">$D$11</f>
        <v>264.79000000000002</v>
      </c>
      <c r="F240" s="71">
        <f t="shared" si="137"/>
        <v>264.79000000000002</v>
      </c>
      <c r="G240" s="71">
        <f t="shared" si="137"/>
        <v>264.79000000000002</v>
      </c>
      <c r="H240" s="71">
        <f t="shared" si="137"/>
        <v>264.79000000000002</v>
      </c>
      <c r="I240" s="71">
        <f t="shared" si="137"/>
        <v>264.79000000000002</v>
      </c>
      <c r="J240" s="71">
        <f t="shared" si="137"/>
        <v>264.79000000000002</v>
      </c>
      <c r="K240" s="71">
        <f t="shared" si="137"/>
        <v>264.79000000000002</v>
      </c>
      <c r="L240" s="71">
        <f t="shared" si="137"/>
        <v>264.79000000000002</v>
      </c>
      <c r="M240" s="71">
        <f t="shared" si="137"/>
        <v>264.79000000000002</v>
      </c>
      <c r="N240" s="71">
        <f t="shared" si="137"/>
        <v>264.79000000000002</v>
      </c>
      <c r="O240" s="71">
        <f t="shared" si="137"/>
        <v>264.79000000000002</v>
      </c>
      <c r="P240" s="71">
        <f t="shared" si="137"/>
        <v>264.79000000000002</v>
      </c>
      <c r="Q240" s="71">
        <f t="shared" si="137"/>
        <v>264.79000000000002</v>
      </c>
      <c r="R240" s="71">
        <f t="shared" si="137"/>
        <v>264.79000000000002</v>
      </c>
      <c r="S240" s="71">
        <f t="shared" si="137"/>
        <v>264.79000000000002</v>
      </c>
      <c r="T240" s="71">
        <f t="shared" si="137"/>
        <v>264.79000000000002</v>
      </c>
      <c r="U240" s="71">
        <f t="shared" si="137"/>
        <v>264.79000000000002</v>
      </c>
      <c r="V240" s="71">
        <f t="shared" si="137"/>
        <v>264.79000000000002</v>
      </c>
      <c r="W240" s="71">
        <f t="shared" si="137"/>
        <v>264.79000000000002</v>
      </c>
      <c r="X240" s="71">
        <f t="shared" si="137"/>
        <v>264.79000000000002</v>
      </c>
      <c r="Y240" s="71">
        <f t="shared" si="137"/>
        <v>264.79000000000002</v>
      </c>
      <c r="Z240" s="71">
        <f t="shared" si="137"/>
        <v>264.79000000000002</v>
      </c>
      <c r="AA240" s="71">
        <f t="shared" si="137"/>
        <v>264.79000000000002</v>
      </c>
    </row>
    <row r="241" spans="1:27" ht="12.75" customHeight="1" x14ac:dyDescent="0.3">
      <c r="A241" s="162" t="s">
        <v>2644</v>
      </c>
      <c r="B241" s="54" t="str">
        <f>"16"&amp;"."&amp;$B$801&amp;"."&amp;$B$802</f>
        <v>16.03.2024</v>
      </c>
      <c r="C241" s="134" t="s">
        <v>76</v>
      </c>
      <c r="D241" s="135">
        <f>ROUND(((D242+D243+D245+D244)/1000),5)</f>
        <v>1.82578</v>
      </c>
      <c r="E241" s="135">
        <f>ROUND(((E242+E243+E245+E244)/1000),5)</f>
        <v>1.65906</v>
      </c>
      <c r="F241" s="135">
        <f>ROUND(((F242+F243+F245+F244)/1000),5)</f>
        <v>1.6290500000000001</v>
      </c>
      <c r="G241" s="135">
        <f t="shared" ref="G241:AA241" si="138">ROUND(((G242+G243+G245+G244)/1000),5)</f>
        <v>1.6080300000000001</v>
      </c>
      <c r="H241" s="135">
        <f t="shared" si="138"/>
        <v>1.60893</v>
      </c>
      <c r="I241" s="135">
        <f t="shared" si="138"/>
        <v>1.7347300000000001</v>
      </c>
      <c r="J241" s="135">
        <f t="shared" si="138"/>
        <v>1.78511</v>
      </c>
      <c r="K241" s="135">
        <f t="shared" si="138"/>
        <v>1.8319099999999999</v>
      </c>
      <c r="L241" s="135">
        <f t="shared" si="138"/>
        <v>2.0757099999999999</v>
      </c>
      <c r="M241" s="135">
        <f t="shared" si="138"/>
        <v>2.20682</v>
      </c>
      <c r="N241" s="135">
        <f t="shared" si="138"/>
        <v>2.2759200000000002</v>
      </c>
      <c r="O241" s="135">
        <f t="shared" si="138"/>
        <v>2.2711299999999999</v>
      </c>
      <c r="P241" s="135">
        <f t="shared" si="138"/>
        <v>2.2394699999999998</v>
      </c>
      <c r="Q241" s="135">
        <f t="shared" si="138"/>
        <v>2.2243200000000001</v>
      </c>
      <c r="R241" s="135">
        <f t="shared" si="138"/>
        <v>2.1566800000000002</v>
      </c>
      <c r="S241" s="135">
        <f t="shared" si="138"/>
        <v>2.0969699999999998</v>
      </c>
      <c r="T241" s="135">
        <f t="shared" si="138"/>
        <v>2.1047400000000001</v>
      </c>
      <c r="U241" s="135">
        <f t="shared" si="138"/>
        <v>2.1556000000000002</v>
      </c>
      <c r="V241" s="135">
        <f t="shared" si="138"/>
        <v>2.2234099999999999</v>
      </c>
      <c r="W241" s="135">
        <f t="shared" si="138"/>
        <v>2.2323300000000001</v>
      </c>
      <c r="X241" s="135">
        <f t="shared" si="138"/>
        <v>2.1447799999999999</v>
      </c>
      <c r="Y241" s="135">
        <f t="shared" si="138"/>
        <v>2.0710199999999999</v>
      </c>
      <c r="Z241" s="135">
        <f t="shared" si="138"/>
        <v>1.8987099999999999</v>
      </c>
      <c r="AA241" s="135">
        <f t="shared" si="138"/>
        <v>1.8300399999999999</v>
      </c>
    </row>
    <row r="242" spans="1:27" ht="12.75" customHeight="1" outlineLevel="1" x14ac:dyDescent="0.3">
      <c r="A242" s="163" t="s">
        <v>2645</v>
      </c>
      <c r="B242" s="94" t="s">
        <v>238</v>
      </c>
      <c r="C242" s="70" t="s">
        <v>79</v>
      </c>
      <c r="D242" s="71">
        <v>1442.28</v>
      </c>
      <c r="E242" s="71">
        <v>1275.56</v>
      </c>
      <c r="F242" s="71">
        <v>1245.55</v>
      </c>
      <c r="G242" s="71">
        <v>1224.53</v>
      </c>
      <c r="H242" s="71">
        <v>1225.43</v>
      </c>
      <c r="I242" s="71">
        <v>1351.23</v>
      </c>
      <c r="J242" s="71">
        <v>1401.61</v>
      </c>
      <c r="K242" s="71">
        <v>1448.41</v>
      </c>
      <c r="L242" s="71">
        <v>1692.21</v>
      </c>
      <c r="M242" s="71">
        <v>1823.32</v>
      </c>
      <c r="N242" s="71">
        <v>1892.42</v>
      </c>
      <c r="O242" s="71">
        <v>1887.63</v>
      </c>
      <c r="P242" s="71">
        <v>1855.97</v>
      </c>
      <c r="Q242" s="71">
        <v>1840.82</v>
      </c>
      <c r="R242" s="71">
        <v>1773.18</v>
      </c>
      <c r="S242" s="71">
        <v>1713.47</v>
      </c>
      <c r="T242" s="71">
        <v>1721.24</v>
      </c>
      <c r="U242" s="71">
        <v>1772.1</v>
      </c>
      <c r="V242" s="71">
        <v>1839.91</v>
      </c>
      <c r="W242" s="71">
        <v>1848.83</v>
      </c>
      <c r="X242" s="71">
        <v>1761.28</v>
      </c>
      <c r="Y242" s="71">
        <v>1687.52</v>
      </c>
      <c r="Z242" s="71">
        <v>1515.21</v>
      </c>
      <c r="AA242" s="71">
        <v>1446.54</v>
      </c>
    </row>
    <row r="243" spans="1:27" ht="12.75" customHeight="1" outlineLevel="1" x14ac:dyDescent="0.3">
      <c r="A243" s="163" t="s">
        <v>2646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customHeight="1" outlineLevel="1" x14ac:dyDescent="0.3">
      <c r="A244" s="163" t="s">
        <v>2647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2648</v>
      </c>
      <c r="B245" s="94" t="s">
        <v>81</v>
      </c>
      <c r="C245" s="70" t="s">
        <v>79</v>
      </c>
      <c r="D245" s="71">
        <f>$D$11</f>
        <v>264.79000000000002</v>
      </c>
      <c r="E245" s="71">
        <f t="shared" ref="E245:AA245" si="140">$D$11</f>
        <v>264.79000000000002</v>
      </c>
      <c r="F245" s="71">
        <f t="shared" si="140"/>
        <v>264.79000000000002</v>
      </c>
      <c r="G245" s="71">
        <f t="shared" si="140"/>
        <v>264.79000000000002</v>
      </c>
      <c r="H245" s="71">
        <f t="shared" si="140"/>
        <v>264.79000000000002</v>
      </c>
      <c r="I245" s="71">
        <f t="shared" si="140"/>
        <v>264.79000000000002</v>
      </c>
      <c r="J245" s="71">
        <f t="shared" si="140"/>
        <v>264.79000000000002</v>
      </c>
      <c r="K245" s="71">
        <f t="shared" si="140"/>
        <v>264.79000000000002</v>
      </c>
      <c r="L245" s="71">
        <f t="shared" si="140"/>
        <v>264.79000000000002</v>
      </c>
      <c r="M245" s="71">
        <f t="shared" si="140"/>
        <v>264.79000000000002</v>
      </c>
      <c r="N245" s="71">
        <f t="shared" si="140"/>
        <v>264.79000000000002</v>
      </c>
      <c r="O245" s="71">
        <f t="shared" si="140"/>
        <v>264.79000000000002</v>
      </c>
      <c r="P245" s="71">
        <f t="shared" si="140"/>
        <v>264.79000000000002</v>
      </c>
      <c r="Q245" s="71">
        <f t="shared" si="140"/>
        <v>264.79000000000002</v>
      </c>
      <c r="R245" s="71">
        <f t="shared" si="140"/>
        <v>264.79000000000002</v>
      </c>
      <c r="S245" s="71">
        <f t="shared" si="140"/>
        <v>264.79000000000002</v>
      </c>
      <c r="T245" s="71">
        <f t="shared" si="140"/>
        <v>264.79000000000002</v>
      </c>
      <c r="U245" s="71">
        <f t="shared" si="140"/>
        <v>264.79000000000002</v>
      </c>
      <c r="V245" s="71">
        <f t="shared" si="140"/>
        <v>264.79000000000002</v>
      </c>
      <c r="W245" s="71">
        <f t="shared" si="140"/>
        <v>264.79000000000002</v>
      </c>
      <c r="X245" s="71">
        <f t="shared" si="140"/>
        <v>264.79000000000002</v>
      </c>
      <c r="Y245" s="71">
        <f t="shared" si="140"/>
        <v>264.79000000000002</v>
      </c>
      <c r="Z245" s="71">
        <f t="shared" si="140"/>
        <v>264.79000000000002</v>
      </c>
      <c r="AA245" s="71">
        <f t="shared" si="140"/>
        <v>264.79000000000002</v>
      </c>
    </row>
    <row r="246" spans="1:27" ht="12.75" customHeight="1" x14ac:dyDescent="0.3">
      <c r="A246" s="162" t="s">
        <v>2649</v>
      </c>
      <c r="B246" s="54" t="str">
        <f>"17"&amp;"."&amp;$B$801&amp;"."&amp;$B$802</f>
        <v>17.03.2024</v>
      </c>
      <c r="C246" s="134" t="s">
        <v>76</v>
      </c>
      <c r="D246" s="135">
        <f>ROUND(((D247+D248+D250+D249)/1000),5)</f>
        <v>1.82775</v>
      </c>
      <c r="E246" s="135">
        <f>ROUND(((E247+E248+E250+E249)/1000),5)</f>
        <v>1.6536599999999999</v>
      </c>
      <c r="F246" s="135">
        <f>ROUND(((F247+F248+F250+F249)/1000),5)</f>
        <v>1.61324</v>
      </c>
      <c r="G246" s="135">
        <f t="shared" ref="G246:AA246" si="141">ROUND(((G247+G248+G250+G249)/1000),5)</f>
        <v>1.5829899999999999</v>
      </c>
      <c r="H246" s="135">
        <f t="shared" si="141"/>
        <v>1.5828100000000001</v>
      </c>
      <c r="I246" s="135">
        <f t="shared" si="141"/>
        <v>1.6350100000000001</v>
      </c>
      <c r="J246" s="135">
        <f t="shared" si="141"/>
        <v>1.7170000000000001</v>
      </c>
      <c r="K246" s="135">
        <f t="shared" si="141"/>
        <v>1.8045800000000001</v>
      </c>
      <c r="L246" s="135">
        <f t="shared" si="141"/>
        <v>1.88124</v>
      </c>
      <c r="M246" s="135">
        <f t="shared" si="141"/>
        <v>2.0726900000000001</v>
      </c>
      <c r="N246" s="135">
        <f t="shared" si="141"/>
        <v>2.0897199999999998</v>
      </c>
      <c r="O246" s="135">
        <f t="shared" si="141"/>
        <v>2.0956399999999999</v>
      </c>
      <c r="P246" s="135">
        <f t="shared" si="141"/>
        <v>2.0901299999999998</v>
      </c>
      <c r="Q246" s="135">
        <f t="shared" si="141"/>
        <v>2.0832199999999998</v>
      </c>
      <c r="R246" s="135">
        <f t="shared" si="141"/>
        <v>2.0838700000000001</v>
      </c>
      <c r="S246" s="135">
        <f t="shared" si="141"/>
        <v>2.0803400000000001</v>
      </c>
      <c r="T246" s="135">
        <f t="shared" si="141"/>
        <v>2.08074</v>
      </c>
      <c r="U246" s="135">
        <f t="shared" si="141"/>
        <v>2.0867900000000001</v>
      </c>
      <c r="V246" s="135">
        <f t="shared" si="141"/>
        <v>2.2276400000000001</v>
      </c>
      <c r="W246" s="135">
        <f t="shared" si="141"/>
        <v>2.3321100000000001</v>
      </c>
      <c r="X246" s="135">
        <f t="shared" si="141"/>
        <v>2.2544200000000001</v>
      </c>
      <c r="Y246" s="135">
        <f t="shared" si="141"/>
        <v>2.0755400000000002</v>
      </c>
      <c r="Z246" s="135">
        <f t="shared" si="141"/>
        <v>1.88357</v>
      </c>
      <c r="AA246" s="135">
        <f t="shared" si="141"/>
        <v>1.83266</v>
      </c>
    </row>
    <row r="247" spans="1:27" ht="12.75" customHeight="1" outlineLevel="1" x14ac:dyDescent="0.3">
      <c r="A247" s="163" t="s">
        <v>2650</v>
      </c>
      <c r="B247" s="94" t="s">
        <v>238</v>
      </c>
      <c r="C247" s="70" t="s">
        <v>79</v>
      </c>
      <c r="D247" s="71">
        <v>1444.25</v>
      </c>
      <c r="E247" s="71">
        <v>1270.1600000000001</v>
      </c>
      <c r="F247" s="71">
        <v>1229.74</v>
      </c>
      <c r="G247" s="71">
        <v>1199.49</v>
      </c>
      <c r="H247" s="71">
        <v>1199.31</v>
      </c>
      <c r="I247" s="71">
        <v>1251.51</v>
      </c>
      <c r="J247" s="71">
        <v>1333.5</v>
      </c>
      <c r="K247" s="71">
        <v>1421.08</v>
      </c>
      <c r="L247" s="71">
        <v>1497.74</v>
      </c>
      <c r="M247" s="71">
        <v>1689.19</v>
      </c>
      <c r="N247" s="71">
        <v>1706.22</v>
      </c>
      <c r="O247" s="71">
        <v>1712.14</v>
      </c>
      <c r="P247" s="71">
        <v>1706.63</v>
      </c>
      <c r="Q247" s="71">
        <v>1699.72</v>
      </c>
      <c r="R247" s="71">
        <v>1700.37</v>
      </c>
      <c r="S247" s="71">
        <v>1696.84</v>
      </c>
      <c r="T247" s="71">
        <v>1697.24</v>
      </c>
      <c r="U247" s="71">
        <v>1703.29</v>
      </c>
      <c r="V247" s="71">
        <v>1844.14</v>
      </c>
      <c r="W247" s="71">
        <v>1948.61</v>
      </c>
      <c r="X247" s="71">
        <v>1870.92</v>
      </c>
      <c r="Y247" s="71">
        <v>1692.04</v>
      </c>
      <c r="Z247" s="71">
        <v>1500.07</v>
      </c>
      <c r="AA247" s="71">
        <v>1449.16</v>
      </c>
    </row>
    <row r="248" spans="1:27" ht="12.75" customHeight="1" outlineLevel="1" x14ac:dyDescent="0.3">
      <c r="A248" s="163" t="s">
        <v>2651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customHeight="1" outlineLevel="1" x14ac:dyDescent="0.3">
      <c r="A249" s="163" t="s">
        <v>2652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2653</v>
      </c>
      <c r="B250" s="94" t="s">
        <v>81</v>
      </c>
      <c r="C250" s="70" t="s">
        <v>79</v>
      </c>
      <c r="D250" s="71">
        <f>$D$11</f>
        <v>264.79000000000002</v>
      </c>
      <c r="E250" s="71">
        <f t="shared" ref="E250:AA250" si="143">$D$11</f>
        <v>264.79000000000002</v>
      </c>
      <c r="F250" s="71">
        <f t="shared" si="143"/>
        <v>264.79000000000002</v>
      </c>
      <c r="G250" s="71">
        <f t="shared" si="143"/>
        <v>264.79000000000002</v>
      </c>
      <c r="H250" s="71">
        <f t="shared" si="143"/>
        <v>264.79000000000002</v>
      </c>
      <c r="I250" s="71">
        <f t="shared" si="143"/>
        <v>264.79000000000002</v>
      </c>
      <c r="J250" s="71">
        <f t="shared" si="143"/>
        <v>264.79000000000002</v>
      </c>
      <c r="K250" s="71">
        <f t="shared" si="143"/>
        <v>264.79000000000002</v>
      </c>
      <c r="L250" s="71">
        <f t="shared" si="143"/>
        <v>264.79000000000002</v>
      </c>
      <c r="M250" s="71">
        <f t="shared" si="143"/>
        <v>264.79000000000002</v>
      </c>
      <c r="N250" s="71">
        <f t="shared" si="143"/>
        <v>264.79000000000002</v>
      </c>
      <c r="O250" s="71">
        <f t="shared" si="143"/>
        <v>264.79000000000002</v>
      </c>
      <c r="P250" s="71">
        <f t="shared" si="143"/>
        <v>264.79000000000002</v>
      </c>
      <c r="Q250" s="71">
        <f t="shared" si="143"/>
        <v>264.79000000000002</v>
      </c>
      <c r="R250" s="71">
        <f t="shared" si="143"/>
        <v>264.79000000000002</v>
      </c>
      <c r="S250" s="71">
        <f t="shared" si="143"/>
        <v>264.79000000000002</v>
      </c>
      <c r="T250" s="71">
        <f t="shared" si="143"/>
        <v>264.79000000000002</v>
      </c>
      <c r="U250" s="71">
        <f t="shared" si="143"/>
        <v>264.79000000000002</v>
      </c>
      <c r="V250" s="71">
        <f t="shared" si="143"/>
        <v>264.79000000000002</v>
      </c>
      <c r="W250" s="71">
        <f t="shared" si="143"/>
        <v>264.79000000000002</v>
      </c>
      <c r="X250" s="71">
        <f t="shared" si="143"/>
        <v>264.79000000000002</v>
      </c>
      <c r="Y250" s="71">
        <f t="shared" si="143"/>
        <v>264.79000000000002</v>
      </c>
      <c r="Z250" s="71">
        <f t="shared" si="143"/>
        <v>264.79000000000002</v>
      </c>
      <c r="AA250" s="71">
        <f t="shared" si="143"/>
        <v>264.79000000000002</v>
      </c>
    </row>
    <row r="251" spans="1:27" ht="12.75" customHeight="1" x14ac:dyDescent="0.3">
      <c r="A251" s="162" t="s">
        <v>2654</v>
      </c>
      <c r="B251" s="54" t="str">
        <f>"18"&amp;"."&amp;$B$801&amp;"."&amp;$B$802</f>
        <v>18.03.2024</v>
      </c>
      <c r="C251" s="134" t="s">
        <v>76</v>
      </c>
      <c r="D251" s="135">
        <f>ROUND(((D252+D253+D255+D254)/1000),5)</f>
        <v>1.7717000000000001</v>
      </c>
      <c r="E251" s="135">
        <f>ROUND(((E252+E253+E255+E254)/1000),5)</f>
        <v>1.6387100000000001</v>
      </c>
      <c r="F251" s="135">
        <f>ROUND(((F252+F253+F255+F254)/1000),5)</f>
        <v>1.60002</v>
      </c>
      <c r="G251" s="135">
        <f t="shared" ref="G251:AA251" si="144">ROUND(((G252+G253+G255+G254)/1000),5)</f>
        <v>1.59788</v>
      </c>
      <c r="H251" s="135">
        <f t="shared" si="144"/>
        <v>1.63747</v>
      </c>
      <c r="I251" s="135">
        <f t="shared" si="144"/>
        <v>1.7438100000000001</v>
      </c>
      <c r="J251" s="135">
        <f t="shared" si="144"/>
        <v>1.8287599999999999</v>
      </c>
      <c r="K251" s="135">
        <f t="shared" si="144"/>
        <v>2.17313</v>
      </c>
      <c r="L251" s="135">
        <f t="shared" si="144"/>
        <v>2.2846199999999999</v>
      </c>
      <c r="M251" s="135">
        <f t="shared" si="144"/>
        <v>2.3685499999999999</v>
      </c>
      <c r="N251" s="135">
        <f t="shared" si="144"/>
        <v>2.37791</v>
      </c>
      <c r="O251" s="135">
        <f t="shared" si="144"/>
        <v>2.4251800000000001</v>
      </c>
      <c r="P251" s="135">
        <f t="shared" si="144"/>
        <v>2.3763899999999998</v>
      </c>
      <c r="Q251" s="135">
        <f t="shared" si="144"/>
        <v>2.3779400000000002</v>
      </c>
      <c r="R251" s="135">
        <f t="shared" si="144"/>
        <v>2.3654199999999999</v>
      </c>
      <c r="S251" s="135">
        <f t="shared" si="144"/>
        <v>2.3258200000000002</v>
      </c>
      <c r="T251" s="135">
        <f t="shared" si="144"/>
        <v>2.3137300000000001</v>
      </c>
      <c r="U251" s="135">
        <f t="shared" si="144"/>
        <v>2.2107700000000001</v>
      </c>
      <c r="V251" s="135">
        <f t="shared" si="144"/>
        <v>2.2700900000000002</v>
      </c>
      <c r="W251" s="135">
        <f t="shared" si="144"/>
        <v>2.3391199999999999</v>
      </c>
      <c r="X251" s="135">
        <f t="shared" si="144"/>
        <v>2.27135</v>
      </c>
      <c r="Y251" s="135">
        <f t="shared" si="144"/>
        <v>2.1192700000000002</v>
      </c>
      <c r="Z251" s="135">
        <f t="shared" si="144"/>
        <v>1.8941300000000001</v>
      </c>
      <c r="AA251" s="135">
        <f t="shared" si="144"/>
        <v>1.77939</v>
      </c>
    </row>
    <row r="252" spans="1:27" ht="12.75" customHeight="1" outlineLevel="1" x14ac:dyDescent="0.3">
      <c r="A252" s="163" t="s">
        <v>2655</v>
      </c>
      <c r="B252" s="94" t="s">
        <v>238</v>
      </c>
      <c r="C252" s="70" t="s">
        <v>79</v>
      </c>
      <c r="D252" s="71">
        <v>1388.2</v>
      </c>
      <c r="E252" s="71">
        <v>1255.21</v>
      </c>
      <c r="F252" s="71">
        <v>1216.52</v>
      </c>
      <c r="G252" s="71">
        <v>1214.3800000000001</v>
      </c>
      <c r="H252" s="71">
        <v>1253.97</v>
      </c>
      <c r="I252" s="71">
        <v>1360.31</v>
      </c>
      <c r="J252" s="71">
        <v>1445.26</v>
      </c>
      <c r="K252" s="71">
        <v>1789.63</v>
      </c>
      <c r="L252" s="71">
        <v>1901.12</v>
      </c>
      <c r="M252" s="71">
        <v>1985.05</v>
      </c>
      <c r="N252" s="71">
        <v>1994.41</v>
      </c>
      <c r="O252" s="71">
        <v>2041.68</v>
      </c>
      <c r="P252" s="71">
        <v>1992.89</v>
      </c>
      <c r="Q252" s="71">
        <v>1994.44</v>
      </c>
      <c r="R252" s="71">
        <v>1981.92</v>
      </c>
      <c r="S252" s="71">
        <v>1942.32</v>
      </c>
      <c r="T252" s="71">
        <v>1930.23</v>
      </c>
      <c r="U252" s="71">
        <v>1827.27</v>
      </c>
      <c r="V252" s="71">
        <v>1886.59</v>
      </c>
      <c r="W252" s="71">
        <v>1955.62</v>
      </c>
      <c r="X252" s="71">
        <v>1887.85</v>
      </c>
      <c r="Y252" s="71">
        <v>1735.77</v>
      </c>
      <c r="Z252" s="71">
        <v>1510.63</v>
      </c>
      <c r="AA252" s="71">
        <v>1395.89</v>
      </c>
    </row>
    <row r="253" spans="1:27" ht="12.75" customHeight="1" outlineLevel="1" x14ac:dyDescent="0.3">
      <c r="A253" s="163" t="s">
        <v>2656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customHeight="1" outlineLevel="1" x14ac:dyDescent="0.3">
      <c r="A254" s="163" t="s">
        <v>2657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2658</v>
      </c>
      <c r="B255" s="94" t="s">
        <v>81</v>
      </c>
      <c r="C255" s="70" t="s">
        <v>79</v>
      </c>
      <c r="D255" s="71">
        <f>$D$11</f>
        <v>264.79000000000002</v>
      </c>
      <c r="E255" s="71">
        <f t="shared" ref="E255:AA255" si="146">$D$11</f>
        <v>264.79000000000002</v>
      </c>
      <c r="F255" s="71">
        <f t="shared" si="146"/>
        <v>264.79000000000002</v>
      </c>
      <c r="G255" s="71">
        <f t="shared" si="146"/>
        <v>264.79000000000002</v>
      </c>
      <c r="H255" s="71">
        <f t="shared" si="146"/>
        <v>264.79000000000002</v>
      </c>
      <c r="I255" s="71">
        <f t="shared" si="146"/>
        <v>264.79000000000002</v>
      </c>
      <c r="J255" s="71">
        <f t="shared" si="146"/>
        <v>264.79000000000002</v>
      </c>
      <c r="K255" s="71">
        <f t="shared" si="146"/>
        <v>264.79000000000002</v>
      </c>
      <c r="L255" s="71">
        <f t="shared" si="146"/>
        <v>264.79000000000002</v>
      </c>
      <c r="M255" s="71">
        <f t="shared" si="146"/>
        <v>264.79000000000002</v>
      </c>
      <c r="N255" s="71">
        <f t="shared" si="146"/>
        <v>264.79000000000002</v>
      </c>
      <c r="O255" s="71">
        <f t="shared" si="146"/>
        <v>264.79000000000002</v>
      </c>
      <c r="P255" s="71">
        <f t="shared" si="146"/>
        <v>264.79000000000002</v>
      </c>
      <c r="Q255" s="71">
        <f t="shared" si="146"/>
        <v>264.79000000000002</v>
      </c>
      <c r="R255" s="71">
        <f t="shared" si="146"/>
        <v>264.79000000000002</v>
      </c>
      <c r="S255" s="71">
        <f t="shared" si="146"/>
        <v>264.79000000000002</v>
      </c>
      <c r="T255" s="71">
        <f t="shared" si="146"/>
        <v>264.79000000000002</v>
      </c>
      <c r="U255" s="71">
        <f t="shared" si="146"/>
        <v>264.79000000000002</v>
      </c>
      <c r="V255" s="71">
        <f t="shared" si="146"/>
        <v>264.79000000000002</v>
      </c>
      <c r="W255" s="71">
        <f t="shared" si="146"/>
        <v>264.79000000000002</v>
      </c>
      <c r="X255" s="71">
        <f t="shared" si="146"/>
        <v>264.79000000000002</v>
      </c>
      <c r="Y255" s="71">
        <f t="shared" si="146"/>
        <v>264.79000000000002</v>
      </c>
      <c r="Z255" s="71">
        <f t="shared" si="146"/>
        <v>264.79000000000002</v>
      </c>
      <c r="AA255" s="71">
        <f t="shared" si="146"/>
        <v>264.79000000000002</v>
      </c>
    </row>
    <row r="256" spans="1:27" ht="12.75" customHeight="1" x14ac:dyDescent="0.3">
      <c r="A256" s="162" t="s">
        <v>2659</v>
      </c>
      <c r="B256" s="54" t="str">
        <f>"19"&amp;"."&amp;$B$801&amp;"."&amp;$B$802</f>
        <v>19.03.2024</v>
      </c>
      <c r="C256" s="134" t="s">
        <v>76</v>
      </c>
      <c r="D256" s="135">
        <f>ROUND(((D257+D258+D260+D259)/1000),5)</f>
        <v>1.6383799999999999</v>
      </c>
      <c r="E256" s="135">
        <f>ROUND(((E257+E258+E260+E259)/1000),5)</f>
        <v>1.5736600000000001</v>
      </c>
      <c r="F256" s="135">
        <f>ROUND(((F257+F258+F260+F259)/1000),5)</f>
        <v>1.54661</v>
      </c>
      <c r="G256" s="135">
        <f t="shared" ref="G256:AA256" si="147">ROUND(((G257+G258+G260+G259)/1000),5)</f>
        <v>1.54135</v>
      </c>
      <c r="H256" s="135">
        <f t="shared" si="147"/>
        <v>1.5704</v>
      </c>
      <c r="I256" s="135">
        <f t="shared" si="147"/>
        <v>1.66553</v>
      </c>
      <c r="J256" s="135">
        <f t="shared" si="147"/>
        <v>1.7979499999999999</v>
      </c>
      <c r="K256" s="135">
        <f t="shared" si="147"/>
        <v>1.94231</v>
      </c>
      <c r="L256" s="135">
        <f t="shared" si="147"/>
        <v>2.1486499999999999</v>
      </c>
      <c r="M256" s="135">
        <f t="shared" si="147"/>
        <v>2.2634500000000002</v>
      </c>
      <c r="N256" s="135">
        <f t="shared" si="147"/>
        <v>2.27447</v>
      </c>
      <c r="O256" s="135">
        <f t="shared" si="147"/>
        <v>2.2974199999999998</v>
      </c>
      <c r="P256" s="135">
        <f t="shared" si="147"/>
        <v>2.2515100000000001</v>
      </c>
      <c r="Q256" s="135">
        <f t="shared" si="147"/>
        <v>2.2813500000000002</v>
      </c>
      <c r="R256" s="135">
        <f t="shared" si="147"/>
        <v>2.21272</v>
      </c>
      <c r="S256" s="135">
        <f t="shared" si="147"/>
        <v>2.18506</v>
      </c>
      <c r="T256" s="135">
        <f t="shared" si="147"/>
        <v>2.1359499999999998</v>
      </c>
      <c r="U256" s="135">
        <f t="shared" si="147"/>
        <v>2.0460699999999998</v>
      </c>
      <c r="V256" s="135">
        <f t="shared" si="147"/>
        <v>2.20364</v>
      </c>
      <c r="W256" s="135">
        <f t="shared" si="147"/>
        <v>2.3123800000000001</v>
      </c>
      <c r="X256" s="135">
        <f t="shared" si="147"/>
        <v>2.2048000000000001</v>
      </c>
      <c r="Y256" s="135">
        <f t="shared" si="147"/>
        <v>2.06047</v>
      </c>
      <c r="Z256" s="135">
        <f t="shared" si="147"/>
        <v>1.8625700000000001</v>
      </c>
      <c r="AA256" s="135">
        <f t="shared" si="147"/>
        <v>1.7159899999999999</v>
      </c>
    </row>
    <row r="257" spans="1:27" ht="12.75" customHeight="1" outlineLevel="1" x14ac:dyDescent="0.3">
      <c r="A257" s="163" t="s">
        <v>2660</v>
      </c>
      <c r="B257" s="94" t="s">
        <v>238</v>
      </c>
      <c r="C257" s="70" t="s">
        <v>79</v>
      </c>
      <c r="D257" s="71">
        <v>1254.8800000000001</v>
      </c>
      <c r="E257" s="71">
        <v>1190.1600000000001</v>
      </c>
      <c r="F257" s="71">
        <v>1163.1099999999999</v>
      </c>
      <c r="G257" s="71">
        <v>1157.8499999999999</v>
      </c>
      <c r="H257" s="71">
        <v>1186.9000000000001</v>
      </c>
      <c r="I257" s="71">
        <v>1282.03</v>
      </c>
      <c r="J257" s="71">
        <v>1414.45</v>
      </c>
      <c r="K257" s="71">
        <v>1558.81</v>
      </c>
      <c r="L257" s="71">
        <v>1765.15</v>
      </c>
      <c r="M257" s="71">
        <v>1879.95</v>
      </c>
      <c r="N257" s="71">
        <v>1890.97</v>
      </c>
      <c r="O257" s="71">
        <v>1913.92</v>
      </c>
      <c r="P257" s="71">
        <v>1868.01</v>
      </c>
      <c r="Q257" s="71">
        <v>1897.85</v>
      </c>
      <c r="R257" s="71">
        <v>1829.22</v>
      </c>
      <c r="S257" s="71">
        <v>1801.56</v>
      </c>
      <c r="T257" s="71">
        <v>1752.45</v>
      </c>
      <c r="U257" s="71">
        <v>1662.57</v>
      </c>
      <c r="V257" s="71">
        <v>1820.14</v>
      </c>
      <c r="W257" s="71">
        <v>1928.88</v>
      </c>
      <c r="X257" s="71">
        <v>1821.3</v>
      </c>
      <c r="Y257" s="71">
        <v>1676.97</v>
      </c>
      <c r="Z257" s="71">
        <v>1479.07</v>
      </c>
      <c r="AA257" s="71">
        <v>1332.49</v>
      </c>
    </row>
    <row r="258" spans="1:27" ht="12.75" customHeight="1" outlineLevel="1" x14ac:dyDescent="0.3">
      <c r="A258" s="163" t="s">
        <v>2661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customHeight="1" outlineLevel="1" x14ac:dyDescent="0.3">
      <c r="A259" s="163" t="s">
        <v>2662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2663</v>
      </c>
      <c r="B260" s="94" t="s">
        <v>81</v>
      </c>
      <c r="C260" s="70" t="s">
        <v>79</v>
      </c>
      <c r="D260" s="71">
        <f>$D$11</f>
        <v>264.79000000000002</v>
      </c>
      <c r="E260" s="71">
        <f t="shared" ref="E260:AA260" si="149">$D$11</f>
        <v>264.79000000000002</v>
      </c>
      <c r="F260" s="71">
        <f t="shared" si="149"/>
        <v>264.79000000000002</v>
      </c>
      <c r="G260" s="71">
        <f t="shared" si="149"/>
        <v>264.79000000000002</v>
      </c>
      <c r="H260" s="71">
        <f t="shared" si="149"/>
        <v>264.79000000000002</v>
      </c>
      <c r="I260" s="71">
        <f t="shared" si="149"/>
        <v>264.79000000000002</v>
      </c>
      <c r="J260" s="71">
        <f t="shared" si="149"/>
        <v>264.79000000000002</v>
      </c>
      <c r="K260" s="71">
        <f t="shared" si="149"/>
        <v>264.79000000000002</v>
      </c>
      <c r="L260" s="71">
        <f t="shared" si="149"/>
        <v>264.79000000000002</v>
      </c>
      <c r="M260" s="71">
        <f t="shared" si="149"/>
        <v>264.79000000000002</v>
      </c>
      <c r="N260" s="71">
        <f t="shared" si="149"/>
        <v>264.79000000000002</v>
      </c>
      <c r="O260" s="71">
        <f t="shared" si="149"/>
        <v>264.79000000000002</v>
      </c>
      <c r="P260" s="71">
        <f t="shared" si="149"/>
        <v>264.79000000000002</v>
      </c>
      <c r="Q260" s="71">
        <f t="shared" si="149"/>
        <v>264.79000000000002</v>
      </c>
      <c r="R260" s="71">
        <f t="shared" si="149"/>
        <v>264.79000000000002</v>
      </c>
      <c r="S260" s="71">
        <f t="shared" si="149"/>
        <v>264.79000000000002</v>
      </c>
      <c r="T260" s="71">
        <f t="shared" si="149"/>
        <v>264.79000000000002</v>
      </c>
      <c r="U260" s="71">
        <f t="shared" si="149"/>
        <v>264.79000000000002</v>
      </c>
      <c r="V260" s="71">
        <f t="shared" si="149"/>
        <v>264.79000000000002</v>
      </c>
      <c r="W260" s="71">
        <f t="shared" si="149"/>
        <v>264.79000000000002</v>
      </c>
      <c r="X260" s="71">
        <f t="shared" si="149"/>
        <v>264.79000000000002</v>
      </c>
      <c r="Y260" s="71">
        <f t="shared" si="149"/>
        <v>264.79000000000002</v>
      </c>
      <c r="Z260" s="71">
        <f t="shared" si="149"/>
        <v>264.79000000000002</v>
      </c>
      <c r="AA260" s="71">
        <f t="shared" si="149"/>
        <v>264.79000000000002</v>
      </c>
    </row>
    <row r="261" spans="1:27" ht="12.75" customHeight="1" x14ac:dyDescent="0.3">
      <c r="A261" s="162" t="s">
        <v>2664</v>
      </c>
      <c r="B261" s="54" t="str">
        <f>"20"&amp;"."&amp;$B$801&amp;"."&amp;$B$802</f>
        <v>20.03.2024</v>
      </c>
      <c r="C261" s="134" t="s">
        <v>76</v>
      </c>
      <c r="D261" s="135">
        <f>ROUND(((D262+D263+D265+D264)/1000),5)</f>
        <v>1.62738</v>
      </c>
      <c r="E261" s="135">
        <f>ROUND(((E262+E263+E265+E264)/1000),5)</f>
        <v>1.56019</v>
      </c>
      <c r="F261" s="135">
        <f>ROUND(((F262+F263+F265+F264)/1000),5)</f>
        <v>1.5292600000000001</v>
      </c>
      <c r="G261" s="135">
        <f t="shared" ref="G261:AA261" si="150">ROUND(((G262+G263+G265+G264)/1000),5)</f>
        <v>1.5263</v>
      </c>
      <c r="H261" s="135">
        <f t="shared" si="150"/>
        <v>1.5578700000000001</v>
      </c>
      <c r="I261" s="135">
        <f t="shared" si="150"/>
        <v>1.66608</v>
      </c>
      <c r="J261" s="135">
        <f t="shared" si="150"/>
        <v>1.7996099999999999</v>
      </c>
      <c r="K261" s="135">
        <f t="shared" si="150"/>
        <v>1.88479</v>
      </c>
      <c r="L261" s="135">
        <f t="shared" si="150"/>
        <v>2.1277300000000001</v>
      </c>
      <c r="M261" s="135">
        <f t="shared" si="150"/>
        <v>2.2418900000000002</v>
      </c>
      <c r="N261" s="135">
        <f t="shared" si="150"/>
        <v>2.2688299999999999</v>
      </c>
      <c r="O261" s="135">
        <f t="shared" si="150"/>
        <v>2.2902999999999998</v>
      </c>
      <c r="P261" s="135">
        <f t="shared" si="150"/>
        <v>2.2559399999999998</v>
      </c>
      <c r="Q261" s="135">
        <f t="shared" si="150"/>
        <v>2.2698</v>
      </c>
      <c r="R261" s="135">
        <f t="shared" si="150"/>
        <v>2.24098</v>
      </c>
      <c r="S261" s="135">
        <f t="shared" si="150"/>
        <v>2.2174399999999999</v>
      </c>
      <c r="T261" s="135">
        <f t="shared" si="150"/>
        <v>2.1907199999999998</v>
      </c>
      <c r="U261" s="135">
        <f t="shared" si="150"/>
        <v>2.1058500000000002</v>
      </c>
      <c r="V261" s="135">
        <f t="shared" si="150"/>
        <v>2.1852999999999998</v>
      </c>
      <c r="W261" s="135">
        <f t="shared" si="150"/>
        <v>2.2544200000000001</v>
      </c>
      <c r="X261" s="135">
        <f t="shared" si="150"/>
        <v>2.1706099999999999</v>
      </c>
      <c r="Y261" s="135">
        <f t="shared" si="150"/>
        <v>2.0968300000000002</v>
      </c>
      <c r="Z261" s="135">
        <f t="shared" si="150"/>
        <v>1.87279</v>
      </c>
      <c r="AA261" s="135">
        <f t="shared" si="150"/>
        <v>1.7892300000000001</v>
      </c>
    </row>
    <row r="262" spans="1:27" ht="12.75" customHeight="1" outlineLevel="1" x14ac:dyDescent="0.3">
      <c r="A262" s="163" t="s">
        <v>2665</v>
      </c>
      <c r="B262" s="94" t="s">
        <v>238</v>
      </c>
      <c r="C262" s="70" t="s">
        <v>79</v>
      </c>
      <c r="D262" s="71">
        <v>1243.8800000000001</v>
      </c>
      <c r="E262" s="71">
        <v>1176.69</v>
      </c>
      <c r="F262" s="71">
        <v>1145.76</v>
      </c>
      <c r="G262" s="71">
        <v>1142.8</v>
      </c>
      <c r="H262" s="71">
        <v>1174.3699999999999</v>
      </c>
      <c r="I262" s="71">
        <v>1282.58</v>
      </c>
      <c r="J262" s="71">
        <v>1416.11</v>
      </c>
      <c r="K262" s="71">
        <v>1501.29</v>
      </c>
      <c r="L262" s="71">
        <v>1744.23</v>
      </c>
      <c r="M262" s="71">
        <v>1858.39</v>
      </c>
      <c r="N262" s="71">
        <v>1885.33</v>
      </c>
      <c r="O262" s="71">
        <v>1906.8</v>
      </c>
      <c r="P262" s="71">
        <v>1872.44</v>
      </c>
      <c r="Q262" s="71">
        <v>1886.3</v>
      </c>
      <c r="R262" s="71">
        <v>1857.48</v>
      </c>
      <c r="S262" s="71">
        <v>1833.94</v>
      </c>
      <c r="T262" s="71">
        <v>1807.22</v>
      </c>
      <c r="U262" s="71">
        <v>1722.35</v>
      </c>
      <c r="V262" s="71">
        <v>1801.8</v>
      </c>
      <c r="W262" s="71">
        <v>1870.92</v>
      </c>
      <c r="X262" s="71">
        <v>1787.11</v>
      </c>
      <c r="Y262" s="71">
        <v>1713.33</v>
      </c>
      <c r="Z262" s="71">
        <v>1489.29</v>
      </c>
      <c r="AA262" s="71">
        <v>1405.73</v>
      </c>
    </row>
    <row r="263" spans="1:27" ht="12.75" customHeight="1" outlineLevel="1" x14ac:dyDescent="0.3">
      <c r="A263" s="163" t="s">
        <v>2666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customHeight="1" outlineLevel="1" x14ac:dyDescent="0.3">
      <c r="A264" s="163" t="s">
        <v>2667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2668</v>
      </c>
      <c r="B265" s="94" t="s">
        <v>81</v>
      </c>
      <c r="C265" s="70" t="s">
        <v>79</v>
      </c>
      <c r="D265" s="71">
        <f>$D$11</f>
        <v>264.79000000000002</v>
      </c>
      <c r="E265" s="71">
        <f t="shared" ref="E265:AA265" si="152">$D$11</f>
        <v>264.79000000000002</v>
      </c>
      <c r="F265" s="71">
        <f t="shared" si="152"/>
        <v>264.79000000000002</v>
      </c>
      <c r="G265" s="71">
        <f t="shared" si="152"/>
        <v>264.79000000000002</v>
      </c>
      <c r="H265" s="71">
        <f t="shared" si="152"/>
        <v>264.79000000000002</v>
      </c>
      <c r="I265" s="71">
        <f t="shared" si="152"/>
        <v>264.79000000000002</v>
      </c>
      <c r="J265" s="71">
        <f t="shared" si="152"/>
        <v>264.79000000000002</v>
      </c>
      <c r="K265" s="71">
        <f t="shared" si="152"/>
        <v>264.79000000000002</v>
      </c>
      <c r="L265" s="71">
        <f t="shared" si="152"/>
        <v>264.79000000000002</v>
      </c>
      <c r="M265" s="71">
        <f t="shared" si="152"/>
        <v>264.79000000000002</v>
      </c>
      <c r="N265" s="71">
        <f t="shared" si="152"/>
        <v>264.79000000000002</v>
      </c>
      <c r="O265" s="71">
        <f t="shared" si="152"/>
        <v>264.79000000000002</v>
      </c>
      <c r="P265" s="71">
        <f t="shared" si="152"/>
        <v>264.79000000000002</v>
      </c>
      <c r="Q265" s="71">
        <f t="shared" si="152"/>
        <v>264.79000000000002</v>
      </c>
      <c r="R265" s="71">
        <f t="shared" si="152"/>
        <v>264.79000000000002</v>
      </c>
      <c r="S265" s="71">
        <f t="shared" si="152"/>
        <v>264.79000000000002</v>
      </c>
      <c r="T265" s="71">
        <f t="shared" si="152"/>
        <v>264.79000000000002</v>
      </c>
      <c r="U265" s="71">
        <f t="shared" si="152"/>
        <v>264.79000000000002</v>
      </c>
      <c r="V265" s="71">
        <f t="shared" si="152"/>
        <v>264.79000000000002</v>
      </c>
      <c r="W265" s="71">
        <f t="shared" si="152"/>
        <v>264.79000000000002</v>
      </c>
      <c r="X265" s="71">
        <f t="shared" si="152"/>
        <v>264.79000000000002</v>
      </c>
      <c r="Y265" s="71">
        <f t="shared" si="152"/>
        <v>264.79000000000002</v>
      </c>
      <c r="Z265" s="71">
        <f t="shared" si="152"/>
        <v>264.79000000000002</v>
      </c>
      <c r="AA265" s="71">
        <f t="shared" si="152"/>
        <v>264.79000000000002</v>
      </c>
    </row>
    <row r="266" spans="1:27" ht="12.75" customHeight="1" x14ac:dyDescent="0.3">
      <c r="A266" s="162" t="s">
        <v>2669</v>
      </c>
      <c r="B266" s="54" t="str">
        <f>"21"&amp;"."&amp;$B$801&amp;"."&amp;$B$802</f>
        <v>21.03.2024</v>
      </c>
      <c r="C266" s="134" t="s">
        <v>76</v>
      </c>
      <c r="D266" s="135">
        <f>ROUND(((D267+D268+D270+D269)/1000),5)</f>
        <v>1.7062900000000001</v>
      </c>
      <c r="E266" s="135">
        <f>ROUND(((E267+E268+E270+E269)/1000),5)</f>
        <v>1.61456</v>
      </c>
      <c r="F266" s="135">
        <f>ROUND(((F267+F268+F270+F269)/1000),5)</f>
        <v>1.57741</v>
      </c>
      <c r="G266" s="135">
        <f t="shared" ref="G266:AA266" si="153">ROUND(((G267+G268+G270+G269)/1000),5)</f>
        <v>1.5742700000000001</v>
      </c>
      <c r="H266" s="135">
        <f t="shared" si="153"/>
        <v>1.60734</v>
      </c>
      <c r="I266" s="135">
        <f t="shared" si="153"/>
        <v>1.74353</v>
      </c>
      <c r="J266" s="135">
        <f t="shared" si="153"/>
        <v>1.8351</v>
      </c>
      <c r="K266" s="135">
        <f t="shared" si="153"/>
        <v>2.0494300000000001</v>
      </c>
      <c r="L266" s="135">
        <f t="shared" si="153"/>
        <v>2.1993299999999998</v>
      </c>
      <c r="M266" s="135">
        <f t="shared" si="153"/>
        <v>2.2776299999999998</v>
      </c>
      <c r="N266" s="135">
        <f t="shared" si="153"/>
        <v>2.2796400000000001</v>
      </c>
      <c r="O266" s="135">
        <f t="shared" si="153"/>
        <v>2.28403</v>
      </c>
      <c r="P266" s="135">
        <f t="shared" si="153"/>
        <v>2.2572199999999998</v>
      </c>
      <c r="Q266" s="135">
        <f t="shared" si="153"/>
        <v>2.2680699999999998</v>
      </c>
      <c r="R266" s="135">
        <f t="shared" si="153"/>
        <v>2.24329</v>
      </c>
      <c r="S266" s="135">
        <f t="shared" si="153"/>
        <v>2.2221799999999998</v>
      </c>
      <c r="T266" s="135">
        <f t="shared" si="153"/>
        <v>2.21448</v>
      </c>
      <c r="U266" s="135">
        <f t="shared" si="153"/>
        <v>2.1543199999999998</v>
      </c>
      <c r="V266" s="135">
        <f t="shared" si="153"/>
        <v>2.1997599999999999</v>
      </c>
      <c r="W266" s="135">
        <f t="shared" si="153"/>
        <v>2.2766600000000001</v>
      </c>
      <c r="X266" s="135">
        <f t="shared" si="153"/>
        <v>2.23793</v>
      </c>
      <c r="Y266" s="135">
        <f t="shared" si="153"/>
        <v>2.2029100000000001</v>
      </c>
      <c r="Z266" s="135">
        <f t="shared" si="153"/>
        <v>1.9419</v>
      </c>
      <c r="AA266" s="135">
        <f t="shared" si="153"/>
        <v>1.80765</v>
      </c>
    </row>
    <row r="267" spans="1:27" ht="12.75" customHeight="1" outlineLevel="1" x14ac:dyDescent="0.3">
      <c r="A267" s="163" t="s">
        <v>2670</v>
      </c>
      <c r="B267" s="94" t="s">
        <v>238</v>
      </c>
      <c r="C267" s="70" t="s">
        <v>79</v>
      </c>
      <c r="D267" s="71">
        <v>1322.79</v>
      </c>
      <c r="E267" s="71">
        <v>1231.06</v>
      </c>
      <c r="F267" s="71">
        <v>1193.9100000000001</v>
      </c>
      <c r="G267" s="71">
        <v>1190.77</v>
      </c>
      <c r="H267" s="71">
        <v>1223.8399999999999</v>
      </c>
      <c r="I267" s="71">
        <v>1360.03</v>
      </c>
      <c r="J267" s="71">
        <v>1451.6</v>
      </c>
      <c r="K267" s="71">
        <v>1665.93</v>
      </c>
      <c r="L267" s="71">
        <v>1815.83</v>
      </c>
      <c r="M267" s="71">
        <v>1894.13</v>
      </c>
      <c r="N267" s="71">
        <v>1896.14</v>
      </c>
      <c r="O267" s="71">
        <v>1900.53</v>
      </c>
      <c r="P267" s="71">
        <v>1873.72</v>
      </c>
      <c r="Q267" s="71">
        <v>1884.57</v>
      </c>
      <c r="R267" s="71">
        <v>1859.79</v>
      </c>
      <c r="S267" s="71">
        <v>1838.68</v>
      </c>
      <c r="T267" s="71">
        <v>1830.98</v>
      </c>
      <c r="U267" s="71">
        <v>1770.82</v>
      </c>
      <c r="V267" s="71">
        <v>1816.26</v>
      </c>
      <c r="W267" s="71">
        <v>1893.16</v>
      </c>
      <c r="X267" s="71">
        <v>1854.43</v>
      </c>
      <c r="Y267" s="71">
        <v>1819.41</v>
      </c>
      <c r="Z267" s="71">
        <v>1558.4</v>
      </c>
      <c r="AA267" s="71">
        <v>1424.15</v>
      </c>
    </row>
    <row r="268" spans="1:27" ht="12.75" customHeight="1" outlineLevel="1" x14ac:dyDescent="0.3">
      <c r="A268" s="163" t="s">
        <v>2671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customHeight="1" outlineLevel="1" x14ac:dyDescent="0.3">
      <c r="A269" s="163" t="s">
        <v>2672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2673</v>
      </c>
      <c r="B270" s="94" t="s">
        <v>81</v>
      </c>
      <c r="C270" s="70" t="s">
        <v>79</v>
      </c>
      <c r="D270" s="71">
        <f>$D$11</f>
        <v>264.79000000000002</v>
      </c>
      <c r="E270" s="71">
        <f t="shared" ref="E270:AA270" si="155">$D$11</f>
        <v>264.79000000000002</v>
      </c>
      <c r="F270" s="71">
        <f t="shared" si="155"/>
        <v>264.79000000000002</v>
      </c>
      <c r="G270" s="71">
        <f t="shared" si="155"/>
        <v>264.79000000000002</v>
      </c>
      <c r="H270" s="71">
        <f t="shared" si="155"/>
        <v>264.79000000000002</v>
      </c>
      <c r="I270" s="71">
        <f t="shared" si="155"/>
        <v>264.79000000000002</v>
      </c>
      <c r="J270" s="71">
        <f t="shared" si="155"/>
        <v>264.79000000000002</v>
      </c>
      <c r="K270" s="71">
        <f t="shared" si="155"/>
        <v>264.79000000000002</v>
      </c>
      <c r="L270" s="71">
        <f t="shared" si="155"/>
        <v>264.79000000000002</v>
      </c>
      <c r="M270" s="71">
        <f t="shared" si="155"/>
        <v>264.79000000000002</v>
      </c>
      <c r="N270" s="71">
        <f t="shared" si="155"/>
        <v>264.79000000000002</v>
      </c>
      <c r="O270" s="71">
        <f t="shared" si="155"/>
        <v>264.79000000000002</v>
      </c>
      <c r="P270" s="71">
        <f t="shared" si="155"/>
        <v>264.79000000000002</v>
      </c>
      <c r="Q270" s="71">
        <f t="shared" si="155"/>
        <v>264.79000000000002</v>
      </c>
      <c r="R270" s="71">
        <f t="shared" si="155"/>
        <v>264.79000000000002</v>
      </c>
      <c r="S270" s="71">
        <f t="shared" si="155"/>
        <v>264.79000000000002</v>
      </c>
      <c r="T270" s="71">
        <f t="shared" si="155"/>
        <v>264.79000000000002</v>
      </c>
      <c r="U270" s="71">
        <f t="shared" si="155"/>
        <v>264.79000000000002</v>
      </c>
      <c r="V270" s="71">
        <f t="shared" si="155"/>
        <v>264.79000000000002</v>
      </c>
      <c r="W270" s="71">
        <f t="shared" si="155"/>
        <v>264.79000000000002</v>
      </c>
      <c r="X270" s="71">
        <f t="shared" si="155"/>
        <v>264.79000000000002</v>
      </c>
      <c r="Y270" s="71">
        <f t="shared" si="155"/>
        <v>264.79000000000002</v>
      </c>
      <c r="Z270" s="71">
        <f t="shared" si="155"/>
        <v>264.79000000000002</v>
      </c>
      <c r="AA270" s="71">
        <f t="shared" si="155"/>
        <v>264.79000000000002</v>
      </c>
    </row>
    <row r="271" spans="1:27" ht="12.75" customHeight="1" x14ac:dyDescent="0.3">
      <c r="A271" s="162" t="s">
        <v>2674</v>
      </c>
      <c r="B271" s="54" t="str">
        <f>"22"&amp;"."&amp;$B$801&amp;"."&amp;$B$802</f>
        <v>22.03.2024</v>
      </c>
      <c r="C271" s="134" t="s">
        <v>76</v>
      </c>
      <c r="D271" s="135">
        <f>ROUND(((D272+D273+D275+D274)/1000),5)</f>
        <v>1.67814</v>
      </c>
      <c r="E271" s="135">
        <f>ROUND(((E272+E273+E275+E274)/1000),5)</f>
        <v>1.5920099999999999</v>
      </c>
      <c r="F271" s="135">
        <f>ROUND(((F272+F273+F275+F274)/1000),5)</f>
        <v>1.5703100000000001</v>
      </c>
      <c r="G271" s="135">
        <f t="shared" ref="G271:AA271" si="156">ROUND(((G272+G273+G275+G274)/1000),5)</f>
        <v>1.55054</v>
      </c>
      <c r="H271" s="135">
        <f t="shared" si="156"/>
        <v>1.5952</v>
      </c>
      <c r="I271" s="135">
        <f t="shared" si="156"/>
        <v>1.72818</v>
      </c>
      <c r="J271" s="135">
        <f t="shared" si="156"/>
        <v>1.82958</v>
      </c>
      <c r="K271" s="135">
        <f t="shared" si="156"/>
        <v>2.1306400000000001</v>
      </c>
      <c r="L271" s="135">
        <f t="shared" si="156"/>
        <v>2.2228500000000002</v>
      </c>
      <c r="M271" s="135">
        <f t="shared" si="156"/>
        <v>2.28322</v>
      </c>
      <c r="N271" s="135">
        <f t="shared" si="156"/>
        <v>2.3169900000000001</v>
      </c>
      <c r="O271" s="135">
        <f t="shared" si="156"/>
        <v>2.3271799999999998</v>
      </c>
      <c r="P271" s="135">
        <f t="shared" si="156"/>
        <v>2.30613</v>
      </c>
      <c r="Q271" s="135">
        <f t="shared" si="156"/>
        <v>2.3122799999999999</v>
      </c>
      <c r="R271" s="135">
        <f t="shared" si="156"/>
        <v>2.2935500000000002</v>
      </c>
      <c r="S271" s="135">
        <f t="shared" si="156"/>
        <v>2.27779</v>
      </c>
      <c r="T271" s="135">
        <f t="shared" si="156"/>
        <v>2.2654299999999998</v>
      </c>
      <c r="U271" s="135">
        <f t="shared" si="156"/>
        <v>2.2130100000000001</v>
      </c>
      <c r="V271" s="135">
        <f t="shared" si="156"/>
        <v>2.27182</v>
      </c>
      <c r="W271" s="135">
        <f t="shared" si="156"/>
        <v>2.3420800000000002</v>
      </c>
      <c r="X271" s="135">
        <f t="shared" si="156"/>
        <v>2.2796699999999999</v>
      </c>
      <c r="Y271" s="135">
        <f t="shared" si="156"/>
        <v>2.2068500000000002</v>
      </c>
      <c r="Z271" s="135">
        <f t="shared" si="156"/>
        <v>2.0104199999999999</v>
      </c>
      <c r="AA271" s="135">
        <f t="shared" si="156"/>
        <v>1.82212</v>
      </c>
    </row>
    <row r="272" spans="1:27" ht="12.75" customHeight="1" outlineLevel="1" x14ac:dyDescent="0.3">
      <c r="A272" s="163" t="s">
        <v>2675</v>
      </c>
      <c r="B272" s="94" t="s">
        <v>238</v>
      </c>
      <c r="C272" s="70" t="s">
        <v>79</v>
      </c>
      <c r="D272" s="71">
        <v>1294.6400000000001</v>
      </c>
      <c r="E272" s="71">
        <v>1208.51</v>
      </c>
      <c r="F272" s="71">
        <v>1186.81</v>
      </c>
      <c r="G272" s="71">
        <v>1167.04</v>
      </c>
      <c r="H272" s="71">
        <v>1211.7</v>
      </c>
      <c r="I272" s="71">
        <v>1344.68</v>
      </c>
      <c r="J272" s="71">
        <v>1446.08</v>
      </c>
      <c r="K272" s="71">
        <v>1747.14</v>
      </c>
      <c r="L272" s="71">
        <v>1839.35</v>
      </c>
      <c r="M272" s="71">
        <v>1899.72</v>
      </c>
      <c r="N272" s="71">
        <v>1933.49</v>
      </c>
      <c r="O272" s="71">
        <v>1943.68</v>
      </c>
      <c r="P272" s="71">
        <v>1922.63</v>
      </c>
      <c r="Q272" s="71">
        <v>1928.78</v>
      </c>
      <c r="R272" s="71">
        <v>1910.05</v>
      </c>
      <c r="S272" s="71">
        <v>1894.29</v>
      </c>
      <c r="T272" s="71">
        <v>1881.93</v>
      </c>
      <c r="U272" s="71">
        <v>1829.51</v>
      </c>
      <c r="V272" s="71">
        <v>1888.32</v>
      </c>
      <c r="W272" s="71">
        <v>1958.58</v>
      </c>
      <c r="X272" s="71">
        <v>1896.17</v>
      </c>
      <c r="Y272" s="71">
        <v>1823.35</v>
      </c>
      <c r="Z272" s="71">
        <v>1626.92</v>
      </c>
      <c r="AA272" s="71">
        <v>1438.62</v>
      </c>
    </row>
    <row r="273" spans="1:27" ht="12.75" customHeight="1" outlineLevel="1" x14ac:dyDescent="0.3">
      <c r="A273" s="163" t="s">
        <v>2676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customHeight="1" outlineLevel="1" x14ac:dyDescent="0.3">
      <c r="A274" s="163" t="s">
        <v>2677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2678</v>
      </c>
      <c r="B275" s="94" t="s">
        <v>81</v>
      </c>
      <c r="C275" s="70" t="s">
        <v>79</v>
      </c>
      <c r="D275" s="71">
        <f>$D$11</f>
        <v>264.79000000000002</v>
      </c>
      <c r="E275" s="71">
        <f t="shared" ref="E275:AA275" si="158">$D$11</f>
        <v>264.79000000000002</v>
      </c>
      <c r="F275" s="71">
        <f t="shared" si="158"/>
        <v>264.79000000000002</v>
      </c>
      <c r="G275" s="71">
        <f t="shared" si="158"/>
        <v>264.79000000000002</v>
      </c>
      <c r="H275" s="71">
        <f t="shared" si="158"/>
        <v>264.79000000000002</v>
      </c>
      <c r="I275" s="71">
        <f t="shared" si="158"/>
        <v>264.79000000000002</v>
      </c>
      <c r="J275" s="71">
        <f t="shared" si="158"/>
        <v>264.79000000000002</v>
      </c>
      <c r="K275" s="71">
        <f t="shared" si="158"/>
        <v>264.79000000000002</v>
      </c>
      <c r="L275" s="71">
        <f t="shared" si="158"/>
        <v>264.79000000000002</v>
      </c>
      <c r="M275" s="71">
        <f t="shared" si="158"/>
        <v>264.79000000000002</v>
      </c>
      <c r="N275" s="71">
        <f t="shared" si="158"/>
        <v>264.79000000000002</v>
      </c>
      <c r="O275" s="71">
        <f t="shared" si="158"/>
        <v>264.79000000000002</v>
      </c>
      <c r="P275" s="71">
        <f t="shared" si="158"/>
        <v>264.79000000000002</v>
      </c>
      <c r="Q275" s="71">
        <f t="shared" si="158"/>
        <v>264.79000000000002</v>
      </c>
      <c r="R275" s="71">
        <f t="shared" si="158"/>
        <v>264.79000000000002</v>
      </c>
      <c r="S275" s="71">
        <f t="shared" si="158"/>
        <v>264.79000000000002</v>
      </c>
      <c r="T275" s="71">
        <f t="shared" si="158"/>
        <v>264.79000000000002</v>
      </c>
      <c r="U275" s="71">
        <f t="shared" si="158"/>
        <v>264.79000000000002</v>
      </c>
      <c r="V275" s="71">
        <f t="shared" si="158"/>
        <v>264.79000000000002</v>
      </c>
      <c r="W275" s="71">
        <f t="shared" si="158"/>
        <v>264.79000000000002</v>
      </c>
      <c r="X275" s="71">
        <f t="shared" si="158"/>
        <v>264.79000000000002</v>
      </c>
      <c r="Y275" s="71">
        <f t="shared" si="158"/>
        <v>264.79000000000002</v>
      </c>
      <c r="Z275" s="71">
        <f t="shared" si="158"/>
        <v>264.79000000000002</v>
      </c>
      <c r="AA275" s="71">
        <f t="shared" si="158"/>
        <v>264.79000000000002</v>
      </c>
    </row>
    <row r="276" spans="1:27" ht="12.75" customHeight="1" x14ac:dyDescent="0.3">
      <c r="A276" s="162" t="s">
        <v>2679</v>
      </c>
      <c r="B276" s="54" t="str">
        <f>"23"&amp;"."&amp;$B$801&amp;"."&amp;$B$802</f>
        <v>23.03.2024</v>
      </c>
      <c r="C276" s="134" t="s">
        <v>76</v>
      </c>
      <c r="D276" s="135">
        <f>ROUND(((D277+D278+D280+D279)/1000),5)</f>
        <v>1.9007099999999999</v>
      </c>
      <c r="E276" s="135">
        <f>ROUND(((E277+E278+E280+E279)/1000),5)</f>
        <v>1.819</v>
      </c>
      <c r="F276" s="135">
        <f>ROUND(((F277+F278+F280+F279)/1000),5)</f>
        <v>1.76057</v>
      </c>
      <c r="G276" s="135">
        <f t="shared" ref="G276:AA276" si="159">ROUND(((G277+G278+G280+G279)/1000),5)</f>
        <v>1.74624</v>
      </c>
      <c r="H276" s="135">
        <f t="shared" si="159"/>
        <v>1.7634399999999999</v>
      </c>
      <c r="I276" s="135">
        <f t="shared" si="159"/>
        <v>1.80949</v>
      </c>
      <c r="J276" s="135">
        <f t="shared" si="159"/>
        <v>1.8294699999999999</v>
      </c>
      <c r="K276" s="135">
        <f t="shared" si="159"/>
        <v>1.9962800000000001</v>
      </c>
      <c r="L276" s="135">
        <f t="shared" si="159"/>
        <v>2.2200600000000001</v>
      </c>
      <c r="M276" s="135">
        <f t="shared" si="159"/>
        <v>2.3393899999999999</v>
      </c>
      <c r="N276" s="135">
        <f t="shared" si="159"/>
        <v>2.41133</v>
      </c>
      <c r="O276" s="135">
        <f t="shared" si="159"/>
        <v>2.4034800000000001</v>
      </c>
      <c r="P276" s="135">
        <f t="shared" si="159"/>
        <v>2.3710399999999998</v>
      </c>
      <c r="Q276" s="135">
        <f t="shared" si="159"/>
        <v>2.36666</v>
      </c>
      <c r="R276" s="135">
        <f t="shared" si="159"/>
        <v>2.3297400000000001</v>
      </c>
      <c r="S276" s="135">
        <f t="shared" si="159"/>
        <v>2.3059699999999999</v>
      </c>
      <c r="T276" s="135">
        <f t="shared" si="159"/>
        <v>2.3113299999999999</v>
      </c>
      <c r="U276" s="135">
        <f t="shared" si="159"/>
        <v>2.3077299999999998</v>
      </c>
      <c r="V276" s="135">
        <f t="shared" si="159"/>
        <v>2.3532899999999999</v>
      </c>
      <c r="W276" s="135">
        <f t="shared" si="159"/>
        <v>2.48814</v>
      </c>
      <c r="X276" s="135">
        <f t="shared" si="159"/>
        <v>2.40435</v>
      </c>
      <c r="Y276" s="135">
        <f t="shared" si="159"/>
        <v>2.2856700000000001</v>
      </c>
      <c r="Z276" s="135">
        <f t="shared" si="159"/>
        <v>2.1095899999999999</v>
      </c>
      <c r="AA276" s="135">
        <f t="shared" si="159"/>
        <v>1.9410499999999999</v>
      </c>
    </row>
    <row r="277" spans="1:27" ht="12.75" customHeight="1" outlineLevel="1" x14ac:dyDescent="0.3">
      <c r="A277" s="163" t="s">
        <v>2680</v>
      </c>
      <c r="B277" s="94" t="s">
        <v>238</v>
      </c>
      <c r="C277" s="70" t="s">
        <v>79</v>
      </c>
      <c r="D277" s="71">
        <v>1517.21</v>
      </c>
      <c r="E277" s="71">
        <v>1435.5</v>
      </c>
      <c r="F277" s="71">
        <v>1377.07</v>
      </c>
      <c r="G277" s="71">
        <v>1362.74</v>
      </c>
      <c r="H277" s="71">
        <v>1379.94</v>
      </c>
      <c r="I277" s="71">
        <v>1425.99</v>
      </c>
      <c r="J277" s="71">
        <v>1445.97</v>
      </c>
      <c r="K277" s="71">
        <v>1612.78</v>
      </c>
      <c r="L277" s="71">
        <v>1836.56</v>
      </c>
      <c r="M277" s="71">
        <v>1955.89</v>
      </c>
      <c r="N277" s="71">
        <v>2027.83</v>
      </c>
      <c r="O277" s="71">
        <v>2019.98</v>
      </c>
      <c r="P277" s="71">
        <v>1987.54</v>
      </c>
      <c r="Q277" s="71">
        <v>1983.16</v>
      </c>
      <c r="R277" s="71">
        <v>1946.24</v>
      </c>
      <c r="S277" s="71">
        <v>1922.47</v>
      </c>
      <c r="T277" s="71">
        <v>1927.83</v>
      </c>
      <c r="U277" s="71">
        <v>1924.23</v>
      </c>
      <c r="V277" s="71">
        <v>1969.79</v>
      </c>
      <c r="W277" s="71">
        <v>2104.64</v>
      </c>
      <c r="X277" s="71">
        <v>2020.85</v>
      </c>
      <c r="Y277" s="71">
        <v>1902.17</v>
      </c>
      <c r="Z277" s="71">
        <v>1726.09</v>
      </c>
      <c r="AA277" s="71">
        <v>1557.55</v>
      </c>
    </row>
    <row r="278" spans="1:27" ht="12.75" customHeight="1" outlineLevel="1" x14ac:dyDescent="0.3">
      <c r="A278" s="163" t="s">
        <v>2681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customHeight="1" outlineLevel="1" x14ac:dyDescent="0.3">
      <c r="A279" s="163" t="s">
        <v>2682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2683</v>
      </c>
      <c r="B280" s="94" t="s">
        <v>81</v>
      </c>
      <c r="C280" s="70" t="s">
        <v>79</v>
      </c>
      <c r="D280" s="71">
        <f>$D$11</f>
        <v>264.79000000000002</v>
      </c>
      <c r="E280" s="71">
        <f t="shared" ref="E280:AA280" si="161">$D$11</f>
        <v>264.79000000000002</v>
      </c>
      <c r="F280" s="71">
        <f t="shared" si="161"/>
        <v>264.79000000000002</v>
      </c>
      <c r="G280" s="71">
        <f t="shared" si="161"/>
        <v>264.79000000000002</v>
      </c>
      <c r="H280" s="71">
        <f t="shared" si="161"/>
        <v>264.79000000000002</v>
      </c>
      <c r="I280" s="71">
        <f t="shared" si="161"/>
        <v>264.79000000000002</v>
      </c>
      <c r="J280" s="71">
        <f t="shared" si="161"/>
        <v>264.79000000000002</v>
      </c>
      <c r="K280" s="71">
        <f t="shared" si="161"/>
        <v>264.79000000000002</v>
      </c>
      <c r="L280" s="71">
        <f t="shared" si="161"/>
        <v>264.79000000000002</v>
      </c>
      <c r="M280" s="71">
        <f t="shared" si="161"/>
        <v>264.79000000000002</v>
      </c>
      <c r="N280" s="71">
        <f t="shared" si="161"/>
        <v>264.79000000000002</v>
      </c>
      <c r="O280" s="71">
        <f t="shared" si="161"/>
        <v>264.79000000000002</v>
      </c>
      <c r="P280" s="71">
        <f t="shared" si="161"/>
        <v>264.79000000000002</v>
      </c>
      <c r="Q280" s="71">
        <f t="shared" si="161"/>
        <v>264.79000000000002</v>
      </c>
      <c r="R280" s="71">
        <f t="shared" si="161"/>
        <v>264.79000000000002</v>
      </c>
      <c r="S280" s="71">
        <f t="shared" si="161"/>
        <v>264.79000000000002</v>
      </c>
      <c r="T280" s="71">
        <f t="shared" si="161"/>
        <v>264.79000000000002</v>
      </c>
      <c r="U280" s="71">
        <f t="shared" si="161"/>
        <v>264.79000000000002</v>
      </c>
      <c r="V280" s="71">
        <f t="shared" si="161"/>
        <v>264.79000000000002</v>
      </c>
      <c r="W280" s="71">
        <f t="shared" si="161"/>
        <v>264.79000000000002</v>
      </c>
      <c r="X280" s="71">
        <f t="shared" si="161"/>
        <v>264.79000000000002</v>
      </c>
      <c r="Y280" s="71">
        <f t="shared" si="161"/>
        <v>264.79000000000002</v>
      </c>
      <c r="Z280" s="71">
        <f t="shared" si="161"/>
        <v>264.79000000000002</v>
      </c>
      <c r="AA280" s="71">
        <f t="shared" si="161"/>
        <v>264.79000000000002</v>
      </c>
    </row>
    <row r="281" spans="1:27" ht="12.75" customHeight="1" x14ac:dyDescent="0.3">
      <c r="A281" s="162" t="s">
        <v>2684</v>
      </c>
      <c r="B281" s="54" t="str">
        <f>"24"&amp;"."&amp;$B$801&amp;"."&amp;$B$802</f>
        <v>24.03.2024</v>
      </c>
      <c r="C281" s="134" t="s">
        <v>76</v>
      </c>
      <c r="D281" s="135">
        <f>ROUND(((D282+D283+D285+D284)/1000),5)</f>
        <v>1.7976000000000001</v>
      </c>
      <c r="E281" s="135">
        <f>ROUND(((E282+E283+E285+E284)/1000),5)</f>
        <v>1.63073</v>
      </c>
      <c r="F281" s="135">
        <f>ROUND(((F282+F283+F285+F284)/1000),5)</f>
        <v>1.57565</v>
      </c>
      <c r="G281" s="135">
        <f t="shared" ref="G281:AA281" si="162">ROUND(((G282+G283+G285+G284)/1000),5)</f>
        <v>1.56772</v>
      </c>
      <c r="H281" s="135">
        <f t="shared" si="162"/>
        <v>1.5684400000000001</v>
      </c>
      <c r="I281" s="135">
        <f t="shared" si="162"/>
        <v>1.5798000000000001</v>
      </c>
      <c r="J281" s="135">
        <f t="shared" si="162"/>
        <v>1.60232</v>
      </c>
      <c r="K281" s="135">
        <f t="shared" si="162"/>
        <v>1.77199</v>
      </c>
      <c r="L281" s="135">
        <f t="shared" si="162"/>
        <v>1.90798</v>
      </c>
      <c r="M281" s="135">
        <f t="shared" si="162"/>
        <v>2.0946600000000002</v>
      </c>
      <c r="N281" s="135">
        <f t="shared" si="162"/>
        <v>2.1353</v>
      </c>
      <c r="O281" s="135">
        <f t="shared" si="162"/>
        <v>2.1523500000000002</v>
      </c>
      <c r="P281" s="135">
        <f t="shared" si="162"/>
        <v>2.14195</v>
      </c>
      <c r="Q281" s="135">
        <f t="shared" si="162"/>
        <v>2.1401500000000002</v>
      </c>
      <c r="R281" s="135">
        <f t="shared" si="162"/>
        <v>2.1305200000000002</v>
      </c>
      <c r="S281" s="135">
        <f t="shared" si="162"/>
        <v>2.1305700000000001</v>
      </c>
      <c r="T281" s="135">
        <f t="shared" si="162"/>
        <v>2.1382599999999998</v>
      </c>
      <c r="U281" s="135">
        <f t="shared" si="162"/>
        <v>2.14819</v>
      </c>
      <c r="V281" s="135">
        <f t="shared" si="162"/>
        <v>2.2073200000000002</v>
      </c>
      <c r="W281" s="135">
        <f t="shared" si="162"/>
        <v>2.3414600000000001</v>
      </c>
      <c r="X281" s="135">
        <f t="shared" si="162"/>
        <v>2.2526799999999998</v>
      </c>
      <c r="Y281" s="135">
        <f t="shared" si="162"/>
        <v>2.1253899999999999</v>
      </c>
      <c r="Z281" s="135">
        <f t="shared" si="162"/>
        <v>1.9760599999999999</v>
      </c>
      <c r="AA281" s="135">
        <f t="shared" si="162"/>
        <v>1.82294</v>
      </c>
    </row>
    <row r="282" spans="1:27" ht="12.75" customHeight="1" outlineLevel="1" x14ac:dyDescent="0.3">
      <c r="A282" s="163" t="s">
        <v>2685</v>
      </c>
      <c r="B282" s="94" t="s">
        <v>238</v>
      </c>
      <c r="C282" s="70" t="s">
        <v>79</v>
      </c>
      <c r="D282" s="71">
        <v>1414.1</v>
      </c>
      <c r="E282" s="71">
        <v>1247.23</v>
      </c>
      <c r="F282" s="71">
        <v>1192.1500000000001</v>
      </c>
      <c r="G282" s="71">
        <v>1184.22</v>
      </c>
      <c r="H282" s="71">
        <v>1184.94</v>
      </c>
      <c r="I282" s="71">
        <v>1196.3</v>
      </c>
      <c r="J282" s="71">
        <v>1218.82</v>
      </c>
      <c r="K282" s="71">
        <v>1388.49</v>
      </c>
      <c r="L282" s="71">
        <v>1524.48</v>
      </c>
      <c r="M282" s="71">
        <v>1711.16</v>
      </c>
      <c r="N282" s="71">
        <v>1751.8</v>
      </c>
      <c r="O282" s="71">
        <v>1768.85</v>
      </c>
      <c r="P282" s="71">
        <v>1758.45</v>
      </c>
      <c r="Q282" s="71">
        <v>1756.65</v>
      </c>
      <c r="R282" s="71">
        <v>1747.02</v>
      </c>
      <c r="S282" s="71">
        <v>1747.07</v>
      </c>
      <c r="T282" s="71">
        <v>1754.76</v>
      </c>
      <c r="U282" s="71">
        <v>1764.69</v>
      </c>
      <c r="V282" s="71">
        <v>1823.82</v>
      </c>
      <c r="W282" s="71">
        <v>1957.96</v>
      </c>
      <c r="X282" s="71">
        <v>1869.18</v>
      </c>
      <c r="Y282" s="71">
        <v>1741.89</v>
      </c>
      <c r="Z282" s="71">
        <v>1592.56</v>
      </c>
      <c r="AA282" s="71">
        <v>1439.44</v>
      </c>
    </row>
    <row r="283" spans="1:27" ht="12.75" customHeight="1" outlineLevel="1" x14ac:dyDescent="0.3">
      <c r="A283" s="163" t="s">
        <v>2686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customHeight="1" outlineLevel="1" x14ac:dyDescent="0.3">
      <c r="A284" s="163" t="s">
        <v>2687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2688</v>
      </c>
      <c r="B285" s="94" t="s">
        <v>81</v>
      </c>
      <c r="C285" s="70" t="s">
        <v>79</v>
      </c>
      <c r="D285" s="71">
        <f>$D$11</f>
        <v>264.79000000000002</v>
      </c>
      <c r="E285" s="71">
        <f t="shared" ref="E285:AA285" si="164">$D$11</f>
        <v>264.79000000000002</v>
      </c>
      <c r="F285" s="71">
        <f t="shared" si="164"/>
        <v>264.79000000000002</v>
      </c>
      <c r="G285" s="71">
        <f t="shared" si="164"/>
        <v>264.79000000000002</v>
      </c>
      <c r="H285" s="71">
        <f t="shared" si="164"/>
        <v>264.79000000000002</v>
      </c>
      <c r="I285" s="71">
        <f t="shared" si="164"/>
        <v>264.79000000000002</v>
      </c>
      <c r="J285" s="71">
        <f t="shared" si="164"/>
        <v>264.79000000000002</v>
      </c>
      <c r="K285" s="71">
        <f t="shared" si="164"/>
        <v>264.79000000000002</v>
      </c>
      <c r="L285" s="71">
        <f t="shared" si="164"/>
        <v>264.79000000000002</v>
      </c>
      <c r="M285" s="71">
        <f t="shared" si="164"/>
        <v>264.79000000000002</v>
      </c>
      <c r="N285" s="71">
        <f t="shared" si="164"/>
        <v>264.79000000000002</v>
      </c>
      <c r="O285" s="71">
        <f t="shared" si="164"/>
        <v>264.79000000000002</v>
      </c>
      <c r="P285" s="71">
        <f t="shared" si="164"/>
        <v>264.79000000000002</v>
      </c>
      <c r="Q285" s="71">
        <f t="shared" si="164"/>
        <v>264.79000000000002</v>
      </c>
      <c r="R285" s="71">
        <f t="shared" si="164"/>
        <v>264.79000000000002</v>
      </c>
      <c r="S285" s="71">
        <f t="shared" si="164"/>
        <v>264.79000000000002</v>
      </c>
      <c r="T285" s="71">
        <f t="shared" si="164"/>
        <v>264.79000000000002</v>
      </c>
      <c r="U285" s="71">
        <f t="shared" si="164"/>
        <v>264.79000000000002</v>
      </c>
      <c r="V285" s="71">
        <f t="shared" si="164"/>
        <v>264.79000000000002</v>
      </c>
      <c r="W285" s="71">
        <f t="shared" si="164"/>
        <v>264.79000000000002</v>
      </c>
      <c r="X285" s="71">
        <f t="shared" si="164"/>
        <v>264.79000000000002</v>
      </c>
      <c r="Y285" s="71">
        <f t="shared" si="164"/>
        <v>264.79000000000002</v>
      </c>
      <c r="Z285" s="71">
        <f t="shared" si="164"/>
        <v>264.79000000000002</v>
      </c>
      <c r="AA285" s="71">
        <f t="shared" si="164"/>
        <v>264.79000000000002</v>
      </c>
    </row>
    <row r="286" spans="1:27" ht="12.75" customHeight="1" x14ac:dyDescent="0.3">
      <c r="A286" s="162" t="s">
        <v>2689</v>
      </c>
      <c r="B286" s="54" t="str">
        <f>"25"&amp;"."&amp;$B$801&amp;"."&amp;$B$802</f>
        <v>25.03.2024</v>
      </c>
      <c r="C286" s="134" t="s">
        <v>76</v>
      </c>
      <c r="D286" s="135">
        <f>ROUND(((D287+D288+D290+D289)/1000),5)</f>
        <v>1.8248500000000001</v>
      </c>
      <c r="E286" s="135">
        <f>ROUND(((E287+E288+E290+E289)/1000),5)</f>
        <v>1.6855500000000001</v>
      </c>
      <c r="F286" s="135">
        <f>ROUND(((F287+F288+F290+F289)/1000),5)</f>
        <v>1.6300699999999999</v>
      </c>
      <c r="G286" s="135">
        <f t="shared" ref="G286:AA286" si="165">ROUND(((G287+G288+G290+G289)/1000),5)</f>
        <v>1.6152599999999999</v>
      </c>
      <c r="H286" s="135">
        <f t="shared" si="165"/>
        <v>1.7156</v>
      </c>
      <c r="I286" s="135">
        <f t="shared" si="165"/>
        <v>1.8111299999999999</v>
      </c>
      <c r="J286" s="135">
        <f t="shared" si="165"/>
        <v>1.8857699999999999</v>
      </c>
      <c r="K286" s="135">
        <f t="shared" si="165"/>
        <v>2.1247799999999999</v>
      </c>
      <c r="L286" s="135">
        <f t="shared" si="165"/>
        <v>2.2943199999999999</v>
      </c>
      <c r="M286" s="135">
        <f t="shared" si="165"/>
        <v>2.36002</v>
      </c>
      <c r="N286" s="135">
        <f t="shared" si="165"/>
        <v>2.3707699999999998</v>
      </c>
      <c r="O286" s="135">
        <f t="shared" si="165"/>
        <v>2.3856099999999998</v>
      </c>
      <c r="P286" s="135">
        <f t="shared" si="165"/>
        <v>2.3769200000000001</v>
      </c>
      <c r="Q286" s="135">
        <f t="shared" si="165"/>
        <v>2.3825500000000002</v>
      </c>
      <c r="R286" s="135">
        <f t="shared" si="165"/>
        <v>2.3740800000000002</v>
      </c>
      <c r="S286" s="135">
        <f t="shared" si="165"/>
        <v>2.3702100000000002</v>
      </c>
      <c r="T286" s="135">
        <f t="shared" si="165"/>
        <v>2.3666700000000001</v>
      </c>
      <c r="U286" s="135">
        <f t="shared" si="165"/>
        <v>2.29088</v>
      </c>
      <c r="V286" s="135">
        <f t="shared" si="165"/>
        <v>2.3084899999999999</v>
      </c>
      <c r="W286" s="135">
        <f t="shared" si="165"/>
        <v>2.3700999999999999</v>
      </c>
      <c r="X286" s="135">
        <f t="shared" si="165"/>
        <v>2.3252299999999999</v>
      </c>
      <c r="Y286" s="135">
        <f t="shared" si="165"/>
        <v>2.2289500000000002</v>
      </c>
      <c r="Z286" s="135">
        <f t="shared" si="165"/>
        <v>1.94756</v>
      </c>
      <c r="AA286" s="135">
        <f t="shared" si="165"/>
        <v>1.83948</v>
      </c>
    </row>
    <row r="287" spans="1:27" ht="12.75" customHeight="1" outlineLevel="1" x14ac:dyDescent="0.3">
      <c r="A287" s="163" t="s">
        <v>2690</v>
      </c>
      <c r="B287" s="94" t="s">
        <v>238</v>
      </c>
      <c r="C287" s="70" t="s">
        <v>79</v>
      </c>
      <c r="D287" s="71">
        <v>1441.35</v>
      </c>
      <c r="E287" s="71">
        <v>1302.05</v>
      </c>
      <c r="F287" s="71">
        <v>1246.57</v>
      </c>
      <c r="G287" s="71">
        <v>1231.76</v>
      </c>
      <c r="H287" s="71">
        <v>1332.1</v>
      </c>
      <c r="I287" s="71">
        <v>1427.63</v>
      </c>
      <c r="J287" s="71">
        <v>1502.27</v>
      </c>
      <c r="K287" s="71">
        <v>1741.28</v>
      </c>
      <c r="L287" s="71">
        <v>1910.82</v>
      </c>
      <c r="M287" s="71">
        <v>1976.52</v>
      </c>
      <c r="N287" s="71">
        <v>1987.27</v>
      </c>
      <c r="O287" s="71">
        <v>2002.11</v>
      </c>
      <c r="P287" s="71">
        <v>1993.42</v>
      </c>
      <c r="Q287" s="71">
        <v>1999.05</v>
      </c>
      <c r="R287" s="71">
        <v>1990.58</v>
      </c>
      <c r="S287" s="71">
        <v>1986.71</v>
      </c>
      <c r="T287" s="71">
        <v>1983.17</v>
      </c>
      <c r="U287" s="71">
        <v>1907.38</v>
      </c>
      <c r="V287" s="71">
        <v>1924.99</v>
      </c>
      <c r="W287" s="71">
        <v>1986.6</v>
      </c>
      <c r="X287" s="71">
        <v>1941.73</v>
      </c>
      <c r="Y287" s="71">
        <v>1845.45</v>
      </c>
      <c r="Z287" s="71">
        <v>1564.06</v>
      </c>
      <c r="AA287" s="71">
        <v>1455.98</v>
      </c>
    </row>
    <row r="288" spans="1:27" ht="12.75" customHeight="1" outlineLevel="1" x14ac:dyDescent="0.3">
      <c r="A288" s="163" t="s">
        <v>2691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customHeight="1" outlineLevel="1" x14ac:dyDescent="0.3">
      <c r="A289" s="163" t="s">
        <v>2692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2693</v>
      </c>
      <c r="B290" s="94" t="s">
        <v>81</v>
      </c>
      <c r="C290" s="70" t="s">
        <v>79</v>
      </c>
      <c r="D290" s="71">
        <f>$D$11</f>
        <v>264.79000000000002</v>
      </c>
      <c r="E290" s="71">
        <f t="shared" ref="E290:AA290" si="167">$D$11</f>
        <v>264.79000000000002</v>
      </c>
      <c r="F290" s="71">
        <f t="shared" si="167"/>
        <v>264.79000000000002</v>
      </c>
      <c r="G290" s="71">
        <f t="shared" si="167"/>
        <v>264.79000000000002</v>
      </c>
      <c r="H290" s="71">
        <f t="shared" si="167"/>
        <v>264.79000000000002</v>
      </c>
      <c r="I290" s="71">
        <f t="shared" si="167"/>
        <v>264.79000000000002</v>
      </c>
      <c r="J290" s="71">
        <f t="shared" si="167"/>
        <v>264.79000000000002</v>
      </c>
      <c r="K290" s="71">
        <f t="shared" si="167"/>
        <v>264.79000000000002</v>
      </c>
      <c r="L290" s="71">
        <f t="shared" si="167"/>
        <v>264.79000000000002</v>
      </c>
      <c r="M290" s="71">
        <f t="shared" si="167"/>
        <v>264.79000000000002</v>
      </c>
      <c r="N290" s="71">
        <f t="shared" si="167"/>
        <v>264.79000000000002</v>
      </c>
      <c r="O290" s="71">
        <f t="shared" si="167"/>
        <v>264.79000000000002</v>
      </c>
      <c r="P290" s="71">
        <f t="shared" si="167"/>
        <v>264.79000000000002</v>
      </c>
      <c r="Q290" s="71">
        <f t="shared" si="167"/>
        <v>264.79000000000002</v>
      </c>
      <c r="R290" s="71">
        <f t="shared" si="167"/>
        <v>264.79000000000002</v>
      </c>
      <c r="S290" s="71">
        <f t="shared" si="167"/>
        <v>264.79000000000002</v>
      </c>
      <c r="T290" s="71">
        <f t="shared" si="167"/>
        <v>264.79000000000002</v>
      </c>
      <c r="U290" s="71">
        <f t="shared" si="167"/>
        <v>264.79000000000002</v>
      </c>
      <c r="V290" s="71">
        <f t="shared" si="167"/>
        <v>264.79000000000002</v>
      </c>
      <c r="W290" s="71">
        <f t="shared" si="167"/>
        <v>264.79000000000002</v>
      </c>
      <c r="X290" s="71">
        <f t="shared" si="167"/>
        <v>264.79000000000002</v>
      </c>
      <c r="Y290" s="71">
        <f t="shared" si="167"/>
        <v>264.79000000000002</v>
      </c>
      <c r="Z290" s="71">
        <f t="shared" si="167"/>
        <v>264.79000000000002</v>
      </c>
      <c r="AA290" s="71">
        <f t="shared" si="167"/>
        <v>264.79000000000002</v>
      </c>
    </row>
    <row r="291" spans="1:27" ht="12.75" customHeight="1" x14ac:dyDescent="0.3">
      <c r="A291" s="162" t="s">
        <v>2694</v>
      </c>
      <c r="B291" s="54" t="str">
        <f>"26"&amp;"."&amp;$B$801&amp;"."&amp;$B$802</f>
        <v>26.03.2024</v>
      </c>
      <c r="C291" s="134" t="s">
        <v>76</v>
      </c>
      <c r="D291" s="135">
        <f>ROUND(((D292+D293+D295+D294)/1000),5)</f>
        <v>1.7436100000000001</v>
      </c>
      <c r="E291" s="135">
        <f>ROUND(((E292+E293+E295+E294)/1000),5)</f>
        <v>1.63948</v>
      </c>
      <c r="F291" s="135">
        <f>ROUND(((F292+F293+F295+F294)/1000),5)</f>
        <v>1.5871999999999999</v>
      </c>
      <c r="G291" s="135">
        <f t="shared" ref="G291:AA291" si="168">ROUND(((G292+G293+G295+G294)/1000),5)</f>
        <v>1.5864100000000001</v>
      </c>
      <c r="H291" s="135">
        <f t="shared" si="168"/>
        <v>1.62609</v>
      </c>
      <c r="I291" s="135">
        <f t="shared" si="168"/>
        <v>1.77224</v>
      </c>
      <c r="J291" s="135">
        <f t="shared" si="168"/>
        <v>1.8780699999999999</v>
      </c>
      <c r="K291" s="135">
        <f t="shared" si="168"/>
        <v>2.1531199999999999</v>
      </c>
      <c r="L291" s="135">
        <f t="shared" si="168"/>
        <v>2.2406899999999998</v>
      </c>
      <c r="M291" s="135">
        <f t="shared" si="168"/>
        <v>2.3048299999999999</v>
      </c>
      <c r="N291" s="135">
        <f t="shared" si="168"/>
        <v>2.3344299999999998</v>
      </c>
      <c r="O291" s="135">
        <f t="shared" si="168"/>
        <v>2.3650899999999999</v>
      </c>
      <c r="P291" s="135">
        <f t="shared" si="168"/>
        <v>2.3323200000000002</v>
      </c>
      <c r="Q291" s="135">
        <f t="shared" si="168"/>
        <v>2.3341599999999998</v>
      </c>
      <c r="R291" s="135">
        <f t="shared" si="168"/>
        <v>2.3223600000000002</v>
      </c>
      <c r="S291" s="135">
        <f t="shared" si="168"/>
        <v>2.2982999999999998</v>
      </c>
      <c r="T291" s="135">
        <f t="shared" si="168"/>
        <v>2.2894199999999998</v>
      </c>
      <c r="U291" s="135">
        <f t="shared" si="168"/>
        <v>2.2417600000000002</v>
      </c>
      <c r="V291" s="135">
        <f t="shared" si="168"/>
        <v>2.2681900000000002</v>
      </c>
      <c r="W291" s="135">
        <f t="shared" si="168"/>
        <v>2.29874</v>
      </c>
      <c r="X291" s="135">
        <f t="shared" si="168"/>
        <v>2.2829600000000001</v>
      </c>
      <c r="Y291" s="135">
        <f t="shared" si="168"/>
        <v>2.19062</v>
      </c>
      <c r="Z291" s="135">
        <f t="shared" si="168"/>
        <v>1.9504600000000001</v>
      </c>
      <c r="AA291" s="135">
        <f t="shared" si="168"/>
        <v>1.8284400000000001</v>
      </c>
    </row>
    <row r="292" spans="1:27" ht="12.75" customHeight="1" outlineLevel="1" x14ac:dyDescent="0.3">
      <c r="A292" s="163" t="s">
        <v>2695</v>
      </c>
      <c r="B292" s="94" t="s">
        <v>238</v>
      </c>
      <c r="C292" s="70" t="s">
        <v>79</v>
      </c>
      <c r="D292" s="71">
        <v>1360.11</v>
      </c>
      <c r="E292" s="71">
        <v>1255.98</v>
      </c>
      <c r="F292" s="71">
        <v>1203.7</v>
      </c>
      <c r="G292" s="71">
        <v>1202.9100000000001</v>
      </c>
      <c r="H292" s="71">
        <v>1242.5899999999999</v>
      </c>
      <c r="I292" s="71">
        <v>1388.74</v>
      </c>
      <c r="J292" s="71">
        <v>1494.57</v>
      </c>
      <c r="K292" s="71">
        <v>1769.62</v>
      </c>
      <c r="L292" s="71">
        <v>1857.19</v>
      </c>
      <c r="M292" s="71">
        <v>1921.33</v>
      </c>
      <c r="N292" s="71">
        <v>1950.93</v>
      </c>
      <c r="O292" s="71">
        <v>1981.59</v>
      </c>
      <c r="P292" s="71">
        <v>1948.82</v>
      </c>
      <c r="Q292" s="71">
        <v>1950.66</v>
      </c>
      <c r="R292" s="71">
        <v>1938.86</v>
      </c>
      <c r="S292" s="71">
        <v>1914.8</v>
      </c>
      <c r="T292" s="71">
        <v>1905.92</v>
      </c>
      <c r="U292" s="71">
        <v>1858.26</v>
      </c>
      <c r="V292" s="71">
        <v>1884.69</v>
      </c>
      <c r="W292" s="71">
        <v>1915.24</v>
      </c>
      <c r="X292" s="71">
        <v>1899.46</v>
      </c>
      <c r="Y292" s="71">
        <v>1807.12</v>
      </c>
      <c r="Z292" s="71">
        <v>1566.96</v>
      </c>
      <c r="AA292" s="71">
        <v>1444.94</v>
      </c>
    </row>
    <row r="293" spans="1:27" ht="12.75" customHeight="1" outlineLevel="1" x14ac:dyDescent="0.3">
      <c r="A293" s="163" t="s">
        <v>2696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customHeight="1" outlineLevel="1" x14ac:dyDescent="0.3">
      <c r="A294" s="163" t="s">
        <v>2697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2698</v>
      </c>
      <c r="B295" s="94" t="s">
        <v>81</v>
      </c>
      <c r="C295" s="70" t="s">
        <v>79</v>
      </c>
      <c r="D295" s="71">
        <f>$D$11</f>
        <v>264.79000000000002</v>
      </c>
      <c r="E295" s="71">
        <f t="shared" ref="E295:AA295" si="170">$D$11</f>
        <v>264.79000000000002</v>
      </c>
      <c r="F295" s="71">
        <f t="shared" si="170"/>
        <v>264.79000000000002</v>
      </c>
      <c r="G295" s="71">
        <f t="shared" si="170"/>
        <v>264.79000000000002</v>
      </c>
      <c r="H295" s="71">
        <f t="shared" si="170"/>
        <v>264.79000000000002</v>
      </c>
      <c r="I295" s="71">
        <f t="shared" si="170"/>
        <v>264.79000000000002</v>
      </c>
      <c r="J295" s="71">
        <f t="shared" si="170"/>
        <v>264.79000000000002</v>
      </c>
      <c r="K295" s="71">
        <f t="shared" si="170"/>
        <v>264.79000000000002</v>
      </c>
      <c r="L295" s="71">
        <f t="shared" si="170"/>
        <v>264.79000000000002</v>
      </c>
      <c r="M295" s="71">
        <f t="shared" si="170"/>
        <v>264.79000000000002</v>
      </c>
      <c r="N295" s="71">
        <f t="shared" si="170"/>
        <v>264.79000000000002</v>
      </c>
      <c r="O295" s="71">
        <f t="shared" si="170"/>
        <v>264.79000000000002</v>
      </c>
      <c r="P295" s="71">
        <f t="shared" si="170"/>
        <v>264.79000000000002</v>
      </c>
      <c r="Q295" s="71">
        <f t="shared" si="170"/>
        <v>264.79000000000002</v>
      </c>
      <c r="R295" s="71">
        <f t="shared" si="170"/>
        <v>264.79000000000002</v>
      </c>
      <c r="S295" s="71">
        <f t="shared" si="170"/>
        <v>264.79000000000002</v>
      </c>
      <c r="T295" s="71">
        <f t="shared" si="170"/>
        <v>264.79000000000002</v>
      </c>
      <c r="U295" s="71">
        <f t="shared" si="170"/>
        <v>264.79000000000002</v>
      </c>
      <c r="V295" s="71">
        <f t="shared" si="170"/>
        <v>264.79000000000002</v>
      </c>
      <c r="W295" s="71">
        <f t="shared" si="170"/>
        <v>264.79000000000002</v>
      </c>
      <c r="X295" s="71">
        <f t="shared" si="170"/>
        <v>264.79000000000002</v>
      </c>
      <c r="Y295" s="71">
        <f t="shared" si="170"/>
        <v>264.79000000000002</v>
      </c>
      <c r="Z295" s="71">
        <f t="shared" si="170"/>
        <v>264.79000000000002</v>
      </c>
      <c r="AA295" s="71">
        <f t="shared" si="170"/>
        <v>264.79000000000002</v>
      </c>
    </row>
    <row r="296" spans="1:27" ht="12.75" customHeight="1" x14ac:dyDescent="0.3">
      <c r="A296" s="162" t="s">
        <v>2699</v>
      </c>
      <c r="B296" s="54" t="str">
        <f>"27"&amp;"."&amp;$B$801&amp;"."&amp;$B$802</f>
        <v>27.03.2024</v>
      </c>
      <c r="C296" s="134" t="s">
        <v>76</v>
      </c>
      <c r="D296" s="135">
        <f>ROUND(((D297+D298+D300+D299)/1000),5)</f>
        <v>1.62161</v>
      </c>
      <c r="E296" s="135">
        <f>ROUND(((E297+E298+E300+E299)/1000),5)</f>
        <v>1.5904100000000001</v>
      </c>
      <c r="F296" s="135">
        <f>ROUND(((F297+F298+F300+F299)/1000),5)</f>
        <v>1.58124</v>
      </c>
      <c r="G296" s="135">
        <f t="shared" ref="G296:AA296" si="171">ROUND(((G297+G298+G300+G299)/1000),5)</f>
        <v>1.5828899999999999</v>
      </c>
      <c r="H296" s="135">
        <f t="shared" si="171"/>
        <v>1.58775</v>
      </c>
      <c r="I296" s="135">
        <f t="shared" si="171"/>
        <v>1.6534</v>
      </c>
      <c r="J296" s="135">
        <f t="shared" si="171"/>
        <v>1.86416</v>
      </c>
      <c r="K296" s="135">
        <f t="shared" si="171"/>
        <v>2.13835</v>
      </c>
      <c r="L296" s="135">
        <f t="shared" si="171"/>
        <v>2.2653099999999999</v>
      </c>
      <c r="M296" s="135">
        <f t="shared" si="171"/>
        <v>2.3605499999999999</v>
      </c>
      <c r="N296" s="135">
        <f t="shared" si="171"/>
        <v>2.4178999999999999</v>
      </c>
      <c r="O296" s="135">
        <f t="shared" si="171"/>
        <v>2.4553099999999999</v>
      </c>
      <c r="P296" s="135">
        <f t="shared" si="171"/>
        <v>2.4407999999999999</v>
      </c>
      <c r="Q296" s="135">
        <f t="shared" si="171"/>
        <v>2.4350700000000001</v>
      </c>
      <c r="R296" s="135">
        <f t="shared" si="171"/>
        <v>2.3653300000000002</v>
      </c>
      <c r="S296" s="135">
        <f t="shared" si="171"/>
        <v>2.2750900000000001</v>
      </c>
      <c r="T296" s="135">
        <f t="shared" si="171"/>
        <v>2.2433700000000001</v>
      </c>
      <c r="U296" s="135">
        <f t="shared" si="171"/>
        <v>2.1714899999999999</v>
      </c>
      <c r="V296" s="135">
        <f t="shared" si="171"/>
        <v>2.21652</v>
      </c>
      <c r="W296" s="135">
        <f t="shared" si="171"/>
        <v>2.3106800000000001</v>
      </c>
      <c r="X296" s="135">
        <f t="shared" si="171"/>
        <v>2.2974899999999998</v>
      </c>
      <c r="Y296" s="135">
        <f t="shared" si="171"/>
        <v>2.2026300000000001</v>
      </c>
      <c r="Z296" s="135">
        <f t="shared" si="171"/>
        <v>1.9745200000000001</v>
      </c>
      <c r="AA296" s="135">
        <f t="shared" si="171"/>
        <v>1.80843</v>
      </c>
    </row>
    <row r="297" spans="1:27" ht="12.75" customHeight="1" outlineLevel="1" x14ac:dyDescent="0.3">
      <c r="A297" s="163" t="s">
        <v>2700</v>
      </c>
      <c r="B297" s="94" t="s">
        <v>238</v>
      </c>
      <c r="C297" s="70" t="s">
        <v>79</v>
      </c>
      <c r="D297" s="71">
        <v>1238.1099999999999</v>
      </c>
      <c r="E297" s="71">
        <v>1206.9100000000001</v>
      </c>
      <c r="F297" s="71">
        <v>1197.74</v>
      </c>
      <c r="G297" s="71">
        <v>1199.3900000000001</v>
      </c>
      <c r="H297" s="71">
        <v>1204.25</v>
      </c>
      <c r="I297" s="71">
        <v>1269.9000000000001</v>
      </c>
      <c r="J297" s="71">
        <v>1480.66</v>
      </c>
      <c r="K297" s="71">
        <v>1754.85</v>
      </c>
      <c r="L297" s="71">
        <v>1881.81</v>
      </c>
      <c r="M297" s="71">
        <v>1977.05</v>
      </c>
      <c r="N297" s="71">
        <v>2034.4</v>
      </c>
      <c r="O297" s="71">
        <v>2071.81</v>
      </c>
      <c r="P297" s="71">
        <v>2057.3000000000002</v>
      </c>
      <c r="Q297" s="71">
        <v>2051.5700000000002</v>
      </c>
      <c r="R297" s="71">
        <v>1981.83</v>
      </c>
      <c r="S297" s="71">
        <v>1891.59</v>
      </c>
      <c r="T297" s="71">
        <v>1859.87</v>
      </c>
      <c r="U297" s="71">
        <v>1787.99</v>
      </c>
      <c r="V297" s="71">
        <v>1833.02</v>
      </c>
      <c r="W297" s="71">
        <v>1927.18</v>
      </c>
      <c r="X297" s="71">
        <v>1913.99</v>
      </c>
      <c r="Y297" s="71">
        <v>1819.13</v>
      </c>
      <c r="Z297" s="71">
        <v>1591.02</v>
      </c>
      <c r="AA297" s="71">
        <v>1424.93</v>
      </c>
    </row>
    <row r="298" spans="1:27" ht="12.75" customHeight="1" outlineLevel="1" x14ac:dyDescent="0.3">
      <c r="A298" s="163" t="s">
        <v>2701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customHeight="1" outlineLevel="1" x14ac:dyDescent="0.3">
      <c r="A299" s="163" t="s">
        <v>2702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2703</v>
      </c>
      <c r="B300" s="94" t="s">
        <v>81</v>
      </c>
      <c r="C300" s="70" t="s">
        <v>79</v>
      </c>
      <c r="D300" s="71">
        <f>$D$11</f>
        <v>264.79000000000002</v>
      </c>
      <c r="E300" s="71">
        <f t="shared" ref="E300:AA300" si="173">$D$11</f>
        <v>264.79000000000002</v>
      </c>
      <c r="F300" s="71">
        <f t="shared" si="173"/>
        <v>264.79000000000002</v>
      </c>
      <c r="G300" s="71">
        <f t="shared" si="173"/>
        <v>264.79000000000002</v>
      </c>
      <c r="H300" s="71">
        <f t="shared" si="173"/>
        <v>264.79000000000002</v>
      </c>
      <c r="I300" s="71">
        <f t="shared" si="173"/>
        <v>264.79000000000002</v>
      </c>
      <c r="J300" s="71">
        <f t="shared" si="173"/>
        <v>264.79000000000002</v>
      </c>
      <c r="K300" s="71">
        <f t="shared" si="173"/>
        <v>264.79000000000002</v>
      </c>
      <c r="L300" s="71">
        <f t="shared" si="173"/>
        <v>264.79000000000002</v>
      </c>
      <c r="M300" s="71">
        <f t="shared" si="173"/>
        <v>264.79000000000002</v>
      </c>
      <c r="N300" s="71">
        <f t="shared" si="173"/>
        <v>264.79000000000002</v>
      </c>
      <c r="O300" s="71">
        <f t="shared" si="173"/>
        <v>264.79000000000002</v>
      </c>
      <c r="P300" s="71">
        <f t="shared" si="173"/>
        <v>264.79000000000002</v>
      </c>
      <c r="Q300" s="71">
        <f t="shared" si="173"/>
        <v>264.79000000000002</v>
      </c>
      <c r="R300" s="71">
        <f t="shared" si="173"/>
        <v>264.79000000000002</v>
      </c>
      <c r="S300" s="71">
        <f t="shared" si="173"/>
        <v>264.79000000000002</v>
      </c>
      <c r="T300" s="71">
        <f t="shared" si="173"/>
        <v>264.79000000000002</v>
      </c>
      <c r="U300" s="71">
        <f t="shared" si="173"/>
        <v>264.79000000000002</v>
      </c>
      <c r="V300" s="71">
        <f t="shared" si="173"/>
        <v>264.79000000000002</v>
      </c>
      <c r="W300" s="71">
        <f t="shared" si="173"/>
        <v>264.79000000000002</v>
      </c>
      <c r="X300" s="71">
        <f t="shared" si="173"/>
        <v>264.79000000000002</v>
      </c>
      <c r="Y300" s="71">
        <f t="shared" si="173"/>
        <v>264.79000000000002</v>
      </c>
      <c r="Z300" s="71">
        <f t="shared" si="173"/>
        <v>264.79000000000002</v>
      </c>
      <c r="AA300" s="71">
        <f t="shared" si="173"/>
        <v>264.79000000000002</v>
      </c>
    </row>
    <row r="301" spans="1:27" ht="12.75" customHeight="1" x14ac:dyDescent="0.3">
      <c r="A301" s="162" t="s">
        <v>2704</v>
      </c>
      <c r="B301" s="54" t="str">
        <f>"28"&amp;"."&amp;$B$801&amp;"."&amp;$B$802</f>
        <v>28.03.2024</v>
      </c>
      <c r="C301" s="134" t="s">
        <v>76</v>
      </c>
      <c r="D301" s="135">
        <f>ROUND(((D302+D303+D305+D304)/1000),5)</f>
        <v>1.63967</v>
      </c>
      <c r="E301" s="135">
        <f>ROUND(((E302+E303+E305+E304)/1000),5)</f>
        <v>1.59117</v>
      </c>
      <c r="F301" s="135">
        <f>ROUND(((F302+F303+F305+F304)/1000),5)</f>
        <v>1.5842000000000001</v>
      </c>
      <c r="G301" s="135">
        <f t="shared" ref="G301:AA301" si="174">ROUND(((G302+G303+G305+G304)/1000),5)</f>
        <v>1.58247</v>
      </c>
      <c r="H301" s="135">
        <f t="shared" si="174"/>
        <v>1.58948</v>
      </c>
      <c r="I301" s="135">
        <f t="shared" si="174"/>
        <v>1.76162</v>
      </c>
      <c r="J301" s="135">
        <f t="shared" si="174"/>
        <v>1.89133</v>
      </c>
      <c r="K301" s="135">
        <f t="shared" si="174"/>
        <v>2.1866699999999999</v>
      </c>
      <c r="L301" s="135">
        <f t="shared" si="174"/>
        <v>2.2761100000000001</v>
      </c>
      <c r="M301" s="135">
        <f t="shared" si="174"/>
        <v>2.3612700000000002</v>
      </c>
      <c r="N301" s="135">
        <f t="shared" si="174"/>
        <v>2.3494700000000002</v>
      </c>
      <c r="O301" s="135">
        <f t="shared" si="174"/>
        <v>2.3615900000000001</v>
      </c>
      <c r="P301" s="135">
        <f t="shared" si="174"/>
        <v>2.3609200000000001</v>
      </c>
      <c r="Q301" s="135">
        <f t="shared" si="174"/>
        <v>2.3556400000000002</v>
      </c>
      <c r="R301" s="135">
        <f t="shared" si="174"/>
        <v>2.3443200000000002</v>
      </c>
      <c r="S301" s="135">
        <f t="shared" si="174"/>
        <v>2.3172100000000002</v>
      </c>
      <c r="T301" s="135">
        <f t="shared" si="174"/>
        <v>2.2916099999999999</v>
      </c>
      <c r="U301" s="135">
        <f t="shared" si="174"/>
        <v>2.24044</v>
      </c>
      <c r="V301" s="135">
        <f t="shared" si="174"/>
        <v>2.27881</v>
      </c>
      <c r="W301" s="135">
        <f t="shared" si="174"/>
        <v>2.3708200000000001</v>
      </c>
      <c r="X301" s="135">
        <f t="shared" si="174"/>
        <v>2.3418100000000002</v>
      </c>
      <c r="Y301" s="135">
        <f t="shared" si="174"/>
        <v>2.25441</v>
      </c>
      <c r="Z301" s="135">
        <f t="shared" si="174"/>
        <v>2.0723699999999998</v>
      </c>
      <c r="AA301" s="135">
        <f t="shared" si="174"/>
        <v>1.83806</v>
      </c>
    </row>
    <row r="302" spans="1:27" ht="12.75" customHeight="1" outlineLevel="1" x14ac:dyDescent="0.3">
      <c r="A302" s="163" t="s">
        <v>2705</v>
      </c>
      <c r="B302" s="94" t="s">
        <v>238</v>
      </c>
      <c r="C302" s="70" t="s">
        <v>79</v>
      </c>
      <c r="D302" s="71">
        <v>1256.17</v>
      </c>
      <c r="E302" s="71">
        <v>1207.67</v>
      </c>
      <c r="F302" s="71">
        <v>1200.7</v>
      </c>
      <c r="G302" s="71">
        <v>1198.97</v>
      </c>
      <c r="H302" s="71">
        <v>1205.98</v>
      </c>
      <c r="I302" s="71">
        <v>1378.12</v>
      </c>
      <c r="J302" s="71">
        <v>1507.83</v>
      </c>
      <c r="K302" s="71">
        <v>1803.17</v>
      </c>
      <c r="L302" s="71">
        <v>1892.61</v>
      </c>
      <c r="M302" s="71">
        <v>1977.77</v>
      </c>
      <c r="N302" s="71">
        <v>1965.97</v>
      </c>
      <c r="O302" s="71">
        <v>1978.09</v>
      </c>
      <c r="P302" s="71">
        <v>1977.42</v>
      </c>
      <c r="Q302" s="71">
        <v>1972.14</v>
      </c>
      <c r="R302" s="71">
        <v>1960.82</v>
      </c>
      <c r="S302" s="71">
        <v>1933.71</v>
      </c>
      <c r="T302" s="71">
        <v>1908.11</v>
      </c>
      <c r="U302" s="71">
        <v>1856.94</v>
      </c>
      <c r="V302" s="71">
        <v>1895.31</v>
      </c>
      <c r="W302" s="71">
        <v>1987.32</v>
      </c>
      <c r="X302" s="71">
        <v>1958.31</v>
      </c>
      <c r="Y302" s="71">
        <v>1870.91</v>
      </c>
      <c r="Z302" s="71">
        <v>1688.87</v>
      </c>
      <c r="AA302" s="71">
        <v>1454.56</v>
      </c>
    </row>
    <row r="303" spans="1:27" ht="12.75" customHeight="1" outlineLevel="1" x14ac:dyDescent="0.3">
      <c r="A303" s="163" t="s">
        <v>2706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customHeight="1" outlineLevel="1" x14ac:dyDescent="0.3">
      <c r="A304" s="163" t="s">
        <v>2707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2708</v>
      </c>
      <c r="B305" s="94" t="s">
        <v>81</v>
      </c>
      <c r="C305" s="70" t="s">
        <v>79</v>
      </c>
      <c r="D305" s="71">
        <f>$D$11</f>
        <v>264.79000000000002</v>
      </c>
      <c r="E305" s="71">
        <f t="shared" ref="E305:AA305" si="176">$D$11</f>
        <v>264.79000000000002</v>
      </c>
      <c r="F305" s="71">
        <f t="shared" si="176"/>
        <v>264.79000000000002</v>
      </c>
      <c r="G305" s="71">
        <f t="shared" si="176"/>
        <v>264.79000000000002</v>
      </c>
      <c r="H305" s="71">
        <f t="shared" si="176"/>
        <v>264.79000000000002</v>
      </c>
      <c r="I305" s="71">
        <f t="shared" si="176"/>
        <v>264.79000000000002</v>
      </c>
      <c r="J305" s="71">
        <f t="shared" si="176"/>
        <v>264.79000000000002</v>
      </c>
      <c r="K305" s="71">
        <f t="shared" si="176"/>
        <v>264.79000000000002</v>
      </c>
      <c r="L305" s="71">
        <f t="shared" si="176"/>
        <v>264.79000000000002</v>
      </c>
      <c r="M305" s="71">
        <f t="shared" si="176"/>
        <v>264.79000000000002</v>
      </c>
      <c r="N305" s="71">
        <f t="shared" si="176"/>
        <v>264.79000000000002</v>
      </c>
      <c r="O305" s="71">
        <f t="shared" si="176"/>
        <v>264.79000000000002</v>
      </c>
      <c r="P305" s="71">
        <f t="shared" si="176"/>
        <v>264.79000000000002</v>
      </c>
      <c r="Q305" s="71">
        <f t="shared" si="176"/>
        <v>264.79000000000002</v>
      </c>
      <c r="R305" s="71">
        <f t="shared" si="176"/>
        <v>264.79000000000002</v>
      </c>
      <c r="S305" s="71">
        <f t="shared" si="176"/>
        <v>264.79000000000002</v>
      </c>
      <c r="T305" s="71">
        <f t="shared" si="176"/>
        <v>264.79000000000002</v>
      </c>
      <c r="U305" s="71">
        <f t="shared" si="176"/>
        <v>264.79000000000002</v>
      </c>
      <c r="V305" s="71">
        <f t="shared" si="176"/>
        <v>264.79000000000002</v>
      </c>
      <c r="W305" s="71">
        <f t="shared" si="176"/>
        <v>264.79000000000002</v>
      </c>
      <c r="X305" s="71">
        <f t="shared" si="176"/>
        <v>264.79000000000002</v>
      </c>
      <c r="Y305" s="71">
        <f t="shared" si="176"/>
        <v>264.79000000000002</v>
      </c>
      <c r="Z305" s="71">
        <f t="shared" si="176"/>
        <v>264.79000000000002</v>
      </c>
      <c r="AA305" s="71">
        <f t="shared" si="176"/>
        <v>264.79000000000002</v>
      </c>
    </row>
    <row r="306" spans="1:27" ht="12.75" customHeight="1" x14ac:dyDescent="0.3">
      <c r="A306" s="162" t="s">
        <v>2709</v>
      </c>
      <c r="B306" s="54" t="str">
        <f>"29"&amp;"."&amp;$B$801&amp;"."&amp;$B$802</f>
        <v>29.03.2024</v>
      </c>
      <c r="C306" s="134" t="s">
        <v>76</v>
      </c>
      <c r="D306" s="135">
        <f>ROUND(((D307+D308+D310+D309)/1000),5)</f>
        <v>1.76641</v>
      </c>
      <c r="E306" s="135">
        <f>ROUND(((E307+E308+E310+E309)/1000),5)</f>
        <v>1.65256</v>
      </c>
      <c r="F306" s="135">
        <f>ROUND(((F307+F308+F310+F309)/1000),5)</f>
        <v>1.6413899999999999</v>
      </c>
      <c r="G306" s="135">
        <f t="shared" ref="G306:AA306" si="177">ROUND(((G307+G308+G310+G309)/1000),5)</f>
        <v>1.63784</v>
      </c>
      <c r="H306" s="135">
        <f t="shared" si="177"/>
        <v>1.64967</v>
      </c>
      <c r="I306" s="135">
        <f t="shared" si="177"/>
        <v>1.7660800000000001</v>
      </c>
      <c r="J306" s="135">
        <f t="shared" si="177"/>
        <v>1.9098599999999999</v>
      </c>
      <c r="K306" s="135">
        <f t="shared" si="177"/>
        <v>2.2060200000000001</v>
      </c>
      <c r="L306" s="135">
        <f t="shared" si="177"/>
        <v>2.3428300000000002</v>
      </c>
      <c r="M306" s="135">
        <f t="shared" si="177"/>
        <v>2.3917600000000001</v>
      </c>
      <c r="N306" s="135">
        <f t="shared" si="177"/>
        <v>2.39879</v>
      </c>
      <c r="O306" s="135">
        <f t="shared" si="177"/>
        <v>2.4279099999999998</v>
      </c>
      <c r="P306" s="135">
        <f t="shared" si="177"/>
        <v>2.41493</v>
      </c>
      <c r="Q306" s="135">
        <f t="shared" si="177"/>
        <v>2.40273</v>
      </c>
      <c r="R306" s="135">
        <f t="shared" si="177"/>
        <v>2.3898199999999998</v>
      </c>
      <c r="S306" s="135">
        <f t="shared" si="177"/>
        <v>2.3818100000000002</v>
      </c>
      <c r="T306" s="135">
        <f t="shared" si="177"/>
        <v>2.3583400000000001</v>
      </c>
      <c r="U306" s="135">
        <f t="shared" si="177"/>
        <v>2.3058800000000002</v>
      </c>
      <c r="V306" s="135">
        <f t="shared" si="177"/>
        <v>2.3363200000000002</v>
      </c>
      <c r="W306" s="135">
        <f t="shared" si="177"/>
        <v>2.3806400000000001</v>
      </c>
      <c r="X306" s="135">
        <f t="shared" si="177"/>
        <v>2.3799100000000002</v>
      </c>
      <c r="Y306" s="135">
        <f t="shared" si="177"/>
        <v>2.3342499999999999</v>
      </c>
      <c r="Z306" s="135">
        <f t="shared" si="177"/>
        <v>2.1733099999999999</v>
      </c>
      <c r="AA306" s="135">
        <f t="shared" si="177"/>
        <v>1.8734</v>
      </c>
    </row>
    <row r="307" spans="1:27" ht="12.75" customHeight="1" outlineLevel="1" x14ac:dyDescent="0.3">
      <c r="A307" s="163" t="s">
        <v>2710</v>
      </c>
      <c r="B307" s="94" t="s">
        <v>238</v>
      </c>
      <c r="C307" s="70" t="s">
        <v>79</v>
      </c>
      <c r="D307" s="71">
        <v>1382.91</v>
      </c>
      <c r="E307" s="71">
        <v>1269.06</v>
      </c>
      <c r="F307" s="71">
        <v>1257.8900000000001</v>
      </c>
      <c r="G307" s="71">
        <v>1254.3399999999999</v>
      </c>
      <c r="H307" s="71">
        <v>1266.17</v>
      </c>
      <c r="I307" s="71">
        <v>1382.58</v>
      </c>
      <c r="J307" s="71">
        <v>1526.36</v>
      </c>
      <c r="K307" s="71">
        <v>1822.52</v>
      </c>
      <c r="L307" s="71">
        <v>1959.33</v>
      </c>
      <c r="M307" s="71">
        <v>2008.26</v>
      </c>
      <c r="N307" s="71">
        <v>2015.29</v>
      </c>
      <c r="O307" s="71">
        <v>2044.41</v>
      </c>
      <c r="P307" s="71">
        <v>2031.43</v>
      </c>
      <c r="Q307" s="71">
        <v>2019.23</v>
      </c>
      <c r="R307" s="71">
        <v>2006.32</v>
      </c>
      <c r="S307" s="71">
        <v>1998.31</v>
      </c>
      <c r="T307" s="71">
        <v>1974.84</v>
      </c>
      <c r="U307" s="71">
        <v>1922.38</v>
      </c>
      <c r="V307" s="71">
        <v>1952.82</v>
      </c>
      <c r="W307" s="71">
        <v>1997.14</v>
      </c>
      <c r="X307" s="71">
        <v>1996.41</v>
      </c>
      <c r="Y307" s="71">
        <v>1950.75</v>
      </c>
      <c r="Z307" s="71">
        <v>1789.81</v>
      </c>
      <c r="AA307" s="71">
        <v>1489.9</v>
      </c>
    </row>
    <row r="308" spans="1:27" ht="12.75" customHeight="1" outlineLevel="1" x14ac:dyDescent="0.3">
      <c r="A308" s="163" t="s">
        <v>2711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customHeight="1" outlineLevel="1" x14ac:dyDescent="0.3">
      <c r="A309" s="163" t="s">
        <v>2712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2713</v>
      </c>
      <c r="B310" s="94" t="s">
        <v>81</v>
      </c>
      <c r="C310" s="70" t="s">
        <v>79</v>
      </c>
      <c r="D310" s="71">
        <f>$D$11</f>
        <v>264.79000000000002</v>
      </c>
      <c r="E310" s="71">
        <f t="shared" ref="E310:AA310" si="179">$D$11</f>
        <v>264.79000000000002</v>
      </c>
      <c r="F310" s="71">
        <f t="shared" si="179"/>
        <v>264.79000000000002</v>
      </c>
      <c r="G310" s="71">
        <f t="shared" si="179"/>
        <v>264.79000000000002</v>
      </c>
      <c r="H310" s="71">
        <f t="shared" si="179"/>
        <v>264.79000000000002</v>
      </c>
      <c r="I310" s="71">
        <f t="shared" si="179"/>
        <v>264.79000000000002</v>
      </c>
      <c r="J310" s="71">
        <f t="shared" si="179"/>
        <v>264.79000000000002</v>
      </c>
      <c r="K310" s="71">
        <f t="shared" si="179"/>
        <v>264.79000000000002</v>
      </c>
      <c r="L310" s="71">
        <f t="shared" si="179"/>
        <v>264.79000000000002</v>
      </c>
      <c r="M310" s="71">
        <f t="shared" si="179"/>
        <v>264.79000000000002</v>
      </c>
      <c r="N310" s="71">
        <f t="shared" si="179"/>
        <v>264.79000000000002</v>
      </c>
      <c r="O310" s="71">
        <f t="shared" si="179"/>
        <v>264.79000000000002</v>
      </c>
      <c r="P310" s="71">
        <f t="shared" si="179"/>
        <v>264.79000000000002</v>
      </c>
      <c r="Q310" s="71">
        <f t="shared" si="179"/>
        <v>264.79000000000002</v>
      </c>
      <c r="R310" s="71">
        <f t="shared" si="179"/>
        <v>264.79000000000002</v>
      </c>
      <c r="S310" s="71">
        <f t="shared" si="179"/>
        <v>264.79000000000002</v>
      </c>
      <c r="T310" s="71">
        <f t="shared" si="179"/>
        <v>264.79000000000002</v>
      </c>
      <c r="U310" s="71">
        <f t="shared" si="179"/>
        <v>264.79000000000002</v>
      </c>
      <c r="V310" s="71">
        <f t="shared" si="179"/>
        <v>264.79000000000002</v>
      </c>
      <c r="W310" s="71">
        <f t="shared" si="179"/>
        <v>264.79000000000002</v>
      </c>
      <c r="X310" s="71">
        <f t="shared" si="179"/>
        <v>264.79000000000002</v>
      </c>
      <c r="Y310" s="71">
        <f t="shared" si="179"/>
        <v>264.79000000000002</v>
      </c>
      <c r="Z310" s="71">
        <f t="shared" si="179"/>
        <v>264.79000000000002</v>
      </c>
      <c r="AA310" s="71">
        <f t="shared" si="179"/>
        <v>264.79000000000002</v>
      </c>
    </row>
    <row r="311" spans="1:27" ht="12.75" customHeight="1" x14ac:dyDescent="0.3">
      <c r="A311" s="162" t="s">
        <v>2714</v>
      </c>
      <c r="B311" s="54" t="str">
        <f>"30"&amp;"."&amp;$B$801&amp;"."&amp;$B$802</f>
        <v>30.03.2024</v>
      </c>
      <c r="C311" s="134" t="s">
        <v>76</v>
      </c>
      <c r="D311" s="135">
        <f>ROUND(((D312+D313+D315+D314)/1000),5)</f>
        <v>1.8536900000000001</v>
      </c>
      <c r="E311" s="135">
        <f>ROUND(((E312+E313+E315+E314)/1000),5)</f>
        <v>1.7823800000000001</v>
      </c>
      <c r="F311" s="135">
        <f>ROUND(((F312+F313+F315+F314)/1000),5)</f>
        <v>1.7159199999999999</v>
      </c>
      <c r="G311" s="135">
        <f t="shared" ref="G311:AA311" si="180">ROUND(((G312+G313+G315+G314)/1000),5)</f>
        <v>1.6547499999999999</v>
      </c>
      <c r="H311" s="135">
        <f t="shared" si="180"/>
        <v>1.7066699999999999</v>
      </c>
      <c r="I311" s="135">
        <f t="shared" si="180"/>
        <v>1.76919</v>
      </c>
      <c r="J311" s="135">
        <f t="shared" si="180"/>
        <v>1.79325</v>
      </c>
      <c r="K311" s="135">
        <f t="shared" si="180"/>
        <v>1.8730500000000001</v>
      </c>
      <c r="L311" s="135">
        <f t="shared" si="180"/>
        <v>2.21035</v>
      </c>
      <c r="M311" s="135">
        <f t="shared" si="180"/>
        <v>2.30836</v>
      </c>
      <c r="N311" s="135">
        <f t="shared" si="180"/>
        <v>2.3757199999999998</v>
      </c>
      <c r="O311" s="135">
        <f t="shared" si="180"/>
        <v>2.3961100000000002</v>
      </c>
      <c r="P311" s="135">
        <f t="shared" si="180"/>
        <v>2.3761700000000001</v>
      </c>
      <c r="Q311" s="135">
        <f t="shared" si="180"/>
        <v>2.3565800000000001</v>
      </c>
      <c r="R311" s="135">
        <f t="shared" si="180"/>
        <v>2.3396300000000001</v>
      </c>
      <c r="S311" s="135">
        <f t="shared" si="180"/>
        <v>2.32992</v>
      </c>
      <c r="T311" s="135">
        <f t="shared" si="180"/>
        <v>2.3227000000000002</v>
      </c>
      <c r="U311" s="135">
        <f t="shared" si="180"/>
        <v>2.3092600000000001</v>
      </c>
      <c r="V311" s="135">
        <f t="shared" si="180"/>
        <v>2.35039</v>
      </c>
      <c r="W311" s="135">
        <f t="shared" si="180"/>
        <v>2.3895900000000001</v>
      </c>
      <c r="X311" s="135">
        <f t="shared" si="180"/>
        <v>2.38524</v>
      </c>
      <c r="Y311" s="135">
        <f t="shared" si="180"/>
        <v>2.3397399999999999</v>
      </c>
      <c r="Z311" s="135">
        <f t="shared" si="180"/>
        <v>2.17361</v>
      </c>
      <c r="AA311" s="135">
        <f t="shared" si="180"/>
        <v>1.91246</v>
      </c>
    </row>
    <row r="312" spans="1:27" ht="12.75" customHeight="1" outlineLevel="1" x14ac:dyDescent="0.3">
      <c r="A312" s="163" t="s">
        <v>2715</v>
      </c>
      <c r="B312" s="94" t="s">
        <v>238</v>
      </c>
      <c r="C312" s="70" t="s">
        <v>79</v>
      </c>
      <c r="D312" s="71">
        <v>1470.19</v>
      </c>
      <c r="E312" s="71">
        <v>1398.88</v>
      </c>
      <c r="F312" s="71">
        <v>1332.42</v>
      </c>
      <c r="G312" s="71">
        <v>1271.25</v>
      </c>
      <c r="H312" s="71">
        <v>1323.17</v>
      </c>
      <c r="I312" s="71">
        <v>1385.69</v>
      </c>
      <c r="J312" s="71">
        <v>1409.75</v>
      </c>
      <c r="K312" s="71">
        <v>1489.55</v>
      </c>
      <c r="L312" s="71">
        <v>1826.85</v>
      </c>
      <c r="M312" s="71">
        <v>1924.86</v>
      </c>
      <c r="N312" s="71">
        <v>1992.22</v>
      </c>
      <c r="O312" s="71">
        <v>2012.61</v>
      </c>
      <c r="P312" s="71">
        <v>1992.67</v>
      </c>
      <c r="Q312" s="71">
        <v>1973.08</v>
      </c>
      <c r="R312" s="71">
        <v>1956.13</v>
      </c>
      <c r="S312" s="71">
        <v>1946.42</v>
      </c>
      <c r="T312" s="71">
        <v>1939.2</v>
      </c>
      <c r="U312" s="71">
        <v>1925.76</v>
      </c>
      <c r="V312" s="71">
        <v>1966.89</v>
      </c>
      <c r="W312" s="71">
        <v>2006.09</v>
      </c>
      <c r="X312" s="71">
        <v>2001.74</v>
      </c>
      <c r="Y312" s="71">
        <v>1956.24</v>
      </c>
      <c r="Z312" s="71">
        <v>1790.11</v>
      </c>
      <c r="AA312" s="71">
        <v>1528.96</v>
      </c>
    </row>
    <row r="313" spans="1:27" ht="12.75" customHeight="1" outlineLevel="1" x14ac:dyDescent="0.3">
      <c r="A313" s="163" t="s">
        <v>2716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customHeight="1" outlineLevel="1" x14ac:dyDescent="0.3">
      <c r="A314" s="163" t="s">
        <v>2717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2718</v>
      </c>
      <c r="B315" s="94" t="s">
        <v>81</v>
      </c>
      <c r="C315" s="70" t="s">
        <v>79</v>
      </c>
      <c r="D315" s="71">
        <f>$D$11</f>
        <v>264.79000000000002</v>
      </c>
      <c r="E315" s="71">
        <f t="shared" ref="E315:AA315" si="182">$D$11</f>
        <v>264.79000000000002</v>
      </c>
      <c r="F315" s="71">
        <f t="shared" si="182"/>
        <v>264.79000000000002</v>
      </c>
      <c r="G315" s="71">
        <f t="shared" si="182"/>
        <v>264.79000000000002</v>
      </c>
      <c r="H315" s="71">
        <f t="shared" si="182"/>
        <v>264.79000000000002</v>
      </c>
      <c r="I315" s="71">
        <f t="shared" si="182"/>
        <v>264.79000000000002</v>
      </c>
      <c r="J315" s="71">
        <f t="shared" si="182"/>
        <v>264.79000000000002</v>
      </c>
      <c r="K315" s="71">
        <f t="shared" si="182"/>
        <v>264.79000000000002</v>
      </c>
      <c r="L315" s="71">
        <f t="shared" si="182"/>
        <v>264.79000000000002</v>
      </c>
      <c r="M315" s="71">
        <f t="shared" si="182"/>
        <v>264.79000000000002</v>
      </c>
      <c r="N315" s="71">
        <f t="shared" si="182"/>
        <v>264.79000000000002</v>
      </c>
      <c r="O315" s="71">
        <f t="shared" si="182"/>
        <v>264.79000000000002</v>
      </c>
      <c r="P315" s="71">
        <f t="shared" si="182"/>
        <v>264.79000000000002</v>
      </c>
      <c r="Q315" s="71">
        <f t="shared" si="182"/>
        <v>264.79000000000002</v>
      </c>
      <c r="R315" s="71">
        <f t="shared" si="182"/>
        <v>264.79000000000002</v>
      </c>
      <c r="S315" s="71">
        <f t="shared" si="182"/>
        <v>264.79000000000002</v>
      </c>
      <c r="T315" s="71">
        <f t="shared" si="182"/>
        <v>264.79000000000002</v>
      </c>
      <c r="U315" s="71">
        <f t="shared" si="182"/>
        <v>264.79000000000002</v>
      </c>
      <c r="V315" s="71">
        <f t="shared" si="182"/>
        <v>264.79000000000002</v>
      </c>
      <c r="W315" s="71">
        <f t="shared" si="182"/>
        <v>264.79000000000002</v>
      </c>
      <c r="X315" s="71">
        <f t="shared" si="182"/>
        <v>264.79000000000002</v>
      </c>
      <c r="Y315" s="71">
        <f t="shared" si="182"/>
        <v>264.79000000000002</v>
      </c>
      <c r="Z315" s="71">
        <f t="shared" si="182"/>
        <v>264.79000000000002</v>
      </c>
      <c r="AA315" s="71">
        <f t="shared" si="182"/>
        <v>264.79000000000002</v>
      </c>
    </row>
    <row r="316" spans="1:27" ht="12.75" customHeight="1" x14ac:dyDescent="0.3">
      <c r="A316" s="162" t="s">
        <v>2719</v>
      </c>
      <c r="B316" s="54" t="str">
        <f>"31"&amp;"."&amp;$B$801&amp;"."&amp;$B$802</f>
        <v>31.03.2024</v>
      </c>
      <c r="C316" s="134" t="s">
        <v>76</v>
      </c>
      <c r="D316" s="135">
        <f>ROUND(((D317+D318+D320+D319)/1000),5)</f>
        <v>1.8662000000000001</v>
      </c>
      <c r="E316" s="135">
        <f>ROUND(((E317+E318+E320+E319)/1000),5)</f>
        <v>1.77566</v>
      </c>
      <c r="F316" s="135">
        <f>ROUND(((F317+F318+F320+F319)/1000),5)</f>
        <v>1.6841299999999999</v>
      </c>
      <c r="G316" s="135">
        <f t="shared" ref="G316:AA316" si="183">ROUND(((G317+G318+G320+G319)/1000),5)</f>
        <v>1.6755</v>
      </c>
      <c r="H316" s="135">
        <f t="shared" si="183"/>
        <v>1.7058800000000001</v>
      </c>
      <c r="I316" s="135">
        <f t="shared" si="183"/>
        <v>1.7624899999999999</v>
      </c>
      <c r="J316" s="135">
        <f t="shared" si="183"/>
        <v>1.7328699999999999</v>
      </c>
      <c r="K316" s="135">
        <f t="shared" si="183"/>
        <v>1.82778</v>
      </c>
      <c r="L316" s="135">
        <f t="shared" si="183"/>
        <v>1.9733499999999999</v>
      </c>
      <c r="M316" s="135">
        <f t="shared" si="183"/>
        <v>2.1507100000000001</v>
      </c>
      <c r="N316" s="135">
        <f t="shared" si="183"/>
        <v>2.1919900000000001</v>
      </c>
      <c r="O316" s="135">
        <f t="shared" si="183"/>
        <v>2.2002700000000002</v>
      </c>
      <c r="P316" s="135">
        <f t="shared" si="183"/>
        <v>2.1741999999999999</v>
      </c>
      <c r="Q316" s="135">
        <f t="shared" si="183"/>
        <v>2.1718000000000002</v>
      </c>
      <c r="R316" s="135">
        <f t="shared" si="183"/>
        <v>2.1722700000000001</v>
      </c>
      <c r="S316" s="135">
        <f t="shared" si="183"/>
        <v>2.1538900000000001</v>
      </c>
      <c r="T316" s="135">
        <f t="shared" si="183"/>
        <v>2.15368</v>
      </c>
      <c r="U316" s="135">
        <f t="shared" si="183"/>
        <v>2.2322000000000002</v>
      </c>
      <c r="V316" s="135">
        <f t="shared" si="183"/>
        <v>2.2478400000000001</v>
      </c>
      <c r="W316" s="135">
        <f t="shared" si="183"/>
        <v>2.3345899999999999</v>
      </c>
      <c r="X316" s="135">
        <f t="shared" si="183"/>
        <v>2.29976</v>
      </c>
      <c r="Y316" s="135">
        <f t="shared" si="183"/>
        <v>2.2337199999999999</v>
      </c>
      <c r="Z316" s="135">
        <f t="shared" si="183"/>
        <v>2.0186899999999999</v>
      </c>
      <c r="AA316" s="135">
        <f t="shared" si="183"/>
        <v>1.9145399999999999</v>
      </c>
    </row>
    <row r="317" spans="1:27" ht="12.75" customHeight="1" outlineLevel="1" x14ac:dyDescent="0.3">
      <c r="A317" s="163" t="s">
        <v>2720</v>
      </c>
      <c r="B317" s="94" t="s">
        <v>238</v>
      </c>
      <c r="C317" s="70" t="s">
        <v>79</v>
      </c>
      <c r="D317" s="71">
        <v>1482.7</v>
      </c>
      <c r="E317" s="71">
        <v>1392.16</v>
      </c>
      <c r="F317" s="71">
        <v>1300.6300000000001</v>
      </c>
      <c r="G317" s="71">
        <v>1292</v>
      </c>
      <c r="H317" s="71">
        <v>1322.38</v>
      </c>
      <c r="I317" s="71">
        <v>1378.99</v>
      </c>
      <c r="J317" s="71">
        <v>1349.37</v>
      </c>
      <c r="K317" s="71">
        <v>1444.28</v>
      </c>
      <c r="L317" s="71">
        <v>1589.85</v>
      </c>
      <c r="M317" s="71">
        <v>1767.21</v>
      </c>
      <c r="N317" s="71">
        <v>1808.49</v>
      </c>
      <c r="O317" s="71">
        <v>1816.77</v>
      </c>
      <c r="P317" s="71">
        <v>1790.7</v>
      </c>
      <c r="Q317" s="71">
        <v>1788.3</v>
      </c>
      <c r="R317" s="71">
        <v>1788.77</v>
      </c>
      <c r="S317" s="71">
        <v>1770.39</v>
      </c>
      <c r="T317" s="71">
        <v>1770.18</v>
      </c>
      <c r="U317" s="71">
        <v>1848.7</v>
      </c>
      <c r="V317" s="71">
        <v>1864.34</v>
      </c>
      <c r="W317" s="71">
        <v>1951.09</v>
      </c>
      <c r="X317" s="71">
        <v>1916.26</v>
      </c>
      <c r="Y317" s="71">
        <v>1850.22</v>
      </c>
      <c r="Z317" s="71">
        <v>1635.19</v>
      </c>
      <c r="AA317" s="71">
        <v>1531.04</v>
      </c>
    </row>
    <row r="318" spans="1:27" ht="12.75" customHeight="1" outlineLevel="1" x14ac:dyDescent="0.3">
      <c r="A318" s="163" t="s">
        <v>2721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customHeight="1" outlineLevel="1" x14ac:dyDescent="0.3">
      <c r="A319" s="163" t="s">
        <v>2722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2723</v>
      </c>
      <c r="B320" s="94" t="s">
        <v>81</v>
      </c>
      <c r="C320" s="70" t="s">
        <v>79</v>
      </c>
      <c r="D320" s="71">
        <f>$D$11</f>
        <v>264.79000000000002</v>
      </c>
      <c r="E320" s="71">
        <f t="shared" ref="E320:AA320" si="185">$D$11</f>
        <v>264.79000000000002</v>
      </c>
      <c r="F320" s="71">
        <f t="shared" si="185"/>
        <v>264.79000000000002</v>
      </c>
      <c r="G320" s="71">
        <f t="shared" si="185"/>
        <v>264.79000000000002</v>
      </c>
      <c r="H320" s="71">
        <f t="shared" si="185"/>
        <v>264.79000000000002</v>
      </c>
      <c r="I320" s="71">
        <f t="shared" si="185"/>
        <v>264.79000000000002</v>
      </c>
      <c r="J320" s="71">
        <f t="shared" si="185"/>
        <v>264.79000000000002</v>
      </c>
      <c r="K320" s="71">
        <f t="shared" si="185"/>
        <v>264.79000000000002</v>
      </c>
      <c r="L320" s="71">
        <f t="shared" si="185"/>
        <v>264.79000000000002</v>
      </c>
      <c r="M320" s="71">
        <f t="shared" si="185"/>
        <v>264.79000000000002</v>
      </c>
      <c r="N320" s="71">
        <f t="shared" si="185"/>
        <v>264.79000000000002</v>
      </c>
      <c r="O320" s="71">
        <f t="shared" si="185"/>
        <v>264.79000000000002</v>
      </c>
      <c r="P320" s="71">
        <f t="shared" si="185"/>
        <v>264.79000000000002</v>
      </c>
      <c r="Q320" s="71">
        <f t="shared" si="185"/>
        <v>264.79000000000002</v>
      </c>
      <c r="R320" s="71">
        <f t="shared" si="185"/>
        <v>264.79000000000002</v>
      </c>
      <c r="S320" s="71">
        <f t="shared" si="185"/>
        <v>264.79000000000002</v>
      </c>
      <c r="T320" s="71">
        <f t="shared" si="185"/>
        <v>264.79000000000002</v>
      </c>
      <c r="U320" s="71">
        <f t="shared" si="185"/>
        <v>264.79000000000002</v>
      </c>
      <c r="V320" s="71">
        <f t="shared" si="185"/>
        <v>264.79000000000002</v>
      </c>
      <c r="W320" s="71">
        <f t="shared" si="185"/>
        <v>264.79000000000002</v>
      </c>
      <c r="X320" s="71">
        <f t="shared" si="185"/>
        <v>264.79000000000002</v>
      </c>
      <c r="Y320" s="71">
        <f t="shared" si="185"/>
        <v>264.79000000000002</v>
      </c>
      <c r="Z320" s="71">
        <f t="shared" si="185"/>
        <v>264.79000000000002</v>
      </c>
      <c r="AA320" s="71">
        <f t="shared" si="185"/>
        <v>264.79000000000002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2724</v>
      </c>
      <c r="B325" s="54" t="str">
        <f>"01"&amp;"."&amp;$B$801&amp;"."&amp;$B$802</f>
        <v>01.03.2024</v>
      </c>
      <c r="C325" s="134" t="s">
        <v>76</v>
      </c>
      <c r="D325" s="135">
        <f>ROUND(((D326+D327+D329+D328)/1000),5)</f>
        <v>1.79034</v>
      </c>
      <c r="E325" s="135">
        <f>ROUND(((E326+E327+E329+E328)/1000),5)</f>
        <v>1.72502</v>
      </c>
      <c r="F325" s="135">
        <f>ROUND(((F326+F327+F329+F328)/1000),5)</f>
        <v>1.7172400000000001</v>
      </c>
      <c r="G325" s="135">
        <f t="shared" ref="G325:AA325" si="186">ROUND(((G326+G327+G329+G328)/1000),5)</f>
        <v>1.7209000000000001</v>
      </c>
      <c r="H325" s="135">
        <f t="shared" si="186"/>
        <v>1.77193</v>
      </c>
      <c r="I325" s="135">
        <f t="shared" si="186"/>
        <v>1.8654900000000001</v>
      </c>
      <c r="J325" s="135">
        <f t="shared" si="186"/>
        <v>1.9636499999999999</v>
      </c>
      <c r="K325" s="135">
        <f t="shared" si="186"/>
        <v>2.2714500000000002</v>
      </c>
      <c r="L325" s="135">
        <f t="shared" si="186"/>
        <v>2.4167299999999998</v>
      </c>
      <c r="M325" s="135">
        <f t="shared" si="186"/>
        <v>2.4519099999999998</v>
      </c>
      <c r="N325" s="135">
        <f t="shared" si="186"/>
        <v>2.4580099999999998</v>
      </c>
      <c r="O325" s="135">
        <f t="shared" si="186"/>
        <v>2.50909</v>
      </c>
      <c r="P325" s="135">
        <f t="shared" si="186"/>
        <v>2.47986</v>
      </c>
      <c r="Q325" s="135">
        <f t="shared" si="186"/>
        <v>2.4839899999999999</v>
      </c>
      <c r="R325" s="135">
        <f t="shared" si="186"/>
        <v>2.4689399999999999</v>
      </c>
      <c r="S325" s="135">
        <f t="shared" si="186"/>
        <v>2.4171499999999999</v>
      </c>
      <c r="T325" s="135">
        <f t="shared" si="186"/>
        <v>2.3929399999999998</v>
      </c>
      <c r="U325" s="135">
        <f t="shared" si="186"/>
        <v>2.3938899999999999</v>
      </c>
      <c r="V325" s="135">
        <f t="shared" si="186"/>
        <v>2.4236599999999999</v>
      </c>
      <c r="W325" s="135">
        <f t="shared" si="186"/>
        <v>2.5019100000000001</v>
      </c>
      <c r="X325" s="135">
        <f t="shared" si="186"/>
        <v>2.4517199999999999</v>
      </c>
      <c r="Y325" s="135">
        <f t="shared" si="186"/>
        <v>2.3425799999999999</v>
      </c>
      <c r="Z325" s="135">
        <f t="shared" si="186"/>
        <v>2.0441099999999999</v>
      </c>
      <c r="AA325" s="135">
        <f t="shared" si="186"/>
        <v>1.9241999999999999</v>
      </c>
    </row>
    <row r="326" spans="1:27" ht="12.75" customHeight="1" outlineLevel="1" x14ac:dyDescent="0.3">
      <c r="A326" s="163" t="s">
        <v>2725</v>
      </c>
      <c r="B326" s="94" t="s">
        <v>238</v>
      </c>
      <c r="C326" s="70" t="s">
        <v>79</v>
      </c>
      <c r="D326" s="71">
        <v>1302.93</v>
      </c>
      <c r="E326" s="71">
        <v>1237.6099999999999</v>
      </c>
      <c r="F326" s="71">
        <v>1229.83</v>
      </c>
      <c r="G326" s="71">
        <v>1233.49</v>
      </c>
      <c r="H326" s="71">
        <v>1284.52</v>
      </c>
      <c r="I326" s="71">
        <v>1378.08</v>
      </c>
      <c r="J326" s="71">
        <v>1476.24</v>
      </c>
      <c r="K326" s="71">
        <v>1784.04</v>
      </c>
      <c r="L326" s="71">
        <v>1929.32</v>
      </c>
      <c r="M326" s="71">
        <v>1964.5</v>
      </c>
      <c r="N326" s="71">
        <v>1970.6</v>
      </c>
      <c r="O326" s="71">
        <v>2021.68</v>
      </c>
      <c r="P326" s="71">
        <v>1992.45</v>
      </c>
      <c r="Q326" s="71">
        <v>1996.58</v>
      </c>
      <c r="R326" s="71">
        <v>1981.53</v>
      </c>
      <c r="S326" s="71">
        <v>1929.74</v>
      </c>
      <c r="T326" s="71">
        <v>1905.53</v>
      </c>
      <c r="U326" s="71">
        <v>1906.48</v>
      </c>
      <c r="V326" s="71">
        <v>1936.25</v>
      </c>
      <c r="W326" s="71">
        <v>2014.5</v>
      </c>
      <c r="X326" s="71">
        <v>1964.31</v>
      </c>
      <c r="Y326" s="71">
        <v>1855.17</v>
      </c>
      <c r="Z326" s="71">
        <v>1556.7</v>
      </c>
      <c r="AA326" s="71">
        <v>1436.79</v>
      </c>
    </row>
    <row r="327" spans="1:27" ht="12.75" customHeight="1" outlineLevel="1" x14ac:dyDescent="0.3">
      <c r="A327" s="163" t="s">
        <v>2726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customHeight="1" outlineLevel="1" x14ac:dyDescent="0.3">
      <c r="A328" s="163" t="s">
        <v>2727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2728</v>
      </c>
      <c r="B329" s="94" t="s">
        <v>81</v>
      </c>
      <c r="C329" s="70" t="s">
        <v>79</v>
      </c>
      <c r="D329" s="71">
        <f>$D$11</f>
        <v>264.79000000000002</v>
      </c>
      <c r="E329" s="71">
        <f t="shared" ref="E329:AA329" si="188">$D$11</f>
        <v>264.79000000000002</v>
      </c>
      <c r="F329" s="71">
        <f t="shared" si="188"/>
        <v>264.79000000000002</v>
      </c>
      <c r="G329" s="71">
        <f t="shared" si="188"/>
        <v>264.79000000000002</v>
      </c>
      <c r="H329" s="71">
        <f t="shared" si="188"/>
        <v>264.79000000000002</v>
      </c>
      <c r="I329" s="71">
        <f t="shared" si="188"/>
        <v>264.79000000000002</v>
      </c>
      <c r="J329" s="71">
        <f t="shared" si="188"/>
        <v>264.79000000000002</v>
      </c>
      <c r="K329" s="71">
        <f t="shared" si="188"/>
        <v>264.79000000000002</v>
      </c>
      <c r="L329" s="71">
        <f t="shared" si="188"/>
        <v>264.79000000000002</v>
      </c>
      <c r="M329" s="71">
        <f t="shared" si="188"/>
        <v>264.79000000000002</v>
      </c>
      <c r="N329" s="71">
        <f t="shared" si="188"/>
        <v>264.79000000000002</v>
      </c>
      <c r="O329" s="71">
        <f t="shared" si="188"/>
        <v>264.79000000000002</v>
      </c>
      <c r="P329" s="71">
        <f t="shared" si="188"/>
        <v>264.79000000000002</v>
      </c>
      <c r="Q329" s="71">
        <f t="shared" si="188"/>
        <v>264.79000000000002</v>
      </c>
      <c r="R329" s="71">
        <f t="shared" si="188"/>
        <v>264.79000000000002</v>
      </c>
      <c r="S329" s="71">
        <f t="shared" si="188"/>
        <v>264.79000000000002</v>
      </c>
      <c r="T329" s="71">
        <f t="shared" si="188"/>
        <v>264.79000000000002</v>
      </c>
      <c r="U329" s="71">
        <f t="shared" si="188"/>
        <v>264.79000000000002</v>
      </c>
      <c r="V329" s="71">
        <f t="shared" si="188"/>
        <v>264.79000000000002</v>
      </c>
      <c r="W329" s="71">
        <f t="shared" si="188"/>
        <v>264.79000000000002</v>
      </c>
      <c r="X329" s="71">
        <f t="shared" si="188"/>
        <v>264.79000000000002</v>
      </c>
      <c r="Y329" s="71">
        <f t="shared" si="188"/>
        <v>264.79000000000002</v>
      </c>
      <c r="Z329" s="71">
        <f t="shared" si="188"/>
        <v>264.79000000000002</v>
      </c>
      <c r="AA329" s="71">
        <f t="shared" si="188"/>
        <v>264.79000000000002</v>
      </c>
    </row>
    <row r="330" spans="1:27" ht="12.75" customHeight="1" x14ac:dyDescent="0.3">
      <c r="A330" s="162" t="s">
        <v>2729</v>
      </c>
      <c r="B330" s="54" t="str">
        <f>"02"&amp;"."&amp;$B$801&amp;"."&amp;$B$802</f>
        <v>02.03.2024</v>
      </c>
      <c r="C330" s="134" t="s">
        <v>76</v>
      </c>
      <c r="D330" s="135">
        <f>ROUND(((D331+D332+D334+D333)/1000),5)</f>
        <v>2.13523</v>
      </c>
      <c r="E330" s="135">
        <f>ROUND(((E331+E332+E334+E333)/1000),5)</f>
        <v>1.9672400000000001</v>
      </c>
      <c r="F330" s="135">
        <f>ROUND(((F331+F332+F334+F333)/1000),5)</f>
        <v>1.9328799999999999</v>
      </c>
      <c r="G330" s="135">
        <f t="shared" ref="G330:AA330" si="189">ROUND(((G331+G332+G334+G333)/1000),5)</f>
        <v>1.9241999999999999</v>
      </c>
      <c r="H330" s="135">
        <f t="shared" si="189"/>
        <v>1.92334</v>
      </c>
      <c r="I330" s="135">
        <f t="shared" si="189"/>
        <v>1.92357</v>
      </c>
      <c r="J330" s="135">
        <f t="shared" si="189"/>
        <v>1.9538599999999999</v>
      </c>
      <c r="K330" s="135">
        <f t="shared" si="189"/>
        <v>2.1369400000000001</v>
      </c>
      <c r="L330" s="135">
        <f t="shared" si="189"/>
        <v>2.3774299999999999</v>
      </c>
      <c r="M330" s="135">
        <f t="shared" si="189"/>
        <v>2.4592800000000001</v>
      </c>
      <c r="N330" s="135">
        <f t="shared" si="189"/>
        <v>2.48455</v>
      </c>
      <c r="O330" s="135">
        <f t="shared" si="189"/>
        <v>2.4914999999999998</v>
      </c>
      <c r="P330" s="135">
        <f t="shared" si="189"/>
        <v>2.4851100000000002</v>
      </c>
      <c r="Q330" s="135">
        <f t="shared" si="189"/>
        <v>2.4768400000000002</v>
      </c>
      <c r="R330" s="135">
        <f t="shared" si="189"/>
        <v>2.46936</v>
      </c>
      <c r="S330" s="135">
        <f t="shared" si="189"/>
        <v>2.4308700000000001</v>
      </c>
      <c r="T330" s="135">
        <f t="shared" si="189"/>
        <v>2.4436</v>
      </c>
      <c r="U330" s="135">
        <f t="shared" si="189"/>
        <v>2.4604699999999999</v>
      </c>
      <c r="V330" s="135">
        <f t="shared" si="189"/>
        <v>2.48346</v>
      </c>
      <c r="W330" s="135">
        <f t="shared" si="189"/>
        <v>2.4990800000000002</v>
      </c>
      <c r="X330" s="135">
        <f t="shared" si="189"/>
        <v>2.4912200000000002</v>
      </c>
      <c r="Y330" s="135">
        <f t="shared" si="189"/>
        <v>2.4228700000000001</v>
      </c>
      <c r="Z330" s="135">
        <f t="shared" si="189"/>
        <v>2.2221600000000001</v>
      </c>
      <c r="AA330" s="135">
        <f t="shared" si="189"/>
        <v>1.9546399999999999</v>
      </c>
    </row>
    <row r="331" spans="1:27" ht="12.75" customHeight="1" outlineLevel="1" x14ac:dyDescent="0.3">
      <c r="A331" s="163" t="s">
        <v>2730</v>
      </c>
      <c r="B331" s="94" t="s">
        <v>238</v>
      </c>
      <c r="C331" s="70" t="s">
        <v>79</v>
      </c>
      <c r="D331" s="71">
        <v>1647.82</v>
      </c>
      <c r="E331" s="71">
        <v>1479.83</v>
      </c>
      <c r="F331" s="71">
        <v>1445.47</v>
      </c>
      <c r="G331" s="71">
        <v>1436.79</v>
      </c>
      <c r="H331" s="71">
        <v>1435.93</v>
      </c>
      <c r="I331" s="71">
        <v>1436.16</v>
      </c>
      <c r="J331" s="71">
        <v>1466.45</v>
      </c>
      <c r="K331" s="71">
        <v>1649.53</v>
      </c>
      <c r="L331" s="71">
        <v>1890.02</v>
      </c>
      <c r="M331" s="71">
        <v>1971.87</v>
      </c>
      <c r="N331" s="71">
        <v>1997.14</v>
      </c>
      <c r="O331" s="71">
        <v>2004.09</v>
      </c>
      <c r="P331" s="71">
        <v>1997.7</v>
      </c>
      <c r="Q331" s="71">
        <v>1989.43</v>
      </c>
      <c r="R331" s="71">
        <v>1981.95</v>
      </c>
      <c r="S331" s="71">
        <v>1943.46</v>
      </c>
      <c r="T331" s="71">
        <v>1956.19</v>
      </c>
      <c r="U331" s="71">
        <v>1973.06</v>
      </c>
      <c r="V331" s="71">
        <v>1996.05</v>
      </c>
      <c r="W331" s="71">
        <v>2011.67</v>
      </c>
      <c r="X331" s="71">
        <v>2003.81</v>
      </c>
      <c r="Y331" s="71">
        <v>1935.46</v>
      </c>
      <c r="Z331" s="71">
        <v>1734.75</v>
      </c>
      <c r="AA331" s="71">
        <v>1467.23</v>
      </c>
    </row>
    <row r="332" spans="1:27" ht="12.75" customHeight="1" outlineLevel="1" x14ac:dyDescent="0.3">
      <c r="A332" s="163" t="s">
        <v>2731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customHeight="1" outlineLevel="1" x14ac:dyDescent="0.3">
      <c r="A333" s="163" t="s">
        <v>2732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2733</v>
      </c>
      <c r="B334" s="94" t="s">
        <v>81</v>
      </c>
      <c r="C334" s="70" t="s">
        <v>79</v>
      </c>
      <c r="D334" s="71">
        <f>$D$11</f>
        <v>264.79000000000002</v>
      </c>
      <c r="E334" s="71">
        <f t="shared" ref="E334:AA334" si="191">$D$11</f>
        <v>264.79000000000002</v>
      </c>
      <c r="F334" s="71">
        <f t="shared" si="191"/>
        <v>264.79000000000002</v>
      </c>
      <c r="G334" s="71">
        <f t="shared" si="191"/>
        <v>264.79000000000002</v>
      </c>
      <c r="H334" s="71">
        <f t="shared" si="191"/>
        <v>264.79000000000002</v>
      </c>
      <c r="I334" s="71">
        <f t="shared" si="191"/>
        <v>264.79000000000002</v>
      </c>
      <c r="J334" s="71">
        <f t="shared" si="191"/>
        <v>264.79000000000002</v>
      </c>
      <c r="K334" s="71">
        <f t="shared" si="191"/>
        <v>264.79000000000002</v>
      </c>
      <c r="L334" s="71">
        <f t="shared" si="191"/>
        <v>264.79000000000002</v>
      </c>
      <c r="M334" s="71">
        <f t="shared" si="191"/>
        <v>264.79000000000002</v>
      </c>
      <c r="N334" s="71">
        <f t="shared" si="191"/>
        <v>264.79000000000002</v>
      </c>
      <c r="O334" s="71">
        <f t="shared" si="191"/>
        <v>264.79000000000002</v>
      </c>
      <c r="P334" s="71">
        <f t="shared" si="191"/>
        <v>264.79000000000002</v>
      </c>
      <c r="Q334" s="71">
        <f t="shared" si="191"/>
        <v>264.79000000000002</v>
      </c>
      <c r="R334" s="71">
        <f t="shared" si="191"/>
        <v>264.79000000000002</v>
      </c>
      <c r="S334" s="71">
        <f t="shared" si="191"/>
        <v>264.79000000000002</v>
      </c>
      <c r="T334" s="71">
        <f t="shared" si="191"/>
        <v>264.79000000000002</v>
      </c>
      <c r="U334" s="71">
        <f t="shared" si="191"/>
        <v>264.79000000000002</v>
      </c>
      <c r="V334" s="71">
        <f t="shared" si="191"/>
        <v>264.79000000000002</v>
      </c>
      <c r="W334" s="71">
        <f t="shared" si="191"/>
        <v>264.79000000000002</v>
      </c>
      <c r="X334" s="71">
        <f t="shared" si="191"/>
        <v>264.79000000000002</v>
      </c>
      <c r="Y334" s="71">
        <f t="shared" si="191"/>
        <v>264.79000000000002</v>
      </c>
      <c r="Z334" s="71">
        <f t="shared" si="191"/>
        <v>264.79000000000002</v>
      </c>
      <c r="AA334" s="71">
        <f t="shared" si="191"/>
        <v>264.79000000000002</v>
      </c>
    </row>
    <row r="335" spans="1:27" ht="12.75" customHeight="1" x14ac:dyDescent="0.3">
      <c r="A335" s="162" t="s">
        <v>2734</v>
      </c>
      <c r="B335" s="54" t="str">
        <f>"03"&amp;"."&amp;$B$801&amp;"."&amp;$B$802</f>
        <v>03.03.2024</v>
      </c>
      <c r="C335" s="134" t="s">
        <v>76</v>
      </c>
      <c r="D335" s="135">
        <f>ROUND(((D336+D337+D339+D338)/1000),5)</f>
        <v>1.96593</v>
      </c>
      <c r="E335" s="135">
        <f>ROUND(((E336+E337+E339+E338)/1000),5)</f>
        <v>1.9010100000000001</v>
      </c>
      <c r="F335" s="135">
        <f>ROUND(((F336+F337+F339+F338)/1000),5)</f>
        <v>1.8041700000000001</v>
      </c>
      <c r="G335" s="135">
        <f t="shared" ref="G335:AA335" si="192">ROUND(((G336+G337+G339+G338)/1000),5)</f>
        <v>1.7989299999999999</v>
      </c>
      <c r="H335" s="135">
        <f t="shared" si="192"/>
        <v>1.82406</v>
      </c>
      <c r="I335" s="135">
        <f t="shared" si="192"/>
        <v>1.86128</v>
      </c>
      <c r="J335" s="135">
        <f t="shared" si="192"/>
        <v>1.8704400000000001</v>
      </c>
      <c r="K335" s="135">
        <f t="shared" si="192"/>
        <v>1.9198599999999999</v>
      </c>
      <c r="L335" s="135">
        <f t="shared" si="192"/>
        <v>2.13524</v>
      </c>
      <c r="M335" s="135">
        <f t="shared" si="192"/>
        <v>2.2531400000000001</v>
      </c>
      <c r="N335" s="135">
        <f t="shared" si="192"/>
        <v>2.30253</v>
      </c>
      <c r="O335" s="135">
        <f t="shared" si="192"/>
        <v>2.3002899999999999</v>
      </c>
      <c r="P335" s="135">
        <f t="shared" si="192"/>
        <v>2.27582</v>
      </c>
      <c r="Q335" s="135">
        <f t="shared" si="192"/>
        <v>2.2597700000000001</v>
      </c>
      <c r="R335" s="135">
        <f t="shared" si="192"/>
        <v>2.2555100000000001</v>
      </c>
      <c r="S335" s="135">
        <f t="shared" si="192"/>
        <v>2.2197399999999998</v>
      </c>
      <c r="T335" s="135">
        <f t="shared" si="192"/>
        <v>2.25027</v>
      </c>
      <c r="U335" s="135">
        <f t="shared" si="192"/>
        <v>2.2820100000000001</v>
      </c>
      <c r="V335" s="135">
        <f t="shared" si="192"/>
        <v>2.38842</v>
      </c>
      <c r="W335" s="135">
        <f t="shared" si="192"/>
        <v>2.37588</v>
      </c>
      <c r="X335" s="135">
        <f t="shared" si="192"/>
        <v>2.3479199999999998</v>
      </c>
      <c r="Y335" s="135">
        <f t="shared" si="192"/>
        <v>2.23089</v>
      </c>
      <c r="Z335" s="135">
        <f t="shared" si="192"/>
        <v>2.0538500000000002</v>
      </c>
      <c r="AA335" s="135">
        <f t="shared" si="192"/>
        <v>1.9252100000000001</v>
      </c>
    </row>
    <row r="336" spans="1:27" ht="12.75" customHeight="1" outlineLevel="1" x14ac:dyDescent="0.3">
      <c r="A336" s="163" t="s">
        <v>2735</v>
      </c>
      <c r="B336" s="94" t="s">
        <v>238</v>
      </c>
      <c r="C336" s="70" t="s">
        <v>79</v>
      </c>
      <c r="D336" s="71">
        <v>1478.52</v>
      </c>
      <c r="E336" s="71">
        <v>1413.6</v>
      </c>
      <c r="F336" s="71">
        <v>1316.76</v>
      </c>
      <c r="G336" s="71">
        <v>1311.52</v>
      </c>
      <c r="H336" s="71">
        <v>1336.65</v>
      </c>
      <c r="I336" s="71">
        <v>1373.87</v>
      </c>
      <c r="J336" s="71">
        <v>1383.03</v>
      </c>
      <c r="K336" s="71">
        <v>1432.45</v>
      </c>
      <c r="L336" s="71">
        <v>1647.83</v>
      </c>
      <c r="M336" s="71">
        <v>1765.73</v>
      </c>
      <c r="N336" s="71">
        <v>1815.12</v>
      </c>
      <c r="O336" s="71">
        <v>1812.88</v>
      </c>
      <c r="P336" s="71">
        <v>1788.41</v>
      </c>
      <c r="Q336" s="71">
        <v>1772.36</v>
      </c>
      <c r="R336" s="71">
        <v>1768.1</v>
      </c>
      <c r="S336" s="71">
        <v>1732.33</v>
      </c>
      <c r="T336" s="71">
        <v>1762.86</v>
      </c>
      <c r="U336" s="71">
        <v>1794.6</v>
      </c>
      <c r="V336" s="71">
        <v>1901.01</v>
      </c>
      <c r="W336" s="71">
        <v>1888.47</v>
      </c>
      <c r="X336" s="71">
        <v>1860.51</v>
      </c>
      <c r="Y336" s="71">
        <v>1743.48</v>
      </c>
      <c r="Z336" s="71">
        <v>1566.44</v>
      </c>
      <c r="AA336" s="71">
        <v>1437.8</v>
      </c>
    </row>
    <row r="337" spans="1:27" ht="12.75" customHeight="1" outlineLevel="1" x14ac:dyDescent="0.3">
      <c r="A337" s="163" t="s">
        <v>2736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customHeight="1" outlineLevel="1" x14ac:dyDescent="0.3">
      <c r="A338" s="163" t="s">
        <v>2737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2738</v>
      </c>
      <c r="B339" s="94" t="s">
        <v>81</v>
      </c>
      <c r="C339" s="70" t="s">
        <v>79</v>
      </c>
      <c r="D339" s="71">
        <f>$D$11</f>
        <v>264.79000000000002</v>
      </c>
      <c r="E339" s="71">
        <f t="shared" ref="E339:AA339" si="194">$D$11</f>
        <v>264.79000000000002</v>
      </c>
      <c r="F339" s="71">
        <f t="shared" si="194"/>
        <v>264.79000000000002</v>
      </c>
      <c r="G339" s="71">
        <f t="shared" si="194"/>
        <v>264.79000000000002</v>
      </c>
      <c r="H339" s="71">
        <f t="shared" si="194"/>
        <v>264.79000000000002</v>
      </c>
      <c r="I339" s="71">
        <f t="shared" si="194"/>
        <v>264.79000000000002</v>
      </c>
      <c r="J339" s="71">
        <f t="shared" si="194"/>
        <v>264.79000000000002</v>
      </c>
      <c r="K339" s="71">
        <f t="shared" si="194"/>
        <v>264.79000000000002</v>
      </c>
      <c r="L339" s="71">
        <f t="shared" si="194"/>
        <v>264.79000000000002</v>
      </c>
      <c r="M339" s="71">
        <f t="shared" si="194"/>
        <v>264.79000000000002</v>
      </c>
      <c r="N339" s="71">
        <f t="shared" si="194"/>
        <v>264.79000000000002</v>
      </c>
      <c r="O339" s="71">
        <f t="shared" si="194"/>
        <v>264.79000000000002</v>
      </c>
      <c r="P339" s="71">
        <f t="shared" si="194"/>
        <v>264.79000000000002</v>
      </c>
      <c r="Q339" s="71">
        <f t="shared" si="194"/>
        <v>264.79000000000002</v>
      </c>
      <c r="R339" s="71">
        <f t="shared" si="194"/>
        <v>264.79000000000002</v>
      </c>
      <c r="S339" s="71">
        <f t="shared" si="194"/>
        <v>264.79000000000002</v>
      </c>
      <c r="T339" s="71">
        <f t="shared" si="194"/>
        <v>264.79000000000002</v>
      </c>
      <c r="U339" s="71">
        <f t="shared" si="194"/>
        <v>264.79000000000002</v>
      </c>
      <c r="V339" s="71">
        <f t="shared" si="194"/>
        <v>264.79000000000002</v>
      </c>
      <c r="W339" s="71">
        <f t="shared" si="194"/>
        <v>264.79000000000002</v>
      </c>
      <c r="X339" s="71">
        <f t="shared" si="194"/>
        <v>264.79000000000002</v>
      </c>
      <c r="Y339" s="71">
        <f t="shared" si="194"/>
        <v>264.79000000000002</v>
      </c>
      <c r="Z339" s="71">
        <f t="shared" si="194"/>
        <v>264.79000000000002</v>
      </c>
      <c r="AA339" s="71">
        <f t="shared" si="194"/>
        <v>264.79000000000002</v>
      </c>
    </row>
    <row r="340" spans="1:27" ht="12.75" customHeight="1" x14ac:dyDescent="0.3">
      <c r="A340" s="162" t="s">
        <v>2739</v>
      </c>
      <c r="B340" s="54" t="str">
        <f>"04"&amp;"."&amp;$B$801&amp;"."&amp;$B$802</f>
        <v>04.03.2024</v>
      </c>
      <c r="C340" s="134" t="s">
        <v>76</v>
      </c>
      <c r="D340" s="135">
        <f>ROUND(((D341+D342+D344+D343)/1000),5)</f>
        <v>1.90842</v>
      </c>
      <c r="E340" s="135">
        <f>ROUND(((E341+E342+E344+E343)/1000),5)</f>
        <v>1.7721</v>
      </c>
      <c r="F340" s="135">
        <f>ROUND(((F341+F342+F344+F343)/1000),5)</f>
        <v>1.7243299999999999</v>
      </c>
      <c r="G340" s="135">
        <f t="shared" ref="G340:AA340" si="195">ROUND(((G341+G342+G344+G343)/1000),5)</f>
        <v>1.71811</v>
      </c>
      <c r="H340" s="135">
        <f t="shared" si="195"/>
        <v>1.75369</v>
      </c>
      <c r="I340" s="135">
        <f t="shared" si="195"/>
        <v>1.9048799999999999</v>
      </c>
      <c r="J340" s="135">
        <f t="shared" si="195"/>
        <v>1.9346699999999999</v>
      </c>
      <c r="K340" s="135">
        <f t="shared" si="195"/>
        <v>2.3044199999999999</v>
      </c>
      <c r="L340" s="135">
        <f t="shared" si="195"/>
        <v>2.4763299999999999</v>
      </c>
      <c r="M340" s="135">
        <f t="shared" si="195"/>
        <v>2.5653600000000001</v>
      </c>
      <c r="N340" s="135">
        <f t="shared" si="195"/>
        <v>2.5804399999999998</v>
      </c>
      <c r="O340" s="135">
        <f t="shared" si="195"/>
        <v>2.6254900000000001</v>
      </c>
      <c r="P340" s="135">
        <f t="shared" si="195"/>
        <v>2.5853799999999998</v>
      </c>
      <c r="Q340" s="135">
        <f t="shared" si="195"/>
        <v>2.5592700000000002</v>
      </c>
      <c r="R340" s="135">
        <f t="shared" si="195"/>
        <v>2.5154200000000002</v>
      </c>
      <c r="S340" s="135">
        <f t="shared" si="195"/>
        <v>2.4567899999999998</v>
      </c>
      <c r="T340" s="135">
        <f t="shared" si="195"/>
        <v>2.4322499999999998</v>
      </c>
      <c r="U340" s="135">
        <f t="shared" si="195"/>
        <v>2.4248500000000002</v>
      </c>
      <c r="V340" s="135">
        <f t="shared" si="195"/>
        <v>2.4666800000000002</v>
      </c>
      <c r="W340" s="135">
        <f t="shared" si="195"/>
        <v>2.5594399999999999</v>
      </c>
      <c r="X340" s="135">
        <f t="shared" si="195"/>
        <v>2.4599500000000001</v>
      </c>
      <c r="Y340" s="135">
        <f t="shared" si="195"/>
        <v>2.3201299999999998</v>
      </c>
      <c r="Z340" s="135">
        <f t="shared" si="195"/>
        <v>2.0420500000000001</v>
      </c>
      <c r="AA340" s="135">
        <f t="shared" si="195"/>
        <v>1.9298900000000001</v>
      </c>
    </row>
    <row r="341" spans="1:27" ht="12.75" customHeight="1" outlineLevel="1" x14ac:dyDescent="0.3">
      <c r="A341" s="163" t="s">
        <v>2740</v>
      </c>
      <c r="B341" s="94" t="s">
        <v>238</v>
      </c>
      <c r="C341" s="70" t="s">
        <v>79</v>
      </c>
      <c r="D341" s="71">
        <v>1421.01</v>
      </c>
      <c r="E341" s="71">
        <v>1284.69</v>
      </c>
      <c r="F341" s="71">
        <v>1236.92</v>
      </c>
      <c r="G341" s="71">
        <v>1230.7</v>
      </c>
      <c r="H341" s="71">
        <v>1266.28</v>
      </c>
      <c r="I341" s="71">
        <v>1417.47</v>
      </c>
      <c r="J341" s="71">
        <v>1447.26</v>
      </c>
      <c r="K341" s="71">
        <v>1817.01</v>
      </c>
      <c r="L341" s="71">
        <v>1988.92</v>
      </c>
      <c r="M341" s="71">
        <v>2077.9499999999998</v>
      </c>
      <c r="N341" s="71">
        <v>2093.0300000000002</v>
      </c>
      <c r="O341" s="71">
        <v>2138.08</v>
      </c>
      <c r="P341" s="71">
        <v>2097.9699999999998</v>
      </c>
      <c r="Q341" s="71">
        <v>2071.86</v>
      </c>
      <c r="R341" s="71">
        <v>2028.01</v>
      </c>
      <c r="S341" s="71">
        <v>1969.38</v>
      </c>
      <c r="T341" s="71">
        <v>1944.84</v>
      </c>
      <c r="U341" s="71">
        <v>1937.44</v>
      </c>
      <c r="V341" s="71">
        <v>1979.27</v>
      </c>
      <c r="W341" s="71">
        <v>2072.0300000000002</v>
      </c>
      <c r="X341" s="71">
        <v>1972.54</v>
      </c>
      <c r="Y341" s="71">
        <v>1832.72</v>
      </c>
      <c r="Z341" s="71">
        <v>1554.64</v>
      </c>
      <c r="AA341" s="71">
        <v>1442.48</v>
      </c>
    </row>
    <row r="342" spans="1:27" ht="12.75" customHeight="1" outlineLevel="1" x14ac:dyDescent="0.3">
      <c r="A342" s="163" t="s">
        <v>2741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customHeight="1" outlineLevel="1" x14ac:dyDescent="0.3">
      <c r="A343" s="163" t="s">
        <v>2742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2743</v>
      </c>
      <c r="B344" s="94" t="s">
        <v>81</v>
      </c>
      <c r="C344" s="70" t="s">
        <v>79</v>
      </c>
      <c r="D344" s="71">
        <f>$D$11</f>
        <v>264.79000000000002</v>
      </c>
      <c r="E344" s="71">
        <f t="shared" ref="E344:AA344" si="197">$D$11</f>
        <v>264.79000000000002</v>
      </c>
      <c r="F344" s="71">
        <f t="shared" si="197"/>
        <v>264.79000000000002</v>
      </c>
      <c r="G344" s="71">
        <f t="shared" si="197"/>
        <v>264.79000000000002</v>
      </c>
      <c r="H344" s="71">
        <f t="shared" si="197"/>
        <v>264.79000000000002</v>
      </c>
      <c r="I344" s="71">
        <f t="shared" si="197"/>
        <v>264.79000000000002</v>
      </c>
      <c r="J344" s="71">
        <f t="shared" si="197"/>
        <v>264.79000000000002</v>
      </c>
      <c r="K344" s="71">
        <f t="shared" si="197"/>
        <v>264.79000000000002</v>
      </c>
      <c r="L344" s="71">
        <f t="shared" si="197"/>
        <v>264.79000000000002</v>
      </c>
      <c r="M344" s="71">
        <f t="shared" si="197"/>
        <v>264.79000000000002</v>
      </c>
      <c r="N344" s="71">
        <f t="shared" si="197"/>
        <v>264.79000000000002</v>
      </c>
      <c r="O344" s="71">
        <f t="shared" si="197"/>
        <v>264.79000000000002</v>
      </c>
      <c r="P344" s="71">
        <f t="shared" si="197"/>
        <v>264.79000000000002</v>
      </c>
      <c r="Q344" s="71">
        <f t="shared" si="197"/>
        <v>264.79000000000002</v>
      </c>
      <c r="R344" s="71">
        <f t="shared" si="197"/>
        <v>264.79000000000002</v>
      </c>
      <c r="S344" s="71">
        <f t="shared" si="197"/>
        <v>264.79000000000002</v>
      </c>
      <c r="T344" s="71">
        <f t="shared" si="197"/>
        <v>264.79000000000002</v>
      </c>
      <c r="U344" s="71">
        <f t="shared" si="197"/>
        <v>264.79000000000002</v>
      </c>
      <c r="V344" s="71">
        <f t="shared" si="197"/>
        <v>264.79000000000002</v>
      </c>
      <c r="W344" s="71">
        <f t="shared" si="197"/>
        <v>264.79000000000002</v>
      </c>
      <c r="X344" s="71">
        <f t="shared" si="197"/>
        <v>264.79000000000002</v>
      </c>
      <c r="Y344" s="71">
        <f t="shared" si="197"/>
        <v>264.79000000000002</v>
      </c>
      <c r="Z344" s="71">
        <f t="shared" si="197"/>
        <v>264.79000000000002</v>
      </c>
      <c r="AA344" s="71">
        <f t="shared" si="197"/>
        <v>264.79000000000002</v>
      </c>
    </row>
    <row r="345" spans="1:27" ht="12.75" customHeight="1" x14ac:dyDescent="0.3">
      <c r="A345" s="162" t="s">
        <v>2744</v>
      </c>
      <c r="B345" s="54" t="str">
        <f>"05"&amp;"."&amp;$B$801&amp;"."&amp;$B$802</f>
        <v>05.03.2024</v>
      </c>
      <c r="C345" s="134" t="s">
        <v>76</v>
      </c>
      <c r="D345" s="135">
        <f>ROUND(((D346+D347+D349+D348)/1000),5)</f>
        <v>1.78664</v>
      </c>
      <c r="E345" s="135">
        <f>ROUND(((E346+E347+E349+E348)/1000),5)</f>
        <v>1.7197499999999999</v>
      </c>
      <c r="F345" s="135">
        <f>ROUND(((F346+F347+F349+F348)/1000),5)</f>
        <v>1.6984399999999999</v>
      </c>
      <c r="G345" s="135">
        <f t="shared" ref="G345:AA345" si="198">ROUND(((G346+G347+G349+G348)/1000),5)</f>
        <v>1.6918200000000001</v>
      </c>
      <c r="H345" s="135">
        <f t="shared" si="198"/>
        <v>1.7340500000000001</v>
      </c>
      <c r="I345" s="135">
        <f t="shared" si="198"/>
        <v>1.8670899999999999</v>
      </c>
      <c r="J345" s="135">
        <f t="shared" si="198"/>
        <v>1.96383</v>
      </c>
      <c r="K345" s="135">
        <f t="shared" si="198"/>
        <v>2.15916</v>
      </c>
      <c r="L345" s="135">
        <f t="shared" si="198"/>
        <v>2.3216800000000002</v>
      </c>
      <c r="M345" s="135">
        <f t="shared" si="198"/>
        <v>2.37317</v>
      </c>
      <c r="N345" s="135">
        <f t="shared" si="198"/>
        <v>2.33386</v>
      </c>
      <c r="O345" s="135">
        <f t="shared" si="198"/>
        <v>2.6772</v>
      </c>
      <c r="P345" s="135">
        <f t="shared" si="198"/>
        <v>2.5455199999999998</v>
      </c>
      <c r="Q345" s="135">
        <f t="shared" si="198"/>
        <v>2.47946</v>
      </c>
      <c r="R345" s="135">
        <f t="shared" si="198"/>
        <v>2.5343399999999998</v>
      </c>
      <c r="S345" s="135">
        <f t="shared" si="198"/>
        <v>2.4272800000000001</v>
      </c>
      <c r="T345" s="135">
        <f t="shared" si="198"/>
        <v>2.4034399999999998</v>
      </c>
      <c r="U345" s="135">
        <f t="shared" si="198"/>
        <v>2.3123300000000002</v>
      </c>
      <c r="V345" s="135">
        <f t="shared" si="198"/>
        <v>2.3140000000000001</v>
      </c>
      <c r="W345" s="135">
        <f t="shared" si="198"/>
        <v>2.3065699999999998</v>
      </c>
      <c r="X345" s="135">
        <f t="shared" si="198"/>
        <v>2.37365</v>
      </c>
      <c r="Y345" s="135">
        <f t="shared" si="198"/>
        <v>2.18154</v>
      </c>
      <c r="Z345" s="135">
        <f t="shared" si="198"/>
        <v>2.0129700000000001</v>
      </c>
      <c r="AA345" s="135">
        <f t="shared" si="198"/>
        <v>1.8394200000000001</v>
      </c>
    </row>
    <row r="346" spans="1:27" ht="12.75" customHeight="1" outlineLevel="1" x14ac:dyDescent="0.3">
      <c r="A346" s="163" t="s">
        <v>2745</v>
      </c>
      <c r="B346" s="94" t="s">
        <v>238</v>
      </c>
      <c r="C346" s="70" t="s">
        <v>79</v>
      </c>
      <c r="D346" s="71">
        <v>1299.23</v>
      </c>
      <c r="E346" s="71">
        <v>1232.3399999999999</v>
      </c>
      <c r="F346" s="71">
        <v>1211.03</v>
      </c>
      <c r="G346" s="71">
        <v>1204.4100000000001</v>
      </c>
      <c r="H346" s="71">
        <v>1246.6400000000001</v>
      </c>
      <c r="I346" s="71">
        <v>1379.68</v>
      </c>
      <c r="J346" s="71">
        <v>1476.42</v>
      </c>
      <c r="K346" s="71">
        <v>1671.75</v>
      </c>
      <c r="L346" s="71">
        <v>1834.27</v>
      </c>
      <c r="M346" s="71">
        <v>1885.76</v>
      </c>
      <c r="N346" s="71">
        <v>1846.45</v>
      </c>
      <c r="O346" s="71">
        <v>2189.79</v>
      </c>
      <c r="P346" s="71">
        <v>2058.11</v>
      </c>
      <c r="Q346" s="71">
        <v>1992.05</v>
      </c>
      <c r="R346" s="71">
        <v>2046.93</v>
      </c>
      <c r="S346" s="71">
        <v>1939.87</v>
      </c>
      <c r="T346" s="71">
        <v>1916.03</v>
      </c>
      <c r="U346" s="71">
        <v>1824.92</v>
      </c>
      <c r="V346" s="71">
        <v>1826.59</v>
      </c>
      <c r="W346" s="71">
        <v>1819.16</v>
      </c>
      <c r="X346" s="71">
        <v>1886.24</v>
      </c>
      <c r="Y346" s="71">
        <v>1694.13</v>
      </c>
      <c r="Z346" s="71">
        <v>1525.56</v>
      </c>
      <c r="AA346" s="71">
        <v>1352.01</v>
      </c>
    </row>
    <row r="347" spans="1:27" ht="12.75" customHeight="1" outlineLevel="1" x14ac:dyDescent="0.3">
      <c r="A347" s="163" t="s">
        <v>2746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customHeight="1" outlineLevel="1" x14ac:dyDescent="0.3">
      <c r="A348" s="163" t="s">
        <v>2747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2748</v>
      </c>
      <c r="B349" s="94" t="s">
        <v>81</v>
      </c>
      <c r="C349" s="70" t="s">
        <v>79</v>
      </c>
      <c r="D349" s="71">
        <f>$D$11</f>
        <v>264.79000000000002</v>
      </c>
      <c r="E349" s="71">
        <f t="shared" ref="E349:AA349" si="200">$D$11</f>
        <v>264.79000000000002</v>
      </c>
      <c r="F349" s="71">
        <f t="shared" si="200"/>
        <v>264.79000000000002</v>
      </c>
      <c r="G349" s="71">
        <f t="shared" si="200"/>
        <v>264.79000000000002</v>
      </c>
      <c r="H349" s="71">
        <f t="shared" si="200"/>
        <v>264.79000000000002</v>
      </c>
      <c r="I349" s="71">
        <f t="shared" si="200"/>
        <v>264.79000000000002</v>
      </c>
      <c r="J349" s="71">
        <f t="shared" si="200"/>
        <v>264.79000000000002</v>
      </c>
      <c r="K349" s="71">
        <f t="shared" si="200"/>
        <v>264.79000000000002</v>
      </c>
      <c r="L349" s="71">
        <f t="shared" si="200"/>
        <v>264.79000000000002</v>
      </c>
      <c r="M349" s="71">
        <f t="shared" si="200"/>
        <v>264.79000000000002</v>
      </c>
      <c r="N349" s="71">
        <f t="shared" si="200"/>
        <v>264.79000000000002</v>
      </c>
      <c r="O349" s="71">
        <f t="shared" si="200"/>
        <v>264.79000000000002</v>
      </c>
      <c r="P349" s="71">
        <f t="shared" si="200"/>
        <v>264.79000000000002</v>
      </c>
      <c r="Q349" s="71">
        <f t="shared" si="200"/>
        <v>264.79000000000002</v>
      </c>
      <c r="R349" s="71">
        <f t="shared" si="200"/>
        <v>264.79000000000002</v>
      </c>
      <c r="S349" s="71">
        <f t="shared" si="200"/>
        <v>264.79000000000002</v>
      </c>
      <c r="T349" s="71">
        <f t="shared" si="200"/>
        <v>264.79000000000002</v>
      </c>
      <c r="U349" s="71">
        <f t="shared" si="200"/>
        <v>264.79000000000002</v>
      </c>
      <c r="V349" s="71">
        <f t="shared" si="200"/>
        <v>264.79000000000002</v>
      </c>
      <c r="W349" s="71">
        <f t="shared" si="200"/>
        <v>264.79000000000002</v>
      </c>
      <c r="X349" s="71">
        <f t="shared" si="200"/>
        <v>264.79000000000002</v>
      </c>
      <c r="Y349" s="71">
        <f t="shared" si="200"/>
        <v>264.79000000000002</v>
      </c>
      <c r="Z349" s="71">
        <f t="shared" si="200"/>
        <v>264.79000000000002</v>
      </c>
      <c r="AA349" s="71">
        <f t="shared" si="200"/>
        <v>264.79000000000002</v>
      </c>
    </row>
    <row r="350" spans="1:27" ht="12.75" customHeight="1" x14ac:dyDescent="0.3">
      <c r="A350" s="162" t="s">
        <v>2749</v>
      </c>
      <c r="B350" s="54" t="str">
        <f>"06"&amp;"."&amp;$B$801&amp;"."&amp;$B$802</f>
        <v>06.03.2024</v>
      </c>
      <c r="C350" s="134" t="s">
        <v>76</v>
      </c>
      <c r="D350" s="135">
        <f>ROUND(((D351+D352+D354+D353)/1000),5)</f>
        <v>1.8435600000000001</v>
      </c>
      <c r="E350" s="135">
        <f>ROUND(((E351+E352+E354+E353)/1000),5)</f>
        <v>1.7304600000000001</v>
      </c>
      <c r="F350" s="135">
        <f>ROUND(((F351+F352+F354+F353)/1000),5)</f>
        <v>1.7133799999999999</v>
      </c>
      <c r="G350" s="135">
        <f t="shared" ref="G350:AA350" si="201">ROUND(((G351+G352+G354+G353)/1000),5)</f>
        <v>1.7092700000000001</v>
      </c>
      <c r="H350" s="135">
        <f t="shared" si="201"/>
        <v>1.77433</v>
      </c>
      <c r="I350" s="135">
        <f t="shared" si="201"/>
        <v>1.9170100000000001</v>
      </c>
      <c r="J350" s="135">
        <f t="shared" si="201"/>
        <v>2.0148100000000002</v>
      </c>
      <c r="K350" s="135">
        <f t="shared" si="201"/>
        <v>2.3062200000000002</v>
      </c>
      <c r="L350" s="135">
        <f t="shared" si="201"/>
        <v>2.3780000000000001</v>
      </c>
      <c r="M350" s="135">
        <f t="shared" si="201"/>
        <v>2.3934500000000001</v>
      </c>
      <c r="N350" s="135">
        <f t="shared" si="201"/>
        <v>2.35676</v>
      </c>
      <c r="O350" s="135">
        <f t="shared" si="201"/>
        <v>2.4599799999999998</v>
      </c>
      <c r="P350" s="135">
        <f t="shared" si="201"/>
        <v>2.4489000000000001</v>
      </c>
      <c r="Q350" s="135">
        <f t="shared" si="201"/>
        <v>2.4462199999999998</v>
      </c>
      <c r="R350" s="135">
        <f t="shared" si="201"/>
        <v>2.4252600000000002</v>
      </c>
      <c r="S350" s="135">
        <f t="shared" si="201"/>
        <v>2.4028200000000002</v>
      </c>
      <c r="T350" s="135">
        <f t="shared" si="201"/>
        <v>2.3919600000000001</v>
      </c>
      <c r="U350" s="135">
        <f t="shared" si="201"/>
        <v>2.3426300000000002</v>
      </c>
      <c r="V350" s="135">
        <f t="shared" si="201"/>
        <v>2.3837799999999998</v>
      </c>
      <c r="W350" s="135">
        <f t="shared" si="201"/>
        <v>2.38408</v>
      </c>
      <c r="X350" s="135">
        <f t="shared" si="201"/>
        <v>2.43947</v>
      </c>
      <c r="Y350" s="135">
        <f t="shared" si="201"/>
        <v>2.3330899999999999</v>
      </c>
      <c r="Z350" s="135">
        <f t="shared" si="201"/>
        <v>2.0629300000000002</v>
      </c>
      <c r="AA350" s="135">
        <f t="shared" si="201"/>
        <v>1.9249799999999999</v>
      </c>
    </row>
    <row r="351" spans="1:27" ht="12.75" customHeight="1" outlineLevel="1" x14ac:dyDescent="0.3">
      <c r="A351" s="163" t="s">
        <v>2750</v>
      </c>
      <c r="B351" s="94" t="s">
        <v>238</v>
      </c>
      <c r="C351" s="70" t="s">
        <v>79</v>
      </c>
      <c r="D351" s="71">
        <v>1356.15</v>
      </c>
      <c r="E351" s="71">
        <v>1243.05</v>
      </c>
      <c r="F351" s="71">
        <v>1225.97</v>
      </c>
      <c r="G351" s="71">
        <v>1221.8599999999999</v>
      </c>
      <c r="H351" s="71">
        <v>1286.92</v>
      </c>
      <c r="I351" s="71">
        <v>1429.6</v>
      </c>
      <c r="J351" s="71">
        <v>1527.4</v>
      </c>
      <c r="K351" s="71">
        <v>1818.81</v>
      </c>
      <c r="L351" s="71">
        <v>1890.59</v>
      </c>
      <c r="M351" s="71">
        <v>1906.04</v>
      </c>
      <c r="N351" s="71">
        <v>1869.35</v>
      </c>
      <c r="O351" s="71">
        <v>1972.57</v>
      </c>
      <c r="P351" s="71">
        <v>1961.49</v>
      </c>
      <c r="Q351" s="71">
        <v>1958.81</v>
      </c>
      <c r="R351" s="71">
        <v>1937.85</v>
      </c>
      <c r="S351" s="71">
        <v>1915.41</v>
      </c>
      <c r="T351" s="71">
        <v>1904.55</v>
      </c>
      <c r="U351" s="71">
        <v>1855.22</v>
      </c>
      <c r="V351" s="71">
        <v>1896.37</v>
      </c>
      <c r="W351" s="71">
        <v>1896.67</v>
      </c>
      <c r="X351" s="71">
        <v>1952.06</v>
      </c>
      <c r="Y351" s="71">
        <v>1845.68</v>
      </c>
      <c r="Z351" s="71">
        <v>1575.52</v>
      </c>
      <c r="AA351" s="71">
        <v>1437.57</v>
      </c>
    </row>
    <row r="352" spans="1:27" ht="12.75" customHeight="1" outlineLevel="1" x14ac:dyDescent="0.3">
      <c r="A352" s="163" t="s">
        <v>2751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customHeight="1" outlineLevel="1" x14ac:dyDescent="0.3">
      <c r="A353" s="163" t="s">
        <v>2752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2753</v>
      </c>
      <c r="B354" s="94" t="s">
        <v>81</v>
      </c>
      <c r="C354" s="70" t="s">
        <v>79</v>
      </c>
      <c r="D354" s="71">
        <f>$D$11</f>
        <v>264.79000000000002</v>
      </c>
      <c r="E354" s="71">
        <f t="shared" ref="E354:AA354" si="203">$D$11</f>
        <v>264.79000000000002</v>
      </c>
      <c r="F354" s="71">
        <f t="shared" si="203"/>
        <v>264.79000000000002</v>
      </c>
      <c r="G354" s="71">
        <f t="shared" si="203"/>
        <v>264.79000000000002</v>
      </c>
      <c r="H354" s="71">
        <f t="shared" si="203"/>
        <v>264.79000000000002</v>
      </c>
      <c r="I354" s="71">
        <f t="shared" si="203"/>
        <v>264.79000000000002</v>
      </c>
      <c r="J354" s="71">
        <f t="shared" si="203"/>
        <v>264.79000000000002</v>
      </c>
      <c r="K354" s="71">
        <f t="shared" si="203"/>
        <v>264.79000000000002</v>
      </c>
      <c r="L354" s="71">
        <f t="shared" si="203"/>
        <v>264.79000000000002</v>
      </c>
      <c r="M354" s="71">
        <f t="shared" si="203"/>
        <v>264.79000000000002</v>
      </c>
      <c r="N354" s="71">
        <f t="shared" si="203"/>
        <v>264.79000000000002</v>
      </c>
      <c r="O354" s="71">
        <f t="shared" si="203"/>
        <v>264.79000000000002</v>
      </c>
      <c r="P354" s="71">
        <f t="shared" si="203"/>
        <v>264.79000000000002</v>
      </c>
      <c r="Q354" s="71">
        <f t="shared" si="203"/>
        <v>264.79000000000002</v>
      </c>
      <c r="R354" s="71">
        <f t="shared" si="203"/>
        <v>264.79000000000002</v>
      </c>
      <c r="S354" s="71">
        <f t="shared" si="203"/>
        <v>264.79000000000002</v>
      </c>
      <c r="T354" s="71">
        <f t="shared" si="203"/>
        <v>264.79000000000002</v>
      </c>
      <c r="U354" s="71">
        <f t="shared" si="203"/>
        <v>264.79000000000002</v>
      </c>
      <c r="V354" s="71">
        <f t="shared" si="203"/>
        <v>264.79000000000002</v>
      </c>
      <c r="W354" s="71">
        <f t="shared" si="203"/>
        <v>264.79000000000002</v>
      </c>
      <c r="X354" s="71">
        <f t="shared" si="203"/>
        <v>264.79000000000002</v>
      </c>
      <c r="Y354" s="71">
        <f t="shared" si="203"/>
        <v>264.79000000000002</v>
      </c>
      <c r="Z354" s="71">
        <f t="shared" si="203"/>
        <v>264.79000000000002</v>
      </c>
      <c r="AA354" s="71">
        <f t="shared" si="203"/>
        <v>264.79000000000002</v>
      </c>
    </row>
    <row r="355" spans="1:27" ht="12.75" customHeight="1" x14ac:dyDescent="0.3">
      <c r="A355" s="162" t="s">
        <v>2754</v>
      </c>
      <c r="B355" s="54" t="str">
        <f>"07"&amp;"."&amp;$B$801&amp;"."&amp;$B$802</f>
        <v>07.03.2024</v>
      </c>
      <c r="C355" s="134" t="s">
        <v>76</v>
      </c>
      <c r="D355" s="135">
        <f>ROUND(((D356+D357+D359+D358)/1000),5)</f>
        <v>1.71638</v>
      </c>
      <c r="E355" s="135">
        <f>ROUND(((E356+E357+E359+E358)/1000),5)</f>
        <v>1.6904300000000001</v>
      </c>
      <c r="F355" s="135">
        <f>ROUND(((F356+F357+F359+F358)/1000),5)</f>
        <v>1.65652</v>
      </c>
      <c r="G355" s="135">
        <f t="shared" ref="G355:AA355" si="204">ROUND(((G356+G357+G359+G358)/1000),5)</f>
        <v>1.6462300000000001</v>
      </c>
      <c r="H355" s="135">
        <f t="shared" si="204"/>
        <v>1.69259</v>
      </c>
      <c r="I355" s="135">
        <f t="shared" si="204"/>
        <v>1.83778</v>
      </c>
      <c r="J355" s="135">
        <f t="shared" si="204"/>
        <v>1.9543299999999999</v>
      </c>
      <c r="K355" s="135">
        <f t="shared" si="204"/>
        <v>2.2246999999999999</v>
      </c>
      <c r="L355" s="135">
        <f t="shared" si="204"/>
        <v>2.29826</v>
      </c>
      <c r="M355" s="135">
        <f t="shared" si="204"/>
        <v>2.30722</v>
      </c>
      <c r="N355" s="135">
        <f t="shared" si="204"/>
        <v>2.3069199999999999</v>
      </c>
      <c r="O355" s="135">
        <f t="shared" si="204"/>
        <v>2.3349899999999999</v>
      </c>
      <c r="P355" s="135">
        <f t="shared" si="204"/>
        <v>2.3903300000000001</v>
      </c>
      <c r="Q355" s="135">
        <f t="shared" si="204"/>
        <v>2.39018</v>
      </c>
      <c r="R355" s="135">
        <f t="shared" si="204"/>
        <v>2.3517100000000002</v>
      </c>
      <c r="S355" s="135">
        <f t="shared" si="204"/>
        <v>2.3292700000000002</v>
      </c>
      <c r="T355" s="135">
        <f t="shared" si="204"/>
        <v>2.33541</v>
      </c>
      <c r="U355" s="135">
        <f t="shared" si="204"/>
        <v>2.22695</v>
      </c>
      <c r="V355" s="135">
        <f t="shared" si="204"/>
        <v>2.2642600000000002</v>
      </c>
      <c r="W355" s="135">
        <f t="shared" si="204"/>
        <v>2.2820200000000002</v>
      </c>
      <c r="X355" s="135">
        <f t="shared" si="204"/>
        <v>2.2937799999999999</v>
      </c>
      <c r="Y355" s="135">
        <f t="shared" si="204"/>
        <v>2.2971599999999999</v>
      </c>
      <c r="Z355" s="135">
        <f t="shared" si="204"/>
        <v>2.0765699999999998</v>
      </c>
      <c r="AA355" s="135">
        <f t="shared" si="204"/>
        <v>1.9212800000000001</v>
      </c>
    </row>
    <row r="356" spans="1:27" ht="12.75" customHeight="1" outlineLevel="1" x14ac:dyDescent="0.3">
      <c r="A356" s="163" t="s">
        <v>2755</v>
      </c>
      <c r="B356" s="94" t="s">
        <v>238</v>
      </c>
      <c r="C356" s="70" t="s">
        <v>79</v>
      </c>
      <c r="D356" s="71">
        <v>1228.97</v>
      </c>
      <c r="E356" s="71">
        <v>1203.02</v>
      </c>
      <c r="F356" s="71">
        <v>1169.1099999999999</v>
      </c>
      <c r="G356" s="71">
        <v>1158.82</v>
      </c>
      <c r="H356" s="71">
        <v>1205.18</v>
      </c>
      <c r="I356" s="71">
        <v>1350.37</v>
      </c>
      <c r="J356" s="71">
        <v>1466.92</v>
      </c>
      <c r="K356" s="71">
        <v>1737.29</v>
      </c>
      <c r="L356" s="71">
        <v>1810.85</v>
      </c>
      <c r="M356" s="71">
        <v>1819.81</v>
      </c>
      <c r="N356" s="71">
        <v>1819.51</v>
      </c>
      <c r="O356" s="71">
        <v>1847.58</v>
      </c>
      <c r="P356" s="71">
        <v>1902.92</v>
      </c>
      <c r="Q356" s="71">
        <v>1902.77</v>
      </c>
      <c r="R356" s="71">
        <v>1864.3</v>
      </c>
      <c r="S356" s="71">
        <v>1841.86</v>
      </c>
      <c r="T356" s="71">
        <v>1848</v>
      </c>
      <c r="U356" s="71">
        <v>1739.54</v>
      </c>
      <c r="V356" s="71">
        <v>1776.85</v>
      </c>
      <c r="W356" s="71">
        <v>1794.61</v>
      </c>
      <c r="X356" s="71">
        <v>1806.37</v>
      </c>
      <c r="Y356" s="71">
        <v>1809.75</v>
      </c>
      <c r="Z356" s="71">
        <v>1589.16</v>
      </c>
      <c r="AA356" s="71">
        <v>1433.87</v>
      </c>
    </row>
    <row r="357" spans="1:27" ht="12.75" customHeight="1" outlineLevel="1" x14ac:dyDescent="0.3">
      <c r="A357" s="163" t="s">
        <v>2756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customHeight="1" outlineLevel="1" x14ac:dyDescent="0.3">
      <c r="A358" s="163" t="s">
        <v>2757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2758</v>
      </c>
      <c r="B359" s="94" t="s">
        <v>81</v>
      </c>
      <c r="C359" s="70" t="s">
        <v>79</v>
      </c>
      <c r="D359" s="71">
        <f>$D$11</f>
        <v>264.79000000000002</v>
      </c>
      <c r="E359" s="71">
        <f t="shared" ref="E359:AA359" si="206">$D$11</f>
        <v>264.79000000000002</v>
      </c>
      <c r="F359" s="71">
        <f t="shared" si="206"/>
        <v>264.79000000000002</v>
      </c>
      <c r="G359" s="71">
        <f t="shared" si="206"/>
        <v>264.79000000000002</v>
      </c>
      <c r="H359" s="71">
        <f t="shared" si="206"/>
        <v>264.79000000000002</v>
      </c>
      <c r="I359" s="71">
        <f t="shared" si="206"/>
        <v>264.79000000000002</v>
      </c>
      <c r="J359" s="71">
        <f t="shared" si="206"/>
        <v>264.79000000000002</v>
      </c>
      <c r="K359" s="71">
        <f t="shared" si="206"/>
        <v>264.79000000000002</v>
      </c>
      <c r="L359" s="71">
        <f t="shared" si="206"/>
        <v>264.79000000000002</v>
      </c>
      <c r="M359" s="71">
        <f t="shared" si="206"/>
        <v>264.79000000000002</v>
      </c>
      <c r="N359" s="71">
        <f t="shared" si="206"/>
        <v>264.79000000000002</v>
      </c>
      <c r="O359" s="71">
        <f t="shared" si="206"/>
        <v>264.79000000000002</v>
      </c>
      <c r="P359" s="71">
        <f t="shared" si="206"/>
        <v>264.79000000000002</v>
      </c>
      <c r="Q359" s="71">
        <f t="shared" si="206"/>
        <v>264.79000000000002</v>
      </c>
      <c r="R359" s="71">
        <f t="shared" si="206"/>
        <v>264.79000000000002</v>
      </c>
      <c r="S359" s="71">
        <f t="shared" si="206"/>
        <v>264.79000000000002</v>
      </c>
      <c r="T359" s="71">
        <f t="shared" si="206"/>
        <v>264.79000000000002</v>
      </c>
      <c r="U359" s="71">
        <f t="shared" si="206"/>
        <v>264.79000000000002</v>
      </c>
      <c r="V359" s="71">
        <f t="shared" si="206"/>
        <v>264.79000000000002</v>
      </c>
      <c r="W359" s="71">
        <f t="shared" si="206"/>
        <v>264.79000000000002</v>
      </c>
      <c r="X359" s="71">
        <f t="shared" si="206"/>
        <v>264.79000000000002</v>
      </c>
      <c r="Y359" s="71">
        <f t="shared" si="206"/>
        <v>264.79000000000002</v>
      </c>
      <c r="Z359" s="71">
        <f t="shared" si="206"/>
        <v>264.79000000000002</v>
      </c>
      <c r="AA359" s="71">
        <f t="shared" si="206"/>
        <v>264.79000000000002</v>
      </c>
    </row>
    <row r="360" spans="1:27" ht="12.75" customHeight="1" x14ac:dyDescent="0.3">
      <c r="A360" s="162" t="s">
        <v>2759</v>
      </c>
      <c r="B360" s="54" t="str">
        <f>"08"&amp;"."&amp;$B$801&amp;"."&amp;$B$802</f>
        <v>08.03.2024</v>
      </c>
      <c r="C360" s="134" t="s">
        <v>76</v>
      </c>
      <c r="D360" s="135">
        <f>ROUND(((D361+D362+D364+D363)/1000),5)</f>
        <v>1.9156599999999999</v>
      </c>
      <c r="E360" s="135">
        <f>ROUND(((E361+E362+E364+E363)/1000),5)</f>
        <v>1.77881</v>
      </c>
      <c r="F360" s="135">
        <f>ROUND(((F361+F362+F364+F363)/1000),5)</f>
        <v>1.7160500000000001</v>
      </c>
      <c r="G360" s="135">
        <f t="shared" ref="G360:AA360" si="207">ROUND(((G361+G362+G364+G363)/1000),5)</f>
        <v>1.7141200000000001</v>
      </c>
      <c r="H360" s="135">
        <f t="shared" si="207"/>
        <v>1.7173</v>
      </c>
      <c r="I360" s="135">
        <f t="shared" si="207"/>
        <v>1.77596</v>
      </c>
      <c r="J360" s="135">
        <f t="shared" si="207"/>
        <v>1.81098</v>
      </c>
      <c r="K360" s="135">
        <f t="shared" si="207"/>
        <v>1.9279900000000001</v>
      </c>
      <c r="L360" s="135">
        <f t="shared" si="207"/>
        <v>2.1323300000000001</v>
      </c>
      <c r="M360" s="135">
        <f t="shared" si="207"/>
        <v>2.1811699999999998</v>
      </c>
      <c r="N360" s="135">
        <f t="shared" si="207"/>
        <v>2.22506</v>
      </c>
      <c r="O360" s="135">
        <f t="shared" si="207"/>
        <v>2.2343099999999998</v>
      </c>
      <c r="P360" s="135">
        <f t="shared" si="207"/>
        <v>2.2169400000000001</v>
      </c>
      <c r="Q360" s="135">
        <f t="shared" si="207"/>
        <v>2.20112</v>
      </c>
      <c r="R360" s="135">
        <f t="shared" si="207"/>
        <v>2.1656499999999999</v>
      </c>
      <c r="S360" s="135">
        <f t="shared" si="207"/>
        <v>2.1590400000000001</v>
      </c>
      <c r="T360" s="135">
        <f t="shared" si="207"/>
        <v>2.1614399999999998</v>
      </c>
      <c r="U360" s="135">
        <f t="shared" si="207"/>
        <v>2.1657099999999998</v>
      </c>
      <c r="V360" s="135">
        <f t="shared" si="207"/>
        <v>2.1753499999999999</v>
      </c>
      <c r="W360" s="135">
        <f t="shared" si="207"/>
        <v>2.2104900000000001</v>
      </c>
      <c r="X360" s="135">
        <f t="shared" si="207"/>
        <v>2.2619500000000001</v>
      </c>
      <c r="Y360" s="135">
        <f t="shared" si="207"/>
        <v>2.1947299999999998</v>
      </c>
      <c r="Z360" s="135">
        <f t="shared" si="207"/>
        <v>2.0074299999999998</v>
      </c>
      <c r="AA360" s="135">
        <f t="shared" si="207"/>
        <v>1.9010100000000001</v>
      </c>
    </row>
    <row r="361" spans="1:27" ht="12.75" customHeight="1" outlineLevel="1" x14ac:dyDescent="0.3">
      <c r="A361" s="163" t="s">
        <v>2760</v>
      </c>
      <c r="B361" s="94" t="s">
        <v>238</v>
      </c>
      <c r="C361" s="70" t="s">
        <v>79</v>
      </c>
      <c r="D361" s="71">
        <v>1428.25</v>
      </c>
      <c r="E361" s="71">
        <v>1291.4000000000001</v>
      </c>
      <c r="F361" s="71">
        <v>1228.6400000000001</v>
      </c>
      <c r="G361" s="71">
        <v>1226.71</v>
      </c>
      <c r="H361" s="71">
        <v>1229.8900000000001</v>
      </c>
      <c r="I361" s="71">
        <v>1288.55</v>
      </c>
      <c r="J361" s="71">
        <v>1323.57</v>
      </c>
      <c r="K361" s="71">
        <v>1440.58</v>
      </c>
      <c r="L361" s="71">
        <v>1644.92</v>
      </c>
      <c r="M361" s="71">
        <v>1693.76</v>
      </c>
      <c r="N361" s="71">
        <v>1737.65</v>
      </c>
      <c r="O361" s="71">
        <v>1746.9</v>
      </c>
      <c r="P361" s="71">
        <v>1729.53</v>
      </c>
      <c r="Q361" s="71">
        <v>1713.71</v>
      </c>
      <c r="R361" s="71">
        <v>1678.24</v>
      </c>
      <c r="S361" s="71">
        <v>1671.63</v>
      </c>
      <c r="T361" s="71">
        <v>1674.03</v>
      </c>
      <c r="U361" s="71">
        <v>1678.3</v>
      </c>
      <c r="V361" s="71">
        <v>1687.94</v>
      </c>
      <c r="W361" s="71">
        <v>1723.08</v>
      </c>
      <c r="X361" s="71">
        <v>1774.54</v>
      </c>
      <c r="Y361" s="71">
        <v>1707.32</v>
      </c>
      <c r="Z361" s="71">
        <v>1520.02</v>
      </c>
      <c r="AA361" s="71">
        <v>1413.6</v>
      </c>
    </row>
    <row r="362" spans="1:27" ht="12.75" customHeight="1" outlineLevel="1" x14ac:dyDescent="0.3">
      <c r="A362" s="163" t="s">
        <v>2761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customHeight="1" outlineLevel="1" x14ac:dyDescent="0.3">
      <c r="A363" s="163" t="s">
        <v>2762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2763</v>
      </c>
      <c r="B364" s="94" t="s">
        <v>81</v>
      </c>
      <c r="C364" s="70" t="s">
        <v>79</v>
      </c>
      <c r="D364" s="71">
        <f>$D$11</f>
        <v>264.79000000000002</v>
      </c>
      <c r="E364" s="71">
        <f t="shared" ref="E364:AA364" si="209">$D$11</f>
        <v>264.79000000000002</v>
      </c>
      <c r="F364" s="71">
        <f t="shared" si="209"/>
        <v>264.79000000000002</v>
      </c>
      <c r="G364" s="71">
        <f t="shared" si="209"/>
        <v>264.79000000000002</v>
      </c>
      <c r="H364" s="71">
        <f t="shared" si="209"/>
        <v>264.79000000000002</v>
      </c>
      <c r="I364" s="71">
        <f t="shared" si="209"/>
        <v>264.79000000000002</v>
      </c>
      <c r="J364" s="71">
        <f t="shared" si="209"/>
        <v>264.79000000000002</v>
      </c>
      <c r="K364" s="71">
        <f t="shared" si="209"/>
        <v>264.79000000000002</v>
      </c>
      <c r="L364" s="71">
        <f t="shared" si="209"/>
        <v>264.79000000000002</v>
      </c>
      <c r="M364" s="71">
        <f t="shared" si="209"/>
        <v>264.79000000000002</v>
      </c>
      <c r="N364" s="71">
        <f t="shared" si="209"/>
        <v>264.79000000000002</v>
      </c>
      <c r="O364" s="71">
        <f t="shared" si="209"/>
        <v>264.79000000000002</v>
      </c>
      <c r="P364" s="71">
        <f t="shared" si="209"/>
        <v>264.79000000000002</v>
      </c>
      <c r="Q364" s="71">
        <f t="shared" si="209"/>
        <v>264.79000000000002</v>
      </c>
      <c r="R364" s="71">
        <f t="shared" si="209"/>
        <v>264.79000000000002</v>
      </c>
      <c r="S364" s="71">
        <f t="shared" si="209"/>
        <v>264.79000000000002</v>
      </c>
      <c r="T364" s="71">
        <f t="shared" si="209"/>
        <v>264.79000000000002</v>
      </c>
      <c r="U364" s="71">
        <f t="shared" si="209"/>
        <v>264.79000000000002</v>
      </c>
      <c r="V364" s="71">
        <f t="shared" si="209"/>
        <v>264.79000000000002</v>
      </c>
      <c r="W364" s="71">
        <f t="shared" si="209"/>
        <v>264.79000000000002</v>
      </c>
      <c r="X364" s="71">
        <f t="shared" si="209"/>
        <v>264.79000000000002</v>
      </c>
      <c r="Y364" s="71">
        <f t="shared" si="209"/>
        <v>264.79000000000002</v>
      </c>
      <c r="Z364" s="71">
        <f t="shared" si="209"/>
        <v>264.79000000000002</v>
      </c>
      <c r="AA364" s="71">
        <f t="shared" si="209"/>
        <v>264.79000000000002</v>
      </c>
    </row>
    <row r="365" spans="1:27" ht="12.75" customHeight="1" x14ac:dyDescent="0.3">
      <c r="A365" s="162" t="s">
        <v>2764</v>
      </c>
      <c r="B365" s="54" t="str">
        <f>"09"&amp;"."&amp;$B$801&amp;"."&amp;$B$802</f>
        <v>09.03.2024</v>
      </c>
      <c r="C365" s="134" t="s">
        <v>76</v>
      </c>
      <c r="D365" s="135">
        <f>ROUND(((D366+D367+D369+D368)/1000),5)</f>
        <v>1.9290700000000001</v>
      </c>
      <c r="E365" s="135">
        <f>ROUND(((E366+E367+E369+E368)/1000),5)</f>
        <v>1.7684500000000001</v>
      </c>
      <c r="F365" s="135">
        <f>ROUND(((F366+F367+F369+F368)/1000),5)</f>
        <v>1.71746</v>
      </c>
      <c r="G365" s="135">
        <f t="shared" ref="G365:AA365" si="210">ROUND(((G366+G367+G369+G368)/1000),5)</f>
        <v>1.6997899999999999</v>
      </c>
      <c r="H365" s="135">
        <f t="shared" si="210"/>
        <v>1.7170700000000001</v>
      </c>
      <c r="I365" s="135">
        <f t="shared" si="210"/>
        <v>1.7578400000000001</v>
      </c>
      <c r="J365" s="135">
        <f t="shared" si="210"/>
        <v>1.8534299999999999</v>
      </c>
      <c r="K365" s="135">
        <f t="shared" si="210"/>
        <v>1.9686300000000001</v>
      </c>
      <c r="L365" s="135">
        <f t="shared" si="210"/>
        <v>2.16134</v>
      </c>
      <c r="M365" s="135">
        <f t="shared" si="210"/>
        <v>2.2543500000000001</v>
      </c>
      <c r="N365" s="135">
        <f t="shared" si="210"/>
        <v>2.3224900000000002</v>
      </c>
      <c r="O365" s="135">
        <f t="shared" si="210"/>
        <v>2.3276400000000002</v>
      </c>
      <c r="P365" s="135">
        <f t="shared" si="210"/>
        <v>2.3066200000000001</v>
      </c>
      <c r="Q365" s="135">
        <f t="shared" si="210"/>
        <v>2.2900100000000001</v>
      </c>
      <c r="R365" s="135">
        <f t="shared" si="210"/>
        <v>2.24369</v>
      </c>
      <c r="S365" s="135">
        <f t="shared" si="210"/>
        <v>2.2111499999999999</v>
      </c>
      <c r="T365" s="135">
        <f t="shared" si="210"/>
        <v>2.2191000000000001</v>
      </c>
      <c r="U365" s="135">
        <f t="shared" si="210"/>
        <v>2.2355900000000002</v>
      </c>
      <c r="V365" s="135">
        <f t="shared" si="210"/>
        <v>2.29861</v>
      </c>
      <c r="W365" s="135">
        <f t="shared" si="210"/>
        <v>2.3287100000000001</v>
      </c>
      <c r="X365" s="135">
        <f t="shared" si="210"/>
        <v>2.3442099999999999</v>
      </c>
      <c r="Y365" s="135">
        <f t="shared" si="210"/>
        <v>2.2886000000000002</v>
      </c>
      <c r="Z365" s="135">
        <f t="shared" si="210"/>
        <v>2.0882100000000001</v>
      </c>
      <c r="AA365" s="135">
        <f t="shared" si="210"/>
        <v>1.9302299999999999</v>
      </c>
    </row>
    <row r="366" spans="1:27" ht="12.75" customHeight="1" outlineLevel="1" x14ac:dyDescent="0.3">
      <c r="A366" s="163" t="s">
        <v>2765</v>
      </c>
      <c r="B366" s="94" t="s">
        <v>238</v>
      </c>
      <c r="C366" s="70" t="s">
        <v>79</v>
      </c>
      <c r="D366" s="71">
        <v>1441.66</v>
      </c>
      <c r="E366" s="71">
        <v>1281.04</v>
      </c>
      <c r="F366" s="71">
        <v>1230.05</v>
      </c>
      <c r="G366" s="71">
        <v>1212.3800000000001</v>
      </c>
      <c r="H366" s="71">
        <v>1229.6600000000001</v>
      </c>
      <c r="I366" s="71">
        <v>1270.43</v>
      </c>
      <c r="J366" s="71">
        <v>1366.02</v>
      </c>
      <c r="K366" s="71">
        <v>1481.22</v>
      </c>
      <c r="L366" s="71">
        <v>1673.93</v>
      </c>
      <c r="M366" s="71">
        <v>1766.94</v>
      </c>
      <c r="N366" s="71">
        <v>1835.08</v>
      </c>
      <c r="O366" s="71">
        <v>1840.23</v>
      </c>
      <c r="P366" s="71">
        <v>1819.21</v>
      </c>
      <c r="Q366" s="71">
        <v>1802.6</v>
      </c>
      <c r="R366" s="71">
        <v>1756.28</v>
      </c>
      <c r="S366" s="71">
        <v>1723.74</v>
      </c>
      <c r="T366" s="71">
        <v>1731.69</v>
      </c>
      <c r="U366" s="71">
        <v>1748.18</v>
      </c>
      <c r="V366" s="71">
        <v>1811.2</v>
      </c>
      <c r="W366" s="71">
        <v>1841.3</v>
      </c>
      <c r="X366" s="71">
        <v>1856.8</v>
      </c>
      <c r="Y366" s="71">
        <v>1801.19</v>
      </c>
      <c r="Z366" s="71">
        <v>1600.8</v>
      </c>
      <c r="AA366" s="71">
        <v>1442.82</v>
      </c>
    </row>
    <row r="367" spans="1:27" ht="12.75" customHeight="1" outlineLevel="1" x14ac:dyDescent="0.3">
      <c r="A367" s="163" t="s">
        <v>2766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customHeight="1" outlineLevel="1" x14ac:dyDescent="0.3">
      <c r="A368" s="163" t="s">
        <v>2767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2768</v>
      </c>
      <c r="B369" s="94" t="s">
        <v>81</v>
      </c>
      <c r="C369" s="70" t="s">
        <v>79</v>
      </c>
      <c r="D369" s="71">
        <f>$D$11</f>
        <v>264.79000000000002</v>
      </c>
      <c r="E369" s="71">
        <f t="shared" ref="E369:AA369" si="212">$D$11</f>
        <v>264.79000000000002</v>
      </c>
      <c r="F369" s="71">
        <f t="shared" si="212"/>
        <v>264.79000000000002</v>
      </c>
      <c r="G369" s="71">
        <f t="shared" si="212"/>
        <v>264.79000000000002</v>
      </c>
      <c r="H369" s="71">
        <f t="shared" si="212"/>
        <v>264.79000000000002</v>
      </c>
      <c r="I369" s="71">
        <f t="shared" si="212"/>
        <v>264.79000000000002</v>
      </c>
      <c r="J369" s="71">
        <f t="shared" si="212"/>
        <v>264.79000000000002</v>
      </c>
      <c r="K369" s="71">
        <f t="shared" si="212"/>
        <v>264.79000000000002</v>
      </c>
      <c r="L369" s="71">
        <f t="shared" si="212"/>
        <v>264.79000000000002</v>
      </c>
      <c r="M369" s="71">
        <f t="shared" si="212"/>
        <v>264.79000000000002</v>
      </c>
      <c r="N369" s="71">
        <f t="shared" si="212"/>
        <v>264.79000000000002</v>
      </c>
      <c r="O369" s="71">
        <f t="shared" si="212"/>
        <v>264.79000000000002</v>
      </c>
      <c r="P369" s="71">
        <f t="shared" si="212"/>
        <v>264.79000000000002</v>
      </c>
      <c r="Q369" s="71">
        <f t="shared" si="212"/>
        <v>264.79000000000002</v>
      </c>
      <c r="R369" s="71">
        <f t="shared" si="212"/>
        <v>264.79000000000002</v>
      </c>
      <c r="S369" s="71">
        <f t="shared" si="212"/>
        <v>264.79000000000002</v>
      </c>
      <c r="T369" s="71">
        <f t="shared" si="212"/>
        <v>264.79000000000002</v>
      </c>
      <c r="U369" s="71">
        <f t="shared" si="212"/>
        <v>264.79000000000002</v>
      </c>
      <c r="V369" s="71">
        <f t="shared" si="212"/>
        <v>264.79000000000002</v>
      </c>
      <c r="W369" s="71">
        <f t="shared" si="212"/>
        <v>264.79000000000002</v>
      </c>
      <c r="X369" s="71">
        <f t="shared" si="212"/>
        <v>264.79000000000002</v>
      </c>
      <c r="Y369" s="71">
        <f t="shared" si="212"/>
        <v>264.79000000000002</v>
      </c>
      <c r="Z369" s="71">
        <f t="shared" si="212"/>
        <v>264.79000000000002</v>
      </c>
      <c r="AA369" s="71">
        <f t="shared" si="212"/>
        <v>264.79000000000002</v>
      </c>
    </row>
    <row r="370" spans="1:27" ht="12.75" customHeight="1" x14ac:dyDescent="0.3">
      <c r="A370" s="162" t="s">
        <v>2769</v>
      </c>
      <c r="B370" s="54" t="str">
        <f>"10"&amp;"."&amp;$B$801&amp;"."&amp;$B$802</f>
        <v>10.03.2024</v>
      </c>
      <c r="C370" s="134" t="s">
        <v>76</v>
      </c>
      <c r="D370" s="135">
        <f>ROUND(((D371+D372+D374+D373)/1000),5)</f>
        <v>1.8163499999999999</v>
      </c>
      <c r="E370" s="135">
        <f>ROUND(((E371+E372+E374+E373)/1000),5)</f>
        <v>1.71763</v>
      </c>
      <c r="F370" s="135">
        <f>ROUND(((F371+F372+F374+F373)/1000),5)</f>
        <v>1.7001200000000001</v>
      </c>
      <c r="G370" s="135">
        <f t="shared" ref="G370:AA370" si="213">ROUND(((G371+G372+G374+G373)/1000),5)</f>
        <v>1.6863300000000001</v>
      </c>
      <c r="H370" s="135">
        <f t="shared" si="213"/>
        <v>1.7042299999999999</v>
      </c>
      <c r="I370" s="135">
        <f t="shared" si="213"/>
        <v>1.72319</v>
      </c>
      <c r="J370" s="135">
        <f t="shared" si="213"/>
        <v>1.748</v>
      </c>
      <c r="K370" s="135">
        <f t="shared" si="213"/>
        <v>1.9085799999999999</v>
      </c>
      <c r="L370" s="135">
        <f t="shared" si="213"/>
        <v>2.1395599999999999</v>
      </c>
      <c r="M370" s="135">
        <f t="shared" si="213"/>
        <v>2.2061700000000002</v>
      </c>
      <c r="N370" s="135">
        <f t="shared" si="213"/>
        <v>2.27949</v>
      </c>
      <c r="O370" s="135">
        <f t="shared" si="213"/>
        <v>2.2827000000000002</v>
      </c>
      <c r="P370" s="135">
        <f t="shared" si="213"/>
        <v>2.26654</v>
      </c>
      <c r="Q370" s="135">
        <f t="shared" si="213"/>
        <v>2.2485300000000001</v>
      </c>
      <c r="R370" s="135">
        <f t="shared" si="213"/>
        <v>2.1959200000000001</v>
      </c>
      <c r="S370" s="135">
        <f t="shared" si="213"/>
        <v>2.1682199999999998</v>
      </c>
      <c r="T370" s="135">
        <f t="shared" si="213"/>
        <v>2.17232</v>
      </c>
      <c r="U370" s="135">
        <f t="shared" si="213"/>
        <v>2.1903899999999998</v>
      </c>
      <c r="V370" s="135">
        <f t="shared" si="213"/>
        <v>2.2666900000000001</v>
      </c>
      <c r="W370" s="135">
        <f t="shared" si="213"/>
        <v>2.3157899999999998</v>
      </c>
      <c r="X370" s="135">
        <f t="shared" si="213"/>
        <v>2.3048199999999999</v>
      </c>
      <c r="Y370" s="135">
        <f t="shared" si="213"/>
        <v>2.24681</v>
      </c>
      <c r="Z370" s="135">
        <f t="shared" si="213"/>
        <v>2.0326599999999999</v>
      </c>
      <c r="AA370" s="135">
        <f t="shared" si="213"/>
        <v>1.7759100000000001</v>
      </c>
    </row>
    <row r="371" spans="1:27" ht="12.75" customHeight="1" outlineLevel="1" x14ac:dyDescent="0.3">
      <c r="A371" s="163" t="s">
        <v>2770</v>
      </c>
      <c r="B371" s="94" t="s">
        <v>238</v>
      </c>
      <c r="C371" s="70" t="s">
        <v>79</v>
      </c>
      <c r="D371" s="71">
        <v>1328.94</v>
      </c>
      <c r="E371" s="71">
        <v>1230.22</v>
      </c>
      <c r="F371" s="71">
        <v>1212.71</v>
      </c>
      <c r="G371" s="71">
        <v>1198.92</v>
      </c>
      <c r="H371" s="71">
        <v>1216.82</v>
      </c>
      <c r="I371" s="71">
        <v>1235.78</v>
      </c>
      <c r="J371" s="71">
        <v>1260.5899999999999</v>
      </c>
      <c r="K371" s="71">
        <v>1421.17</v>
      </c>
      <c r="L371" s="71">
        <v>1652.15</v>
      </c>
      <c r="M371" s="71">
        <v>1718.76</v>
      </c>
      <c r="N371" s="71">
        <v>1792.08</v>
      </c>
      <c r="O371" s="71">
        <v>1795.29</v>
      </c>
      <c r="P371" s="71">
        <v>1779.13</v>
      </c>
      <c r="Q371" s="71">
        <v>1761.12</v>
      </c>
      <c r="R371" s="71">
        <v>1708.51</v>
      </c>
      <c r="S371" s="71">
        <v>1680.81</v>
      </c>
      <c r="T371" s="71">
        <v>1684.91</v>
      </c>
      <c r="U371" s="71">
        <v>1702.98</v>
      </c>
      <c r="V371" s="71">
        <v>1779.28</v>
      </c>
      <c r="W371" s="71">
        <v>1828.38</v>
      </c>
      <c r="X371" s="71">
        <v>1817.41</v>
      </c>
      <c r="Y371" s="71">
        <v>1759.4</v>
      </c>
      <c r="Z371" s="71">
        <v>1545.25</v>
      </c>
      <c r="AA371" s="71">
        <v>1288.5</v>
      </c>
    </row>
    <row r="372" spans="1:27" ht="12.75" customHeight="1" outlineLevel="1" x14ac:dyDescent="0.3">
      <c r="A372" s="163" t="s">
        <v>2771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customHeight="1" outlineLevel="1" x14ac:dyDescent="0.3">
      <c r="A373" s="163" t="s">
        <v>2772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2773</v>
      </c>
      <c r="B374" s="94" t="s">
        <v>81</v>
      </c>
      <c r="C374" s="70" t="s">
        <v>79</v>
      </c>
      <c r="D374" s="71">
        <f>$D$11</f>
        <v>264.79000000000002</v>
      </c>
      <c r="E374" s="71">
        <f t="shared" ref="E374:AA374" si="215">$D$11</f>
        <v>264.79000000000002</v>
      </c>
      <c r="F374" s="71">
        <f t="shared" si="215"/>
        <v>264.79000000000002</v>
      </c>
      <c r="G374" s="71">
        <f t="shared" si="215"/>
        <v>264.79000000000002</v>
      </c>
      <c r="H374" s="71">
        <f t="shared" si="215"/>
        <v>264.79000000000002</v>
      </c>
      <c r="I374" s="71">
        <f t="shared" si="215"/>
        <v>264.79000000000002</v>
      </c>
      <c r="J374" s="71">
        <f t="shared" si="215"/>
        <v>264.79000000000002</v>
      </c>
      <c r="K374" s="71">
        <f t="shared" si="215"/>
        <v>264.79000000000002</v>
      </c>
      <c r="L374" s="71">
        <f t="shared" si="215"/>
        <v>264.79000000000002</v>
      </c>
      <c r="M374" s="71">
        <f t="shared" si="215"/>
        <v>264.79000000000002</v>
      </c>
      <c r="N374" s="71">
        <f t="shared" si="215"/>
        <v>264.79000000000002</v>
      </c>
      <c r="O374" s="71">
        <f t="shared" si="215"/>
        <v>264.79000000000002</v>
      </c>
      <c r="P374" s="71">
        <f t="shared" si="215"/>
        <v>264.79000000000002</v>
      </c>
      <c r="Q374" s="71">
        <f t="shared" si="215"/>
        <v>264.79000000000002</v>
      </c>
      <c r="R374" s="71">
        <f t="shared" si="215"/>
        <v>264.79000000000002</v>
      </c>
      <c r="S374" s="71">
        <f t="shared" si="215"/>
        <v>264.79000000000002</v>
      </c>
      <c r="T374" s="71">
        <f t="shared" si="215"/>
        <v>264.79000000000002</v>
      </c>
      <c r="U374" s="71">
        <f t="shared" si="215"/>
        <v>264.79000000000002</v>
      </c>
      <c r="V374" s="71">
        <f t="shared" si="215"/>
        <v>264.79000000000002</v>
      </c>
      <c r="W374" s="71">
        <f t="shared" si="215"/>
        <v>264.79000000000002</v>
      </c>
      <c r="X374" s="71">
        <f t="shared" si="215"/>
        <v>264.79000000000002</v>
      </c>
      <c r="Y374" s="71">
        <f t="shared" si="215"/>
        <v>264.79000000000002</v>
      </c>
      <c r="Z374" s="71">
        <f t="shared" si="215"/>
        <v>264.79000000000002</v>
      </c>
      <c r="AA374" s="71">
        <f t="shared" si="215"/>
        <v>264.79000000000002</v>
      </c>
    </row>
    <row r="375" spans="1:27" ht="12.75" customHeight="1" x14ac:dyDescent="0.3">
      <c r="A375" s="162" t="s">
        <v>2774</v>
      </c>
      <c r="B375" s="54" t="str">
        <f>"11"&amp;"."&amp;$B$801&amp;"."&amp;$B$802</f>
        <v>11.03.2024</v>
      </c>
      <c r="C375" s="134" t="s">
        <v>76</v>
      </c>
      <c r="D375" s="135">
        <f>ROUND(((D376+D377+D379+D378)/1000),5)</f>
        <v>1.7199</v>
      </c>
      <c r="E375" s="135">
        <f>ROUND(((E376+E377+E379+E378)/1000),5)</f>
        <v>1.69259</v>
      </c>
      <c r="F375" s="135">
        <f>ROUND(((F376+F377+F379+F378)/1000),5)</f>
        <v>1.65222</v>
      </c>
      <c r="G375" s="135">
        <f t="shared" ref="G375:AA375" si="216">ROUND(((G376+G377+G379+G378)/1000),5)</f>
        <v>1.6341300000000001</v>
      </c>
      <c r="H375" s="135">
        <f t="shared" si="216"/>
        <v>1.6749099999999999</v>
      </c>
      <c r="I375" s="135">
        <f t="shared" si="216"/>
        <v>1.76267</v>
      </c>
      <c r="J375" s="135">
        <f t="shared" si="216"/>
        <v>1.9382200000000001</v>
      </c>
      <c r="K375" s="135">
        <f t="shared" si="216"/>
        <v>2.1515300000000002</v>
      </c>
      <c r="L375" s="135">
        <f t="shared" si="216"/>
        <v>2.2769499999999998</v>
      </c>
      <c r="M375" s="135">
        <f t="shared" si="216"/>
        <v>2.3533599999999999</v>
      </c>
      <c r="N375" s="135">
        <f t="shared" si="216"/>
        <v>2.3398099999999999</v>
      </c>
      <c r="O375" s="135">
        <f t="shared" si="216"/>
        <v>2.3439899999999998</v>
      </c>
      <c r="P375" s="135">
        <f t="shared" si="216"/>
        <v>2.3282400000000001</v>
      </c>
      <c r="Q375" s="135">
        <f t="shared" si="216"/>
        <v>2.3155399999999999</v>
      </c>
      <c r="R375" s="135">
        <f t="shared" si="216"/>
        <v>2.2922799999999999</v>
      </c>
      <c r="S375" s="135">
        <f t="shared" si="216"/>
        <v>2.2723100000000001</v>
      </c>
      <c r="T375" s="135">
        <f t="shared" si="216"/>
        <v>2.2693400000000001</v>
      </c>
      <c r="U375" s="135">
        <f t="shared" si="216"/>
        <v>2.2006600000000001</v>
      </c>
      <c r="V375" s="135">
        <f t="shared" si="216"/>
        <v>2.2265199999999998</v>
      </c>
      <c r="W375" s="135">
        <f t="shared" si="216"/>
        <v>2.2521300000000002</v>
      </c>
      <c r="X375" s="135">
        <f t="shared" si="216"/>
        <v>2.2125300000000001</v>
      </c>
      <c r="Y375" s="135">
        <f t="shared" si="216"/>
        <v>2.1520899999999998</v>
      </c>
      <c r="Z375" s="135">
        <f t="shared" si="216"/>
        <v>1.94879</v>
      </c>
      <c r="AA375" s="135">
        <f t="shared" si="216"/>
        <v>1.70888</v>
      </c>
    </row>
    <row r="376" spans="1:27" ht="12.75" customHeight="1" outlineLevel="1" x14ac:dyDescent="0.3">
      <c r="A376" s="163" t="s">
        <v>2775</v>
      </c>
      <c r="B376" s="94" t="s">
        <v>238</v>
      </c>
      <c r="C376" s="70" t="s">
        <v>79</v>
      </c>
      <c r="D376" s="71">
        <v>1232.49</v>
      </c>
      <c r="E376" s="71">
        <v>1205.18</v>
      </c>
      <c r="F376" s="71">
        <v>1164.81</v>
      </c>
      <c r="G376" s="71">
        <v>1146.72</v>
      </c>
      <c r="H376" s="71">
        <v>1187.5</v>
      </c>
      <c r="I376" s="71">
        <v>1275.26</v>
      </c>
      <c r="J376" s="71">
        <v>1450.81</v>
      </c>
      <c r="K376" s="71">
        <v>1664.12</v>
      </c>
      <c r="L376" s="71">
        <v>1789.54</v>
      </c>
      <c r="M376" s="71">
        <v>1865.95</v>
      </c>
      <c r="N376" s="71">
        <v>1852.4</v>
      </c>
      <c r="O376" s="71">
        <v>1856.58</v>
      </c>
      <c r="P376" s="71">
        <v>1840.83</v>
      </c>
      <c r="Q376" s="71">
        <v>1828.13</v>
      </c>
      <c r="R376" s="71">
        <v>1804.87</v>
      </c>
      <c r="S376" s="71">
        <v>1784.9</v>
      </c>
      <c r="T376" s="71">
        <v>1781.93</v>
      </c>
      <c r="U376" s="71">
        <v>1713.25</v>
      </c>
      <c r="V376" s="71">
        <v>1739.11</v>
      </c>
      <c r="W376" s="71">
        <v>1764.72</v>
      </c>
      <c r="X376" s="71">
        <v>1725.12</v>
      </c>
      <c r="Y376" s="71">
        <v>1664.68</v>
      </c>
      <c r="Z376" s="71">
        <v>1461.38</v>
      </c>
      <c r="AA376" s="71">
        <v>1221.47</v>
      </c>
    </row>
    <row r="377" spans="1:27" ht="12.75" customHeight="1" outlineLevel="1" x14ac:dyDescent="0.3">
      <c r="A377" s="163" t="s">
        <v>2776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customHeight="1" outlineLevel="1" x14ac:dyDescent="0.3">
      <c r="A378" s="163" t="s">
        <v>2777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2778</v>
      </c>
      <c r="B379" s="94" t="s">
        <v>81</v>
      </c>
      <c r="C379" s="70" t="s">
        <v>79</v>
      </c>
      <c r="D379" s="71">
        <f>$D$11</f>
        <v>264.79000000000002</v>
      </c>
      <c r="E379" s="71">
        <f t="shared" ref="E379:AA379" si="218">$D$11</f>
        <v>264.79000000000002</v>
      </c>
      <c r="F379" s="71">
        <f t="shared" si="218"/>
        <v>264.79000000000002</v>
      </c>
      <c r="G379" s="71">
        <f t="shared" si="218"/>
        <v>264.79000000000002</v>
      </c>
      <c r="H379" s="71">
        <f t="shared" si="218"/>
        <v>264.79000000000002</v>
      </c>
      <c r="I379" s="71">
        <f t="shared" si="218"/>
        <v>264.79000000000002</v>
      </c>
      <c r="J379" s="71">
        <f t="shared" si="218"/>
        <v>264.79000000000002</v>
      </c>
      <c r="K379" s="71">
        <f t="shared" si="218"/>
        <v>264.79000000000002</v>
      </c>
      <c r="L379" s="71">
        <f t="shared" si="218"/>
        <v>264.79000000000002</v>
      </c>
      <c r="M379" s="71">
        <f t="shared" si="218"/>
        <v>264.79000000000002</v>
      </c>
      <c r="N379" s="71">
        <f t="shared" si="218"/>
        <v>264.79000000000002</v>
      </c>
      <c r="O379" s="71">
        <f t="shared" si="218"/>
        <v>264.79000000000002</v>
      </c>
      <c r="P379" s="71">
        <f t="shared" si="218"/>
        <v>264.79000000000002</v>
      </c>
      <c r="Q379" s="71">
        <f t="shared" si="218"/>
        <v>264.79000000000002</v>
      </c>
      <c r="R379" s="71">
        <f t="shared" si="218"/>
        <v>264.79000000000002</v>
      </c>
      <c r="S379" s="71">
        <f t="shared" si="218"/>
        <v>264.79000000000002</v>
      </c>
      <c r="T379" s="71">
        <f t="shared" si="218"/>
        <v>264.79000000000002</v>
      </c>
      <c r="U379" s="71">
        <f t="shared" si="218"/>
        <v>264.79000000000002</v>
      </c>
      <c r="V379" s="71">
        <f t="shared" si="218"/>
        <v>264.79000000000002</v>
      </c>
      <c r="W379" s="71">
        <f t="shared" si="218"/>
        <v>264.79000000000002</v>
      </c>
      <c r="X379" s="71">
        <f t="shared" si="218"/>
        <v>264.79000000000002</v>
      </c>
      <c r="Y379" s="71">
        <f t="shared" si="218"/>
        <v>264.79000000000002</v>
      </c>
      <c r="Z379" s="71">
        <f t="shared" si="218"/>
        <v>264.79000000000002</v>
      </c>
      <c r="AA379" s="71">
        <f t="shared" si="218"/>
        <v>264.79000000000002</v>
      </c>
    </row>
    <row r="380" spans="1:27" ht="12.75" customHeight="1" x14ac:dyDescent="0.3">
      <c r="A380" s="162" t="s">
        <v>2779</v>
      </c>
      <c r="B380" s="54" t="str">
        <f>"12"&amp;"."&amp;$B$801&amp;"."&amp;$B$802</f>
        <v>12.03.2024</v>
      </c>
      <c r="C380" s="134" t="s">
        <v>76</v>
      </c>
      <c r="D380" s="135">
        <f>ROUND(((D381+D382+D384+D383)/1000),5)</f>
        <v>1.70892</v>
      </c>
      <c r="E380" s="135">
        <f>ROUND(((E381+E382+E384+E383)/1000),5)</f>
        <v>1.65882</v>
      </c>
      <c r="F380" s="135">
        <f>ROUND(((F381+F382+F384+F383)/1000),5)</f>
        <v>1.6212200000000001</v>
      </c>
      <c r="G380" s="135">
        <f t="shared" ref="G380:AA380" si="219">ROUND(((G381+G382+G384+G383)/1000),5)</f>
        <v>1.6184700000000001</v>
      </c>
      <c r="H380" s="135">
        <f t="shared" si="219"/>
        <v>1.6705099999999999</v>
      </c>
      <c r="I380" s="135">
        <f t="shared" si="219"/>
        <v>1.7675000000000001</v>
      </c>
      <c r="J380" s="135">
        <f t="shared" si="219"/>
        <v>1.9339999999999999</v>
      </c>
      <c r="K380" s="135">
        <f t="shared" si="219"/>
        <v>2.1591800000000001</v>
      </c>
      <c r="L380" s="135">
        <f t="shared" si="219"/>
        <v>2.2353700000000001</v>
      </c>
      <c r="M380" s="135">
        <f t="shared" si="219"/>
        <v>2.2910699999999999</v>
      </c>
      <c r="N380" s="135">
        <f t="shared" si="219"/>
        <v>2.29114</v>
      </c>
      <c r="O380" s="135">
        <f t="shared" si="219"/>
        <v>2.29792</v>
      </c>
      <c r="P380" s="135">
        <f t="shared" si="219"/>
        <v>2.2800600000000002</v>
      </c>
      <c r="Q380" s="135">
        <f t="shared" si="219"/>
        <v>2.2792699999999999</v>
      </c>
      <c r="R380" s="135">
        <f t="shared" si="219"/>
        <v>2.2562700000000002</v>
      </c>
      <c r="S380" s="135">
        <f t="shared" si="219"/>
        <v>2.2396600000000002</v>
      </c>
      <c r="T380" s="135">
        <f t="shared" si="219"/>
        <v>2.2355700000000001</v>
      </c>
      <c r="U380" s="135">
        <f t="shared" si="219"/>
        <v>2.18723</v>
      </c>
      <c r="V380" s="135">
        <f t="shared" si="219"/>
        <v>2.2325499999999998</v>
      </c>
      <c r="W380" s="135">
        <f t="shared" si="219"/>
        <v>2.2574999999999998</v>
      </c>
      <c r="X380" s="135">
        <f t="shared" si="219"/>
        <v>2.2519999999999998</v>
      </c>
      <c r="Y380" s="135">
        <f t="shared" si="219"/>
        <v>2.1632799999999999</v>
      </c>
      <c r="Z380" s="135">
        <f t="shared" si="219"/>
        <v>1.95183</v>
      </c>
      <c r="AA380" s="135">
        <f t="shared" si="219"/>
        <v>1.7702899999999999</v>
      </c>
    </row>
    <row r="381" spans="1:27" ht="12.75" customHeight="1" outlineLevel="1" x14ac:dyDescent="0.3">
      <c r="A381" s="163" t="s">
        <v>2780</v>
      </c>
      <c r="B381" s="94" t="s">
        <v>238</v>
      </c>
      <c r="C381" s="70" t="s">
        <v>79</v>
      </c>
      <c r="D381" s="71">
        <v>1221.51</v>
      </c>
      <c r="E381" s="71">
        <v>1171.4100000000001</v>
      </c>
      <c r="F381" s="71">
        <v>1133.81</v>
      </c>
      <c r="G381" s="71">
        <v>1131.06</v>
      </c>
      <c r="H381" s="71">
        <v>1183.0999999999999</v>
      </c>
      <c r="I381" s="71">
        <v>1280.0899999999999</v>
      </c>
      <c r="J381" s="71">
        <v>1446.59</v>
      </c>
      <c r="K381" s="71">
        <v>1671.77</v>
      </c>
      <c r="L381" s="71">
        <v>1747.96</v>
      </c>
      <c r="M381" s="71">
        <v>1803.66</v>
      </c>
      <c r="N381" s="71">
        <v>1803.73</v>
      </c>
      <c r="O381" s="71">
        <v>1810.51</v>
      </c>
      <c r="P381" s="71">
        <v>1792.65</v>
      </c>
      <c r="Q381" s="71">
        <v>1791.86</v>
      </c>
      <c r="R381" s="71">
        <v>1768.86</v>
      </c>
      <c r="S381" s="71">
        <v>1752.25</v>
      </c>
      <c r="T381" s="71">
        <v>1748.16</v>
      </c>
      <c r="U381" s="71">
        <v>1699.82</v>
      </c>
      <c r="V381" s="71">
        <v>1745.14</v>
      </c>
      <c r="W381" s="71">
        <v>1770.09</v>
      </c>
      <c r="X381" s="71">
        <v>1764.59</v>
      </c>
      <c r="Y381" s="71">
        <v>1675.87</v>
      </c>
      <c r="Z381" s="71">
        <v>1464.42</v>
      </c>
      <c r="AA381" s="71">
        <v>1282.8800000000001</v>
      </c>
    </row>
    <row r="382" spans="1:27" ht="12.75" customHeight="1" outlineLevel="1" x14ac:dyDescent="0.3">
      <c r="A382" s="163" t="s">
        <v>2781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customHeight="1" outlineLevel="1" x14ac:dyDescent="0.3">
      <c r="A383" s="163" t="s">
        <v>2782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2783</v>
      </c>
      <c r="B384" s="94" t="s">
        <v>81</v>
      </c>
      <c r="C384" s="70" t="s">
        <v>79</v>
      </c>
      <c r="D384" s="71">
        <f>$D$11</f>
        <v>264.79000000000002</v>
      </c>
      <c r="E384" s="71">
        <f t="shared" ref="E384:AA384" si="221">$D$11</f>
        <v>264.79000000000002</v>
      </c>
      <c r="F384" s="71">
        <f t="shared" si="221"/>
        <v>264.79000000000002</v>
      </c>
      <c r="G384" s="71">
        <f t="shared" si="221"/>
        <v>264.79000000000002</v>
      </c>
      <c r="H384" s="71">
        <f t="shared" si="221"/>
        <v>264.79000000000002</v>
      </c>
      <c r="I384" s="71">
        <f t="shared" si="221"/>
        <v>264.79000000000002</v>
      </c>
      <c r="J384" s="71">
        <f t="shared" si="221"/>
        <v>264.79000000000002</v>
      </c>
      <c r="K384" s="71">
        <f t="shared" si="221"/>
        <v>264.79000000000002</v>
      </c>
      <c r="L384" s="71">
        <f t="shared" si="221"/>
        <v>264.79000000000002</v>
      </c>
      <c r="M384" s="71">
        <f t="shared" si="221"/>
        <v>264.79000000000002</v>
      </c>
      <c r="N384" s="71">
        <f t="shared" si="221"/>
        <v>264.79000000000002</v>
      </c>
      <c r="O384" s="71">
        <f t="shared" si="221"/>
        <v>264.79000000000002</v>
      </c>
      <c r="P384" s="71">
        <f t="shared" si="221"/>
        <v>264.79000000000002</v>
      </c>
      <c r="Q384" s="71">
        <f t="shared" si="221"/>
        <v>264.79000000000002</v>
      </c>
      <c r="R384" s="71">
        <f t="shared" si="221"/>
        <v>264.79000000000002</v>
      </c>
      <c r="S384" s="71">
        <f t="shared" si="221"/>
        <v>264.79000000000002</v>
      </c>
      <c r="T384" s="71">
        <f t="shared" si="221"/>
        <v>264.79000000000002</v>
      </c>
      <c r="U384" s="71">
        <f t="shared" si="221"/>
        <v>264.79000000000002</v>
      </c>
      <c r="V384" s="71">
        <f t="shared" si="221"/>
        <v>264.79000000000002</v>
      </c>
      <c r="W384" s="71">
        <f t="shared" si="221"/>
        <v>264.79000000000002</v>
      </c>
      <c r="X384" s="71">
        <f t="shared" si="221"/>
        <v>264.79000000000002</v>
      </c>
      <c r="Y384" s="71">
        <f t="shared" si="221"/>
        <v>264.79000000000002</v>
      </c>
      <c r="Z384" s="71">
        <f t="shared" si="221"/>
        <v>264.79000000000002</v>
      </c>
      <c r="AA384" s="71">
        <f t="shared" si="221"/>
        <v>264.79000000000002</v>
      </c>
    </row>
    <row r="385" spans="1:27" ht="12.75" customHeight="1" x14ac:dyDescent="0.3">
      <c r="A385" s="162" t="s">
        <v>2784</v>
      </c>
      <c r="B385" s="54" t="str">
        <f>"13"&amp;"."&amp;$B$801&amp;"."&amp;$B$802</f>
        <v>13.03.2024</v>
      </c>
      <c r="C385" s="134" t="s">
        <v>76</v>
      </c>
      <c r="D385" s="135">
        <f>ROUND(((D386+D387+D389+D388)/1000),5)</f>
        <v>1.6815199999999999</v>
      </c>
      <c r="E385" s="135">
        <f>ROUND(((E386+E387+E389+E388)/1000),5)</f>
        <v>1.64646</v>
      </c>
      <c r="F385" s="135">
        <f>ROUND(((F386+F387+F389+F388)/1000),5)</f>
        <v>1.62117</v>
      </c>
      <c r="G385" s="135">
        <f t="shared" ref="G385:AA385" si="222">ROUND(((G386+G387+G389+G388)/1000),5)</f>
        <v>1.62002</v>
      </c>
      <c r="H385" s="135">
        <f t="shared" si="222"/>
        <v>1.645</v>
      </c>
      <c r="I385" s="135">
        <f t="shared" si="222"/>
        <v>1.74295</v>
      </c>
      <c r="J385" s="135">
        <f t="shared" si="222"/>
        <v>1.9232199999999999</v>
      </c>
      <c r="K385" s="135">
        <f t="shared" si="222"/>
        <v>2.14947</v>
      </c>
      <c r="L385" s="135">
        <f t="shared" si="222"/>
        <v>2.1851500000000001</v>
      </c>
      <c r="M385" s="135">
        <f t="shared" si="222"/>
        <v>2.3460299999999998</v>
      </c>
      <c r="N385" s="135">
        <f t="shared" si="222"/>
        <v>2.3353899999999999</v>
      </c>
      <c r="O385" s="135">
        <f t="shared" si="222"/>
        <v>2.2533699999999999</v>
      </c>
      <c r="P385" s="135">
        <f t="shared" si="222"/>
        <v>2.2063299999999999</v>
      </c>
      <c r="Q385" s="135">
        <f t="shared" si="222"/>
        <v>2.2469899999999998</v>
      </c>
      <c r="R385" s="135">
        <f t="shared" si="222"/>
        <v>2.22566</v>
      </c>
      <c r="S385" s="135">
        <f t="shared" si="222"/>
        <v>2.2018399999999998</v>
      </c>
      <c r="T385" s="135">
        <f t="shared" si="222"/>
        <v>2.17496</v>
      </c>
      <c r="U385" s="135">
        <f t="shared" si="222"/>
        <v>2.1729799999999999</v>
      </c>
      <c r="V385" s="135">
        <f t="shared" si="222"/>
        <v>2.2058900000000001</v>
      </c>
      <c r="W385" s="135">
        <f t="shared" si="222"/>
        <v>2.2641800000000001</v>
      </c>
      <c r="X385" s="135">
        <f t="shared" si="222"/>
        <v>2.2388300000000001</v>
      </c>
      <c r="Y385" s="135">
        <f t="shared" si="222"/>
        <v>2.1600600000000001</v>
      </c>
      <c r="Z385" s="135">
        <f t="shared" si="222"/>
        <v>1.94872</v>
      </c>
      <c r="AA385" s="135">
        <f t="shared" si="222"/>
        <v>1.7474000000000001</v>
      </c>
    </row>
    <row r="386" spans="1:27" ht="12.75" customHeight="1" outlineLevel="1" x14ac:dyDescent="0.3">
      <c r="A386" s="163" t="s">
        <v>2785</v>
      </c>
      <c r="B386" s="94" t="s">
        <v>238</v>
      </c>
      <c r="C386" s="70" t="s">
        <v>79</v>
      </c>
      <c r="D386" s="71">
        <v>1194.1099999999999</v>
      </c>
      <c r="E386" s="71">
        <v>1159.05</v>
      </c>
      <c r="F386" s="71">
        <v>1133.76</v>
      </c>
      <c r="G386" s="71">
        <v>1132.6099999999999</v>
      </c>
      <c r="H386" s="71">
        <v>1157.5899999999999</v>
      </c>
      <c r="I386" s="71">
        <v>1255.54</v>
      </c>
      <c r="J386" s="71">
        <v>1435.81</v>
      </c>
      <c r="K386" s="71">
        <v>1662.06</v>
      </c>
      <c r="L386" s="71">
        <v>1697.74</v>
      </c>
      <c r="M386" s="71">
        <v>1858.62</v>
      </c>
      <c r="N386" s="71">
        <v>1847.98</v>
      </c>
      <c r="O386" s="71">
        <v>1765.96</v>
      </c>
      <c r="P386" s="71">
        <v>1718.92</v>
      </c>
      <c r="Q386" s="71">
        <v>1759.58</v>
      </c>
      <c r="R386" s="71">
        <v>1738.25</v>
      </c>
      <c r="S386" s="71">
        <v>1714.43</v>
      </c>
      <c r="T386" s="71">
        <v>1687.55</v>
      </c>
      <c r="U386" s="71">
        <v>1685.57</v>
      </c>
      <c r="V386" s="71">
        <v>1718.48</v>
      </c>
      <c r="W386" s="71">
        <v>1776.77</v>
      </c>
      <c r="X386" s="71">
        <v>1751.42</v>
      </c>
      <c r="Y386" s="71">
        <v>1672.65</v>
      </c>
      <c r="Z386" s="71">
        <v>1461.31</v>
      </c>
      <c r="AA386" s="71">
        <v>1259.99</v>
      </c>
    </row>
    <row r="387" spans="1:27" ht="12.75" customHeight="1" outlineLevel="1" x14ac:dyDescent="0.3">
      <c r="A387" s="163" t="s">
        <v>2786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customHeight="1" outlineLevel="1" x14ac:dyDescent="0.3">
      <c r="A388" s="163" t="s">
        <v>2787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2788</v>
      </c>
      <c r="B389" s="94" t="s">
        <v>81</v>
      </c>
      <c r="C389" s="70" t="s">
        <v>79</v>
      </c>
      <c r="D389" s="71">
        <f>$D$11</f>
        <v>264.79000000000002</v>
      </c>
      <c r="E389" s="71">
        <f t="shared" ref="E389:AA389" si="224">$D$11</f>
        <v>264.79000000000002</v>
      </c>
      <c r="F389" s="71">
        <f t="shared" si="224"/>
        <v>264.79000000000002</v>
      </c>
      <c r="G389" s="71">
        <f t="shared" si="224"/>
        <v>264.79000000000002</v>
      </c>
      <c r="H389" s="71">
        <f t="shared" si="224"/>
        <v>264.79000000000002</v>
      </c>
      <c r="I389" s="71">
        <f t="shared" si="224"/>
        <v>264.79000000000002</v>
      </c>
      <c r="J389" s="71">
        <f t="shared" si="224"/>
        <v>264.79000000000002</v>
      </c>
      <c r="K389" s="71">
        <f t="shared" si="224"/>
        <v>264.79000000000002</v>
      </c>
      <c r="L389" s="71">
        <f t="shared" si="224"/>
        <v>264.79000000000002</v>
      </c>
      <c r="M389" s="71">
        <f t="shared" si="224"/>
        <v>264.79000000000002</v>
      </c>
      <c r="N389" s="71">
        <f t="shared" si="224"/>
        <v>264.79000000000002</v>
      </c>
      <c r="O389" s="71">
        <f t="shared" si="224"/>
        <v>264.79000000000002</v>
      </c>
      <c r="P389" s="71">
        <f t="shared" si="224"/>
        <v>264.79000000000002</v>
      </c>
      <c r="Q389" s="71">
        <f t="shared" si="224"/>
        <v>264.79000000000002</v>
      </c>
      <c r="R389" s="71">
        <f t="shared" si="224"/>
        <v>264.79000000000002</v>
      </c>
      <c r="S389" s="71">
        <f t="shared" si="224"/>
        <v>264.79000000000002</v>
      </c>
      <c r="T389" s="71">
        <f t="shared" si="224"/>
        <v>264.79000000000002</v>
      </c>
      <c r="U389" s="71">
        <f t="shared" si="224"/>
        <v>264.79000000000002</v>
      </c>
      <c r="V389" s="71">
        <f t="shared" si="224"/>
        <v>264.79000000000002</v>
      </c>
      <c r="W389" s="71">
        <f t="shared" si="224"/>
        <v>264.79000000000002</v>
      </c>
      <c r="X389" s="71">
        <f t="shared" si="224"/>
        <v>264.79000000000002</v>
      </c>
      <c r="Y389" s="71">
        <f t="shared" si="224"/>
        <v>264.79000000000002</v>
      </c>
      <c r="Z389" s="71">
        <f t="shared" si="224"/>
        <v>264.79000000000002</v>
      </c>
      <c r="AA389" s="71">
        <f t="shared" si="224"/>
        <v>264.79000000000002</v>
      </c>
    </row>
    <row r="390" spans="1:27" ht="12.75" customHeight="1" x14ac:dyDescent="0.3">
      <c r="A390" s="162" t="s">
        <v>2789</v>
      </c>
      <c r="B390" s="54" t="str">
        <f>"14"&amp;"."&amp;$B$801&amp;"."&amp;$B$802</f>
        <v>14.03.2024</v>
      </c>
      <c r="C390" s="134" t="s">
        <v>76</v>
      </c>
      <c r="D390" s="135">
        <f>ROUND(((D391+D392+D394+D393)/1000),5)</f>
        <v>1.7111400000000001</v>
      </c>
      <c r="E390" s="135">
        <f>ROUND(((E391+E392+E394+E393)/1000),5)</f>
        <v>1.6333500000000001</v>
      </c>
      <c r="F390" s="135">
        <f>ROUND(((F391+F392+F394+F393)/1000),5)</f>
        <v>1.6195200000000001</v>
      </c>
      <c r="G390" s="135">
        <f t="shared" ref="G390:AA390" si="225">ROUND(((G391+G392+G394+G393)/1000),5)</f>
        <v>1.6222700000000001</v>
      </c>
      <c r="H390" s="135">
        <f t="shared" si="225"/>
        <v>1.6656200000000001</v>
      </c>
      <c r="I390" s="135">
        <f t="shared" si="225"/>
        <v>1.7420500000000001</v>
      </c>
      <c r="J390" s="135">
        <f t="shared" si="225"/>
        <v>1.90781</v>
      </c>
      <c r="K390" s="135">
        <f t="shared" si="225"/>
        <v>2.1300500000000002</v>
      </c>
      <c r="L390" s="135">
        <f t="shared" si="225"/>
        <v>2.1998199999999999</v>
      </c>
      <c r="M390" s="135">
        <f t="shared" si="225"/>
        <v>2.2677700000000001</v>
      </c>
      <c r="N390" s="135">
        <f t="shared" si="225"/>
        <v>2.25562</v>
      </c>
      <c r="O390" s="135">
        <f t="shared" si="225"/>
        <v>2.2917299999999998</v>
      </c>
      <c r="P390" s="135">
        <f t="shared" si="225"/>
        <v>2.2667999999999999</v>
      </c>
      <c r="Q390" s="135">
        <f t="shared" si="225"/>
        <v>2.2571400000000001</v>
      </c>
      <c r="R390" s="135">
        <f t="shared" si="225"/>
        <v>2.2380100000000001</v>
      </c>
      <c r="S390" s="135">
        <f t="shared" si="225"/>
        <v>2.21217</v>
      </c>
      <c r="T390" s="135">
        <f t="shared" si="225"/>
        <v>2.2094399999999998</v>
      </c>
      <c r="U390" s="135">
        <f t="shared" si="225"/>
        <v>2.1690999999999998</v>
      </c>
      <c r="V390" s="135">
        <f t="shared" si="225"/>
        <v>2.2554799999999999</v>
      </c>
      <c r="W390" s="135">
        <f t="shared" si="225"/>
        <v>2.2868900000000001</v>
      </c>
      <c r="X390" s="135">
        <f t="shared" si="225"/>
        <v>2.24742</v>
      </c>
      <c r="Y390" s="135">
        <f t="shared" si="225"/>
        <v>2.1604100000000002</v>
      </c>
      <c r="Z390" s="135">
        <f t="shared" si="225"/>
        <v>1.9792400000000001</v>
      </c>
      <c r="AA390" s="135">
        <f t="shared" si="225"/>
        <v>1.8314999999999999</v>
      </c>
    </row>
    <row r="391" spans="1:27" ht="12.75" customHeight="1" outlineLevel="1" x14ac:dyDescent="0.3">
      <c r="A391" s="163" t="s">
        <v>2790</v>
      </c>
      <c r="B391" s="94" t="s">
        <v>238</v>
      </c>
      <c r="C391" s="70" t="s">
        <v>79</v>
      </c>
      <c r="D391" s="71">
        <v>1223.73</v>
      </c>
      <c r="E391" s="71">
        <v>1145.94</v>
      </c>
      <c r="F391" s="71">
        <v>1132.1099999999999</v>
      </c>
      <c r="G391" s="71">
        <v>1134.8599999999999</v>
      </c>
      <c r="H391" s="71">
        <v>1178.21</v>
      </c>
      <c r="I391" s="71">
        <v>1254.6400000000001</v>
      </c>
      <c r="J391" s="71">
        <v>1420.4</v>
      </c>
      <c r="K391" s="71">
        <v>1642.64</v>
      </c>
      <c r="L391" s="71">
        <v>1712.41</v>
      </c>
      <c r="M391" s="71">
        <v>1780.36</v>
      </c>
      <c r="N391" s="71">
        <v>1768.21</v>
      </c>
      <c r="O391" s="71">
        <v>1804.32</v>
      </c>
      <c r="P391" s="71">
        <v>1779.39</v>
      </c>
      <c r="Q391" s="71">
        <v>1769.73</v>
      </c>
      <c r="R391" s="71">
        <v>1750.6</v>
      </c>
      <c r="S391" s="71">
        <v>1724.76</v>
      </c>
      <c r="T391" s="71">
        <v>1722.03</v>
      </c>
      <c r="U391" s="71">
        <v>1681.69</v>
      </c>
      <c r="V391" s="71">
        <v>1768.07</v>
      </c>
      <c r="W391" s="71">
        <v>1799.48</v>
      </c>
      <c r="X391" s="71">
        <v>1760.01</v>
      </c>
      <c r="Y391" s="71">
        <v>1673</v>
      </c>
      <c r="Z391" s="71">
        <v>1491.83</v>
      </c>
      <c r="AA391" s="71">
        <v>1344.09</v>
      </c>
    </row>
    <row r="392" spans="1:27" ht="12.75" customHeight="1" outlineLevel="1" x14ac:dyDescent="0.3">
      <c r="A392" s="163" t="s">
        <v>2791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customHeight="1" outlineLevel="1" x14ac:dyDescent="0.3">
      <c r="A393" s="163" t="s">
        <v>2792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2793</v>
      </c>
      <c r="B394" s="94" t="s">
        <v>81</v>
      </c>
      <c r="C394" s="70" t="s">
        <v>79</v>
      </c>
      <c r="D394" s="71">
        <f>$D$11</f>
        <v>264.79000000000002</v>
      </c>
      <c r="E394" s="71">
        <f t="shared" ref="E394:AA394" si="227">$D$11</f>
        <v>264.79000000000002</v>
      </c>
      <c r="F394" s="71">
        <f t="shared" si="227"/>
        <v>264.79000000000002</v>
      </c>
      <c r="G394" s="71">
        <f t="shared" si="227"/>
        <v>264.79000000000002</v>
      </c>
      <c r="H394" s="71">
        <f t="shared" si="227"/>
        <v>264.79000000000002</v>
      </c>
      <c r="I394" s="71">
        <f t="shared" si="227"/>
        <v>264.79000000000002</v>
      </c>
      <c r="J394" s="71">
        <f t="shared" si="227"/>
        <v>264.79000000000002</v>
      </c>
      <c r="K394" s="71">
        <f t="shared" si="227"/>
        <v>264.79000000000002</v>
      </c>
      <c r="L394" s="71">
        <f t="shared" si="227"/>
        <v>264.79000000000002</v>
      </c>
      <c r="M394" s="71">
        <f t="shared" si="227"/>
        <v>264.79000000000002</v>
      </c>
      <c r="N394" s="71">
        <f t="shared" si="227"/>
        <v>264.79000000000002</v>
      </c>
      <c r="O394" s="71">
        <f t="shared" si="227"/>
        <v>264.79000000000002</v>
      </c>
      <c r="P394" s="71">
        <f t="shared" si="227"/>
        <v>264.79000000000002</v>
      </c>
      <c r="Q394" s="71">
        <f t="shared" si="227"/>
        <v>264.79000000000002</v>
      </c>
      <c r="R394" s="71">
        <f t="shared" si="227"/>
        <v>264.79000000000002</v>
      </c>
      <c r="S394" s="71">
        <f t="shared" si="227"/>
        <v>264.79000000000002</v>
      </c>
      <c r="T394" s="71">
        <f t="shared" si="227"/>
        <v>264.79000000000002</v>
      </c>
      <c r="U394" s="71">
        <f t="shared" si="227"/>
        <v>264.79000000000002</v>
      </c>
      <c r="V394" s="71">
        <f t="shared" si="227"/>
        <v>264.79000000000002</v>
      </c>
      <c r="W394" s="71">
        <f t="shared" si="227"/>
        <v>264.79000000000002</v>
      </c>
      <c r="X394" s="71">
        <f t="shared" si="227"/>
        <v>264.79000000000002</v>
      </c>
      <c r="Y394" s="71">
        <f t="shared" si="227"/>
        <v>264.79000000000002</v>
      </c>
      <c r="Z394" s="71">
        <f t="shared" si="227"/>
        <v>264.79000000000002</v>
      </c>
      <c r="AA394" s="71">
        <f t="shared" si="227"/>
        <v>264.79000000000002</v>
      </c>
    </row>
    <row r="395" spans="1:27" ht="12.75" customHeight="1" x14ac:dyDescent="0.3">
      <c r="A395" s="162" t="s">
        <v>2794</v>
      </c>
      <c r="B395" s="54" t="str">
        <f>"15"&amp;"."&amp;$B$801&amp;"."&amp;$B$802</f>
        <v>15.03.2024</v>
      </c>
      <c r="C395" s="134" t="s">
        <v>76</v>
      </c>
      <c r="D395" s="135">
        <f>ROUND(((D396+D397+D399+D398)/1000),5)</f>
        <v>1.7174499999999999</v>
      </c>
      <c r="E395" s="135">
        <f>ROUND(((E396+E397+E399+E398)/1000),5)</f>
        <v>1.6568099999999999</v>
      </c>
      <c r="F395" s="135">
        <f>ROUND(((F396+F397+F399+F398)/1000),5)</f>
        <v>1.64436</v>
      </c>
      <c r="G395" s="135">
        <f t="shared" ref="G395:AA395" si="228">ROUND(((G396+G397+G399+G398)/1000),5)</f>
        <v>1.6444099999999999</v>
      </c>
      <c r="H395" s="135">
        <f t="shared" si="228"/>
        <v>1.6720200000000001</v>
      </c>
      <c r="I395" s="135">
        <f t="shared" si="228"/>
        <v>1.81002</v>
      </c>
      <c r="J395" s="135">
        <f t="shared" si="228"/>
        <v>1.9321299999999999</v>
      </c>
      <c r="K395" s="135">
        <f t="shared" si="228"/>
        <v>2.1466500000000002</v>
      </c>
      <c r="L395" s="135">
        <f t="shared" si="228"/>
        <v>2.2283200000000001</v>
      </c>
      <c r="M395" s="135">
        <f t="shared" si="228"/>
        <v>2.2677100000000001</v>
      </c>
      <c r="N395" s="135">
        <f t="shared" si="228"/>
        <v>2.26837</v>
      </c>
      <c r="O395" s="135">
        <f t="shared" si="228"/>
        <v>2.31596</v>
      </c>
      <c r="P395" s="135">
        <f t="shared" si="228"/>
        <v>2.3111999999999999</v>
      </c>
      <c r="Q395" s="135">
        <f t="shared" si="228"/>
        <v>2.3035100000000002</v>
      </c>
      <c r="R395" s="135">
        <f t="shared" si="228"/>
        <v>2.2871800000000002</v>
      </c>
      <c r="S395" s="135">
        <f t="shared" si="228"/>
        <v>2.2746300000000002</v>
      </c>
      <c r="T395" s="135">
        <f t="shared" si="228"/>
        <v>2.2751000000000001</v>
      </c>
      <c r="U395" s="135">
        <f t="shared" si="228"/>
        <v>2.2042899999999999</v>
      </c>
      <c r="V395" s="135">
        <f t="shared" si="228"/>
        <v>2.2645900000000001</v>
      </c>
      <c r="W395" s="135">
        <f t="shared" si="228"/>
        <v>2.3230300000000002</v>
      </c>
      <c r="X395" s="135">
        <f t="shared" si="228"/>
        <v>2.3178399999999999</v>
      </c>
      <c r="Y395" s="135">
        <f t="shared" si="228"/>
        <v>2.2064400000000002</v>
      </c>
      <c r="Z395" s="135">
        <f t="shared" si="228"/>
        <v>2.0157500000000002</v>
      </c>
      <c r="AA395" s="135">
        <f t="shared" si="228"/>
        <v>1.93798</v>
      </c>
    </row>
    <row r="396" spans="1:27" ht="12.75" customHeight="1" outlineLevel="1" x14ac:dyDescent="0.3">
      <c r="A396" s="163" t="s">
        <v>2795</v>
      </c>
      <c r="B396" s="94" t="s">
        <v>238</v>
      </c>
      <c r="C396" s="70" t="s">
        <v>79</v>
      </c>
      <c r="D396" s="71">
        <v>1230.04</v>
      </c>
      <c r="E396" s="71">
        <v>1169.4000000000001</v>
      </c>
      <c r="F396" s="71">
        <v>1156.95</v>
      </c>
      <c r="G396" s="71">
        <v>1157</v>
      </c>
      <c r="H396" s="71">
        <v>1184.6099999999999</v>
      </c>
      <c r="I396" s="71">
        <v>1322.61</v>
      </c>
      <c r="J396" s="71">
        <v>1444.72</v>
      </c>
      <c r="K396" s="71">
        <v>1659.24</v>
      </c>
      <c r="L396" s="71">
        <v>1740.91</v>
      </c>
      <c r="M396" s="71">
        <v>1780.3</v>
      </c>
      <c r="N396" s="71">
        <v>1780.96</v>
      </c>
      <c r="O396" s="71">
        <v>1828.55</v>
      </c>
      <c r="P396" s="71">
        <v>1823.79</v>
      </c>
      <c r="Q396" s="71">
        <v>1816.1</v>
      </c>
      <c r="R396" s="71">
        <v>1799.77</v>
      </c>
      <c r="S396" s="71">
        <v>1787.22</v>
      </c>
      <c r="T396" s="71">
        <v>1787.69</v>
      </c>
      <c r="U396" s="71">
        <v>1716.88</v>
      </c>
      <c r="V396" s="71">
        <v>1777.18</v>
      </c>
      <c r="W396" s="71">
        <v>1835.62</v>
      </c>
      <c r="X396" s="71">
        <v>1830.43</v>
      </c>
      <c r="Y396" s="71">
        <v>1719.03</v>
      </c>
      <c r="Z396" s="71">
        <v>1528.34</v>
      </c>
      <c r="AA396" s="71">
        <v>1450.57</v>
      </c>
    </row>
    <row r="397" spans="1:27" ht="12.75" customHeight="1" outlineLevel="1" x14ac:dyDescent="0.3">
      <c r="A397" s="163" t="s">
        <v>2796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customHeight="1" outlineLevel="1" x14ac:dyDescent="0.3">
      <c r="A398" s="163" t="s">
        <v>2797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2798</v>
      </c>
      <c r="B399" s="94" t="s">
        <v>81</v>
      </c>
      <c r="C399" s="70" t="s">
        <v>79</v>
      </c>
      <c r="D399" s="71">
        <f>$D$11</f>
        <v>264.79000000000002</v>
      </c>
      <c r="E399" s="71">
        <f t="shared" ref="E399:AA399" si="230">$D$11</f>
        <v>264.79000000000002</v>
      </c>
      <c r="F399" s="71">
        <f t="shared" si="230"/>
        <v>264.79000000000002</v>
      </c>
      <c r="G399" s="71">
        <f t="shared" si="230"/>
        <v>264.79000000000002</v>
      </c>
      <c r="H399" s="71">
        <f t="shared" si="230"/>
        <v>264.79000000000002</v>
      </c>
      <c r="I399" s="71">
        <f t="shared" si="230"/>
        <v>264.79000000000002</v>
      </c>
      <c r="J399" s="71">
        <f t="shared" si="230"/>
        <v>264.79000000000002</v>
      </c>
      <c r="K399" s="71">
        <f t="shared" si="230"/>
        <v>264.79000000000002</v>
      </c>
      <c r="L399" s="71">
        <f t="shared" si="230"/>
        <v>264.79000000000002</v>
      </c>
      <c r="M399" s="71">
        <f t="shared" si="230"/>
        <v>264.79000000000002</v>
      </c>
      <c r="N399" s="71">
        <f t="shared" si="230"/>
        <v>264.79000000000002</v>
      </c>
      <c r="O399" s="71">
        <f t="shared" si="230"/>
        <v>264.79000000000002</v>
      </c>
      <c r="P399" s="71">
        <f t="shared" si="230"/>
        <v>264.79000000000002</v>
      </c>
      <c r="Q399" s="71">
        <f t="shared" si="230"/>
        <v>264.79000000000002</v>
      </c>
      <c r="R399" s="71">
        <f t="shared" si="230"/>
        <v>264.79000000000002</v>
      </c>
      <c r="S399" s="71">
        <f t="shared" si="230"/>
        <v>264.79000000000002</v>
      </c>
      <c r="T399" s="71">
        <f t="shared" si="230"/>
        <v>264.79000000000002</v>
      </c>
      <c r="U399" s="71">
        <f t="shared" si="230"/>
        <v>264.79000000000002</v>
      </c>
      <c r="V399" s="71">
        <f t="shared" si="230"/>
        <v>264.79000000000002</v>
      </c>
      <c r="W399" s="71">
        <f t="shared" si="230"/>
        <v>264.79000000000002</v>
      </c>
      <c r="X399" s="71">
        <f t="shared" si="230"/>
        <v>264.79000000000002</v>
      </c>
      <c r="Y399" s="71">
        <f t="shared" si="230"/>
        <v>264.79000000000002</v>
      </c>
      <c r="Z399" s="71">
        <f t="shared" si="230"/>
        <v>264.79000000000002</v>
      </c>
      <c r="AA399" s="71">
        <f t="shared" si="230"/>
        <v>264.79000000000002</v>
      </c>
    </row>
    <row r="400" spans="1:27" ht="12.75" customHeight="1" x14ac:dyDescent="0.3">
      <c r="A400" s="162" t="s">
        <v>2799</v>
      </c>
      <c r="B400" s="54" t="str">
        <f>"16"&amp;"."&amp;$B$801&amp;"."&amp;$B$802</f>
        <v>16.03.2024</v>
      </c>
      <c r="C400" s="134" t="s">
        <v>76</v>
      </c>
      <c r="D400" s="135">
        <f>ROUND(((D401+D402+D404+D403)/1000),5)</f>
        <v>1.9296899999999999</v>
      </c>
      <c r="E400" s="135">
        <f>ROUND(((E401+E402+E404+E403)/1000),5)</f>
        <v>1.7629699999999999</v>
      </c>
      <c r="F400" s="135">
        <f>ROUND(((F401+F402+F404+F403)/1000),5)</f>
        <v>1.7329600000000001</v>
      </c>
      <c r="G400" s="135">
        <f t="shared" ref="G400:AA400" si="231">ROUND(((G401+G402+G404+G403)/1000),5)</f>
        <v>1.71194</v>
      </c>
      <c r="H400" s="135">
        <f t="shared" si="231"/>
        <v>1.7128399999999999</v>
      </c>
      <c r="I400" s="135">
        <f t="shared" si="231"/>
        <v>1.8386400000000001</v>
      </c>
      <c r="J400" s="135">
        <f t="shared" si="231"/>
        <v>1.8890199999999999</v>
      </c>
      <c r="K400" s="135">
        <f t="shared" si="231"/>
        <v>1.9358200000000001</v>
      </c>
      <c r="L400" s="135">
        <f t="shared" si="231"/>
        <v>2.1796199999999999</v>
      </c>
      <c r="M400" s="135">
        <f t="shared" si="231"/>
        <v>2.31073</v>
      </c>
      <c r="N400" s="135">
        <f t="shared" si="231"/>
        <v>2.3798300000000001</v>
      </c>
      <c r="O400" s="135">
        <f t="shared" si="231"/>
        <v>2.3750399999999998</v>
      </c>
      <c r="P400" s="135">
        <f t="shared" si="231"/>
        <v>2.3433799999999998</v>
      </c>
      <c r="Q400" s="135">
        <f t="shared" si="231"/>
        <v>2.32823</v>
      </c>
      <c r="R400" s="135">
        <f t="shared" si="231"/>
        <v>2.2605900000000001</v>
      </c>
      <c r="S400" s="135">
        <f t="shared" si="231"/>
        <v>2.2008800000000002</v>
      </c>
      <c r="T400" s="135">
        <f t="shared" si="231"/>
        <v>2.20865</v>
      </c>
      <c r="U400" s="135">
        <f t="shared" si="231"/>
        <v>2.2595100000000001</v>
      </c>
      <c r="V400" s="135">
        <f t="shared" si="231"/>
        <v>2.3273199999999998</v>
      </c>
      <c r="W400" s="135">
        <f t="shared" si="231"/>
        <v>2.3362400000000001</v>
      </c>
      <c r="X400" s="135">
        <f t="shared" si="231"/>
        <v>2.2486899999999999</v>
      </c>
      <c r="Y400" s="135">
        <f t="shared" si="231"/>
        <v>2.1749299999999998</v>
      </c>
      <c r="Z400" s="135">
        <f t="shared" si="231"/>
        <v>2.0026199999999998</v>
      </c>
      <c r="AA400" s="135">
        <f t="shared" si="231"/>
        <v>1.9339500000000001</v>
      </c>
    </row>
    <row r="401" spans="1:27" ht="12.75" customHeight="1" outlineLevel="1" x14ac:dyDescent="0.3">
      <c r="A401" s="163" t="s">
        <v>2800</v>
      </c>
      <c r="B401" s="94" t="s">
        <v>238</v>
      </c>
      <c r="C401" s="70" t="s">
        <v>79</v>
      </c>
      <c r="D401" s="71">
        <v>1442.28</v>
      </c>
      <c r="E401" s="71">
        <v>1275.56</v>
      </c>
      <c r="F401" s="71">
        <v>1245.55</v>
      </c>
      <c r="G401" s="71">
        <v>1224.53</v>
      </c>
      <c r="H401" s="71">
        <v>1225.43</v>
      </c>
      <c r="I401" s="71">
        <v>1351.23</v>
      </c>
      <c r="J401" s="71">
        <v>1401.61</v>
      </c>
      <c r="K401" s="71">
        <v>1448.41</v>
      </c>
      <c r="L401" s="71">
        <v>1692.21</v>
      </c>
      <c r="M401" s="71">
        <v>1823.32</v>
      </c>
      <c r="N401" s="71">
        <v>1892.42</v>
      </c>
      <c r="O401" s="71">
        <v>1887.63</v>
      </c>
      <c r="P401" s="71">
        <v>1855.97</v>
      </c>
      <c r="Q401" s="71">
        <v>1840.82</v>
      </c>
      <c r="R401" s="71">
        <v>1773.18</v>
      </c>
      <c r="S401" s="71">
        <v>1713.47</v>
      </c>
      <c r="T401" s="71">
        <v>1721.24</v>
      </c>
      <c r="U401" s="71">
        <v>1772.1</v>
      </c>
      <c r="V401" s="71">
        <v>1839.91</v>
      </c>
      <c r="W401" s="71">
        <v>1848.83</v>
      </c>
      <c r="X401" s="71">
        <v>1761.28</v>
      </c>
      <c r="Y401" s="71">
        <v>1687.52</v>
      </c>
      <c r="Z401" s="71">
        <v>1515.21</v>
      </c>
      <c r="AA401" s="71">
        <v>1446.54</v>
      </c>
    </row>
    <row r="402" spans="1:27" ht="12.75" customHeight="1" outlineLevel="1" x14ac:dyDescent="0.3">
      <c r="A402" s="163" t="s">
        <v>2801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customHeight="1" outlineLevel="1" x14ac:dyDescent="0.3">
      <c r="A403" s="163" t="s">
        <v>2802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2803</v>
      </c>
      <c r="B404" s="94" t="s">
        <v>81</v>
      </c>
      <c r="C404" s="70" t="s">
        <v>79</v>
      </c>
      <c r="D404" s="71">
        <f>$D$11</f>
        <v>264.79000000000002</v>
      </c>
      <c r="E404" s="71">
        <f t="shared" ref="E404:AA404" si="233">$D$11</f>
        <v>264.79000000000002</v>
      </c>
      <c r="F404" s="71">
        <f t="shared" si="233"/>
        <v>264.79000000000002</v>
      </c>
      <c r="G404" s="71">
        <f t="shared" si="233"/>
        <v>264.79000000000002</v>
      </c>
      <c r="H404" s="71">
        <f t="shared" si="233"/>
        <v>264.79000000000002</v>
      </c>
      <c r="I404" s="71">
        <f t="shared" si="233"/>
        <v>264.79000000000002</v>
      </c>
      <c r="J404" s="71">
        <f t="shared" si="233"/>
        <v>264.79000000000002</v>
      </c>
      <c r="K404" s="71">
        <f t="shared" si="233"/>
        <v>264.79000000000002</v>
      </c>
      <c r="L404" s="71">
        <f t="shared" si="233"/>
        <v>264.79000000000002</v>
      </c>
      <c r="M404" s="71">
        <f t="shared" si="233"/>
        <v>264.79000000000002</v>
      </c>
      <c r="N404" s="71">
        <f t="shared" si="233"/>
        <v>264.79000000000002</v>
      </c>
      <c r="O404" s="71">
        <f t="shared" si="233"/>
        <v>264.79000000000002</v>
      </c>
      <c r="P404" s="71">
        <f t="shared" si="233"/>
        <v>264.79000000000002</v>
      </c>
      <c r="Q404" s="71">
        <f t="shared" si="233"/>
        <v>264.79000000000002</v>
      </c>
      <c r="R404" s="71">
        <f t="shared" si="233"/>
        <v>264.79000000000002</v>
      </c>
      <c r="S404" s="71">
        <f t="shared" si="233"/>
        <v>264.79000000000002</v>
      </c>
      <c r="T404" s="71">
        <f t="shared" si="233"/>
        <v>264.79000000000002</v>
      </c>
      <c r="U404" s="71">
        <f t="shared" si="233"/>
        <v>264.79000000000002</v>
      </c>
      <c r="V404" s="71">
        <f t="shared" si="233"/>
        <v>264.79000000000002</v>
      </c>
      <c r="W404" s="71">
        <f t="shared" si="233"/>
        <v>264.79000000000002</v>
      </c>
      <c r="X404" s="71">
        <f t="shared" si="233"/>
        <v>264.79000000000002</v>
      </c>
      <c r="Y404" s="71">
        <f t="shared" si="233"/>
        <v>264.79000000000002</v>
      </c>
      <c r="Z404" s="71">
        <f t="shared" si="233"/>
        <v>264.79000000000002</v>
      </c>
      <c r="AA404" s="71">
        <f t="shared" si="233"/>
        <v>264.79000000000002</v>
      </c>
    </row>
    <row r="405" spans="1:27" ht="12.75" customHeight="1" x14ac:dyDescent="0.3">
      <c r="A405" s="162" t="s">
        <v>2804</v>
      </c>
      <c r="B405" s="54" t="str">
        <f>"17"&amp;"."&amp;$B$801&amp;"."&amp;$B$802</f>
        <v>17.03.2024</v>
      </c>
      <c r="C405" s="134" t="s">
        <v>76</v>
      </c>
      <c r="D405" s="135">
        <f>ROUND(((D406+D407+D409+D408)/1000),5)</f>
        <v>1.9316599999999999</v>
      </c>
      <c r="E405" s="135">
        <f>ROUND(((E406+E407+E409+E408)/1000),5)</f>
        <v>1.7575700000000001</v>
      </c>
      <c r="F405" s="135">
        <f>ROUND(((F406+F407+F409+F408)/1000),5)</f>
        <v>1.71715</v>
      </c>
      <c r="G405" s="135">
        <f t="shared" ref="G405:AA405" si="234">ROUND(((G406+G407+G409+G408)/1000),5)</f>
        <v>1.6869000000000001</v>
      </c>
      <c r="H405" s="135">
        <f t="shared" si="234"/>
        <v>1.68672</v>
      </c>
      <c r="I405" s="135">
        <f t="shared" si="234"/>
        <v>1.73892</v>
      </c>
      <c r="J405" s="135">
        <f t="shared" si="234"/>
        <v>1.82091</v>
      </c>
      <c r="K405" s="135">
        <f t="shared" si="234"/>
        <v>1.90849</v>
      </c>
      <c r="L405" s="135">
        <f t="shared" si="234"/>
        <v>1.98515</v>
      </c>
      <c r="M405" s="135">
        <f t="shared" si="234"/>
        <v>2.1766000000000001</v>
      </c>
      <c r="N405" s="135">
        <f t="shared" si="234"/>
        <v>2.1936300000000002</v>
      </c>
      <c r="O405" s="135">
        <f t="shared" si="234"/>
        <v>2.1995499999999999</v>
      </c>
      <c r="P405" s="135">
        <f t="shared" si="234"/>
        <v>2.1940400000000002</v>
      </c>
      <c r="Q405" s="135">
        <f t="shared" si="234"/>
        <v>2.1871299999999998</v>
      </c>
      <c r="R405" s="135">
        <f t="shared" si="234"/>
        <v>2.1877800000000001</v>
      </c>
      <c r="S405" s="135">
        <f t="shared" si="234"/>
        <v>2.18425</v>
      </c>
      <c r="T405" s="135">
        <f t="shared" si="234"/>
        <v>2.18465</v>
      </c>
      <c r="U405" s="135">
        <f t="shared" si="234"/>
        <v>2.1907000000000001</v>
      </c>
      <c r="V405" s="135">
        <f t="shared" si="234"/>
        <v>2.33155</v>
      </c>
      <c r="W405" s="135">
        <f t="shared" si="234"/>
        <v>2.4360200000000001</v>
      </c>
      <c r="X405" s="135">
        <f t="shared" si="234"/>
        <v>2.35833</v>
      </c>
      <c r="Y405" s="135">
        <f t="shared" si="234"/>
        <v>2.1794500000000001</v>
      </c>
      <c r="Z405" s="135">
        <f t="shared" si="234"/>
        <v>1.9874799999999999</v>
      </c>
      <c r="AA405" s="135">
        <f t="shared" si="234"/>
        <v>1.9365699999999999</v>
      </c>
    </row>
    <row r="406" spans="1:27" ht="12.75" customHeight="1" outlineLevel="1" x14ac:dyDescent="0.3">
      <c r="A406" s="163" t="s">
        <v>2805</v>
      </c>
      <c r="B406" s="94" t="s">
        <v>238</v>
      </c>
      <c r="C406" s="70" t="s">
        <v>79</v>
      </c>
      <c r="D406" s="71">
        <v>1444.25</v>
      </c>
      <c r="E406" s="71">
        <v>1270.1600000000001</v>
      </c>
      <c r="F406" s="71">
        <v>1229.74</v>
      </c>
      <c r="G406" s="71">
        <v>1199.49</v>
      </c>
      <c r="H406" s="71">
        <v>1199.31</v>
      </c>
      <c r="I406" s="71">
        <v>1251.51</v>
      </c>
      <c r="J406" s="71">
        <v>1333.5</v>
      </c>
      <c r="K406" s="71">
        <v>1421.08</v>
      </c>
      <c r="L406" s="71">
        <v>1497.74</v>
      </c>
      <c r="M406" s="71">
        <v>1689.19</v>
      </c>
      <c r="N406" s="71">
        <v>1706.22</v>
      </c>
      <c r="O406" s="71">
        <v>1712.14</v>
      </c>
      <c r="P406" s="71">
        <v>1706.63</v>
      </c>
      <c r="Q406" s="71">
        <v>1699.72</v>
      </c>
      <c r="R406" s="71">
        <v>1700.37</v>
      </c>
      <c r="S406" s="71">
        <v>1696.84</v>
      </c>
      <c r="T406" s="71">
        <v>1697.24</v>
      </c>
      <c r="U406" s="71">
        <v>1703.29</v>
      </c>
      <c r="V406" s="71">
        <v>1844.14</v>
      </c>
      <c r="W406" s="71">
        <v>1948.61</v>
      </c>
      <c r="X406" s="71">
        <v>1870.92</v>
      </c>
      <c r="Y406" s="71">
        <v>1692.04</v>
      </c>
      <c r="Z406" s="71">
        <v>1500.07</v>
      </c>
      <c r="AA406" s="71">
        <v>1449.16</v>
      </c>
    </row>
    <row r="407" spans="1:27" ht="12.75" customHeight="1" outlineLevel="1" x14ac:dyDescent="0.3">
      <c r="A407" s="163" t="s">
        <v>2806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customHeight="1" outlineLevel="1" x14ac:dyDescent="0.3">
      <c r="A408" s="163" t="s">
        <v>2807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2808</v>
      </c>
      <c r="B409" s="94" t="s">
        <v>81</v>
      </c>
      <c r="C409" s="70" t="s">
        <v>79</v>
      </c>
      <c r="D409" s="71">
        <f>$D$11</f>
        <v>264.79000000000002</v>
      </c>
      <c r="E409" s="71">
        <f t="shared" ref="E409:AA409" si="236">$D$11</f>
        <v>264.79000000000002</v>
      </c>
      <c r="F409" s="71">
        <f t="shared" si="236"/>
        <v>264.79000000000002</v>
      </c>
      <c r="G409" s="71">
        <f t="shared" si="236"/>
        <v>264.79000000000002</v>
      </c>
      <c r="H409" s="71">
        <f t="shared" si="236"/>
        <v>264.79000000000002</v>
      </c>
      <c r="I409" s="71">
        <f t="shared" si="236"/>
        <v>264.79000000000002</v>
      </c>
      <c r="J409" s="71">
        <f t="shared" si="236"/>
        <v>264.79000000000002</v>
      </c>
      <c r="K409" s="71">
        <f t="shared" si="236"/>
        <v>264.79000000000002</v>
      </c>
      <c r="L409" s="71">
        <f t="shared" si="236"/>
        <v>264.79000000000002</v>
      </c>
      <c r="M409" s="71">
        <f t="shared" si="236"/>
        <v>264.79000000000002</v>
      </c>
      <c r="N409" s="71">
        <f t="shared" si="236"/>
        <v>264.79000000000002</v>
      </c>
      <c r="O409" s="71">
        <f t="shared" si="236"/>
        <v>264.79000000000002</v>
      </c>
      <c r="P409" s="71">
        <f t="shared" si="236"/>
        <v>264.79000000000002</v>
      </c>
      <c r="Q409" s="71">
        <f t="shared" si="236"/>
        <v>264.79000000000002</v>
      </c>
      <c r="R409" s="71">
        <f t="shared" si="236"/>
        <v>264.79000000000002</v>
      </c>
      <c r="S409" s="71">
        <f t="shared" si="236"/>
        <v>264.79000000000002</v>
      </c>
      <c r="T409" s="71">
        <f t="shared" si="236"/>
        <v>264.79000000000002</v>
      </c>
      <c r="U409" s="71">
        <f t="shared" si="236"/>
        <v>264.79000000000002</v>
      </c>
      <c r="V409" s="71">
        <f t="shared" si="236"/>
        <v>264.79000000000002</v>
      </c>
      <c r="W409" s="71">
        <f t="shared" si="236"/>
        <v>264.79000000000002</v>
      </c>
      <c r="X409" s="71">
        <f t="shared" si="236"/>
        <v>264.79000000000002</v>
      </c>
      <c r="Y409" s="71">
        <f t="shared" si="236"/>
        <v>264.79000000000002</v>
      </c>
      <c r="Z409" s="71">
        <f t="shared" si="236"/>
        <v>264.79000000000002</v>
      </c>
      <c r="AA409" s="71">
        <f t="shared" si="236"/>
        <v>264.79000000000002</v>
      </c>
    </row>
    <row r="410" spans="1:27" ht="12.75" customHeight="1" x14ac:dyDescent="0.3">
      <c r="A410" s="162" t="s">
        <v>2809</v>
      </c>
      <c r="B410" s="54" t="str">
        <f>"18"&amp;"."&amp;$B$801&amp;"."&amp;$B$802</f>
        <v>18.03.2024</v>
      </c>
      <c r="C410" s="134" t="s">
        <v>76</v>
      </c>
      <c r="D410" s="135">
        <f>ROUND(((D411+D412+D414+D413)/1000),5)</f>
        <v>1.87561</v>
      </c>
      <c r="E410" s="135">
        <f>ROUND(((E411+E412+E414+E413)/1000),5)</f>
        <v>1.7426200000000001</v>
      </c>
      <c r="F410" s="135">
        <f>ROUND(((F411+F412+F414+F413)/1000),5)</f>
        <v>1.7039299999999999</v>
      </c>
      <c r="G410" s="135">
        <f t="shared" ref="G410:AA410" si="237">ROUND(((G411+G412+G414+G413)/1000),5)</f>
        <v>1.7017899999999999</v>
      </c>
      <c r="H410" s="135">
        <f t="shared" si="237"/>
        <v>1.7413799999999999</v>
      </c>
      <c r="I410" s="135">
        <f t="shared" si="237"/>
        <v>1.84772</v>
      </c>
      <c r="J410" s="135">
        <f t="shared" si="237"/>
        <v>1.9326700000000001</v>
      </c>
      <c r="K410" s="135">
        <f t="shared" si="237"/>
        <v>2.27704</v>
      </c>
      <c r="L410" s="135">
        <f t="shared" si="237"/>
        <v>2.3885299999999998</v>
      </c>
      <c r="M410" s="135">
        <f t="shared" si="237"/>
        <v>2.4724599999999999</v>
      </c>
      <c r="N410" s="135">
        <f t="shared" si="237"/>
        <v>2.4818199999999999</v>
      </c>
      <c r="O410" s="135">
        <f t="shared" si="237"/>
        <v>2.5290900000000001</v>
      </c>
      <c r="P410" s="135">
        <f t="shared" si="237"/>
        <v>2.4803000000000002</v>
      </c>
      <c r="Q410" s="135">
        <f t="shared" si="237"/>
        <v>2.4818500000000001</v>
      </c>
      <c r="R410" s="135">
        <f t="shared" si="237"/>
        <v>2.4693299999999998</v>
      </c>
      <c r="S410" s="135">
        <f t="shared" si="237"/>
        <v>2.4297300000000002</v>
      </c>
      <c r="T410" s="135">
        <f t="shared" si="237"/>
        <v>2.41764</v>
      </c>
      <c r="U410" s="135">
        <f t="shared" si="237"/>
        <v>2.3146800000000001</v>
      </c>
      <c r="V410" s="135">
        <f t="shared" si="237"/>
        <v>2.3740000000000001</v>
      </c>
      <c r="W410" s="135">
        <f t="shared" si="237"/>
        <v>2.4430299999999998</v>
      </c>
      <c r="X410" s="135">
        <f t="shared" si="237"/>
        <v>2.3752599999999999</v>
      </c>
      <c r="Y410" s="135">
        <f t="shared" si="237"/>
        <v>2.2231800000000002</v>
      </c>
      <c r="Z410" s="135">
        <f t="shared" si="237"/>
        <v>1.99804</v>
      </c>
      <c r="AA410" s="135">
        <f t="shared" si="237"/>
        <v>1.8833</v>
      </c>
    </row>
    <row r="411" spans="1:27" ht="12.75" customHeight="1" outlineLevel="1" x14ac:dyDescent="0.3">
      <c r="A411" s="163" t="s">
        <v>2810</v>
      </c>
      <c r="B411" s="94" t="s">
        <v>238</v>
      </c>
      <c r="C411" s="70" t="s">
        <v>79</v>
      </c>
      <c r="D411" s="71">
        <v>1388.2</v>
      </c>
      <c r="E411" s="71">
        <v>1255.21</v>
      </c>
      <c r="F411" s="71">
        <v>1216.52</v>
      </c>
      <c r="G411" s="71">
        <v>1214.3800000000001</v>
      </c>
      <c r="H411" s="71">
        <v>1253.97</v>
      </c>
      <c r="I411" s="71">
        <v>1360.31</v>
      </c>
      <c r="J411" s="71">
        <v>1445.26</v>
      </c>
      <c r="K411" s="71">
        <v>1789.63</v>
      </c>
      <c r="L411" s="71">
        <v>1901.12</v>
      </c>
      <c r="M411" s="71">
        <v>1985.05</v>
      </c>
      <c r="N411" s="71">
        <v>1994.41</v>
      </c>
      <c r="O411" s="71">
        <v>2041.68</v>
      </c>
      <c r="P411" s="71">
        <v>1992.89</v>
      </c>
      <c r="Q411" s="71">
        <v>1994.44</v>
      </c>
      <c r="R411" s="71">
        <v>1981.92</v>
      </c>
      <c r="S411" s="71">
        <v>1942.32</v>
      </c>
      <c r="T411" s="71">
        <v>1930.23</v>
      </c>
      <c r="U411" s="71">
        <v>1827.27</v>
      </c>
      <c r="V411" s="71">
        <v>1886.59</v>
      </c>
      <c r="W411" s="71">
        <v>1955.62</v>
      </c>
      <c r="X411" s="71">
        <v>1887.85</v>
      </c>
      <c r="Y411" s="71">
        <v>1735.77</v>
      </c>
      <c r="Z411" s="71">
        <v>1510.63</v>
      </c>
      <c r="AA411" s="71">
        <v>1395.89</v>
      </c>
    </row>
    <row r="412" spans="1:27" ht="12.75" customHeight="1" outlineLevel="1" x14ac:dyDescent="0.3">
      <c r="A412" s="163" t="s">
        <v>2811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customHeight="1" outlineLevel="1" x14ac:dyDescent="0.3">
      <c r="A413" s="163" t="s">
        <v>2812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2813</v>
      </c>
      <c r="B414" s="94" t="s">
        <v>81</v>
      </c>
      <c r="C414" s="70" t="s">
        <v>79</v>
      </c>
      <c r="D414" s="71">
        <f>$D$11</f>
        <v>264.79000000000002</v>
      </c>
      <c r="E414" s="71">
        <f t="shared" ref="E414:AA414" si="239">$D$11</f>
        <v>264.79000000000002</v>
      </c>
      <c r="F414" s="71">
        <f t="shared" si="239"/>
        <v>264.79000000000002</v>
      </c>
      <c r="G414" s="71">
        <f t="shared" si="239"/>
        <v>264.79000000000002</v>
      </c>
      <c r="H414" s="71">
        <f t="shared" si="239"/>
        <v>264.79000000000002</v>
      </c>
      <c r="I414" s="71">
        <f t="shared" si="239"/>
        <v>264.79000000000002</v>
      </c>
      <c r="J414" s="71">
        <f t="shared" si="239"/>
        <v>264.79000000000002</v>
      </c>
      <c r="K414" s="71">
        <f t="shared" si="239"/>
        <v>264.79000000000002</v>
      </c>
      <c r="L414" s="71">
        <f t="shared" si="239"/>
        <v>264.79000000000002</v>
      </c>
      <c r="M414" s="71">
        <f t="shared" si="239"/>
        <v>264.79000000000002</v>
      </c>
      <c r="N414" s="71">
        <f t="shared" si="239"/>
        <v>264.79000000000002</v>
      </c>
      <c r="O414" s="71">
        <f t="shared" si="239"/>
        <v>264.79000000000002</v>
      </c>
      <c r="P414" s="71">
        <f t="shared" si="239"/>
        <v>264.79000000000002</v>
      </c>
      <c r="Q414" s="71">
        <f t="shared" si="239"/>
        <v>264.79000000000002</v>
      </c>
      <c r="R414" s="71">
        <f t="shared" si="239"/>
        <v>264.79000000000002</v>
      </c>
      <c r="S414" s="71">
        <f t="shared" si="239"/>
        <v>264.79000000000002</v>
      </c>
      <c r="T414" s="71">
        <f t="shared" si="239"/>
        <v>264.79000000000002</v>
      </c>
      <c r="U414" s="71">
        <f t="shared" si="239"/>
        <v>264.79000000000002</v>
      </c>
      <c r="V414" s="71">
        <f t="shared" si="239"/>
        <v>264.79000000000002</v>
      </c>
      <c r="W414" s="71">
        <f t="shared" si="239"/>
        <v>264.79000000000002</v>
      </c>
      <c r="X414" s="71">
        <f t="shared" si="239"/>
        <v>264.79000000000002</v>
      </c>
      <c r="Y414" s="71">
        <f t="shared" si="239"/>
        <v>264.79000000000002</v>
      </c>
      <c r="Z414" s="71">
        <f t="shared" si="239"/>
        <v>264.79000000000002</v>
      </c>
      <c r="AA414" s="71">
        <f t="shared" si="239"/>
        <v>264.79000000000002</v>
      </c>
    </row>
    <row r="415" spans="1:27" ht="12.75" customHeight="1" x14ac:dyDescent="0.3">
      <c r="A415" s="162" t="s">
        <v>2814</v>
      </c>
      <c r="B415" s="54" t="str">
        <f>"19"&amp;"."&amp;$B$801&amp;"."&amp;$B$802</f>
        <v>19.03.2024</v>
      </c>
      <c r="C415" s="134" t="s">
        <v>76</v>
      </c>
      <c r="D415" s="135">
        <f>ROUND(((D416+D417+D419+D418)/1000),5)</f>
        <v>1.7422899999999999</v>
      </c>
      <c r="E415" s="135">
        <f>ROUND(((E416+E417+E419+E418)/1000),5)</f>
        <v>1.67757</v>
      </c>
      <c r="F415" s="135">
        <f>ROUND(((F416+F417+F419+F418)/1000),5)</f>
        <v>1.65052</v>
      </c>
      <c r="G415" s="135">
        <f t="shared" ref="G415:AA415" si="240">ROUND(((G416+G417+G419+G418)/1000),5)</f>
        <v>1.6452599999999999</v>
      </c>
      <c r="H415" s="135">
        <f t="shared" si="240"/>
        <v>1.67431</v>
      </c>
      <c r="I415" s="135">
        <f t="shared" si="240"/>
        <v>1.7694399999999999</v>
      </c>
      <c r="J415" s="135">
        <f t="shared" si="240"/>
        <v>1.9018600000000001</v>
      </c>
      <c r="K415" s="135">
        <f t="shared" si="240"/>
        <v>2.0462199999999999</v>
      </c>
      <c r="L415" s="135">
        <f t="shared" si="240"/>
        <v>2.2525599999999999</v>
      </c>
      <c r="M415" s="135">
        <f t="shared" si="240"/>
        <v>2.3673600000000001</v>
      </c>
      <c r="N415" s="135">
        <f t="shared" si="240"/>
        <v>2.3783799999999999</v>
      </c>
      <c r="O415" s="135">
        <f t="shared" si="240"/>
        <v>2.4013300000000002</v>
      </c>
      <c r="P415" s="135">
        <f t="shared" si="240"/>
        <v>2.3554200000000001</v>
      </c>
      <c r="Q415" s="135">
        <f t="shared" si="240"/>
        <v>2.3852600000000002</v>
      </c>
      <c r="R415" s="135">
        <f t="shared" si="240"/>
        <v>2.31663</v>
      </c>
      <c r="S415" s="135">
        <f t="shared" si="240"/>
        <v>2.2889699999999999</v>
      </c>
      <c r="T415" s="135">
        <f t="shared" si="240"/>
        <v>2.2398600000000002</v>
      </c>
      <c r="U415" s="135">
        <f t="shared" si="240"/>
        <v>2.1499799999999998</v>
      </c>
      <c r="V415" s="135">
        <f t="shared" si="240"/>
        <v>2.30755</v>
      </c>
      <c r="W415" s="135">
        <f t="shared" si="240"/>
        <v>2.41629</v>
      </c>
      <c r="X415" s="135">
        <f t="shared" si="240"/>
        <v>2.30871</v>
      </c>
      <c r="Y415" s="135">
        <f t="shared" si="240"/>
        <v>2.16438</v>
      </c>
      <c r="Z415" s="135">
        <f t="shared" si="240"/>
        <v>1.96648</v>
      </c>
      <c r="AA415" s="135">
        <f t="shared" si="240"/>
        <v>1.8199000000000001</v>
      </c>
    </row>
    <row r="416" spans="1:27" ht="12.75" customHeight="1" outlineLevel="1" x14ac:dyDescent="0.3">
      <c r="A416" s="163" t="s">
        <v>2815</v>
      </c>
      <c r="B416" s="94" t="s">
        <v>238</v>
      </c>
      <c r="C416" s="70" t="s">
        <v>79</v>
      </c>
      <c r="D416" s="71">
        <v>1254.8800000000001</v>
      </c>
      <c r="E416" s="71">
        <v>1190.1600000000001</v>
      </c>
      <c r="F416" s="71">
        <v>1163.1099999999999</v>
      </c>
      <c r="G416" s="71">
        <v>1157.8499999999999</v>
      </c>
      <c r="H416" s="71">
        <v>1186.9000000000001</v>
      </c>
      <c r="I416" s="71">
        <v>1282.03</v>
      </c>
      <c r="J416" s="71">
        <v>1414.45</v>
      </c>
      <c r="K416" s="71">
        <v>1558.81</v>
      </c>
      <c r="L416" s="71">
        <v>1765.15</v>
      </c>
      <c r="M416" s="71">
        <v>1879.95</v>
      </c>
      <c r="N416" s="71">
        <v>1890.97</v>
      </c>
      <c r="O416" s="71">
        <v>1913.92</v>
      </c>
      <c r="P416" s="71">
        <v>1868.01</v>
      </c>
      <c r="Q416" s="71">
        <v>1897.85</v>
      </c>
      <c r="R416" s="71">
        <v>1829.22</v>
      </c>
      <c r="S416" s="71">
        <v>1801.56</v>
      </c>
      <c r="T416" s="71">
        <v>1752.45</v>
      </c>
      <c r="U416" s="71">
        <v>1662.57</v>
      </c>
      <c r="V416" s="71">
        <v>1820.14</v>
      </c>
      <c r="W416" s="71">
        <v>1928.88</v>
      </c>
      <c r="X416" s="71">
        <v>1821.3</v>
      </c>
      <c r="Y416" s="71">
        <v>1676.97</v>
      </c>
      <c r="Z416" s="71">
        <v>1479.07</v>
      </c>
      <c r="AA416" s="71">
        <v>1332.49</v>
      </c>
    </row>
    <row r="417" spans="1:27" ht="12.75" customHeight="1" outlineLevel="1" x14ac:dyDescent="0.3">
      <c r="A417" s="163" t="s">
        <v>2816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customHeight="1" outlineLevel="1" x14ac:dyDescent="0.3">
      <c r="A418" s="163" t="s">
        <v>2817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2818</v>
      </c>
      <c r="B419" s="94" t="s">
        <v>81</v>
      </c>
      <c r="C419" s="70" t="s">
        <v>79</v>
      </c>
      <c r="D419" s="71">
        <f>$D$11</f>
        <v>264.79000000000002</v>
      </c>
      <c r="E419" s="71">
        <f t="shared" ref="E419:AA419" si="242">$D$11</f>
        <v>264.79000000000002</v>
      </c>
      <c r="F419" s="71">
        <f t="shared" si="242"/>
        <v>264.79000000000002</v>
      </c>
      <c r="G419" s="71">
        <f t="shared" si="242"/>
        <v>264.79000000000002</v>
      </c>
      <c r="H419" s="71">
        <f t="shared" si="242"/>
        <v>264.79000000000002</v>
      </c>
      <c r="I419" s="71">
        <f t="shared" si="242"/>
        <v>264.79000000000002</v>
      </c>
      <c r="J419" s="71">
        <f t="shared" si="242"/>
        <v>264.79000000000002</v>
      </c>
      <c r="K419" s="71">
        <f t="shared" si="242"/>
        <v>264.79000000000002</v>
      </c>
      <c r="L419" s="71">
        <f t="shared" si="242"/>
        <v>264.79000000000002</v>
      </c>
      <c r="M419" s="71">
        <f t="shared" si="242"/>
        <v>264.79000000000002</v>
      </c>
      <c r="N419" s="71">
        <f t="shared" si="242"/>
        <v>264.79000000000002</v>
      </c>
      <c r="O419" s="71">
        <f t="shared" si="242"/>
        <v>264.79000000000002</v>
      </c>
      <c r="P419" s="71">
        <f t="shared" si="242"/>
        <v>264.79000000000002</v>
      </c>
      <c r="Q419" s="71">
        <f t="shared" si="242"/>
        <v>264.79000000000002</v>
      </c>
      <c r="R419" s="71">
        <f t="shared" si="242"/>
        <v>264.79000000000002</v>
      </c>
      <c r="S419" s="71">
        <f t="shared" si="242"/>
        <v>264.79000000000002</v>
      </c>
      <c r="T419" s="71">
        <f t="shared" si="242"/>
        <v>264.79000000000002</v>
      </c>
      <c r="U419" s="71">
        <f t="shared" si="242"/>
        <v>264.79000000000002</v>
      </c>
      <c r="V419" s="71">
        <f t="shared" si="242"/>
        <v>264.79000000000002</v>
      </c>
      <c r="W419" s="71">
        <f t="shared" si="242"/>
        <v>264.79000000000002</v>
      </c>
      <c r="X419" s="71">
        <f t="shared" si="242"/>
        <v>264.79000000000002</v>
      </c>
      <c r="Y419" s="71">
        <f t="shared" si="242"/>
        <v>264.79000000000002</v>
      </c>
      <c r="Z419" s="71">
        <f t="shared" si="242"/>
        <v>264.79000000000002</v>
      </c>
      <c r="AA419" s="71">
        <f t="shared" si="242"/>
        <v>264.79000000000002</v>
      </c>
    </row>
    <row r="420" spans="1:27" ht="12.75" customHeight="1" x14ac:dyDescent="0.3">
      <c r="A420" s="162" t="s">
        <v>2819</v>
      </c>
      <c r="B420" s="54" t="str">
        <f>"20"&amp;"."&amp;$B$801&amp;"."&amp;$B$802</f>
        <v>20.03.2024</v>
      </c>
      <c r="C420" s="134" t="s">
        <v>76</v>
      </c>
      <c r="D420" s="135">
        <f>ROUND(((D421+D422+D424+D423)/1000),5)</f>
        <v>1.73129</v>
      </c>
      <c r="E420" s="135">
        <f>ROUND(((E421+E422+E424+E423)/1000),5)</f>
        <v>1.6640999999999999</v>
      </c>
      <c r="F420" s="135">
        <f>ROUND(((F421+F422+F424+F423)/1000),5)</f>
        <v>1.63317</v>
      </c>
      <c r="G420" s="135">
        <f t="shared" ref="G420:AA420" si="243">ROUND(((G421+G422+G424+G423)/1000),5)</f>
        <v>1.6302099999999999</v>
      </c>
      <c r="H420" s="135">
        <f t="shared" si="243"/>
        <v>1.66178</v>
      </c>
      <c r="I420" s="135">
        <f t="shared" si="243"/>
        <v>1.76999</v>
      </c>
      <c r="J420" s="135">
        <f t="shared" si="243"/>
        <v>1.9035200000000001</v>
      </c>
      <c r="K420" s="135">
        <f t="shared" si="243"/>
        <v>1.9886999999999999</v>
      </c>
      <c r="L420" s="135">
        <f t="shared" si="243"/>
        <v>2.2316400000000001</v>
      </c>
      <c r="M420" s="135">
        <f t="shared" si="243"/>
        <v>2.3458000000000001</v>
      </c>
      <c r="N420" s="135">
        <f t="shared" si="243"/>
        <v>2.3727399999999998</v>
      </c>
      <c r="O420" s="135">
        <f t="shared" si="243"/>
        <v>2.3942100000000002</v>
      </c>
      <c r="P420" s="135">
        <f t="shared" si="243"/>
        <v>2.3598499999999998</v>
      </c>
      <c r="Q420" s="135">
        <f t="shared" si="243"/>
        <v>2.37371</v>
      </c>
      <c r="R420" s="135">
        <f t="shared" si="243"/>
        <v>2.3448899999999999</v>
      </c>
      <c r="S420" s="135">
        <f t="shared" si="243"/>
        <v>2.3213499999999998</v>
      </c>
      <c r="T420" s="135">
        <f t="shared" si="243"/>
        <v>2.2946300000000002</v>
      </c>
      <c r="U420" s="135">
        <f t="shared" si="243"/>
        <v>2.2097600000000002</v>
      </c>
      <c r="V420" s="135">
        <f t="shared" si="243"/>
        <v>2.2892100000000002</v>
      </c>
      <c r="W420" s="135">
        <f t="shared" si="243"/>
        <v>2.35833</v>
      </c>
      <c r="X420" s="135">
        <f t="shared" si="243"/>
        <v>2.2745199999999999</v>
      </c>
      <c r="Y420" s="135">
        <f t="shared" si="243"/>
        <v>2.2007400000000001</v>
      </c>
      <c r="Z420" s="135">
        <f t="shared" si="243"/>
        <v>1.9766999999999999</v>
      </c>
      <c r="AA420" s="135">
        <f t="shared" si="243"/>
        <v>1.89314</v>
      </c>
    </row>
    <row r="421" spans="1:27" ht="12.75" customHeight="1" outlineLevel="1" x14ac:dyDescent="0.3">
      <c r="A421" s="163" t="s">
        <v>2820</v>
      </c>
      <c r="B421" s="94" t="s">
        <v>238</v>
      </c>
      <c r="C421" s="70" t="s">
        <v>79</v>
      </c>
      <c r="D421" s="71">
        <v>1243.8800000000001</v>
      </c>
      <c r="E421" s="71">
        <v>1176.69</v>
      </c>
      <c r="F421" s="71">
        <v>1145.76</v>
      </c>
      <c r="G421" s="71">
        <v>1142.8</v>
      </c>
      <c r="H421" s="71">
        <v>1174.3699999999999</v>
      </c>
      <c r="I421" s="71">
        <v>1282.58</v>
      </c>
      <c r="J421" s="71">
        <v>1416.11</v>
      </c>
      <c r="K421" s="71">
        <v>1501.29</v>
      </c>
      <c r="L421" s="71">
        <v>1744.23</v>
      </c>
      <c r="M421" s="71">
        <v>1858.39</v>
      </c>
      <c r="N421" s="71">
        <v>1885.33</v>
      </c>
      <c r="O421" s="71">
        <v>1906.8</v>
      </c>
      <c r="P421" s="71">
        <v>1872.44</v>
      </c>
      <c r="Q421" s="71">
        <v>1886.3</v>
      </c>
      <c r="R421" s="71">
        <v>1857.48</v>
      </c>
      <c r="S421" s="71">
        <v>1833.94</v>
      </c>
      <c r="T421" s="71">
        <v>1807.22</v>
      </c>
      <c r="U421" s="71">
        <v>1722.35</v>
      </c>
      <c r="V421" s="71">
        <v>1801.8</v>
      </c>
      <c r="W421" s="71">
        <v>1870.92</v>
      </c>
      <c r="X421" s="71">
        <v>1787.11</v>
      </c>
      <c r="Y421" s="71">
        <v>1713.33</v>
      </c>
      <c r="Z421" s="71">
        <v>1489.29</v>
      </c>
      <c r="AA421" s="71">
        <v>1405.73</v>
      </c>
    </row>
    <row r="422" spans="1:27" ht="12.75" customHeight="1" outlineLevel="1" x14ac:dyDescent="0.3">
      <c r="A422" s="163" t="s">
        <v>2821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customHeight="1" outlineLevel="1" x14ac:dyDescent="0.3">
      <c r="A423" s="163" t="s">
        <v>2822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2823</v>
      </c>
      <c r="B424" s="94" t="s">
        <v>81</v>
      </c>
      <c r="C424" s="70" t="s">
        <v>79</v>
      </c>
      <c r="D424" s="71">
        <f>$D$11</f>
        <v>264.79000000000002</v>
      </c>
      <c r="E424" s="71">
        <f t="shared" ref="E424:AA424" si="245">$D$11</f>
        <v>264.79000000000002</v>
      </c>
      <c r="F424" s="71">
        <f t="shared" si="245"/>
        <v>264.79000000000002</v>
      </c>
      <c r="G424" s="71">
        <f t="shared" si="245"/>
        <v>264.79000000000002</v>
      </c>
      <c r="H424" s="71">
        <f t="shared" si="245"/>
        <v>264.79000000000002</v>
      </c>
      <c r="I424" s="71">
        <f t="shared" si="245"/>
        <v>264.79000000000002</v>
      </c>
      <c r="J424" s="71">
        <f t="shared" si="245"/>
        <v>264.79000000000002</v>
      </c>
      <c r="K424" s="71">
        <f t="shared" si="245"/>
        <v>264.79000000000002</v>
      </c>
      <c r="L424" s="71">
        <f t="shared" si="245"/>
        <v>264.79000000000002</v>
      </c>
      <c r="M424" s="71">
        <f t="shared" si="245"/>
        <v>264.79000000000002</v>
      </c>
      <c r="N424" s="71">
        <f t="shared" si="245"/>
        <v>264.79000000000002</v>
      </c>
      <c r="O424" s="71">
        <f t="shared" si="245"/>
        <v>264.79000000000002</v>
      </c>
      <c r="P424" s="71">
        <f t="shared" si="245"/>
        <v>264.79000000000002</v>
      </c>
      <c r="Q424" s="71">
        <f t="shared" si="245"/>
        <v>264.79000000000002</v>
      </c>
      <c r="R424" s="71">
        <f t="shared" si="245"/>
        <v>264.79000000000002</v>
      </c>
      <c r="S424" s="71">
        <f t="shared" si="245"/>
        <v>264.79000000000002</v>
      </c>
      <c r="T424" s="71">
        <f t="shared" si="245"/>
        <v>264.79000000000002</v>
      </c>
      <c r="U424" s="71">
        <f t="shared" si="245"/>
        <v>264.79000000000002</v>
      </c>
      <c r="V424" s="71">
        <f t="shared" si="245"/>
        <v>264.79000000000002</v>
      </c>
      <c r="W424" s="71">
        <f t="shared" si="245"/>
        <v>264.79000000000002</v>
      </c>
      <c r="X424" s="71">
        <f t="shared" si="245"/>
        <v>264.79000000000002</v>
      </c>
      <c r="Y424" s="71">
        <f t="shared" si="245"/>
        <v>264.79000000000002</v>
      </c>
      <c r="Z424" s="71">
        <f t="shared" si="245"/>
        <v>264.79000000000002</v>
      </c>
      <c r="AA424" s="71">
        <f t="shared" si="245"/>
        <v>264.79000000000002</v>
      </c>
    </row>
    <row r="425" spans="1:27" ht="12.75" customHeight="1" x14ac:dyDescent="0.3">
      <c r="A425" s="162" t="s">
        <v>2824</v>
      </c>
      <c r="B425" s="54" t="str">
        <f>"21"&amp;"."&amp;$B$801&amp;"."&amp;$B$802</f>
        <v>21.03.2024</v>
      </c>
      <c r="C425" s="134" t="s">
        <v>76</v>
      </c>
      <c r="D425" s="135">
        <f>ROUND(((D426+D427+D429+D428)/1000),5)</f>
        <v>1.8102</v>
      </c>
      <c r="E425" s="135">
        <f>ROUND(((E426+E427+E429+E428)/1000),5)</f>
        <v>1.7184699999999999</v>
      </c>
      <c r="F425" s="135">
        <f>ROUND(((F426+F427+F429+F428)/1000),5)</f>
        <v>1.6813199999999999</v>
      </c>
      <c r="G425" s="135">
        <f t="shared" ref="G425:AA425" si="246">ROUND(((G426+G427+G429+G428)/1000),5)</f>
        <v>1.67818</v>
      </c>
      <c r="H425" s="135">
        <f t="shared" si="246"/>
        <v>1.7112499999999999</v>
      </c>
      <c r="I425" s="135">
        <f t="shared" si="246"/>
        <v>1.84744</v>
      </c>
      <c r="J425" s="135">
        <f t="shared" si="246"/>
        <v>1.9390099999999999</v>
      </c>
      <c r="K425" s="135">
        <f t="shared" si="246"/>
        <v>2.15334</v>
      </c>
      <c r="L425" s="135">
        <f t="shared" si="246"/>
        <v>2.3032400000000002</v>
      </c>
      <c r="M425" s="135">
        <f t="shared" si="246"/>
        <v>2.3815400000000002</v>
      </c>
      <c r="N425" s="135">
        <f t="shared" si="246"/>
        <v>2.3835500000000001</v>
      </c>
      <c r="O425" s="135">
        <f t="shared" si="246"/>
        <v>2.38794</v>
      </c>
      <c r="P425" s="135">
        <f t="shared" si="246"/>
        <v>2.3611300000000002</v>
      </c>
      <c r="Q425" s="135">
        <f t="shared" si="246"/>
        <v>2.3719800000000002</v>
      </c>
      <c r="R425" s="135">
        <f t="shared" si="246"/>
        <v>2.3472</v>
      </c>
      <c r="S425" s="135">
        <f t="shared" si="246"/>
        <v>2.3260900000000002</v>
      </c>
      <c r="T425" s="135">
        <f t="shared" si="246"/>
        <v>2.31839</v>
      </c>
      <c r="U425" s="135">
        <f t="shared" si="246"/>
        <v>2.2582300000000002</v>
      </c>
      <c r="V425" s="135">
        <f t="shared" si="246"/>
        <v>2.3036699999999999</v>
      </c>
      <c r="W425" s="135">
        <f t="shared" si="246"/>
        <v>2.3805700000000001</v>
      </c>
      <c r="X425" s="135">
        <f t="shared" si="246"/>
        <v>2.3418399999999999</v>
      </c>
      <c r="Y425" s="135">
        <f t="shared" si="246"/>
        <v>2.3068200000000001</v>
      </c>
      <c r="Z425" s="135">
        <f t="shared" si="246"/>
        <v>2.0458099999999999</v>
      </c>
      <c r="AA425" s="135">
        <f t="shared" si="246"/>
        <v>1.9115599999999999</v>
      </c>
    </row>
    <row r="426" spans="1:27" ht="12.75" customHeight="1" outlineLevel="1" x14ac:dyDescent="0.3">
      <c r="A426" s="163" t="s">
        <v>2825</v>
      </c>
      <c r="B426" s="94" t="s">
        <v>238</v>
      </c>
      <c r="C426" s="70" t="s">
        <v>79</v>
      </c>
      <c r="D426" s="71">
        <v>1322.79</v>
      </c>
      <c r="E426" s="71">
        <v>1231.06</v>
      </c>
      <c r="F426" s="71">
        <v>1193.9100000000001</v>
      </c>
      <c r="G426" s="71">
        <v>1190.77</v>
      </c>
      <c r="H426" s="71">
        <v>1223.8399999999999</v>
      </c>
      <c r="I426" s="71">
        <v>1360.03</v>
      </c>
      <c r="J426" s="71">
        <v>1451.6</v>
      </c>
      <c r="K426" s="71">
        <v>1665.93</v>
      </c>
      <c r="L426" s="71">
        <v>1815.83</v>
      </c>
      <c r="M426" s="71">
        <v>1894.13</v>
      </c>
      <c r="N426" s="71">
        <v>1896.14</v>
      </c>
      <c r="O426" s="71">
        <v>1900.53</v>
      </c>
      <c r="P426" s="71">
        <v>1873.72</v>
      </c>
      <c r="Q426" s="71">
        <v>1884.57</v>
      </c>
      <c r="R426" s="71">
        <v>1859.79</v>
      </c>
      <c r="S426" s="71">
        <v>1838.68</v>
      </c>
      <c r="T426" s="71">
        <v>1830.98</v>
      </c>
      <c r="U426" s="71">
        <v>1770.82</v>
      </c>
      <c r="V426" s="71">
        <v>1816.26</v>
      </c>
      <c r="W426" s="71">
        <v>1893.16</v>
      </c>
      <c r="X426" s="71">
        <v>1854.43</v>
      </c>
      <c r="Y426" s="71">
        <v>1819.41</v>
      </c>
      <c r="Z426" s="71">
        <v>1558.4</v>
      </c>
      <c r="AA426" s="71">
        <v>1424.15</v>
      </c>
    </row>
    <row r="427" spans="1:27" ht="12.75" customHeight="1" outlineLevel="1" x14ac:dyDescent="0.3">
      <c r="A427" s="163" t="s">
        <v>2826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customHeight="1" outlineLevel="1" x14ac:dyDescent="0.3">
      <c r="A428" s="163" t="s">
        <v>2827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2828</v>
      </c>
      <c r="B429" s="94" t="s">
        <v>81</v>
      </c>
      <c r="C429" s="70" t="s">
        <v>79</v>
      </c>
      <c r="D429" s="71">
        <f>$D$11</f>
        <v>264.79000000000002</v>
      </c>
      <c r="E429" s="71">
        <f t="shared" ref="E429:AA429" si="248">$D$11</f>
        <v>264.79000000000002</v>
      </c>
      <c r="F429" s="71">
        <f t="shared" si="248"/>
        <v>264.79000000000002</v>
      </c>
      <c r="G429" s="71">
        <f t="shared" si="248"/>
        <v>264.79000000000002</v>
      </c>
      <c r="H429" s="71">
        <f t="shared" si="248"/>
        <v>264.79000000000002</v>
      </c>
      <c r="I429" s="71">
        <f t="shared" si="248"/>
        <v>264.79000000000002</v>
      </c>
      <c r="J429" s="71">
        <f t="shared" si="248"/>
        <v>264.79000000000002</v>
      </c>
      <c r="K429" s="71">
        <f t="shared" si="248"/>
        <v>264.79000000000002</v>
      </c>
      <c r="L429" s="71">
        <f t="shared" si="248"/>
        <v>264.79000000000002</v>
      </c>
      <c r="M429" s="71">
        <f t="shared" si="248"/>
        <v>264.79000000000002</v>
      </c>
      <c r="N429" s="71">
        <f t="shared" si="248"/>
        <v>264.79000000000002</v>
      </c>
      <c r="O429" s="71">
        <f t="shared" si="248"/>
        <v>264.79000000000002</v>
      </c>
      <c r="P429" s="71">
        <f t="shared" si="248"/>
        <v>264.79000000000002</v>
      </c>
      <c r="Q429" s="71">
        <f t="shared" si="248"/>
        <v>264.79000000000002</v>
      </c>
      <c r="R429" s="71">
        <f t="shared" si="248"/>
        <v>264.79000000000002</v>
      </c>
      <c r="S429" s="71">
        <f t="shared" si="248"/>
        <v>264.79000000000002</v>
      </c>
      <c r="T429" s="71">
        <f t="shared" si="248"/>
        <v>264.79000000000002</v>
      </c>
      <c r="U429" s="71">
        <f t="shared" si="248"/>
        <v>264.79000000000002</v>
      </c>
      <c r="V429" s="71">
        <f t="shared" si="248"/>
        <v>264.79000000000002</v>
      </c>
      <c r="W429" s="71">
        <f t="shared" si="248"/>
        <v>264.79000000000002</v>
      </c>
      <c r="X429" s="71">
        <f t="shared" si="248"/>
        <v>264.79000000000002</v>
      </c>
      <c r="Y429" s="71">
        <f t="shared" si="248"/>
        <v>264.79000000000002</v>
      </c>
      <c r="Z429" s="71">
        <f t="shared" si="248"/>
        <v>264.79000000000002</v>
      </c>
      <c r="AA429" s="71">
        <f t="shared" si="248"/>
        <v>264.79000000000002</v>
      </c>
    </row>
    <row r="430" spans="1:27" ht="12.75" customHeight="1" x14ac:dyDescent="0.3">
      <c r="A430" s="162" t="s">
        <v>2829</v>
      </c>
      <c r="B430" s="54" t="str">
        <f>"22"&amp;"."&amp;$B$801&amp;"."&amp;$B$802</f>
        <v>22.03.2024</v>
      </c>
      <c r="C430" s="134" t="s">
        <v>76</v>
      </c>
      <c r="D430" s="135">
        <f>ROUND(((D431+D432+D434+D433)/1000),5)</f>
        <v>1.7820499999999999</v>
      </c>
      <c r="E430" s="135">
        <f>ROUND(((E431+E432+E434+E433)/1000),5)</f>
        <v>1.6959200000000001</v>
      </c>
      <c r="F430" s="135">
        <f>ROUND(((F431+F432+F434+F433)/1000),5)</f>
        <v>1.67422</v>
      </c>
      <c r="G430" s="135">
        <f t="shared" ref="G430:AA430" si="249">ROUND(((G431+G432+G434+G433)/1000),5)</f>
        <v>1.65445</v>
      </c>
      <c r="H430" s="135">
        <f t="shared" si="249"/>
        <v>1.6991099999999999</v>
      </c>
      <c r="I430" s="135">
        <f t="shared" si="249"/>
        <v>1.83209</v>
      </c>
      <c r="J430" s="135">
        <f t="shared" si="249"/>
        <v>1.9334899999999999</v>
      </c>
      <c r="K430" s="135">
        <f t="shared" si="249"/>
        <v>2.23455</v>
      </c>
      <c r="L430" s="135">
        <f t="shared" si="249"/>
        <v>2.3267600000000002</v>
      </c>
      <c r="M430" s="135">
        <f t="shared" si="249"/>
        <v>2.38713</v>
      </c>
      <c r="N430" s="135">
        <f t="shared" si="249"/>
        <v>2.4209000000000001</v>
      </c>
      <c r="O430" s="135">
        <f t="shared" si="249"/>
        <v>2.4310900000000002</v>
      </c>
      <c r="P430" s="135">
        <f t="shared" si="249"/>
        <v>2.41004</v>
      </c>
      <c r="Q430" s="135">
        <f t="shared" si="249"/>
        <v>2.4161899999999998</v>
      </c>
      <c r="R430" s="135">
        <f t="shared" si="249"/>
        <v>2.3974600000000001</v>
      </c>
      <c r="S430" s="135">
        <f t="shared" si="249"/>
        <v>2.3816999999999999</v>
      </c>
      <c r="T430" s="135">
        <f t="shared" si="249"/>
        <v>2.3693399999999998</v>
      </c>
      <c r="U430" s="135">
        <f t="shared" si="249"/>
        <v>2.3169200000000001</v>
      </c>
      <c r="V430" s="135">
        <f t="shared" si="249"/>
        <v>2.3757299999999999</v>
      </c>
      <c r="W430" s="135">
        <f t="shared" si="249"/>
        <v>2.4459900000000001</v>
      </c>
      <c r="X430" s="135">
        <f t="shared" si="249"/>
        <v>2.3835799999999998</v>
      </c>
      <c r="Y430" s="135">
        <f t="shared" si="249"/>
        <v>2.3107600000000001</v>
      </c>
      <c r="Z430" s="135">
        <f t="shared" si="249"/>
        <v>2.1143299999999998</v>
      </c>
      <c r="AA430" s="135">
        <f t="shared" si="249"/>
        <v>1.9260299999999999</v>
      </c>
    </row>
    <row r="431" spans="1:27" ht="12.75" customHeight="1" outlineLevel="1" x14ac:dyDescent="0.3">
      <c r="A431" s="163" t="s">
        <v>2830</v>
      </c>
      <c r="B431" s="94" t="s">
        <v>238</v>
      </c>
      <c r="C431" s="70" t="s">
        <v>79</v>
      </c>
      <c r="D431" s="71">
        <v>1294.6400000000001</v>
      </c>
      <c r="E431" s="71">
        <v>1208.51</v>
      </c>
      <c r="F431" s="71">
        <v>1186.81</v>
      </c>
      <c r="G431" s="71">
        <v>1167.04</v>
      </c>
      <c r="H431" s="71">
        <v>1211.7</v>
      </c>
      <c r="I431" s="71">
        <v>1344.68</v>
      </c>
      <c r="J431" s="71">
        <v>1446.08</v>
      </c>
      <c r="K431" s="71">
        <v>1747.14</v>
      </c>
      <c r="L431" s="71">
        <v>1839.35</v>
      </c>
      <c r="M431" s="71">
        <v>1899.72</v>
      </c>
      <c r="N431" s="71">
        <v>1933.49</v>
      </c>
      <c r="O431" s="71">
        <v>1943.68</v>
      </c>
      <c r="P431" s="71">
        <v>1922.63</v>
      </c>
      <c r="Q431" s="71">
        <v>1928.78</v>
      </c>
      <c r="R431" s="71">
        <v>1910.05</v>
      </c>
      <c r="S431" s="71">
        <v>1894.29</v>
      </c>
      <c r="T431" s="71">
        <v>1881.93</v>
      </c>
      <c r="U431" s="71">
        <v>1829.51</v>
      </c>
      <c r="V431" s="71">
        <v>1888.32</v>
      </c>
      <c r="W431" s="71">
        <v>1958.58</v>
      </c>
      <c r="X431" s="71">
        <v>1896.17</v>
      </c>
      <c r="Y431" s="71">
        <v>1823.35</v>
      </c>
      <c r="Z431" s="71">
        <v>1626.92</v>
      </c>
      <c r="AA431" s="71">
        <v>1438.62</v>
      </c>
    </row>
    <row r="432" spans="1:27" ht="12.75" customHeight="1" outlineLevel="1" x14ac:dyDescent="0.3">
      <c r="A432" s="163" t="s">
        <v>2831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customHeight="1" outlineLevel="1" x14ac:dyDescent="0.3">
      <c r="A433" s="163" t="s">
        <v>2832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2833</v>
      </c>
      <c r="B434" s="94" t="s">
        <v>81</v>
      </c>
      <c r="C434" s="70" t="s">
        <v>79</v>
      </c>
      <c r="D434" s="71">
        <f>$D$11</f>
        <v>264.79000000000002</v>
      </c>
      <c r="E434" s="71">
        <f t="shared" ref="E434:AA434" si="251">$D$11</f>
        <v>264.79000000000002</v>
      </c>
      <c r="F434" s="71">
        <f t="shared" si="251"/>
        <v>264.79000000000002</v>
      </c>
      <c r="G434" s="71">
        <f t="shared" si="251"/>
        <v>264.79000000000002</v>
      </c>
      <c r="H434" s="71">
        <f t="shared" si="251"/>
        <v>264.79000000000002</v>
      </c>
      <c r="I434" s="71">
        <f t="shared" si="251"/>
        <v>264.79000000000002</v>
      </c>
      <c r="J434" s="71">
        <f t="shared" si="251"/>
        <v>264.79000000000002</v>
      </c>
      <c r="K434" s="71">
        <f t="shared" si="251"/>
        <v>264.79000000000002</v>
      </c>
      <c r="L434" s="71">
        <f t="shared" si="251"/>
        <v>264.79000000000002</v>
      </c>
      <c r="M434" s="71">
        <f t="shared" si="251"/>
        <v>264.79000000000002</v>
      </c>
      <c r="N434" s="71">
        <f t="shared" si="251"/>
        <v>264.79000000000002</v>
      </c>
      <c r="O434" s="71">
        <f t="shared" si="251"/>
        <v>264.79000000000002</v>
      </c>
      <c r="P434" s="71">
        <f t="shared" si="251"/>
        <v>264.79000000000002</v>
      </c>
      <c r="Q434" s="71">
        <f t="shared" si="251"/>
        <v>264.79000000000002</v>
      </c>
      <c r="R434" s="71">
        <f t="shared" si="251"/>
        <v>264.79000000000002</v>
      </c>
      <c r="S434" s="71">
        <f t="shared" si="251"/>
        <v>264.79000000000002</v>
      </c>
      <c r="T434" s="71">
        <f t="shared" si="251"/>
        <v>264.79000000000002</v>
      </c>
      <c r="U434" s="71">
        <f t="shared" si="251"/>
        <v>264.79000000000002</v>
      </c>
      <c r="V434" s="71">
        <f t="shared" si="251"/>
        <v>264.79000000000002</v>
      </c>
      <c r="W434" s="71">
        <f t="shared" si="251"/>
        <v>264.79000000000002</v>
      </c>
      <c r="X434" s="71">
        <f t="shared" si="251"/>
        <v>264.79000000000002</v>
      </c>
      <c r="Y434" s="71">
        <f t="shared" si="251"/>
        <v>264.79000000000002</v>
      </c>
      <c r="Z434" s="71">
        <f t="shared" si="251"/>
        <v>264.79000000000002</v>
      </c>
      <c r="AA434" s="71">
        <f t="shared" si="251"/>
        <v>264.79000000000002</v>
      </c>
    </row>
    <row r="435" spans="1:27" ht="12.75" customHeight="1" x14ac:dyDescent="0.3">
      <c r="A435" s="162" t="s">
        <v>2834</v>
      </c>
      <c r="B435" s="54" t="str">
        <f>"23"&amp;"."&amp;$B$801&amp;"."&amp;$B$802</f>
        <v>23.03.2024</v>
      </c>
      <c r="C435" s="134" t="s">
        <v>76</v>
      </c>
      <c r="D435" s="135">
        <f>ROUND(((D436+D437+D439+D438)/1000),5)</f>
        <v>2.0046200000000001</v>
      </c>
      <c r="E435" s="135">
        <f>ROUND(((E436+E437+E439+E438)/1000),5)</f>
        <v>1.9229099999999999</v>
      </c>
      <c r="F435" s="135">
        <f>ROUND(((F436+F437+F439+F438)/1000),5)</f>
        <v>1.8644799999999999</v>
      </c>
      <c r="G435" s="135">
        <f t="shared" ref="G435:AA435" si="252">ROUND(((G436+G437+G439+G438)/1000),5)</f>
        <v>1.85015</v>
      </c>
      <c r="H435" s="135">
        <f t="shared" si="252"/>
        <v>1.8673500000000001</v>
      </c>
      <c r="I435" s="135">
        <f t="shared" si="252"/>
        <v>1.9134</v>
      </c>
      <c r="J435" s="135">
        <f t="shared" si="252"/>
        <v>1.9333800000000001</v>
      </c>
      <c r="K435" s="135">
        <f t="shared" si="252"/>
        <v>2.10019</v>
      </c>
      <c r="L435" s="135">
        <f t="shared" si="252"/>
        <v>2.3239700000000001</v>
      </c>
      <c r="M435" s="135">
        <f t="shared" si="252"/>
        <v>2.4432999999999998</v>
      </c>
      <c r="N435" s="135">
        <f t="shared" si="252"/>
        <v>2.5152399999999999</v>
      </c>
      <c r="O435" s="135">
        <f t="shared" si="252"/>
        <v>2.50739</v>
      </c>
      <c r="P435" s="135">
        <f t="shared" si="252"/>
        <v>2.4749500000000002</v>
      </c>
      <c r="Q435" s="135">
        <f t="shared" si="252"/>
        <v>2.4705699999999999</v>
      </c>
      <c r="R435" s="135">
        <f t="shared" si="252"/>
        <v>2.4336500000000001</v>
      </c>
      <c r="S435" s="135">
        <f t="shared" si="252"/>
        <v>2.4098799999999998</v>
      </c>
      <c r="T435" s="135">
        <f t="shared" si="252"/>
        <v>2.4152399999999998</v>
      </c>
      <c r="U435" s="135">
        <f t="shared" si="252"/>
        <v>2.4116399999999998</v>
      </c>
      <c r="V435" s="135">
        <f t="shared" si="252"/>
        <v>2.4571999999999998</v>
      </c>
      <c r="W435" s="135">
        <f t="shared" si="252"/>
        <v>2.59205</v>
      </c>
      <c r="X435" s="135">
        <f t="shared" si="252"/>
        <v>2.5082599999999999</v>
      </c>
      <c r="Y435" s="135">
        <f t="shared" si="252"/>
        <v>2.38958</v>
      </c>
      <c r="Z435" s="135">
        <f t="shared" si="252"/>
        <v>2.2134999999999998</v>
      </c>
      <c r="AA435" s="135">
        <f t="shared" si="252"/>
        <v>2.0449600000000001</v>
      </c>
    </row>
    <row r="436" spans="1:27" ht="12.75" customHeight="1" outlineLevel="1" x14ac:dyDescent="0.3">
      <c r="A436" s="163" t="s">
        <v>2835</v>
      </c>
      <c r="B436" s="94" t="s">
        <v>238</v>
      </c>
      <c r="C436" s="70" t="s">
        <v>79</v>
      </c>
      <c r="D436" s="71">
        <v>1517.21</v>
      </c>
      <c r="E436" s="71">
        <v>1435.5</v>
      </c>
      <c r="F436" s="71">
        <v>1377.07</v>
      </c>
      <c r="G436" s="71">
        <v>1362.74</v>
      </c>
      <c r="H436" s="71">
        <v>1379.94</v>
      </c>
      <c r="I436" s="71">
        <v>1425.99</v>
      </c>
      <c r="J436" s="71">
        <v>1445.97</v>
      </c>
      <c r="K436" s="71">
        <v>1612.78</v>
      </c>
      <c r="L436" s="71">
        <v>1836.56</v>
      </c>
      <c r="M436" s="71">
        <v>1955.89</v>
      </c>
      <c r="N436" s="71">
        <v>2027.83</v>
      </c>
      <c r="O436" s="71">
        <v>2019.98</v>
      </c>
      <c r="P436" s="71">
        <v>1987.54</v>
      </c>
      <c r="Q436" s="71">
        <v>1983.16</v>
      </c>
      <c r="R436" s="71">
        <v>1946.24</v>
      </c>
      <c r="S436" s="71">
        <v>1922.47</v>
      </c>
      <c r="T436" s="71">
        <v>1927.83</v>
      </c>
      <c r="U436" s="71">
        <v>1924.23</v>
      </c>
      <c r="V436" s="71">
        <v>1969.79</v>
      </c>
      <c r="W436" s="71">
        <v>2104.64</v>
      </c>
      <c r="X436" s="71">
        <v>2020.85</v>
      </c>
      <c r="Y436" s="71">
        <v>1902.17</v>
      </c>
      <c r="Z436" s="71">
        <v>1726.09</v>
      </c>
      <c r="AA436" s="71">
        <v>1557.55</v>
      </c>
    </row>
    <row r="437" spans="1:27" ht="12.75" customHeight="1" outlineLevel="1" x14ac:dyDescent="0.3">
      <c r="A437" s="163" t="s">
        <v>2836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customHeight="1" outlineLevel="1" x14ac:dyDescent="0.3">
      <c r="A438" s="163" t="s">
        <v>2837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2838</v>
      </c>
      <c r="B439" s="94" t="s">
        <v>81</v>
      </c>
      <c r="C439" s="70" t="s">
        <v>79</v>
      </c>
      <c r="D439" s="71">
        <f>$D$11</f>
        <v>264.79000000000002</v>
      </c>
      <c r="E439" s="71">
        <f t="shared" ref="E439:AA439" si="254">$D$11</f>
        <v>264.79000000000002</v>
      </c>
      <c r="F439" s="71">
        <f t="shared" si="254"/>
        <v>264.79000000000002</v>
      </c>
      <c r="G439" s="71">
        <f t="shared" si="254"/>
        <v>264.79000000000002</v>
      </c>
      <c r="H439" s="71">
        <f t="shared" si="254"/>
        <v>264.79000000000002</v>
      </c>
      <c r="I439" s="71">
        <f t="shared" si="254"/>
        <v>264.79000000000002</v>
      </c>
      <c r="J439" s="71">
        <f t="shared" si="254"/>
        <v>264.79000000000002</v>
      </c>
      <c r="K439" s="71">
        <f t="shared" si="254"/>
        <v>264.79000000000002</v>
      </c>
      <c r="L439" s="71">
        <f t="shared" si="254"/>
        <v>264.79000000000002</v>
      </c>
      <c r="M439" s="71">
        <f t="shared" si="254"/>
        <v>264.79000000000002</v>
      </c>
      <c r="N439" s="71">
        <f t="shared" si="254"/>
        <v>264.79000000000002</v>
      </c>
      <c r="O439" s="71">
        <f t="shared" si="254"/>
        <v>264.79000000000002</v>
      </c>
      <c r="P439" s="71">
        <f t="shared" si="254"/>
        <v>264.79000000000002</v>
      </c>
      <c r="Q439" s="71">
        <f t="shared" si="254"/>
        <v>264.79000000000002</v>
      </c>
      <c r="R439" s="71">
        <f t="shared" si="254"/>
        <v>264.79000000000002</v>
      </c>
      <c r="S439" s="71">
        <f t="shared" si="254"/>
        <v>264.79000000000002</v>
      </c>
      <c r="T439" s="71">
        <f t="shared" si="254"/>
        <v>264.79000000000002</v>
      </c>
      <c r="U439" s="71">
        <f t="shared" si="254"/>
        <v>264.79000000000002</v>
      </c>
      <c r="V439" s="71">
        <f t="shared" si="254"/>
        <v>264.79000000000002</v>
      </c>
      <c r="W439" s="71">
        <f t="shared" si="254"/>
        <v>264.79000000000002</v>
      </c>
      <c r="X439" s="71">
        <f t="shared" si="254"/>
        <v>264.79000000000002</v>
      </c>
      <c r="Y439" s="71">
        <f t="shared" si="254"/>
        <v>264.79000000000002</v>
      </c>
      <c r="Z439" s="71">
        <f t="shared" si="254"/>
        <v>264.79000000000002</v>
      </c>
      <c r="AA439" s="71">
        <f t="shared" si="254"/>
        <v>264.79000000000002</v>
      </c>
    </row>
    <row r="440" spans="1:27" ht="12.75" customHeight="1" x14ac:dyDescent="0.3">
      <c r="A440" s="162" t="s">
        <v>2839</v>
      </c>
      <c r="B440" s="54" t="str">
        <f>"24"&amp;"."&amp;$B$801&amp;"."&amp;$B$802</f>
        <v>24.03.2024</v>
      </c>
      <c r="C440" s="134" t="s">
        <v>76</v>
      </c>
      <c r="D440" s="135">
        <f>ROUND(((D441+D442+D444+D443)/1000),5)</f>
        <v>1.90151</v>
      </c>
      <c r="E440" s="135">
        <f>ROUND(((E441+E442+E444+E443)/1000),5)</f>
        <v>1.73464</v>
      </c>
      <c r="F440" s="135">
        <f>ROUND(((F441+F442+F444+F443)/1000),5)</f>
        <v>1.6795599999999999</v>
      </c>
      <c r="G440" s="135">
        <f t="shared" ref="G440:AA440" si="255">ROUND(((G441+G442+G444+G443)/1000),5)</f>
        <v>1.6716299999999999</v>
      </c>
      <c r="H440" s="135">
        <f t="shared" si="255"/>
        <v>1.67235</v>
      </c>
      <c r="I440" s="135">
        <f t="shared" si="255"/>
        <v>1.68371</v>
      </c>
      <c r="J440" s="135">
        <f t="shared" si="255"/>
        <v>1.7062299999999999</v>
      </c>
      <c r="K440" s="135">
        <f t="shared" si="255"/>
        <v>1.8758999999999999</v>
      </c>
      <c r="L440" s="135">
        <f t="shared" si="255"/>
        <v>2.0118900000000002</v>
      </c>
      <c r="M440" s="135">
        <f t="shared" si="255"/>
        <v>2.1985700000000001</v>
      </c>
      <c r="N440" s="135">
        <f t="shared" si="255"/>
        <v>2.2392099999999999</v>
      </c>
      <c r="O440" s="135">
        <f t="shared" si="255"/>
        <v>2.2562600000000002</v>
      </c>
      <c r="P440" s="135">
        <f t="shared" si="255"/>
        <v>2.24586</v>
      </c>
      <c r="Q440" s="135">
        <f t="shared" si="255"/>
        <v>2.2440600000000002</v>
      </c>
      <c r="R440" s="135">
        <f t="shared" si="255"/>
        <v>2.2344300000000001</v>
      </c>
      <c r="S440" s="135">
        <f t="shared" si="255"/>
        <v>2.23448</v>
      </c>
      <c r="T440" s="135">
        <f t="shared" si="255"/>
        <v>2.2421700000000002</v>
      </c>
      <c r="U440" s="135">
        <f t="shared" si="255"/>
        <v>2.2521</v>
      </c>
      <c r="V440" s="135">
        <f t="shared" si="255"/>
        <v>2.3112300000000001</v>
      </c>
      <c r="W440" s="135">
        <f t="shared" si="255"/>
        <v>2.44537</v>
      </c>
      <c r="X440" s="135">
        <f t="shared" si="255"/>
        <v>2.3565900000000002</v>
      </c>
      <c r="Y440" s="135">
        <f t="shared" si="255"/>
        <v>2.2292999999999998</v>
      </c>
      <c r="Z440" s="135">
        <f t="shared" si="255"/>
        <v>2.0799699999999999</v>
      </c>
      <c r="AA440" s="135">
        <f t="shared" si="255"/>
        <v>1.92685</v>
      </c>
    </row>
    <row r="441" spans="1:27" ht="12.75" customHeight="1" outlineLevel="1" x14ac:dyDescent="0.3">
      <c r="A441" s="163" t="s">
        <v>2840</v>
      </c>
      <c r="B441" s="94" t="s">
        <v>238</v>
      </c>
      <c r="C441" s="70" t="s">
        <v>79</v>
      </c>
      <c r="D441" s="71">
        <v>1414.1</v>
      </c>
      <c r="E441" s="71">
        <v>1247.23</v>
      </c>
      <c r="F441" s="71">
        <v>1192.1500000000001</v>
      </c>
      <c r="G441" s="71">
        <v>1184.22</v>
      </c>
      <c r="H441" s="71">
        <v>1184.94</v>
      </c>
      <c r="I441" s="71">
        <v>1196.3</v>
      </c>
      <c r="J441" s="71">
        <v>1218.82</v>
      </c>
      <c r="K441" s="71">
        <v>1388.49</v>
      </c>
      <c r="L441" s="71">
        <v>1524.48</v>
      </c>
      <c r="M441" s="71">
        <v>1711.16</v>
      </c>
      <c r="N441" s="71">
        <v>1751.8</v>
      </c>
      <c r="O441" s="71">
        <v>1768.85</v>
      </c>
      <c r="P441" s="71">
        <v>1758.45</v>
      </c>
      <c r="Q441" s="71">
        <v>1756.65</v>
      </c>
      <c r="R441" s="71">
        <v>1747.02</v>
      </c>
      <c r="S441" s="71">
        <v>1747.07</v>
      </c>
      <c r="T441" s="71">
        <v>1754.76</v>
      </c>
      <c r="U441" s="71">
        <v>1764.69</v>
      </c>
      <c r="V441" s="71">
        <v>1823.82</v>
      </c>
      <c r="W441" s="71">
        <v>1957.96</v>
      </c>
      <c r="X441" s="71">
        <v>1869.18</v>
      </c>
      <c r="Y441" s="71">
        <v>1741.89</v>
      </c>
      <c r="Z441" s="71">
        <v>1592.56</v>
      </c>
      <c r="AA441" s="71">
        <v>1439.44</v>
      </c>
    </row>
    <row r="442" spans="1:27" ht="12.75" customHeight="1" outlineLevel="1" x14ac:dyDescent="0.3">
      <c r="A442" s="163" t="s">
        <v>2841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customHeight="1" outlineLevel="1" x14ac:dyDescent="0.3">
      <c r="A443" s="163" t="s">
        <v>2842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2843</v>
      </c>
      <c r="B444" s="94" t="s">
        <v>81</v>
      </c>
      <c r="C444" s="70" t="s">
        <v>79</v>
      </c>
      <c r="D444" s="71">
        <f>$D$11</f>
        <v>264.79000000000002</v>
      </c>
      <c r="E444" s="71">
        <f t="shared" ref="E444:AA444" si="257">$D$11</f>
        <v>264.79000000000002</v>
      </c>
      <c r="F444" s="71">
        <f t="shared" si="257"/>
        <v>264.79000000000002</v>
      </c>
      <c r="G444" s="71">
        <f t="shared" si="257"/>
        <v>264.79000000000002</v>
      </c>
      <c r="H444" s="71">
        <f t="shared" si="257"/>
        <v>264.79000000000002</v>
      </c>
      <c r="I444" s="71">
        <f t="shared" si="257"/>
        <v>264.79000000000002</v>
      </c>
      <c r="J444" s="71">
        <f t="shared" si="257"/>
        <v>264.79000000000002</v>
      </c>
      <c r="K444" s="71">
        <f t="shared" si="257"/>
        <v>264.79000000000002</v>
      </c>
      <c r="L444" s="71">
        <f t="shared" si="257"/>
        <v>264.79000000000002</v>
      </c>
      <c r="M444" s="71">
        <f t="shared" si="257"/>
        <v>264.79000000000002</v>
      </c>
      <c r="N444" s="71">
        <f t="shared" si="257"/>
        <v>264.79000000000002</v>
      </c>
      <c r="O444" s="71">
        <f t="shared" si="257"/>
        <v>264.79000000000002</v>
      </c>
      <c r="P444" s="71">
        <f t="shared" si="257"/>
        <v>264.79000000000002</v>
      </c>
      <c r="Q444" s="71">
        <f t="shared" si="257"/>
        <v>264.79000000000002</v>
      </c>
      <c r="R444" s="71">
        <f t="shared" si="257"/>
        <v>264.79000000000002</v>
      </c>
      <c r="S444" s="71">
        <f t="shared" si="257"/>
        <v>264.79000000000002</v>
      </c>
      <c r="T444" s="71">
        <f t="shared" si="257"/>
        <v>264.79000000000002</v>
      </c>
      <c r="U444" s="71">
        <f t="shared" si="257"/>
        <v>264.79000000000002</v>
      </c>
      <c r="V444" s="71">
        <f t="shared" si="257"/>
        <v>264.79000000000002</v>
      </c>
      <c r="W444" s="71">
        <f t="shared" si="257"/>
        <v>264.79000000000002</v>
      </c>
      <c r="X444" s="71">
        <f t="shared" si="257"/>
        <v>264.79000000000002</v>
      </c>
      <c r="Y444" s="71">
        <f t="shared" si="257"/>
        <v>264.79000000000002</v>
      </c>
      <c r="Z444" s="71">
        <f t="shared" si="257"/>
        <v>264.79000000000002</v>
      </c>
      <c r="AA444" s="71">
        <f t="shared" si="257"/>
        <v>264.79000000000002</v>
      </c>
    </row>
    <row r="445" spans="1:27" ht="13.8" x14ac:dyDescent="0.3">
      <c r="A445" s="162" t="s">
        <v>2844</v>
      </c>
      <c r="B445" s="54" t="str">
        <f>"25"&amp;"."&amp;$B$801&amp;"."&amp;$B$802</f>
        <v>25.03.2024</v>
      </c>
      <c r="C445" s="134" t="s">
        <v>76</v>
      </c>
      <c r="D445" s="135">
        <f>ROUND(((D446+D447+D449+D448)/1000),5)</f>
        <v>1.92876</v>
      </c>
      <c r="E445" s="135">
        <f>ROUND(((E446+E447+E449+E448)/1000),5)</f>
        <v>1.7894600000000001</v>
      </c>
      <c r="F445" s="135">
        <f>ROUND(((F446+F447+F449+F448)/1000),5)</f>
        <v>1.7339800000000001</v>
      </c>
      <c r="G445" s="135">
        <f t="shared" ref="G445:AA445" si="258">ROUND(((G446+G447+G449+G448)/1000),5)</f>
        <v>1.7191700000000001</v>
      </c>
      <c r="H445" s="135">
        <f t="shared" si="258"/>
        <v>1.81951</v>
      </c>
      <c r="I445" s="135">
        <f t="shared" si="258"/>
        <v>1.9150400000000001</v>
      </c>
      <c r="J445" s="135">
        <f t="shared" si="258"/>
        <v>1.9896799999999999</v>
      </c>
      <c r="K445" s="135">
        <f t="shared" si="258"/>
        <v>2.2286899999999998</v>
      </c>
      <c r="L445" s="135">
        <f t="shared" si="258"/>
        <v>2.3982299999999999</v>
      </c>
      <c r="M445" s="135">
        <f t="shared" si="258"/>
        <v>2.46393</v>
      </c>
      <c r="N445" s="135">
        <f t="shared" si="258"/>
        <v>2.4746800000000002</v>
      </c>
      <c r="O445" s="135">
        <f t="shared" si="258"/>
        <v>2.4895200000000002</v>
      </c>
      <c r="P445" s="135">
        <f t="shared" si="258"/>
        <v>2.4808300000000001</v>
      </c>
      <c r="Q445" s="135">
        <f t="shared" si="258"/>
        <v>2.4864600000000001</v>
      </c>
      <c r="R445" s="135">
        <f t="shared" si="258"/>
        <v>2.4779900000000001</v>
      </c>
      <c r="S445" s="135">
        <f t="shared" si="258"/>
        <v>2.4741200000000001</v>
      </c>
      <c r="T445" s="135">
        <f t="shared" si="258"/>
        <v>2.47058</v>
      </c>
      <c r="U445" s="135">
        <f t="shared" si="258"/>
        <v>2.39479</v>
      </c>
      <c r="V445" s="135">
        <f t="shared" si="258"/>
        <v>2.4123999999999999</v>
      </c>
      <c r="W445" s="135">
        <f t="shared" si="258"/>
        <v>2.4740099999999998</v>
      </c>
      <c r="X445" s="135">
        <f t="shared" si="258"/>
        <v>2.4291399999999999</v>
      </c>
      <c r="Y445" s="135">
        <f t="shared" si="258"/>
        <v>2.3328600000000002</v>
      </c>
      <c r="Z445" s="135">
        <f t="shared" si="258"/>
        <v>2.0514700000000001</v>
      </c>
      <c r="AA445" s="135">
        <f t="shared" si="258"/>
        <v>1.94339</v>
      </c>
    </row>
    <row r="446" spans="1:27" ht="12.75" customHeight="1" outlineLevel="1" x14ac:dyDescent="0.3">
      <c r="A446" s="163" t="s">
        <v>2845</v>
      </c>
      <c r="B446" s="94" t="s">
        <v>238</v>
      </c>
      <c r="C446" s="70" t="s">
        <v>79</v>
      </c>
      <c r="D446" s="71">
        <v>1441.35</v>
      </c>
      <c r="E446" s="71">
        <v>1302.05</v>
      </c>
      <c r="F446" s="71">
        <v>1246.57</v>
      </c>
      <c r="G446" s="71">
        <v>1231.76</v>
      </c>
      <c r="H446" s="71">
        <v>1332.1</v>
      </c>
      <c r="I446" s="71">
        <v>1427.63</v>
      </c>
      <c r="J446" s="71">
        <v>1502.27</v>
      </c>
      <c r="K446" s="71">
        <v>1741.28</v>
      </c>
      <c r="L446" s="71">
        <v>1910.82</v>
      </c>
      <c r="M446" s="71">
        <v>1976.52</v>
      </c>
      <c r="N446" s="71">
        <v>1987.27</v>
      </c>
      <c r="O446" s="71">
        <v>2002.11</v>
      </c>
      <c r="P446" s="71">
        <v>1993.42</v>
      </c>
      <c r="Q446" s="71">
        <v>1999.05</v>
      </c>
      <c r="R446" s="71">
        <v>1990.58</v>
      </c>
      <c r="S446" s="71">
        <v>1986.71</v>
      </c>
      <c r="T446" s="71">
        <v>1983.17</v>
      </c>
      <c r="U446" s="71">
        <v>1907.38</v>
      </c>
      <c r="V446" s="71">
        <v>1924.99</v>
      </c>
      <c r="W446" s="71">
        <v>1986.6</v>
      </c>
      <c r="X446" s="71">
        <v>1941.73</v>
      </c>
      <c r="Y446" s="71">
        <v>1845.45</v>
      </c>
      <c r="Z446" s="71">
        <v>1564.06</v>
      </c>
      <c r="AA446" s="71">
        <v>1455.98</v>
      </c>
    </row>
    <row r="447" spans="1:27" ht="12.75" customHeight="1" outlineLevel="1" x14ac:dyDescent="0.3">
      <c r="A447" s="163" t="s">
        <v>2846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customHeight="1" outlineLevel="1" x14ac:dyDescent="0.3">
      <c r="A448" s="163" t="s">
        <v>2847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2848</v>
      </c>
      <c r="B449" s="94" t="s">
        <v>81</v>
      </c>
      <c r="C449" s="70" t="s">
        <v>79</v>
      </c>
      <c r="D449" s="71">
        <f>$D$11</f>
        <v>264.79000000000002</v>
      </c>
      <c r="E449" s="71">
        <f t="shared" ref="E449:AA449" si="260">$D$11</f>
        <v>264.79000000000002</v>
      </c>
      <c r="F449" s="71">
        <f t="shared" si="260"/>
        <v>264.79000000000002</v>
      </c>
      <c r="G449" s="71">
        <f t="shared" si="260"/>
        <v>264.79000000000002</v>
      </c>
      <c r="H449" s="71">
        <f t="shared" si="260"/>
        <v>264.79000000000002</v>
      </c>
      <c r="I449" s="71">
        <f t="shared" si="260"/>
        <v>264.79000000000002</v>
      </c>
      <c r="J449" s="71">
        <f t="shared" si="260"/>
        <v>264.79000000000002</v>
      </c>
      <c r="K449" s="71">
        <f t="shared" si="260"/>
        <v>264.79000000000002</v>
      </c>
      <c r="L449" s="71">
        <f t="shared" si="260"/>
        <v>264.79000000000002</v>
      </c>
      <c r="M449" s="71">
        <f t="shared" si="260"/>
        <v>264.79000000000002</v>
      </c>
      <c r="N449" s="71">
        <f t="shared" si="260"/>
        <v>264.79000000000002</v>
      </c>
      <c r="O449" s="71">
        <f t="shared" si="260"/>
        <v>264.79000000000002</v>
      </c>
      <c r="P449" s="71">
        <f t="shared" si="260"/>
        <v>264.79000000000002</v>
      </c>
      <c r="Q449" s="71">
        <f t="shared" si="260"/>
        <v>264.79000000000002</v>
      </c>
      <c r="R449" s="71">
        <f t="shared" si="260"/>
        <v>264.79000000000002</v>
      </c>
      <c r="S449" s="71">
        <f t="shared" si="260"/>
        <v>264.79000000000002</v>
      </c>
      <c r="T449" s="71">
        <f t="shared" si="260"/>
        <v>264.79000000000002</v>
      </c>
      <c r="U449" s="71">
        <f t="shared" si="260"/>
        <v>264.79000000000002</v>
      </c>
      <c r="V449" s="71">
        <f t="shared" si="260"/>
        <v>264.79000000000002</v>
      </c>
      <c r="W449" s="71">
        <f t="shared" si="260"/>
        <v>264.79000000000002</v>
      </c>
      <c r="X449" s="71">
        <f t="shared" si="260"/>
        <v>264.79000000000002</v>
      </c>
      <c r="Y449" s="71">
        <f t="shared" si="260"/>
        <v>264.79000000000002</v>
      </c>
      <c r="Z449" s="71">
        <f t="shared" si="260"/>
        <v>264.79000000000002</v>
      </c>
      <c r="AA449" s="71">
        <f t="shared" si="260"/>
        <v>264.79000000000002</v>
      </c>
    </row>
    <row r="450" spans="1:27" ht="13.8" x14ac:dyDescent="0.3">
      <c r="A450" s="162" t="s">
        <v>2849</v>
      </c>
      <c r="B450" s="54" t="str">
        <f>"26"&amp;"."&amp;$B$801&amp;"."&amp;$B$802</f>
        <v>26.03.2024</v>
      </c>
      <c r="C450" s="134" t="s">
        <v>76</v>
      </c>
      <c r="D450" s="135">
        <f>ROUND(((D451+D452+D454+D453)/1000),5)</f>
        <v>1.8475200000000001</v>
      </c>
      <c r="E450" s="135">
        <f>ROUND(((E451+E452+E454+E453)/1000),5)</f>
        <v>1.74339</v>
      </c>
      <c r="F450" s="135">
        <f>ROUND(((F451+F452+F454+F453)/1000),5)</f>
        <v>1.6911099999999999</v>
      </c>
      <c r="G450" s="135">
        <f t="shared" ref="G450:AA450" si="261">ROUND(((G451+G452+G454+G453)/1000),5)</f>
        <v>1.69032</v>
      </c>
      <c r="H450" s="135">
        <f t="shared" si="261"/>
        <v>1.73</v>
      </c>
      <c r="I450" s="135">
        <f t="shared" si="261"/>
        <v>1.87615</v>
      </c>
      <c r="J450" s="135">
        <f t="shared" si="261"/>
        <v>1.9819800000000001</v>
      </c>
      <c r="K450" s="135">
        <f t="shared" si="261"/>
        <v>2.2570299999999999</v>
      </c>
      <c r="L450" s="135">
        <f t="shared" si="261"/>
        <v>2.3445999999999998</v>
      </c>
      <c r="M450" s="135">
        <f t="shared" si="261"/>
        <v>2.4087399999999999</v>
      </c>
      <c r="N450" s="135">
        <f t="shared" si="261"/>
        <v>2.4383400000000002</v>
      </c>
      <c r="O450" s="135">
        <f t="shared" si="261"/>
        <v>2.4689999999999999</v>
      </c>
      <c r="P450" s="135">
        <f t="shared" si="261"/>
        <v>2.4362300000000001</v>
      </c>
      <c r="Q450" s="135">
        <f t="shared" si="261"/>
        <v>2.4380700000000002</v>
      </c>
      <c r="R450" s="135">
        <f t="shared" si="261"/>
        <v>2.4262700000000001</v>
      </c>
      <c r="S450" s="135">
        <f t="shared" si="261"/>
        <v>2.4022100000000002</v>
      </c>
      <c r="T450" s="135">
        <f t="shared" si="261"/>
        <v>2.3933300000000002</v>
      </c>
      <c r="U450" s="135">
        <f t="shared" si="261"/>
        <v>2.3456700000000001</v>
      </c>
      <c r="V450" s="135">
        <f t="shared" si="261"/>
        <v>2.3721000000000001</v>
      </c>
      <c r="W450" s="135">
        <f t="shared" si="261"/>
        <v>2.40265</v>
      </c>
      <c r="X450" s="135">
        <f t="shared" si="261"/>
        <v>2.38687</v>
      </c>
      <c r="Y450" s="135">
        <f t="shared" si="261"/>
        <v>2.29453</v>
      </c>
      <c r="Z450" s="135">
        <f t="shared" si="261"/>
        <v>2.05437</v>
      </c>
      <c r="AA450" s="135">
        <f t="shared" si="261"/>
        <v>1.93235</v>
      </c>
    </row>
    <row r="451" spans="1:27" ht="12.75" customHeight="1" outlineLevel="1" x14ac:dyDescent="0.3">
      <c r="A451" s="163" t="s">
        <v>2850</v>
      </c>
      <c r="B451" s="94" t="s">
        <v>238</v>
      </c>
      <c r="C451" s="70" t="s">
        <v>79</v>
      </c>
      <c r="D451" s="71">
        <v>1360.11</v>
      </c>
      <c r="E451" s="71">
        <v>1255.98</v>
      </c>
      <c r="F451" s="71">
        <v>1203.7</v>
      </c>
      <c r="G451" s="71">
        <v>1202.9100000000001</v>
      </c>
      <c r="H451" s="71">
        <v>1242.5899999999999</v>
      </c>
      <c r="I451" s="71">
        <v>1388.74</v>
      </c>
      <c r="J451" s="71">
        <v>1494.57</v>
      </c>
      <c r="K451" s="71">
        <v>1769.62</v>
      </c>
      <c r="L451" s="71">
        <v>1857.19</v>
      </c>
      <c r="M451" s="71">
        <v>1921.33</v>
      </c>
      <c r="N451" s="71">
        <v>1950.93</v>
      </c>
      <c r="O451" s="71">
        <v>1981.59</v>
      </c>
      <c r="P451" s="71">
        <v>1948.82</v>
      </c>
      <c r="Q451" s="71">
        <v>1950.66</v>
      </c>
      <c r="R451" s="71">
        <v>1938.86</v>
      </c>
      <c r="S451" s="71">
        <v>1914.8</v>
      </c>
      <c r="T451" s="71">
        <v>1905.92</v>
      </c>
      <c r="U451" s="71">
        <v>1858.26</v>
      </c>
      <c r="V451" s="71">
        <v>1884.69</v>
      </c>
      <c r="W451" s="71">
        <v>1915.24</v>
      </c>
      <c r="X451" s="71">
        <v>1899.46</v>
      </c>
      <c r="Y451" s="71">
        <v>1807.12</v>
      </c>
      <c r="Z451" s="71">
        <v>1566.96</v>
      </c>
      <c r="AA451" s="71">
        <v>1444.94</v>
      </c>
    </row>
    <row r="452" spans="1:27" ht="12.75" customHeight="1" outlineLevel="1" x14ac:dyDescent="0.3">
      <c r="A452" s="163" t="s">
        <v>2851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customHeight="1" outlineLevel="1" x14ac:dyDescent="0.3">
      <c r="A453" s="163" t="s">
        <v>2852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2853</v>
      </c>
      <c r="B454" s="94" t="s">
        <v>81</v>
      </c>
      <c r="C454" s="70" t="s">
        <v>79</v>
      </c>
      <c r="D454" s="71">
        <f>$D$11</f>
        <v>264.79000000000002</v>
      </c>
      <c r="E454" s="71">
        <f t="shared" ref="E454:AA454" si="263">$D$11</f>
        <v>264.79000000000002</v>
      </c>
      <c r="F454" s="71">
        <f t="shared" si="263"/>
        <v>264.79000000000002</v>
      </c>
      <c r="G454" s="71">
        <f t="shared" si="263"/>
        <v>264.79000000000002</v>
      </c>
      <c r="H454" s="71">
        <f t="shared" si="263"/>
        <v>264.79000000000002</v>
      </c>
      <c r="I454" s="71">
        <f t="shared" si="263"/>
        <v>264.79000000000002</v>
      </c>
      <c r="J454" s="71">
        <f t="shared" si="263"/>
        <v>264.79000000000002</v>
      </c>
      <c r="K454" s="71">
        <f t="shared" si="263"/>
        <v>264.79000000000002</v>
      </c>
      <c r="L454" s="71">
        <f t="shared" si="263"/>
        <v>264.79000000000002</v>
      </c>
      <c r="M454" s="71">
        <f t="shared" si="263"/>
        <v>264.79000000000002</v>
      </c>
      <c r="N454" s="71">
        <f t="shared" si="263"/>
        <v>264.79000000000002</v>
      </c>
      <c r="O454" s="71">
        <f t="shared" si="263"/>
        <v>264.79000000000002</v>
      </c>
      <c r="P454" s="71">
        <f t="shared" si="263"/>
        <v>264.79000000000002</v>
      </c>
      <c r="Q454" s="71">
        <f t="shared" si="263"/>
        <v>264.79000000000002</v>
      </c>
      <c r="R454" s="71">
        <f t="shared" si="263"/>
        <v>264.79000000000002</v>
      </c>
      <c r="S454" s="71">
        <f t="shared" si="263"/>
        <v>264.79000000000002</v>
      </c>
      <c r="T454" s="71">
        <f t="shared" si="263"/>
        <v>264.79000000000002</v>
      </c>
      <c r="U454" s="71">
        <f t="shared" si="263"/>
        <v>264.79000000000002</v>
      </c>
      <c r="V454" s="71">
        <f t="shared" si="263"/>
        <v>264.79000000000002</v>
      </c>
      <c r="W454" s="71">
        <f t="shared" si="263"/>
        <v>264.79000000000002</v>
      </c>
      <c r="X454" s="71">
        <f t="shared" si="263"/>
        <v>264.79000000000002</v>
      </c>
      <c r="Y454" s="71">
        <f t="shared" si="263"/>
        <v>264.79000000000002</v>
      </c>
      <c r="Z454" s="71">
        <f t="shared" si="263"/>
        <v>264.79000000000002</v>
      </c>
      <c r="AA454" s="71">
        <f t="shared" si="263"/>
        <v>264.79000000000002</v>
      </c>
    </row>
    <row r="455" spans="1:27" ht="13.8" x14ac:dyDescent="0.3">
      <c r="A455" s="162" t="s">
        <v>2854</v>
      </c>
      <c r="B455" s="54" t="str">
        <f>"27"&amp;"."&amp;$B$801&amp;"."&amp;$B$802</f>
        <v>27.03.2024</v>
      </c>
      <c r="C455" s="134" t="s">
        <v>76</v>
      </c>
      <c r="D455" s="135">
        <f>ROUND(((D456+D457+D459+D458)/1000),5)</f>
        <v>1.7255199999999999</v>
      </c>
      <c r="E455" s="135">
        <f>ROUND(((E456+E457+E459+E458)/1000),5)</f>
        <v>1.69432</v>
      </c>
      <c r="F455" s="135">
        <f>ROUND(((F456+F457+F459+F458)/1000),5)</f>
        <v>1.6851499999999999</v>
      </c>
      <c r="G455" s="135">
        <f t="shared" ref="G455:AA455" si="264">ROUND(((G456+G457+G459+G458)/1000),5)</f>
        <v>1.6868000000000001</v>
      </c>
      <c r="H455" s="135">
        <f t="shared" si="264"/>
        <v>1.6916599999999999</v>
      </c>
      <c r="I455" s="135">
        <f t="shared" si="264"/>
        <v>1.7573099999999999</v>
      </c>
      <c r="J455" s="135">
        <f t="shared" si="264"/>
        <v>1.96807</v>
      </c>
      <c r="K455" s="135">
        <f t="shared" si="264"/>
        <v>2.2422599999999999</v>
      </c>
      <c r="L455" s="135">
        <f t="shared" si="264"/>
        <v>2.3692199999999999</v>
      </c>
      <c r="M455" s="135">
        <f t="shared" si="264"/>
        <v>2.4644599999999999</v>
      </c>
      <c r="N455" s="135">
        <f t="shared" si="264"/>
        <v>2.5218099999999999</v>
      </c>
      <c r="O455" s="135">
        <f t="shared" si="264"/>
        <v>2.5592199999999998</v>
      </c>
      <c r="P455" s="135">
        <f t="shared" si="264"/>
        <v>2.5447099999999998</v>
      </c>
      <c r="Q455" s="135">
        <f t="shared" si="264"/>
        <v>2.53898</v>
      </c>
      <c r="R455" s="135">
        <f t="shared" si="264"/>
        <v>2.4692400000000001</v>
      </c>
      <c r="S455" s="135">
        <f t="shared" si="264"/>
        <v>2.379</v>
      </c>
      <c r="T455" s="135">
        <f t="shared" si="264"/>
        <v>2.34728</v>
      </c>
      <c r="U455" s="135">
        <f t="shared" si="264"/>
        <v>2.2753999999999999</v>
      </c>
      <c r="V455" s="135">
        <f t="shared" si="264"/>
        <v>2.32043</v>
      </c>
      <c r="W455" s="135">
        <f t="shared" si="264"/>
        <v>2.41459</v>
      </c>
      <c r="X455" s="135">
        <f t="shared" si="264"/>
        <v>2.4014000000000002</v>
      </c>
      <c r="Y455" s="135">
        <f t="shared" si="264"/>
        <v>2.30654</v>
      </c>
      <c r="Z455" s="135">
        <f t="shared" si="264"/>
        <v>2.07843</v>
      </c>
      <c r="AA455" s="135">
        <f t="shared" si="264"/>
        <v>1.9123399999999999</v>
      </c>
    </row>
    <row r="456" spans="1:27" ht="12.75" customHeight="1" outlineLevel="1" x14ac:dyDescent="0.3">
      <c r="A456" s="163" t="s">
        <v>2855</v>
      </c>
      <c r="B456" s="94" t="s">
        <v>238</v>
      </c>
      <c r="C456" s="70" t="s">
        <v>79</v>
      </c>
      <c r="D456" s="71">
        <v>1238.1099999999999</v>
      </c>
      <c r="E456" s="71">
        <v>1206.9100000000001</v>
      </c>
      <c r="F456" s="71">
        <v>1197.74</v>
      </c>
      <c r="G456" s="71">
        <v>1199.3900000000001</v>
      </c>
      <c r="H456" s="71">
        <v>1204.25</v>
      </c>
      <c r="I456" s="71">
        <v>1269.9000000000001</v>
      </c>
      <c r="J456" s="71">
        <v>1480.66</v>
      </c>
      <c r="K456" s="71">
        <v>1754.85</v>
      </c>
      <c r="L456" s="71">
        <v>1881.81</v>
      </c>
      <c r="M456" s="71">
        <v>1977.05</v>
      </c>
      <c r="N456" s="71">
        <v>2034.4</v>
      </c>
      <c r="O456" s="71">
        <v>2071.81</v>
      </c>
      <c r="P456" s="71">
        <v>2057.3000000000002</v>
      </c>
      <c r="Q456" s="71">
        <v>2051.5700000000002</v>
      </c>
      <c r="R456" s="71">
        <v>1981.83</v>
      </c>
      <c r="S456" s="71">
        <v>1891.59</v>
      </c>
      <c r="T456" s="71">
        <v>1859.87</v>
      </c>
      <c r="U456" s="71">
        <v>1787.99</v>
      </c>
      <c r="V456" s="71">
        <v>1833.02</v>
      </c>
      <c r="W456" s="71">
        <v>1927.18</v>
      </c>
      <c r="X456" s="71">
        <v>1913.99</v>
      </c>
      <c r="Y456" s="71">
        <v>1819.13</v>
      </c>
      <c r="Z456" s="71">
        <v>1591.02</v>
      </c>
      <c r="AA456" s="71">
        <v>1424.93</v>
      </c>
    </row>
    <row r="457" spans="1:27" ht="12.75" customHeight="1" outlineLevel="1" x14ac:dyDescent="0.3">
      <c r="A457" s="163" t="s">
        <v>2856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customHeight="1" outlineLevel="1" x14ac:dyDescent="0.3">
      <c r="A458" s="163" t="s">
        <v>2857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2858</v>
      </c>
      <c r="B459" s="94" t="s">
        <v>81</v>
      </c>
      <c r="C459" s="70" t="s">
        <v>79</v>
      </c>
      <c r="D459" s="71">
        <f>$D$11</f>
        <v>264.79000000000002</v>
      </c>
      <c r="E459" s="71">
        <f t="shared" ref="E459:AA459" si="266">$D$11</f>
        <v>264.79000000000002</v>
      </c>
      <c r="F459" s="71">
        <f t="shared" si="266"/>
        <v>264.79000000000002</v>
      </c>
      <c r="G459" s="71">
        <f t="shared" si="266"/>
        <v>264.79000000000002</v>
      </c>
      <c r="H459" s="71">
        <f t="shared" si="266"/>
        <v>264.79000000000002</v>
      </c>
      <c r="I459" s="71">
        <f t="shared" si="266"/>
        <v>264.79000000000002</v>
      </c>
      <c r="J459" s="71">
        <f t="shared" si="266"/>
        <v>264.79000000000002</v>
      </c>
      <c r="K459" s="71">
        <f t="shared" si="266"/>
        <v>264.79000000000002</v>
      </c>
      <c r="L459" s="71">
        <f t="shared" si="266"/>
        <v>264.79000000000002</v>
      </c>
      <c r="M459" s="71">
        <f t="shared" si="266"/>
        <v>264.79000000000002</v>
      </c>
      <c r="N459" s="71">
        <f t="shared" si="266"/>
        <v>264.79000000000002</v>
      </c>
      <c r="O459" s="71">
        <f t="shared" si="266"/>
        <v>264.79000000000002</v>
      </c>
      <c r="P459" s="71">
        <f t="shared" si="266"/>
        <v>264.79000000000002</v>
      </c>
      <c r="Q459" s="71">
        <f t="shared" si="266"/>
        <v>264.79000000000002</v>
      </c>
      <c r="R459" s="71">
        <f t="shared" si="266"/>
        <v>264.79000000000002</v>
      </c>
      <c r="S459" s="71">
        <f t="shared" si="266"/>
        <v>264.79000000000002</v>
      </c>
      <c r="T459" s="71">
        <f t="shared" si="266"/>
        <v>264.79000000000002</v>
      </c>
      <c r="U459" s="71">
        <f t="shared" si="266"/>
        <v>264.79000000000002</v>
      </c>
      <c r="V459" s="71">
        <f t="shared" si="266"/>
        <v>264.79000000000002</v>
      </c>
      <c r="W459" s="71">
        <f t="shared" si="266"/>
        <v>264.79000000000002</v>
      </c>
      <c r="X459" s="71">
        <f t="shared" si="266"/>
        <v>264.79000000000002</v>
      </c>
      <c r="Y459" s="71">
        <f t="shared" si="266"/>
        <v>264.79000000000002</v>
      </c>
      <c r="Z459" s="71">
        <f t="shared" si="266"/>
        <v>264.79000000000002</v>
      </c>
      <c r="AA459" s="71">
        <f t="shared" si="266"/>
        <v>264.79000000000002</v>
      </c>
    </row>
    <row r="460" spans="1:27" ht="13.8" x14ac:dyDescent="0.3">
      <c r="A460" s="162" t="s">
        <v>2859</v>
      </c>
      <c r="B460" s="54" t="str">
        <f>"28"&amp;"."&amp;$B$801&amp;"."&amp;$B$802</f>
        <v>28.03.2024</v>
      </c>
      <c r="C460" s="134" t="s">
        <v>76</v>
      </c>
      <c r="D460" s="135">
        <f>ROUND(((D461+D462+D464+D463)/1000),5)</f>
        <v>1.7435799999999999</v>
      </c>
      <c r="E460" s="135">
        <f>ROUND(((E461+E462+E464+E463)/1000),5)</f>
        <v>1.6950799999999999</v>
      </c>
      <c r="F460" s="135">
        <f>ROUND(((F461+F462+F464+F463)/1000),5)</f>
        <v>1.68811</v>
      </c>
      <c r="G460" s="135">
        <f t="shared" ref="G460:AA460" si="267">ROUND(((G461+G462+G464+G463)/1000),5)</f>
        <v>1.68638</v>
      </c>
      <c r="H460" s="135">
        <f t="shared" si="267"/>
        <v>1.69339</v>
      </c>
      <c r="I460" s="135">
        <f t="shared" si="267"/>
        <v>1.8655299999999999</v>
      </c>
      <c r="J460" s="135">
        <f t="shared" si="267"/>
        <v>1.9952399999999999</v>
      </c>
      <c r="K460" s="135">
        <f t="shared" si="267"/>
        <v>2.2905799999999998</v>
      </c>
      <c r="L460" s="135">
        <f t="shared" si="267"/>
        <v>2.38002</v>
      </c>
      <c r="M460" s="135">
        <f t="shared" si="267"/>
        <v>2.4651800000000001</v>
      </c>
      <c r="N460" s="135">
        <f t="shared" si="267"/>
        <v>2.4533800000000001</v>
      </c>
      <c r="O460" s="135">
        <f t="shared" si="267"/>
        <v>2.4655</v>
      </c>
      <c r="P460" s="135">
        <f t="shared" si="267"/>
        <v>2.4648300000000001</v>
      </c>
      <c r="Q460" s="135">
        <f t="shared" si="267"/>
        <v>2.4595500000000001</v>
      </c>
      <c r="R460" s="135">
        <f t="shared" si="267"/>
        <v>2.4482300000000001</v>
      </c>
      <c r="S460" s="135">
        <f t="shared" si="267"/>
        <v>2.4211200000000002</v>
      </c>
      <c r="T460" s="135">
        <f t="shared" si="267"/>
        <v>2.3955199999999999</v>
      </c>
      <c r="U460" s="135">
        <f t="shared" si="267"/>
        <v>2.3443499999999999</v>
      </c>
      <c r="V460" s="135">
        <f t="shared" si="267"/>
        <v>2.3827199999999999</v>
      </c>
      <c r="W460" s="135">
        <f t="shared" si="267"/>
        <v>2.4747300000000001</v>
      </c>
      <c r="X460" s="135">
        <f t="shared" si="267"/>
        <v>2.4457200000000001</v>
      </c>
      <c r="Y460" s="135">
        <f t="shared" si="267"/>
        <v>2.35832</v>
      </c>
      <c r="Z460" s="135">
        <f t="shared" si="267"/>
        <v>2.1762800000000002</v>
      </c>
      <c r="AA460" s="135">
        <f t="shared" si="267"/>
        <v>1.94197</v>
      </c>
    </row>
    <row r="461" spans="1:27" ht="12.75" customHeight="1" outlineLevel="1" x14ac:dyDescent="0.3">
      <c r="A461" s="163" t="s">
        <v>2860</v>
      </c>
      <c r="B461" s="94" t="s">
        <v>238</v>
      </c>
      <c r="C461" s="70" t="s">
        <v>79</v>
      </c>
      <c r="D461" s="71">
        <v>1256.17</v>
      </c>
      <c r="E461" s="71">
        <v>1207.67</v>
      </c>
      <c r="F461" s="71">
        <v>1200.7</v>
      </c>
      <c r="G461" s="71">
        <v>1198.97</v>
      </c>
      <c r="H461" s="71">
        <v>1205.98</v>
      </c>
      <c r="I461" s="71">
        <v>1378.12</v>
      </c>
      <c r="J461" s="71">
        <v>1507.83</v>
      </c>
      <c r="K461" s="71">
        <v>1803.17</v>
      </c>
      <c r="L461" s="71">
        <v>1892.61</v>
      </c>
      <c r="M461" s="71">
        <v>1977.77</v>
      </c>
      <c r="N461" s="71">
        <v>1965.97</v>
      </c>
      <c r="O461" s="71">
        <v>1978.09</v>
      </c>
      <c r="P461" s="71">
        <v>1977.42</v>
      </c>
      <c r="Q461" s="71">
        <v>1972.14</v>
      </c>
      <c r="R461" s="71">
        <v>1960.82</v>
      </c>
      <c r="S461" s="71">
        <v>1933.71</v>
      </c>
      <c r="T461" s="71">
        <v>1908.11</v>
      </c>
      <c r="U461" s="71">
        <v>1856.94</v>
      </c>
      <c r="V461" s="71">
        <v>1895.31</v>
      </c>
      <c r="W461" s="71">
        <v>1987.32</v>
      </c>
      <c r="X461" s="71">
        <v>1958.31</v>
      </c>
      <c r="Y461" s="71">
        <v>1870.91</v>
      </c>
      <c r="Z461" s="71">
        <v>1688.87</v>
      </c>
      <c r="AA461" s="71">
        <v>1454.56</v>
      </c>
    </row>
    <row r="462" spans="1:27" ht="12.75" customHeight="1" outlineLevel="1" x14ac:dyDescent="0.3">
      <c r="A462" s="163" t="s">
        <v>2861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customHeight="1" outlineLevel="1" x14ac:dyDescent="0.3">
      <c r="A463" s="163" t="s">
        <v>2862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2863</v>
      </c>
      <c r="B464" s="94" t="s">
        <v>81</v>
      </c>
      <c r="C464" s="70" t="s">
        <v>79</v>
      </c>
      <c r="D464" s="71">
        <f>$D$11</f>
        <v>264.79000000000002</v>
      </c>
      <c r="E464" s="71">
        <f t="shared" ref="E464:AA464" si="269">$D$11</f>
        <v>264.79000000000002</v>
      </c>
      <c r="F464" s="71">
        <f t="shared" si="269"/>
        <v>264.79000000000002</v>
      </c>
      <c r="G464" s="71">
        <f t="shared" si="269"/>
        <v>264.79000000000002</v>
      </c>
      <c r="H464" s="71">
        <f t="shared" si="269"/>
        <v>264.79000000000002</v>
      </c>
      <c r="I464" s="71">
        <f t="shared" si="269"/>
        <v>264.79000000000002</v>
      </c>
      <c r="J464" s="71">
        <f t="shared" si="269"/>
        <v>264.79000000000002</v>
      </c>
      <c r="K464" s="71">
        <f t="shared" si="269"/>
        <v>264.79000000000002</v>
      </c>
      <c r="L464" s="71">
        <f t="shared" si="269"/>
        <v>264.79000000000002</v>
      </c>
      <c r="M464" s="71">
        <f t="shared" si="269"/>
        <v>264.79000000000002</v>
      </c>
      <c r="N464" s="71">
        <f t="shared" si="269"/>
        <v>264.79000000000002</v>
      </c>
      <c r="O464" s="71">
        <f t="shared" si="269"/>
        <v>264.79000000000002</v>
      </c>
      <c r="P464" s="71">
        <f t="shared" si="269"/>
        <v>264.79000000000002</v>
      </c>
      <c r="Q464" s="71">
        <f t="shared" si="269"/>
        <v>264.79000000000002</v>
      </c>
      <c r="R464" s="71">
        <f t="shared" si="269"/>
        <v>264.79000000000002</v>
      </c>
      <c r="S464" s="71">
        <f t="shared" si="269"/>
        <v>264.79000000000002</v>
      </c>
      <c r="T464" s="71">
        <f t="shared" si="269"/>
        <v>264.79000000000002</v>
      </c>
      <c r="U464" s="71">
        <f t="shared" si="269"/>
        <v>264.79000000000002</v>
      </c>
      <c r="V464" s="71">
        <f t="shared" si="269"/>
        <v>264.79000000000002</v>
      </c>
      <c r="W464" s="71">
        <f t="shared" si="269"/>
        <v>264.79000000000002</v>
      </c>
      <c r="X464" s="71">
        <f t="shared" si="269"/>
        <v>264.79000000000002</v>
      </c>
      <c r="Y464" s="71">
        <f t="shared" si="269"/>
        <v>264.79000000000002</v>
      </c>
      <c r="Z464" s="71">
        <f t="shared" si="269"/>
        <v>264.79000000000002</v>
      </c>
      <c r="AA464" s="71">
        <f t="shared" si="269"/>
        <v>264.79000000000002</v>
      </c>
    </row>
    <row r="465" spans="1:27" ht="13.8" x14ac:dyDescent="0.3">
      <c r="A465" s="162" t="s">
        <v>2864</v>
      </c>
      <c r="B465" s="54" t="str">
        <f>"29"&amp;"."&amp;$B$801&amp;"."&amp;$B$802</f>
        <v>29.03.2024</v>
      </c>
      <c r="C465" s="134" t="s">
        <v>76</v>
      </c>
      <c r="D465" s="135">
        <f>ROUND(((D466+D467+D469+D468)/1000),5)</f>
        <v>1.87032</v>
      </c>
      <c r="E465" s="135">
        <f>ROUND(((E466+E467+E469+E468)/1000),5)</f>
        <v>1.75647</v>
      </c>
      <c r="F465" s="135">
        <f>ROUND(((F466+F467+F469+F468)/1000),5)</f>
        <v>1.7453000000000001</v>
      </c>
      <c r="G465" s="135">
        <f t="shared" ref="G465:AA465" si="270">ROUND(((G466+G467+G469+G468)/1000),5)</f>
        <v>1.7417499999999999</v>
      </c>
      <c r="H465" s="135">
        <f t="shared" si="270"/>
        <v>1.7535799999999999</v>
      </c>
      <c r="I465" s="135">
        <f t="shared" si="270"/>
        <v>1.86999</v>
      </c>
      <c r="J465" s="135">
        <f t="shared" si="270"/>
        <v>2.0137700000000001</v>
      </c>
      <c r="K465" s="135">
        <f t="shared" si="270"/>
        <v>2.30993</v>
      </c>
      <c r="L465" s="135">
        <f t="shared" si="270"/>
        <v>2.4467400000000001</v>
      </c>
      <c r="M465" s="135">
        <f t="shared" si="270"/>
        <v>2.4956700000000001</v>
      </c>
      <c r="N465" s="135">
        <f t="shared" si="270"/>
        <v>2.5026999999999999</v>
      </c>
      <c r="O465" s="135">
        <f t="shared" si="270"/>
        <v>2.5318200000000002</v>
      </c>
      <c r="P465" s="135">
        <f t="shared" si="270"/>
        <v>2.51884</v>
      </c>
      <c r="Q465" s="135">
        <f t="shared" si="270"/>
        <v>2.50664</v>
      </c>
      <c r="R465" s="135">
        <f t="shared" si="270"/>
        <v>2.4937299999999998</v>
      </c>
      <c r="S465" s="135">
        <f t="shared" si="270"/>
        <v>2.4857200000000002</v>
      </c>
      <c r="T465" s="135">
        <f t="shared" si="270"/>
        <v>2.46225</v>
      </c>
      <c r="U465" s="135">
        <f t="shared" si="270"/>
        <v>2.4097900000000001</v>
      </c>
      <c r="V465" s="135">
        <f t="shared" si="270"/>
        <v>2.4402300000000001</v>
      </c>
      <c r="W465" s="135">
        <f t="shared" si="270"/>
        <v>2.48455</v>
      </c>
      <c r="X465" s="135">
        <f t="shared" si="270"/>
        <v>2.4838200000000001</v>
      </c>
      <c r="Y465" s="135">
        <f t="shared" si="270"/>
        <v>2.4381599999999999</v>
      </c>
      <c r="Z465" s="135">
        <f t="shared" si="270"/>
        <v>2.2772199999999998</v>
      </c>
      <c r="AA465" s="135">
        <f t="shared" si="270"/>
        <v>1.9773099999999999</v>
      </c>
    </row>
    <row r="466" spans="1:27" ht="12.75" customHeight="1" outlineLevel="1" x14ac:dyDescent="0.3">
      <c r="A466" s="163" t="s">
        <v>2865</v>
      </c>
      <c r="B466" s="94" t="s">
        <v>238</v>
      </c>
      <c r="C466" s="70" t="s">
        <v>79</v>
      </c>
      <c r="D466" s="71">
        <v>1382.91</v>
      </c>
      <c r="E466" s="71">
        <v>1269.06</v>
      </c>
      <c r="F466" s="71">
        <v>1257.8900000000001</v>
      </c>
      <c r="G466" s="71">
        <v>1254.3399999999999</v>
      </c>
      <c r="H466" s="71">
        <v>1266.17</v>
      </c>
      <c r="I466" s="71">
        <v>1382.58</v>
      </c>
      <c r="J466" s="71">
        <v>1526.36</v>
      </c>
      <c r="K466" s="71">
        <v>1822.52</v>
      </c>
      <c r="L466" s="71">
        <v>1959.33</v>
      </c>
      <c r="M466" s="71">
        <v>2008.26</v>
      </c>
      <c r="N466" s="71">
        <v>2015.29</v>
      </c>
      <c r="O466" s="71">
        <v>2044.41</v>
      </c>
      <c r="P466" s="71">
        <v>2031.43</v>
      </c>
      <c r="Q466" s="71">
        <v>2019.23</v>
      </c>
      <c r="R466" s="71">
        <v>2006.32</v>
      </c>
      <c r="S466" s="71">
        <v>1998.31</v>
      </c>
      <c r="T466" s="71">
        <v>1974.84</v>
      </c>
      <c r="U466" s="71">
        <v>1922.38</v>
      </c>
      <c r="V466" s="71">
        <v>1952.82</v>
      </c>
      <c r="W466" s="71">
        <v>1997.14</v>
      </c>
      <c r="X466" s="71">
        <v>1996.41</v>
      </c>
      <c r="Y466" s="71">
        <v>1950.75</v>
      </c>
      <c r="Z466" s="71">
        <v>1789.81</v>
      </c>
      <c r="AA466" s="71">
        <v>1489.9</v>
      </c>
    </row>
    <row r="467" spans="1:27" ht="12.75" customHeight="1" outlineLevel="1" x14ac:dyDescent="0.3">
      <c r="A467" s="163" t="s">
        <v>2866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customHeight="1" outlineLevel="1" x14ac:dyDescent="0.3">
      <c r="A468" s="163" t="s">
        <v>2867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2868</v>
      </c>
      <c r="B469" s="94" t="s">
        <v>81</v>
      </c>
      <c r="C469" s="70" t="s">
        <v>79</v>
      </c>
      <c r="D469" s="71">
        <f>$D$11</f>
        <v>264.79000000000002</v>
      </c>
      <c r="E469" s="71">
        <f t="shared" ref="E469:AA469" si="272">$D$11</f>
        <v>264.79000000000002</v>
      </c>
      <c r="F469" s="71">
        <f t="shared" si="272"/>
        <v>264.79000000000002</v>
      </c>
      <c r="G469" s="71">
        <f t="shared" si="272"/>
        <v>264.79000000000002</v>
      </c>
      <c r="H469" s="71">
        <f t="shared" si="272"/>
        <v>264.79000000000002</v>
      </c>
      <c r="I469" s="71">
        <f t="shared" si="272"/>
        <v>264.79000000000002</v>
      </c>
      <c r="J469" s="71">
        <f t="shared" si="272"/>
        <v>264.79000000000002</v>
      </c>
      <c r="K469" s="71">
        <f t="shared" si="272"/>
        <v>264.79000000000002</v>
      </c>
      <c r="L469" s="71">
        <f t="shared" si="272"/>
        <v>264.79000000000002</v>
      </c>
      <c r="M469" s="71">
        <f t="shared" si="272"/>
        <v>264.79000000000002</v>
      </c>
      <c r="N469" s="71">
        <f t="shared" si="272"/>
        <v>264.79000000000002</v>
      </c>
      <c r="O469" s="71">
        <f t="shared" si="272"/>
        <v>264.79000000000002</v>
      </c>
      <c r="P469" s="71">
        <f t="shared" si="272"/>
        <v>264.79000000000002</v>
      </c>
      <c r="Q469" s="71">
        <f t="shared" si="272"/>
        <v>264.79000000000002</v>
      </c>
      <c r="R469" s="71">
        <f t="shared" si="272"/>
        <v>264.79000000000002</v>
      </c>
      <c r="S469" s="71">
        <f t="shared" si="272"/>
        <v>264.79000000000002</v>
      </c>
      <c r="T469" s="71">
        <f t="shared" si="272"/>
        <v>264.79000000000002</v>
      </c>
      <c r="U469" s="71">
        <f t="shared" si="272"/>
        <v>264.79000000000002</v>
      </c>
      <c r="V469" s="71">
        <f t="shared" si="272"/>
        <v>264.79000000000002</v>
      </c>
      <c r="W469" s="71">
        <f t="shared" si="272"/>
        <v>264.79000000000002</v>
      </c>
      <c r="X469" s="71">
        <f t="shared" si="272"/>
        <v>264.79000000000002</v>
      </c>
      <c r="Y469" s="71">
        <f t="shared" si="272"/>
        <v>264.79000000000002</v>
      </c>
      <c r="Z469" s="71">
        <f t="shared" si="272"/>
        <v>264.79000000000002</v>
      </c>
      <c r="AA469" s="71">
        <f t="shared" si="272"/>
        <v>264.79000000000002</v>
      </c>
    </row>
    <row r="470" spans="1:27" ht="13.8" x14ac:dyDescent="0.3">
      <c r="A470" s="162" t="s">
        <v>2869</v>
      </c>
      <c r="B470" s="54" t="str">
        <f>"30"&amp;"."&amp;$B$801&amp;"."&amp;$B$802</f>
        <v>30.03.2024</v>
      </c>
      <c r="C470" s="134" t="s">
        <v>76</v>
      </c>
      <c r="D470" s="135">
        <f>ROUND(((D471+D472+D474+D473)/1000),5)</f>
        <v>1.9576</v>
      </c>
      <c r="E470" s="135">
        <f>ROUND(((E471+E472+E474+E473)/1000),5)</f>
        <v>1.88629</v>
      </c>
      <c r="F470" s="135">
        <f>ROUND(((F471+F472+F474+F473)/1000),5)</f>
        <v>1.8198300000000001</v>
      </c>
      <c r="G470" s="135">
        <f t="shared" ref="G470:AA470" si="273">ROUND(((G471+G472+G474+G473)/1000),5)</f>
        <v>1.7586599999999999</v>
      </c>
      <c r="H470" s="135">
        <f t="shared" si="273"/>
        <v>1.8105800000000001</v>
      </c>
      <c r="I470" s="135">
        <f t="shared" si="273"/>
        <v>1.8731</v>
      </c>
      <c r="J470" s="135">
        <f t="shared" si="273"/>
        <v>1.89716</v>
      </c>
      <c r="K470" s="135">
        <f t="shared" si="273"/>
        <v>1.9769600000000001</v>
      </c>
      <c r="L470" s="135">
        <f t="shared" si="273"/>
        <v>2.31426</v>
      </c>
      <c r="M470" s="135">
        <f t="shared" si="273"/>
        <v>2.4122699999999999</v>
      </c>
      <c r="N470" s="135">
        <f t="shared" si="273"/>
        <v>2.4796299999999998</v>
      </c>
      <c r="O470" s="135">
        <f t="shared" si="273"/>
        <v>2.5000200000000001</v>
      </c>
      <c r="P470" s="135">
        <f t="shared" si="273"/>
        <v>2.4800800000000001</v>
      </c>
      <c r="Q470" s="135">
        <f t="shared" si="273"/>
        <v>2.4604900000000001</v>
      </c>
      <c r="R470" s="135">
        <f t="shared" si="273"/>
        <v>2.44354</v>
      </c>
      <c r="S470" s="135">
        <f t="shared" si="273"/>
        <v>2.4338299999999999</v>
      </c>
      <c r="T470" s="135">
        <f t="shared" si="273"/>
        <v>2.4266100000000002</v>
      </c>
      <c r="U470" s="135">
        <f t="shared" si="273"/>
        <v>2.41317</v>
      </c>
      <c r="V470" s="135">
        <f t="shared" si="273"/>
        <v>2.4542999999999999</v>
      </c>
      <c r="W470" s="135">
        <f t="shared" si="273"/>
        <v>2.4935</v>
      </c>
      <c r="X470" s="135">
        <f t="shared" si="273"/>
        <v>2.48915</v>
      </c>
      <c r="Y470" s="135">
        <f t="shared" si="273"/>
        <v>2.4436499999999999</v>
      </c>
      <c r="Z470" s="135">
        <f t="shared" si="273"/>
        <v>2.27752</v>
      </c>
      <c r="AA470" s="135">
        <f t="shared" si="273"/>
        <v>2.0163700000000002</v>
      </c>
    </row>
    <row r="471" spans="1:27" ht="12.75" customHeight="1" outlineLevel="1" x14ac:dyDescent="0.3">
      <c r="A471" s="163" t="s">
        <v>2870</v>
      </c>
      <c r="B471" s="94" t="s">
        <v>238</v>
      </c>
      <c r="C471" s="70" t="s">
        <v>79</v>
      </c>
      <c r="D471" s="71">
        <v>1470.19</v>
      </c>
      <c r="E471" s="71">
        <v>1398.88</v>
      </c>
      <c r="F471" s="71">
        <v>1332.42</v>
      </c>
      <c r="G471" s="71">
        <v>1271.25</v>
      </c>
      <c r="H471" s="71">
        <v>1323.17</v>
      </c>
      <c r="I471" s="71">
        <v>1385.69</v>
      </c>
      <c r="J471" s="71">
        <v>1409.75</v>
      </c>
      <c r="K471" s="71">
        <v>1489.55</v>
      </c>
      <c r="L471" s="71">
        <v>1826.85</v>
      </c>
      <c r="M471" s="71">
        <v>1924.86</v>
      </c>
      <c r="N471" s="71">
        <v>1992.22</v>
      </c>
      <c r="O471" s="71">
        <v>2012.61</v>
      </c>
      <c r="P471" s="71">
        <v>1992.67</v>
      </c>
      <c r="Q471" s="71">
        <v>1973.08</v>
      </c>
      <c r="R471" s="71">
        <v>1956.13</v>
      </c>
      <c r="S471" s="71">
        <v>1946.42</v>
      </c>
      <c r="T471" s="71">
        <v>1939.2</v>
      </c>
      <c r="U471" s="71">
        <v>1925.76</v>
      </c>
      <c r="V471" s="71">
        <v>1966.89</v>
      </c>
      <c r="W471" s="71">
        <v>2006.09</v>
      </c>
      <c r="X471" s="71">
        <v>2001.74</v>
      </c>
      <c r="Y471" s="71">
        <v>1956.24</v>
      </c>
      <c r="Z471" s="71">
        <v>1790.11</v>
      </c>
      <c r="AA471" s="71">
        <v>1528.96</v>
      </c>
    </row>
    <row r="472" spans="1:27" ht="12.75" customHeight="1" outlineLevel="1" x14ac:dyDescent="0.3">
      <c r="A472" s="163" t="s">
        <v>2871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customHeight="1" outlineLevel="1" x14ac:dyDescent="0.3">
      <c r="A473" s="163" t="s">
        <v>2872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2873</v>
      </c>
      <c r="B474" s="94" t="s">
        <v>81</v>
      </c>
      <c r="C474" s="70" t="s">
        <v>79</v>
      </c>
      <c r="D474" s="71">
        <f>$D$11</f>
        <v>264.79000000000002</v>
      </c>
      <c r="E474" s="71">
        <f t="shared" ref="E474:AA474" si="275">$D$11</f>
        <v>264.79000000000002</v>
      </c>
      <c r="F474" s="71">
        <f t="shared" si="275"/>
        <v>264.79000000000002</v>
      </c>
      <c r="G474" s="71">
        <f t="shared" si="275"/>
        <v>264.79000000000002</v>
      </c>
      <c r="H474" s="71">
        <f t="shared" si="275"/>
        <v>264.79000000000002</v>
      </c>
      <c r="I474" s="71">
        <f t="shared" si="275"/>
        <v>264.79000000000002</v>
      </c>
      <c r="J474" s="71">
        <f t="shared" si="275"/>
        <v>264.79000000000002</v>
      </c>
      <c r="K474" s="71">
        <f t="shared" si="275"/>
        <v>264.79000000000002</v>
      </c>
      <c r="L474" s="71">
        <f t="shared" si="275"/>
        <v>264.79000000000002</v>
      </c>
      <c r="M474" s="71">
        <f t="shared" si="275"/>
        <v>264.79000000000002</v>
      </c>
      <c r="N474" s="71">
        <f t="shared" si="275"/>
        <v>264.79000000000002</v>
      </c>
      <c r="O474" s="71">
        <f t="shared" si="275"/>
        <v>264.79000000000002</v>
      </c>
      <c r="P474" s="71">
        <f t="shared" si="275"/>
        <v>264.79000000000002</v>
      </c>
      <c r="Q474" s="71">
        <f t="shared" si="275"/>
        <v>264.79000000000002</v>
      </c>
      <c r="R474" s="71">
        <f t="shared" si="275"/>
        <v>264.79000000000002</v>
      </c>
      <c r="S474" s="71">
        <f t="shared" si="275"/>
        <v>264.79000000000002</v>
      </c>
      <c r="T474" s="71">
        <f t="shared" si="275"/>
        <v>264.79000000000002</v>
      </c>
      <c r="U474" s="71">
        <f t="shared" si="275"/>
        <v>264.79000000000002</v>
      </c>
      <c r="V474" s="71">
        <f t="shared" si="275"/>
        <v>264.79000000000002</v>
      </c>
      <c r="W474" s="71">
        <f t="shared" si="275"/>
        <v>264.79000000000002</v>
      </c>
      <c r="X474" s="71">
        <f t="shared" si="275"/>
        <v>264.79000000000002</v>
      </c>
      <c r="Y474" s="71">
        <f t="shared" si="275"/>
        <v>264.79000000000002</v>
      </c>
      <c r="Z474" s="71">
        <f t="shared" si="275"/>
        <v>264.79000000000002</v>
      </c>
      <c r="AA474" s="71">
        <f t="shared" si="275"/>
        <v>264.79000000000002</v>
      </c>
    </row>
    <row r="475" spans="1:27" ht="13.8" x14ac:dyDescent="0.3">
      <c r="A475" s="162" t="s">
        <v>2874</v>
      </c>
      <c r="B475" s="54" t="str">
        <f>"31"&amp;"."&amp;$B$801&amp;"."&amp;$B$802</f>
        <v>31.03.2024</v>
      </c>
      <c r="C475" s="134" t="s">
        <v>76</v>
      </c>
      <c r="D475" s="135">
        <f>ROUND(((D476+D477+D479+D478)/1000),5)</f>
        <v>1.97011</v>
      </c>
      <c r="E475" s="135">
        <f>ROUND(((E476+E477+E479+E478)/1000),5)</f>
        <v>1.87957</v>
      </c>
      <c r="F475" s="135">
        <f>ROUND(((F476+F477+F479+F478)/1000),5)</f>
        <v>1.7880400000000001</v>
      </c>
      <c r="G475" s="135">
        <f t="shared" ref="G475:AA475" si="276">ROUND(((G476+G477+G479+G478)/1000),5)</f>
        <v>1.7794099999999999</v>
      </c>
      <c r="H475" s="135">
        <f t="shared" si="276"/>
        <v>1.80979</v>
      </c>
      <c r="I475" s="135">
        <f t="shared" si="276"/>
        <v>1.8664000000000001</v>
      </c>
      <c r="J475" s="135">
        <f t="shared" si="276"/>
        <v>1.8367800000000001</v>
      </c>
      <c r="K475" s="135">
        <f t="shared" si="276"/>
        <v>1.9316899999999999</v>
      </c>
      <c r="L475" s="135">
        <f t="shared" si="276"/>
        <v>2.0772599999999999</v>
      </c>
      <c r="M475" s="135">
        <f t="shared" si="276"/>
        <v>2.2546200000000001</v>
      </c>
      <c r="N475" s="135">
        <f t="shared" si="276"/>
        <v>2.2959000000000001</v>
      </c>
      <c r="O475" s="135">
        <f t="shared" si="276"/>
        <v>2.3041800000000001</v>
      </c>
      <c r="P475" s="135">
        <f t="shared" si="276"/>
        <v>2.2781099999999999</v>
      </c>
      <c r="Q475" s="135">
        <f t="shared" si="276"/>
        <v>2.2757100000000001</v>
      </c>
      <c r="R475" s="135">
        <f t="shared" si="276"/>
        <v>2.2761800000000001</v>
      </c>
      <c r="S475" s="135">
        <f t="shared" si="276"/>
        <v>2.2578</v>
      </c>
      <c r="T475" s="135">
        <f t="shared" si="276"/>
        <v>2.25759</v>
      </c>
      <c r="U475" s="135">
        <f t="shared" si="276"/>
        <v>2.3361100000000001</v>
      </c>
      <c r="V475" s="135">
        <f t="shared" si="276"/>
        <v>2.35175</v>
      </c>
      <c r="W475" s="135">
        <f t="shared" si="276"/>
        <v>2.4384999999999999</v>
      </c>
      <c r="X475" s="135">
        <f t="shared" si="276"/>
        <v>2.40367</v>
      </c>
      <c r="Y475" s="135">
        <f t="shared" si="276"/>
        <v>2.3376299999999999</v>
      </c>
      <c r="Z475" s="135">
        <f t="shared" si="276"/>
        <v>2.1225999999999998</v>
      </c>
      <c r="AA475" s="135">
        <f t="shared" si="276"/>
        <v>2.0184500000000001</v>
      </c>
    </row>
    <row r="476" spans="1:27" ht="12.75" customHeight="1" outlineLevel="1" x14ac:dyDescent="0.3">
      <c r="A476" s="163" t="s">
        <v>2875</v>
      </c>
      <c r="B476" s="94" t="s">
        <v>238</v>
      </c>
      <c r="C476" s="70" t="s">
        <v>79</v>
      </c>
      <c r="D476" s="71">
        <v>1482.7</v>
      </c>
      <c r="E476" s="71">
        <v>1392.16</v>
      </c>
      <c r="F476" s="71">
        <v>1300.6300000000001</v>
      </c>
      <c r="G476" s="71">
        <v>1292</v>
      </c>
      <c r="H476" s="71">
        <v>1322.38</v>
      </c>
      <c r="I476" s="71">
        <v>1378.99</v>
      </c>
      <c r="J476" s="71">
        <v>1349.37</v>
      </c>
      <c r="K476" s="71">
        <v>1444.28</v>
      </c>
      <c r="L476" s="71">
        <v>1589.85</v>
      </c>
      <c r="M476" s="71">
        <v>1767.21</v>
      </c>
      <c r="N476" s="71">
        <v>1808.49</v>
      </c>
      <c r="O476" s="71">
        <v>1816.77</v>
      </c>
      <c r="P476" s="71">
        <v>1790.7</v>
      </c>
      <c r="Q476" s="71">
        <v>1788.3</v>
      </c>
      <c r="R476" s="71">
        <v>1788.77</v>
      </c>
      <c r="S476" s="71">
        <v>1770.39</v>
      </c>
      <c r="T476" s="71">
        <v>1770.18</v>
      </c>
      <c r="U476" s="71">
        <v>1848.7</v>
      </c>
      <c r="V476" s="71">
        <v>1864.34</v>
      </c>
      <c r="W476" s="71">
        <v>1951.09</v>
      </c>
      <c r="X476" s="71">
        <v>1916.26</v>
      </c>
      <c r="Y476" s="71">
        <v>1850.22</v>
      </c>
      <c r="Z476" s="71">
        <v>1635.19</v>
      </c>
      <c r="AA476" s="71">
        <v>1531.04</v>
      </c>
    </row>
    <row r="477" spans="1:27" ht="12.75" customHeight="1" outlineLevel="1" x14ac:dyDescent="0.3">
      <c r="A477" s="163" t="s">
        <v>2876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customHeight="1" outlineLevel="1" x14ac:dyDescent="0.3">
      <c r="A478" s="163" t="s">
        <v>2877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2878</v>
      </c>
      <c r="B479" s="94" t="s">
        <v>81</v>
      </c>
      <c r="C479" s="70" t="s">
        <v>79</v>
      </c>
      <c r="D479" s="71">
        <f>$D$11</f>
        <v>264.79000000000002</v>
      </c>
      <c r="E479" s="71">
        <f t="shared" ref="E479:AA479" si="278">$D$11</f>
        <v>264.79000000000002</v>
      </c>
      <c r="F479" s="71">
        <f t="shared" si="278"/>
        <v>264.79000000000002</v>
      </c>
      <c r="G479" s="71">
        <f t="shared" si="278"/>
        <v>264.79000000000002</v>
      </c>
      <c r="H479" s="71">
        <f t="shared" si="278"/>
        <v>264.79000000000002</v>
      </c>
      <c r="I479" s="71">
        <f t="shared" si="278"/>
        <v>264.79000000000002</v>
      </c>
      <c r="J479" s="71">
        <f t="shared" si="278"/>
        <v>264.79000000000002</v>
      </c>
      <c r="K479" s="71">
        <f t="shared" si="278"/>
        <v>264.79000000000002</v>
      </c>
      <c r="L479" s="71">
        <f t="shared" si="278"/>
        <v>264.79000000000002</v>
      </c>
      <c r="M479" s="71">
        <f t="shared" si="278"/>
        <v>264.79000000000002</v>
      </c>
      <c r="N479" s="71">
        <f t="shared" si="278"/>
        <v>264.79000000000002</v>
      </c>
      <c r="O479" s="71">
        <f t="shared" si="278"/>
        <v>264.79000000000002</v>
      </c>
      <c r="P479" s="71">
        <f t="shared" si="278"/>
        <v>264.79000000000002</v>
      </c>
      <c r="Q479" s="71">
        <f t="shared" si="278"/>
        <v>264.79000000000002</v>
      </c>
      <c r="R479" s="71">
        <f t="shared" si="278"/>
        <v>264.79000000000002</v>
      </c>
      <c r="S479" s="71">
        <f t="shared" si="278"/>
        <v>264.79000000000002</v>
      </c>
      <c r="T479" s="71">
        <f t="shared" si="278"/>
        <v>264.79000000000002</v>
      </c>
      <c r="U479" s="71">
        <f t="shared" si="278"/>
        <v>264.79000000000002</v>
      </c>
      <c r="V479" s="71">
        <f t="shared" si="278"/>
        <v>264.79000000000002</v>
      </c>
      <c r="W479" s="71">
        <f t="shared" si="278"/>
        <v>264.79000000000002</v>
      </c>
      <c r="X479" s="71">
        <f t="shared" si="278"/>
        <v>264.79000000000002</v>
      </c>
      <c r="Y479" s="71">
        <f t="shared" si="278"/>
        <v>264.79000000000002</v>
      </c>
      <c r="Z479" s="71">
        <f t="shared" si="278"/>
        <v>264.79000000000002</v>
      </c>
      <c r="AA479" s="71">
        <f t="shared" si="278"/>
        <v>264.79000000000002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2879</v>
      </c>
      <c r="B484" s="54" t="str">
        <f>"01"&amp;"."&amp;$B$801&amp;"."&amp;$B$802</f>
        <v>01.03.2024</v>
      </c>
      <c r="C484" s="134" t="s">
        <v>76</v>
      </c>
      <c r="D484" s="135">
        <f>ROUND(((D485+D486+D488+D487)/1000),5)</f>
        <v>2.0074900000000002</v>
      </c>
      <c r="E484" s="135">
        <f>ROUND(((E485+E486+E488+E487)/1000),5)</f>
        <v>1.94217</v>
      </c>
      <c r="F484" s="135">
        <f>ROUND(((F485+F486+F488+F487)/1000),5)</f>
        <v>1.9343900000000001</v>
      </c>
      <c r="G484" s="135">
        <f t="shared" ref="G484:AA484" si="279">ROUND(((G485+G486+G488+G487)/1000),5)</f>
        <v>1.9380500000000001</v>
      </c>
      <c r="H484" s="135">
        <f t="shared" si="279"/>
        <v>1.98908</v>
      </c>
      <c r="I484" s="135">
        <f t="shared" si="279"/>
        <v>2.08264</v>
      </c>
      <c r="J484" s="135">
        <f t="shared" si="279"/>
        <v>2.1808000000000001</v>
      </c>
      <c r="K484" s="135">
        <f t="shared" si="279"/>
        <v>2.4885999999999999</v>
      </c>
      <c r="L484" s="135">
        <f t="shared" si="279"/>
        <v>2.63388</v>
      </c>
      <c r="M484" s="135">
        <f t="shared" si="279"/>
        <v>2.66906</v>
      </c>
      <c r="N484" s="135">
        <f t="shared" si="279"/>
        <v>2.67516</v>
      </c>
      <c r="O484" s="135">
        <f t="shared" si="279"/>
        <v>2.7262400000000002</v>
      </c>
      <c r="P484" s="135">
        <f t="shared" si="279"/>
        <v>2.6970100000000001</v>
      </c>
      <c r="Q484" s="135">
        <f t="shared" si="279"/>
        <v>2.7011400000000001</v>
      </c>
      <c r="R484" s="135">
        <f t="shared" si="279"/>
        <v>2.6860900000000001</v>
      </c>
      <c r="S484" s="135">
        <f t="shared" si="279"/>
        <v>2.6343000000000001</v>
      </c>
      <c r="T484" s="135">
        <f t="shared" si="279"/>
        <v>2.61009</v>
      </c>
      <c r="U484" s="135">
        <f t="shared" si="279"/>
        <v>2.61104</v>
      </c>
      <c r="V484" s="135">
        <f t="shared" si="279"/>
        <v>2.6408100000000001</v>
      </c>
      <c r="W484" s="135">
        <f t="shared" si="279"/>
        <v>2.7190599999999998</v>
      </c>
      <c r="X484" s="135">
        <f t="shared" si="279"/>
        <v>2.6688700000000001</v>
      </c>
      <c r="Y484" s="135">
        <f t="shared" si="279"/>
        <v>2.5597300000000001</v>
      </c>
      <c r="Z484" s="135">
        <f t="shared" si="279"/>
        <v>2.26126</v>
      </c>
      <c r="AA484" s="135">
        <f t="shared" si="279"/>
        <v>2.1413500000000001</v>
      </c>
    </row>
    <row r="485" spans="1:27" ht="12.75" customHeight="1" outlineLevel="1" x14ac:dyDescent="0.3">
      <c r="A485" s="163" t="s">
        <v>2880</v>
      </c>
      <c r="B485" s="94" t="s">
        <v>238</v>
      </c>
      <c r="C485" s="70" t="s">
        <v>79</v>
      </c>
      <c r="D485" s="71">
        <v>1302.93</v>
      </c>
      <c r="E485" s="71">
        <v>1237.6099999999999</v>
      </c>
      <c r="F485" s="71">
        <v>1229.83</v>
      </c>
      <c r="G485" s="71">
        <v>1233.49</v>
      </c>
      <c r="H485" s="71">
        <v>1284.52</v>
      </c>
      <c r="I485" s="71">
        <v>1378.08</v>
      </c>
      <c r="J485" s="71">
        <v>1476.24</v>
      </c>
      <c r="K485" s="71">
        <v>1784.04</v>
      </c>
      <c r="L485" s="71">
        <v>1929.32</v>
      </c>
      <c r="M485" s="71">
        <v>1964.5</v>
      </c>
      <c r="N485" s="71">
        <v>1970.6</v>
      </c>
      <c r="O485" s="71">
        <v>2021.68</v>
      </c>
      <c r="P485" s="71">
        <v>1992.45</v>
      </c>
      <c r="Q485" s="71">
        <v>1996.58</v>
      </c>
      <c r="R485" s="71">
        <v>1981.53</v>
      </c>
      <c r="S485" s="71">
        <v>1929.74</v>
      </c>
      <c r="T485" s="71">
        <v>1905.53</v>
      </c>
      <c r="U485" s="71">
        <v>1906.48</v>
      </c>
      <c r="V485" s="71">
        <v>1936.25</v>
      </c>
      <c r="W485" s="71">
        <v>2014.5</v>
      </c>
      <c r="X485" s="71">
        <v>1964.31</v>
      </c>
      <c r="Y485" s="71">
        <v>1855.17</v>
      </c>
      <c r="Z485" s="71">
        <v>1556.7</v>
      </c>
      <c r="AA485" s="71">
        <v>1436.79</v>
      </c>
    </row>
    <row r="486" spans="1:27" ht="12.75" customHeight="1" outlineLevel="1" x14ac:dyDescent="0.3">
      <c r="A486" s="163" t="s">
        <v>2881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customHeight="1" outlineLevel="1" x14ac:dyDescent="0.3">
      <c r="A487" s="163" t="s">
        <v>2882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2883</v>
      </c>
      <c r="B488" s="94" t="s">
        <v>81</v>
      </c>
      <c r="C488" s="70" t="s">
        <v>79</v>
      </c>
      <c r="D488" s="71">
        <f>$D$11</f>
        <v>264.79000000000002</v>
      </c>
      <c r="E488" s="71">
        <f t="shared" ref="E488:AA488" si="281">$D$11</f>
        <v>264.79000000000002</v>
      </c>
      <c r="F488" s="71">
        <f t="shared" si="281"/>
        <v>264.79000000000002</v>
      </c>
      <c r="G488" s="71">
        <f t="shared" si="281"/>
        <v>264.79000000000002</v>
      </c>
      <c r="H488" s="71">
        <f t="shared" si="281"/>
        <v>264.79000000000002</v>
      </c>
      <c r="I488" s="71">
        <f t="shared" si="281"/>
        <v>264.79000000000002</v>
      </c>
      <c r="J488" s="71">
        <f t="shared" si="281"/>
        <v>264.79000000000002</v>
      </c>
      <c r="K488" s="71">
        <f t="shared" si="281"/>
        <v>264.79000000000002</v>
      </c>
      <c r="L488" s="71">
        <f t="shared" si="281"/>
        <v>264.79000000000002</v>
      </c>
      <c r="M488" s="71">
        <f t="shared" si="281"/>
        <v>264.79000000000002</v>
      </c>
      <c r="N488" s="71">
        <f t="shared" si="281"/>
        <v>264.79000000000002</v>
      </c>
      <c r="O488" s="71">
        <f t="shared" si="281"/>
        <v>264.79000000000002</v>
      </c>
      <c r="P488" s="71">
        <f t="shared" si="281"/>
        <v>264.79000000000002</v>
      </c>
      <c r="Q488" s="71">
        <f t="shared" si="281"/>
        <v>264.79000000000002</v>
      </c>
      <c r="R488" s="71">
        <f t="shared" si="281"/>
        <v>264.79000000000002</v>
      </c>
      <c r="S488" s="71">
        <f t="shared" si="281"/>
        <v>264.79000000000002</v>
      </c>
      <c r="T488" s="71">
        <f t="shared" si="281"/>
        <v>264.79000000000002</v>
      </c>
      <c r="U488" s="71">
        <f t="shared" si="281"/>
        <v>264.79000000000002</v>
      </c>
      <c r="V488" s="71">
        <f t="shared" si="281"/>
        <v>264.79000000000002</v>
      </c>
      <c r="W488" s="71">
        <f t="shared" si="281"/>
        <v>264.79000000000002</v>
      </c>
      <c r="X488" s="71">
        <f t="shared" si="281"/>
        <v>264.79000000000002</v>
      </c>
      <c r="Y488" s="71">
        <f t="shared" si="281"/>
        <v>264.79000000000002</v>
      </c>
      <c r="Z488" s="71">
        <f t="shared" si="281"/>
        <v>264.79000000000002</v>
      </c>
      <c r="AA488" s="71">
        <f t="shared" si="281"/>
        <v>264.79000000000002</v>
      </c>
    </row>
    <row r="489" spans="1:27" ht="13.8" x14ac:dyDescent="0.3">
      <c r="A489" s="162" t="s">
        <v>2884</v>
      </c>
      <c r="B489" s="54" t="str">
        <f>"02"&amp;"."&amp;$B$801&amp;"."&amp;$B$802</f>
        <v>02.03.2024</v>
      </c>
      <c r="C489" s="134" t="s">
        <v>76</v>
      </c>
      <c r="D489" s="135">
        <f>ROUND(((D490+D491+D493+D492)/1000),5)</f>
        <v>2.3523800000000001</v>
      </c>
      <c r="E489" s="135">
        <f>ROUND(((E490+E491+E493+E492)/1000),5)</f>
        <v>2.1843900000000001</v>
      </c>
      <c r="F489" s="135">
        <f>ROUND(((F490+F491+F493+F492)/1000),5)</f>
        <v>2.1500300000000001</v>
      </c>
      <c r="G489" s="135">
        <f t="shared" ref="G489:AA489" si="282">ROUND(((G490+G491+G493+G492)/1000),5)</f>
        <v>2.1413500000000001</v>
      </c>
      <c r="H489" s="135">
        <f t="shared" si="282"/>
        <v>2.1404899999999998</v>
      </c>
      <c r="I489" s="135">
        <f t="shared" si="282"/>
        <v>2.14072</v>
      </c>
      <c r="J489" s="135">
        <f t="shared" si="282"/>
        <v>2.1710099999999999</v>
      </c>
      <c r="K489" s="135">
        <f t="shared" si="282"/>
        <v>2.3540899999999998</v>
      </c>
      <c r="L489" s="135">
        <f t="shared" si="282"/>
        <v>2.5945800000000001</v>
      </c>
      <c r="M489" s="135">
        <f t="shared" si="282"/>
        <v>2.6764299999999999</v>
      </c>
      <c r="N489" s="135">
        <f t="shared" si="282"/>
        <v>2.7017000000000002</v>
      </c>
      <c r="O489" s="135">
        <f t="shared" si="282"/>
        <v>2.70865</v>
      </c>
      <c r="P489" s="135">
        <f t="shared" si="282"/>
        <v>2.7022599999999999</v>
      </c>
      <c r="Q489" s="135">
        <f t="shared" si="282"/>
        <v>2.6939899999999999</v>
      </c>
      <c r="R489" s="135">
        <f t="shared" si="282"/>
        <v>2.6865100000000002</v>
      </c>
      <c r="S489" s="135">
        <f t="shared" si="282"/>
        <v>2.6480199999999998</v>
      </c>
      <c r="T489" s="135">
        <f t="shared" si="282"/>
        <v>2.6607500000000002</v>
      </c>
      <c r="U489" s="135">
        <f t="shared" si="282"/>
        <v>2.6776200000000001</v>
      </c>
      <c r="V489" s="135">
        <f t="shared" si="282"/>
        <v>2.7006100000000002</v>
      </c>
      <c r="W489" s="135">
        <f t="shared" si="282"/>
        <v>2.7162299999999999</v>
      </c>
      <c r="X489" s="135">
        <f t="shared" si="282"/>
        <v>2.7083699999999999</v>
      </c>
      <c r="Y489" s="135">
        <f t="shared" si="282"/>
        <v>2.6400199999999998</v>
      </c>
      <c r="Z489" s="135">
        <f t="shared" si="282"/>
        <v>2.4393099999999999</v>
      </c>
      <c r="AA489" s="135">
        <f t="shared" si="282"/>
        <v>2.1717900000000001</v>
      </c>
    </row>
    <row r="490" spans="1:27" ht="12.75" customHeight="1" outlineLevel="1" x14ac:dyDescent="0.3">
      <c r="A490" s="163" t="s">
        <v>2885</v>
      </c>
      <c r="B490" s="94" t="s">
        <v>238</v>
      </c>
      <c r="C490" s="70" t="s">
        <v>79</v>
      </c>
      <c r="D490" s="71">
        <v>1647.82</v>
      </c>
      <c r="E490" s="71">
        <v>1479.83</v>
      </c>
      <c r="F490" s="71">
        <v>1445.47</v>
      </c>
      <c r="G490" s="71">
        <v>1436.79</v>
      </c>
      <c r="H490" s="71">
        <v>1435.93</v>
      </c>
      <c r="I490" s="71">
        <v>1436.16</v>
      </c>
      <c r="J490" s="71">
        <v>1466.45</v>
      </c>
      <c r="K490" s="71">
        <v>1649.53</v>
      </c>
      <c r="L490" s="71">
        <v>1890.02</v>
      </c>
      <c r="M490" s="71">
        <v>1971.87</v>
      </c>
      <c r="N490" s="71">
        <v>1997.14</v>
      </c>
      <c r="O490" s="71">
        <v>2004.09</v>
      </c>
      <c r="P490" s="71">
        <v>1997.7</v>
      </c>
      <c r="Q490" s="71">
        <v>1989.43</v>
      </c>
      <c r="R490" s="71">
        <v>1981.95</v>
      </c>
      <c r="S490" s="71">
        <v>1943.46</v>
      </c>
      <c r="T490" s="71">
        <v>1956.19</v>
      </c>
      <c r="U490" s="71">
        <v>1973.06</v>
      </c>
      <c r="V490" s="71">
        <v>1996.05</v>
      </c>
      <c r="W490" s="71">
        <v>2011.67</v>
      </c>
      <c r="X490" s="71">
        <v>2003.81</v>
      </c>
      <c r="Y490" s="71">
        <v>1935.46</v>
      </c>
      <c r="Z490" s="71">
        <v>1734.75</v>
      </c>
      <c r="AA490" s="71">
        <v>1467.23</v>
      </c>
    </row>
    <row r="491" spans="1:27" ht="12.75" customHeight="1" outlineLevel="1" x14ac:dyDescent="0.3">
      <c r="A491" s="163" t="s">
        <v>2886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customHeight="1" outlineLevel="1" x14ac:dyDescent="0.3">
      <c r="A492" s="163" t="s">
        <v>2887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2888</v>
      </c>
      <c r="B493" s="94" t="s">
        <v>81</v>
      </c>
      <c r="C493" s="70" t="s">
        <v>79</v>
      </c>
      <c r="D493" s="71">
        <f>$D$11</f>
        <v>264.79000000000002</v>
      </c>
      <c r="E493" s="71">
        <f t="shared" ref="E493:AA493" si="284">$D$11</f>
        <v>264.79000000000002</v>
      </c>
      <c r="F493" s="71">
        <f t="shared" si="284"/>
        <v>264.79000000000002</v>
      </c>
      <c r="G493" s="71">
        <f t="shared" si="284"/>
        <v>264.79000000000002</v>
      </c>
      <c r="H493" s="71">
        <f t="shared" si="284"/>
        <v>264.79000000000002</v>
      </c>
      <c r="I493" s="71">
        <f t="shared" si="284"/>
        <v>264.79000000000002</v>
      </c>
      <c r="J493" s="71">
        <f t="shared" si="284"/>
        <v>264.79000000000002</v>
      </c>
      <c r="K493" s="71">
        <f t="shared" si="284"/>
        <v>264.79000000000002</v>
      </c>
      <c r="L493" s="71">
        <f t="shared" si="284"/>
        <v>264.79000000000002</v>
      </c>
      <c r="M493" s="71">
        <f t="shared" si="284"/>
        <v>264.79000000000002</v>
      </c>
      <c r="N493" s="71">
        <f t="shared" si="284"/>
        <v>264.79000000000002</v>
      </c>
      <c r="O493" s="71">
        <f t="shared" si="284"/>
        <v>264.79000000000002</v>
      </c>
      <c r="P493" s="71">
        <f t="shared" si="284"/>
        <v>264.79000000000002</v>
      </c>
      <c r="Q493" s="71">
        <f t="shared" si="284"/>
        <v>264.79000000000002</v>
      </c>
      <c r="R493" s="71">
        <f t="shared" si="284"/>
        <v>264.79000000000002</v>
      </c>
      <c r="S493" s="71">
        <f t="shared" si="284"/>
        <v>264.79000000000002</v>
      </c>
      <c r="T493" s="71">
        <f t="shared" si="284"/>
        <v>264.79000000000002</v>
      </c>
      <c r="U493" s="71">
        <f t="shared" si="284"/>
        <v>264.79000000000002</v>
      </c>
      <c r="V493" s="71">
        <f t="shared" si="284"/>
        <v>264.79000000000002</v>
      </c>
      <c r="W493" s="71">
        <f t="shared" si="284"/>
        <v>264.79000000000002</v>
      </c>
      <c r="X493" s="71">
        <f t="shared" si="284"/>
        <v>264.79000000000002</v>
      </c>
      <c r="Y493" s="71">
        <f t="shared" si="284"/>
        <v>264.79000000000002</v>
      </c>
      <c r="Z493" s="71">
        <f t="shared" si="284"/>
        <v>264.79000000000002</v>
      </c>
      <c r="AA493" s="71">
        <f t="shared" si="284"/>
        <v>264.79000000000002</v>
      </c>
    </row>
    <row r="494" spans="1:27" ht="13.8" x14ac:dyDescent="0.3">
      <c r="A494" s="162" t="s">
        <v>2889</v>
      </c>
      <c r="B494" s="54" t="str">
        <f>"03"&amp;"."&amp;$B$801&amp;"."&amp;$B$802</f>
        <v>03.03.2024</v>
      </c>
      <c r="C494" s="134" t="s">
        <v>76</v>
      </c>
      <c r="D494" s="135">
        <f>ROUND(((D495+D496+D498+D497)/1000),5)</f>
        <v>2.1830799999999999</v>
      </c>
      <c r="E494" s="135">
        <f>ROUND(((E495+E496+E498+E497)/1000),5)</f>
        <v>2.11816</v>
      </c>
      <c r="F494" s="135">
        <f>ROUND(((F495+F496+F498+F497)/1000),5)</f>
        <v>2.0213199999999998</v>
      </c>
      <c r="G494" s="135">
        <f t="shared" ref="G494:AA494" si="285">ROUND(((G495+G496+G498+G497)/1000),5)</f>
        <v>2.0160800000000001</v>
      </c>
      <c r="H494" s="135">
        <f t="shared" si="285"/>
        <v>2.04121</v>
      </c>
      <c r="I494" s="135">
        <f t="shared" si="285"/>
        <v>2.07843</v>
      </c>
      <c r="J494" s="135">
        <f t="shared" si="285"/>
        <v>2.0875900000000001</v>
      </c>
      <c r="K494" s="135">
        <f t="shared" si="285"/>
        <v>2.1370100000000001</v>
      </c>
      <c r="L494" s="135">
        <f t="shared" si="285"/>
        <v>2.3523900000000002</v>
      </c>
      <c r="M494" s="135">
        <f t="shared" si="285"/>
        <v>2.4702899999999999</v>
      </c>
      <c r="N494" s="135">
        <f t="shared" si="285"/>
        <v>2.5196800000000001</v>
      </c>
      <c r="O494" s="135">
        <f t="shared" si="285"/>
        <v>2.5174400000000001</v>
      </c>
      <c r="P494" s="135">
        <f t="shared" si="285"/>
        <v>2.4929700000000001</v>
      </c>
      <c r="Q494" s="135">
        <f t="shared" si="285"/>
        <v>2.4769199999999998</v>
      </c>
      <c r="R494" s="135">
        <f t="shared" si="285"/>
        <v>2.4726599999999999</v>
      </c>
      <c r="S494" s="135">
        <f t="shared" si="285"/>
        <v>2.43689</v>
      </c>
      <c r="T494" s="135">
        <f t="shared" si="285"/>
        <v>2.4674200000000002</v>
      </c>
      <c r="U494" s="135">
        <f t="shared" si="285"/>
        <v>2.4991599999999998</v>
      </c>
      <c r="V494" s="135">
        <f t="shared" si="285"/>
        <v>2.6055700000000002</v>
      </c>
      <c r="W494" s="135">
        <f t="shared" si="285"/>
        <v>2.5930300000000002</v>
      </c>
      <c r="X494" s="135">
        <f t="shared" si="285"/>
        <v>2.56507</v>
      </c>
      <c r="Y494" s="135">
        <f t="shared" si="285"/>
        <v>2.4480400000000002</v>
      </c>
      <c r="Z494" s="135">
        <f t="shared" si="285"/>
        <v>2.2709999999999999</v>
      </c>
      <c r="AA494" s="135">
        <f t="shared" si="285"/>
        <v>2.14236</v>
      </c>
    </row>
    <row r="495" spans="1:27" ht="12.75" customHeight="1" outlineLevel="1" x14ac:dyDescent="0.3">
      <c r="A495" s="163" t="s">
        <v>2890</v>
      </c>
      <c r="B495" s="94" t="s">
        <v>238</v>
      </c>
      <c r="C495" s="70" t="s">
        <v>79</v>
      </c>
      <c r="D495" s="71">
        <v>1478.52</v>
      </c>
      <c r="E495" s="71">
        <v>1413.6</v>
      </c>
      <c r="F495" s="71">
        <v>1316.76</v>
      </c>
      <c r="G495" s="71">
        <v>1311.52</v>
      </c>
      <c r="H495" s="71">
        <v>1336.65</v>
      </c>
      <c r="I495" s="71">
        <v>1373.87</v>
      </c>
      <c r="J495" s="71">
        <v>1383.03</v>
      </c>
      <c r="K495" s="71">
        <v>1432.45</v>
      </c>
      <c r="L495" s="71">
        <v>1647.83</v>
      </c>
      <c r="M495" s="71">
        <v>1765.73</v>
      </c>
      <c r="N495" s="71">
        <v>1815.12</v>
      </c>
      <c r="O495" s="71">
        <v>1812.88</v>
      </c>
      <c r="P495" s="71">
        <v>1788.41</v>
      </c>
      <c r="Q495" s="71">
        <v>1772.36</v>
      </c>
      <c r="R495" s="71">
        <v>1768.1</v>
      </c>
      <c r="S495" s="71">
        <v>1732.33</v>
      </c>
      <c r="T495" s="71">
        <v>1762.86</v>
      </c>
      <c r="U495" s="71">
        <v>1794.6</v>
      </c>
      <c r="V495" s="71">
        <v>1901.01</v>
      </c>
      <c r="W495" s="71">
        <v>1888.47</v>
      </c>
      <c r="X495" s="71">
        <v>1860.51</v>
      </c>
      <c r="Y495" s="71">
        <v>1743.48</v>
      </c>
      <c r="Z495" s="71">
        <v>1566.44</v>
      </c>
      <c r="AA495" s="71">
        <v>1437.8</v>
      </c>
    </row>
    <row r="496" spans="1:27" ht="12.75" customHeight="1" outlineLevel="1" x14ac:dyDescent="0.3">
      <c r="A496" s="163" t="s">
        <v>2891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customHeight="1" outlineLevel="1" x14ac:dyDescent="0.3">
      <c r="A497" s="163" t="s">
        <v>2892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2893</v>
      </c>
      <c r="B498" s="94" t="s">
        <v>81</v>
      </c>
      <c r="C498" s="70" t="s">
        <v>79</v>
      </c>
      <c r="D498" s="71">
        <f>$D$11</f>
        <v>264.79000000000002</v>
      </c>
      <c r="E498" s="71">
        <f t="shared" ref="E498:AA498" si="287">$D$11</f>
        <v>264.79000000000002</v>
      </c>
      <c r="F498" s="71">
        <f t="shared" si="287"/>
        <v>264.79000000000002</v>
      </c>
      <c r="G498" s="71">
        <f t="shared" si="287"/>
        <v>264.79000000000002</v>
      </c>
      <c r="H498" s="71">
        <f t="shared" si="287"/>
        <v>264.79000000000002</v>
      </c>
      <c r="I498" s="71">
        <f t="shared" si="287"/>
        <v>264.79000000000002</v>
      </c>
      <c r="J498" s="71">
        <f t="shared" si="287"/>
        <v>264.79000000000002</v>
      </c>
      <c r="K498" s="71">
        <f t="shared" si="287"/>
        <v>264.79000000000002</v>
      </c>
      <c r="L498" s="71">
        <f t="shared" si="287"/>
        <v>264.79000000000002</v>
      </c>
      <c r="M498" s="71">
        <f t="shared" si="287"/>
        <v>264.79000000000002</v>
      </c>
      <c r="N498" s="71">
        <f t="shared" si="287"/>
        <v>264.79000000000002</v>
      </c>
      <c r="O498" s="71">
        <f t="shared" si="287"/>
        <v>264.79000000000002</v>
      </c>
      <c r="P498" s="71">
        <f t="shared" si="287"/>
        <v>264.79000000000002</v>
      </c>
      <c r="Q498" s="71">
        <f t="shared" si="287"/>
        <v>264.79000000000002</v>
      </c>
      <c r="R498" s="71">
        <f t="shared" si="287"/>
        <v>264.79000000000002</v>
      </c>
      <c r="S498" s="71">
        <f t="shared" si="287"/>
        <v>264.79000000000002</v>
      </c>
      <c r="T498" s="71">
        <f t="shared" si="287"/>
        <v>264.79000000000002</v>
      </c>
      <c r="U498" s="71">
        <f t="shared" si="287"/>
        <v>264.79000000000002</v>
      </c>
      <c r="V498" s="71">
        <f t="shared" si="287"/>
        <v>264.79000000000002</v>
      </c>
      <c r="W498" s="71">
        <f t="shared" si="287"/>
        <v>264.79000000000002</v>
      </c>
      <c r="X498" s="71">
        <f t="shared" si="287"/>
        <v>264.79000000000002</v>
      </c>
      <c r="Y498" s="71">
        <f t="shared" si="287"/>
        <v>264.79000000000002</v>
      </c>
      <c r="Z498" s="71">
        <f t="shared" si="287"/>
        <v>264.79000000000002</v>
      </c>
      <c r="AA498" s="71">
        <f t="shared" si="287"/>
        <v>264.79000000000002</v>
      </c>
    </row>
    <row r="499" spans="1:27" ht="13.8" x14ac:dyDescent="0.3">
      <c r="A499" s="162" t="s">
        <v>2894</v>
      </c>
      <c r="B499" s="54" t="str">
        <f>"04"&amp;"."&amp;$B$801&amp;"."&amp;$B$802</f>
        <v>04.03.2024</v>
      </c>
      <c r="C499" s="134" t="s">
        <v>76</v>
      </c>
      <c r="D499" s="135">
        <f>ROUND(((D500+D501+D503+D502)/1000),5)</f>
        <v>2.1255700000000002</v>
      </c>
      <c r="E499" s="135">
        <f>ROUND(((E500+E501+E503+E502)/1000),5)</f>
        <v>1.98925</v>
      </c>
      <c r="F499" s="135">
        <f>ROUND(((F500+F501+F503+F502)/1000),5)</f>
        <v>1.9414800000000001</v>
      </c>
      <c r="G499" s="135">
        <f t="shared" ref="G499:AA499" si="288">ROUND(((G500+G501+G503+G502)/1000),5)</f>
        <v>1.93526</v>
      </c>
      <c r="H499" s="135">
        <f t="shared" si="288"/>
        <v>1.9708399999999999</v>
      </c>
      <c r="I499" s="135">
        <f t="shared" si="288"/>
        <v>2.1220300000000001</v>
      </c>
      <c r="J499" s="135">
        <f t="shared" si="288"/>
        <v>2.1518199999999998</v>
      </c>
      <c r="K499" s="135">
        <f t="shared" si="288"/>
        <v>2.5215700000000001</v>
      </c>
      <c r="L499" s="135">
        <f t="shared" si="288"/>
        <v>2.6934800000000001</v>
      </c>
      <c r="M499" s="135">
        <f t="shared" si="288"/>
        <v>2.7825099999999998</v>
      </c>
      <c r="N499" s="135">
        <f t="shared" si="288"/>
        <v>2.79759</v>
      </c>
      <c r="O499" s="135">
        <f t="shared" si="288"/>
        <v>2.8426399999999998</v>
      </c>
      <c r="P499" s="135">
        <f t="shared" si="288"/>
        <v>2.80253</v>
      </c>
      <c r="Q499" s="135">
        <f t="shared" si="288"/>
        <v>2.7764199999999999</v>
      </c>
      <c r="R499" s="135">
        <f t="shared" si="288"/>
        <v>2.7325699999999999</v>
      </c>
      <c r="S499" s="135">
        <f t="shared" si="288"/>
        <v>2.67394</v>
      </c>
      <c r="T499" s="135">
        <f t="shared" si="288"/>
        <v>2.6494</v>
      </c>
      <c r="U499" s="135">
        <f t="shared" si="288"/>
        <v>2.6419999999999999</v>
      </c>
      <c r="V499" s="135">
        <f t="shared" si="288"/>
        <v>2.6838299999999999</v>
      </c>
      <c r="W499" s="135">
        <f t="shared" si="288"/>
        <v>2.7765900000000001</v>
      </c>
      <c r="X499" s="135">
        <f t="shared" si="288"/>
        <v>2.6770999999999998</v>
      </c>
      <c r="Y499" s="135">
        <f t="shared" si="288"/>
        <v>2.53728</v>
      </c>
      <c r="Z499" s="135">
        <f t="shared" si="288"/>
        <v>2.2591999999999999</v>
      </c>
      <c r="AA499" s="135">
        <f t="shared" si="288"/>
        <v>2.1470400000000001</v>
      </c>
    </row>
    <row r="500" spans="1:27" ht="12.75" customHeight="1" outlineLevel="1" x14ac:dyDescent="0.3">
      <c r="A500" s="163" t="s">
        <v>2895</v>
      </c>
      <c r="B500" s="94" t="s">
        <v>238</v>
      </c>
      <c r="C500" s="70" t="s">
        <v>79</v>
      </c>
      <c r="D500" s="71">
        <v>1421.01</v>
      </c>
      <c r="E500" s="71">
        <v>1284.69</v>
      </c>
      <c r="F500" s="71">
        <v>1236.92</v>
      </c>
      <c r="G500" s="71">
        <v>1230.7</v>
      </c>
      <c r="H500" s="71">
        <v>1266.28</v>
      </c>
      <c r="I500" s="71">
        <v>1417.47</v>
      </c>
      <c r="J500" s="71">
        <v>1447.26</v>
      </c>
      <c r="K500" s="71">
        <v>1817.01</v>
      </c>
      <c r="L500" s="71">
        <v>1988.92</v>
      </c>
      <c r="M500" s="71">
        <v>2077.9499999999998</v>
      </c>
      <c r="N500" s="71">
        <v>2093.0300000000002</v>
      </c>
      <c r="O500" s="71">
        <v>2138.08</v>
      </c>
      <c r="P500" s="71">
        <v>2097.9699999999998</v>
      </c>
      <c r="Q500" s="71">
        <v>2071.86</v>
      </c>
      <c r="R500" s="71">
        <v>2028.01</v>
      </c>
      <c r="S500" s="71">
        <v>1969.38</v>
      </c>
      <c r="T500" s="71">
        <v>1944.84</v>
      </c>
      <c r="U500" s="71">
        <v>1937.44</v>
      </c>
      <c r="V500" s="71">
        <v>1979.27</v>
      </c>
      <c r="W500" s="71">
        <v>2072.0300000000002</v>
      </c>
      <c r="X500" s="71">
        <v>1972.54</v>
      </c>
      <c r="Y500" s="71">
        <v>1832.72</v>
      </c>
      <c r="Z500" s="71">
        <v>1554.64</v>
      </c>
      <c r="AA500" s="71">
        <v>1442.48</v>
      </c>
    </row>
    <row r="501" spans="1:27" ht="12.75" customHeight="1" outlineLevel="1" x14ac:dyDescent="0.3">
      <c r="A501" s="163" t="s">
        <v>2896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customHeight="1" outlineLevel="1" x14ac:dyDescent="0.3">
      <c r="A502" s="163" t="s">
        <v>2897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2898</v>
      </c>
      <c r="B503" s="94" t="s">
        <v>81</v>
      </c>
      <c r="C503" s="70" t="s">
        <v>79</v>
      </c>
      <c r="D503" s="71">
        <f>$D$11</f>
        <v>264.79000000000002</v>
      </c>
      <c r="E503" s="71">
        <f t="shared" ref="E503:AA503" si="290">$D$11</f>
        <v>264.79000000000002</v>
      </c>
      <c r="F503" s="71">
        <f t="shared" si="290"/>
        <v>264.79000000000002</v>
      </c>
      <c r="G503" s="71">
        <f t="shared" si="290"/>
        <v>264.79000000000002</v>
      </c>
      <c r="H503" s="71">
        <f t="shared" si="290"/>
        <v>264.79000000000002</v>
      </c>
      <c r="I503" s="71">
        <f t="shared" si="290"/>
        <v>264.79000000000002</v>
      </c>
      <c r="J503" s="71">
        <f t="shared" si="290"/>
        <v>264.79000000000002</v>
      </c>
      <c r="K503" s="71">
        <f t="shared" si="290"/>
        <v>264.79000000000002</v>
      </c>
      <c r="L503" s="71">
        <f t="shared" si="290"/>
        <v>264.79000000000002</v>
      </c>
      <c r="M503" s="71">
        <f t="shared" si="290"/>
        <v>264.79000000000002</v>
      </c>
      <c r="N503" s="71">
        <f t="shared" si="290"/>
        <v>264.79000000000002</v>
      </c>
      <c r="O503" s="71">
        <f t="shared" si="290"/>
        <v>264.79000000000002</v>
      </c>
      <c r="P503" s="71">
        <f t="shared" si="290"/>
        <v>264.79000000000002</v>
      </c>
      <c r="Q503" s="71">
        <f t="shared" si="290"/>
        <v>264.79000000000002</v>
      </c>
      <c r="R503" s="71">
        <f t="shared" si="290"/>
        <v>264.79000000000002</v>
      </c>
      <c r="S503" s="71">
        <f t="shared" si="290"/>
        <v>264.79000000000002</v>
      </c>
      <c r="T503" s="71">
        <f t="shared" si="290"/>
        <v>264.79000000000002</v>
      </c>
      <c r="U503" s="71">
        <f t="shared" si="290"/>
        <v>264.79000000000002</v>
      </c>
      <c r="V503" s="71">
        <f t="shared" si="290"/>
        <v>264.79000000000002</v>
      </c>
      <c r="W503" s="71">
        <f t="shared" si="290"/>
        <v>264.79000000000002</v>
      </c>
      <c r="X503" s="71">
        <f t="shared" si="290"/>
        <v>264.79000000000002</v>
      </c>
      <c r="Y503" s="71">
        <f t="shared" si="290"/>
        <v>264.79000000000002</v>
      </c>
      <c r="Z503" s="71">
        <f t="shared" si="290"/>
        <v>264.79000000000002</v>
      </c>
      <c r="AA503" s="71">
        <f t="shared" si="290"/>
        <v>264.79000000000002</v>
      </c>
    </row>
    <row r="504" spans="1:27" ht="13.8" x14ac:dyDescent="0.3">
      <c r="A504" s="162" t="s">
        <v>2899</v>
      </c>
      <c r="B504" s="54" t="str">
        <f>"05"&amp;"."&amp;$B$801&amp;"."&amp;$B$802</f>
        <v>05.03.2024</v>
      </c>
      <c r="C504" s="134" t="s">
        <v>76</v>
      </c>
      <c r="D504" s="135">
        <f>ROUND(((D505+D506+D508+D507)/1000),5)</f>
        <v>2.00379</v>
      </c>
      <c r="E504" s="135">
        <f>ROUND(((E505+E506+E508+E507)/1000),5)</f>
        <v>1.9369000000000001</v>
      </c>
      <c r="F504" s="135">
        <f>ROUND(((F505+F506+F508+F507)/1000),5)</f>
        <v>1.9155899999999999</v>
      </c>
      <c r="G504" s="135">
        <f t="shared" ref="G504:AA504" si="291">ROUND(((G505+G506+G508+G507)/1000),5)</f>
        <v>1.9089700000000001</v>
      </c>
      <c r="H504" s="135">
        <f t="shared" si="291"/>
        <v>1.9512</v>
      </c>
      <c r="I504" s="135">
        <f t="shared" si="291"/>
        <v>2.0842399999999999</v>
      </c>
      <c r="J504" s="135">
        <f t="shared" si="291"/>
        <v>2.1809799999999999</v>
      </c>
      <c r="K504" s="135">
        <f t="shared" si="291"/>
        <v>2.3763100000000001</v>
      </c>
      <c r="L504" s="135">
        <f t="shared" si="291"/>
        <v>2.5388299999999999</v>
      </c>
      <c r="M504" s="135">
        <f t="shared" si="291"/>
        <v>2.5903200000000002</v>
      </c>
      <c r="N504" s="135">
        <f t="shared" si="291"/>
        <v>2.5510100000000002</v>
      </c>
      <c r="O504" s="135">
        <f t="shared" si="291"/>
        <v>2.8943500000000002</v>
      </c>
      <c r="P504" s="135">
        <f t="shared" si="291"/>
        <v>2.76267</v>
      </c>
      <c r="Q504" s="135">
        <f t="shared" si="291"/>
        <v>2.6966100000000002</v>
      </c>
      <c r="R504" s="135">
        <f t="shared" si="291"/>
        <v>2.75149</v>
      </c>
      <c r="S504" s="135">
        <f t="shared" si="291"/>
        <v>2.6444299999999998</v>
      </c>
      <c r="T504" s="135">
        <f t="shared" si="291"/>
        <v>2.62059</v>
      </c>
      <c r="U504" s="135">
        <f t="shared" si="291"/>
        <v>2.52948</v>
      </c>
      <c r="V504" s="135">
        <f t="shared" si="291"/>
        <v>2.5311499999999998</v>
      </c>
      <c r="W504" s="135">
        <f t="shared" si="291"/>
        <v>2.52372</v>
      </c>
      <c r="X504" s="135">
        <f t="shared" si="291"/>
        <v>2.5908000000000002</v>
      </c>
      <c r="Y504" s="135">
        <f t="shared" si="291"/>
        <v>2.3986900000000002</v>
      </c>
      <c r="Z504" s="135">
        <f t="shared" si="291"/>
        <v>2.2301199999999999</v>
      </c>
      <c r="AA504" s="135">
        <f t="shared" si="291"/>
        <v>2.0565699999999998</v>
      </c>
    </row>
    <row r="505" spans="1:27" ht="12.75" customHeight="1" outlineLevel="1" x14ac:dyDescent="0.3">
      <c r="A505" s="163" t="s">
        <v>2900</v>
      </c>
      <c r="B505" s="94" t="s">
        <v>238</v>
      </c>
      <c r="C505" s="70" t="s">
        <v>79</v>
      </c>
      <c r="D505" s="71">
        <v>1299.23</v>
      </c>
      <c r="E505" s="71">
        <v>1232.3399999999999</v>
      </c>
      <c r="F505" s="71">
        <v>1211.03</v>
      </c>
      <c r="G505" s="71">
        <v>1204.4100000000001</v>
      </c>
      <c r="H505" s="71">
        <v>1246.6400000000001</v>
      </c>
      <c r="I505" s="71">
        <v>1379.68</v>
      </c>
      <c r="J505" s="71">
        <v>1476.42</v>
      </c>
      <c r="K505" s="71">
        <v>1671.75</v>
      </c>
      <c r="L505" s="71">
        <v>1834.27</v>
      </c>
      <c r="M505" s="71">
        <v>1885.76</v>
      </c>
      <c r="N505" s="71">
        <v>1846.45</v>
      </c>
      <c r="O505" s="71">
        <v>2189.79</v>
      </c>
      <c r="P505" s="71">
        <v>2058.11</v>
      </c>
      <c r="Q505" s="71">
        <v>1992.05</v>
      </c>
      <c r="R505" s="71">
        <v>2046.93</v>
      </c>
      <c r="S505" s="71">
        <v>1939.87</v>
      </c>
      <c r="T505" s="71">
        <v>1916.03</v>
      </c>
      <c r="U505" s="71">
        <v>1824.92</v>
      </c>
      <c r="V505" s="71">
        <v>1826.59</v>
      </c>
      <c r="W505" s="71">
        <v>1819.16</v>
      </c>
      <c r="X505" s="71">
        <v>1886.24</v>
      </c>
      <c r="Y505" s="71">
        <v>1694.13</v>
      </c>
      <c r="Z505" s="71">
        <v>1525.56</v>
      </c>
      <c r="AA505" s="71">
        <v>1352.01</v>
      </c>
    </row>
    <row r="506" spans="1:27" ht="12.75" customHeight="1" outlineLevel="1" x14ac:dyDescent="0.3">
      <c r="A506" s="163" t="s">
        <v>2901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customHeight="1" outlineLevel="1" x14ac:dyDescent="0.3">
      <c r="A507" s="163" t="s">
        <v>2902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2903</v>
      </c>
      <c r="B508" s="94" t="s">
        <v>81</v>
      </c>
      <c r="C508" s="70" t="s">
        <v>79</v>
      </c>
      <c r="D508" s="71">
        <f>$D$11</f>
        <v>264.79000000000002</v>
      </c>
      <c r="E508" s="71">
        <f t="shared" ref="E508:AA508" si="293">$D$11</f>
        <v>264.79000000000002</v>
      </c>
      <c r="F508" s="71">
        <f t="shared" si="293"/>
        <v>264.79000000000002</v>
      </c>
      <c r="G508" s="71">
        <f t="shared" si="293"/>
        <v>264.79000000000002</v>
      </c>
      <c r="H508" s="71">
        <f t="shared" si="293"/>
        <v>264.79000000000002</v>
      </c>
      <c r="I508" s="71">
        <f t="shared" si="293"/>
        <v>264.79000000000002</v>
      </c>
      <c r="J508" s="71">
        <f t="shared" si="293"/>
        <v>264.79000000000002</v>
      </c>
      <c r="K508" s="71">
        <f t="shared" si="293"/>
        <v>264.79000000000002</v>
      </c>
      <c r="L508" s="71">
        <f t="shared" si="293"/>
        <v>264.79000000000002</v>
      </c>
      <c r="M508" s="71">
        <f t="shared" si="293"/>
        <v>264.79000000000002</v>
      </c>
      <c r="N508" s="71">
        <f t="shared" si="293"/>
        <v>264.79000000000002</v>
      </c>
      <c r="O508" s="71">
        <f t="shared" si="293"/>
        <v>264.79000000000002</v>
      </c>
      <c r="P508" s="71">
        <f t="shared" si="293"/>
        <v>264.79000000000002</v>
      </c>
      <c r="Q508" s="71">
        <f t="shared" si="293"/>
        <v>264.79000000000002</v>
      </c>
      <c r="R508" s="71">
        <f t="shared" si="293"/>
        <v>264.79000000000002</v>
      </c>
      <c r="S508" s="71">
        <f t="shared" si="293"/>
        <v>264.79000000000002</v>
      </c>
      <c r="T508" s="71">
        <f t="shared" si="293"/>
        <v>264.79000000000002</v>
      </c>
      <c r="U508" s="71">
        <f t="shared" si="293"/>
        <v>264.79000000000002</v>
      </c>
      <c r="V508" s="71">
        <f t="shared" si="293"/>
        <v>264.79000000000002</v>
      </c>
      <c r="W508" s="71">
        <f t="shared" si="293"/>
        <v>264.79000000000002</v>
      </c>
      <c r="X508" s="71">
        <f t="shared" si="293"/>
        <v>264.79000000000002</v>
      </c>
      <c r="Y508" s="71">
        <f t="shared" si="293"/>
        <v>264.79000000000002</v>
      </c>
      <c r="Z508" s="71">
        <f t="shared" si="293"/>
        <v>264.79000000000002</v>
      </c>
      <c r="AA508" s="71">
        <f t="shared" si="293"/>
        <v>264.79000000000002</v>
      </c>
    </row>
    <row r="509" spans="1:27" ht="13.8" x14ac:dyDescent="0.3">
      <c r="A509" s="162" t="s">
        <v>2904</v>
      </c>
      <c r="B509" s="54" t="str">
        <f>"06"&amp;"."&amp;$B$801&amp;"."&amp;$B$802</f>
        <v>06.03.2024</v>
      </c>
      <c r="C509" s="134" t="s">
        <v>76</v>
      </c>
      <c r="D509" s="135">
        <f>ROUND(((D510+D511+D513+D512)/1000),5)</f>
        <v>2.0607099999999998</v>
      </c>
      <c r="E509" s="135">
        <f>ROUND(((E510+E511+E513+E512)/1000),5)</f>
        <v>1.9476100000000001</v>
      </c>
      <c r="F509" s="135">
        <f>ROUND(((F510+F511+F513+F512)/1000),5)</f>
        <v>1.9305300000000001</v>
      </c>
      <c r="G509" s="135">
        <f t="shared" ref="G509:AA509" si="294">ROUND(((G510+G511+G513+G512)/1000),5)</f>
        <v>1.92642</v>
      </c>
      <c r="H509" s="135">
        <f t="shared" si="294"/>
        <v>1.9914799999999999</v>
      </c>
      <c r="I509" s="135">
        <f t="shared" si="294"/>
        <v>2.1341600000000001</v>
      </c>
      <c r="J509" s="135">
        <f t="shared" si="294"/>
        <v>2.2319599999999999</v>
      </c>
      <c r="K509" s="135">
        <f t="shared" si="294"/>
        <v>2.5233699999999999</v>
      </c>
      <c r="L509" s="135">
        <f t="shared" si="294"/>
        <v>2.5951499999999998</v>
      </c>
      <c r="M509" s="135">
        <f t="shared" si="294"/>
        <v>2.6105999999999998</v>
      </c>
      <c r="N509" s="135">
        <f t="shared" si="294"/>
        <v>2.5739100000000001</v>
      </c>
      <c r="O509" s="135">
        <f t="shared" si="294"/>
        <v>2.67713</v>
      </c>
      <c r="P509" s="135">
        <f t="shared" si="294"/>
        <v>2.6660499999999998</v>
      </c>
      <c r="Q509" s="135">
        <f t="shared" si="294"/>
        <v>2.66337</v>
      </c>
      <c r="R509" s="135">
        <f t="shared" si="294"/>
        <v>2.6424099999999999</v>
      </c>
      <c r="S509" s="135">
        <f t="shared" si="294"/>
        <v>2.6199699999999999</v>
      </c>
      <c r="T509" s="135">
        <f t="shared" si="294"/>
        <v>2.6091099999999998</v>
      </c>
      <c r="U509" s="135">
        <f t="shared" si="294"/>
        <v>2.5597799999999999</v>
      </c>
      <c r="V509" s="135">
        <f t="shared" si="294"/>
        <v>2.60093</v>
      </c>
      <c r="W509" s="135">
        <f t="shared" si="294"/>
        <v>2.6012300000000002</v>
      </c>
      <c r="X509" s="135">
        <f t="shared" si="294"/>
        <v>2.6566200000000002</v>
      </c>
      <c r="Y509" s="135">
        <f t="shared" si="294"/>
        <v>2.5502400000000001</v>
      </c>
      <c r="Z509" s="135">
        <f t="shared" si="294"/>
        <v>2.2800799999999999</v>
      </c>
      <c r="AA509" s="135">
        <f t="shared" si="294"/>
        <v>2.1421299999999999</v>
      </c>
    </row>
    <row r="510" spans="1:27" ht="12.75" customHeight="1" outlineLevel="1" x14ac:dyDescent="0.3">
      <c r="A510" s="163" t="s">
        <v>2905</v>
      </c>
      <c r="B510" s="94" t="s">
        <v>238</v>
      </c>
      <c r="C510" s="70" t="s">
        <v>79</v>
      </c>
      <c r="D510" s="71">
        <v>1356.15</v>
      </c>
      <c r="E510" s="71">
        <v>1243.05</v>
      </c>
      <c r="F510" s="71">
        <v>1225.97</v>
      </c>
      <c r="G510" s="71">
        <v>1221.8599999999999</v>
      </c>
      <c r="H510" s="71">
        <v>1286.92</v>
      </c>
      <c r="I510" s="71">
        <v>1429.6</v>
      </c>
      <c r="J510" s="71">
        <v>1527.4</v>
      </c>
      <c r="K510" s="71">
        <v>1818.81</v>
      </c>
      <c r="L510" s="71">
        <v>1890.59</v>
      </c>
      <c r="M510" s="71">
        <v>1906.04</v>
      </c>
      <c r="N510" s="71">
        <v>1869.35</v>
      </c>
      <c r="O510" s="71">
        <v>1972.57</v>
      </c>
      <c r="P510" s="71">
        <v>1961.49</v>
      </c>
      <c r="Q510" s="71">
        <v>1958.81</v>
      </c>
      <c r="R510" s="71">
        <v>1937.85</v>
      </c>
      <c r="S510" s="71">
        <v>1915.41</v>
      </c>
      <c r="T510" s="71">
        <v>1904.55</v>
      </c>
      <c r="U510" s="71">
        <v>1855.22</v>
      </c>
      <c r="V510" s="71">
        <v>1896.37</v>
      </c>
      <c r="W510" s="71">
        <v>1896.67</v>
      </c>
      <c r="X510" s="71">
        <v>1952.06</v>
      </c>
      <c r="Y510" s="71">
        <v>1845.68</v>
      </c>
      <c r="Z510" s="71">
        <v>1575.52</v>
      </c>
      <c r="AA510" s="71">
        <v>1437.57</v>
      </c>
    </row>
    <row r="511" spans="1:27" ht="12.75" customHeight="1" outlineLevel="1" x14ac:dyDescent="0.3">
      <c r="A511" s="163" t="s">
        <v>2906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customHeight="1" outlineLevel="1" x14ac:dyDescent="0.3">
      <c r="A512" s="163" t="s">
        <v>2907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2908</v>
      </c>
      <c r="B513" s="94" t="s">
        <v>81</v>
      </c>
      <c r="C513" s="70" t="s">
        <v>79</v>
      </c>
      <c r="D513" s="71">
        <f>$D$11</f>
        <v>264.79000000000002</v>
      </c>
      <c r="E513" s="71">
        <f t="shared" ref="E513:AA513" si="296">$D$11</f>
        <v>264.79000000000002</v>
      </c>
      <c r="F513" s="71">
        <f t="shared" si="296"/>
        <v>264.79000000000002</v>
      </c>
      <c r="G513" s="71">
        <f t="shared" si="296"/>
        <v>264.79000000000002</v>
      </c>
      <c r="H513" s="71">
        <f t="shared" si="296"/>
        <v>264.79000000000002</v>
      </c>
      <c r="I513" s="71">
        <f t="shared" si="296"/>
        <v>264.79000000000002</v>
      </c>
      <c r="J513" s="71">
        <f t="shared" si="296"/>
        <v>264.79000000000002</v>
      </c>
      <c r="K513" s="71">
        <f t="shared" si="296"/>
        <v>264.79000000000002</v>
      </c>
      <c r="L513" s="71">
        <f t="shared" si="296"/>
        <v>264.79000000000002</v>
      </c>
      <c r="M513" s="71">
        <f t="shared" si="296"/>
        <v>264.79000000000002</v>
      </c>
      <c r="N513" s="71">
        <f t="shared" si="296"/>
        <v>264.79000000000002</v>
      </c>
      <c r="O513" s="71">
        <f t="shared" si="296"/>
        <v>264.79000000000002</v>
      </c>
      <c r="P513" s="71">
        <f t="shared" si="296"/>
        <v>264.79000000000002</v>
      </c>
      <c r="Q513" s="71">
        <f t="shared" si="296"/>
        <v>264.79000000000002</v>
      </c>
      <c r="R513" s="71">
        <f t="shared" si="296"/>
        <v>264.79000000000002</v>
      </c>
      <c r="S513" s="71">
        <f t="shared" si="296"/>
        <v>264.79000000000002</v>
      </c>
      <c r="T513" s="71">
        <f t="shared" si="296"/>
        <v>264.79000000000002</v>
      </c>
      <c r="U513" s="71">
        <f t="shared" si="296"/>
        <v>264.79000000000002</v>
      </c>
      <c r="V513" s="71">
        <f t="shared" si="296"/>
        <v>264.79000000000002</v>
      </c>
      <c r="W513" s="71">
        <f t="shared" si="296"/>
        <v>264.79000000000002</v>
      </c>
      <c r="X513" s="71">
        <f t="shared" si="296"/>
        <v>264.79000000000002</v>
      </c>
      <c r="Y513" s="71">
        <f t="shared" si="296"/>
        <v>264.79000000000002</v>
      </c>
      <c r="Z513" s="71">
        <f t="shared" si="296"/>
        <v>264.79000000000002</v>
      </c>
      <c r="AA513" s="71">
        <f t="shared" si="296"/>
        <v>264.79000000000002</v>
      </c>
    </row>
    <row r="514" spans="1:27" ht="13.8" x14ac:dyDescent="0.3">
      <c r="A514" s="162" t="s">
        <v>2909</v>
      </c>
      <c r="B514" s="54" t="str">
        <f>"07"&amp;"."&amp;$B$801&amp;"."&amp;$B$802</f>
        <v>07.03.2024</v>
      </c>
      <c r="C514" s="134" t="s">
        <v>76</v>
      </c>
      <c r="D514" s="135">
        <f>ROUND(((D515+D516+D518+D517)/1000),5)</f>
        <v>1.93353</v>
      </c>
      <c r="E514" s="135">
        <f>ROUND(((E515+E516+E518+E517)/1000),5)</f>
        <v>1.9075800000000001</v>
      </c>
      <c r="F514" s="135">
        <f>ROUND(((F515+F516+F518+F517)/1000),5)</f>
        <v>1.8736699999999999</v>
      </c>
      <c r="G514" s="135">
        <f t="shared" ref="G514:AA514" si="297">ROUND(((G515+G516+G518+G517)/1000),5)</f>
        <v>1.86338</v>
      </c>
      <c r="H514" s="135">
        <f t="shared" si="297"/>
        <v>1.90974</v>
      </c>
      <c r="I514" s="135">
        <f t="shared" si="297"/>
        <v>2.0549300000000001</v>
      </c>
      <c r="J514" s="135">
        <f t="shared" si="297"/>
        <v>2.1714799999999999</v>
      </c>
      <c r="K514" s="135">
        <f t="shared" si="297"/>
        <v>2.4418500000000001</v>
      </c>
      <c r="L514" s="135">
        <f t="shared" si="297"/>
        <v>2.5154100000000001</v>
      </c>
      <c r="M514" s="135">
        <f t="shared" si="297"/>
        <v>2.5243699999999998</v>
      </c>
      <c r="N514" s="135">
        <f t="shared" si="297"/>
        <v>2.52407</v>
      </c>
      <c r="O514" s="135">
        <f t="shared" si="297"/>
        <v>2.5521400000000001</v>
      </c>
      <c r="P514" s="135">
        <f t="shared" si="297"/>
        <v>2.6074799999999998</v>
      </c>
      <c r="Q514" s="135">
        <f t="shared" si="297"/>
        <v>2.6073300000000001</v>
      </c>
      <c r="R514" s="135">
        <f t="shared" si="297"/>
        <v>2.5688599999999999</v>
      </c>
      <c r="S514" s="135">
        <f t="shared" si="297"/>
        <v>2.5464199999999999</v>
      </c>
      <c r="T514" s="135">
        <f t="shared" si="297"/>
        <v>2.5525600000000002</v>
      </c>
      <c r="U514" s="135">
        <f t="shared" si="297"/>
        <v>2.4441000000000002</v>
      </c>
      <c r="V514" s="135">
        <f t="shared" si="297"/>
        <v>2.4814099999999999</v>
      </c>
      <c r="W514" s="135">
        <f t="shared" si="297"/>
        <v>2.4991699999999999</v>
      </c>
      <c r="X514" s="135">
        <f t="shared" si="297"/>
        <v>2.5109300000000001</v>
      </c>
      <c r="Y514" s="135">
        <f t="shared" si="297"/>
        <v>2.51431</v>
      </c>
      <c r="Z514" s="135">
        <f t="shared" si="297"/>
        <v>2.29372</v>
      </c>
      <c r="AA514" s="135">
        <f t="shared" si="297"/>
        <v>2.1384300000000001</v>
      </c>
    </row>
    <row r="515" spans="1:27" ht="12.75" customHeight="1" outlineLevel="1" x14ac:dyDescent="0.3">
      <c r="A515" s="163" t="s">
        <v>2910</v>
      </c>
      <c r="B515" s="94" t="s">
        <v>238</v>
      </c>
      <c r="C515" s="70" t="s">
        <v>79</v>
      </c>
      <c r="D515" s="71">
        <v>1228.97</v>
      </c>
      <c r="E515" s="71">
        <v>1203.02</v>
      </c>
      <c r="F515" s="71">
        <v>1169.1099999999999</v>
      </c>
      <c r="G515" s="71">
        <v>1158.82</v>
      </c>
      <c r="H515" s="71">
        <v>1205.18</v>
      </c>
      <c r="I515" s="71">
        <v>1350.37</v>
      </c>
      <c r="J515" s="71">
        <v>1466.92</v>
      </c>
      <c r="K515" s="71">
        <v>1737.29</v>
      </c>
      <c r="L515" s="71">
        <v>1810.85</v>
      </c>
      <c r="M515" s="71">
        <v>1819.81</v>
      </c>
      <c r="N515" s="71">
        <v>1819.51</v>
      </c>
      <c r="O515" s="71">
        <v>1847.58</v>
      </c>
      <c r="P515" s="71">
        <v>1902.92</v>
      </c>
      <c r="Q515" s="71">
        <v>1902.77</v>
      </c>
      <c r="R515" s="71">
        <v>1864.3</v>
      </c>
      <c r="S515" s="71">
        <v>1841.86</v>
      </c>
      <c r="T515" s="71">
        <v>1848</v>
      </c>
      <c r="U515" s="71">
        <v>1739.54</v>
      </c>
      <c r="V515" s="71">
        <v>1776.85</v>
      </c>
      <c r="W515" s="71">
        <v>1794.61</v>
      </c>
      <c r="X515" s="71">
        <v>1806.37</v>
      </c>
      <c r="Y515" s="71">
        <v>1809.75</v>
      </c>
      <c r="Z515" s="71">
        <v>1589.16</v>
      </c>
      <c r="AA515" s="71">
        <v>1433.87</v>
      </c>
    </row>
    <row r="516" spans="1:27" ht="12.75" customHeight="1" outlineLevel="1" x14ac:dyDescent="0.3">
      <c r="A516" s="163" t="s">
        <v>2911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customHeight="1" outlineLevel="1" x14ac:dyDescent="0.3">
      <c r="A517" s="163" t="s">
        <v>2912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2913</v>
      </c>
      <c r="B518" s="94" t="s">
        <v>81</v>
      </c>
      <c r="C518" s="70" t="s">
        <v>79</v>
      </c>
      <c r="D518" s="71">
        <f>$D$11</f>
        <v>264.79000000000002</v>
      </c>
      <c r="E518" s="71">
        <f t="shared" ref="E518:AA518" si="299">$D$11</f>
        <v>264.79000000000002</v>
      </c>
      <c r="F518" s="71">
        <f t="shared" si="299"/>
        <v>264.79000000000002</v>
      </c>
      <c r="G518" s="71">
        <f t="shared" si="299"/>
        <v>264.79000000000002</v>
      </c>
      <c r="H518" s="71">
        <f t="shared" si="299"/>
        <v>264.79000000000002</v>
      </c>
      <c r="I518" s="71">
        <f t="shared" si="299"/>
        <v>264.79000000000002</v>
      </c>
      <c r="J518" s="71">
        <f t="shared" si="299"/>
        <v>264.79000000000002</v>
      </c>
      <c r="K518" s="71">
        <f t="shared" si="299"/>
        <v>264.79000000000002</v>
      </c>
      <c r="L518" s="71">
        <f t="shared" si="299"/>
        <v>264.79000000000002</v>
      </c>
      <c r="M518" s="71">
        <f t="shared" si="299"/>
        <v>264.79000000000002</v>
      </c>
      <c r="N518" s="71">
        <f t="shared" si="299"/>
        <v>264.79000000000002</v>
      </c>
      <c r="O518" s="71">
        <f t="shared" si="299"/>
        <v>264.79000000000002</v>
      </c>
      <c r="P518" s="71">
        <f t="shared" si="299"/>
        <v>264.79000000000002</v>
      </c>
      <c r="Q518" s="71">
        <f t="shared" si="299"/>
        <v>264.79000000000002</v>
      </c>
      <c r="R518" s="71">
        <f t="shared" si="299"/>
        <v>264.79000000000002</v>
      </c>
      <c r="S518" s="71">
        <f t="shared" si="299"/>
        <v>264.79000000000002</v>
      </c>
      <c r="T518" s="71">
        <f t="shared" si="299"/>
        <v>264.79000000000002</v>
      </c>
      <c r="U518" s="71">
        <f t="shared" si="299"/>
        <v>264.79000000000002</v>
      </c>
      <c r="V518" s="71">
        <f t="shared" si="299"/>
        <v>264.79000000000002</v>
      </c>
      <c r="W518" s="71">
        <f t="shared" si="299"/>
        <v>264.79000000000002</v>
      </c>
      <c r="X518" s="71">
        <f t="shared" si="299"/>
        <v>264.79000000000002</v>
      </c>
      <c r="Y518" s="71">
        <f t="shared" si="299"/>
        <v>264.79000000000002</v>
      </c>
      <c r="Z518" s="71">
        <f t="shared" si="299"/>
        <v>264.79000000000002</v>
      </c>
      <c r="AA518" s="71">
        <f t="shared" si="299"/>
        <v>264.79000000000002</v>
      </c>
    </row>
    <row r="519" spans="1:27" ht="13.8" x14ac:dyDescent="0.3">
      <c r="A519" s="162" t="s">
        <v>2914</v>
      </c>
      <c r="B519" s="54" t="str">
        <f>"08"&amp;"."&amp;$B$801&amp;"."&amp;$B$802</f>
        <v>08.03.2024</v>
      </c>
      <c r="C519" s="134" t="s">
        <v>76</v>
      </c>
      <c r="D519" s="135">
        <f>ROUND(((D520+D521+D523+D522)/1000),5)</f>
        <v>2.1328100000000001</v>
      </c>
      <c r="E519" s="135">
        <f>ROUND(((E520+E521+E523+E522)/1000),5)</f>
        <v>1.99596</v>
      </c>
      <c r="F519" s="135">
        <f>ROUND(((F520+F521+F523+F522)/1000),5)</f>
        <v>1.9332</v>
      </c>
      <c r="G519" s="135">
        <f t="shared" ref="G519:AA519" si="300">ROUND(((G520+G521+G523+G522)/1000),5)</f>
        <v>1.93127</v>
      </c>
      <c r="H519" s="135">
        <f t="shared" si="300"/>
        <v>1.93445</v>
      </c>
      <c r="I519" s="135">
        <f t="shared" si="300"/>
        <v>1.9931099999999999</v>
      </c>
      <c r="J519" s="135">
        <f t="shared" si="300"/>
        <v>2.02813</v>
      </c>
      <c r="K519" s="135">
        <f t="shared" si="300"/>
        <v>2.14514</v>
      </c>
      <c r="L519" s="135">
        <f t="shared" si="300"/>
        <v>2.3494799999999998</v>
      </c>
      <c r="M519" s="135">
        <f t="shared" si="300"/>
        <v>2.39832</v>
      </c>
      <c r="N519" s="135">
        <f t="shared" si="300"/>
        <v>2.4422100000000002</v>
      </c>
      <c r="O519" s="135">
        <f t="shared" si="300"/>
        <v>2.45146</v>
      </c>
      <c r="P519" s="135">
        <f t="shared" si="300"/>
        <v>2.4340899999999999</v>
      </c>
      <c r="Q519" s="135">
        <f t="shared" si="300"/>
        <v>2.4182700000000001</v>
      </c>
      <c r="R519" s="135">
        <f t="shared" si="300"/>
        <v>2.3828</v>
      </c>
      <c r="S519" s="135">
        <f t="shared" si="300"/>
        <v>2.3761899999999998</v>
      </c>
      <c r="T519" s="135">
        <f t="shared" si="300"/>
        <v>2.37859</v>
      </c>
      <c r="U519" s="135">
        <f t="shared" si="300"/>
        <v>2.38286</v>
      </c>
      <c r="V519" s="135">
        <f t="shared" si="300"/>
        <v>2.3925000000000001</v>
      </c>
      <c r="W519" s="135">
        <f t="shared" si="300"/>
        <v>2.4276399999999998</v>
      </c>
      <c r="X519" s="135">
        <f t="shared" si="300"/>
        <v>2.4790999999999999</v>
      </c>
      <c r="Y519" s="135">
        <f t="shared" si="300"/>
        <v>2.41188</v>
      </c>
      <c r="Z519" s="135">
        <f t="shared" si="300"/>
        <v>2.22458</v>
      </c>
      <c r="AA519" s="135">
        <f t="shared" si="300"/>
        <v>2.11816</v>
      </c>
    </row>
    <row r="520" spans="1:27" ht="12.75" customHeight="1" outlineLevel="1" x14ac:dyDescent="0.3">
      <c r="A520" s="163" t="s">
        <v>2915</v>
      </c>
      <c r="B520" s="94" t="s">
        <v>238</v>
      </c>
      <c r="C520" s="70" t="s">
        <v>79</v>
      </c>
      <c r="D520" s="71">
        <v>1428.25</v>
      </c>
      <c r="E520" s="71">
        <v>1291.4000000000001</v>
      </c>
      <c r="F520" s="71">
        <v>1228.6400000000001</v>
      </c>
      <c r="G520" s="71">
        <v>1226.71</v>
      </c>
      <c r="H520" s="71">
        <v>1229.8900000000001</v>
      </c>
      <c r="I520" s="71">
        <v>1288.55</v>
      </c>
      <c r="J520" s="71">
        <v>1323.57</v>
      </c>
      <c r="K520" s="71">
        <v>1440.58</v>
      </c>
      <c r="L520" s="71">
        <v>1644.92</v>
      </c>
      <c r="M520" s="71">
        <v>1693.76</v>
      </c>
      <c r="N520" s="71">
        <v>1737.65</v>
      </c>
      <c r="O520" s="71">
        <v>1746.9</v>
      </c>
      <c r="P520" s="71">
        <v>1729.53</v>
      </c>
      <c r="Q520" s="71">
        <v>1713.71</v>
      </c>
      <c r="R520" s="71">
        <v>1678.24</v>
      </c>
      <c r="S520" s="71">
        <v>1671.63</v>
      </c>
      <c r="T520" s="71">
        <v>1674.03</v>
      </c>
      <c r="U520" s="71">
        <v>1678.3</v>
      </c>
      <c r="V520" s="71">
        <v>1687.94</v>
      </c>
      <c r="W520" s="71">
        <v>1723.08</v>
      </c>
      <c r="X520" s="71">
        <v>1774.54</v>
      </c>
      <c r="Y520" s="71">
        <v>1707.32</v>
      </c>
      <c r="Z520" s="71">
        <v>1520.02</v>
      </c>
      <c r="AA520" s="71">
        <v>1413.6</v>
      </c>
    </row>
    <row r="521" spans="1:27" ht="12.75" customHeight="1" outlineLevel="1" x14ac:dyDescent="0.3">
      <c r="A521" s="163" t="s">
        <v>2916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customHeight="1" outlineLevel="1" x14ac:dyDescent="0.3">
      <c r="A522" s="163" t="s">
        <v>2917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2918</v>
      </c>
      <c r="B523" s="94" t="s">
        <v>81</v>
      </c>
      <c r="C523" s="70" t="s">
        <v>79</v>
      </c>
      <c r="D523" s="71">
        <f>$D$11</f>
        <v>264.79000000000002</v>
      </c>
      <c r="E523" s="71">
        <f t="shared" ref="E523:AA523" si="302">$D$11</f>
        <v>264.79000000000002</v>
      </c>
      <c r="F523" s="71">
        <f t="shared" si="302"/>
        <v>264.79000000000002</v>
      </c>
      <c r="G523" s="71">
        <f t="shared" si="302"/>
        <v>264.79000000000002</v>
      </c>
      <c r="H523" s="71">
        <f t="shared" si="302"/>
        <v>264.79000000000002</v>
      </c>
      <c r="I523" s="71">
        <f t="shared" si="302"/>
        <v>264.79000000000002</v>
      </c>
      <c r="J523" s="71">
        <f t="shared" si="302"/>
        <v>264.79000000000002</v>
      </c>
      <c r="K523" s="71">
        <f t="shared" si="302"/>
        <v>264.79000000000002</v>
      </c>
      <c r="L523" s="71">
        <f t="shared" si="302"/>
        <v>264.79000000000002</v>
      </c>
      <c r="M523" s="71">
        <f t="shared" si="302"/>
        <v>264.79000000000002</v>
      </c>
      <c r="N523" s="71">
        <f t="shared" si="302"/>
        <v>264.79000000000002</v>
      </c>
      <c r="O523" s="71">
        <f t="shared" si="302"/>
        <v>264.79000000000002</v>
      </c>
      <c r="P523" s="71">
        <f t="shared" si="302"/>
        <v>264.79000000000002</v>
      </c>
      <c r="Q523" s="71">
        <f t="shared" si="302"/>
        <v>264.79000000000002</v>
      </c>
      <c r="R523" s="71">
        <f t="shared" si="302"/>
        <v>264.79000000000002</v>
      </c>
      <c r="S523" s="71">
        <f t="shared" si="302"/>
        <v>264.79000000000002</v>
      </c>
      <c r="T523" s="71">
        <f t="shared" si="302"/>
        <v>264.79000000000002</v>
      </c>
      <c r="U523" s="71">
        <f t="shared" si="302"/>
        <v>264.79000000000002</v>
      </c>
      <c r="V523" s="71">
        <f t="shared" si="302"/>
        <v>264.79000000000002</v>
      </c>
      <c r="W523" s="71">
        <f t="shared" si="302"/>
        <v>264.79000000000002</v>
      </c>
      <c r="X523" s="71">
        <f t="shared" si="302"/>
        <v>264.79000000000002</v>
      </c>
      <c r="Y523" s="71">
        <f t="shared" si="302"/>
        <v>264.79000000000002</v>
      </c>
      <c r="Z523" s="71">
        <f t="shared" si="302"/>
        <v>264.79000000000002</v>
      </c>
      <c r="AA523" s="71">
        <f t="shared" si="302"/>
        <v>264.79000000000002</v>
      </c>
    </row>
    <row r="524" spans="1:27" ht="13.8" x14ac:dyDescent="0.3">
      <c r="A524" s="162" t="s">
        <v>2919</v>
      </c>
      <c r="B524" s="54" t="str">
        <f>"09"&amp;"."&amp;$B$801&amp;"."&amp;$B$802</f>
        <v>09.03.2024</v>
      </c>
      <c r="C524" s="134" t="s">
        <v>76</v>
      </c>
      <c r="D524" s="135">
        <f>ROUND(((D525+D526+D528+D527)/1000),5)</f>
        <v>2.14622</v>
      </c>
      <c r="E524" s="135">
        <f>ROUND(((E525+E526+E528+E527)/1000),5)</f>
        <v>1.9856</v>
      </c>
      <c r="F524" s="135">
        <f>ROUND(((F525+F526+F528+F527)/1000),5)</f>
        <v>1.9346099999999999</v>
      </c>
      <c r="G524" s="135">
        <f t="shared" ref="G524:AA524" si="303">ROUND(((G525+G526+G528+G527)/1000),5)</f>
        <v>1.9169400000000001</v>
      </c>
      <c r="H524" s="135">
        <f t="shared" si="303"/>
        <v>1.9342200000000001</v>
      </c>
      <c r="I524" s="135">
        <f t="shared" si="303"/>
        <v>1.97499</v>
      </c>
      <c r="J524" s="135">
        <f t="shared" si="303"/>
        <v>2.0705800000000001</v>
      </c>
      <c r="K524" s="135">
        <f t="shared" si="303"/>
        <v>2.1857799999999998</v>
      </c>
      <c r="L524" s="135">
        <f t="shared" si="303"/>
        <v>2.3784900000000002</v>
      </c>
      <c r="M524" s="135">
        <f t="shared" si="303"/>
        <v>2.4714999999999998</v>
      </c>
      <c r="N524" s="135">
        <f t="shared" si="303"/>
        <v>2.5396399999999999</v>
      </c>
      <c r="O524" s="135">
        <f t="shared" si="303"/>
        <v>2.5447899999999999</v>
      </c>
      <c r="P524" s="135">
        <f t="shared" si="303"/>
        <v>2.5237699999999998</v>
      </c>
      <c r="Q524" s="135">
        <f t="shared" si="303"/>
        <v>2.5071599999999998</v>
      </c>
      <c r="R524" s="135">
        <f t="shared" si="303"/>
        <v>2.4608400000000001</v>
      </c>
      <c r="S524" s="135">
        <f t="shared" si="303"/>
        <v>2.4283000000000001</v>
      </c>
      <c r="T524" s="135">
        <f t="shared" si="303"/>
        <v>2.4362499999999998</v>
      </c>
      <c r="U524" s="135">
        <f t="shared" si="303"/>
        <v>2.4527399999999999</v>
      </c>
      <c r="V524" s="135">
        <f t="shared" si="303"/>
        <v>2.5157600000000002</v>
      </c>
      <c r="W524" s="135">
        <f t="shared" si="303"/>
        <v>2.5458599999999998</v>
      </c>
      <c r="X524" s="135">
        <f t="shared" si="303"/>
        <v>2.5613600000000001</v>
      </c>
      <c r="Y524" s="135">
        <f t="shared" si="303"/>
        <v>2.5057499999999999</v>
      </c>
      <c r="Z524" s="135">
        <f t="shared" si="303"/>
        <v>2.3053599999999999</v>
      </c>
      <c r="AA524" s="135">
        <f t="shared" si="303"/>
        <v>2.1473800000000001</v>
      </c>
    </row>
    <row r="525" spans="1:27" ht="12.75" customHeight="1" outlineLevel="1" x14ac:dyDescent="0.3">
      <c r="A525" s="163" t="s">
        <v>2920</v>
      </c>
      <c r="B525" s="94" t="s">
        <v>238</v>
      </c>
      <c r="C525" s="70" t="s">
        <v>79</v>
      </c>
      <c r="D525" s="71">
        <v>1441.66</v>
      </c>
      <c r="E525" s="71">
        <v>1281.04</v>
      </c>
      <c r="F525" s="71">
        <v>1230.05</v>
      </c>
      <c r="G525" s="71">
        <v>1212.3800000000001</v>
      </c>
      <c r="H525" s="71">
        <v>1229.6600000000001</v>
      </c>
      <c r="I525" s="71">
        <v>1270.43</v>
      </c>
      <c r="J525" s="71">
        <v>1366.02</v>
      </c>
      <c r="K525" s="71">
        <v>1481.22</v>
      </c>
      <c r="L525" s="71">
        <v>1673.93</v>
      </c>
      <c r="M525" s="71">
        <v>1766.94</v>
      </c>
      <c r="N525" s="71">
        <v>1835.08</v>
      </c>
      <c r="O525" s="71">
        <v>1840.23</v>
      </c>
      <c r="P525" s="71">
        <v>1819.21</v>
      </c>
      <c r="Q525" s="71">
        <v>1802.6</v>
      </c>
      <c r="R525" s="71">
        <v>1756.28</v>
      </c>
      <c r="S525" s="71">
        <v>1723.74</v>
      </c>
      <c r="T525" s="71">
        <v>1731.69</v>
      </c>
      <c r="U525" s="71">
        <v>1748.18</v>
      </c>
      <c r="V525" s="71">
        <v>1811.2</v>
      </c>
      <c r="W525" s="71">
        <v>1841.3</v>
      </c>
      <c r="X525" s="71">
        <v>1856.8</v>
      </c>
      <c r="Y525" s="71">
        <v>1801.19</v>
      </c>
      <c r="Z525" s="71">
        <v>1600.8</v>
      </c>
      <c r="AA525" s="71">
        <v>1442.82</v>
      </c>
    </row>
    <row r="526" spans="1:27" ht="12.75" customHeight="1" outlineLevel="1" x14ac:dyDescent="0.3">
      <c r="A526" s="163" t="s">
        <v>2921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customHeight="1" outlineLevel="1" x14ac:dyDescent="0.3">
      <c r="A527" s="163" t="s">
        <v>2922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2923</v>
      </c>
      <c r="B528" s="94" t="s">
        <v>81</v>
      </c>
      <c r="C528" s="70" t="s">
        <v>79</v>
      </c>
      <c r="D528" s="71">
        <f>$D$11</f>
        <v>264.79000000000002</v>
      </c>
      <c r="E528" s="71">
        <f t="shared" ref="E528:AA528" si="305">$D$11</f>
        <v>264.79000000000002</v>
      </c>
      <c r="F528" s="71">
        <f t="shared" si="305"/>
        <v>264.79000000000002</v>
      </c>
      <c r="G528" s="71">
        <f t="shared" si="305"/>
        <v>264.79000000000002</v>
      </c>
      <c r="H528" s="71">
        <f t="shared" si="305"/>
        <v>264.79000000000002</v>
      </c>
      <c r="I528" s="71">
        <f t="shared" si="305"/>
        <v>264.79000000000002</v>
      </c>
      <c r="J528" s="71">
        <f t="shared" si="305"/>
        <v>264.79000000000002</v>
      </c>
      <c r="K528" s="71">
        <f t="shared" si="305"/>
        <v>264.79000000000002</v>
      </c>
      <c r="L528" s="71">
        <f t="shared" si="305"/>
        <v>264.79000000000002</v>
      </c>
      <c r="M528" s="71">
        <f t="shared" si="305"/>
        <v>264.79000000000002</v>
      </c>
      <c r="N528" s="71">
        <f t="shared" si="305"/>
        <v>264.79000000000002</v>
      </c>
      <c r="O528" s="71">
        <f t="shared" si="305"/>
        <v>264.79000000000002</v>
      </c>
      <c r="P528" s="71">
        <f t="shared" si="305"/>
        <v>264.79000000000002</v>
      </c>
      <c r="Q528" s="71">
        <f t="shared" si="305"/>
        <v>264.79000000000002</v>
      </c>
      <c r="R528" s="71">
        <f t="shared" si="305"/>
        <v>264.79000000000002</v>
      </c>
      <c r="S528" s="71">
        <f t="shared" si="305"/>
        <v>264.79000000000002</v>
      </c>
      <c r="T528" s="71">
        <f t="shared" si="305"/>
        <v>264.79000000000002</v>
      </c>
      <c r="U528" s="71">
        <f t="shared" si="305"/>
        <v>264.79000000000002</v>
      </c>
      <c r="V528" s="71">
        <f t="shared" si="305"/>
        <v>264.79000000000002</v>
      </c>
      <c r="W528" s="71">
        <f t="shared" si="305"/>
        <v>264.79000000000002</v>
      </c>
      <c r="X528" s="71">
        <f t="shared" si="305"/>
        <v>264.79000000000002</v>
      </c>
      <c r="Y528" s="71">
        <f t="shared" si="305"/>
        <v>264.79000000000002</v>
      </c>
      <c r="Z528" s="71">
        <f t="shared" si="305"/>
        <v>264.79000000000002</v>
      </c>
      <c r="AA528" s="71">
        <f t="shared" si="305"/>
        <v>264.79000000000002</v>
      </c>
    </row>
    <row r="529" spans="1:27" ht="13.8" x14ac:dyDescent="0.3">
      <c r="A529" s="162" t="s">
        <v>2924</v>
      </c>
      <c r="B529" s="54" t="str">
        <f>"10"&amp;"."&amp;$B$801&amp;"."&amp;$B$802</f>
        <v>10.03.2024</v>
      </c>
      <c r="C529" s="134" t="s">
        <v>76</v>
      </c>
      <c r="D529" s="135">
        <f>ROUND(((D530+D531+D533+D532)/1000),5)</f>
        <v>2.0335000000000001</v>
      </c>
      <c r="E529" s="135">
        <f>ROUND(((E530+E531+E533+E532)/1000),5)</f>
        <v>1.9347799999999999</v>
      </c>
      <c r="F529" s="135">
        <f>ROUND(((F530+F531+F533+F532)/1000),5)</f>
        <v>1.91727</v>
      </c>
      <c r="G529" s="135">
        <f t="shared" ref="G529:AA529" si="306">ROUND(((G530+G531+G533+G532)/1000),5)</f>
        <v>1.9034800000000001</v>
      </c>
      <c r="H529" s="135">
        <f t="shared" si="306"/>
        <v>1.9213800000000001</v>
      </c>
      <c r="I529" s="135">
        <f t="shared" si="306"/>
        <v>1.94034</v>
      </c>
      <c r="J529" s="135">
        <f t="shared" si="306"/>
        <v>1.96515</v>
      </c>
      <c r="K529" s="135">
        <f t="shared" si="306"/>
        <v>2.1257299999999999</v>
      </c>
      <c r="L529" s="135">
        <f t="shared" si="306"/>
        <v>2.3567100000000001</v>
      </c>
      <c r="M529" s="135">
        <f t="shared" si="306"/>
        <v>2.4233199999999999</v>
      </c>
      <c r="N529" s="135">
        <f t="shared" si="306"/>
        <v>2.4966400000000002</v>
      </c>
      <c r="O529" s="135">
        <f t="shared" si="306"/>
        <v>2.4998499999999999</v>
      </c>
      <c r="P529" s="135">
        <f t="shared" si="306"/>
        <v>2.4836900000000002</v>
      </c>
      <c r="Q529" s="135">
        <f t="shared" si="306"/>
        <v>2.4656799999999999</v>
      </c>
      <c r="R529" s="135">
        <f t="shared" si="306"/>
        <v>2.4130699999999998</v>
      </c>
      <c r="S529" s="135">
        <f t="shared" si="306"/>
        <v>2.38537</v>
      </c>
      <c r="T529" s="135">
        <f t="shared" si="306"/>
        <v>2.3894700000000002</v>
      </c>
      <c r="U529" s="135">
        <f t="shared" si="306"/>
        <v>2.40754</v>
      </c>
      <c r="V529" s="135">
        <f t="shared" si="306"/>
        <v>2.4838399999999998</v>
      </c>
      <c r="W529" s="135">
        <f t="shared" si="306"/>
        <v>2.53294</v>
      </c>
      <c r="X529" s="135">
        <f t="shared" si="306"/>
        <v>2.52197</v>
      </c>
      <c r="Y529" s="135">
        <f t="shared" si="306"/>
        <v>2.4639600000000002</v>
      </c>
      <c r="Z529" s="135">
        <f t="shared" si="306"/>
        <v>2.2498100000000001</v>
      </c>
      <c r="AA529" s="135">
        <f t="shared" si="306"/>
        <v>1.9930600000000001</v>
      </c>
    </row>
    <row r="530" spans="1:27" ht="12.75" customHeight="1" outlineLevel="1" x14ac:dyDescent="0.3">
      <c r="A530" s="163" t="s">
        <v>2925</v>
      </c>
      <c r="B530" s="94" t="s">
        <v>238</v>
      </c>
      <c r="C530" s="70" t="s">
        <v>79</v>
      </c>
      <c r="D530" s="71">
        <v>1328.94</v>
      </c>
      <c r="E530" s="71">
        <v>1230.22</v>
      </c>
      <c r="F530" s="71">
        <v>1212.71</v>
      </c>
      <c r="G530" s="71">
        <v>1198.92</v>
      </c>
      <c r="H530" s="71">
        <v>1216.82</v>
      </c>
      <c r="I530" s="71">
        <v>1235.78</v>
      </c>
      <c r="J530" s="71">
        <v>1260.5899999999999</v>
      </c>
      <c r="K530" s="71">
        <v>1421.17</v>
      </c>
      <c r="L530" s="71">
        <v>1652.15</v>
      </c>
      <c r="M530" s="71">
        <v>1718.76</v>
      </c>
      <c r="N530" s="71">
        <v>1792.08</v>
      </c>
      <c r="O530" s="71">
        <v>1795.29</v>
      </c>
      <c r="P530" s="71">
        <v>1779.13</v>
      </c>
      <c r="Q530" s="71">
        <v>1761.12</v>
      </c>
      <c r="R530" s="71">
        <v>1708.51</v>
      </c>
      <c r="S530" s="71">
        <v>1680.81</v>
      </c>
      <c r="T530" s="71">
        <v>1684.91</v>
      </c>
      <c r="U530" s="71">
        <v>1702.98</v>
      </c>
      <c r="V530" s="71">
        <v>1779.28</v>
      </c>
      <c r="W530" s="71">
        <v>1828.38</v>
      </c>
      <c r="X530" s="71">
        <v>1817.41</v>
      </c>
      <c r="Y530" s="71">
        <v>1759.4</v>
      </c>
      <c r="Z530" s="71">
        <v>1545.25</v>
      </c>
      <c r="AA530" s="71">
        <v>1288.5</v>
      </c>
    </row>
    <row r="531" spans="1:27" ht="12.75" customHeight="1" outlineLevel="1" x14ac:dyDescent="0.3">
      <c r="A531" s="163" t="s">
        <v>2926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customHeight="1" outlineLevel="1" x14ac:dyDescent="0.3">
      <c r="A532" s="163" t="s">
        <v>2927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2928</v>
      </c>
      <c r="B533" s="94" t="s">
        <v>81</v>
      </c>
      <c r="C533" s="70" t="s">
        <v>79</v>
      </c>
      <c r="D533" s="71">
        <f>$D$11</f>
        <v>264.79000000000002</v>
      </c>
      <c r="E533" s="71">
        <f t="shared" ref="E533:AA533" si="308">$D$11</f>
        <v>264.79000000000002</v>
      </c>
      <c r="F533" s="71">
        <f t="shared" si="308"/>
        <v>264.79000000000002</v>
      </c>
      <c r="G533" s="71">
        <f t="shared" si="308"/>
        <v>264.79000000000002</v>
      </c>
      <c r="H533" s="71">
        <f t="shared" si="308"/>
        <v>264.79000000000002</v>
      </c>
      <c r="I533" s="71">
        <f t="shared" si="308"/>
        <v>264.79000000000002</v>
      </c>
      <c r="J533" s="71">
        <f t="shared" si="308"/>
        <v>264.79000000000002</v>
      </c>
      <c r="K533" s="71">
        <f t="shared" si="308"/>
        <v>264.79000000000002</v>
      </c>
      <c r="L533" s="71">
        <f t="shared" si="308"/>
        <v>264.79000000000002</v>
      </c>
      <c r="M533" s="71">
        <f t="shared" si="308"/>
        <v>264.79000000000002</v>
      </c>
      <c r="N533" s="71">
        <f t="shared" si="308"/>
        <v>264.79000000000002</v>
      </c>
      <c r="O533" s="71">
        <f t="shared" si="308"/>
        <v>264.79000000000002</v>
      </c>
      <c r="P533" s="71">
        <f t="shared" si="308"/>
        <v>264.79000000000002</v>
      </c>
      <c r="Q533" s="71">
        <f t="shared" si="308"/>
        <v>264.79000000000002</v>
      </c>
      <c r="R533" s="71">
        <f t="shared" si="308"/>
        <v>264.79000000000002</v>
      </c>
      <c r="S533" s="71">
        <f t="shared" si="308"/>
        <v>264.79000000000002</v>
      </c>
      <c r="T533" s="71">
        <f t="shared" si="308"/>
        <v>264.79000000000002</v>
      </c>
      <c r="U533" s="71">
        <f t="shared" si="308"/>
        <v>264.79000000000002</v>
      </c>
      <c r="V533" s="71">
        <f t="shared" si="308"/>
        <v>264.79000000000002</v>
      </c>
      <c r="W533" s="71">
        <f t="shared" si="308"/>
        <v>264.79000000000002</v>
      </c>
      <c r="X533" s="71">
        <f t="shared" si="308"/>
        <v>264.79000000000002</v>
      </c>
      <c r="Y533" s="71">
        <f t="shared" si="308"/>
        <v>264.79000000000002</v>
      </c>
      <c r="Z533" s="71">
        <f t="shared" si="308"/>
        <v>264.79000000000002</v>
      </c>
      <c r="AA533" s="71">
        <f t="shared" si="308"/>
        <v>264.79000000000002</v>
      </c>
    </row>
    <row r="534" spans="1:27" ht="13.8" x14ac:dyDescent="0.3">
      <c r="A534" s="162" t="s">
        <v>2929</v>
      </c>
      <c r="B534" s="54" t="str">
        <f>"11"&amp;"."&amp;$B$801&amp;"."&amp;$B$802</f>
        <v>11.03.2024</v>
      </c>
      <c r="C534" s="134" t="s">
        <v>76</v>
      </c>
      <c r="D534" s="135">
        <f>ROUND(((D535+D536+D538+D537)/1000),5)</f>
        <v>1.9370499999999999</v>
      </c>
      <c r="E534" s="135">
        <f>ROUND(((E535+E536+E538+E537)/1000),5)</f>
        <v>1.90974</v>
      </c>
      <c r="F534" s="135">
        <f>ROUND(((F535+F536+F538+F537)/1000),5)</f>
        <v>1.86937</v>
      </c>
      <c r="G534" s="135">
        <f t="shared" ref="G534:AA534" si="309">ROUND(((G535+G536+G538+G537)/1000),5)</f>
        <v>1.85128</v>
      </c>
      <c r="H534" s="135">
        <f t="shared" si="309"/>
        <v>1.8920600000000001</v>
      </c>
      <c r="I534" s="135">
        <f t="shared" si="309"/>
        <v>1.9798199999999999</v>
      </c>
      <c r="J534" s="135">
        <f t="shared" si="309"/>
        <v>2.15537</v>
      </c>
      <c r="K534" s="135">
        <f t="shared" si="309"/>
        <v>2.3686799999999999</v>
      </c>
      <c r="L534" s="135">
        <f t="shared" si="309"/>
        <v>2.4941</v>
      </c>
      <c r="M534" s="135">
        <f t="shared" si="309"/>
        <v>2.5705100000000001</v>
      </c>
      <c r="N534" s="135">
        <f t="shared" si="309"/>
        <v>2.5569600000000001</v>
      </c>
      <c r="O534" s="135">
        <f t="shared" si="309"/>
        <v>2.56114</v>
      </c>
      <c r="P534" s="135">
        <f t="shared" si="309"/>
        <v>2.5453899999999998</v>
      </c>
      <c r="Q534" s="135">
        <f t="shared" si="309"/>
        <v>2.5326900000000001</v>
      </c>
      <c r="R534" s="135">
        <f t="shared" si="309"/>
        <v>2.50943</v>
      </c>
      <c r="S534" s="135">
        <f t="shared" si="309"/>
        <v>2.4894599999999998</v>
      </c>
      <c r="T534" s="135">
        <f t="shared" si="309"/>
        <v>2.4864899999999999</v>
      </c>
      <c r="U534" s="135">
        <f t="shared" si="309"/>
        <v>2.4178099999999998</v>
      </c>
      <c r="V534" s="135">
        <f t="shared" si="309"/>
        <v>2.44367</v>
      </c>
      <c r="W534" s="135">
        <f t="shared" si="309"/>
        <v>2.4692799999999999</v>
      </c>
      <c r="X534" s="135">
        <f t="shared" si="309"/>
        <v>2.4296799999999998</v>
      </c>
      <c r="Y534" s="135">
        <f t="shared" si="309"/>
        <v>2.36924</v>
      </c>
      <c r="Z534" s="135">
        <f t="shared" si="309"/>
        <v>2.16594</v>
      </c>
      <c r="AA534" s="135">
        <f t="shared" si="309"/>
        <v>1.9260299999999999</v>
      </c>
    </row>
    <row r="535" spans="1:27" ht="12.75" customHeight="1" outlineLevel="1" x14ac:dyDescent="0.3">
      <c r="A535" s="163" t="s">
        <v>2930</v>
      </c>
      <c r="B535" s="94" t="s">
        <v>238</v>
      </c>
      <c r="C535" s="70" t="s">
        <v>79</v>
      </c>
      <c r="D535" s="71">
        <v>1232.49</v>
      </c>
      <c r="E535" s="71">
        <v>1205.18</v>
      </c>
      <c r="F535" s="71">
        <v>1164.81</v>
      </c>
      <c r="G535" s="71">
        <v>1146.72</v>
      </c>
      <c r="H535" s="71">
        <v>1187.5</v>
      </c>
      <c r="I535" s="71">
        <v>1275.26</v>
      </c>
      <c r="J535" s="71">
        <v>1450.81</v>
      </c>
      <c r="K535" s="71">
        <v>1664.12</v>
      </c>
      <c r="L535" s="71">
        <v>1789.54</v>
      </c>
      <c r="M535" s="71">
        <v>1865.95</v>
      </c>
      <c r="N535" s="71">
        <v>1852.4</v>
      </c>
      <c r="O535" s="71">
        <v>1856.58</v>
      </c>
      <c r="P535" s="71">
        <v>1840.83</v>
      </c>
      <c r="Q535" s="71">
        <v>1828.13</v>
      </c>
      <c r="R535" s="71">
        <v>1804.87</v>
      </c>
      <c r="S535" s="71">
        <v>1784.9</v>
      </c>
      <c r="T535" s="71">
        <v>1781.93</v>
      </c>
      <c r="U535" s="71">
        <v>1713.25</v>
      </c>
      <c r="V535" s="71">
        <v>1739.11</v>
      </c>
      <c r="W535" s="71">
        <v>1764.72</v>
      </c>
      <c r="X535" s="71">
        <v>1725.12</v>
      </c>
      <c r="Y535" s="71">
        <v>1664.68</v>
      </c>
      <c r="Z535" s="71">
        <v>1461.38</v>
      </c>
      <c r="AA535" s="71">
        <v>1221.47</v>
      </c>
    </row>
    <row r="536" spans="1:27" ht="12.75" customHeight="1" outlineLevel="1" x14ac:dyDescent="0.3">
      <c r="A536" s="163" t="s">
        <v>2931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customHeight="1" outlineLevel="1" x14ac:dyDescent="0.3">
      <c r="A537" s="163" t="s">
        <v>2932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2933</v>
      </c>
      <c r="B538" s="94" t="s">
        <v>81</v>
      </c>
      <c r="C538" s="70" t="s">
        <v>79</v>
      </c>
      <c r="D538" s="71">
        <f>$D$11</f>
        <v>264.79000000000002</v>
      </c>
      <c r="E538" s="71">
        <f t="shared" ref="E538:AA538" si="311">$D$11</f>
        <v>264.79000000000002</v>
      </c>
      <c r="F538" s="71">
        <f t="shared" si="311"/>
        <v>264.79000000000002</v>
      </c>
      <c r="G538" s="71">
        <f t="shared" si="311"/>
        <v>264.79000000000002</v>
      </c>
      <c r="H538" s="71">
        <f t="shared" si="311"/>
        <v>264.79000000000002</v>
      </c>
      <c r="I538" s="71">
        <f t="shared" si="311"/>
        <v>264.79000000000002</v>
      </c>
      <c r="J538" s="71">
        <f t="shared" si="311"/>
        <v>264.79000000000002</v>
      </c>
      <c r="K538" s="71">
        <f t="shared" si="311"/>
        <v>264.79000000000002</v>
      </c>
      <c r="L538" s="71">
        <f t="shared" si="311"/>
        <v>264.79000000000002</v>
      </c>
      <c r="M538" s="71">
        <f t="shared" si="311"/>
        <v>264.79000000000002</v>
      </c>
      <c r="N538" s="71">
        <f t="shared" si="311"/>
        <v>264.79000000000002</v>
      </c>
      <c r="O538" s="71">
        <f t="shared" si="311"/>
        <v>264.79000000000002</v>
      </c>
      <c r="P538" s="71">
        <f t="shared" si="311"/>
        <v>264.79000000000002</v>
      </c>
      <c r="Q538" s="71">
        <f t="shared" si="311"/>
        <v>264.79000000000002</v>
      </c>
      <c r="R538" s="71">
        <f t="shared" si="311"/>
        <v>264.79000000000002</v>
      </c>
      <c r="S538" s="71">
        <f t="shared" si="311"/>
        <v>264.79000000000002</v>
      </c>
      <c r="T538" s="71">
        <f t="shared" si="311"/>
        <v>264.79000000000002</v>
      </c>
      <c r="U538" s="71">
        <f t="shared" si="311"/>
        <v>264.79000000000002</v>
      </c>
      <c r="V538" s="71">
        <f t="shared" si="311"/>
        <v>264.79000000000002</v>
      </c>
      <c r="W538" s="71">
        <f t="shared" si="311"/>
        <v>264.79000000000002</v>
      </c>
      <c r="X538" s="71">
        <f t="shared" si="311"/>
        <v>264.79000000000002</v>
      </c>
      <c r="Y538" s="71">
        <f t="shared" si="311"/>
        <v>264.79000000000002</v>
      </c>
      <c r="Z538" s="71">
        <f t="shared" si="311"/>
        <v>264.79000000000002</v>
      </c>
      <c r="AA538" s="71">
        <f t="shared" si="311"/>
        <v>264.79000000000002</v>
      </c>
    </row>
    <row r="539" spans="1:27" ht="13.8" x14ac:dyDescent="0.3">
      <c r="A539" s="162" t="s">
        <v>2934</v>
      </c>
      <c r="B539" s="54" t="str">
        <f>"12"&amp;"."&amp;$B$801&amp;"."&amp;$B$802</f>
        <v>12.03.2024</v>
      </c>
      <c r="C539" s="134" t="s">
        <v>76</v>
      </c>
      <c r="D539" s="135">
        <f>ROUND(((D540+D541+D543+D542)/1000),5)</f>
        <v>1.9260699999999999</v>
      </c>
      <c r="E539" s="135">
        <f>ROUND(((E540+E541+E543+E542)/1000),5)</f>
        <v>1.8759699999999999</v>
      </c>
      <c r="F539" s="135">
        <f>ROUND(((F540+F541+F543+F542)/1000),5)</f>
        <v>1.8383700000000001</v>
      </c>
      <c r="G539" s="135">
        <f t="shared" ref="G539:AA539" si="312">ROUND(((G540+G541+G543+G542)/1000),5)</f>
        <v>1.83562</v>
      </c>
      <c r="H539" s="135">
        <f t="shared" si="312"/>
        <v>1.8876599999999999</v>
      </c>
      <c r="I539" s="135">
        <f t="shared" si="312"/>
        <v>1.98465</v>
      </c>
      <c r="J539" s="135">
        <f t="shared" si="312"/>
        <v>2.1511499999999999</v>
      </c>
      <c r="K539" s="135">
        <f t="shared" si="312"/>
        <v>2.3763299999999998</v>
      </c>
      <c r="L539" s="135">
        <f t="shared" si="312"/>
        <v>2.4525199999999998</v>
      </c>
      <c r="M539" s="135">
        <f t="shared" si="312"/>
        <v>2.5082200000000001</v>
      </c>
      <c r="N539" s="135">
        <f t="shared" si="312"/>
        <v>2.5082900000000001</v>
      </c>
      <c r="O539" s="135">
        <f t="shared" si="312"/>
        <v>2.5150700000000001</v>
      </c>
      <c r="P539" s="135">
        <f t="shared" si="312"/>
        <v>2.4972099999999999</v>
      </c>
      <c r="Q539" s="135">
        <f t="shared" si="312"/>
        <v>2.4964200000000001</v>
      </c>
      <c r="R539" s="135">
        <f t="shared" si="312"/>
        <v>2.47342</v>
      </c>
      <c r="S539" s="135">
        <f t="shared" si="312"/>
        <v>2.4568099999999999</v>
      </c>
      <c r="T539" s="135">
        <f t="shared" si="312"/>
        <v>2.4527199999999998</v>
      </c>
      <c r="U539" s="135">
        <f t="shared" si="312"/>
        <v>2.4043800000000002</v>
      </c>
      <c r="V539" s="135">
        <f t="shared" si="312"/>
        <v>2.4497</v>
      </c>
      <c r="W539" s="135">
        <f t="shared" si="312"/>
        <v>2.47465</v>
      </c>
      <c r="X539" s="135">
        <f t="shared" si="312"/>
        <v>2.46915</v>
      </c>
      <c r="Y539" s="135">
        <f t="shared" si="312"/>
        <v>2.38043</v>
      </c>
      <c r="Z539" s="135">
        <f t="shared" si="312"/>
        <v>2.1689799999999999</v>
      </c>
      <c r="AA539" s="135">
        <f t="shared" si="312"/>
        <v>1.9874400000000001</v>
      </c>
    </row>
    <row r="540" spans="1:27" ht="12.75" customHeight="1" outlineLevel="1" x14ac:dyDescent="0.3">
      <c r="A540" s="163" t="s">
        <v>2935</v>
      </c>
      <c r="B540" s="94" t="s">
        <v>238</v>
      </c>
      <c r="C540" s="70" t="s">
        <v>79</v>
      </c>
      <c r="D540" s="71">
        <v>1221.51</v>
      </c>
      <c r="E540" s="71">
        <v>1171.4100000000001</v>
      </c>
      <c r="F540" s="71">
        <v>1133.81</v>
      </c>
      <c r="G540" s="71">
        <v>1131.06</v>
      </c>
      <c r="H540" s="71">
        <v>1183.0999999999999</v>
      </c>
      <c r="I540" s="71">
        <v>1280.0899999999999</v>
      </c>
      <c r="J540" s="71">
        <v>1446.59</v>
      </c>
      <c r="K540" s="71">
        <v>1671.77</v>
      </c>
      <c r="L540" s="71">
        <v>1747.96</v>
      </c>
      <c r="M540" s="71">
        <v>1803.66</v>
      </c>
      <c r="N540" s="71">
        <v>1803.73</v>
      </c>
      <c r="O540" s="71">
        <v>1810.51</v>
      </c>
      <c r="P540" s="71">
        <v>1792.65</v>
      </c>
      <c r="Q540" s="71">
        <v>1791.86</v>
      </c>
      <c r="R540" s="71">
        <v>1768.86</v>
      </c>
      <c r="S540" s="71">
        <v>1752.25</v>
      </c>
      <c r="T540" s="71">
        <v>1748.16</v>
      </c>
      <c r="U540" s="71">
        <v>1699.82</v>
      </c>
      <c r="V540" s="71">
        <v>1745.14</v>
      </c>
      <c r="W540" s="71">
        <v>1770.09</v>
      </c>
      <c r="X540" s="71">
        <v>1764.59</v>
      </c>
      <c r="Y540" s="71">
        <v>1675.87</v>
      </c>
      <c r="Z540" s="71">
        <v>1464.42</v>
      </c>
      <c r="AA540" s="71">
        <v>1282.8800000000001</v>
      </c>
    </row>
    <row r="541" spans="1:27" ht="12.75" customHeight="1" outlineLevel="1" x14ac:dyDescent="0.3">
      <c r="A541" s="163" t="s">
        <v>2936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customHeight="1" outlineLevel="1" x14ac:dyDescent="0.3">
      <c r="A542" s="163" t="s">
        <v>2937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2938</v>
      </c>
      <c r="B543" s="94" t="s">
        <v>81</v>
      </c>
      <c r="C543" s="70" t="s">
        <v>79</v>
      </c>
      <c r="D543" s="71">
        <f>$D$11</f>
        <v>264.79000000000002</v>
      </c>
      <c r="E543" s="71">
        <f t="shared" ref="E543:AA543" si="314">$D$11</f>
        <v>264.79000000000002</v>
      </c>
      <c r="F543" s="71">
        <f t="shared" si="314"/>
        <v>264.79000000000002</v>
      </c>
      <c r="G543" s="71">
        <f t="shared" si="314"/>
        <v>264.79000000000002</v>
      </c>
      <c r="H543" s="71">
        <f t="shared" si="314"/>
        <v>264.79000000000002</v>
      </c>
      <c r="I543" s="71">
        <f t="shared" si="314"/>
        <v>264.79000000000002</v>
      </c>
      <c r="J543" s="71">
        <f t="shared" si="314"/>
        <v>264.79000000000002</v>
      </c>
      <c r="K543" s="71">
        <f t="shared" si="314"/>
        <v>264.79000000000002</v>
      </c>
      <c r="L543" s="71">
        <f t="shared" si="314"/>
        <v>264.79000000000002</v>
      </c>
      <c r="M543" s="71">
        <f t="shared" si="314"/>
        <v>264.79000000000002</v>
      </c>
      <c r="N543" s="71">
        <f t="shared" si="314"/>
        <v>264.79000000000002</v>
      </c>
      <c r="O543" s="71">
        <f t="shared" si="314"/>
        <v>264.79000000000002</v>
      </c>
      <c r="P543" s="71">
        <f t="shared" si="314"/>
        <v>264.79000000000002</v>
      </c>
      <c r="Q543" s="71">
        <f t="shared" si="314"/>
        <v>264.79000000000002</v>
      </c>
      <c r="R543" s="71">
        <f t="shared" si="314"/>
        <v>264.79000000000002</v>
      </c>
      <c r="S543" s="71">
        <f t="shared" si="314"/>
        <v>264.79000000000002</v>
      </c>
      <c r="T543" s="71">
        <f t="shared" si="314"/>
        <v>264.79000000000002</v>
      </c>
      <c r="U543" s="71">
        <f t="shared" si="314"/>
        <v>264.79000000000002</v>
      </c>
      <c r="V543" s="71">
        <f t="shared" si="314"/>
        <v>264.79000000000002</v>
      </c>
      <c r="W543" s="71">
        <f t="shared" si="314"/>
        <v>264.79000000000002</v>
      </c>
      <c r="X543" s="71">
        <f t="shared" si="314"/>
        <v>264.79000000000002</v>
      </c>
      <c r="Y543" s="71">
        <f t="shared" si="314"/>
        <v>264.79000000000002</v>
      </c>
      <c r="Z543" s="71">
        <f t="shared" si="314"/>
        <v>264.79000000000002</v>
      </c>
      <c r="AA543" s="71">
        <f t="shared" si="314"/>
        <v>264.79000000000002</v>
      </c>
    </row>
    <row r="544" spans="1:27" ht="13.8" x14ac:dyDescent="0.3">
      <c r="A544" s="162" t="s">
        <v>2939</v>
      </c>
      <c r="B544" s="54" t="str">
        <f>"13"&amp;"."&amp;$B$801&amp;"."&amp;$B$802</f>
        <v>13.03.2024</v>
      </c>
      <c r="C544" s="134" t="s">
        <v>76</v>
      </c>
      <c r="D544" s="135">
        <f>ROUND(((D545+D546+D548+D547)/1000),5)</f>
        <v>1.8986700000000001</v>
      </c>
      <c r="E544" s="135">
        <f>ROUND(((E545+E546+E548+E547)/1000),5)</f>
        <v>1.86361</v>
      </c>
      <c r="F544" s="135">
        <f>ROUND(((F545+F546+F548+F547)/1000),5)</f>
        <v>1.83832</v>
      </c>
      <c r="G544" s="135">
        <f t="shared" ref="G544:AA544" si="315">ROUND(((G545+G546+G548+G547)/1000),5)</f>
        <v>1.83717</v>
      </c>
      <c r="H544" s="135">
        <f t="shared" si="315"/>
        <v>1.86215</v>
      </c>
      <c r="I544" s="135">
        <f t="shared" si="315"/>
        <v>1.9601</v>
      </c>
      <c r="J544" s="135">
        <f t="shared" si="315"/>
        <v>2.1403699999999999</v>
      </c>
      <c r="K544" s="135">
        <f t="shared" si="315"/>
        <v>2.3666200000000002</v>
      </c>
      <c r="L544" s="135">
        <f t="shared" si="315"/>
        <v>2.4022999999999999</v>
      </c>
      <c r="M544" s="135">
        <f t="shared" si="315"/>
        <v>2.56318</v>
      </c>
      <c r="N544" s="135">
        <f t="shared" si="315"/>
        <v>2.55254</v>
      </c>
      <c r="O544" s="135">
        <f t="shared" si="315"/>
        <v>2.47052</v>
      </c>
      <c r="P544" s="135">
        <f t="shared" si="315"/>
        <v>2.4234800000000001</v>
      </c>
      <c r="Q544" s="135">
        <f t="shared" si="315"/>
        <v>2.46414</v>
      </c>
      <c r="R544" s="135">
        <f t="shared" si="315"/>
        <v>2.4428100000000001</v>
      </c>
      <c r="S544" s="135">
        <f t="shared" si="315"/>
        <v>2.41899</v>
      </c>
      <c r="T544" s="135">
        <f t="shared" si="315"/>
        <v>2.3921100000000002</v>
      </c>
      <c r="U544" s="135">
        <f t="shared" si="315"/>
        <v>2.3901300000000001</v>
      </c>
      <c r="V544" s="135">
        <f t="shared" si="315"/>
        <v>2.4230399999999999</v>
      </c>
      <c r="W544" s="135">
        <f t="shared" si="315"/>
        <v>2.4813299999999998</v>
      </c>
      <c r="X544" s="135">
        <f t="shared" si="315"/>
        <v>2.4559799999999998</v>
      </c>
      <c r="Y544" s="135">
        <f t="shared" si="315"/>
        <v>2.3772099999999998</v>
      </c>
      <c r="Z544" s="135">
        <f t="shared" si="315"/>
        <v>2.16587</v>
      </c>
      <c r="AA544" s="135">
        <f t="shared" si="315"/>
        <v>1.96455</v>
      </c>
    </row>
    <row r="545" spans="1:27" ht="12.75" customHeight="1" outlineLevel="1" x14ac:dyDescent="0.3">
      <c r="A545" s="163" t="s">
        <v>2940</v>
      </c>
      <c r="B545" s="94" t="s">
        <v>238</v>
      </c>
      <c r="C545" s="70" t="s">
        <v>79</v>
      </c>
      <c r="D545" s="71">
        <v>1194.1099999999999</v>
      </c>
      <c r="E545" s="71">
        <v>1159.05</v>
      </c>
      <c r="F545" s="71">
        <v>1133.76</v>
      </c>
      <c r="G545" s="71">
        <v>1132.6099999999999</v>
      </c>
      <c r="H545" s="71">
        <v>1157.5899999999999</v>
      </c>
      <c r="I545" s="71">
        <v>1255.54</v>
      </c>
      <c r="J545" s="71">
        <v>1435.81</v>
      </c>
      <c r="K545" s="71">
        <v>1662.06</v>
      </c>
      <c r="L545" s="71">
        <v>1697.74</v>
      </c>
      <c r="M545" s="71">
        <v>1858.62</v>
      </c>
      <c r="N545" s="71">
        <v>1847.98</v>
      </c>
      <c r="O545" s="71">
        <v>1765.96</v>
      </c>
      <c r="P545" s="71">
        <v>1718.92</v>
      </c>
      <c r="Q545" s="71">
        <v>1759.58</v>
      </c>
      <c r="R545" s="71">
        <v>1738.25</v>
      </c>
      <c r="S545" s="71">
        <v>1714.43</v>
      </c>
      <c r="T545" s="71">
        <v>1687.55</v>
      </c>
      <c r="U545" s="71">
        <v>1685.57</v>
      </c>
      <c r="V545" s="71">
        <v>1718.48</v>
      </c>
      <c r="W545" s="71">
        <v>1776.77</v>
      </c>
      <c r="X545" s="71">
        <v>1751.42</v>
      </c>
      <c r="Y545" s="71">
        <v>1672.65</v>
      </c>
      <c r="Z545" s="71">
        <v>1461.31</v>
      </c>
      <c r="AA545" s="71">
        <v>1259.99</v>
      </c>
    </row>
    <row r="546" spans="1:27" ht="12.75" customHeight="1" outlineLevel="1" x14ac:dyDescent="0.3">
      <c r="A546" s="163" t="s">
        <v>2941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customHeight="1" outlineLevel="1" x14ac:dyDescent="0.3">
      <c r="A547" s="163" t="s">
        <v>2942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2943</v>
      </c>
      <c r="B548" s="94" t="s">
        <v>81</v>
      </c>
      <c r="C548" s="70" t="s">
        <v>79</v>
      </c>
      <c r="D548" s="71">
        <f>$D$11</f>
        <v>264.79000000000002</v>
      </c>
      <c r="E548" s="71">
        <f t="shared" ref="E548:AA548" si="317">$D$11</f>
        <v>264.79000000000002</v>
      </c>
      <c r="F548" s="71">
        <f t="shared" si="317"/>
        <v>264.79000000000002</v>
      </c>
      <c r="G548" s="71">
        <f t="shared" si="317"/>
        <v>264.79000000000002</v>
      </c>
      <c r="H548" s="71">
        <f t="shared" si="317"/>
        <v>264.79000000000002</v>
      </c>
      <c r="I548" s="71">
        <f t="shared" si="317"/>
        <v>264.79000000000002</v>
      </c>
      <c r="J548" s="71">
        <f t="shared" si="317"/>
        <v>264.79000000000002</v>
      </c>
      <c r="K548" s="71">
        <f t="shared" si="317"/>
        <v>264.79000000000002</v>
      </c>
      <c r="L548" s="71">
        <f t="shared" si="317"/>
        <v>264.79000000000002</v>
      </c>
      <c r="M548" s="71">
        <f t="shared" si="317"/>
        <v>264.79000000000002</v>
      </c>
      <c r="N548" s="71">
        <f t="shared" si="317"/>
        <v>264.79000000000002</v>
      </c>
      <c r="O548" s="71">
        <f t="shared" si="317"/>
        <v>264.79000000000002</v>
      </c>
      <c r="P548" s="71">
        <f t="shared" si="317"/>
        <v>264.79000000000002</v>
      </c>
      <c r="Q548" s="71">
        <f t="shared" si="317"/>
        <v>264.79000000000002</v>
      </c>
      <c r="R548" s="71">
        <f t="shared" si="317"/>
        <v>264.79000000000002</v>
      </c>
      <c r="S548" s="71">
        <f t="shared" si="317"/>
        <v>264.79000000000002</v>
      </c>
      <c r="T548" s="71">
        <f t="shared" si="317"/>
        <v>264.79000000000002</v>
      </c>
      <c r="U548" s="71">
        <f t="shared" si="317"/>
        <v>264.79000000000002</v>
      </c>
      <c r="V548" s="71">
        <f t="shared" si="317"/>
        <v>264.79000000000002</v>
      </c>
      <c r="W548" s="71">
        <f t="shared" si="317"/>
        <v>264.79000000000002</v>
      </c>
      <c r="X548" s="71">
        <f t="shared" si="317"/>
        <v>264.79000000000002</v>
      </c>
      <c r="Y548" s="71">
        <f t="shared" si="317"/>
        <v>264.79000000000002</v>
      </c>
      <c r="Z548" s="71">
        <f t="shared" si="317"/>
        <v>264.79000000000002</v>
      </c>
      <c r="AA548" s="71">
        <f t="shared" si="317"/>
        <v>264.79000000000002</v>
      </c>
    </row>
    <row r="549" spans="1:27" ht="13.8" x14ac:dyDescent="0.3">
      <c r="A549" s="162" t="s">
        <v>2944</v>
      </c>
      <c r="B549" s="54" t="str">
        <f>"14"&amp;"."&amp;$B$801&amp;"."&amp;$B$802</f>
        <v>14.03.2024</v>
      </c>
      <c r="C549" s="134" t="s">
        <v>76</v>
      </c>
      <c r="D549" s="135">
        <f>ROUND(((D550+D551+D553+D552)/1000),5)</f>
        <v>1.9282900000000001</v>
      </c>
      <c r="E549" s="135">
        <f>ROUND(((E550+E551+E553+E552)/1000),5)</f>
        <v>1.8505</v>
      </c>
      <c r="F549" s="135">
        <f>ROUND(((F550+F551+F553+F552)/1000),5)</f>
        <v>1.83667</v>
      </c>
      <c r="G549" s="135">
        <f t="shared" ref="G549:AA549" si="318">ROUND(((G550+G551+G553+G552)/1000),5)</f>
        <v>1.8394200000000001</v>
      </c>
      <c r="H549" s="135">
        <f t="shared" si="318"/>
        <v>1.8827700000000001</v>
      </c>
      <c r="I549" s="135">
        <f t="shared" si="318"/>
        <v>1.9592000000000001</v>
      </c>
      <c r="J549" s="135">
        <f t="shared" si="318"/>
        <v>2.1249600000000002</v>
      </c>
      <c r="K549" s="135">
        <f t="shared" si="318"/>
        <v>2.3472</v>
      </c>
      <c r="L549" s="135">
        <f t="shared" si="318"/>
        <v>2.4169700000000001</v>
      </c>
      <c r="M549" s="135">
        <f t="shared" si="318"/>
        <v>2.4849199999999998</v>
      </c>
      <c r="N549" s="135">
        <f t="shared" si="318"/>
        <v>2.4727700000000001</v>
      </c>
      <c r="O549" s="135">
        <f t="shared" si="318"/>
        <v>2.50888</v>
      </c>
      <c r="P549" s="135">
        <f t="shared" si="318"/>
        <v>2.4839500000000001</v>
      </c>
      <c r="Q549" s="135">
        <f t="shared" si="318"/>
        <v>2.4742899999999999</v>
      </c>
      <c r="R549" s="135">
        <f t="shared" si="318"/>
        <v>2.4551599999999998</v>
      </c>
      <c r="S549" s="135">
        <f t="shared" si="318"/>
        <v>2.4293200000000001</v>
      </c>
      <c r="T549" s="135">
        <f t="shared" si="318"/>
        <v>2.42659</v>
      </c>
      <c r="U549" s="135">
        <f t="shared" si="318"/>
        <v>2.38625</v>
      </c>
      <c r="V549" s="135">
        <f t="shared" si="318"/>
        <v>2.4726300000000001</v>
      </c>
      <c r="W549" s="135">
        <f t="shared" si="318"/>
        <v>2.5040399999999998</v>
      </c>
      <c r="X549" s="135">
        <f t="shared" si="318"/>
        <v>2.4645700000000001</v>
      </c>
      <c r="Y549" s="135">
        <f t="shared" si="318"/>
        <v>2.3775599999999999</v>
      </c>
      <c r="Z549" s="135">
        <f t="shared" si="318"/>
        <v>2.1963900000000001</v>
      </c>
      <c r="AA549" s="135">
        <f t="shared" si="318"/>
        <v>2.0486499999999999</v>
      </c>
    </row>
    <row r="550" spans="1:27" ht="12.75" customHeight="1" outlineLevel="1" x14ac:dyDescent="0.3">
      <c r="A550" s="163" t="s">
        <v>2945</v>
      </c>
      <c r="B550" s="94" t="s">
        <v>238</v>
      </c>
      <c r="C550" s="70" t="s">
        <v>79</v>
      </c>
      <c r="D550" s="71">
        <v>1223.73</v>
      </c>
      <c r="E550" s="71">
        <v>1145.94</v>
      </c>
      <c r="F550" s="71">
        <v>1132.1099999999999</v>
      </c>
      <c r="G550" s="71">
        <v>1134.8599999999999</v>
      </c>
      <c r="H550" s="71">
        <v>1178.21</v>
      </c>
      <c r="I550" s="71">
        <v>1254.6400000000001</v>
      </c>
      <c r="J550" s="71">
        <v>1420.4</v>
      </c>
      <c r="K550" s="71">
        <v>1642.64</v>
      </c>
      <c r="L550" s="71">
        <v>1712.41</v>
      </c>
      <c r="M550" s="71">
        <v>1780.36</v>
      </c>
      <c r="N550" s="71">
        <v>1768.21</v>
      </c>
      <c r="O550" s="71">
        <v>1804.32</v>
      </c>
      <c r="P550" s="71">
        <v>1779.39</v>
      </c>
      <c r="Q550" s="71">
        <v>1769.73</v>
      </c>
      <c r="R550" s="71">
        <v>1750.6</v>
      </c>
      <c r="S550" s="71">
        <v>1724.76</v>
      </c>
      <c r="T550" s="71">
        <v>1722.03</v>
      </c>
      <c r="U550" s="71">
        <v>1681.69</v>
      </c>
      <c r="V550" s="71">
        <v>1768.07</v>
      </c>
      <c r="W550" s="71">
        <v>1799.48</v>
      </c>
      <c r="X550" s="71">
        <v>1760.01</v>
      </c>
      <c r="Y550" s="71">
        <v>1673</v>
      </c>
      <c r="Z550" s="71">
        <v>1491.83</v>
      </c>
      <c r="AA550" s="71">
        <v>1344.09</v>
      </c>
    </row>
    <row r="551" spans="1:27" ht="12.75" customHeight="1" outlineLevel="1" x14ac:dyDescent="0.3">
      <c r="A551" s="163" t="s">
        <v>2946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customHeight="1" outlineLevel="1" x14ac:dyDescent="0.3">
      <c r="A552" s="163" t="s">
        <v>2947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2948</v>
      </c>
      <c r="B553" s="94" t="s">
        <v>81</v>
      </c>
      <c r="C553" s="70" t="s">
        <v>79</v>
      </c>
      <c r="D553" s="71">
        <f>$D$11</f>
        <v>264.79000000000002</v>
      </c>
      <c r="E553" s="71">
        <f t="shared" ref="E553:AA553" si="320">$D$11</f>
        <v>264.79000000000002</v>
      </c>
      <c r="F553" s="71">
        <f t="shared" si="320"/>
        <v>264.79000000000002</v>
      </c>
      <c r="G553" s="71">
        <f t="shared" si="320"/>
        <v>264.79000000000002</v>
      </c>
      <c r="H553" s="71">
        <f t="shared" si="320"/>
        <v>264.79000000000002</v>
      </c>
      <c r="I553" s="71">
        <f t="shared" si="320"/>
        <v>264.79000000000002</v>
      </c>
      <c r="J553" s="71">
        <f t="shared" si="320"/>
        <v>264.79000000000002</v>
      </c>
      <c r="K553" s="71">
        <f t="shared" si="320"/>
        <v>264.79000000000002</v>
      </c>
      <c r="L553" s="71">
        <f t="shared" si="320"/>
        <v>264.79000000000002</v>
      </c>
      <c r="M553" s="71">
        <f t="shared" si="320"/>
        <v>264.79000000000002</v>
      </c>
      <c r="N553" s="71">
        <f t="shared" si="320"/>
        <v>264.79000000000002</v>
      </c>
      <c r="O553" s="71">
        <f t="shared" si="320"/>
        <v>264.79000000000002</v>
      </c>
      <c r="P553" s="71">
        <f t="shared" si="320"/>
        <v>264.79000000000002</v>
      </c>
      <c r="Q553" s="71">
        <f t="shared" si="320"/>
        <v>264.79000000000002</v>
      </c>
      <c r="R553" s="71">
        <f t="shared" si="320"/>
        <v>264.79000000000002</v>
      </c>
      <c r="S553" s="71">
        <f t="shared" si="320"/>
        <v>264.79000000000002</v>
      </c>
      <c r="T553" s="71">
        <f t="shared" si="320"/>
        <v>264.79000000000002</v>
      </c>
      <c r="U553" s="71">
        <f t="shared" si="320"/>
        <v>264.79000000000002</v>
      </c>
      <c r="V553" s="71">
        <f t="shared" si="320"/>
        <v>264.79000000000002</v>
      </c>
      <c r="W553" s="71">
        <f t="shared" si="320"/>
        <v>264.79000000000002</v>
      </c>
      <c r="X553" s="71">
        <f t="shared" si="320"/>
        <v>264.79000000000002</v>
      </c>
      <c r="Y553" s="71">
        <f t="shared" si="320"/>
        <v>264.79000000000002</v>
      </c>
      <c r="Z553" s="71">
        <f t="shared" si="320"/>
        <v>264.79000000000002</v>
      </c>
      <c r="AA553" s="71">
        <f t="shared" si="320"/>
        <v>264.79000000000002</v>
      </c>
    </row>
    <row r="554" spans="1:27" ht="13.8" x14ac:dyDescent="0.3">
      <c r="A554" s="162" t="s">
        <v>2949</v>
      </c>
      <c r="B554" s="54" t="str">
        <f>"15"&amp;"."&amp;$B$801&amp;"."&amp;$B$802</f>
        <v>15.03.2024</v>
      </c>
      <c r="C554" s="134" t="s">
        <v>76</v>
      </c>
      <c r="D554" s="135">
        <f>ROUND(((D555+D556+D558+D557)/1000),5)</f>
        <v>1.9346000000000001</v>
      </c>
      <c r="E554" s="135">
        <f>ROUND(((E555+E556+E558+E557)/1000),5)</f>
        <v>1.8739600000000001</v>
      </c>
      <c r="F554" s="135">
        <f>ROUND(((F555+F556+F558+F557)/1000),5)</f>
        <v>1.86151</v>
      </c>
      <c r="G554" s="135">
        <f t="shared" ref="G554:AA554" si="321">ROUND(((G555+G556+G558+G557)/1000),5)</f>
        <v>1.8615600000000001</v>
      </c>
      <c r="H554" s="135">
        <f t="shared" si="321"/>
        <v>1.88917</v>
      </c>
      <c r="I554" s="135">
        <f t="shared" si="321"/>
        <v>2.0271699999999999</v>
      </c>
      <c r="J554" s="135">
        <f t="shared" si="321"/>
        <v>2.1492800000000001</v>
      </c>
      <c r="K554" s="135">
        <f t="shared" si="321"/>
        <v>2.3637999999999999</v>
      </c>
      <c r="L554" s="135">
        <f t="shared" si="321"/>
        <v>2.4454699999999998</v>
      </c>
      <c r="M554" s="135">
        <f t="shared" si="321"/>
        <v>2.4848599999999998</v>
      </c>
      <c r="N554" s="135">
        <f t="shared" si="321"/>
        <v>2.4855200000000002</v>
      </c>
      <c r="O554" s="135">
        <f t="shared" si="321"/>
        <v>2.5331100000000002</v>
      </c>
      <c r="P554" s="135">
        <f t="shared" si="321"/>
        <v>2.5283500000000001</v>
      </c>
      <c r="Q554" s="135">
        <f t="shared" si="321"/>
        <v>2.5206599999999999</v>
      </c>
      <c r="R554" s="135">
        <f t="shared" si="321"/>
        <v>2.5043299999999999</v>
      </c>
      <c r="S554" s="135">
        <f t="shared" si="321"/>
        <v>2.4917799999999999</v>
      </c>
      <c r="T554" s="135">
        <f t="shared" si="321"/>
        <v>2.4922499999999999</v>
      </c>
      <c r="U554" s="135">
        <f t="shared" si="321"/>
        <v>2.42144</v>
      </c>
      <c r="V554" s="135">
        <f t="shared" si="321"/>
        <v>2.4817399999999998</v>
      </c>
      <c r="W554" s="135">
        <f t="shared" si="321"/>
        <v>2.5401799999999999</v>
      </c>
      <c r="X554" s="135">
        <f t="shared" si="321"/>
        <v>2.5349900000000001</v>
      </c>
      <c r="Y554" s="135">
        <f t="shared" si="321"/>
        <v>2.4235899999999999</v>
      </c>
      <c r="Z554" s="135">
        <f t="shared" si="321"/>
        <v>2.2328999999999999</v>
      </c>
      <c r="AA554" s="135">
        <f t="shared" si="321"/>
        <v>2.1551300000000002</v>
      </c>
    </row>
    <row r="555" spans="1:27" ht="12.75" customHeight="1" outlineLevel="1" x14ac:dyDescent="0.3">
      <c r="A555" s="163" t="s">
        <v>2950</v>
      </c>
      <c r="B555" s="94" t="s">
        <v>238</v>
      </c>
      <c r="C555" s="70" t="s">
        <v>79</v>
      </c>
      <c r="D555" s="71">
        <v>1230.04</v>
      </c>
      <c r="E555" s="71">
        <v>1169.4000000000001</v>
      </c>
      <c r="F555" s="71">
        <v>1156.95</v>
      </c>
      <c r="G555" s="71">
        <v>1157</v>
      </c>
      <c r="H555" s="71">
        <v>1184.6099999999999</v>
      </c>
      <c r="I555" s="71">
        <v>1322.61</v>
      </c>
      <c r="J555" s="71">
        <v>1444.72</v>
      </c>
      <c r="K555" s="71">
        <v>1659.24</v>
      </c>
      <c r="L555" s="71">
        <v>1740.91</v>
      </c>
      <c r="M555" s="71">
        <v>1780.3</v>
      </c>
      <c r="N555" s="71">
        <v>1780.96</v>
      </c>
      <c r="O555" s="71">
        <v>1828.55</v>
      </c>
      <c r="P555" s="71">
        <v>1823.79</v>
      </c>
      <c r="Q555" s="71">
        <v>1816.1</v>
      </c>
      <c r="R555" s="71">
        <v>1799.77</v>
      </c>
      <c r="S555" s="71">
        <v>1787.22</v>
      </c>
      <c r="T555" s="71">
        <v>1787.69</v>
      </c>
      <c r="U555" s="71">
        <v>1716.88</v>
      </c>
      <c r="V555" s="71">
        <v>1777.18</v>
      </c>
      <c r="W555" s="71">
        <v>1835.62</v>
      </c>
      <c r="X555" s="71">
        <v>1830.43</v>
      </c>
      <c r="Y555" s="71">
        <v>1719.03</v>
      </c>
      <c r="Z555" s="71">
        <v>1528.34</v>
      </c>
      <c r="AA555" s="71">
        <v>1450.57</v>
      </c>
    </row>
    <row r="556" spans="1:27" ht="12.75" customHeight="1" outlineLevel="1" x14ac:dyDescent="0.3">
      <c r="A556" s="163" t="s">
        <v>2951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customHeight="1" outlineLevel="1" x14ac:dyDescent="0.3">
      <c r="A557" s="163" t="s">
        <v>2952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2953</v>
      </c>
      <c r="B558" s="94" t="s">
        <v>81</v>
      </c>
      <c r="C558" s="70" t="s">
        <v>79</v>
      </c>
      <c r="D558" s="71">
        <f>$D$11</f>
        <v>264.79000000000002</v>
      </c>
      <c r="E558" s="71">
        <f t="shared" ref="E558:AA558" si="323">$D$11</f>
        <v>264.79000000000002</v>
      </c>
      <c r="F558" s="71">
        <f t="shared" si="323"/>
        <v>264.79000000000002</v>
      </c>
      <c r="G558" s="71">
        <f t="shared" si="323"/>
        <v>264.79000000000002</v>
      </c>
      <c r="H558" s="71">
        <f t="shared" si="323"/>
        <v>264.79000000000002</v>
      </c>
      <c r="I558" s="71">
        <f t="shared" si="323"/>
        <v>264.79000000000002</v>
      </c>
      <c r="J558" s="71">
        <f t="shared" si="323"/>
        <v>264.79000000000002</v>
      </c>
      <c r="K558" s="71">
        <f t="shared" si="323"/>
        <v>264.79000000000002</v>
      </c>
      <c r="L558" s="71">
        <f t="shared" si="323"/>
        <v>264.79000000000002</v>
      </c>
      <c r="M558" s="71">
        <f t="shared" si="323"/>
        <v>264.79000000000002</v>
      </c>
      <c r="N558" s="71">
        <f t="shared" si="323"/>
        <v>264.79000000000002</v>
      </c>
      <c r="O558" s="71">
        <f t="shared" si="323"/>
        <v>264.79000000000002</v>
      </c>
      <c r="P558" s="71">
        <f t="shared" si="323"/>
        <v>264.79000000000002</v>
      </c>
      <c r="Q558" s="71">
        <f t="shared" si="323"/>
        <v>264.79000000000002</v>
      </c>
      <c r="R558" s="71">
        <f t="shared" si="323"/>
        <v>264.79000000000002</v>
      </c>
      <c r="S558" s="71">
        <f t="shared" si="323"/>
        <v>264.79000000000002</v>
      </c>
      <c r="T558" s="71">
        <f t="shared" si="323"/>
        <v>264.79000000000002</v>
      </c>
      <c r="U558" s="71">
        <f t="shared" si="323"/>
        <v>264.79000000000002</v>
      </c>
      <c r="V558" s="71">
        <f t="shared" si="323"/>
        <v>264.79000000000002</v>
      </c>
      <c r="W558" s="71">
        <f t="shared" si="323"/>
        <v>264.79000000000002</v>
      </c>
      <c r="X558" s="71">
        <f t="shared" si="323"/>
        <v>264.79000000000002</v>
      </c>
      <c r="Y558" s="71">
        <f t="shared" si="323"/>
        <v>264.79000000000002</v>
      </c>
      <c r="Z558" s="71">
        <f t="shared" si="323"/>
        <v>264.79000000000002</v>
      </c>
      <c r="AA558" s="71">
        <f t="shared" si="323"/>
        <v>264.79000000000002</v>
      </c>
    </row>
    <row r="559" spans="1:27" ht="13.8" x14ac:dyDescent="0.3">
      <c r="A559" s="162" t="s">
        <v>2954</v>
      </c>
      <c r="B559" s="54" t="str">
        <f>"16"&amp;"."&amp;$B$801&amp;"."&amp;$B$802</f>
        <v>16.03.2024</v>
      </c>
      <c r="C559" s="134" t="s">
        <v>76</v>
      </c>
      <c r="D559" s="135">
        <f>ROUND(((D560+D561+D563+D562)/1000),5)</f>
        <v>2.1468400000000001</v>
      </c>
      <c r="E559" s="135">
        <f>ROUND(((E560+E561+E563+E562)/1000),5)</f>
        <v>1.9801200000000001</v>
      </c>
      <c r="F559" s="135">
        <f>ROUND(((F560+F561+F563+F562)/1000),5)</f>
        <v>1.95011</v>
      </c>
      <c r="G559" s="135">
        <f t="shared" ref="G559:AA559" si="324">ROUND(((G560+G561+G563+G562)/1000),5)</f>
        <v>1.92909</v>
      </c>
      <c r="H559" s="135">
        <f t="shared" si="324"/>
        <v>1.9299900000000001</v>
      </c>
      <c r="I559" s="135">
        <f t="shared" si="324"/>
        <v>2.05579</v>
      </c>
      <c r="J559" s="135">
        <f t="shared" si="324"/>
        <v>2.1061700000000001</v>
      </c>
      <c r="K559" s="135">
        <f t="shared" si="324"/>
        <v>2.1529699999999998</v>
      </c>
      <c r="L559" s="135">
        <f t="shared" si="324"/>
        <v>2.3967700000000001</v>
      </c>
      <c r="M559" s="135">
        <f t="shared" si="324"/>
        <v>2.5278800000000001</v>
      </c>
      <c r="N559" s="135">
        <f t="shared" si="324"/>
        <v>2.5969799999999998</v>
      </c>
      <c r="O559" s="135">
        <f t="shared" si="324"/>
        <v>2.59219</v>
      </c>
      <c r="P559" s="135">
        <f t="shared" si="324"/>
        <v>2.56053</v>
      </c>
      <c r="Q559" s="135">
        <f t="shared" si="324"/>
        <v>2.5453800000000002</v>
      </c>
      <c r="R559" s="135">
        <f t="shared" si="324"/>
        <v>2.4777399999999998</v>
      </c>
      <c r="S559" s="135">
        <f t="shared" si="324"/>
        <v>2.4180299999999999</v>
      </c>
      <c r="T559" s="135">
        <f t="shared" si="324"/>
        <v>2.4258000000000002</v>
      </c>
      <c r="U559" s="135">
        <f t="shared" si="324"/>
        <v>2.4766599999999999</v>
      </c>
      <c r="V559" s="135">
        <f t="shared" si="324"/>
        <v>2.54447</v>
      </c>
      <c r="W559" s="135">
        <f t="shared" si="324"/>
        <v>2.5533899999999998</v>
      </c>
      <c r="X559" s="135">
        <f t="shared" si="324"/>
        <v>2.46584</v>
      </c>
      <c r="Y559" s="135">
        <f t="shared" si="324"/>
        <v>2.39208</v>
      </c>
      <c r="Z559" s="135">
        <f t="shared" si="324"/>
        <v>2.21977</v>
      </c>
      <c r="AA559" s="135">
        <f t="shared" si="324"/>
        <v>2.1511</v>
      </c>
    </row>
    <row r="560" spans="1:27" ht="12.75" customHeight="1" outlineLevel="1" x14ac:dyDescent="0.3">
      <c r="A560" s="163" t="s">
        <v>2955</v>
      </c>
      <c r="B560" s="94" t="s">
        <v>238</v>
      </c>
      <c r="C560" s="70" t="s">
        <v>79</v>
      </c>
      <c r="D560" s="71">
        <v>1442.28</v>
      </c>
      <c r="E560" s="71">
        <v>1275.56</v>
      </c>
      <c r="F560" s="71">
        <v>1245.55</v>
      </c>
      <c r="G560" s="71">
        <v>1224.53</v>
      </c>
      <c r="H560" s="71">
        <v>1225.43</v>
      </c>
      <c r="I560" s="71">
        <v>1351.23</v>
      </c>
      <c r="J560" s="71">
        <v>1401.61</v>
      </c>
      <c r="K560" s="71">
        <v>1448.41</v>
      </c>
      <c r="L560" s="71">
        <v>1692.21</v>
      </c>
      <c r="M560" s="71">
        <v>1823.32</v>
      </c>
      <c r="N560" s="71">
        <v>1892.42</v>
      </c>
      <c r="O560" s="71">
        <v>1887.63</v>
      </c>
      <c r="P560" s="71">
        <v>1855.97</v>
      </c>
      <c r="Q560" s="71">
        <v>1840.82</v>
      </c>
      <c r="R560" s="71">
        <v>1773.18</v>
      </c>
      <c r="S560" s="71">
        <v>1713.47</v>
      </c>
      <c r="T560" s="71">
        <v>1721.24</v>
      </c>
      <c r="U560" s="71">
        <v>1772.1</v>
      </c>
      <c r="V560" s="71">
        <v>1839.91</v>
      </c>
      <c r="W560" s="71">
        <v>1848.83</v>
      </c>
      <c r="X560" s="71">
        <v>1761.28</v>
      </c>
      <c r="Y560" s="71">
        <v>1687.52</v>
      </c>
      <c r="Z560" s="71">
        <v>1515.21</v>
      </c>
      <c r="AA560" s="71">
        <v>1446.54</v>
      </c>
    </row>
    <row r="561" spans="1:27" ht="12.75" customHeight="1" outlineLevel="1" x14ac:dyDescent="0.3">
      <c r="A561" s="163" t="s">
        <v>2956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customHeight="1" outlineLevel="1" x14ac:dyDescent="0.3">
      <c r="A562" s="163" t="s">
        <v>2957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2958</v>
      </c>
      <c r="B563" s="94" t="s">
        <v>81</v>
      </c>
      <c r="C563" s="70" t="s">
        <v>79</v>
      </c>
      <c r="D563" s="71">
        <f>$D$11</f>
        <v>264.79000000000002</v>
      </c>
      <c r="E563" s="71">
        <f t="shared" ref="E563:AA563" si="326">$D$11</f>
        <v>264.79000000000002</v>
      </c>
      <c r="F563" s="71">
        <f t="shared" si="326"/>
        <v>264.79000000000002</v>
      </c>
      <c r="G563" s="71">
        <f t="shared" si="326"/>
        <v>264.79000000000002</v>
      </c>
      <c r="H563" s="71">
        <f t="shared" si="326"/>
        <v>264.79000000000002</v>
      </c>
      <c r="I563" s="71">
        <f t="shared" si="326"/>
        <v>264.79000000000002</v>
      </c>
      <c r="J563" s="71">
        <f t="shared" si="326"/>
        <v>264.79000000000002</v>
      </c>
      <c r="K563" s="71">
        <f t="shared" si="326"/>
        <v>264.79000000000002</v>
      </c>
      <c r="L563" s="71">
        <f t="shared" si="326"/>
        <v>264.79000000000002</v>
      </c>
      <c r="M563" s="71">
        <f t="shared" si="326"/>
        <v>264.79000000000002</v>
      </c>
      <c r="N563" s="71">
        <f t="shared" si="326"/>
        <v>264.79000000000002</v>
      </c>
      <c r="O563" s="71">
        <f t="shared" si="326"/>
        <v>264.79000000000002</v>
      </c>
      <c r="P563" s="71">
        <f t="shared" si="326"/>
        <v>264.79000000000002</v>
      </c>
      <c r="Q563" s="71">
        <f t="shared" si="326"/>
        <v>264.79000000000002</v>
      </c>
      <c r="R563" s="71">
        <f t="shared" si="326"/>
        <v>264.79000000000002</v>
      </c>
      <c r="S563" s="71">
        <f t="shared" si="326"/>
        <v>264.79000000000002</v>
      </c>
      <c r="T563" s="71">
        <f t="shared" si="326"/>
        <v>264.79000000000002</v>
      </c>
      <c r="U563" s="71">
        <f t="shared" si="326"/>
        <v>264.79000000000002</v>
      </c>
      <c r="V563" s="71">
        <f t="shared" si="326"/>
        <v>264.79000000000002</v>
      </c>
      <c r="W563" s="71">
        <f t="shared" si="326"/>
        <v>264.79000000000002</v>
      </c>
      <c r="X563" s="71">
        <f t="shared" si="326"/>
        <v>264.79000000000002</v>
      </c>
      <c r="Y563" s="71">
        <f t="shared" si="326"/>
        <v>264.79000000000002</v>
      </c>
      <c r="Z563" s="71">
        <f t="shared" si="326"/>
        <v>264.79000000000002</v>
      </c>
      <c r="AA563" s="71">
        <f t="shared" si="326"/>
        <v>264.79000000000002</v>
      </c>
    </row>
    <row r="564" spans="1:27" ht="13.8" x14ac:dyDescent="0.3">
      <c r="A564" s="162" t="s">
        <v>2959</v>
      </c>
      <c r="B564" s="54" t="str">
        <f>"17"&amp;"."&amp;$B$801&amp;"."&amp;$B$802</f>
        <v>17.03.2024</v>
      </c>
      <c r="C564" s="134" t="s">
        <v>76</v>
      </c>
      <c r="D564" s="135">
        <f>ROUND(((D565+D566+D568+D567)/1000),5)</f>
        <v>2.1488100000000001</v>
      </c>
      <c r="E564" s="135">
        <f>ROUND(((E565+E566+E568+E567)/1000),5)</f>
        <v>1.97472</v>
      </c>
      <c r="F564" s="135">
        <f>ROUND(((F565+F566+F568+F567)/1000),5)</f>
        <v>1.9342999999999999</v>
      </c>
      <c r="G564" s="135">
        <f t="shared" ref="G564:AA564" si="327">ROUND(((G565+G566+G568+G567)/1000),5)</f>
        <v>1.90405</v>
      </c>
      <c r="H564" s="135">
        <f t="shared" si="327"/>
        <v>1.90387</v>
      </c>
      <c r="I564" s="135">
        <f t="shared" si="327"/>
        <v>1.95607</v>
      </c>
      <c r="J564" s="135">
        <f t="shared" si="327"/>
        <v>2.0380600000000002</v>
      </c>
      <c r="K564" s="135">
        <f t="shared" si="327"/>
        <v>2.1256400000000002</v>
      </c>
      <c r="L564" s="135">
        <f t="shared" si="327"/>
        <v>2.2023000000000001</v>
      </c>
      <c r="M564" s="135">
        <f t="shared" si="327"/>
        <v>2.3937499999999998</v>
      </c>
      <c r="N564" s="135">
        <f t="shared" si="327"/>
        <v>2.4107799999999999</v>
      </c>
      <c r="O564" s="135">
        <f t="shared" si="327"/>
        <v>2.4167000000000001</v>
      </c>
      <c r="P564" s="135">
        <f t="shared" si="327"/>
        <v>2.4111899999999999</v>
      </c>
      <c r="Q564" s="135">
        <f t="shared" si="327"/>
        <v>2.40428</v>
      </c>
      <c r="R564" s="135">
        <f t="shared" si="327"/>
        <v>2.4049299999999998</v>
      </c>
      <c r="S564" s="135">
        <f t="shared" si="327"/>
        <v>2.4014000000000002</v>
      </c>
      <c r="T564" s="135">
        <f t="shared" si="327"/>
        <v>2.4018000000000002</v>
      </c>
      <c r="U564" s="135">
        <f t="shared" si="327"/>
        <v>2.4078499999999998</v>
      </c>
      <c r="V564" s="135">
        <f t="shared" si="327"/>
        <v>2.5487000000000002</v>
      </c>
      <c r="W564" s="135">
        <f t="shared" si="327"/>
        <v>2.6531699999999998</v>
      </c>
      <c r="X564" s="135">
        <f t="shared" si="327"/>
        <v>2.5754800000000002</v>
      </c>
      <c r="Y564" s="135">
        <f t="shared" si="327"/>
        <v>2.3965999999999998</v>
      </c>
      <c r="Z564" s="135">
        <f t="shared" si="327"/>
        <v>2.2046299999999999</v>
      </c>
      <c r="AA564" s="135">
        <f t="shared" si="327"/>
        <v>2.1537199999999999</v>
      </c>
    </row>
    <row r="565" spans="1:27" ht="12.75" customHeight="1" outlineLevel="1" x14ac:dyDescent="0.3">
      <c r="A565" s="163" t="s">
        <v>2960</v>
      </c>
      <c r="B565" s="94" t="s">
        <v>238</v>
      </c>
      <c r="C565" s="70" t="s">
        <v>79</v>
      </c>
      <c r="D565" s="71">
        <v>1444.25</v>
      </c>
      <c r="E565" s="71">
        <v>1270.1600000000001</v>
      </c>
      <c r="F565" s="71">
        <v>1229.74</v>
      </c>
      <c r="G565" s="71">
        <v>1199.49</v>
      </c>
      <c r="H565" s="71">
        <v>1199.31</v>
      </c>
      <c r="I565" s="71">
        <v>1251.51</v>
      </c>
      <c r="J565" s="71">
        <v>1333.5</v>
      </c>
      <c r="K565" s="71">
        <v>1421.08</v>
      </c>
      <c r="L565" s="71">
        <v>1497.74</v>
      </c>
      <c r="M565" s="71">
        <v>1689.19</v>
      </c>
      <c r="N565" s="71">
        <v>1706.22</v>
      </c>
      <c r="O565" s="71">
        <v>1712.14</v>
      </c>
      <c r="P565" s="71">
        <v>1706.63</v>
      </c>
      <c r="Q565" s="71">
        <v>1699.72</v>
      </c>
      <c r="R565" s="71">
        <v>1700.37</v>
      </c>
      <c r="S565" s="71">
        <v>1696.84</v>
      </c>
      <c r="T565" s="71">
        <v>1697.24</v>
      </c>
      <c r="U565" s="71">
        <v>1703.29</v>
      </c>
      <c r="V565" s="71">
        <v>1844.14</v>
      </c>
      <c r="W565" s="71">
        <v>1948.61</v>
      </c>
      <c r="X565" s="71">
        <v>1870.92</v>
      </c>
      <c r="Y565" s="71">
        <v>1692.04</v>
      </c>
      <c r="Z565" s="71">
        <v>1500.07</v>
      </c>
      <c r="AA565" s="71">
        <v>1449.16</v>
      </c>
    </row>
    <row r="566" spans="1:27" ht="12.75" customHeight="1" outlineLevel="1" x14ac:dyDescent="0.3">
      <c r="A566" s="163" t="s">
        <v>2961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customHeight="1" outlineLevel="1" x14ac:dyDescent="0.3">
      <c r="A567" s="163" t="s">
        <v>2962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2963</v>
      </c>
      <c r="B568" s="94" t="s">
        <v>81</v>
      </c>
      <c r="C568" s="70" t="s">
        <v>79</v>
      </c>
      <c r="D568" s="71">
        <f>$D$11</f>
        <v>264.79000000000002</v>
      </c>
      <c r="E568" s="71">
        <f t="shared" ref="E568:AA568" si="329">$D$11</f>
        <v>264.79000000000002</v>
      </c>
      <c r="F568" s="71">
        <f t="shared" si="329"/>
        <v>264.79000000000002</v>
      </c>
      <c r="G568" s="71">
        <f t="shared" si="329"/>
        <v>264.79000000000002</v>
      </c>
      <c r="H568" s="71">
        <f t="shared" si="329"/>
        <v>264.79000000000002</v>
      </c>
      <c r="I568" s="71">
        <f t="shared" si="329"/>
        <v>264.79000000000002</v>
      </c>
      <c r="J568" s="71">
        <f t="shared" si="329"/>
        <v>264.79000000000002</v>
      </c>
      <c r="K568" s="71">
        <f t="shared" si="329"/>
        <v>264.79000000000002</v>
      </c>
      <c r="L568" s="71">
        <f t="shared" si="329"/>
        <v>264.79000000000002</v>
      </c>
      <c r="M568" s="71">
        <f t="shared" si="329"/>
        <v>264.79000000000002</v>
      </c>
      <c r="N568" s="71">
        <f t="shared" si="329"/>
        <v>264.79000000000002</v>
      </c>
      <c r="O568" s="71">
        <f t="shared" si="329"/>
        <v>264.79000000000002</v>
      </c>
      <c r="P568" s="71">
        <f t="shared" si="329"/>
        <v>264.79000000000002</v>
      </c>
      <c r="Q568" s="71">
        <f t="shared" si="329"/>
        <v>264.79000000000002</v>
      </c>
      <c r="R568" s="71">
        <f t="shared" si="329"/>
        <v>264.79000000000002</v>
      </c>
      <c r="S568" s="71">
        <f t="shared" si="329"/>
        <v>264.79000000000002</v>
      </c>
      <c r="T568" s="71">
        <f t="shared" si="329"/>
        <v>264.79000000000002</v>
      </c>
      <c r="U568" s="71">
        <f t="shared" si="329"/>
        <v>264.79000000000002</v>
      </c>
      <c r="V568" s="71">
        <f t="shared" si="329"/>
        <v>264.79000000000002</v>
      </c>
      <c r="W568" s="71">
        <f t="shared" si="329"/>
        <v>264.79000000000002</v>
      </c>
      <c r="X568" s="71">
        <f t="shared" si="329"/>
        <v>264.79000000000002</v>
      </c>
      <c r="Y568" s="71">
        <f t="shared" si="329"/>
        <v>264.79000000000002</v>
      </c>
      <c r="Z568" s="71">
        <f t="shared" si="329"/>
        <v>264.79000000000002</v>
      </c>
      <c r="AA568" s="71">
        <f t="shared" si="329"/>
        <v>264.79000000000002</v>
      </c>
    </row>
    <row r="569" spans="1:27" ht="13.8" x14ac:dyDescent="0.3">
      <c r="A569" s="162" t="s">
        <v>2964</v>
      </c>
      <c r="B569" s="54" t="str">
        <f>"18"&amp;"."&amp;$B$801&amp;"."&amp;$B$802</f>
        <v>18.03.2024</v>
      </c>
      <c r="C569" s="134" t="s">
        <v>76</v>
      </c>
      <c r="D569" s="135">
        <f>ROUND(((D570+D571+D573+D572)/1000),5)</f>
        <v>2.0927600000000002</v>
      </c>
      <c r="E569" s="135">
        <f>ROUND(((E570+E571+E573+E572)/1000),5)</f>
        <v>1.95977</v>
      </c>
      <c r="F569" s="135">
        <f>ROUND(((F570+F571+F573+F572)/1000),5)</f>
        <v>1.9210799999999999</v>
      </c>
      <c r="G569" s="135">
        <f t="shared" ref="G569:AA569" si="330">ROUND(((G570+G571+G573+G572)/1000),5)</f>
        <v>1.9189400000000001</v>
      </c>
      <c r="H569" s="135">
        <f t="shared" si="330"/>
        <v>1.9585300000000001</v>
      </c>
      <c r="I569" s="135">
        <f t="shared" si="330"/>
        <v>2.06487</v>
      </c>
      <c r="J569" s="135">
        <f t="shared" si="330"/>
        <v>2.1498200000000001</v>
      </c>
      <c r="K569" s="135">
        <f t="shared" si="330"/>
        <v>2.4941900000000001</v>
      </c>
      <c r="L569" s="135">
        <f t="shared" si="330"/>
        <v>2.60568</v>
      </c>
      <c r="M569" s="135">
        <f t="shared" si="330"/>
        <v>2.6896100000000001</v>
      </c>
      <c r="N569" s="135">
        <f t="shared" si="330"/>
        <v>2.6989700000000001</v>
      </c>
      <c r="O569" s="135">
        <f t="shared" si="330"/>
        <v>2.7462399999999998</v>
      </c>
      <c r="P569" s="135">
        <f t="shared" si="330"/>
        <v>2.6974499999999999</v>
      </c>
      <c r="Q569" s="135">
        <f t="shared" si="330"/>
        <v>2.6989999999999998</v>
      </c>
      <c r="R569" s="135">
        <f t="shared" si="330"/>
        <v>2.68648</v>
      </c>
      <c r="S569" s="135">
        <f t="shared" si="330"/>
        <v>2.6468799999999999</v>
      </c>
      <c r="T569" s="135">
        <f t="shared" si="330"/>
        <v>2.6347900000000002</v>
      </c>
      <c r="U569" s="135">
        <f t="shared" si="330"/>
        <v>2.5318299999999998</v>
      </c>
      <c r="V569" s="135">
        <f t="shared" si="330"/>
        <v>2.5911499999999998</v>
      </c>
      <c r="W569" s="135">
        <f t="shared" si="330"/>
        <v>2.66018</v>
      </c>
      <c r="X569" s="135">
        <f t="shared" si="330"/>
        <v>2.5924100000000001</v>
      </c>
      <c r="Y569" s="135">
        <f t="shared" si="330"/>
        <v>2.4403299999999999</v>
      </c>
      <c r="Z569" s="135">
        <f t="shared" si="330"/>
        <v>2.2151900000000002</v>
      </c>
      <c r="AA569" s="135">
        <f t="shared" si="330"/>
        <v>2.1004499999999999</v>
      </c>
    </row>
    <row r="570" spans="1:27" ht="12.75" customHeight="1" outlineLevel="1" x14ac:dyDescent="0.3">
      <c r="A570" s="163" t="s">
        <v>2965</v>
      </c>
      <c r="B570" s="94" t="s">
        <v>238</v>
      </c>
      <c r="C570" s="70" t="s">
        <v>79</v>
      </c>
      <c r="D570" s="71">
        <v>1388.2</v>
      </c>
      <c r="E570" s="71">
        <v>1255.21</v>
      </c>
      <c r="F570" s="71">
        <v>1216.52</v>
      </c>
      <c r="G570" s="71">
        <v>1214.3800000000001</v>
      </c>
      <c r="H570" s="71">
        <v>1253.97</v>
      </c>
      <c r="I570" s="71">
        <v>1360.31</v>
      </c>
      <c r="J570" s="71">
        <v>1445.26</v>
      </c>
      <c r="K570" s="71">
        <v>1789.63</v>
      </c>
      <c r="L570" s="71">
        <v>1901.12</v>
      </c>
      <c r="M570" s="71">
        <v>1985.05</v>
      </c>
      <c r="N570" s="71">
        <v>1994.41</v>
      </c>
      <c r="O570" s="71">
        <v>2041.68</v>
      </c>
      <c r="P570" s="71">
        <v>1992.89</v>
      </c>
      <c r="Q570" s="71">
        <v>1994.44</v>
      </c>
      <c r="R570" s="71">
        <v>1981.92</v>
      </c>
      <c r="S570" s="71">
        <v>1942.32</v>
      </c>
      <c r="T570" s="71">
        <v>1930.23</v>
      </c>
      <c r="U570" s="71">
        <v>1827.27</v>
      </c>
      <c r="V570" s="71">
        <v>1886.59</v>
      </c>
      <c r="W570" s="71">
        <v>1955.62</v>
      </c>
      <c r="X570" s="71">
        <v>1887.85</v>
      </c>
      <c r="Y570" s="71">
        <v>1735.77</v>
      </c>
      <c r="Z570" s="71">
        <v>1510.63</v>
      </c>
      <c r="AA570" s="71">
        <v>1395.89</v>
      </c>
    </row>
    <row r="571" spans="1:27" ht="12.75" customHeight="1" outlineLevel="1" x14ac:dyDescent="0.3">
      <c r="A571" s="163" t="s">
        <v>2966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customHeight="1" outlineLevel="1" x14ac:dyDescent="0.3">
      <c r="A572" s="163" t="s">
        <v>2967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2968</v>
      </c>
      <c r="B573" s="94" t="s">
        <v>81</v>
      </c>
      <c r="C573" s="70" t="s">
        <v>79</v>
      </c>
      <c r="D573" s="71">
        <f>$D$11</f>
        <v>264.79000000000002</v>
      </c>
      <c r="E573" s="71">
        <f t="shared" ref="E573:AA573" si="332">$D$11</f>
        <v>264.79000000000002</v>
      </c>
      <c r="F573" s="71">
        <f t="shared" si="332"/>
        <v>264.79000000000002</v>
      </c>
      <c r="G573" s="71">
        <f t="shared" si="332"/>
        <v>264.79000000000002</v>
      </c>
      <c r="H573" s="71">
        <f t="shared" si="332"/>
        <v>264.79000000000002</v>
      </c>
      <c r="I573" s="71">
        <f t="shared" si="332"/>
        <v>264.79000000000002</v>
      </c>
      <c r="J573" s="71">
        <f t="shared" si="332"/>
        <v>264.79000000000002</v>
      </c>
      <c r="K573" s="71">
        <f t="shared" si="332"/>
        <v>264.79000000000002</v>
      </c>
      <c r="L573" s="71">
        <f t="shared" si="332"/>
        <v>264.79000000000002</v>
      </c>
      <c r="M573" s="71">
        <f t="shared" si="332"/>
        <v>264.79000000000002</v>
      </c>
      <c r="N573" s="71">
        <f t="shared" si="332"/>
        <v>264.79000000000002</v>
      </c>
      <c r="O573" s="71">
        <f t="shared" si="332"/>
        <v>264.79000000000002</v>
      </c>
      <c r="P573" s="71">
        <f t="shared" si="332"/>
        <v>264.79000000000002</v>
      </c>
      <c r="Q573" s="71">
        <f t="shared" si="332"/>
        <v>264.79000000000002</v>
      </c>
      <c r="R573" s="71">
        <f t="shared" si="332"/>
        <v>264.79000000000002</v>
      </c>
      <c r="S573" s="71">
        <f t="shared" si="332"/>
        <v>264.79000000000002</v>
      </c>
      <c r="T573" s="71">
        <f t="shared" si="332"/>
        <v>264.79000000000002</v>
      </c>
      <c r="U573" s="71">
        <f t="shared" si="332"/>
        <v>264.79000000000002</v>
      </c>
      <c r="V573" s="71">
        <f t="shared" si="332"/>
        <v>264.79000000000002</v>
      </c>
      <c r="W573" s="71">
        <f t="shared" si="332"/>
        <v>264.79000000000002</v>
      </c>
      <c r="X573" s="71">
        <f t="shared" si="332"/>
        <v>264.79000000000002</v>
      </c>
      <c r="Y573" s="71">
        <f t="shared" si="332"/>
        <v>264.79000000000002</v>
      </c>
      <c r="Z573" s="71">
        <f t="shared" si="332"/>
        <v>264.79000000000002</v>
      </c>
      <c r="AA573" s="71">
        <f t="shared" si="332"/>
        <v>264.79000000000002</v>
      </c>
    </row>
    <row r="574" spans="1:27" ht="13.8" x14ac:dyDescent="0.3">
      <c r="A574" s="162" t="s">
        <v>2969</v>
      </c>
      <c r="B574" s="54" t="str">
        <f>"19"&amp;"."&amp;$B$801&amp;"."&amp;$B$802</f>
        <v>19.03.2024</v>
      </c>
      <c r="C574" s="134" t="s">
        <v>76</v>
      </c>
      <c r="D574" s="135">
        <f>ROUND(((D575+D576+D578+D577)/1000),5)</f>
        <v>1.9594400000000001</v>
      </c>
      <c r="E574" s="135">
        <f>ROUND(((E575+E576+E578+E577)/1000),5)</f>
        <v>1.89472</v>
      </c>
      <c r="F574" s="135">
        <f>ROUND(((F575+F576+F578+F577)/1000),5)</f>
        <v>1.8676699999999999</v>
      </c>
      <c r="G574" s="135">
        <f t="shared" ref="G574:AA574" si="333">ROUND(((G575+G576+G578+G577)/1000),5)</f>
        <v>1.8624099999999999</v>
      </c>
      <c r="H574" s="135">
        <f t="shared" si="333"/>
        <v>1.8914599999999999</v>
      </c>
      <c r="I574" s="135">
        <f t="shared" si="333"/>
        <v>1.9865900000000001</v>
      </c>
      <c r="J574" s="135">
        <f t="shared" si="333"/>
        <v>2.1190099999999998</v>
      </c>
      <c r="K574" s="135">
        <f t="shared" si="333"/>
        <v>2.2633700000000001</v>
      </c>
      <c r="L574" s="135">
        <f t="shared" si="333"/>
        <v>2.4697100000000001</v>
      </c>
      <c r="M574" s="135">
        <f t="shared" si="333"/>
        <v>2.5845099999999999</v>
      </c>
      <c r="N574" s="135">
        <f t="shared" si="333"/>
        <v>2.5955300000000001</v>
      </c>
      <c r="O574" s="135">
        <f t="shared" si="333"/>
        <v>2.6184799999999999</v>
      </c>
      <c r="P574" s="135">
        <f t="shared" si="333"/>
        <v>2.5725699999999998</v>
      </c>
      <c r="Q574" s="135">
        <f t="shared" si="333"/>
        <v>2.6024099999999999</v>
      </c>
      <c r="R574" s="135">
        <f t="shared" si="333"/>
        <v>2.5337800000000001</v>
      </c>
      <c r="S574" s="135">
        <f t="shared" si="333"/>
        <v>2.5061200000000001</v>
      </c>
      <c r="T574" s="135">
        <f t="shared" si="333"/>
        <v>2.4570099999999999</v>
      </c>
      <c r="U574" s="135">
        <f t="shared" si="333"/>
        <v>2.36713</v>
      </c>
      <c r="V574" s="135">
        <f t="shared" si="333"/>
        <v>2.5247000000000002</v>
      </c>
      <c r="W574" s="135">
        <f t="shared" si="333"/>
        <v>2.6334399999999998</v>
      </c>
      <c r="X574" s="135">
        <f t="shared" si="333"/>
        <v>2.5258600000000002</v>
      </c>
      <c r="Y574" s="135">
        <f t="shared" si="333"/>
        <v>2.3815300000000001</v>
      </c>
      <c r="Z574" s="135">
        <f t="shared" si="333"/>
        <v>2.18363</v>
      </c>
      <c r="AA574" s="135">
        <f t="shared" si="333"/>
        <v>2.0370499999999998</v>
      </c>
    </row>
    <row r="575" spans="1:27" ht="12.75" customHeight="1" outlineLevel="1" x14ac:dyDescent="0.3">
      <c r="A575" s="163" t="s">
        <v>2970</v>
      </c>
      <c r="B575" s="94" t="s">
        <v>238</v>
      </c>
      <c r="C575" s="70" t="s">
        <v>79</v>
      </c>
      <c r="D575" s="71">
        <v>1254.8800000000001</v>
      </c>
      <c r="E575" s="71">
        <v>1190.1600000000001</v>
      </c>
      <c r="F575" s="71">
        <v>1163.1099999999999</v>
      </c>
      <c r="G575" s="71">
        <v>1157.8499999999999</v>
      </c>
      <c r="H575" s="71">
        <v>1186.9000000000001</v>
      </c>
      <c r="I575" s="71">
        <v>1282.03</v>
      </c>
      <c r="J575" s="71">
        <v>1414.45</v>
      </c>
      <c r="K575" s="71">
        <v>1558.81</v>
      </c>
      <c r="L575" s="71">
        <v>1765.15</v>
      </c>
      <c r="M575" s="71">
        <v>1879.95</v>
      </c>
      <c r="N575" s="71">
        <v>1890.97</v>
      </c>
      <c r="O575" s="71">
        <v>1913.92</v>
      </c>
      <c r="P575" s="71">
        <v>1868.01</v>
      </c>
      <c r="Q575" s="71">
        <v>1897.85</v>
      </c>
      <c r="R575" s="71">
        <v>1829.22</v>
      </c>
      <c r="S575" s="71">
        <v>1801.56</v>
      </c>
      <c r="T575" s="71">
        <v>1752.45</v>
      </c>
      <c r="U575" s="71">
        <v>1662.57</v>
      </c>
      <c r="V575" s="71">
        <v>1820.14</v>
      </c>
      <c r="W575" s="71">
        <v>1928.88</v>
      </c>
      <c r="X575" s="71">
        <v>1821.3</v>
      </c>
      <c r="Y575" s="71">
        <v>1676.97</v>
      </c>
      <c r="Z575" s="71">
        <v>1479.07</v>
      </c>
      <c r="AA575" s="71">
        <v>1332.49</v>
      </c>
    </row>
    <row r="576" spans="1:27" ht="12.75" customHeight="1" outlineLevel="1" x14ac:dyDescent="0.3">
      <c r="A576" s="163" t="s">
        <v>2971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customHeight="1" outlineLevel="1" x14ac:dyDescent="0.3">
      <c r="A577" s="163" t="s">
        <v>2972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2973</v>
      </c>
      <c r="B578" s="94" t="s">
        <v>81</v>
      </c>
      <c r="C578" s="70" t="s">
        <v>79</v>
      </c>
      <c r="D578" s="71">
        <f>$D$11</f>
        <v>264.79000000000002</v>
      </c>
      <c r="E578" s="71">
        <f t="shared" ref="E578:AA578" si="335">$D$11</f>
        <v>264.79000000000002</v>
      </c>
      <c r="F578" s="71">
        <f t="shared" si="335"/>
        <v>264.79000000000002</v>
      </c>
      <c r="G578" s="71">
        <f t="shared" si="335"/>
        <v>264.79000000000002</v>
      </c>
      <c r="H578" s="71">
        <f t="shared" si="335"/>
        <v>264.79000000000002</v>
      </c>
      <c r="I578" s="71">
        <f t="shared" si="335"/>
        <v>264.79000000000002</v>
      </c>
      <c r="J578" s="71">
        <f t="shared" si="335"/>
        <v>264.79000000000002</v>
      </c>
      <c r="K578" s="71">
        <f t="shared" si="335"/>
        <v>264.79000000000002</v>
      </c>
      <c r="L578" s="71">
        <f t="shared" si="335"/>
        <v>264.79000000000002</v>
      </c>
      <c r="M578" s="71">
        <f t="shared" si="335"/>
        <v>264.79000000000002</v>
      </c>
      <c r="N578" s="71">
        <f t="shared" si="335"/>
        <v>264.79000000000002</v>
      </c>
      <c r="O578" s="71">
        <f t="shared" si="335"/>
        <v>264.79000000000002</v>
      </c>
      <c r="P578" s="71">
        <f t="shared" si="335"/>
        <v>264.79000000000002</v>
      </c>
      <c r="Q578" s="71">
        <f t="shared" si="335"/>
        <v>264.79000000000002</v>
      </c>
      <c r="R578" s="71">
        <f t="shared" si="335"/>
        <v>264.79000000000002</v>
      </c>
      <c r="S578" s="71">
        <f t="shared" si="335"/>
        <v>264.79000000000002</v>
      </c>
      <c r="T578" s="71">
        <f t="shared" si="335"/>
        <v>264.79000000000002</v>
      </c>
      <c r="U578" s="71">
        <f t="shared" si="335"/>
        <v>264.79000000000002</v>
      </c>
      <c r="V578" s="71">
        <f t="shared" si="335"/>
        <v>264.79000000000002</v>
      </c>
      <c r="W578" s="71">
        <f t="shared" si="335"/>
        <v>264.79000000000002</v>
      </c>
      <c r="X578" s="71">
        <f t="shared" si="335"/>
        <v>264.79000000000002</v>
      </c>
      <c r="Y578" s="71">
        <f t="shared" si="335"/>
        <v>264.79000000000002</v>
      </c>
      <c r="Z578" s="71">
        <f t="shared" si="335"/>
        <v>264.79000000000002</v>
      </c>
      <c r="AA578" s="71">
        <f t="shared" si="335"/>
        <v>264.79000000000002</v>
      </c>
    </row>
    <row r="579" spans="1:27" ht="13.8" x14ac:dyDescent="0.3">
      <c r="A579" s="162" t="s">
        <v>2974</v>
      </c>
      <c r="B579" s="54" t="str">
        <f>"20"&amp;"."&amp;$B$801&amp;"."&amp;$B$802</f>
        <v>20.03.2024</v>
      </c>
      <c r="C579" s="134" t="s">
        <v>76</v>
      </c>
      <c r="D579" s="135">
        <f>ROUND(((D580+D581+D583+D582)/1000),5)</f>
        <v>1.9484399999999999</v>
      </c>
      <c r="E579" s="135">
        <f>ROUND(((E580+E581+E583+E582)/1000),5)</f>
        <v>1.8812500000000001</v>
      </c>
      <c r="F579" s="135">
        <f>ROUND(((F580+F581+F583+F582)/1000),5)</f>
        <v>1.85032</v>
      </c>
      <c r="G579" s="135">
        <f t="shared" ref="G579:AA579" si="336">ROUND(((G580+G581+G583+G582)/1000),5)</f>
        <v>1.8473599999999999</v>
      </c>
      <c r="H579" s="135">
        <f t="shared" si="336"/>
        <v>1.87893</v>
      </c>
      <c r="I579" s="135">
        <f t="shared" si="336"/>
        <v>1.9871399999999999</v>
      </c>
      <c r="J579" s="135">
        <f t="shared" si="336"/>
        <v>2.1206700000000001</v>
      </c>
      <c r="K579" s="135">
        <f t="shared" si="336"/>
        <v>2.2058499999999999</v>
      </c>
      <c r="L579" s="135">
        <f t="shared" si="336"/>
        <v>2.4487899999999998</v>
      </c>
      <c r="M579" s="135">
        <f t="shared" si="336"/>
        <v>2.5629499999999998</v>
      </c>
      <c r="N579" s="135">
        <f t="shared" si="336"/>
        <v>2.58989</v>
      </c>
      <c r="O579" s="135">
        <f t="shared" si="336"/>
        <v>2.6113599999999999</v>
      </c>
      <c r="P579" s="135">
        <f t="shared" si="336"/>
        <v>2.577</v>
      </c>
      <c r="Q579" s="135">
        <f t="shared" si="336"/>
        <v>2.5908600000000002</v>
      </c>
      <c r="R579" s="135">
        <f t="shared" si="336"/>
        <v>2.5620400000000001</v>
      </c>
      <c r="S579" s="135">
        <f t="shared" si="336"/>
        <v>2.5385</v>
      </c>
      <c r="T579" s="135">
        <f t="shared" si="336"/>
        <v>2.5117799999999999</v>
      </c>
      <c r="U579" s="135">
        <f t="shared" si="336"/>
        <v>2.4269099999999999</v>
      </c>
      <c r="V579" s="135">
        <f t="shared" si="336"/>
        <v>2.5063599999999999</v>
      </c>
      <c r="W579" s="135">
        <f t="shared" si="336"/>
        <v>2.5754800000000002</v>
      </c>
      <c r="X579" s="135">
        <f t="shared" si="336"/>
        <v>2.4916700000000001</v>
      </c>
      <c r="Y579" s="135">
        <f t="shared" si="336"/>
        <v>2.4178899999999999</v>
      </c>
      <c r="Z579" s="135">
        <f t="shared" si="336"/>
        <v>2.1938499999999999</v>
      </c>
      <c r="AA579" s="135">
        <f t="shared" si="336"/>
        <v>2.11029</v>
      </c>
    </row>
    <row r="580" spans="1:27" ht="12.75" customHeight="1" outlineLevel="1" x14ac:dyDescent="0.3">
      <c r="A580" s="163" t="s">
        <v>2975</v>
      </c>
      <c r="B580" s="94" t="s">
        <v>238</v>
      </c>
      <c r="C580" s="70" t="s">
        <v>79</v>
      </c>
      <c r="D580" s="71">
        <v>1243.8800000000001</v>
      </c>
      <c r="E580" s="71">
        <v>1176.69</v>
      </c>
      <c r="F580" s="71">
        <v>1145.76</v>
      </c>
      <c r="G580" s="71">
        <v>1142.8</v>
      </c>
      <c r="H580" s="71">
        <v>1174.3699999999999</v>
      </c>
      <c r="I580" s="71">
        <v>1282.58</v>
      </c>
      <c r="J580" s="71">
        <v>1416.11</v>
      </c>
      <c r="K580" s="71">
        <v>1501.29</v>
      </c>
      <c r="L580" s="71">
        <v>1744.23</v>
      </c>
      <c r="M580" s="71">
        <v>1858.39</v>
      </c>
      <c r="N580" s="71">
        <v>1885.33</v>
      </c>
      <c r="O580" s="71">
        <v>1906.8</v>
      </c>
      <c r="P580" s="71">
        <v>1872.44</v>
      </c>
      <c r="Q580" s="71">
        <v>1886.3</v>
      </c>
      <c r="R580" s="71">
        <v>1857.48</v>
      </c>
      <c r="S580" s="71">
        <v>1833.94</v>
      </c>
      <c r="T580" s="71">
        <v>1807.22</v>
      </c>
      <c r="U580" s="71">
        <v>1722.35</v>
      </c>
      <c r="V580" s="71">
        <v>1801.8</v>
      </c>
      <c r="W580" s="71">
        <v>1870.92</v>
      </c>
      <c r="X580" s="71">
        <v>1787.11</v>
      </c>
      <c r="Y580" s="71">
        <v>1713.33</v>
      </c>
      <c r="Z580" s="71">
        <v>1489.29</v>
      </c>
      <c r="AA580" s="71">
        <v>1405.73</v>
      </c>
    </row>
    <row r="581" spans="1:27" ht="12.75" customHeight="1" outlineLevel="1" x14ac:dyDescent="0.3">
      <c r="A581" s="163" t="s">
        <v>2976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customHeight="1" outlineLevel="1" x14ac:dyDescent="0.3">
      <c r="A582" s="163" t="s">
        <v>2977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2978</v>
      </c>
      <c r="B583" s="94" t="s">
        <v>81</v>
      </c>
      <c r="C583" s="70" t="s">
        <v>79</v>
      </c>
      <c r="D583" s="71">
        <f>$D$11</f>
        <v>264.79000000000002</v>
      </c>
      <c r="E583" s="71">
        <f t="shared" ref="E583:AA583" si="338">$D$11</f>
        <v>264.79000000000002</v>
      </c>
      <c r="F583" s="71">
        <f t="shared" si="338"/>
        <v>264.79000000000002</v>
      </c>
      <c r="G583" s="71">
        <f t="shared" si="338"/>
        <v>264.79000000000002</v>
      </c>
      <c r="H583" s="71">
        <f t="shared" si="338"/>
        <v>264.79000000000002</v>
      </c>
      <c r="I583" s="71">
        <f t="shared" si="338"/>
        <v>264.79000000000002</v>
      </c>
      <c r="J583" s="71">
        <f t="shared" si="338"/>
        <v>264.79000000000002</v>
      </c>
      <c r="K583" s="71">
        <f t="shared" si="338"/>
        <v>264.79000000000002</v>
      </c>
      <c r="L583" s="71">
        <f t="shared" si="338"/>
        <v>264.79000000000002</v>
      </c>
      <c r="M583" s="71">
        <f t="shared" si="338"/>
        <v>264.79000000000002</v>
      </c>
      <c r="N583" s="71">
        <f t="shared" si="338"/>
        <v>264.79000000000002</v>
      </c>
      <c r="O583" s="71">
        <f t="shared" si="338"/>
        <v>264.79000000000002</v>
      </c>
      <c r="P583" s="71">
        <f t="shared" si="338"/>
        <v>264.79000000000002</v>
      </c>
      <c r="Q583" s="71">
        <f t="shared" si="338"/>
        <v>264.79000000000002</v>
      </c>
      <c r="R583" s="71">
        <f t="shared" si="338"/>
        <v>264.79000000000002</v>
      </c>
      <c r="S583" s="71">
        <f t="shared" si="338"/>
        <v>264.79000000000002</v>
      </c>
      <c r="T583" s="71">
        <f t="shared" si="338"/>
        <v>264.79000000000002</v>
      </c>
      <c r="U583" s="71">
        <f t="shared" si="338"/>
        <v>264.79000000000002</v>
      </c>
      <c r="V583" s="71">
        <f t="shared" si="338"/>
        <v>264.79000000000002</v>
      </c>
      <c r="W583" s="71">
        <f t="shared" si="338"/>
        <v>264.79000000000002</v>
      </c>
      <c r="X583" s="71">
        <f t="shared" si="338"/>
        <v>264.79000000000002</v>
      </c>
      <c r="Y583" s="71">
        <f t="shared" si="338"/>
        <v>264.79000000000002</v>
      </c>
      <c r="Z583" s="71">
        <f t="shared" si="338"/>
        <v>264.79000000000002</v>
      </c>
      <c r="AA583" s="71">
        <f t="shared" si="338"/>
        <v>264.79000000000002</v>
      </c>
    </row>
    <row r="584" spans="1:27" ht="13.8" x14ac:dyDescent="0.3">
      <c r="A584" s="162" t="s">
        <v>2979</v>
      </c>
      <c r="B584" s="54" t="str">
        <f>"21"&amp;"."&amp;$B$801&amp;"."&amp;$B$802</f>
        <v>21.03.2024</v>
      </c>
      <c r="C584" s="134" t="s">
        <v>76</v>
      </c>
      <c r="D584" s="135">
        <f>ROUND(((D585+D586+D588+D587)/1000),5)</f>
        <v>2.0273500000000002</v>
      </c>
      <c r="E584" s="135">
        <f>ROUND(((E585+E586+E588+E587)/1000),5)</f>
        <v>1.9356199999999999</v>
      </c>
      <c r="F584" s="135">
        <f>ROUND(((F585+F586+F588+F587)/1000),5)</f>
        <v>1.8984700000000001</v>
      </c>
      <c r="G584" s="135">
        <f t="shared" ref="G584:AA584" si="339">ROUND(((G585+G586+G588+G587)/1000),5)</f>
        <v>1.89533</v>
      </c>
      <c r="H584" s="135">
        <f t="shared" si="339"/>
        <v>1.9283999999999999</v>
      </c>
      <c r="I584" s="135">
        <f t="shared" si="339"/>
        <v>2.0645899999999999</v>
      </c>
      <c r="J584" s="135">
        <f t="shared" si="339"/>
        <v>2.1561599999999999</v>
      </c>
      <c r="K584" s="135">
        <f t="shared" si="339"/>
        <v>2.3704900000000002</v>
      </c>
      <c r="L584" s="135">
        <f t="shared" si="339"/>
        <v>2.5203899999999999</v>
      </c>
      <c r="M584" s="135">
        <f t="shared" si="339"/>
        <v>2.5986899999999999</v>
      </c>
      <c r="N584" s="135">
        <f t="shared" si="339"/>
        <v>2.6006999999999998</v>
      </c>
      <c r="O584" s="135">
        <f t="shared" si="339"/>
        <v>2.6050900000000001</v>
      </c>
      <c r="P584" s="135">
        <f t="shared" si="339"/>
        <v>2.5782799999999999</v>
      </c>
      <c r="Q584" s="135">
        <f t="shared" si="339"/>
        <v>2.5891299999999999</v>
      </c>
      <c r="R584" s="135">
        <f t="shared" si="339"/>
        <v>2.5643500000000001</v>
      </c>
      <c r="S584" s="135">
        <f t="shared" si="339"/>
        <v>2.5432399999999999</v>
      </c>
      <c r="T584" s="135">
        <f t="shared" si="339"/>
        <v>2.5355400000000001</v>
      </c>
      <c r="U584" s="135">
        <f t="shared" si="339"/>
        <v>2.4753799999999999</v>
      </c>
      <c r="V584" s="135">
        <f t="shared" si="339"/>
        <v>2.5208200000000001</v>
      </c>
      <c r="W584" s="135">
        <f t="shared" si="339"/>
        <v>2.5977199999999998</v>
      </c>
      <c r="X584" s="135">
        <f t="shared" si="339"/>
        <v>2.5589900000000001</v>
      </c>
      <c r="Y584" s="135">
        <f t="shared" si="339"/>
        <v>2.5239699999999998</v>
      </c>
      <c r="Z584" s="135">
        <f t="shared" si="339"/>
        <v>2.2629600000000001</v>
      </c>
      <c r="AA584" s="135">
        <f t="shared" si="339"/>
        <v>2.1287099999999999</v>
      </c>
    </row>
    <row r="585" spans="1:27" ht="12.75" customHeight="1" outlineLevel="1" x14ac:dyDescent="0.3">
      <c r="A585" s="163" t="s">
        <v>2980</v>
      </c>
      <c r="B585" s="94" t="s">
        <v>238</v>
      </c>
      <c r="C585" s="70" t="s">
        <v>79</v>
      </c>
      <c r="D585" s="71">
        <v>1322.79</v>
      </c>
      <c r="E585" s="71">
        <v>1231.06</v>
      </c>
      <c r="F585" s="71">
        <v>1193.9100000000001</v>
      </c>
      <c r="G585" s="71">
        <v>1190.77</v>
      </c>
      <c r="H585" s="71">
        <v>1223.8399999999999</v>
      </c>
      <c r="I585" s="71">
        <v>1360.03</v>
      </c>
      <c r="J585" s="71">
        <v>1451.6</v>
      </c>
      <c r="K585" s="71">
        <v>1665.93</v>
      </c>
      <c r="L585" s="71">
        <v>1815.83</v>
      </c>
      <c r="M585" s="71">
        <v>1894.13</v>
      </c>
      <c r="N585" s="71">
        <v>1896.14</v>
      </c>
      <c r="O585" s="71">
        <v>1900.53</v>
      </c>
      <c r="P585" s="71">
        <v>1873.72</v>
      </c>
      <c r="Q585" s="71">
        <v>1884.57</v>
      </c>
      <c r="R585" s="71">
        <v>1859.79</v>
      </c>
      <c r="S585" s="71">
        <v>1838.68</v>
      </c>
      <c r="T585" s="71">
        <v>1830.98</v>
      </c>
      <c r="U585" s="71">
        <v>1770.82</v>
      </c>
      <c r="V585" s="71">
        <v>1816.26</v>
      </c>
      <c r="W585" s="71">
        <v>1893.16</v>
      </c>
      <c r="X585" s="71">
        <v>1854.43</v>
      </c>
      <c r="Y585" s="71">
        <v>1819.41</v>
      </c>
      <c r="Z585" s="71">
        <v>1558.4</v>
      </c>
      <c r="AA585" s="71">
        <v>1424.15</v>
      </c>
    </row>
    <row r="586" spans="1:27" ht="12.75" customHeight="1" outlineLevel="1" x14ac:dyDescent="0.3">
      <c r="A586" s="163" t="s">
        <v>2981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customHeight="1" outlineLevel="1" x14ac:dyDescent="0.3">
      <c r="A587" s="163" t="s">
        <v>2982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2983</v>
      </c>
      <c r="B588" s="94" t="s">
        <v>81</v>
      </c>
      <c r="C588" s="70" t="s">
        <v>79</v>
      </c>
      <c r="D588" s="71">
        <f>$D$11</f>
        <v>264.79000000000002</v>
      </c>
      <c r="E588" s="71">
        <f t="shared" ref="E588:AA588" si="341">$D$11</f>
        <v>264.79000000000002</v>
      </c>
      <c r="F588" s="71">
        <f t="shared" si="341"/>
        <v>264.79000000000002</v>
      </c>
      <c r="G588" s="71">
        <f t="shared" si="341"/>
        <v>264.79000000000002</v>
      </c>
      <c r="H588" s="71">
        <f t="shared" si="341"/>
        <v>264.79000000000002</v>
      </c>
      <c r="I588" s="71">
        <f t="shared" si="341"/>
        <v>264.79000000000002</v>
      </c>
      <c r="J588" s="71">
        <f t="shared" si="341"/>
        <v>264.79000000000002</v>
      </c>
      <c r="K588" s="71">
        <f t="shared" si="341"/>
        <v>264.79000000000002</v>
      </c>
      <c r="L588" s="71">
        <f t="shared" si="341"/>
        <v>264.79000000000002</v>
      </c>
      <c r="M588" s="71">
        <f t="shared" si="341"/>
        <v>264.79000000000002</v>
      </c>
      <c r="N588" s="71">
        <f t="shared" si="341"/>
        <v>264.79000000000002</v>
      </c>
      <c r="O588" s="71">
        <f t="shared" si="341"/>
        <v>264.79000000000002</v>
      </c>
      <c r="P588" s="71">
        <f t="shared" si="341"/>
        <v>264.79000000000002</v>
      </c>
      <c r="Q588" s="71">
        <f t="shared" si="341"/>
        <v>264.79000000000002</v>
      </c>
      <c r="R588" s="71">
        <f t="shared" si="341"/>
        <v>264.79000000000002</v>
      </c>
      <c r="S588" s="71">
        <f t="shared" si="341"/>
        <v>264.79000000000002</v>
      </c>
      <c r="T588" s="71">
        <f t="shared" si="341"/>
        <v>264.79000000000002</v>
      </c>
      <c r="U588" s="71">
        <f t="shared" si="341"/>
        <v>264.79000000000002</v>
      </c>
      <c r="V588" s="71">
        <f t="shared" si="341"/>
        <v>264.79000000000002</v>
      </c>
      <c r="W588" s="71">
        <f t="shared" si="341"/>
        <v>264.79000000000002</v>
      </c>
      <c r="X588" s="71">
        <f t="shared" si="341"/>
        <v>264.79000000000002</v>
      </c>
      <c r="Y588" s="71">
        <f t="shared" si="341"/>
        <v>264.79000000000002</v>
      </c>
      <c r="Z588" s="71">
        <f t="shared" si="341"/>
        <v>264.79000000000002</v>
      </c>
      <c r="AA588" s="71">
        <f t="shared" si="341"/>
        <v>264.79000000000002</v>
      </c>
    </row>
    <row r="589" spans="1:27" ht="13.8" x14ac:dyDescent="0.3">
      <c r="A589" s="162" t="s">
        <v>2984</v>
      </c>
      <c r="B589" s="54" t="str">
        <f>"22"&amp;"."&amp;$B$801&amp;"."&amp;$B$802</f>
        <v>22.03.2024</v>
      </c>
      <c r="C589" s="134" t="s">
        <v>76</v>
      </c>
      <c r="D589" s="135">
        <f>ROUND(((D590+D591+D593+D592)/1000),5)</f>
        <v>1.9992000000000001</v>
      </c>
      <c r="E589" s="135">
        <f>ROUND(((E590+E591+E593+E592)/1000),5)</f>
        <v>1.91307</v>
      </c>
      <c r="F589" s="135">
        <f>ROUND(((F590+F591+F593+F592)/1000),5)</f>
        <v>1.89137</v>
      </c>
      <c r="G589" s="135">
        <f t="shared" ref="G589:AA589" si="342">ROUND(((G590+G591+G593+G592)/1000),5)</f>
        <v>1.8715999999999999</v>
      </c>
      <c r="H589" s="135">
        <f t="shared" si="342"/>
        <v>1.9162600000000001</v>
      </c>
      <c r="I589" s="135">
        <f t="shared" si="342"/>
        <v>2.0492400000000002</v>
      </c>
      <c r="J589" s="135">
        <f t="shared" si="342"/>
        <v>2.1506400000000001</v>
      </c>
      <c r="K589" s="135">
        <f t="shared" si="342"/>
        <v>2.4517000000000002</v>
      </c>
      <c r="L589" s="135">
        <f t="shared" si="342"/>
        <v>2.5439099999999999</v>
      </c>
      <c r="M589" s="135">
        <f t="shared" si="342"/>
        <v>2.6042800000000002</v>
      </c>
      <c r="N589" s="135">
        <f t="shared" si="342"/>
        <v>2.6380499999999998</v>
      </c>
      <c r="O589" s="135">
        <f t="shared" si="342"/>
        <v>2.6482399999999999</v>
      </c>
      <c r="P589" s="135">
        <f t="shared" si="342"/>
        <v>2.6271900000000001</v>
      </c>
      <c r="Q589" s="135">
        <f t="shared" si="342"/>
        <v>2.63334</v>
      </c>
      <c r="R589" s="135">
        <f t="shared" si="342"/>
        <v>2.6146099999999999</v>
      </c>
      <c r="S589" s="135">
        <f t="shared" si="342"/>
        <v>2.5988500000000001</v>
      </c>
      <c r="T589" s="135">
        <f t="shared" si="342"/>
        <v>2.58649</v>
      </c>
      <c r="U589" s="135">
        <f t="shared" si="342"/>
        <v>2.5340699999999998</v>
      </c>
      <c r="V589" s="135">
        <f t="shared" si="342"/>
        <v>2.5928800000000001</v>
      </c>
      <c r="W589" s="135">
        <f t="shared" si="342"/>
        <v>2.6631399999999998</v>
      </c>
      <c r="X589" s="135">
        <f t="shared" si="342"/>
        <v>2.60073</v>
      </c>
      <c r="Y589" s="135">
        <f t="shared" si="342"/>
        <v>2.5279099999999999</v>
      </c>
      <c r="Z589" s="135">
        <f t="shared" si="342"/>
        <v>2.33148</v>
      </c>
      <c r="AA589" s="135">
        <f t="shared" si="342"/>
        <v>2.1431800000000001</v>
      </c>
    </row>
    <row r="590" spans="1:27" ht="12.75" customHeight="1" outlineLevel="1" x14ac:dyDescent="0.3">
      <c r="A590" s="163" t="s">
        <v>2985</v>
      </c>
      <c r="B590" s="94" t="s">
        <v>238</v>
      </c>
      <c r="C590" s="70" t="s">
        <v>79</v>
      </c>
      <c r="D590" s="71">
        <v>1294.6400000000001</v>
      </c>
      <c r="E590" s="71">
        <v>1208.51</v>
      </c>
      <c r="F590" s="71">
        <v>1186.81</v>
      </c>
      <c r="G590" s="71">
        <v>1167.04</v>
      </c>
      <c r="H590" s="71">
        <v>1211.7</v>
      </c>
      <c r="I590" s="71">
        <v>1344.68</v>
      </c>
      <c r="J590" s="71">
        <v>1446.08</v>
      </c>
      <c r="K590" s="71">
        <v>1747.14</v>
      </c>
      <c r="L590" s="71">
        <v>1839.35</v>
      </c>
      <c r="M590" s="71">
        <v>1899.72</v>
      </c>
      <c r="N590" s="71">
        <v>1933.49</v>
      </c>
      <c r="O590" s="71">
        <v>1943.68</v>
      </c>
      <c r="P590" s="71">
        <v>1922.63</v>
      </c>
      <c r="Q590" s="71">
        <v>1928.78</v>
      </c>
      <c r="R590" s="71">
        <v>1910.05</v>
      </c>
      <c r="S590" s="71">
        <v>1894.29</v>
      </c>
      <c r="T590" s="71">
        <v>1881.93</v>
      </c>
      <c r="U590" s="71">
        <v>1829.51</v>
      </c>
      <c r="V590" s="71">
        <v>1888.32</v>
      </c>
      <c r="W590" s="71">
        <v>1958.58</v>
      </c>
      <c r="X590" s="71">
        <v>1896.17</v>
      </c>
      <c r="Y590" s="71">
        <v>1823.35</v>
      </c>
      <c r="Z590" s="71">
        <v>1626.92</v>
      </c>
      <c r="AA590" s="71">
        <v>1438.62</v>
      </c>
    </row>
    <row r="591" spans="1:27" ht="12.75" customHeight="1" outlineLevel="1" x14ac:dyDescent="0.3">
      <c r="A591" s="163" t="s">
        <v>2986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customHeight="1" outlineLevel="1" x14ac:dyDescent="0.3">
      <c r="A592" s="163" t="s">
        <v>2987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2988</v>
      </c>
      <c r="B593" s="94" t="s">
        <v>81</v>
      </c>
      <c r="C593" s="70" t="s">
        <v>79</v>
      </c>
      <c r="D593" s="71">
        <f>$D$11</f>
        <v>264.79000000000002</v>
      </c>
      <c r="E593" s="71">
        <f t="shared" ref="E593:AA593" si="344">$D$11</f>
        <v>264.79000000000002</v>
      </c>
      <c r="F593" s="71">
        <f t="shared" si="344"/>
        <v>264.79000000000002</v>
      </c>
      <c r="G593" s="71">
        <f t="shared" si="344"/>
        <v>264.79000000000002</v>
      </c>
      <c r="H593" s="71">
        <f t="shared" si="344"/>
        <v>264.79000000000002</v>
      </c>
      <c r="I593" s="71">
        <f t="shared" si="344"/>
        <v>264.79000000000002</v>
      </c>
      <c r="J593" s="71">
        <f t="shared" si="344"/>
        <v>264.79000000000002</v>
      </c>
      <c r="K593" s="71">
        <f t="shared" si="344"/>
        <v>264.79000000000002</v>
      </c>
      <c r="L593" s="71">
        <f t="shared" si="344"/>
        <v>264.79000000000002</v>
      </c>
      <c r="M593" s="71">
        <f t="shared" si="344"/>
        <v>264.79000000000002</v>
      </c>
      <c r="N593" s="71">
        <f t="shared" si="344"/>
        <v>264.79000000000002</v>
      </c>
      <c r="O593" s="71">
        <f t="shared" si="344"/>
        <v>264.79000000000002</v>
      </c>
      <c r="P593" s="71">
        <f t="shared" si="344"/>
        <v>264.79000000000002</v>
      </c>
      <c r="Q593" s="71">
        <f t="shared" si="344"/>
        <v>264.79000000000002</v>
      </c>
      <c r="R593" s="71">
        <f t="shared" si="344"/>
        <v>264.79000000000002</v>
      </c>
      <c r="S593" s="71">
        <f t="shared" si="344"/>
        <v>264.79000000000002</v>
      </c>
      <c r="T593" s="71">
        <f t="shared" si="344"/>
        <v>264.79000000000002</v>
      </c>
      <c r="U593" s="71">
        <f t="shared" si="344"/>
        <v>264.79000000000002</v>
      </c>
      <c r="V593" s="71">
        <f t="shared" si="344"/>
        <v>264.79000000000002</v>
      </c>
      <c r="W593" s="71">
        <f t="shared" si="344"/>
        <v>264.79000000000002</v>
      </c>
      <c r="X593" s="71">
        <f t="shared" si="344"/>
        <v>264.79000000000002</v>
      </c>
      <c r="Y593" s="71">
        <f t="shared" si="344"/>
        <v>264.79000000000002</v>
      </c>
      <c r="Z593" s="71">
        <f t="shared" si="344"/>
        <v>264.79000000000002</v>
      </c>
      <c r="AA593" s="71">
        <f t="shared" si="344"/>
        <v>264.79000000000002</v>
      </c>
    </row>
    <row r="594" spans="1:27" ht="13.8" x14ac:dyDescent="0.3">
      <c r="A594" s="162" t="s">
        <v>2989</v>
      </c>
      <c r="B594" s="54" t="str">
        <f>"23"&amp;"."&amp;$B$801&amp;"."&amp;$B$802</f>
        <v>23.03.2024</v>
      </c>
      <c r="C594" s="134" t="s">
        <v>76</v>
      </c>
      <c r="D594" s="135">
        <f>ROUND(((D595+D596+D598+D597)/1000),5)</f>
        <v>2.2217699999999998</v>
      </c>
      <c r="E594" s="135">
        <f>ROUND(((E595+E596+E598+E597)/1000),5)</f>
        <v>2.1400600000000001</v>
      </c>
      <c r="F594" s="135">
        <f>ROUND(((F595+F596+F598+F597)/1000),5)</f>
        <v>2.0816300000000001</v>
      </c>
      <c r="G594" s="135">
        <f t="shared" ref="G594:AA594" si="345">ROUND(((G595+G596+G598+G597)/1000),5)</f>
        <v>2.0672999999999999</v>
      </c>
      <c r="H594" s="135">
        <f t="shared" si="345"/>
        <v>2.0844999999999998</v>
      </c>
      <c r="I594" s="135">
        <f t="shared" si="345"/>
        <v>2.1305499999999999</v>
      </c>
      <c r="J594" s="135">
        <f t="shared" si="345"/>
        <v>2.1505299999999998</v>
      </c>
      <c r="K594" s="135">
        <f t="shared" si="345"/>
        <v>2.3173400000000002</v>
      </c>
      <c r="L594" s="135">
        <f t="shared" si="345"/>
        <v>2.5411199999999998</v>
      </c>
      <c r="M594" s="135">
        <f t="shared" si="345"/>
        <v>2.66045</v>
      </c>
      <c r="N594" s="135">
        <f t="shared" si="345"/>
        <v>2.7323900000000001</v>
      </c>
      <c r="O594" s="135">
        <f t="shared" si="345"/>
        <v>2.7245400000000002</v>
      </c>
      <c r="P594" s="135">
        <f t="shared" si="345"/>
        <v>2.6920999999999999</v>
      </c>
      <c r="Q594" s="135">
        <f t="shared" si="345"/>
        <v>2.6877200000000001</v>
      </c>
      <c r="R594" s="135">
        <f t="shared" si="345"/>
        <v>2.6507999999999998</v>
      </c>
      <c r="S594" s="135">
        <f t="shared" si="345"/>
        <v>2.62703</v>
      </c>
      <c r="T594" s="135">
        <f t="shared" si="345"/>
        <v>2.63239</v>
      </c>
      <c r="U594" s="135">
        <f t="shared" si="345"/>
        <v>2.62879</v>
      </c>
      <c r="V594" s="135">
        <f t="shared" si="345"/>
        <v>2.67435</v>
      </c>
      <c r="W594" s="135">
        <f t="shared" si="345"/>
        <v>2.8092000000000001</v>
      </c>
      <c r="X594" s="135">
        <f t="shared" si="345"/>
        <v>2.7254100000000001</v>
      </c>
      <c r="Y594" s="135">
        <f t="shared" si="345"/>
        <v>2.6067300000000002</v>
      </c>
      <c r="Z594" s="135">
        <f t="shared" si="345"/>
        <v>2.43065</v>
      </c>
      <c r="AA594" s="135">
        <f t="shared" si="345"/>
        <v>2.2621099999999998</v>
      </c>
    </row>
    <row r="595" spans="1:27" ht="12.75" customHeight="1" outlineLevel="1" x14ac:dyDescent="0.3">
      <c r="A595" s="163" t="s">
        <v>2990</v>
      </c>
      <c r="B595" s="94" t="s">
        <v>238</v>
      </c>
      <c r="C595" s="70" t="s">
        <v>79</v>
      </c>
      <c r="D595" s="71">
        <v>1517.21</v>
      </c>
      <c r="E595" s="71">
        <v>1435.5</v>
      </c>
      <c r="F595" s="71">
        <v>1377.07</v>
      </c>
      <c r="G595" s="71">
        <v>1362.74</v>
      </c>
      <c r="H595" s="71">
        <v>1379.94</v>
      </c>
      <c r="I595" s="71">
        <v>1425.99</v>
      </c>
      <c r="J595" s="71">
        <v>1445.97</v>
      </c>
      <c r="K595" s="71">
        <v>1612.78</v>
      </c>
      <c r="L595" s="71">
        <v>1836.56</v>
      </c>
      <c r="M595" s="71">
        <v>1955.89</v>
      </c>
      <c r="N595" s="71">
        <v>2027.83</v>
      </c>
      <c r="O595" s="71">
        <v>2019.98</v>
      </c>
      <c r="P595" s="71">
        <v>1987.54</v>
      </c>
      <c r="Q595" s="71">
        <v>1983.16</v>
      </c>
      <c r="R595" s="71">
        <v>1946.24</v>
      </c>
      <c r="S595" s="71">
        <v>1922.47</v>
      </c>
      <c r="T595" s="71">
        <v>1927.83</v>
      </c>
      <c r="U595" s="71">
        <v>1924.23</v>
      </c>
      <c r="V595" s="71">
        <v>1969.79</v>
      </c>
      <c r="W595" s="71">
        <v>2104.64</v>
      </c>
      <c r="X595" s="71">
        <v>2020.85</v>
      </c>
      <c r="Y595" s="71">
        <v>1902.17</v>
      </c>
      <c r="Z595" s="71">
        <v>1726.09</v>
      </c>
      <c r="AA595" s="71">
        <v>1557.55</v>
      </c>
    </row>
    <row r="596" spans="1:27" ht="12.75" customHeight="1" outlineLevel="1" x14ac:dyDescent="0.3">
      <c r="A596" s="163" t="s">
        <v>2991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customHeight="1" outlineLevel="1" x14ac:dyDescent="0.3">
      <c r="A597" s="163" t="s">
        <v>2992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2993</v>
      </c>
      <c r="B598" s="94" t="s">
        <v>81</v>
      </c>
      <c r="C598" s="70" t="s">
        <v>79</v>
      </c>
      <c r="D598" s="71">
        <f>$D$11</f>
        <v>264.79000000000002</v>
      </c>
      <c r="E598" s="71">
        <f t="shared" ref="E598:AA598" si="347">$D$11</f>
        <v>264.79000000000002</v>
      </c>
      <c r="F598" s="71">
        <f t="shared" si="347"/>
        <v>264.79000000000002</v>
      </c>
      <c r="G598" s="71">
        <f t="shared" si="347"/>
        <v>264.79000000000002</v>
      </c>
      <c r="H598" s="71">
        <f t="shared" si="347"/>
        <v>264.79000000000002</v>
      </c>
      <c r="I598" s="71">
        <f t="shared" si="347"/>
        <v>264.79000000000002</v>
      </c>
      <c r="J598" s="71">
        <f t="shared" si="347"/>
        <v>264.79000000000002</v>
      </c>
      <c r="K598" s="71">
        <f t="shared" si="347"/>
        <v>264.79000000000002</v>
      </c>
      <c r="L598" s="71">
        <f t="shared" si="347"/>
        <v>264.79000000000002</v>
      </c>
      <c r="M598" s="71">
        <f t="shared" si="347"/>
        <v>264.79000000000002</v>
      </c>
      <c r="N598" s="71">
        <f t="shared" si="347"/>
        <v>264.79000000000002</v>
      </c>
      <c r="O598" s="71">
        <f t="shared" si="347"/>
        <v>264.79000000000002</v>
      </c>
      <c r="P598" s="71">
        <f t="shared" si="347"/>
        <v>264.79000000000002</v>
      </c>
      <c r="Q598" s="71">
        <f t="shared" si="347"/>
        <v>264.79000000000002</v>
      </c>
      <c r="R598" s="71">
        <f t="shared" si="347"/>
        <v>264.79000000000002</v>
      </c>
      <c r="S598" s="71">
        <f t="shared" si="347"/>
        <v>264.79000000000002</v>
      </c>
      <c r="T598" s="71">
        <f t="shared" si="347"/>
        <v>264.79000000000002</v>
      </c>
      <c r="U598" s="71">
        <f t="shared" si="347"/>
        <v>264.79000000000002</v>
      </c>
      <c r="V598" s="71">
        <f t="shared" si="347"/>
        <v>264.79000000000002</v>
      </c>
      <c r="W598" s="71">
        <f t="shared" si="347"/>
        <v>264.79000000000002</v>
      </c>
      <c r="X598" s="71">
        <f t="shared" si="347"/>
        <v>264.79000000000002</v>
      </c>
      <c r="Y598" s="71">
        <f t="shared" si="347"/>
        <v>264.79000000000002</v>
      </c>
      <c r="Z598" s="71">
        <f t="shared" si="347"/>
        <v>264.79000000000002</v>
      </c>
      <c r="AA598" s="71">
        <f t="shared" si="347"/>
        <v>264.79000000000002</v>
      </c>
    </row>
    <row r="599" spans="1:27" ht="13.8" x14ac:dyDescent="0.3">
      <c r="A599" s="162" t="s">
        <v>2994</v>
      </c>
      <c r="B599" s="54" t="str">
        <f>"24"&amp;"."&amp;$B$801&amp;"."&amp;$B$802</f>
        <v>24.03.2024</v>
      </c>
      <c r="C599" s="134" t="s">
        <v>76</v>
      </c>
      <c r="D599" s="135">
        <f>ROUND(((D600+D601+D603+D602)/1000),5)</f>
        <v>2.1186600000000002</v>
      </c>
      <c r="E599" s="135">
        <f>ROUND(((E600+E601+E603+E602)/1000),5)</f>
        <v>1.9517899999999999</v>
      </c>
      <c r="F599" s="135">
        <f>ROUND(((F600+F601+F603+F602)/1000),5)</f>
        <v>1.8967099999999999</v>
      </c>
      <c r="G599" s="135">
        <f t="shared" ref="G599:AA599" si="348">ROUND(((G600+G601+G603+G602)/1000),5)</f>
        <v>1.8887799999999999</v>
      </c>
      <c r="H599" s="135">
        <f t="shared" si="348"/>
        <v>1.8895</v>
      </c>
      <c r="I599" s="135">
        <f t="shared" si="348"/>
        <v>1.90086</v>
      </c>
      <c r="J599" s="135">
        <f t="shared" si="348"/>
        <v>1.9233800000000001</v>
      </c>
      <c r="K599" s="135">
        <f t="shared" si="348"/>
        <v>2.0930499999999999</v>
      </c>
      <c r="L599" s="135">
        <f t="shared" si="348"/>
        <v>2.2290399999999999</v>
      </c>
      <c r="M599" s="135">
        <f t="shared" si="348"/>
        <v>2.4157199999999999</v>
      </c>
      <c r="N599" s="135">
        <f t="shared" si="348"/>
        <v>2.4563600000000001</v>
      </c>
      <c r="O599" s="135">
        <f t="shared" si="348"/>
        <v>2.4734099999999999</v>
      </c>
      <c r="P599" s="135">
        <f t="shared" si="348"/>
        <v>2.4630100000000001</v>
      </c>
      <c r="Q599" s="135">
        <f t="shared" si="348"/>
        <v>2.4612099999999999</v>
      </c>
      <c r="R599" s="135">
        <f t="shared" si="348"/>
        <v>2.4515799999999999</v>
      </c>
      <c r="S599" s="135">
        <f t="shared" si="348"/>
        <v>2.4516300000000002</v>
      </c>
      <c r="T599" s="135">
        <f t="shared" si="348"/>
        <v>2.45932</v>
      </c>
      <c r="U599" s="135">
        <f t="shared" si="348"/>
        <v>2.4692500000000002</v>
      </c>
      <c r="V599" s="135">
        <f t="shared" si="348"/>
        <v>2.5283799999999998</v>
      </c>
      <c r="W599" s="135">
        <f t="shared" si="348"/>
        <v>2.6625200000000002</v>
      </c>
      <c r="X599" s="135">
        <f t="shared" si="348"/>
        <v>2.5737399999999999</v>
      </c>
      <c r="Y599" s="135">
        <f t="shared" si="348"/>
        <v>2.44645</v>
      </c>
      <c r="Z599" s="135">
        <f t="shared" si="348"/>
        <v>2.2971200000000001</v>
      </c>
      <c r="AA599" s="135">
        <f t="shared" si="348"/>
        <v>2.1440000000000001</v>
      </c>
    </row>
    <row r="600" spans="1:27" ht="12.75" customHeight="1" outlineLevel="1" x14ac:dyDescent="0.3">
      <c r="A600" s="163" t="s">
        <v>2995</v>
      </c>
      <c r="B600" s="94" t="s">
        <v>238</v>
      </c>
      <c r="C600" s="70" t="s">
        <v>79</v>
      </c>
      <c r="D600" s="71">
        <v>1414.1</v>
      </c>
      <c r="E600" s="71">
        <v>1247.23</v>
      </c>
      <c r="F600" s="71">
        <v>1192.1500000000001</v>
      </c>
      <c r="G600" s="71">
        <v>1184.22</v>
      </c>
      <c r="H600" s="71">
        <v>1184.94</v>
      </c>
      <c r="I600" s="71">
        <v>1196.3</v>
      </c>
      <c r="J600" s="71">
        <v>1218.82</v>
      </c>
      <c r="K600" s="71">
        <v>1388.49</v>
      </c>
      <c r="L600" s="71">
        <v>1524.48</v>
      </c>
      <c r="M600" s="71">
        <v>1711.16</v>
      </c>
      <c r="N600" s="71">
        <v>1751.8</v>
      </c>
      <c r="O600" s="71">
        <v>1768.85</v>
      </c>
      <c r="P600" s="71">
        <v>1758.45</v>
      </c>
      <c r="Q600" s="71">
        <v>1756.65</v>
      </c>
      <c r="R600" s="71">
        <v>1747.02</v>
      </c>
      <c r="S600" s="71">
        <v>1747.07</v>
      </c>
      <c r="T600" s="71">
        <v>1754.76</v>
      </c>
      <c r="U600" s="71">
        <v>1764.69</v>
      </c>
      <c r="V600" s="71">
        <v>1823.82</v>
      </c>
      <c r="W600" s="71">
        <v>1957.96</v>
      </c>
      <c r="X600" s="71">
        <v>1869.18</v>
      </c>
      <c r="Y600" s="71">
        <v>1741.89</v>
      </c>
      <c r="Z600" s="71">
        <v>1592.56</v>
      </c>
      <c r="AA600" s="71">
        <v>1439.44</v>
      </c>
    </row>
    <row r="601" spans="1:27" ht="12.75" customHeight="1" outlineLevel="1" x14ac:dyDescent="0.3">
      <c r="A601" s="163" t="s">
        <v>2996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customHeight="1" outlineLevel="1" x14ac:dyDescent="0.3">
      <c r="A602" s="163" t="s">
        <v>2997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2998</v>
      </c>
      <c r="B603" s="94" t="s">
        <v>81</v>
      </c>
      <c r="C603" s="70" t="s">
        <v>79</v>
      </c>
      <c r="D603" s="71">
        <f>$D$11</f>
        <v>264.79000000000002</v>
      </c>
      <c r="E603" s="71">
        <f t="shared" ref="E603:AA603" si="350">$D$11</f>
        <v>264.79000000000002</v>
      </c>
      <c r="F603" s="71">
        <f t="shared" si="350"/>
        <v>264.79000000000002</v>
      </c>
      <c r="G603" s="71">
        <f t="shared" si="350"/>
        <v>264.79000000000002</v>
      </c>
      <c r="H603" s="71">
        <f t="shared" si="350"/>
        <v>264.79000000000002</v>
      </c>
      <c r="I603" s="71">
        <f t="shared" si="350"/>
        <v>264.79000000000002</v>
      </c>
      <c r="J603" s="71">
        <f t="shared" si="350"/>
        <v>264.79000000000002</v>
      </c>
      <c r="K603" s="71">
        <f t="shared" si="350"/>
        <v>264.79000000000002</v>
      </c>
      <c r="L603" s="71">
        <f t="shared" si="350"/>
        <v>264.79000000000002</v>
      </c>
      <c r="M603" s="71">
        <f t="shared" si="350"/>
        <v>264.79000000000002</v>
      </c>
      <c r="N603" s="71">
        <f t="shared" si="350"/>
        <v>264.79000000000002</v>
      </c>
      <c r="O603" s="71">
        <f t="shared" si="350"/>
        <v>264.79000000000002</v>
      </c>
      <c r="P603" s="71">
        <f t="shared" si="350"/>
        <v>264.79000000000002</v>
      </c>
      <c r="Q603" s="71">
        <f t="shared" si="350"/>
        <v>264.79000000000002</v>
      </c>
      <c r="R603" s="71">
        <f t="shared" si="350"/>
        <v>264.79000000000002</v>
      </c>
      <c r="S603" s="71">
        <f t="shared" si="350"/>
        <v>264.79000000000002</v>
      </c>
      <c r="T603" s="71">
        <f t="shared" si="350"/>
        <v>264.79000000000002</v>
      </c>
      <c r="U603" s="71">
        <f t="shared" si="350"/>
        <v>264.79000000000002</v>
      </c>
      <c r="V603" s="71">
        <f t="shared" si="350"/>
        <v>264.79000000000002</v>
      </c>
      <c r="W603" s="71">
        <f t="shared" si="350"/>
        <v>264.79000000000002</v>
      </c>
      <c r="X603" s="71">
        <f t="shared" si="350"/>
        <v>264.79000000000002</v>
      </c>
      <c r="Y603" s="71">
        <f t="shared" si="350"/>
        <v>264.79000000000002</v>
      </c>
      <c r="Z603" s="71">
        <f t="shared" si="350"/>
        <v>264.79000000000002</v>
      </c>
      <c r="AA603" s="71">
        <f t="shared" si="350"/>
        <v>264.79000000000002</v>
      </c>
    </row>
    <row r="604" spans="1:27" ht="13.8" x14ac:dyDescent="0.3">
      <c r="A604" s="162" t="s">
        <v>2999</v>
      </c>
      <c r="B604" s="54" t="str">
        <f>"25"&amp;"."&amp;$B$801&amp;"."&amp;$B$802</f>
        <v>25.03.2024</v>
      </c>
      <c r="C604" s="134" t="s">
        <v>76</v>
      </c>
      <c r="D604" s="135">
        <f>ROUND(((D605+D606+D608+D607)/1000),5)</f>
        <v>2.1459100000000002</v>
      </c>
      <c r="E604" s="135">
        <f>ROUND(((E605+E606+E608+E607)/1000),5)</f>
        <v>2.0066099999999998</v>
      </c>
      <c r="F604" s="135">
        <f>ROUND(((F605+F606+F608+F607)/1000),5)</f>
        <v>1.95113</v>
      </c>
      <c r="G604" s="135">
        <f t="shared" ref="G604:AA604" si="351">ROUND(((G605+G606+G608+G607)/1000),5)</f>
        <v>1.93632</v>
      </c>
      <c r="H604" s="135">
        <f t="shared" si="351"/>
        <v>2.0366599999999999</v>
      </c>
      <c r="I604" s="135">
        <f t="shared" si="351"/>
        <v>2.13219</v>
      </c>
      <c r="J604" s="135">
        <f t="shared" si="351"/>
        <v>2.2068300000000001</v>
      </c>
      <c r="K604" s="135">
        <f t="shared" si="351"/>
        <v>2.44584</v>
      </c>
      <c r="L604" s="135">
        <f t="shared" si="351"/>
        <v>2.61538</v>
      </c>
      <c r="M604" s="135">
        <f t="shared" si="351"/>
        <v>2.6810800000000001</v>
      </c>
      <c r="N604" s="135">
        <f t="shared" si="351"/>
        <v>2.6918299999999999</v>
      </c>
      <c r="O604" s="135">
        <f t="shared" si="351"/>
        <v>2.7066699999999999</v>
      </c>
      <c r="P604" s="135">
        <f t="shared" si="351"/>
        <v>2.6979799999999998</v>
      </c>
      <c r="Q604" s="135">
        <f t="shared" si="351"/>
        <v>2.7036099999999998</v>
      </c>
      <c r="R604" s="135">
        <f t="shared" si="351"/>
        <v>2.6951399999999999</v>
      </c>
      <c r="S604" s="135">
        <f t="shared" si="351"/>
        <v>2.6912699999999998</v>
      </c>
      <c r="T604" s="135">
        <f t="shared" si="351"/>
        <v>2.6877300000000002</v>
      </c>
      <c r="U604" s="135">
        <f t="shared" si="351"/>
        <v>2.6119400000000002</v>
      </c>
      <c r="V604" s="135">
        <f t="shared" si="351"/>
        <v>2.6295500000000001</v>
      </c>
      <c r="W604" s="135">
        <f t="shared" si="351"/>
        <v>2.69116</v>
      </c>
      <c r="X604" s="135">
        <f t="shared" si="351"/>
        <v>2.64629</v>
      </c>
      <c r="Y604" s="135">
        <f t="shared" si="351"/>
        <v>2.5500099999999999</v>
      </c>
      <c r="Z604" s="135">
        <f t="shared" si="351"/>
        <v>2.2686199999999999</v>
      </c>
      <c r="AA604" s="135">
        <f t="shared" si="351"/>
        <v>2.1605400000000001</v>
      </c>
    </row>
    <row r="605" spans="1:27" ht="12.75" customHeight="1" outlineLevel="1" x14ac:dyDescent="0.3">
      <c r="A605" s="163" t="s">
        <v>3000</v>
      </c>
      <c r="B605" s="94" t="s">
        <v>238</v>
      </c>
      <c r="C605" s="70" t="s">
        <v>79</v>
      </c>
      <c r="D605" s="71">
        <v>1441.35</v>
      </c>
      <c r="E605" s="71">
        <v>1302.05</v>
      </c>
      <c r="F605" s="71">
        <v>1246.57</v>
      </c>
      <c r="G605" s="71">
        <v>1231.76</v>
      </c>
      <c r="H605" s="71">
        <v>1332.1</v>
      </c>
      <c r="I605" s="71">
        <v>1427.63</v>
      </c>
      <c r="J605" s="71">
        <v>1502.27</v>
      </c>
      <c r="K605" s="71">
        <v>1741.28</v>
      </c>
      <c r="L605" s="71">
        <v>1910.82</v>
      </c>
      <c r="M605" s="71">
        <v>1976.52</v>
      </c>
      <c r="N605" s="71">
        <v>1987.27</v>
      </c>
      <c r="O605" s="71">
        <v>2002.11</v>
      </c>
      <c r="P605" s="71">
        <v>1993.42</v>
      </c>
      <c r="Q605" s="71">
        <v>1999.05</v>
      </c>
      <c r="R605" s="71">
        <v>1990.58</v>
      </c>
      <c r="S605" s="71">
        <v>1986.71</v>
      </c>
      <c r="T605" s="71">
        <v>1983.17</v>
      </c>
      <c r="U605" s="71">
        <v>1907.38</v>
      </c>
      <c r="V605" s="71">
        <v>1924.99</v>
      </c>
      <c r="W605" s="71">
        <v>1986.6</v>
      </c>
      <c r="X605" s="71">
        <v>1941.73</v>
      </c>
      <c r="Y605" s="71">
        <v>1845.45</v>
      </c>
      <c r="Z605" s="71">
        <v>1564.06</v>
      </c>
      <c r="AA605" s="71">
        <v>1455.98</v>
      </c>
    </row>
    <row r="606" spans="1:27" ht="12.75" customHeight="1" outlineLevel="1" x14ac:dyDescent="0.3">
      <c r="A606" s="163" t="s">
        <v>3001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customHeight="1" outlineLevel="1" x14ac:dyDescent="0.3">
      <c r="A607" s="163" t="s">
        <v>3002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3003</v>
      </c>
      <c r="B608" s="94" t="s">
        <v>81</v>
      </c>
      <c r="C608" s="70" t="s">
        <v>79</v>
      </c>
      <c r="D608" s="71">
        <f>$D$11</f>
        <v>264.79000000000002</v>
      </c>
      <c r="E608" s="71">
        <f t="shared" ref="E608:AA608" si="353">$D$11</f>
        <v>264.79000000000002</v>
      </c>
      <c r="F608" s="71">
        <f t="shared" si="353"/>
        <v>264.79000000000002</v>
      </c>
      <c r="G608" s="71">
        <f t="shared" si="353"/>
        <v>264.79000000000002</v>
      </c>
      <c r="H608" s="71">
        <f t="shared" si="353"/>
        <v>264.79000000000002</v>
      </c>
      <c r="I608" s="71">
        <f t="shared" si="353"/>
        <v>264.79000000000002</v>
      </c>
      <c r="J608" s="71">
        <f t="shared" si="353"/>
        <v>264.79000000000002</v>
      </c>
      <c r="K608" s="71">
        <f t="shared" si="353"/>
        <v>264.79000000000002</v>
      </c>
      <c r="L608" s="71">
        <f t="shared" si="353"/>
        <v>264.79000000000002</v>
      </c>
      <c r="M608" s="71">
        <f t="shared" si="353"/>
        <v>264.79000000000002</v>
      </c>
      <c r="N608" s="71">
        <f t="shared" si="353"/>
        <v>264.79000000000002</v>
      </c>
      <c r="O608" s="71">
        <f t="shared" si="353"/>
        <v>264.79000000000002</v>
      </c>
      <c r="P608" s="71">
        <f t="shared" si="353"/>
        <v>264.79000000000002</v>
      </c>
      <c r="Q608" s="71">
        <f t="shared" si="353"/>
        <v>264.79000000000002</v>
      </c>
      <c r="R608" s="71">
        <f t="shared" si="353"/>
        <v>264.79000000000002</v>
      </c>
      <c r="S608" s="71">
        <f t="shared" si="353"/>
        <v>264.79000000000002</v>
      </c>
      <c r="T608" s="71">
        <f t="shared" si="353"/>
        <v>264.79000000000002</v>
      </c>
      <c r="U608" s="71">
        <f t="shared" si="353"/>
        <v>264.79000000000002</v>
      </c>
      <c r="V608" s="71">
        <f t="shared" si="353"/>
        <v>264.79000000000002</v>
      </c>
      <c r="W608" s="71">
        <f t="shared" si="353"/>
        <v>264.79000000000002</v>
      </c>
      <c r="X608" s="71">
        <f t="shared" si="353"/>
        <v>264.79000000000002</v>
      </c>
      <c r="Y608" s="71">
        <f t="shared" si="353"/>
        <v>264.79000000000002</v>
      </c>
      <c r="Z608" s="71">
        <f t="shared" si="353"/>
        <v>264.79000000000002</v>
      </c>
      <c r="AA608" s="71">
        <f t="shared" si="353"/>
        <v>264.79000000000002</v>
      </c>
    </row>
    <row r="609" spans="1:27" ht="13.8" x14ac:dyDescent="0.3">
      <c r="A609" s="162" t="s">
        <v>3004</v>
      </c>
      <c r="B609" s="54" t="str">
        <f>"26"&amp;"."&amp;$B$801&amp;"."&amp;$B$802</f>
        <v>26.03.2024</v>
      </c>
      <c r="C609" s="134" t="s">
        <v>76</v>
      </c>
      <c r="D609" s="135">
        <f>ROUND(((D610+D611+D613+D612)/1000),5)</f>
        <v>2.06467</v>
      </c>
      <c r="E609" s="135">
        <f>ROUND(((E610+E611+E613+E612)/1000),5)</f>
        <v>1.9605399999999999</v>
      </c>
      <c r="F609" s="135">
        <f>ROUND(((F610+F611+F613+F612)/1000),5)</f>
        <v>1.9082600000000001</v>
      </c>
      <c r="G609" s="135">
        <f t="shared" ref="G609:AA609" si="354">ROUND(((G610+G611+G613+G612)/1000),5)</f>
        <v>1.90747</v>
      </c>
      <c r="H609" s="135">
        <f t="shared" si="354"/>
        <v>1.9471499999999999</v>
      </c>
      <c r="I609" s="135">
        <f t="shared" si="354"/>
        <v>2.0933000000000002</v>
      </c>
      <c r="J609" s="135">
        <f t="shared" si="354"/>
        <v>2.1991299999999998</v>
      </c>
      <c r="K609" s="135">
        <f t="shared" si="354"/>
        <v>2.47418</v>
      </c>
      <c r="L609" s="135">
        <f t="shared" si="354"/>
        <v>2.56175</v>
      </c>
      <c r="M609" s="135">
        <f t="shared" si="354"/>
        <v>2.6258900000000001</v>
      </c>
      <c r="N609" s="135">
        <f t="shared" si="354"/>
        <v>2.6554899999999999</v>
      </c>
      <c r="O609" s="135">
        <f t="shared" si="354"/>
        <v>2.68615</v>
      </c>
      <c r="P609" s="135">
        <f t="shared" si="354"/>
        <v>2.6533799999999998</v>
      </c>
      <c r="Q609" s="135">
        <f t="shared" si="354"/>
        <v>2.6552199999999999</v>
      </c>
      <c r="R609" s="135">
        <f t="shared" si="354"/>
        <v>2.6434199999999999</v>
      </c>
      <c r="S609" s="135">
        <f t="shared" si="354"/>
        <v>2.6193599999999999</v>
      </c>
      <c r="T609" s="135">
        <f t="shared" si="354"/>
        <v>2.6104799999999999</v>
      </c>
      <c r="U609" s="135">
        <f t="shared" si="354"/>
        <v>2.5628199999999999</v>
      </c>
      <c r="V609" s="135">
        <f t="shared" si="354"/>
        <v>2.5892499999999998</v>
      </c>
      <c r="W609" s="135">
        <f t="shared" si="354"/>
        <v>2.6198000000000001</v>
      </c>
      <c r="X609" s="135">
        <f t="shared" si="354"/>
        <v>2.6040199999999998</v>
      </c>
      <c r="Y609" s="135">
        <f t="shared" si="354"/>
        <v>2.5116800000000001</v>
      </c>
      <c r="Z609" s="135">
        <f t="shared" si="354"/>
        <v>2.2715200000000002</v>
      </c>
      <c r="AA609" s="135">
        <f t="shared" si="354"/>
        <v>2.1495000000000002</v>
      </c>
    </row>
    <row r="610" spans="1:27" ht="12.75" customHeight="1" outlineLevel="1" x14ac:dyDescent="0.3">
      <c r="A610" s="163" t="s">
        <v>3005</v>
      </c>
      <c r="B610" s="94" t="s">
        <v>238</v>
      </c>
      <c r="C610" s="70" t="s">
        <v>79</v>
      </c>
      <c r="D610" s="71">
        <v>1360.11</v>
      </c>
      <c r="E610" s="71">
        <v>1255.98</v>
      </c>
      <c r="F610" s="71">
        <v>1203.7</v>
      </c>
      <c r="G610" s="71">
        <v>1202.9100000000001</v>
      </c>
      <c r="H610" s="71">
        <v>1242.5899999999999</v>
      </c>
      <c r="I610" s="71">
        <v>1388.74</v>
      </c>
      <c r="J610" s="71">
        <v>1494.57</v>
      </c>
      <c r="K610" s="71">
        <v>1769.62</v>
      </c>
      <c r="L610" s="71">
        <v>1857.19</v>
      </c>
      <c r="M610" s="71">
        <v>1921.33</v>
      </c>
      <c r="N610" s="71">
        <v>1950.93</v>
      </c>
      <c r="O610" s="71">
        <v>1981.59</v>
      </c>
      <c r="P610" s="71">
        <v>1948.82</v>
      </c>
      <c r="Q610" s="71">
        <v>1950.66</v>
      </c>
      <c r="R610" s="71">
        <v>1938.86</v>
      </c>
      <c r="S610" s="71">
        <v>1914.8</v>
      </c>
      <c r="T610" s="71">
        <v>1905.92</v>
      </c>
      <c r="U610" s="71">
        <v>1858.26</v>
      </c>
      <c r="V610" s="71">
        <v>1884.69</v>
      </c>
      <c r="W610" s="71">
        <v>1915.24</v>
      </c>
      <c r="X610" s="71">
        <v>1899.46</v>
      </c>
      <c r="Y610" s="71">
        <v>1807.12</v>
      </c>
      <c r="Z610" s="71">
        <v>1566.96</v>
      </c>
      <c r="AA610" s="71">
        <v>1444.94</v>
      </c>
    </row>
    <row r="611" spans="1:27" ht="12.75" customHeight="1" outlineLevel="1" x14ac:dyDescent="0.3">
      <c r="A611" s="163" t="s">
        <v>3006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customHeight="1" outlineLevel="1" x14ac:dyDescent="0.3">
      <c r="A612" s="163" t="s">
        <v>3007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3008</v>
      </c>
      <c r="B613" s="94" t="s">
        <v>81</v>
      </c>
      <c r="C613" s="70" t="s">
        <v>79</v>
      </c>
      <c r="D613" s="71">
        <f>$D$11</f>
        <v>264.79000000000002</v>
      </c>
      <c r="E613" s="71">
        <f t="shared" ref="E613:AA613" si="356">$D$11</f>
        <v>264.79000000000002</v>
      </c>
      <c r="F613" s="71">
        <f t="shared" si="356"/>
        <v>264.79000000000002</v>
      </c>
      <c r="G613" s="71">
        <f t="shared" si="356"/>
        <v>264.79000000000002</v>
      </c>
      <c r="H613" s="71">
        <f t="shared" si="356"/>
        <v>264.79000000000002</v>
      </c>
      <c r="I613" s="71">
        <f t="shared" si="356"/>
        <v>264.79000000000002</v>
      </c>
      <c r="J613" s="71">
        <f t="shared" si="356"/>
        <v>264.79000000000002</v>
      </c>
      <c r="K613" s="71">
        <f t="shared" si="356"/>
        <v>264.79000000000002</v>
      </c>
      <c r="L613" s="71">
        <f t="shared" si="356"/>
        <v>264.79000000000002</v>
      </c>
      <c r="M613" s="71">
        <f t="shared" si="356"/>
        <v>264.79000000000002</v>
      </c>
      <c r="N613" s="71">
        <f t="shared" si="356"/>
        <v>264.79000000000002</v>
      </c>
      <c r="O613" s="71">
        <f t="shared" si="356"/>
        <v>264.79000000000002</v>
      </c>
      <c r="P613" s="71">
        <f t="shared" si="356"/>
        <v>264.79000000000002</v>
      </c>
      <c r="Q613" s="71">
        <f t="shared" si="356"/>
        <v>264.79000000000002</v>
      </c>
      <c r="R613" s="71">
        <f t="shared" si="356"/>
        <v>264.79000000000002</v>
      </c>
      <c r="S613" s="71">
        <f t="shared" si="356"/>
        <v>264.79000000000002</v>
      </c>
      <c r="T613" s="71">
        <f t="shared" si="356"/>
        <v>264.79000000000002</v>
      </c>
      <c r="U613" s="71">
        <f t="shared" si="356"/>
        <v>264.79000000000002</v>
      </c>
      <c r="V613" s="71">
        <f t="shared" si="356"/>
        <v>264.79000000000002</v>
      </c>
      <c r="W613" s="71">
        <f t="shared" si="356"/>
        <v>264.79000000000002</v>
      </c>
      <c r="X613" s="71">
        <f t="shared" si="356"/>
        <v>264.79000000000002</v>
      </c>
      <c r="Y613" s="71">
        <f t="shared" si="356"/>
        <v>264.79000000000002</v>
      </c>
      <c r="Z613" s="71">
        <f t="shared" si="356"/>
        <v>264.79000000000002</v>
      </c>
      <c r="AA613" s="71">
        <f t="shared" si="356"/>
        <v>264.79000000000002</v>
      </c>
    </row>
    <row r="614" spans="1:27" ht="13.8" x14ac:dyDescent="0.3">
      <c r="A614" s="162" t="s">
        <v>3009</v>
      </c>
      <c r="B614" s="54" t="str">
        <f>"27"&amp;"."&amp;$B$801&amp;"."&amp;$B$802</f>
        <v>27.03.2024</v>
      </c>
      <c r="C614" s="134" t="s">
        <v>76</v>
      </c>
      <c r="D614" s="135">
        <f>ROUND(((D615+D616+D618+D617)/1000),5)</f>
        <v>1.9426699999999999</v>
      </c>
      <c r="E614" s="135">
        <f>ROUND(((E615+E616+E618+E617)/1000),5)</f>
        <v>1.91147</v>
      </c>
      <c r="F614" s="135">
        <f>ROUND(((F615+F616+F618+F617)/1000),5)</f>
        <v>1.9023000000000001</v>
      </c>
      <c r="G614" s="135">
        <f t="shared" ref="G614:AA614" si="357">ROUND(((G615+G616+G618+G617)/1000),5)</f>
        <v>1.90395</v>
      </c>
      <c r="H614" s="135">
        <f t="shared" si="357"/>
        <v>1.9088099999999999</v>
      </c>
      <c r="I614" s="135">
        <f t="shared" si="357"/>
        <v>1.9744600000000001</v>
      </c>
      <c r="J614" s="135">
        <f t="shared" si="357"/>
        <v>2.1852200000000002</v>
      </c>
      <c r="K614" s="135">
        <f t="shared" si="357"/>
        <v>2.4594100000000001</v>
      </c>
      <c r="L614" s="135">
        <f t="shared" si="357"/>
        <v>2.5863700000000001</v>
      </c>
      <c r="M614" s="135">
        <f t="shared" si="357"/>
        <v>2.68161</v>
      </c>
      <c r="N614" s="135">
        <f t="shared" si="357"/>
        <v>2.7389600000000001</v>
      </c>
      <c r="O614" s="135">
        <f t="shared" si="357"/>
        <v>2.77637</v>
      </c>
      <c r="P614" s="135">
        <f t="shared" si="357"/>
        <v>2.76186</v>
      </c>
      <c r="Q614" s="135">
        <f t="shared" si="357"/>
        <v>2.7561300000000002</v>
      </c>
      <c r="R614" s="135">
        <f t="shared" si="357"/>
        <v>2.6863899999999998</v>
      </c>
      <c r="S614" s="135">
        <f t="shared" si="357"/>
        <v>2.5961500000000002</v>
      </c>
      <c r="T614" s="135">
        <f t="shared" si="357"/>
        <v>2.5644300000000002</v>
      </c>
      <c r="U614" s="135">
        <f t="shared" si="357"/>
        <v>2.49255</v>
      </c>
      <c r="V614" s="135">
        <f t="shared" si="357"/>
        <v>2.5375800000000002</v>
      </c>
      <c r="W614" s="135">
        <f t="shared" si="357"/>
        <v>2.6317400000000002</v>
      </c>
      <c r="X614" s="135">
        <f t="shared" si="357"/>
        <v>2.6185499999999999</v>
      </c>
      <c r="Y614" s="135">
        <f t="shared" si="357"/>
        <v>2.5236900000000002</v>
      </c>
      <c r="Z614" s="135">
        <f t="shared" si="357"/>
        <v>2.2955800000000002</v>
      </c>
      <c r="AA614" s="135">
        <f t="shared" si="357"/>
        <v>2.1294900000000001</v>
      </c>
    </row>
    <row r="615" spans="1:27" ht="12.75" customHeight="1" outlineLevel="1" x14ac:dyDescent="0.3">
      <c r="A615" s="163" t="s">
        <v>3010</v>
      </c>
      <c r="B615" s="94" t="s">
        <v>238</v>
      </c>
      <c r="C615" s="70" t="s">
        <v>79</v>
      </c>
      <c r="D615" s="71">
        <v>1238.1099999999999</v>
      </c>
      <c r="E615" s="71">
        <v>1206.9100000000001</v>
      </c>
      <c r="F615" s="71">
        <v>1197.74</v>
      </c>
      <c r="G615" s="71">
        <v>1199.3900000000001</v>
      </c>
      <c r="H615" s="71">
        <v>1204.25</v>
      </c>
      <c r="I615" s="71">
        <v>1269.9000000000001</v>
      </c>
      <c r="J615" s="71">
        <v>1480.66</v>
      </c>
      <c r="K615" s="71">
        <v>1754.85</v>
      </c>
      <c r="L615" s="71">
        <v>1881.81</v>
      </c>
      <c r="M615" s="71">
        <v>1977.05</v>
      </c>
      <c r="N615" s="71">
        <v>2034.4</v>
      </c>
      <c r="O615" s="71">
        <v>2071.81</v>
      </c>
      <c r="P615" s="71">
        <v>2057.3000000000002</v>
      </c>
      <c r="Q615" s="71">
        <v>2051.5700000000002</v>
      </c>
      <c r="R615" s="71">
        <v>1981.83</v>
      </c>
      <c r="S615" s="71">
        <v>1891.59</v>
      </c>
      <c r="T615" s="71">
        <v>1859.87</v>
      </c>
      <c r="U615" s="71">
        <v>1787.99</v>
      </c>
      <c r="V615" s="71">
        <v>1833.02</v>
      </c>
      <c r="W615" s="71">
        <v>1927.18</v>
      </c>
      <c r="X615" s="71">
        <v>1913.99</v>
      </c>
      <c r="Y615" s="71">
        <v>1819.13</v>
      </c>
      <c r="Z615" s="71">
        <v>1591.02</v>
      </c>
      <c r="AA615" s="71">
        <v>1424.93</v>
      </c>
    </row>
    <row r="616" spans="1:27" ht="12.75" customHeight="1" outlineLevel="1" x14ac:dyDescent="0.3">
      <c r="A616" s="163" t="s">
        <v>3011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customHeight="1" outlineLevel="1" x14ac:dyDescent="0.3">
      <c r="A617" s="163" t="s">
        <v>3012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3013</v>
      </c>
      <c r="B618" s="94" t="s">
        <v>81</v>
      </c>
      <c r="C618" s="70" t="s">
        <v>79</v>
      </c>
      <c r="D618" s="71">
        <f>$D$11</f>
        <v>264.79000000000002</v>
      </c>
      <c r="E618" s="71">
        <f t="shared" ref="E618:AA618" si="359">$D$11</f>
        <v>264.79000000000002</v>
      </c>
      <c r="F618" s="71">
        <f t="shared" si="359"/>
        <v>264.79000000000002</v>
      </c>
      <c r="G618" s="71">
        <f t="shared" si="359"/>
        <v>264.79000000000002</v>
      </c>
      <c r="H618" s="71">
        <f t="shared" si="359"/>
        <v>264.79000000000002</v>
      </c>
      <c r="I618" s="71">
        <f t="shared" si="359"/>
        <v>264.79000000000002</v>
      </c>
      <c r="J618" s="71">
        <f t="shared" si="359"/>
        <v>264.79000000000002</v>
      </c>
      <c r="K618" s="71">
        <f t="shared" si="359"/>
        <v>264.79000000000002</v>
      </c>
      <c r="L618" s="71">
        <f t="shared" si="359"/>
        <v>264.79000000000002</v>
      </c>
      <c r="M618" s="71">
        <f t="shared" si="359"/>
        <v>264.79000000000002</v>
      </c>
      <c r="N618" s="71">
        <f t="shared" si="359"/>
        <v>264.79000000000002</v>
      </c>
      <c r="O618" s="71">
        <f t="shared" si="359"/>
        <v>264.79000000000002</v>
      </c>
      <c r="P618" s="71">
        <f t="shared" si="359"/>
        <v>264.79000000000002</v>
      </c>
      <c r="Q618" s="71">
        <f t="shared" si="359"/>
        <v>264.79000000000002</v>
      </c>
      <c r="R618" s="71">
        <f t="shared" si="359"/>
        <v>264.79000000000002</v>
      </c>
      <c r="S618" s="71">
        <f t="shared" si="359"/>
        <v>264.79000000000002</v>
      </c>
      <c r="T618" s="71">
        <f t="shared" si="359"/>
        <v>264.79000000000002</v>
      </c>
      <c r="U618" s="71">
        <f t="shared" si="359"/>
        <v>264.79000000000002</v>
      </c>
      <c r="V618" s="71">
        <f t="shared" si="359"/>
        <v>264.79000000000002</v>
      </c>
      <c r="W618" s="71">
        <f t="shared" si="359"/>
        <v>264.79000000000002</v>
      </c>
      <c r="X618" s="71">
        <f t="shared" si="359"/>
        <v>264.79000000000002</v>
      </c>
      <c r="Y618" s="71">
        <f t="shared" si="359"/>
        <v>264.79000000000002</v>
      </c>
      <c r="Z618" s="71">
        <f t="shared" si="359"/>
        <v>264.79000000000002</v>
      </c>
      <c r="AA618" s="71">
        <f t="shared" si="359"/>
        <v>264.79000000000002</v>
      </c>
    </row>
    <row r="619" spans="1:27" ht="13.8" x14ac:dyDescent="0.3">
      <c r="A619" s="162" t="s">
        <v>3014</v>
      </c>
      <c r="B619" s="54" t="str">
        <f>"28"&amp;"."&amp;$B$801&amp;"."&amp;$B$802</f>
        <v>28.03.2024</v>
      </c>
      <c r="C619" s="134" t="s">
        <v>76</v>
      </c>
      <c r="D619" s="135">
        <f>ROUND(((D620+D621+D623+D622)/1000),5)</f>
        <v>1.9607300000000001</v>
      </c>
      <c r="E619" s="135">
        <f>ROUND(((E620+E621+E623+E622)/1000),5)</f>
        <v>1.9122300000000001</v>
      </c>
      <c r="F619" s="135">
        <f>ROUND(((F620+F621+F623+F622)/1000),5)</f>
        <v>1.90526</v>
      </c>
      <c r="G619" s="135">
        <f t="shared" ref="G619:AA619" si="360">ROUND(((G620+G621+G623+G622)/1000),5)</f>
        <v>1.9035299999999999</v>
      </c>
      <c r="H619" s="135">
        <f t="shared" si="360"/>
        <v>1.9105399999999999</v>
      </c>
      <c r="I619" s="135">
        <f t="shared" si="360"/>
        <v>2.0826799999999999</v>
      </c>
      <c r="J619" s="135">
        <f t="shared" si="360"/>
        <v>2.2123900000000001</v>
      </c>
      <c r="K619" s="135">
        <f t="shared" si="360"/>
        <v>2.50773</v>
      </c>
      <c r="L619" s="135">
        <f t="shared" si="360"/>
        <v>2.5971700000000002</v>
      </c>
      <c r="M619" s="135">
        <f t="shared" si="360"/>
        <v>2.6823299999999999</v>
      </c>
      <c r="N619" s="135">
        <f t="shared" si="360"/>
        <v>2.6705299999999998</v>
      </c>
      <c r="O619" s="135">
        <f t="shared" si="360"/>
        <v>2.6826500000000002</v>
      </c>
      <c r="P619" s="135">
        <f t="shared" si="360"/>
        <v>2.6819799999999998</v>
      </c>
      <c r="Q619" s="135">
        <f t="shared" si="360"/>
        <v>2.6766999999999999</v>
      </c>
      <c r="R619" s="135">
        <f t="shared" si="360"/>
        <v>2.6653799999999999</v>
      </c>
      <c r="S619" s="135">
        <f t="shared" si="360"/>
        <v>2.6382699999999999</v>
      </c>
      <c r="T619" s="135">
        <f t="shared" si="360"/>
        <v>2.61267</v>
      </c>
      <c r="U619" s="135">
        <f t="shared" si="360"/>
        <v>2.5615000000000001</v>
      </c>
      <c r="V619" s="135">
        <f t="shared" si="360"/>
        <v>2.5998700000000001</v>
      </c>
      <c r="W619" s="135">
        <f t="shared" si="360"/>
        <v>2.6918799999999998</v>
      </c>
      <c r="X619" s="135">
        <f t="shared" si="360"/>
        <v>2.6628699999999998</v>
      </c>
      <c r="Y619" s="135">
        <f t="shared" si="360"/>
        <v>2.5754700000000001</v>
      </c>
      <c r="Z619" s="135">
        <f t="shared" si="360"/>
        <v>2.3934299999999999</v>
      </c>
      <c r="AA619" s="135">
        <f t="shared" si="360"/>
        <v>2.1591200000000002</v>
      </c>
    </row>
    <row r="620" spans="1:27" ht="12.75" customHeight="1" outlineLevel="1" x14ac:dyDescent="0.3">
      <c r="A620" s="163" t="s">
        <v>3015</v>
      </c>
      <c r="B620" s="94" t="s">
        <v>238</v>
      </c>
      <c r="C620" s="70" t="s">
        <v>79</v>
      </c>
      <c r="D620" s="71">
        <v>1256.17</v>
      </c>
      <c r="E620" s="71">
        <v>1207.67</v>
      </c>
      <c r="F620" s="71">
        <v>1200.7</v>
      </c>
      <c r="G620" s="71">
        <v>1198.97</v>
      </c>
      <c r="H620" s="71">
        <v>1205.98</v>
      </c>
      <c r="I620" s="71">
        <v>1378.12</v>
      </c>
      <c r="J620" s="71">
        <v>1507.83</v>
      </c>
      <c r="K620" s="71">
        <v>1803.17</v>
      </c>
      <c r="L620" s="71">
        <v>1892.61</v>
      </c>
      <c r="M620" s="71">
        <v>1977.77</v>
      </c>
      <c r="N620" s="71">
        <v>1965.97</v>
      </c>
      <c r="O620" s="71">
        <v>1978.09</v>
      </c>
      <c r="P620" s="71">
        <v>1977.42</v>
      </c>
      <c r="Q620" s="71">
        <v>1972.14</v>
      </c>
      <c r="R620" s="71">
        <v>1960.82</v>
      </c>
      <c r="S620" s="71">
        <v>1933.71</v>
      </c>
      <c r="T620" s="71">
        <v>1908.11</v>
      </c>
      <c r="U620" s="71">
        <v>1856.94</v>
      </c>
      <c r="V620" s="71">
        <v>1895.31</v>
      </c>
      <c r="W620" s="71">
        <v>1987.32</v>
      </c>
      <c r="X620" s="71">
        <v>1958.31</v>
      </c>
      <c r="Y620" s="71">
        <v>1870.91</v>
      </c>
      <c r="Z620" s="71">
        <v>1688.87</v>
      </c>
      <c r="AA620" s="71">
        <v>1454.56</v>
      </c>
    </row>
    <row r="621" spans="1:27" ht="12.75" customHeight="1" outlineLevel="1" x14ac:dyDescent="0.3">
      <c r="A621" s="163" t="s">
        <v>3016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customHeight="1" outlineLevel="1" x14ac:dyDescent="0.3">
      <c r="A622" s="163" t="s">
        <v>3017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3018</v>
      </c>
      <c r="B623" s="94" t="s">
        <v>81</v>
      </c>
      <c r="C623" s="70" t="s">
        <v>79</v>
      </c>
      <c r="D623" s="71">
        <f>$D$11</f>
        <v>264.79000000000002</v>
      </c>
      <c r="E623" s="71">
        <f t="shared" ref="E623:AA623" si="362">$D$11</f>
        <v>264.79000000000002</v>
      </c>
      <c r="F623" s="71">
        <f t="shared" si="362"/>
        <v>264.79000000000002</v>
      </c>
      <c r="G623" s="71">
        <f t="shared" si="362"/>
        <v>264.79000000000002</v>
      </c>
      <c r="H623" s="71">
        <f t="shared" si="362"/>
        <v>264.79000000000002</v>
      </c>
      <c r="I623" s="71">
        <f t="shared" si="362"/>
        <v>264.79000000000002</v>
      </c>
      <c r="J623" s="71">
        <f t="shared" si="362"/>
        <v>264.79000000000002</v>
      </c>
      <c r="K623" s="71">
        <f t="shared" si="362"/>
        <v>264.79000000000002</v>
      </c>
      <c r="L623" s="71">
        <f t="shared" si="362"/>
        <v>264.79000000000002</v>
      </c>
      <c r="M623" s="71">
        <f t="shared" si="362"/>
        <v>264.79000000000002</v>
      </c>
      <c r="N623" s="71">
        <f t="shared" si="362"/>
        <v>264.79000000000002</v>
      </c>
      <c r="O623" s="71">
        <f t="shared" si="362"/>
        <v>264.79000000000002</v>
      </c>
      <c r="P623" s="71">
        <f t="shared" si="362"/>
        <v>264.79000000000002</v>
      </c>
      <c r="Q623" s="71">
        <f t="shared" si="362"/>
        <v>264.79000000000002</v>
      </c>
      <c r="R623" s="71">
        <f t="shared" si="362"/>
        <v>264.79000000000002</v>
      </c>
      <c r="S623" s="71">
        <f t="shared" si="362"/>
        <v>264.79000000000002</v>
      </c>
      <c r="T623" s="71">
        <f t="shared" si="362"/>
        <v>264.79000000000002</v>
      </c>
      <c r="U623" s="71">
        <f t="shared" si="362"/>
        <v>264.79000000000002</v>
      </c>
      <c r="V623" s="71">
        <f t="shared" si="362"/>
        <v>264.79000000000002</v>
      </c>
      <c r="W623" s="71">
        <f t="shared" si="362"/>
        <v>264.79000000000002</v>
      </c>
      <c r="X623" s="71">
        <f t="shared" si="362"/>
        <v>264.79000000000002</v>
      </c>
      <c r="Y623" s="71">
        <f t="shared" si="362"/>
        <v>264.79000000000002</v>
      </c>
      <c r="Z623" s="71">
        <f t="shared" si="362"/>
        <v>264.79000000000002</v>
      </c>
      <c r="AA623" s="71">
        <f t="shared" si="362"/>
        <v>264.79000000000002</v>
      </c>
    </row>
    <row r="624" spans="1:27" ht="13.8" x14ac:dyDescent="0.3">
      <c r="A624" s="162" t="s">
        <v>3019</v>
      </c>
      <c r="B624" s="54" t="str">
        <f>"29"&amp;"."&amp;$B$801&amp;"."&amp;$B$802</f>
        <v>29.03.2024</v>
      </c>
      <c r="C624" s="134" t="s">
        <v>76</v>
      </c>
      <c r="D624" s="135">
        <f>ROUND(((D625+D626+D628+D627)/1000),5)</f>
        <v>2.0874700000000002</v>
      </c>
      <c r="E624" s="135">
        <f>ROUND(((E625+E626+E628+E627)/1000),5)</f>
        <v>1.9736199999999999</v>
      </c>
      <c r="F624" s="135">
        <f>ROUND(((F625+F626+F628+F627)/1000),5)</f>
        <v>1.96245</v>
      </c>
      <c r="G624" s="135">
        <f t="shared" ref="G624:AA624" si="363">ROUND(((G625+G626+G628+G627)/1000),5)</f>
        <v>1.9589000000000001</v>
      </c>
      <c r="H624" s="135">
        <f t="shared" si="363"/>
        <v>1.9707300000000001</v>
      </c>
      <c r="I624" s="135">
        <f t="shared" si="363"/>
        <v>2.0871400000000002</v>
      </c>
      <c r="J624" s="135">
        <f t="shared" si="363"/>
        <v>2.2309199999999998</v>
      </c>
      <c r="K624" s="135">
        <f t="shared" si="363"/>
        <v>2.5270800000000002</v>
      </c>
      <c r="L624" s="135">
        <f t="shared" si="363"/>
        <v>2.6638899999999999</v>
      </c>
      <c r="M624" s="135">
        <f t="shared" si="363"/>
        <v>2.7128199999999998</v>
      </c>
      <c r="N624" s="135">
        <f t="shared" si="363"/>
        <v>2.7198500000000001</v>
      </c>
      <c r="O624" s="135">
        <f t="shared" si="363"/>
        <v>2.7489699999999999</v>
      </c>
      <c r="P624" s="135">
        <f t="shared" si="363"/>
        <v>2.7359900000000001</v>
      </c>
      <c r="Q624" s="135">
        <f t="shared" si="363"/>
        <v>2.7237900000000002</v>
      </c>
      <c r="R624" s="135">
        <f t="shared" si="363"/>
        <v>2.71088</v>
      </c>
      <c r="S624" s="135">
        <f t="shared" si="363"/>
        <v>2.7028699999999999</v>
      </c>
      <c r="T624" s="135">
        <f t="shared" si="363"/>
        <v>2.6793999999999998</v>
      </c>
      <c r="U624" s="135">
        <f t="shared" si="363"/>
        <v>2.6269399999999998</v>
      </c>
      <c r="V624" s="135">
        <f t="shared" si="363"/>
        <v>2.6573799999999999</v>
      </c>
      <c r="W624" s="135">
        <f t="shared" si="363"/>
        <v>2.7017000000000002</v>
      </c>
      <c r="X624" s="135">
        <f t="shared" si="363"/>
        <v>2.7009699999999999</v>
      </c>
      <c r="Y624" s="135">
        <f t="shared" si="363"/>
        <v>2.6553100000000001</v>
      </c>
      <c r="Z624" s="135">
        <f t="shared" si="363"/>
        <v>2.49437</v>
      </c>
      <c r="AA624" s="135">
        <f t="shared" si="363"/>
        <v>2.1944599999999999</v>
      </c>
    </row>
    <row r="625" spans="1:27" ht="12.75" customHeight="1" outlineLevel="1" x14ac:dyDescent="0.3">
      <c r="A625" s="163" t="s">
        <v>3020</v>
      </c>
      <c r="B625" s="94" t="s">
        <v>238</v>
      </c>
      <c r="C625" s="70" t="s">
        <v>79</v>
      </c>
      <c r="D625" s="71">
        <v>1382.91</v>
      </c>
      <c r="E625" s="71">
        <v>1269.06</v>
      </c>
      <c r="F625" s="71">
        <v>1257.8900000000001</v>
      </c>
      <c r="G625" s="71">
        <v>1254.3399999999999</v>
      </c>
      <c r="H625" s="71">
        <v>1266.17</v>
      </c>
      <c r="I625" s="71">
        <v>1382.58</v>
      </c>
      <c r="J625" s="71">
        <v>1526.36</v>
      </c>
      <c r="K625" s="71">
        <v>1822.52</v>
      </c>
      <c r="L625" s="71">
        <v>1959.33</v>
      </c>
      <c r="M625" s="71">
        <v>2008.26</v>
      </c>
      <c r="N625" s="71">
        <v>2015.29</v>
      </c>
      <c r="O625" s="71">
        <v>2044.41</v>
      </c>
      <c r="P625" s="71">
        <v>2031.43</v>
      </c>
      <c r="Q625" s="71">
        <v>2019.23</v>
      </c>
      <c r="R625" s="71">
        <v>2006.32</v>
      </c>
      <c r="S625" s="71">
        <v>1998.31</v>
      </c>
      <c r="T625" s="71">
        <v>1974.84</v>
      </c>
      <c r="U625" s="71">
        <v>1922.38</v>
      </c>
      <c r="V625" s="71">
        <v>1952.82</v>
      </c>
      <c r="W625" s="71">
        <v>1997.14</v>
      </c>
      <c r="X625" s="71">
        <v>1996.41</v>
      </c>
      <c r="Y625" s="71">
        <v>1950.75</v>
      </c>
      <c r="Z625" s="71">
        <v>1789.81</v>
      </c>
      <c r="AA625" s="71">
        <v>1489.9</v>
      </c>
    </row>
    <row r="626" spans="1:27" ht="12.75" customHeight="1" outlineLevel="1" x14ac:dyDescent="0.3">
      <c r="A626" s="163" t="s">
        <v>3021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customHeight="1" outlineLevel="1" x14ac:dyDescent="0.3">
      <c r="A627" s="163" t="s">
        <v>3022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3023</v>
      </c>
      <c r="B628" s="94" t="s">
        <v>81</v>
      </c>
      <c r="C628" s="70" t="s">
        <v>79</v>
      </c>
      <c r="D628" s="71">
        <f>$D$11</f>
        <v>264.79000000000002</v>
      </c>
      <c r="E628" s="71">
        <f t="shared" ref="E628:AA628" si="365">$D$11</f>
        <v>264.79000000000002</v>
      </c>
      <c r="F628" s="71">
        <f t="shared" si="365"/>
        <v>264.79000000000002</v>
      </c>
      <c r="G628" s="71">
        <f t="shared" si="365"/>
        <v>264.79000000000002</v>
      </c>
      <c r="H628" s="71">
        <f t="shared" si="365"/>
        <v>264.79000000000002</v>
      </c>
      <c r="I628" s="71">
        <f t="shared" si="365"/>
        <v>264.79000000000002</v>
      </c>
      <c r="J628" s="71">
        <f t="shared" si="365"/>
        <v>264.79000000000002</v>
      </c>
      <c r="K628" s="71">
        <f t="shared" si="365"/>
        <v>264.79000000000002</v>
      </c>
      <c r="L628" s="71">
        <f t="shared" si="365"/>
        <v>264.79000000000002</v>
      </c>
      <c r="M628" s="71">
        <f t="shared" si="365"/>
        <v>264.79000000000002</v>
      </c>
      <c r="N628" s="71">
        <f t="shared" si="365"/>
        <v>264.79000000000002</v>
      </c>
      <c r="O628" s="71">
        <f t="shared" si="365"/>
        <v>264.79000000000002</v>
      </c>
      <c r="P628" s="71">
        <f t="shared" si="365"/>
        <v>264.79000000000002</v>
      </c>
      <c r="Q628" s="71">
        <f t="shared" si="365"/>
        <v>264.79000000000002</v>
      </c>
      <c r="R628" s="71">
        <f t="shared" si="365"/>
        <v>264.79000000000002</v>
      </c>
      <c r="S628" s="71">
        <f t="shared" si="365"/>
        <v>264.79000000000002</v>
      </c>
      <c r="T628" s="71">
        <f t="shared" si="365"/>
        <v>264.79000000000002</v>
      </c>
      <c r="U628" s="71">
        <f t="shared" si="365"/>
        <v>264.79000000000002</v>
      </c>
      <c r="V628" s="71">
        <f t="shared" si="365"/>
        <v>264.79000000000002</v>
      </c>
      <c r="W628" s="71">
        <f t="shared" si="365"/>
        <v>264.79000000000002</v>
      </c>
      <c r="X628" s="71">
        <f t="shared" si="365"/>
        <v>264.79000000000002</v>
      </c>
      <c r="Y628" s="71">
        <f t="shared" si="365"/>
        <v>264.79000000000002</v>
      </c>
      <c r="Z628" s="71">
        <f t="shared" si="365"/>
        <v>264.79000000000002</v>
      </c>
      <c r="AA628" s="71">
        <f t="shared" si="365"/>
        <v>264.79000000000002</v>
      </c>
    </row>
    <row r="629" spans="1:27" ht="13.8" x14ac:dyDescent="0.3">
      <c r="A629" s="162" t="s">
        <v>3024</v>
      </c>
      <c r="B629" s="54" t="str">
        <f>"30"&amp;"."&amp;$B$801&amp;"."&amp;$B$802</f>
        <v>30.03.2024</v>
      </c>
      <c r="C629" s="134" t="s">
        <v>76</v>
      </c>
      <c r="D629" s="135">
        <f>ROUND(((D630+D631+D633+D632)/1000),5)</f>
        <v>2.17475</v>
      </c>
      <c r="E629" s="135">
        <f>ROUND(((E630+E631+E633+E632)/1000),5)</f>
        <v>2.10344</v>
      </c>
      <c r="F629" s="135">
        <f>ROUND(((F630+F631+F633+F632)/1000),5)</f>
        <v>2.0369799999999998</v>
      </c>
      <c r="G629" s="135">
        <f t="shared" ref="G629:AA629" si="366">ROUND(((G630+G631+G633+G632)/1000),5)</f>
        <v>1.9758100000000001</v>
      </c>
      <c r="H629" s="135">
        <f t="shared" si="366"/>
        <v>2.02773</v>
      </c>
      <c r="I629" s="135">
        <f t="shared" si="366"/>
        <v>2.0902500000000002</v>
      </c>
      <c r="J629" s="135">
        <f t="shared" si="366"/>
        <v>2.1143100000000001</v>
      </c>
      <c r="K629" s="135">
        <f t="shared" si="366"/>
        <v>2.1941099999999998</v>
      </c>
      <c r="L629" s="135">
        <f t="shared" si="366"/>
        <v>2.5314100000000002</v>
      </c>
      <c r="M629" s="135">
        <f t="shared" si="366"/>
        <v>2.6294200000000001</v>
      </c>
      <c r="N629" s="135">
        <f t="shared" si="366"/>
        <v>2.69678</v>
      </c>
      <c r="O629" s="135">
        <f t="shared" si="366"/>
        <v>2.7171699999999999</v>
      </c>
      <c r="P629" s="135">
        <f t="shared" si="366"/>
        <v>2.6972299999999998</v>
      </c>
      <c r="Q629" s="135">
        <f t="shared" si="366"/>
        <v>2.6776399999999998</v>
      </c>
      <c r="R629" s="135">
        <f t="shared" si="366"/>
        <v>2.6606900000000002</v>
      </c>
      <c r="S629" s="135">
        <f t="shared" si="366"/>
        <v>2.6509800000000001</v>
      </c>
      <c r="T629" s="135">
        <f t="shared" si="366"/>
        <v>2.6437599999999999</v>
      </c>
      <c r="U629" s="135">
        <f t="shared" si="366"/>
        <v>2.6303200000000002</v>
      </c>
      <c r="V629" s="135">
        <f t="shared" si="366"/>
        <v>2.6714500000000001</v>
      </c>
      <c r="W629" s="135">
        <f t="shared" si="366"/>
        <v>2.7106499999999998</v>
      </c>
      <c r="X629" s="135">
        <f t="shared" si="366"/>
        <v>2.7063000000000001</v>
      </c>
      <c r="Y629" s="135">
        <f t="shared" si="366"/>
        <v>2.6608000000000001</v>
      </c>
      <c r="Z629" s="135">
        <f t="shared" si="366"/>
        <v>2.4946700000000002</v>
      </c>
      <c r="AA629" s="135">
        <f t="shared" si="366"/>
        <v>2.2335199999999999</v>
      </c>
    </row>
    <row r="630" spans="1:27" ht="12.75" customHeight="1" outlineLevel="1" x14ac:dyDescent="0.3">
      <c r="A630" s="163" t="s">
        <v>3025</v>
      </c>
      <c r="B630" s="94" t="s">
        <v>238</v>
      </c>
      <c r="C630" s="70" t="s">
        <v>79</v>
      </c>
      <c r="D630" s="71">
        <v>1470.19</v>
      </c>
      <c r="E630" s="71">
        <v>1398.88</v>
      </c>
      <c r="F630" s="71">
        <v>1332.42</v>
      </c>
      <c r="G630" s="71">
        <v>1271.25</v>
      </c>
      <c r="H630" s="71">
        <v>1323.17</v>
      </c>
      <c r="I630" s="71">
        <v>1385.69</v>
      </c>
      <c r="J630" s="71">
        <v>1409.75</v>
      </c>
      <c r="K630" s="71">
        <v>1489.55</v>
      </c>
      <c r="L630" s="71">
        <v>1826.85</v>
      </c>
      <c r="M630" s="71">
        <v>1924.86</v>
      </c>
      <c r="N630" s="71">
        <v>1992.22</v>
      </c>
      <c r="O630" s="71">
        <v>2012.61</v>
      </c>
      <c r="P630" s="71">
        <v>1992.67</v>
      </c>
      <c r="Q630" s="71">
        <v>1973.08</v>
      </c>
      <c r="R630" s="71">
        <v>1956.13</v>
      </c>
      <c r="S630" s="71">
        <v>1946.42</v>
      </c>
      <c r="T630" s="71">
        <v>1939.2</v>
      </c>
      <c r="U630" s="71">
        <v>1925.76</v>
      </c>
      <c r="V630" s="71">
        <v>1966.89</v>
      </c>
      <c r="W630" s="71">
        <v>2006.09</v>
      </c>
      <c r="X630" s="71">
        <v>2001.74</v>
      </c>
      <c r="Y630" s="71">
        <v>1956.24</v>
      </c>
      <c r="Z630" s="71">
        <v>1790.11</v>
      </c>
      <c r="AA630" s="71">
        <v>1528.96</v>
      </c>
    </row>
    <row r="631" spans="1:27" ht="12.75" customHeight="1" outlineLevel="1" x14ac:dyDescent="0.3">
      <c r="A631" s="163" t="s">
        <v>3026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customHeight="1" outlineLevel="1" x14ac:dyDescent="0.3">
      <c r="A632" s="163" t="s">
        <v>3027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3028</v>
      </c>
      <c r="B633" s="94" t="s">
        <v>81</v>
      </c>
      <c r="C633" s="70" t="s">
        <v>79</v>
      </c>
      <c r="D633" s="71">
        <f>$D$11</f>
        <v>264.79000000000002</v>
      </c>
      <c r="E633" s="71">
        <f t="shared" ref="E633:AA633" si="368">$D$11</f>
        <v>264.79000000000002</v>
      </c>
      <c r="F633" s="71">
        <f t="shared" si="368"/>
        <v>264.79000000000002</v>
      </c>
      <c r="G633" s="71">
        <f t="shared" si="368"/>
        <v>264.79000000000002</v>
      </c>
      <c r="H633" s="71">
        <f t="shared" si="368"/>
        <v>264.79000000000002</v>
      </c>
      <c r="I633" s="71">
        <f t="shared" si="368"/>
        <v>264.79000000000002</v>
      </c>
      <c r="J633" s="71">
        <f t="shared" si="368"/>
        <v>264.79000000000002</v>
      </c>
      <c r="K633" s="71">
        <f t="shared" si="368"/>
        <v>264.79000000000002</v>
      </c>
      <c r="L633" s="71">
        <f t="shared" si="368"/>
        <v>264.79000000000002</v>
      </c>
      <c r="M633" s="71">
        <f t="shared" si="368"/>
        <v>264.79000000000002</v>
      </c>
      <c r="N633" s="71">
        <f t="shared" si="368"/>
        <v>264.79000000000002</v>
      </c>
      <c r="O633" s="71">
        <f t="shared" si="368"/>
        <v>264.79000000000002</v>
      </c>
      <c r="P633" s="71">
        <f t="shared" si="368"/>
        <v>264.79000000000002</v>
      </c>
      <c r="Q633" s="71">
        <f t="shared" si="368"/>
        <v>264.79000000000002</v>
      </c>
      <c r="R633" s="71">
        <f t="shared" si="368"/>
        <v>264.79000000000002</v>
      </c>
      <c r="S633" s="71">
        <f t="shared" si="368"/>
        <v>264.79000000000002</v>
      </c>
      <c r="T633" s="71">
        <f t="shared" si="368"/>
        <v>264.79000000000002</v>
      </c>
      <c r="U633" s="71">
        <f t="shared" si="368"/>
        <v>264.79000000000002</v>
      </c>
      <c r="V633" s="71">
        <f t="shared" si="368"/>
        <v>264.79000000000002</v>
      </c>
      <c r="W633" s="71">
        <f t="shared" si="368"/>
        <v>264.79000000000002</v>
      </c>
      <c r="X633" s="71">
        <f t="shared" si="368"/>
        <v>264.79000000000002</v>
      </c>
      <c r="Y633" s="71">
        <f t="shared" si="368"/>
        <v>264.79000000000002</v>
      </c>
      <c r="Z633" s="71">
        <f t="shared" si="368"/>
        <v>264.79000000000002</v>
      </c>
      <c r="AA633" s="71">
        <f t="shared" si="368"/>
        <v>264.79000000000002</v>
      </c>
    </row>
    <row r="634" spans="1:27" ht="13.8" x14ac:dyDescent="0.3">
      <c r="A634" s="162" t="s">
        <v>3029</v>
      </c>
      <c r="B634" s="54" t="str">
        <f>"31"&amp;"."&amp;$B$801&amp;"."&amp;$B$802</f>
        <v>31.03.2024</v>
      </c>
      <c r="C634" s="134" t="s">
        <v>76</v>
      </c>
      <c r="D634" s="135">
        <f>ROUND(((D635+D636+D638+D637)/1000),5)</f>
        <v>2.1872600000000002</v>
      </c>
      <c r="E634" s="135">
        <f>ROUND(((E635+E636+E638+E637)/1000),5)</f>
        <v>2.0967199999999999</v>
      </c>
      <c r="F634" s="135">
        <f>ROUND(((F635+F636+F638+F637)/1000),5)</f>
        <v>2.0051899999999998</v>
      </c>
      <c r="G634" s="135">
        <f t="shared" ref="G634:AA634" si="369">ROUND(((G635+G636+G638+G637)/1000),5)</f>
        <v>1.9965599999999999</v>
      </c>
      <c r="H634" s="135">
        <f t="shared" si="369"/>
        <v>2.0269400000000002</v>
      </c>
      <c r="I634" s="135">
        <f t="shared" si="369"/>
        <v>2.0835499999999998</v>
      </c>
      <c r="J634" s="135">
        <f t="shared" si="369"/>
        <v>2.0539299999999998</v>
      </c>
      <c r="K634" s="135">
        <f t="shared" si="369"/>
        <v>2.1488399999999999</v>
      </c>
      <c r="L634" s="135">
        <f t="shared" si="369"/>
        <v>2.2944100000000001</v>
      </c>
      <c r="M634" s="135">
        <f t="shared" si="369"/>
        <v>2.4717699999999998</v>
      </c>
      <c r="N634" s="135">
        <f t="shared" si="369"/>
        <v>2.5130499999999998</v>
      </c>
      <c r="O634" s="135">
        <f t="shared" si="369"/>
        <v>2.5213299999999998</v>
      </c>
      <c r="P634" s="135">
        <f t="shared" si="369"/>
        <v>2.49526</v>
      </c>
      <c r="Q634" s="135">
        <f t="shared" si="369"/>
        <v>2.4928599999999999</v>
      </c>
      <c r="R634" s="135">
        <f t="shared" si="369"/>
        <v>2.4933299999999998</v>
      </c>
      <c r="S634" s="135">
        <f t="shared" si="369"/>
        <v>2.4749500000000002</v>
      </c>
      <c r="T634" s="135">
        <f t="shared" si="369"/>
        <v>2.4747400000000002</v>
      </c>
      <c r="U634" s="135">
        <f t="shared" si="369"/>
        <v>2.5532599999999999</v>
      </c>
      <c r="V634" s="135">
        <f t="shared" si="369"/>
        <v>2.5689000000000002</v>
      </c>
      <c r="W634" s="135">
        <f t="shared" si="369"/>
        <v>2.6556500000000001</v>
      </c>
      <c r="X634" s="135">
        <f t="shared" si="369"/>
        <v>2.6208200000000001</v>
      </c>
      <c r="Y634" s="135">
        <f t="shared" si="369"/>
        <v>2.5547800000000001</v>
      </c>
      <c r="Z634" s="135">
        <f t="shared" si="369"/>
        <v>2.33975</v>
      </c>
      <c r="AA634" s="135">
        <f t="shared" si="369"/>
        <v>2.2355999999999998</v>
      </c>
    </row>
    <row r="635" spans="1:27" ht="12.75" customHeight="1" outlineLevel="1" x14ac:dyDescent="0.3">
      <c r="A635" s="163" t="s">
        <v>3030</v>
      </c>
      <c r="B635" s="94" t="s">
        <v>238</v>
      </c>
      <c r="C635" s="70" t="s">
        <v>79</v>
      </c>
      <c r="D635" s="71">
        <v>1482.7</v>
      </c>
      <c r="E635" s="71">
        <v>1392.16</v>
      </c>
      <c r="F635" s="71">
        <v>1300.6300000000001</v>
      </c>
      <c r="G635" s="71">
        <v>1292</v>
      </c>
      <c r="H635" s="71">
        <v>1322.38</v>
      </c>
      <c r="I635" s="71">
        <v>1378.99</v>
      </c>
      <c r="J635" s="71">
        <v>1349.37</v>
      </c>
      <c r="K635" s="71">
        <v>1444.28</v>
      </c>
      <c r="L635" s="71">
        <v>1589.85</v>
      </c>
      <c r="M635" s="71">
        <v>1767.21</v>
      </c>
      <c r="N635" s="71">
        <v>1808.49</v>
      </c>
      <c r="O635" s="71">
        <v>1816.77</v>
      </c>
      <c r="P635" s="71">
        <v>1790.7</v>
      </c>
      <c r="Q635" s="71">
        <v>1788.3</v>
      </c>
      <c r="R635" s="71">
        <v>1788.77</v>
      </c>
      <c r="S635" s="71">
        <v>1770.39</v>
      </c>
      <c r="T635" s="71">
        <v>1770.18</v>
      </c>
      <c r="U635" s="71">
        <v>1848.7</v>
      </c>
      <c r="V635" s="71">
        <v>1864.34</v>
      </c>
      <c r="W635" s="71">
        <v>1951.09</v>
      </c>
      <c r="X635" s="71">
        <v>1916.26</v>
      </c>
      <c r="Y635" s="71">
        <v>1850.22</v>
      </c>
      <c r="Z635" s="71">
        <v>1635.19</v>
      </c>
      <c r="AA635" s="71">
        <v>1531.04</v>
      </c>
    </row>
    <row r="636" spans="1:27" ht="12.75" customHeight="1" outlineLevel="1" x14ac:dyDescent="0.3">
      <c r="A636" s="163" t="s">
        <v>3031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customHeight="1" outlineLevel="1" x14ac:dyDescent="0.3">
      <c r="A637" s="163" t="s">
        <v>3032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3033</v>
      </c>
      <c r="B638" s="94" t="s">
        <v>81</v>
      </c>
      <c r="C638" s="70" t="s">
        <v>79</v>
      </c>
      <c r="D638" s="71">
        <f>$D$11</f>
        <v>264.79000000000002</v>
      </c>
      <c r="E638" s="71">
        <f t="shared" ref="E638:AA638" si="371">$D$11</f>
        <v>264.79000000000002</v>
      </c>
      <c r="F638" s="71">
        <f t="shared" si="371"/>
        <v>264.79000000000002</v>
      </c>
      <c r="G638" s="71">
        <f t="shared" si="371"/>
        <v>264.79000000000002</v>
      </c>
      <c r="H638" s="71">
        <f t="shared" si="371"/>
        <v>264.79000000000002</v>
      </c>
      <c r="I638" s="71">
        <f t="shared" si="371"/>
        <v>264.79000000000002</v>
      </c>
      <c r="J638" s="71">
        <f t="shared" si="371"/>
        <v>264.79000000000002</v>
      </c>
      <c r="K638" s="71">
        <f t="shared" si="371"/>
        <v>264.79000000000002</v>
      </c>
      <c r="L638" s="71">
        <f t="shared" si="371"/>
        <v>264.79000000000002</v>
      </c>
      <c r="M638" s="71">
        <f t="shared" si="371"/>
        <v>264.79000000000002</v>
      </c>
      <c r="N638" s="71">
        <f t="shared" si="371"/>
        <v>264.79000000000002</v>
      </c>
      <c r="O638" s="71">
        <f t="shared" si="371"/>
        <v>264.79000000000002</v>
      </c>
      <c r="P638" s="71">
        <f t="shared" si="371"/>
        <v>264.79000000000002</v>
      </c>
      <c r="Q638" s="71">
        <f t="shared" si="371"/>
        <v>264.79000000000002</v>
      </c>
      <c r="R638" s="71">
        <f t="shared" si="371"/>
        <v>264.79000000000002</v>
      </c>
      <c r="S638" s="71">
        <f t="shared" si="371"/>
        <v>264.79000000000002</v>
      </c>
      <c r="T638" s="71">
        <f t="shared" si="371"/>
        <v>264.79000000000002</v>
      </c>
      <c r="U638" s="71">
        <f t="shared" si="371"/>
        <v>264.79000000000002</v>
      </c>
      <c r="V638" s="71">
        <f t="shared" si="371"/>
        <v>264.79000000000002</v>
      </c>
      <c r="W638" s="71">
        <f t="shared" si="371"/>
        <v>264.79000000000002</v>
      </c>
      <c r="X638" s="71">
        <f t="shared" si="371"/>
        <v>264.79000000000002</v>
      </c>
      <c r="Y638" s="71">
        <f t="shared" si="371"/>
        <v>264.79000000000002</v>
      </c>
      <c r="Z638" s="71">
        <f t="shared" si="371"/>
        <v>264.79000000000002</v>
      </c>
      <c r="AA638" s="71">
        <f t="shared" si="371"/>
        <v>264.79000000000002</v>
      </c>
    </row>
    <row r="639" spans="1:27" ht="13.8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7.6" x14ac:dyDescent="0.25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ht="13.8" x14ac:dyDescent="0.3">
      <c r="A643" s="162" t="s">
        <v>3034</v>
      </c>
      <c r="B643" s="54" t="str">
        <f>"01"&amp;"."&amp;$B$801&amp;"."&amp;$B$802</f>
        <v>01.03.2024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6.3189999999999996E-2</v>
      </c>
      <c r="H643" s="135">
        <f t="shared" si="372"/>
        <v>5.8430000000000003E-2</v>
      </c>
      <c r="I643" s="135">
        <f t="shared" si="372"/>
        <v>6.4850000000000005E-2</v>
      </c>
      <c r="J643" s="135">
        <f t="shared" si="372"/>
        <v>0.29104999999999998</v>
      </c>
      <c r="K643" s="135">
        <f t="shared" si="372"/>
        <v>0.10178</v>
      </c>
      <c r="L643" s="135">
        <f t="shared" si="372"/>
        <v>0.11855</v>
      </c>
      <c r="M643" s="135">
        <f t="shared" si="372"/>
        <v>6.8349999999999994E-2</v>
      </c>
      <c r="N643" s="135">
        <f t="shared" si="372"/>
        <v>3.5770000000000003E-2</v>
      </c>
      <c r="O643" s="135">
        <f t="shared" si="372"/>
        <v>0</v>
      </c>
      <c r="P643" s="135">
        <f t="shared" si="372"/>
        <v>1.1350000000000001E-2</v>
      </c>
      <c r="Q643" s="135">
        <f t="shared" si="372"/>
        <v>1.7500000000000002E-2</v>
      </c>
      <c r="R643" s="135">
        <f t="shared" si="372"/>
        <v>5.6230000000000002E-2</v>
      </c>
      <c r="S643" s="135">
        <f t="shared" si="372"/>
        <v>5.3420000000000002E-2</v>
      </c>
      <c r="T643" s="135">
        <f t="shared" si="372"/>
        <v>6.4920000000000005E-2</v>
      </c>
      <c r="U643" s="135">
        <f t="shared" si="372"/>
        <v>0.12021999999999999</v>
      </c>
      <c r="V643" s="135">
        <f t="shared" si="372"/>
        <v>0.10038</v>
      </c>
      <c r="W643" s="135">
        <f t="shared" si="372"/>
        <v>7.8799999999999999E-3</v>
      </c>
      <c r="X643" s="135">
        <f t="shared" si="372"/>
        <v>0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customHeight="1" outlineLevel="1" x14ac:dyDescent="0.3">
      <c r="A644" s="163" t="s">
        <v>3035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63.19</v>
      </c>
      <c r="H644" s="71">
        <v>58.43</v>
      </c>
      <c r="I644" s="71">
        <v>64.849999999999994</v>
      </c>
      <c r="J644" s="71">
        <v>291.05</v>
      </c>
      <c r="K644" s="71">
        <v>101.78</v>
      </c>
      <c r="L644" s="71">
        <v>118.55</v>
      </c>
      <c r="M644" s="71">
        <v>68.349999999999994</v>
      </c>
      <c r="N644" s="71">
        <v>35.770000000000003</v>
      </c>
      <c r="O644" s="71">
        <v>0</v>
      </c>
      <c r="P644" s="71">
        <v>11.35</v>
      </c>
      <c r="Q644" s="71">
        <v>17.5</v>
      </c>
      <c r="R644" s="71">
        <v>56.23</v>
      </c>
      <c r="S644" s="71">
        <v>53.42</v>
      </c>
      <c r="T644" s="71">
        <v>64.92</v>
      </c>
      <c r="U644" s="71">
        <v>120.22</v>
      </c>
      <c r="V644" s="71">
        <v>100.38</v>
      </c>
      <c r="W644" s="71">
        <v>7.88</v>
      </c>
      <c r="X644" s="71">
        <v>0</v>
      </c>
      <c r="Y644" s="71">
        <v>0</v>
      </c>
      <c r="Z644" s="71">
        <v>0</v>
      </c>
      <c r="AA644" s="71">
        <v>0</v>
      </c>
    </row>
    <row r="645" spans="1:27" ht="13.8" x14ac:dyDescent="0.3">
      <c r="A645" s="162" t="s">
        <v>3036</v>
      </c>
      <c r="B645" s="54" t="str">
        <f>"02"&amp;"."&amp;$B$801&amp;"."&amp;$B$802</f>
        <v>02.03.2024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1.418E-2</v>
      </c>
      <c r="H645" s="135">
        <f t="shared" si="373"/>
        <v>1.5859999999999999E-2</v>
      </c>
      <c r="I645" s="135">
        <f t="shared" si="373"/>
        <v>0.10271</v>
      </c>
      <c r="J645" s="135">
        <f t="shared" si="373"/>
        <v>0.21521000000000001</v>
      </c>
      <c r="K645" s="135">
        <f t="shared" si="373"/>
        <v>0.20816000000000001</v>
      </c>
      <c r="L645" s="135">
        <f t="shared" si="373"/>
        <v>0.11092</v>
      </c>
      <c r="M645" s="135">
        <f t="shared" si="373"/>
        <v>7.8689999999999996E-2</v>
      </c>
      <c r="N645" s="135">
        <f t="shared" si="373"/>
        <v>6.7129999999999995E-2</v>
      </c>
      <c r="O645" s="135">
        <f t="shared" si="373"/>
        <v>1.387E-2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1.2600000000000001E-3</v>
      </c>
      <c r="V645" s="135">
        <f t="shared" si="373"/>
        <v>3.6740000000000002E-2</v>
      </c>
      <c r="W645" s="135">
        <f t="shared" si="373"/>
        <v>0</v>
      </c>
      <c r="X645" s="135">
        <f t="shared" si="373"/>
        <v>0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customHeight="1" outlineLevel="1" x14ac:dyDescent="0.3">
      <c r="A646" s="163" t="s">
        <v>3037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14.18</v>
      </c>
      <c r="H646" s="71">
        <v>15.86</v>
      </c>
      <c r="I646" s="71">
        <v>102.71</v>
      </c>
      <c r="J646" s="71">
        <v>215.21</v>
      </c>
      <c r="K646" s="71">
        <v>208.16</v>
      </c>
      <c r="L646" s="71">
        <v>110.92</v>
      </c>
      <c r="M646" s="71">
        <v>78.69</v>
      </c>
      <c r="N646" s="71">
        <v>67.13</v>
      </c>
      <c r="O646" s="71">
        <v>13.87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1.26</v>
      </c>
      <c r="V646" s="71">
        <v>36.74</v>
      </c>
      <c r="W646" s="71">
        <v>0</v>
      </c>
      <c r="X646" s="71">
        <v>0</v>
      </c>
      <c r="Y646" s="71">
        <v>0</v>
      </c>
      <c r="Z646" s="71">
        <v>0</v>
      </c>
      <c r="AA646" s="71">
        <v>0</v>
      </c>
    </row>
    <row r="647" spans="1:27" ht="13.8" x14ac:dyDescent="0.3">
      <c r="A647" s="162" t="s">
        <v>3038</v>
      </c>
      <c r="B647" s="54" t="str">
        <f>"03"&amp;"."&amp;$B$801&amp;"."&amp;$B$802</f>
        <v>03.03.2024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3.3419999999999998E-2</v>
      </c>
      <c r="H647" s="135">
        <f t="shared" si="374"/>
        <v>1.188E-2</v>
      </c>
      <c r="I647" s="135">
        <f t="shared" si="374"/>
        <v>3.5540000000000002E-2</v>
      </c>
      <c r="J647" s="135">
        <f t="shared" si="374"/>
        <v>4.1509999999999998E-2</v>
      </c>
      <c r="K647" s="135">
        <f t="shared" si="374"/>
        <v>1.934E-2</v>
      </c>
      <c r="L647" s="135">
        <f t="shared" si="374"/>
        <v>0.12349</v>
      </c>
      <c r="M647" s="135">
        <f t="shared" si="374"/>
        <v>8.6360000000000006E-2</v>
      </c>
      <c r="N647" s="135">
        <f t="shared" si="374"/>
        <v>6.0729999999999999E-2</v>
      </c>
      <c r="O647" s="135">
        <f t="shared" si="374"/>
        <v>6.5310000000000007E-2</v>
      </c>
      <c r="P647" s="135">
        <f t="shared" si="374"/>
        <v>5.5010000000000003E-2</v>
      </c>
      <c r="Q647" s="135">
        <f t="shared" si="374"/>
        <v>5.9060000000000001E-2</v>
      </c>
      <c r="R647" s="135">
        <f t="shared" si="374"/>
        <v>5.6279999999999997E-2</v>
      </c>
      <c r="S647" s="135">
        <f t="shared" si="374"/>
        <v>1.4880000000000001E-2</v>
      </c>
      <c r="T647" s="135">
        <f t="shared" si="374"/>
        <v>9.8600000000000007E-3</v>
      </c>
      <c r="U647" s="135">
        <f t="shared" si="374"/>
        <v>6.8489999999999995E-2</v>
      </c>
      <c r="V647" s="135">
        <f t="shared" si="374"/>
        <v>6.0249999999999998E-2</v>
      </c>
      <c r="W647" s="135">
        <f t="shared" si="374"/>
        <v>8.5299999999999994E-3</v>
      </c>
      <c r="X647" s="135">
        <f t="shared" si="374"/>
        <v>5.9800000000000001E-3</v>
      </c>
      <c r="Y647" s="135">
        <f t="shared" si="374"/>
        <v>4.28E-3</v>
      </c>
      <c r="Z647" s="135">
        <f t="shared" si="374"/>
        <v>0</v>
      </c>
      <c r="AA647" s="135">
        <f t="shared" si="374"/>
        <v>0</v>
      </c>
    </row>
    <row r="648" spans="1:27" ht="12.75" customHeight="1" outlineLevel="1" x14ac:dyDescent="0.3">
      <c r="A648" s="163" t="s">
        <v>3039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33.42</v>
      </c>
      <c r="H648" s="71">
        <v>11.88</v>
      </c>
      <c r="I648" s="71">
        <v>35.54</v>
      </c>
      <c r="J648" s="71">
        <v>41.51</v>
      </c>
      <c r="K648" s="71">
        <v>19.34</v>
      </c>
      <c r="L648" s="71">
        <v>123.49</v>
      </c>
      <c r="M648" s="71">
        <v>86.36</v>
      </c>
      <c r="N648" s="71">
        <v>60.73</v>
      </c>
      <c r="O648" s="71">
        <v>65.31</v>
      </c>
      <c r="P648" s="71">
        <v>55.01</v>
      </c>
      <c r="Q648" s="71">
        <v>59.06</v>
      </c>
      <c r="R648" s="71">
        <v>56.28</v>
      </c>
      <c r="S648" s="71">
        <v>14.88</v>
      </c>
      <c r="T648" s="71">
        <v>9.86</v>
      </c>
      <c r="U648" s="71">
        <v>68.489999999999995</v>
      </c>
      <c r="V648" s="71">
        <v>60.25</v>
      </c>
      <c r="W648" s="71">
        <v>8.5299999999999994</v>
      </c>
      <c r="X648" s="71">
        <v>5.98</v>
      </c>
      <c r="Y648" s="71">
        <v>4.28</v>
      </c>
      <c r="Z648" s="71">
        <v>0</v>
      </c>
      <c r="AA648" s="71">
        <v>0</v>
      </c>
    </row>
    <row r="649" spans="1:27" ht="13.8" x14ac:dyDescent="0.3">
      <c r="A649" s="162" t="s">
        <v>3040</v>
      </c>
      <c r="B649" s="54" t="str">
        <f>"04"&amp;"."&amp;$B$801&amp;"."&amp;$B$802</f>
        <v>04.03.2024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0</v>
      </c>
      <c r="G649" s="135">
        <f t="shared" si="375"/>
        <v>2.0840000000000001E-2</v>
      </c>
      <c r="H649" s="135">
        <f t="shared" si="375"/>
        <v>0.10002</v>
      </c>
      <c r="I649" s="135">
        <f t="shared" si="375"/>
        <v>2.9229999999999999E-2</v>
      </c>
      <c r="J649" s="135">
        <f t="shared" si="375"/>
        <v>0.32957999999999998</v>
      </c>
      <c r="K649" s="135">
        <f t="shared" si="375"/>
        <v>8.9080000000000006E-2</v>
      </c>
      <c r="L649" s="135">
        <f t="shared" si="375"/>
        <v>0.32967000000000002</v>
      </c>
      <c r="M649" s="135">
        <f t="shared" si="375"/>
        <v>0.2029</v>
      </c>
      <c r="N649" s="135">
        <f t="shared" si="375"/>
        <v>7.9600000000000004E-2</v>
      </c>
      <c r="O649" s="135">
        <f t="shared" si="375"/>
        <v>4.0890000000000003E-2</v>
      </c>
      <c r="P649" s="135">
        <f t="shared" si="375"/>
        <v>9.085E-2</v>
      </c>
      <c r="Q649" s="135">
        <f t="shared" si="375"/>
        <v>0</v>
      </c>
      <c r="R649" s="135">
        <f t="shared" si="375"/>
        <v>0</v>
      </c>
      <c r="S649" s="135">
        <f t="shared" si="375"/>
        <v>9.8339999999999997E-2</v>
      </c>
      <c r="T649" s="135">
        <f t="shared" si="375"/>
        <v>0.11988</v>
      </c>
      <c r="U649" s="135">
        <f t="shared" si="375"/>
        <v>0.22264999999999999</v>
      </c>
      <c r="V649" s="135">
        <f t="shared" si="375"/>
        <v>0.19036</v>
      </c>
      <c r="W649" s="135">
        <f t="shared" si="375"/>
        <v>4.7719999999999999E-2</v>
      </c>
      <c r="X649" s="135">
        <f t="shared" si="375"/>
        <v>4.5420000000000002E-2</v>
      </c>
      <c r="Y649" s="135">
        <f t="shared" si="375"/>
        <v>0</v>
      </c>
      <c r="Z649" s="135">
        <f t="shared" si="375"/>
        <v>0</v>
      </c>
      <c r="AA649" s="135">
        <f t="shared" si="375"/>
        <v>0</v>
      </c>
    </row>
    <row r="650" spans="1:27" ht="12.75" customHeight="1" outlineLevel="1" x14ac:dyDescent="0.3">
      <c r="A650" s="163" t="s">
        <v>3041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0</v>
      </c>
      <c r="G650" s="71">
        <v>20.84</v>
      </c>
      <c r="H650" s="71">
        <v>100.02</v>
      </c>
      <c r="I650" s="71">
        <v>29.23</v>
      </c>
      <c r="J650" s="71">
        <v>329.58</v>
      </c>
      <c r="K650" s="71">
        <v>89.08</v>
      </c>
      <c r="L650" s="71">
        <v>329.67</v>
      </c>
      <c r="M650" s="71">
        <v>202.9</v>
      </c>
      <c r="N650" s="71">
        <v>79.599999999999994</v>
      </c>
      <c r="O650" s="71">
        <v>40.89</v>
      </c>
      <c r="P650" s="71">
        <v>90.85</v>
      </c>
      <c r="Q650" s="71">
        <v>0</v>
      </c>
      <c r="R650" s="71">
        <v>0</v>
      </c>
      <c r="S650" s="71">
        <v>98.34</v>
      </c>
      <c r="T650" s="71">
        <v>119.88</v>
      </c>
      <c r="U650" s="71">
        <v>222.65</v>
      </c>
      <c r="V650" s="71">
        <v>190.36</v>
      </c>
      <c r="W650" s="71">
        <v>47.72</v>
      </c>
      <c r="X650" s="71">
        <v>45.42</v>
      </c>
      <c r="Y650" s="71">
        <v>0</v>
      </c>
      <c r="Z650" s="71">
        <v>0</v>
      </c>
      <c r="AA650" s="71">
        <v>0</v>
      </c>
    </row>
    <row r="651" spans="1:27" ht="13.8" x14ac:dyDescent="0.3">
      <c r="A651" s="162" t="s">
        <v>3042</v>
      </c>
      <c r="B651" s="54" t="str">
        <f>"05"&amp;"."&amp;$B$801&amp;"."&amp;$B$802</f>
        <v>05.03.2024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0.12767000000000001</v>
      </c>
      <c r="F651" s="135">
        <f t="shared" si="376"/>
        <v>0.13047</v>
      </c>
      <c r="G651" s="135">
        <f t="shared" si="376"/>
        <v>0.15107000000000001</v>
      </c>
      <c r="H651" s="135">
        <f t="shared" si="376"/>
        <v>0.17118</v>
      </c>
      <c r="I651" s="135">
        <f t="shared" si="376"/>
        <v>0.15215999999999999</v>
      </c>
      <c r="J651" s="135">
        <f t="shared" si="376"/>
        <v>0.37080999999999997</v>
      </c>
      <c r="K651" s="135">
        <f t="shared" si="376"/>
        <v>0.30345</v>
      </c>
      <c r="L651" s="135">
        <f t="shared" si="376"/>
        <v>0.31728000000000001</v>
      </c>
      <c r="M651" s="135">
        <f t="shared" si="376"/>
        <v>0.15415000000000001</v>
      </c>
      <c r="N651" s="135">
        <f t="shared" si="376"/>
        <v>0.13142999999999999</v>
      </c>
      <c r="O651" s="135">
        <f t="shared" si="376"/>
        <v>3.0960000000000001E-2</v>
      </c>
      <c r="P651" s="135">
        <f t="shared" si="376"/>
        <v>3.014E-2</v>
      </c>
      <c r="Q651" s="135">
        <f t="shared" si="376"/>
        <v>6.6229999999999997E-2</v>
      </c>
      <c r="R651" s="135">
        <f t="shared" si="376"/>
        <v>1.077E-2</v>
      </c>
      <c r="S651" s="135">
        <f t="shared" si="376"/>
        <v>6.8309999999999996E-2</v>
      </c>
      <c r="T651" s="135">
        <f t="shared" si="376"/>
        <v>0.15101999999999999</v>
      </c>
      <c r="U651" s="135">
        <f t="shared" si="376"/>
        <v>0.20721000000000001</v>
      </c>
      <c r="V651" s="135">
        <f t="shared" si="376"/>
        <v>0.18947</v>
      </c>
      <c r="W651" s="135">
        <f t="shared" si="376"/>
        <v>0.12531999999999999</v>
      </c>
      <c r="X651" s="135">
        <f t="shared" si="376"/>
        <v>0.10501000000000001</v>
      </c>
      <c r="Y651" s="135">
        <f t="shared" si="376"/>
        <v>6.5490000000000007E-2</v>
      </c>
      <c r="Z651" s="135">
        <f t="shared" si="376"/>
        <v>0</v>
      </c>
      <c r="AA651" s="135">
        <f t="shared" si="376"/>
        <v>0</v>
      </c>
    </row>
    <row r="652" spans="1:27" ht="12.75" customHeight="1" outlineLevel="1" x14ac:dyDescent="0.3">
      <c r="A652" s="163" t="s">
        <v>3043</v>
      </c>
      <c r="B652" s="94" t="s">
        <v>238</v>
      </c>
      <c r="C652" s="70" t="s">
        <v>79</v>
      </c>
      <c r="D652" s="71">
        <v>0</v>
      </c>
      <c r="E652" s="71">
        <v>127.67</v>
      </c>
      <c r="F652" s="71">
        <v>130.47</v>
      </c>
      <c r="G652" s="71">
        <v>151.07</v>
      </c>
      <c r="H652" s="71">
        <v>171.18</v>
      </c>
      <c r="I652" s="71">
        <v>152.16</v>
      </c>
      <c r="J652" s="71">
        <v>370.81</v>
      </c>
      <c r="K652" s="71">
        <v>303.45</v>
      </c>
      <c r="L652" s="71">
        <v>317.27999999999997</v>
      </c>
      <c r="M652" s="71">
        <v>154.15</v>
      </c>
      <c r="N652" s="71">
        <v>131.43</v>
      </c>
      <c r="O652" s="71">
        <v>30.96</v>
      </c>
      <c r="P652" s="71">
        <v>30.14</v>
      </c>
      <c r="Q652" s="71">
        <v>66.23</v>
      </c>
      <c r="R652" s="71">
        <v>10.77</v>
      </c>
      <c r="S652" s="71">
        <v>68.31</v>
      </c>
      <c r="T652" s="71">
        <v>151.02000000000001</v>
      </c>
      <c r="U652" s="71">
        <v>207.21</v>
      </c>
      <c r="V652" s="71">
        <v>189.47</v>
      </c>
      <c r="W652" s="71">
        <v>125.32</v>
      </c>
      <c r="X652" s="71">
        <v>105.01</v>
      </c>
      <c r="Y652" s="71">
        <v>65.489999999999995</v>
      </c>
      <c r="Z652" s="71">
        <v>0</v>
      </c>
      <c r="AA652" s="71">
        <v>0</v>
      </c>
    </row>
    <row r="653" spans="1:27" ht="13.8" x14ac:dyDescent="0.3">
      <c r="A653" s="162" t="s">
        <v>3044</v>
      </c>
      <c r="B653" s="54" t="str">
        <f>"06"&amp;"."&amp;$B$801&amp;"."&amp;$B$802</f>
        <v>06.03.2024</v>
      </c>
      <c r="C653" s="134" t="s">
        <v>76</v>
      </c>
      <c r="D653" s="135">
        <f>ROUND((D654)/1000,5)</f>
        <v>9.5420000000000005E-2</v>
      </c>
      <c r="E653" s="135">
        <f t="shared" ref="E653:AA653" si="377">ROUND((E654)/1000,5)</f>
        <v>0</v>
      </c>
      <c r="F653" s="135">
        <f t="shared" si="377"/>
        <v>0</v>
      </c>
      <c r="G653" s="135">
        <f t="shared" si="377"/>
        <v>6.9650000000000004E-2</v>
      </c>
      <c r="H653" s="135">
        <f t="shared" si="377"/>
        <v>0.11219</v>
      </c>
      <c r="I653" s="135">
        <f t="shared" si="377"/>
        <v>6.0879999999999997E-2</v>
      </c>
      <c r="J653" s="135">
        <f t="shared" si="377"/>
        <v>0.18720000000000001</v>
      </c>
      <c r="K653" s="135">
        <f t="shared" si="377"/>
        <v>4.5719999999999997E-2</v>
      </c>
      <c r="L653" s="135">
        <f t="shared" si="377"/>
        <v>0.11463</v>
      </c>
      <c r="M653" s="135">
        <f t="shared" si="377"/>
        <v>3.1E-4</v>
      </c>
      <c r="N653" s="135">
        <f t="shared" si="377"/>
        <v>0</v>
      </c>
      <c r="O653" s="135">
        <f t="shared" si="377"/>
        <v>0</v>
      </c>
      <c r="P653" s="135">
        <f t="shared" si="377"/>
        <v>0</v>
      </c>
      <c r="Q653" s="135">
        <f t="shared" si="377"/>
        <v>0</v>
      </c>
      <c r="R653" s="135">
        <f t="shared" si="377"/>
        <v>0</v>
      </c>
      <c r="S653" s="135">
        <f t="shared" si="377"/>
        <v>0</v>
      </c>
      <c r="T653" s="135">
        <f t="shared" si="377"/>
        <v>0</v>
      </c>
      <c r="U653" s="135">
        <f t="shared" si="377"/>
        <v>0</v>
      </c>
      <c r="V653" s="135">
        <f t="shared" si="377"/>
        <v>5.8380000000000001E-2</v>
      </c>
      <c r="W653" s="135">
        <f t="shared" si="377"/>
        <v>1.205E-2</v>
      </c>
      <c r="X653" s="135">
        <f t="shared" si="377"/>
        <v>0</v>
      </c>
      <c r="Y653" s="135">
        <f t="shared" si="377"/>
        <v>0</v>
      </c>
      <c r="Z653" s="135">
        <f t="shared" si="377"/>
        <v>0</v>
      </c>
      <c r="AA653" s="135">
        <f t="shared" si="377"/>
        <v>0</v>
      </c>
    </row>
    <row r="654" spans="1:27" ht="12.75" customHeight="1" outlineLevel="1" x14ac:dyDescent="0.3">
      <c r="A654" s="163" t="s">
        <v>3045</v>
      </c>
      <c r="B654" s="94" t="s">
        <v>238</v>
      </c>
      <c r="C654" s="70" t="s">
        <v>79</v>
      </c>
      <c r="D654" s="71">
        <v>95.42</v>
      </c>
      <c r="E654" s="71">
        <v>0</v>
      </c>
      <c r="F654" s="71">
        <v>0</v>
      </c>
      <c r="G654" s="71">
        <v>69.650000000000006</v>
      </c>
      <c r="H654" s="71">
        <v>112.19</v>
      </c>
      <c r="I654" s="71">
        <v>60.88</v>
      </c>
      <c r="J654" s="71">
        <v>187.2</v>
      </c>
      <c r="K654" s="71">
        <v>45.72</v>
      </c>
      <c r="L654" s="71">
        <v>114.63</v>
      </c>
      <c r="M654" s="71">
        <v>0.31</v>
      </c>
      <c r="N654" s="71">
        <v>0</v>
      </c>
      <c r="O654" s="71">
        <v>0</v>
      </c>
      <c r="P654" s="71">
        <v>0</v>
      </c>
      <c r="Q654" s="71">
        <v>0</v>
      </c>
      <c r="R654" s="71">
        <v>0</v>
      </c>
      <c r="S654" s="71">
        <v>0</v>
      </c>
      <c r="T654" s="71">
        <v>0</v>
      </c>
      <c r="U654" s="71">
        <v>0</v>
      </c>
      <c r="V654" s="71">
        <v>58.38</v>
      </c>
      <c r="W654" s="71">
        <v>12.05</v>
      </c>
      <c r="X654" s="71">
        <v>0</v>
      </c>
      <c r="Y654" s="71">
        <v>0</v>
      </c>
      <c r="Z654" s="71">
        <v>0</v>
      </c>
      <c r="AA654" s="71">
        <v>0</v>
      </c>
    </row>
    <row r="655" spans="1:27" ht="13.8" x14ac:dyDescent="0.3">
      <c r="A655" s="162" t="s">
        <v>3046</v>
      </c>
      <c r="B655" s="54" t="str">
        <f>"07"&amp;"."&amp;$B$801&amp;"."&amp;$B$802</f>
        <v>07.03.2024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0</v>
      </c>
      <c r="F655" s="135">
        <f t="shared" si="378"/>
        <v>0</v>
      </c>
      <c r="G655" s="135">
        <f t="shared" si="378"/>
        <v>0</v>
      </c>
      <c r="H655" s="135">
        <f t="shared" si="378"/>
        <v>0</v>
      </c>
      <c r="I655" s="135">
        <f t="shared" si="378"/>
        <v>9.0569999999999998E-2</v>
      </c>
      <c r="J655" s="135">
        <f t="shared" si="378"/>
        <v>0.22342999999999999</v>
      </c>
      <c r="K655" s="135">
        <f t="shared" si="378"/>
        <v>8.473E-2</v>
      </c>
      <c r="L655" s="135">
        <f t="shared" si="378"/>
        <v>7.7410000000000007E-2</v>
      </c>
      <c r="M655" s="135">
        <f t="shared" si="378"/>
        <v>3.483E-2</v>
      </c>
      <c r="N655" s="135">
        <f t="shared" si="378"/>
        <v>3.5790000000000002E-2</v>
      </c>
      <c r="O655" s="135">
        <f t="shared" si="378"/>
        <v>3.0009999999999998E-2</v>
      </c>
      <c r="P655" s="135">
        <f t="shared" si="378"/>
        <v>0</v>
      </c>
      <c r="Q655" s="135">
        <f t="shared" si="378"/>
        <v>0</v>
      </c>
      <c r="R655" s="135">
        <f t="shared" si="378"/>
        <v>0</v>
      </c>
      <c r="S655" s="135">
        <f t="shared" si="378"/>
        <v>0</v>
      </c>
      <c r="T655" s="135">
        <f t="shared" si="378"/>
        <v>0</v>
      </c>
      <c r="U655" s="135">
        <f t="shared" si="378"/>
        <v>2.7369999999999998E-2</v>
      </c>
      <c r="V655" s="135">
        <f t="shared" si="378"/>
        <v>3.9079999999999997E-2</v>
      </c>
      <c r="W655" s="135">
        <f t="shared" si="378"/>
        <v>2.6429999999999999E-2</v>
      </c>
      <c r="X655" s="135">
        <f t="shared" si="378"/>
        <v>2.538E-2</v>
      </c>
      <c r="Y655" s="135">
        <f t="shared" si="378"/>
        <v>0</v>
      </c>
      <c r="Z655" s="135">
        <f t="shared" si="378"/>
        <v>0</v>
      </c>
      <c r="AA655" s="135">
        <f t="shared" si="378"/>
        <v>0</v>
      </c>
    </row>
    <row r="656" spans="1:27" ht="12.75" customHeight="1" outlineLevel="1" x14ac:dyDescent="0.3">
      <c r="A656" s="163" t="s">
        <v>3047</v>
      </c>
      <c r="B656" s="94" t="s">
        <v>238</v>
      </c>
      <c r="C656" s="70" t="s">
        <v>79</v>
      </c>
      <c r="D656" s="71">
        <v>0</v>
      </c>
      <c r="E656" s="71">
        <v>0</v>
      </c>
      <c r="F656" s="71">
        <v>0</v>
      </c>
      <c r="G656" s="71">
        <v>0</v>
      </c>
      <c r="H656" s="71">
        <v>0</v>
      </c>
      <c r="I656" s="71">
        <v>90.57</v>
      </c>
      <c r="J656" s="71">
        <v>223.43</v>
      </c>
      <c r="K656" s="71">
        <v>84.73</v>
      </c>
      <c r="L656" s="71">
        <v>77.41</v>
      </c>
      <c r="M656" s="71">
        <v>34.83</v>
      </c>
      <c r="N656" s="71">
        <v>35.79</v>
      </c>
      <c r="O656" s="71">
        <v>30.01</v>
      </c>
      <c r="P656" s="71">
        <v>0</v>
      </c>
      <c r="Q656" s="71">
        <v>0</v>
      </c>
      <c r="R656" s="71">
        <v>0</v>
      </c>
      <c r="S656" s="71">
        <v>0</v>
      </c>
      <c r="T656" s="71">
        <v>0</v>
      </c>
      <c r="U656" s="71">
        <v>27.37</v>
      </c>
      <c r="V656" s="71">
        <v>39.08</v>
      </c>
      <c r="W656" s="71">
        <v>26.43</v>
      </c>
      <c r="X656" s="71">
        <v>25.38</v>
      </c>
      <c r="Y656" s="71">
        <v>0</v>
      </c>
      <c r="Z656" s="71">
        <v>0</v>
      </c>
      <c r="AA656" s="71">
        <v>0</v>
      </c>
    </row>
    <row r="657" spans="1:27" ht="13.8" x14ac:dyDescent="0.3">
      <c r="A657" s="162" t="s">
        <v>3048</v>
      </c>
      <c r="B657" s="54" t="str">
        <f>"08"&amp;"."&amp;$B$801&amp;"."&amp;$B$802</f>
        <v>08.03.2024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0</v>
      </c>
      <c r="F657" s="135">
        <f t="shared" si="379"/>
        <v>1.97E-3</v>
      </c>
      <c r="G657" s="135">
        <f t="shared" si="379"/>
        <v>1.951E-2</v>
      </c>
      <c r="H657" s="135">
        <f t="shared" si="379"/>
        <v>3.9890000000000002E-2</v>
      </c>
      <c r="I657" s="135">
        <f t="shared" si="379"/>
        <v>0.11720999999999999</v>
      </c>
      <c r="J657" s="135">
        <f t="shared" si="379"/>
        <v>8.9849999999999999E-2</v>
      </c>
      <c r="K657" s="135">
        <f t="shared" si="379"/>
        <v>6.1190000000000001E-2</v>
      </c>
      <c r="L657" s="135">
        <f t="shared" si="379"/>
        <v>2.6259999999999999E-2</v>
      </c>
      <c r="M657" s="135">
        <f t="shared" si="379"/>
        <v>4.5499999999999999E-2</v>
      </c>
      <c r="N657" s="135">
        <f t="shared" si="379"/>
        <v>5.2490000000000002E-2</v>
      </c>
      <c r="O657" s="135">
        <f t="shared" si="379"/>
        <v>1.434E-2</v>
      </c>
      <c r="P657" s="135">
        <f t="shared" si="379"/>
        <v>7.8300000000000002E-3</v>
      </c>
      <c r="Q657" s="135">
        <f t="shared" si="379"/>
        <v>6.8399999999999997E-3</v>
      </c>
      <c r="R657" s="135">
        <f t="shared" si="379"/>
        <v>0</v>
      </c>
      <c r="S657" s="135">
        <f t="shared" si="379"/>
        <v>0</v>
      </c>
      <c r="T657" s="135">
        <f t="shared" si="379"/>
        <v>0</v>
      </c>
      <c r="U657" s="135">
        <f t="shared" si="379"/>
        <v>7.0200000000000002E-3</v>
      </c>
      <c r="V657" s="135">
        <f t="shared" si="379"/>
        <v>0.10682999999999999</v>
      </c>
      <c r="W657" s="135">
        <f t="shared" si="379"/>
        <v>6.5399999999999998E-3</v>
      </c>
      <c r="X657" s="135">
        <f t="shared" si="379"/>
        <v>0</v>
      </c>
      <c r="Y657" s="135">
        <f t="shared" si="379"/>
        <v>0</v>
      </c>
      <c r="Z657" s="135">
        <f t="shared" si="379"/>
        <v>0</v>
      </c>
      <c r="AA657" s="135">
        <f t="shared" si="379"/>
        <v>0</v>
      </c>
    </row>
    <row r="658" spans="1:27" ht="12.75" customHeight="1" outlineLevel="1" x14ac:dyDescent="0.3">
      <c r="A658" s="163" t="s">
        <v>3049</v>
      </c>
      <c r="B658" s="94" t="s">
        <v>238</v>
      </c>
      <c r="C658" s="70" t="s">
        <v>79</v>
      </c>
      <c r="D658" s="71">
        <v>0</v>
      </c>
      <c r="E658" s="71">
        <v>0</v>
      </c>
      <c r="F658" s="71">
        <v>1.97</v>
      </c>
      <c r="G658" s="71">
        <v>19.510000000000002</v>
      </c>
      <c r="H658" s="71">
        <v>39.89</v>
      </c>
      <c r="I658" s="71">
        <v>117.21</v>
      </c>
      <c r="J658" s="71">
        <v>89.85</v>
      </c>
      <c r="K658" s="71">
        <v>61.19</v>
      </c>
      <c r="L658" s="71">
        <v>26.26</v>
      </c>
      <c r="M658" s="71">
        <v>45.5</v>
      </c>
      <c r="N658" s="71">
        <v>52.49</v>
      </c>
      <c r="O658" s="71">
        <v>14.34</v>
      </c>
      <c r="P658" s="71">
        <v>7.83</v>
      </c>
      <c r="Q658" s="71">
        <v>6.84</v>
      </c>
      <c r="R658" s="71">
        <v>0</v>
      </c>
      <c r="S658" s="71">
        <v>0</v>
      </c>
      <c r="T658" s="71">
        <v>0</v>
      </c>
      <c r="U658" s="71">
        <v>7.02</v>
      </c>
      <c r="V658" s="71">
        <v>106.83</v>
      </c>
      <c r="W658" s="71">
        <v>6.54</v>
      </c>
      <c r="X658" s="71">
        <v>0</v>
      </c>
      <c r="Y658" s="71">
        <v>0</v>
      </c>
      <c r="Z658" s="71">
        <v>0</v>
      </c>
      <c r="AA658" s="71">
        <v>0</v>
      </c>
    </row>
    <row r="659" spans="1:27" ht="13.8" x14ac:dyDescent="0.3">
      <c r="A659" s="162" t="s">
        <v>3050</v>
      </c>
      <c r="B659" s="54" t="str">
        <f>"09"&amp;"."&amp;$B$801&amp;"."&amp;$B$802</f>
        <v>09.03.2024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6.3299999999999997E-3</v>
      </c>
      <c r="F659" s="135">
        <f t="shared" si="380"/>
        <v>0</v>
      </c>
      <c r="G659" s="135">
        <f t="shared" si="380"/>
        <v>0</v>
      </c>
      <c r="H659" s="135">
        <f t="shared" si="380"/>
        <v>4.8900000000000002E-3</v>
      </c>
      <c r="I659" s="135">
        <f t="shared" si="380"/>
        <v>0.10073</v>
      </c>
      <c r="J659" s="135">
        <f t="shared" si="380"/>
        <v>4.7750000000000001E-2</v>
      </c>
      <c r="K659" s="135">
        <f t="shared" si="380"/>
        <v>0.18146000000000001</v>
      </c>
      <c r="L659" s="135">
        <f t="shared" si="380"/>
        <v>5.2760000000000001E-2</v>
      </c>
      <c r="M659" s="135">
        <f t="shared" si="380"/>
        <v>2.7029999999999998E-2</v>
      </c>
      <c r="N659" s="135">
        <f t="shared" si="380"/>
        <v>0</v>
      </c>
      <c r="O659" s="135">
        <f t="shared" si="380"/>
        <v>0</v>
      </c>
      <c r="P659" s="135">
        <f t="shared" si="380"/>
        <v>0</v>
      </c>
      <c r="Q659" s="135">
        <f t="shared" si="380"/>
        <v>1.873E-2</v>
      </c>
      <c r="R659" s="135">
        <f t="shared" si="380"/>
        <v>4.3240000000000001E-2</v>
      </c>
      <c r="S659" s="135">
        <f t="shared" si="380"/>
        <v>7.0029999999999995E-2</v>
      </c>
      <c r="T659" s="135">
        <f t="shared" si="380"/>
        <v>9.6990000000000007E-2</v>
      </c>
      <c r="U659" s="135">
        <f t="shared" si="380"/>
        <v>9.3880000000000005E-2</v>
      </c>
      <c r="V659" s="135">
        <f t="shared" si="380"/>
        <v>9.2579999999999996E-2</v>
      </c>
      <c r="W659" s="135">
        <f t="shared" si="380"/>
        <v>3.3090000000000001E-2</v>
      </c>
      <c r="X659" s="135">
        <f t="shared" si="380"/>
        <v>0</v>
      </c>
      <c r="Y659" s="135">
        <f t="shared" si="380"/>
        <v>0</v>
      </c>
      <c r="Z659" s="135">
        <f t="shared" si="380"/>
        <v>0</v>
      </c>
      <c r="AA659" s="135">
        <f t="shared" si="380"/>
        <v>0</v>
      </c>
    </row>
    <row r="660" spans="1:27" ht="12.75" customHeight="1" outlineLevel="1" x14ac:dyDescent="0.3">
      <c r="A660" s="163" t="s">
        <v>3051</v>
      </c>
      <c r="B660" s="94" t="s">
        <v>238</v>
      </c>
      <c r="C660" s="70" t="s">
        <v>79</v>
      </c>
      <c r="D660" s="71">
        <v>0</v>
      </c>
      <c r="E660" s="71">
        <v>6.33</v>
      </c>
      <c r="F660" s="71">
        <v>0</v>
      </c>
      <c r="G660" s="71">
        <v>0</v>
      </c>
      <c r="H660" s="71">
        <v>4.8899999999999997</v>
      </c>
      <c r="I660" s="71">
        <v>100.73</v>
      </c>
      <c r="J660" s="71">
        <v>47.75</v>
      </c>
      <c r="K660" s="71">
        <v>181.46</v>
      </c>
      <c r="L660" s="71">
        <v>52.76</v>
      </c>
      <c r="M660" s="71">
        <v>27.03</v>
      </c>
      <c r="N660" s="71">
        <v>0</v>
      </c>
      <c r="O660" s="71">
        <v>0</v>
      </c>
      <c r="P660" s="71">
        <v>0</v>
      </c>
      <c r="Q660" s="71">
        <v>18.73</v>
      </c>
      <c r="R660" s="71">
        <v>43.24</v>
      </c>
      <c r="S660" s="71">
        <v>70.03</v>
      </c>
      <c r="T660" s="71">
        <v>96.99</v>
      </c>
      <c r="U660" s="71">
        <v>93.88</v>
      </c>
      <c r="V660" s="71">
        <v>92.58</v>
      </c>
      <c r="W660" s="71">
        <v>33.090000000000003</v>
      </c>
      <c r="X660" s="71">
        <v>0</v>
      </c>
      <c r="Y660" s="71">
        <v>0</v>
      </c>
      <c r="Z660" s="71">
        <v>0</v>
      </c>
      <c r="AA660" s="71">
        <v>0</v>
      </c>
    </row>
    <row r="661" spans="1:27" ht="13.8" x14ac:dyDescent="0.3">
      <c r="A661" s="162" t="s">
        <v>3052</v>
      </c>
      <c r="B661" s="54" t="str">
        <f>"10"&amp;"."&amp;$B$801&amp;"."&amp;$B$802</f>
        <v>10.03.2024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2.3E-2</v>
      </c>
      <c r="I661" s="135">
        <f t="shared" si="381"/>
        <v>0.13136999999999999</v>
      </c>
      <c r="J661" s="135">
        <f t="shared" si="381"/>
        <v>0.14493</v>
      </c>
      <c r="K661" s="135">
        <f t="shared" si="381"/>
        <v>7.2249999999999995E-2</v>
      </c>
      <c r="L661" s="135">
        <f t="shared" si="381"/>
        <v>0.12631999999999999</v>
      </c>
      <c r="M661" s="135">
        <f t="shared" si="381"/>
        <v>0.11025</v>
      </c>
      <c r="N661" s="135">
        <f t="shared" si="381"/>
        <v>4.9020000000000001E-2</v>
      </c>
      <c r="O661" s="135">
        <f t="shared" si="381"/>
        <v>3.44E-2</v>
      </c>
      <c r="P661" s="135">
        <f t="shared" si="381"/>
        <v>4.6190000000000002E-2</v>
      </c>
      <c r="Q661" s="135">
        <f t="shared" si="381"/>
        <v>3.0859999999999999E-2</v>
      </c>
      <c r="R661" s="135">
        <f t="shared" si="381"/>
        <v>7.28E-3</v>
      </c>
      <c r="S661" s="135">
        <f t="shared" si="381"/>
        <v>5.8400000000000001E-2</v>
      </c>
      <c r="T661" s="135">
        <f t="shared" si="381"/>
        <v>9.3640000000000001E-2</v>
      </c>
      <c r="U661" s="135">
        <f t="shared" si="381"/>
        <v>0.15204999999999999</v>
      </c>
      <c r="V661" s="135">
        <f t="shared" si="381"/>
        <v>0.13993</v>
      </c>
      <c r="W661" s="135">
        <f t="shared" si="381"/>
        <v>5.5539999999999999E-2</v>
      </c>
      <c r="X661" s="135">
        <f t="shared" si="381"/>
        <v>4.7379999999999999E-2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customHeight="1" outlineLevel="1" x14ac:dyDescent="0.3">
      <c r="A662" s="163" t="s">
        <v>3053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23</v>
      </c>
      <c r="I662" s="71">
        <v>131.37</v>
      </c>
      <c r="J662" s="71">
        <v>144.93</v>
      </c>
      <c r="K662" s="71">
        <v>72.25</v>
      </c>
      <c r="L662" s="71">
        <v>126.32</v>
      </c>
      <c r="M662" s="71">
        <v>110.25</v>
      </c>
      <c r="N662" s="71">
        <v>49.02</v>
      </c>
      <c r="O662" s="71">
        <v>34.4</v>
      </c>
      <c r="P662" s="71">
        <v>46.19</v>
      </c>
      <c r="Q662" s="71">
        <v>30.86</v>
      </c>
      <c r="R662" s="71">
        <v>7.28</v>
      </c>
      <c r="S662" s="71">
        <v>58.4</v>
      </c>
      <c r="T662" s="71">
        <v>93.64</v>
      </c>
      <c r="U662" s="71">
        <v>152.05000000000001</v>
      </c>
      <c r="V662" s="71">
        <v>139.93</v>
      </c>
      <c r="W662" s="71">
        <v>55.54</v>
      </c>
      <c r="X662" s="71">
        <v>47.38</v>
      </c>
      <c r="Y662" s="71">
        <v>0</v>
      </c>
      <c r="Z662" s="71">
        <v>0</v>
      </c>
      <c r="AA662" s="71">
        <v>0</v>
      </c>
    </row>
    <row r="663" spans="1:27" ht="13.8" x14ac:dyDescent="0.3">
      <c r="A663" s="162" t="s">
        <v>3054</v>
      </c>
      <c r="B663" s="54" t="str">
        <f>"11"&amp;"."&amp;$B$801&amp;"."&amp;$B$802</f>
        <v>11.03.2024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5.5800000000000002E-2</v>
      </c>
      <c r="I663" s="135">
        <f t="shared" si="382"/>
        <v>0.18354999999999999</v>
      </c>
      <c r="J663" s="135">
        <f t="shared" si="382"/>
        <v>0.15029000000000001</v>
      </c>
      <c r="K663" s="135">
        <f t="shared" si="382"/>
        <v>7.7759999999999996E-2</v>
      </c>
      <c r="L663" s="135">
        <f t="shared" si="382"/>
        <v>0.18959000000000001</v>
      </c>
      <c r="M663" s="135">
        <f t="shared" si="382"/>
        <v>0</v>
      </c>
      <c r="N663" s="135">
        <f t="shared" si="382"/>
        <v>0</v>
      </c>
      <c r="O663" s="135">
        <f t="shared" si="382"/>
        <v>0</v>
      </c>
      <c r="P663" s="135">
        <f t="shared" si="382"/>
        <v>4.8320000000000002E-2</v>
      </c>
      <c r="Q663" s="135">
        <f t="shared" si="382"/>
        <v>3.884E-2</v>
      </c>
      <c r="R663" s="135">
        <f t="shared" si="382"/>
        <v>3.96E-3</v>
      </c>
      <c r="S663" s="135">
        <f t="shared" si="382"/>
        <v>1.762E-2</v>
      </c>
      <c r="T663" s="135">
        <f t="shared" si="382"/>
        <v>1.7409999999999998E-2</v>
      </c>
      <c r="U663" s="135">
        <f t="shared" si="382"/>
        <v>9.8250000000000004E-2</v>
      </c>
      <c r="V663" s="135">
        <f t="shared" si="382"/>
        <v>5.0569999999999997E-2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customHeight="1" outlineLevel="1" x14ac:dyDescent="0.3">
      <c r="A664" s="163" t="s">
        <v>3055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55.8</v>
      </c>
      <c r="I664" s="71">
        <v>183.55</v>
      </c>
      <c r="J664" s="71">
        <v>150.29</v>
      </c>
      <c r="K664" s="71">
        <v>77.760000000000005</v>
      </c>
      <c r="L664" s="71">
        <v>189.59</v>
      </c>
      <c r="M664" s="71">
        <v>0</v>
      </c>
      <c r="N664" s="71">
        <v>0</v>
      </c>
      <c r="O664" s="71">
        <v>0</v>
      </c>
      <c r="P664" s="71">
        <v>48.32</v>
      </c>
      <c r="Q664" s="71">
        <v>38.840000000000003</v>
      </c>
      <c r="R664" s="71">
        <v>3.96</v>
      </c>
      <c r="S664" s="71">
        <v>17.62</v>
      </c>
      <c r="T664" s="71">
        <v>17.41</v>
      </c>
      <c r="U664" s="71">
        <v>98.25</v>
      </c>
      <c r="V664" s="71">
        <v>50.57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ht="13.8" x14ac:dyDescent="0.3">
      <c r="A665" s="162" t="s">
        <v>3056</v>
      </c>
      <c r="B665" s="54" t="str">
        <f>"12"&amp;"."&amp;$B$801&amp;"."&amp;$B$802</f>
        <v>12.03.2024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1.32E-2</v>
      </c>
      <c r="G665" s="135">
        <f t="shared" si="383"/>
        <v>7.9450000000000007E-2</v>
      </c>
      <c r="H665" s="135">
        <f t="shared" si="383"/>
        <v>9.554E-2</v>
      </c>
      <c r="I665" s="135">
        <f t="shared" si="383"/>
        <v>0.17043</v>
      </c>
      <c r="J665" s="135">
        <f t="shared" si="383"/>
        <v>0.26279999999999998</v>
      </c>
      <c r="K665" s="135">
        <f t="shared" si="383"/>
        <v>0.11627</v>
      </c>
      <c r="L665" s="135">
        <f t="shared" si="383"/>
        <v>0.22770000000000001</v>
      </c>
      <c r="M665" s="135">
        <f t="shared" si="383"/>
        <v>0.10384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0</v>
      </c>
      <c r="R665" s="135">
        <f t="shared" si="383"/>
        <v>0</v>
      </c>
      <c r="S665" s="135">
        <f t="shared" si="383"/>
        <v>0</v>
      </c>
      <c r="T665" s="135">
        <f t="shared" si="383"/>
        <v>0</v>
      </c>
      <c r="U665" s="135">
        <f t="shared" si="383"/>
        <v>0</v>
      </c>
      <c r="V665" s="135">
        <f t="shared" si="383"/>
        <v>0.1191</v>
      </c>
      <c r="W665" s="135">
        <f t="shared" si="383"/>
        <v>0</v>
      </c>
      <c r="X665" s="135">
        <f t="shared" si="383"/>
        <v>0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customHeight="1" outlineLevel="1" x14ac:dyDescent="0.3">
      <c r="A666" s="163" t="s">
        <v>3057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13.2</v>
      </c>
      <c r="G666" s="71">
        <v>79.45</v>
      </c>
      <c r="H666" s="71">
        <v>95.54</v>
      </c>
      <c r="I666" s="71">
        <v>170.43</v>
      </c>
      <c r="J666" s="71">
        <v>262.8</v>
      </c>
      <c r="K666" s="71">
        <v>116.27</v>
      </c>
      <c r="L666" s="71">
        <v>227.7</v>
      </c>
      <c r="M666" s="71">
        <v>103.84</v>
      </c>
      <c r="N666" s="71">
        <v>0</v>
      </c>
      <c r="O666" s="71">
        <v>0</v>
      </c>
      <c r="P666" s="71">
        <v>0</v>
      </c>
      <c r="Q666" s="71">
        <v>0</v>
      </c>
      <c r="R666" s="71">
        <v>0</v>
      </c>
      <c r="S666" s="71">
        <v>0</v>
      </c>
      <c r="T666" s="71">
        <v>0</v>
      </c>
      <c r="U666" s="71">
        <v>0</v>
      </c>
      <c r="V666" s="71">
        <v>119.1</v>
      </c>
      <c r="W666" s="71">
        <v>0</v>
      </c>
      <c r="X666" s="71">
        <v>0</v>
      </c>
      <c r="Y666" s="71">
        <v>0</v>
      </c>
      <c r="Z666" s="71">
        <v>0</v>
      </c>
      <c r="AA666" s="71">
        <v>0</v>
      </c>
    </row>
    <row r="667" spans="1:27" ht="13.8" x14ac:dyDescent="0.3">
      <c r="A667" s="162" t="s">
        <v>3058</v>
      </c>
      <c r="B667" s="54" t="str">
        <f>"13"&amp;"."&amp;$B$801&amp;"."&amp;$B$802</f>
        <v>13.03.2024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1.375E-2</v>
      </c>
      <c r="H667" s="135">
        <f t="shared" si="384"/>
        <v>8.2199999999999995E-2</v>
      </c>
      <c r="I667" s="135">
        <f t="shared" si="384"/>
        <v>0.14607999999999999</v>
      </c>
      <c r="J667" s="135">
        <f t="shared" si="384"/>
        <v>9.5850000000000005E-2</v>
      </c>
      <c r="K667" s="135">
        <f t="shared" si="384"/>
        <v>2.7519999999999999E-2</v>
      </c>
      <c r="L667" s="135">
        <f t="shared" si="384"/>
        <v>0.16721</v>
      </c>
      <c r="M667" s="135">
        <f t="shared" si="384"/>
        <v>8.9099999999999999E-2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0</v>
      </c>
      <c r="R667" s="135">
        <f t="shared" si="384"/>
        <v>0</v>
      </c>
      <c r="S667" s="135">
        <f t="shared" si="384"/>
        <v>0</v>
      </c>
      <c r="T667" s="135">
        <f t="shared" si="384"/>
        <v>0</v>
      </c>
      <c r="U667" s="135">
        <f t="shared" si="384"/>
        <v>0</v>
      </c>
      <c r="V667" s="135">
        <f t="shared" si="384"/>
        <v>3.4750000000000003E-2</v>
      </c>
      <c r="W667" s="135">
        <f t="shared" si="384"/>
        <v>0</v>
      </c>
      <c r="X667" s="135">
        <f t="shared" si="384"/>
        <v>0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customHeight="1" outlineLevel="1" x14ac:dyDescent="0.3">
      <c r="A668" s="163" t="s">
        <v>3059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13.75</v>
      </c>
      <c r="H668" s="71">
        <v>82.2</v>
      </c>
      <c r="I668" s="71">
        <v>146.08000000000001</v>
      </c>
      <c r="J668" s="71">
        <v>95.85</v>
      </c>
      <c r="K668" s="71">
        <v>27.52</v>
      </c>
      <c r="L668" s="71">
        <v>167.21</v>
      </c>
      <c r="M668" s="71">
        <v>89.1</v>
      </c>
      <c r="N668" s="71">
        <v>0</v>
      </c>
      <c r="O668" s="71">
        <v>0</v>
      </c>
      <c r="P668" s="71">
        <v>0</v>
      </c>
      <c r="Q668" s="71">
        <v>0</v>
      </c>
      <c r="R668" s="71">
        <v>0</v>
      </c>
      <c r="S668" s="71">
        <v>0</v>
      </c>
      <c r="T668" s="71">
        <v>0</v>
      </c>
      <c r="U668" s="71">
        <v>0</v>
      </c>
      <c r="V668" s="71">
        <v>34.75</v>
      </c>
      <c r="W668" s="71">
        <v>0</v>
      </c>
      <c r="X668" s="71">
        <v>0</v>
      </c>
      <c r="Y668" s="71">
        <v>0</v>
      </c>
      <c r="Z668" s="71">
        <v>0</v>
      </c>
      <c r="AA668" s="71">
        <v>0</v>
      </c>
    </row>
    <row r="669" spans="1:27" ht="13.8" x14ac:dyDescent="0.3">
      <c r="A669" s="162" t="s">
        <v>3060</v>
      </c>
      <c r="B669" s="54" t="str">
        <f>"14"&amp;"."&amp;$B$801&amp;"."&amp;$B$802</f>
        <v>14.03.2024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2.4000000000000001E-4</v>
      </c>
      <c r="I669" s="135">
        <f t="shared" si="385"/>
        <v>0.12398000000000001</v>
      </c>
      <c r="J669" s="135">
        <f t="shared" si="385"/>
        <v>4.3950000000000003E-2</v>
      </c>
      <c r="K669" s="135">
        <f t="shared" si="385"/>
        <v>4.6510000000000003E-2</v>
      </c>
      <c r="L669" s="135">
        <f t="shared" si="385"/>
        <v>9.9360000000000004E-2</v>
      </c>
      <c r="M669" s="135">
        <f t="shared" si="385"/>
        <v>0</v>
      </c>
      <c r="N669" s="135">
        <f t="shared" si="385"/>
        <v>0</v>
      </c>
      <c r="O669" s="135">
        <f t="shared" si="385"/>
        <v>0</v>
      </c>
      <c r="P669" s="135">
        <f t="shared" si="385"/>
        <v>0</v>
      </c>
      <c r="Q669" s="135">
        <f t="shared" si="385"/>
        <v>0</v>
      </c>
      <c r="R669" s="135">
        <f t="shared" si="385"/>
        <v>0</v>
      </c>
      <c r="S669" s="135">
        <f t="shared" si="385"/>
        <v>0</v>
      </c>
      <c r="T669" s="135">
        <f t="shared" si="385"/>
        <v>0</v>
      </c>
      <c r="U669" s="135">
        <f t="shared" si="385"/>
        <v>0</v>
      </c>
      <c r="V669" s="135">
        <f t="shared" si="385"/>
        <v>4.0129999999999999E-2</v>
      </c>
      <c r="W669" s="135">
        <f t="shared" si="385"/>
        <v>0</v>
      </c>
      <c r="X669" s="135">
        <f t="shared" si="385"/>
        <v>0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customHeight="1" outlineLevel="1" x14ac:dyDescent="0.3">
      <c r="A670" s="163" t="s">
        <v>3061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0.24</v>
      </c>
      <c r="I670" s="71">
        <v>123.98</v>
      </c>
      <c r="J670" s="71">
        <v>43.95</v>
      </c>
      <c r="K670" s="71">
        <v>46.51</v>
      </c>
      <c r="L670" s="71">
        <v>99.36</v>
      </c>
      <c r="M670" s="71">
        <v>0</v>
      </c>
      <c r="N670" s="71">
        <v>0</v>
      </c>
      <c r="O670" s="71">
        <v>0</v>
      </c>
      <c r="P670" s="71">
        <v>0</v>
      </c>
      <c r="Q670" s="71">
        <v>0</v>
      </c>
      <c r="R670" s="71">
        <v>0</v>
      </c>
      <c r="S670" s="71">
        <v>0</v>
      </c>
      <c r="T670" s="71">
        <v>0</v>
      </c>
      <c r="U670" s="71">
        <v>0</v>
      </c>
      <c r="V670" s="71">
        <v>40.130000000000003</v>
      </c>
      <c r="W670" s="71">
        <v>0</v>
      </c>
      <c r="X670" s="71">
        <v>0</v>
      </c>
      <c r="Y670" s="71">
        <v>0</v>
      </c>
      <c r="Z670" s="71">
        <v>0</v>
      </c>
      <c r="AA670" s="71">
        <v>0</v>
      </c>
    </row>
    <row r="671" spans="1:27" ht="13.8" x14ac:dyDescent="0.3">
      <c r="A671" s="162" t="s">
        <v>3062</v>
      </c>
      <c r="B671" s="54" t="str">
        <f>"15"&amp;"."&amp;$B$801&amp;"."&amp;$B$802</f>
        <v>15.03.2024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9.4560000000000005E-2</v>
      </c>
      <c r="I671" s="135">
        <f t="shared" si="386"/>
        <v>0.10399</v>
      </c>
      <c r="J671" s="135">
        <f t="shared" si="386"/>
        <v>0.22059000000000001</v>
      </c>
      <c r="K671" s="135">
        <f t="shared" si="386"/>
        <v>0.12216</v>
      </c>
      <c r="L671" s="135">
        <f t="shared" si="386"/>
        <v>8.7510000000000004E-2</v>
      </c>
      <c r="M671" s="135">
        <f t="shared" si="386"/>
        <v>6.6309999999999994E-2</v>
      </c>
      <c r="N671" s="135">
        <f t="shared" si="386"/>
        <v>5.602E-2</v>
      </c>
      <c r="O671" s="135">
        <f t="shared" si="386"/>
        <v>1.9529999999999999E-2</v>
      </c>
      <c r="P671" s="135">
        <f t="shared" si="386"/>
        <v>8.2629999999999995E-2</v>
      </c>
      <c r="Q671" s="135">
        <f t="shared" si="386"/>
        <v>7.5079999999999994E-2</v>
      </c>
      <c r="R671" s="135">
        <f t="shared" si="386"/>
        <v>6.9260000000000002E-2</v>
      </c>
      <c r="S671" s="135">
        <f t="shared" si="386"/>
        <v>0.14008000000000001</v>
      </c>
      <c r="T671" s="135">
        <f t="shared" si="386"/>
        <v>0.16521</v>
      </c>
      <c r="U671" s="135">
        <f t="shared" si="386"/>
        <v>0.19916</v>
      </c>
      <c r="V671" s="135">
        <f t="shared" si="386"/>
        <v>0.30743999999999999</v>
      </c>
      <c r="W671" s="135">
        <f t="shared" si="386"/>
        <v>0.15806000000000001</v>
      </c>
      <c r="X671" s="135">
        <f t="shared" si="386"/>
        <v>5.4359999999999999E-2</v>
      </c>
      <c r="Y671" s="135">
        <f t="shared" si="386"/>
        <v>0</v>
      </c>
      <c r="Z671" s="135">
        <f t="shared" si="386"/>
        <v>0</v>
      </c>
      <c r="AA671" s="135">
        <f t="shared" si="386"/>
        <v>2.2000000000000001E-4</v>
      </c>
    </row>
    <row r="672" spans="1:27" ht="12.75" customHeight="1" outlineLevel="1" x14ac:dyDescent="0.3">
      <c r="A672" s="163" t="s">
        <v>3063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94.56</v>
      </c>
      <c r="I672" s="71">
        <v>103.99</v>
      </c>
      <c r="J672" s="71">
        <v>220.59</v>
      </c>
      <c r="K672" s="71">
        <v>122.16</v>
      </c>
      <c r="L672" s="71">
        <v>87.51</v>
      </c>
      <c r="M672" s="71">
        <v>66.31</v>
      </c>
      <c r="N672" s="71">
        <v>56.02</v>
      </c>
      <c r="O672" s="71">
        <v>19.53</v>
      </c>
      <c r="P672" s="71">
        <v>82.63</v>
      </c>
      <c r="Q672" s="71">
        <v>75.08</v>
      </c>
      <c r="R672" s="71">
        <v>69.260000000000005</v>
      </c>
      <c r="S672" s="71">
        <v>140.08000000000001</v>
      </c>
      <c r="T672" s="71">
        <v>165.21</v>
      </c>
      <c r="U672" s="71">
        <v>199.16</v>
      </c>
      <c r="V672" s="71">
        <v>307.44</v>
      </c>
      <c r="W672" s="71">
        <v>158.06</v>
      </c>
      <c r="X672" s="71">
        <v>54.36</v>
      </c>
      <c r="Y672" s="71">
        <v>0</v>
      </c>
      <c r="Z672" s="71">
        <v>0</v>
      </c>
      <c r="AA672" s="71">
        <v>0.22</v>
      </c>
    </row>
    <row r="673" spans="1:27" ht="13.8" x14ac:dyDescent="0.3">
      <c r="A673" s="162" t="s">
        <v>3064</v>
      </c>
      <c r="B673" s="54" t="str">
        <f>"16"&amp;"."&amp;$B$801&amp;"."&amp;$B$802</f>
        <v>16.03.2024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0.12235</v>
      </c>
      <c r="F673" s="135">
        <f t="shared" si="387"/>
        <v>0.10621</v>
      </c>
      <c r="G673" s="135">
        <f t="shared" si="387"/>
        <v>0.11892</v>
      </c>
      <c r="H673" s="135">
        <f t="shared" si="387"/>
        <v>0.16811999999999999</v>
      </c>
      <c r="I673" s="135">
        <f t="shared" si="387"/>
        <v>9.3829999999999997E-2</v>
      </c>
      <c r="J673" s="135">
        <f t="shared" si="387"/>
        <v>4.7390000000000002E-2</v>
      </c>
      <c r="K673" s="135">
        <f t="shared" si="387"/>
        <v>0.22217000000000001</v>
      </c>
      <c r="L673" s="135">
        <f t="shared" si="387"/>
        <v>0.16033</v>
      </c>
      <c r="M673" s="135">
        <f t="shared" si="387"/>
        <v>0.25696000000000002</v>
      </c>
      <c r="N673" s="135">
        <f t="shared" si="387"/>
        <v>0.20660000000000001</v>
      </c>
      <c r="O673" s="135">
        <f t="shared" si="387"/>
        <v>0.20179</v>
      </c>
      <c r="P673" s="135">
        <f t="shared" si="387"/>
        <v>5.6059999999999999E-2</v>
      </c>
      <c r="Q673" s="135">
        <f t="shared" si="387"/>
        <v>7.4149999999999994E-2</v>
      </c>
      <c r="R673" s="135">
        <f t="shared" si="387"/>
        <v>0</v>
      </c>
      <c r="S673" s="135">
        <f t="shared" si="387"/>
        <v>0</v>
      </c>
      <c r="T673" s="135">
        <f t="shared" si="387"/>
        <v>0</v>
      </c>
      <c r="U673" s="135">
        <f t="shared" si="387"/>
        <v>3.4099999999999998E-3</v>
      </c>
      <c r="V673" s="135">
        <f t="shared" si="387"/>
        <v>8.4790000000000004E-2</v>
      </c>
      <c r="W673" s="135">
        <f t="shared" si="387"/>
        <v>0</v>
      </c>
      <c r="X673" s="135">
        <f t="shared" si="387"/>
        <v>0</v>
      </c>
      <c r="Y673" s="135">
        <f t="shared" si="387"/>
        <v>0</v>
      </c>
      <c r="Z673" s="135">
        <f t="shared" si="387"/>
        <v>0</v>
      </c>
      <c r="AA673" s="135">
        <f t="shared" si="387"/>
        <v>1.9000000000000001E-4</v>
      </c>
    </row>
    <row r="674" spans="1:27" ht="12.75" customHeight="1" outlineLevel="1" x14ac:dyDescent="0.3">
      <c r="A674" s="163" t="s">
        <v>3065</v>
      </c>
      <c r="B674" s="94" t="s">
        <v>238</v>
      </c>
      <c r="C674" s="70" t="s">
        <v>79</v>
      </c>
      <c r="D674" s="71">
        <v>0</v>
      </c>
      <c r="E674" s="71">
        <v>122.35</v>
      </c>
      <c r="F674" s="71">
        <v>106.21</v>
      </c>
      <c r="G674" s="71">
        <v>118.92</v>
      </c>
      <c r="H674" s="71">
        <v>168.12</v>
      </c>
      <c r="I674" s="71">
        <v>93.83</v>
      </c>
      <c r="J674" s="71">
        <v>47.39</v>
      </c>
      <c r="K674" s="71">
        <v>222.17</v>
      </c>
      <c r="L674" s="71">
        <v>160.33000000000001</v>
      </c>
      <c r="M674" s="71">
        <v>256.95999999999998</v>
      </c>
      <c r="N674" s="71">
        <v>206.6</v>
      </c>
      <c r="O674" s="71">
        <v>201.79</v>
      </c>
      <c r="P674" s="71">
        <v>56.06</v>
      </c>
      <c r="Q674" s="71">
        <v>74.150000000000006</v>
      </c>
      <c r="R674" s="71">
        <v>0</v>
      </c>
      <c r="S674" s="71">
        <v>0</v>
      </c>
      <c r="T674" s="71">
        <v>0</v>
      </c>
      <c r="U674" s="71">
        <v>3.41</v>
      </c>
      <c r="V674" s="71">
        <v>84.79</v>
      </c>
      <c r="W674" s="71">
        <v>0</v>
      </c>
      <c r="X674" s="71">
        <v>0</v>
      </c>
      <c r="Y674" s="71">
        <v>0</v>
      </c>
      <c r="Z674" s="71">
        <v>0</v>
      </c>
      <c r="AA674" s="71">
        <v>0.19</v>
      </c>
    </row>
    <row r="675" spans="1:27" ht="13.8" x14ac:dyDescent="0.3">
      <c r="A675" s="162" t="s">
        <v>3066</v>
      </c>
      <c r="B675" s="54" t="str">
        <f>"17"&amp;"."&amp;$B$801&amp;"."&amp;$B$802</f>
        <v>17.03.2024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1.7819999999999999E-2</v>
      </c>
      <c r="J675" s="135">
        <f t="shared" si="388"/>
        <v>0</v>
      </c>
      <c r="K675" s="135">
        <f t="shared" si="388"/>
        <v>1.788E-2</v>
      </c>
      <c r="L675" s="135">
        <f t="shared" si="388"/>
        <v>0</v>
      </c>
      <c r="M675" s="135">
        <f t="shared" si="388"/>
        <v>0</v>
      </c>
      <c r="N675" s="135">
        <f t="shared" si="388"/>
        <v>0</v>
      </c>
      <c r="O675" s="135">
        <f t="shared" si="388"/>
        <v>0</v>
      </c>
      <c r="P675" s="135">
        <f t="shared" si="388"/>
        <v>0</v>
      </c>
      <c r="Q675" s="135">
        <f t="shared" si="388"/>
        <v>0</v>
      </c>
      <c r="R675" s="135">
        <f t="shared" si="388"/>
        <v>0</v>
      </c>
      <c r="S675" s="135">
        <f t="shared" si="388"/>
        <v>0</v>
      </c>
      <c r="T675" s="135">
        <f t="shared" si="388"/>
        <v>5.2999999999999998E-4</v>
      </c>
      <c r="U675" s="135">
        <f t="shared" si="388"/>
        <v>3.2499999999999999E-3</v>
      </c>
      <c r="V675" s="135">
        <f t="shared" si="388"/>
        <v>0.14469000000000001</v>
      </c>
      <c r="W675" s="135">
        <f t="shared" si="388"/>
        <v>2.1919999999999999E-2</v>
      </c>
      <c r="X675" s="135">
        <f t="shared" si="388"/>
        <v>0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customHeight="1" outlineLevel="1" x14ac:dyDescent="0.3">
      <c r="A676" s="163" t="s">
        <v>3067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17.82</v>
      </c>
      <c r="J676" s="71">
        <v>0</v>
      </c>
      <c r="K676" s="71">
        <v>17.88</v>
      </c>
      <c r="L676" s="71">
        <v>0</v>
      </c>
      <c r="M676" s="71">
        <v>0</v>
      </c>
      <c r="N676" s="71">
        <v>0</v>
      </c>
      <c r="O676" s="71">
        <v>0</v>
      </c>
      <c r="P676" s="71">
        <v>0</v>
      </c>
      <c r="Q676" s="71">
        <v>0</v>
      </c>
      <c r="R676" s="71">
        <v>0</v>
      </c>
      <c r="S676" s="71">
        <v>0</v>
      </c>
      <c r="T676" s="71">
        <v>0.53</v>
      </c>
      <c r="U676" s="71">
        <v>3.25</v>
      </c>
      <c r="V676" s="71">
        <v>144.69</v>
      </c>
      <c r="W676" s="71">
        <v>21.92</v>
      </c>
      <c r="X676" s="71">
        <v>0</v>
      </c>
      <c r="Y676" s="71">
        <v>0</v>
      </c>
      <c r="Z676" s="71">
        <v>0</v>
      </c>
      <c r="AA676" s="71">
        <v>0</v>
      </c>
    </row>
    <row r="677" spans="1:27" ht="13.8" x14ac:dyDescent="0.3">
      <c r="A677" s="162" t="s">
        <v>3068</v>
      </c>
      <c r="B677" s="54" t="str">
        <f>"18"&amp;"."&amp;$B$801&amp;"."&amp;$B$802</f>
        <v>18.03.2024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2.0219999999999998E-2</v>
      </c>
      <c r="H677" s="135">
        <f t="shared" si="389"/>
        <v>3.4500000000000003E-2</v>
      </c>
      <c r="I677" s="135">
        <f t="shared" si="389"/>
        <v>7.986E-2</v>
      </c>
      <c r="J677" s="135">
        <f t="shared" si="389"/>
        <v>4.8710000000000003E-2</v>
      </c>
      <c r="K677" s="135">
        <f t="shared" si="389"/>
        <v>3.9449999999999999E-2</v>
      </c>
      <c r="L677" s="135">
        <f t="shared" si="389"/>
        <v>7.2690000000000005E-2</v>
      </c>
      <c r="M677" s="135">
        <f t="shared" si="389"/>
        <v>0</v>
      </c>
      <c r="N677" s="135">
        <f t="shared" si="389"/>
        <v>0</v>
      </c>
      <c r="O677" s="135">
        <f t="shared" si="389"/>
        <v>5.9060000000000001E-2</v>
      </c>
      <c r="P677" s="135">
        <f t="shared" si="389"/>
        <v>0.11008999999999999</v>
      </c>
      <c r="Q677" s="135">
        <f t="shared" si="389"/>
        <v>2.1499999999999998E-2</v>
      </c>
      <c r="R677" s="135">
        <f t="shared" si="389"/>
        <v>9.9799999999999993E-3</v>
      </c>
      <c r="S677" s="135">
        <f t="shared" si="389"/>
        <v>4.4769999999999997E-2</v>
      </c>
      <c r="T677" s="135">
        <f t="shared" si="389"/>
        <v>7.102E-2</v>
      </c>
      <c r="U677" s="135">
        <f t="shared" si="389"/>
        <v>0.11912</v>
      </c>
      <c r="V677" s="135">
        <f t="shared" si="389"/>
        <v>0.12753</v>
      </c>
      <c r="W677" s="135">
        <f t="shared" si="389"/>
        <v>3.1320000000000001E-2</v>
      </c>
      <c r="X677" s="135">
        <f t="shared" si="389"/>
        <v>0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customHeight="1" outlineLevel="1" x14ac:dyDescent="0.3">
      <c r="A678" s="163" t="s">
        <v>3069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20.22</v>
      </c>
      <c r="H678" s="71">
        <v>34.5</v>
      </c>
      <c r="I678" s="71">
        <v>79.86</v>
      </c>
      <c r="J678" s="71">
        <v>48.71</v>
      </c>
      <c r="K678" s="71">
        <v>39.450000000000003</v>
      </c>
      <c r="L678" s="71">
        <v>72.69</v>
      </c>
      <c r="M678" s="71">
        <v>0</v>
      </c>
      <c r="N678" s="71">
        <v>0</v>
      </c>
      <c r="O678" s="71">
        <v>59.06</v>
      </c>
      <c r="P678" s="71">
        <v>110.09</v>
      </c>
      <c r="Q678" s="71">
        <v>21.5</v>
      </c>
      <c r="R678" s="71">
        <v>9.98</v>
      </c>
      <c r="S678" s="71">
        <v>44.77</v>
      </c>
      <c r="T678" s="71">
        <v>71.02</v>
      </c>
      <c r="U678" s="71">
        <v>119.12</v>
      </c>
      <c r="V678" s="71">
        <v>127.53</v>
      </c>
      <c r="W678" s="71">
        <v>31.32</v>
      </c>
      <c r="X678" s="71">
        <v>0</v>
      </c>
      <c r="Y678" s="71">
        <v>0</v>
      </c>
      <c r="Z678" s="71">
        <v>0</v>
      </c>
      <c r="AA678" s="71">
        <v>0</v>
      </c>
    </row>
    <row r="679" spans="1:27" ht="13.8" x14ac:dyDescent="0.3">
      <c r="A679" s="162" t="s">
        <v>3070</v>
      </c>
      <c r="B679" s="54" t="str">
        <f>"19"&amp;"."&amp;$B$801&amp;"."&amp;$B$802</f>
        <v>19.03.2024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6.0069999999999998E-2</v>
      </c>
      <c r="I679" s="135">
        <f t="shared" si="390"/>
        <v>9.7530000000000006E-2</v>
      </c>
      <c r="J679" s="135">
        <f t="shared" si="390"/>
        <v>6.6400000000000001E-2</v>
      </c>
      <c r="K679" s="135">
        <f t="shared" si="390"/>
        <v>0.20236000000000001</v>
      </c>
      <c r="L679" s="135">
        <f t="shared" si="390"/>
        <v>0.25646000000000002</v>
      </c>
      <c r="M679" s="135">
        <f t="shared" si="390"/>
        <v>0.11567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2.461E-2</v>
      </c>
      <c r="U679" s="135">
        <f t="shared" si="390"/>
        <v>0.10399</v>
      </c>
      <c r="V679" s="135">
        <f t="shared" si="390"/>
        <v>7.0629999999999998E-2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customHeight="1" outlineLevel="1" x14ac:dyDescent="0.3">
      <c r="A680" s="163" t="s">
        <v>3071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60.07</v>
      </c>
      <c r="I680" s="71">
        <v>97.53</v>
      </c>
      <c r="J680" s="71">
        <v>66.400000000000006</v>
      </c>
      <c r="K680" s="71">
        <v>202.36</v>
      </c>
      <c r="L680" s="71">
        <v>256.45999999999998</v>
      </c>
      <c r="M680" s="71">
        <v>115.67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24.61</v>
      </c>
      <c r="U680" s="71">
        <v>103.99</v>
      </c>
      <c r="V680" s="71">
        <v>70.63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ht="13.8" x14ac:dyDescent="0.3">
      <c r="A681" s="162" t="s">
        <v>3072</v>
      </c>
      <c r="B681" s="54" t="str">
        <f>"20"&amp;"."&amp;$B$801&amp;"."&amp;$B$802</f>
        <v>20.03.2024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3.007E-2</v>
      </c>
      <c r="I681" s="135">
        <f t="shared" si="391"/>
        <v>9.0719999999999995E-2</v>
      </c>
      <c r="J681" s="135">
        <f t="shared" si="391"/>
        <v>4.8840000000000001E-2</v>
      </c>
      <c r="K681" s="135">
        <f t="shared" si="391"/>
        <v>0.22797999999999999</v>
      </c>
      <c r="L681" s="135">
        <f t="shared" si="391"/>
        <v>0.26140000000000002</v>
      </c>
      <c r="M681" s="135">
        <f t="shared" si="391"/>
        <v>0.12909999999999999</v>
      </c>
      <c r="N681" s="135">
        <f t="shared" si="391"/>
        <v>4.5220000000000003E-2</v>
      </c>
      <c r="O681" s="135">
        <f t="shared" si="391"/>
        <v>0</v>
      </c>
      <c r="P681" s="135">
        <f t="shared" si="391"/>
        <v>0</v>
      </c>
      <c r="Q681" s="135">
        <f t="shared" si="391"/>
        <v>0</v>
      </c>
      <c r="R681" s="135">
        <f t="shared" si="391"/>
        <v>0</v>
      </c>
      <c r="S681" s="135">
        <f t="shared" si="391"/>
        <v>7.4200000000000004E-3</v>
      </c>
      <c r="T681" s="135">
        <f t="shared" si="391"/>
        <v>0</v>
      </c>
      <c r="U681" s="135">
        <f t="shared" si="391"/>
        <v>0</v>
      </c>
      <c r="V681" s="135">
        <f t="shared" si="391"/>
        <v>0.18673000000000001</v>
      </c>
      <c r="W681" s="135">
        <f t="shared" si="391"/>
        <v>7.689E-2</v>
      </c>
      <c r="X681" s="135">
        <f t="shared" si="391"/>
        <v>0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customHeight="1" outlineLevel="1" x14ac:dyDescent="0.3">
      <c r="A682" s="163" t="s">
        <v>3073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30.07</v>
      </c>
      <c r="I682" s="71">
        <v>90.72</v>
      </c>
      <c r="J682" s="71">
        <v>48.84</v>
      </c>
      <c r="K682" s="71">
        <v>227.98</v>
      </c>
      <c r="L682" s="71">
        <v>261.39999999999998</v>
      </c>
      <c r="M682" s="71">
        <v>129.1</v>
      </c>
      <c r="N682" s="71">
        <v>45.22</v>
      </c>
      <c r="O682" s="71">
        <v>0</v>
      </c>
      <c r="P682" s="71">
        <v>0</v>
      </c>
      <c r="Q682" s="71">
        <v>0</v>
      </c>
      <c r="R682" s="71">
        <v>0</v>
      </c>
      <c r="S682" s="71">
        <v>7.42</v>
      </c>
      <c r="T682" s="71">
        <v>0</v>
      </c>
      <c r="U682" s="71">
        <v>0</v>
      </c>
      <c r="V682" s="71">
        <v>186.73</v>
      </c>
      <c r="W682" s="71">
        <v>76.89</v>
      </c>
      <c r="X682" s="71">
        <v>0</v>
      </c>
      <c r="Y682" s="71">
        <v>0</v>
      </c>
      <c r="Z682" s="71">
        <v>0</v>
      </c>
      <c r="AA682" s="71">
        <v>0</v>
      </c>
    </row>
    <row r="683" spans="1:27" ht="13.8" x14ac:dyDescent="0.3">
      <c r="A683" s="162" t="s">
        <v>3074</v>
      </c>
      <c r="B683" s="54" t="str">
        <f>"21"&amp;"."&amp;$B$801&amp;"."&amp;$B$802</f>
        <v>21.03.2024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1E-4</v>
      </c>
      <c r="H683" s="135">
        <f t="shared" si="392"/>
        <v>4.8599999999999997E-3</v>
      </c>
      <c r="I683" s="135">
        <f t="shared" si="392"/>
        <v>6.0080000000000001E-2</v>
      </c>
      <c r="J683" s="135">
        <f t="shared" si="392"/>
        <v>0.1903</v>
      </c>
      <c r="K683" s="135">
        <f t="shared" si="392"/>
        <v>0.15461</v>
      </c>
      <c r="L683" s="135">
        <f t="shared" si="392"/>
        <v>0.12709999999999999</v>
      </c>
      <c r="M683" s="135">
        <f t="shared" si="392"/>
        <v>2.6509999999999999E-2</v>
      </c>
      <c r="N683" s="135">
        <f t="shared" si="392"/>
        <v>0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customHeight="1" outlineLevel="1" x14ac:dyDescent="0.3">
      <c r="A684" s="163" t="s">
        <v>3075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0.1</v>
      </c>
      <c r="H684" s="71">
        <v>4.8600000000000003</v>
      </c>
      <c r="I684" s="71">
        <v>60.08</v>
      </c>
      <c r="J684" s="71">
        <v>190.3</v>
      </c>
      <c r="K684" s="71">
        <v>154.61000000000001</v>
      </c>
      <c r="L684" s="71">
        <v>127.1</v>
      </c>
      <c r="M684" s="71">
        <v>26.51</v>
      </c>
      <c r="N684" s="71">
        <v>0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ht="13.8" x14ac:dyDescent="0.3">
      <c r="A685" s="162" t="s">
        <v>3076</v>
      </c>
      <c r="B685" s="54" t="str">
        <f>"22"&amp;"."&amp;$B$801&amp;"."&amp;$B$802</f>
        <v>22.03.2024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7.3469999999999994E-2</v>
      </c>
      <c r="I685" s="135">
        <f t="shared" si="393"/>
        <v>7.0639999999999994E-2</v>
      </c>
      <c r="J685" s="135">
        <f t="shared" si="393"/>
        <v>0.15167</v>
      </c>
      <c r="K685" s="135">
        <f t="shared" si="393"/>
        <v>7.7619999999999995E-2</v>
      </c>
      <c r="L685" s="135">
        <f t="shared" si="393"/>
        <v>8.4159999999999999E-2</v>
      </c>
      <c r="M685" s="135">
        <f t="shared" si="393"/>
        <v>7.059E-2</v>
      </c>
      <c r="N685" s="135">
        <f t="shared" si="393"/>
        <v>0</v>
      </c>
      <c r="O685" s="135">
        <f t="shared" si="393"/>
        <v>1.226E-2</v>
      </c>
      <c r="P685" s="135">
        <f t="shared" si="393"/>
        <v>5.577E-2</v>
      </c>
      <c r="Q685" s="135">
        <f t="shared" si="393"/>
        <v>5.4510000000000003E-2</v>
      </c>
      <c r="R685" s="135">
        <f t="shared" si="393"/>
        <v>6.8169999999999994E-2</v>
      </c>
      <c r="S685" s="135">
        <f t="shared" si="393"/>
        <v>8.6040000000000005E-2</v>
      </c>
      <c r="T685" s="135">
        <f t="shared" si="393"/>
        <v>0.10223</v>
      </c>
      <c r="U685" s="135">
        <f t="shared" si="393"/>
        <v>0.12163</v>
      </c>
      <c r="V685" s="135">
        <f t="shared" si="393"/>
        <v>0.23934</v>
      </c>
      <c r="W685" s="135">
        <f t="shared" si="393"/>
        <v>0.1414</v>
      </c>
      <c r="X685" s="135">
        <f t="shared" si="393"/>
        <v>8.4059999999999996E-2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customHeight="1" outlineLevel="1" x14ac:dyDescent="0.3">
      <c r="A686" s="163" t="s">
        <v>3077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73.47</v>
      </c>
      <c r="I686" s="71">
        <v>70.64</v>
      </c>
      <c r="J686" s="71">
        <v>151.66999999999999</v>
      </c>
      <c r="K686" s="71">
        <v>77.62</v>
      </c>
      <c r="L686" s="71">
        <v>84.16</v>
      </c>
      <c r="M686" s="71">
        <v>70.59</v>
      </c>
      <c r="N686" s="71">
        <v>0</v>
      </c>
      <c r="O686" s="71">
        <v>12.26</v>
      </c>
      <c r="P686" s="71">
        <v>55.77</v>
      </c>
      <c r="Q686" s="71">
        <v>54.51</v>
      </c>
      <c r="R686" s="71">
        <v>68.17</v>
      </c>
      <c r="S686" s="71">
        <v>86.04</v>
      </c>
      <c r="T686" s="71">
        <v>102.23</v>
      </c>
      <c r="U686" s="71">
        <v>121.63</v>
      </c>
      <c r="V686" s="71">
        <v>239.34</v>
      </c>
      <c r="W686" s="71">
        <v>141.4</v>
      </c>
      <c r="X686" s="71">
        <v>84.06</v>
      </c>
      <c r="Y686" s="71">
        <v>0</v>
      </c>
      <c r="Z686" s="71">
        <v>0</v>
      </c>
      <c r="AA686" s="71">
        <v>0</v>
      </c>
    </row>
    <row r="687" spans="1:27" ht="13.8" x14ac:dyDescent="0.3">
      <c r="A687" s="162" t="s">
        <v>3078</v>
      </c>
      <c r="B687" s="54" t="str">
        <f>"23"&amp;"."&amp;$B$801&amp;"."&amp;$B$802</f>
        <v>23.03.2024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2.5520000000000001E-2</v>
      </c>
      <c r="G687" s="135">
        <f t="shared" si="394"/>
        <v>6.5000000000000002E-2</v>
      </c>
      <c r="H687" s="135">
        <f t="shared" si="394"/>
        <v>3.3980000000000003E-2</v>
      </c>
      <c r="I687" s="135">
        <f t="shared" si="394"/>
        <v>4.5510000000000002E-2</v>
      </c>
      <c r="J687" s="135">
        <f t="shared" si="394"/>
        <v>5.6169999999999998E-2</v>
      </c>
      <c r="K687" s="135">
        <f t="shared" si="394"/>
        <v>0.13249</v>
      </c>
      <c r="L687" s="135">
        <f t="shared" si="394"/>
        <v>0.14626</v>
      </c>
      <c r="M687" s="135">
        <f t="shared" si="394"/>
        <v>0.19087999999999999</v>
      </c>
      <c r="N687" s="135">
        <f t="shared" si="394"/>
        <v>0.21904999999999999</v>
      </c>
      <c r="O687" s="135">
        <f t="shared" si="394"/>
        <v>0.18489</v>
      </c>
      <c r="P687" s="135">
        <f t="shared" si="394"/>
        <v>0.16753999999999999</v>
      </c>
      <c r="Q687" s="135">
        <f t="shared" si="394"/>
        <v>0.26486999999999999</v>
      </c>
      <c r="R687" s="135">
        <f t="shared" si="394"/>
        <v>0.44431999999999999</v>
      </c>
      <c r="S687" s="135">
        <f t="shared" si="394"/>
        <v>0.62795999999999996</v>
      </c>
      <c r="T687" s="135">
        <f t="shared" si="394"/>
        <v>1.8322799999999999</v>
      </c>
      <c r="U687" s="135">
        <f t="shared" si="394"/>
        <v>1.96394</v>
      </c>
      <c r="V687" s="135">
        <f t="shared" si="394"/>
        <v>1.8002499999999999</v>
      </c>
      <c r="W687" s="135">
        <f t="shared" si="394"/>
        <v>1.67815</v>
      </c>
      <c r="X687" s="135">
        <f t="shared" si="394"/>
        <v>0.43903999999999999</v>
      </c>
      <c r="Y687" s="135">
        <f t="shared" si="394"/>
        <v>7.2599999999999998E-2</v>
      </c>
      <c r="Z687" s="135">
        <f t="shared" si="394"/>
        <v>0</v>
      </c>
      <c r="AA687" s="135">
        <f t="shared" si="394"/>
        <v>2.1800000000000001E-3</v>
      </c>
    </row>
    <row r="688" spans="1:27" ht="12.75" customHeight="1" outlineLevel="1" x14ac:dyDescent="0.3">
      <c r="A688" s="163" t="s">
        <v>3079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25.52</v>
      </c>
      <c r="G688" s="71">
        <v>65</v>
      </c>
      <c r="H688" s="71">
        <v>33.979999999999997</v>
      </c>
      <c r="I688" s="71">
        <v>45.51</v>
      </c>
      <c r="J688" s="71">
        <v>56.17</v>
      </c>
      <c r="K688" s="71">
        <v>132.49</v>
      </c>
      <c r="L688" s="71">
        <v>146.26</v>
      </c>
      <c r="M688" s="71">
        <v>190.88</v>
      </c>
      <c r="N688" s="71">
        <v>219.05</v>
      </c>
      <c r="O688" s="71">
        <v>184.89</v>
      </c>
      <c r="P688" s="71">
        <v>167.54</v>
      </c>
      <c r="Q688" s="71">
        <v>264.87</v>
      </c>
      <c r="R688" s="71">
        <v>444.32</v>
      </c>
      <c r="S688" s="71">
        <v>627.96</v>
      </c>
      <c r="T688" s="71">
        <v>1832.28</v>
      </c>
      <c r="U688" s="71">
        <v>1963.94</v>
      </c>
      <c r="V688" s="71">
        <v>1800.25</v>
      </c>
      <c r="W688" s="71">
        <v>1678.15</v>
      </c>
      <c r="X688" s="71">
        <v>439.04</v>
      </c>
      <c r="Y688" s="71">
        <v>72.599999999999994</v>
      </c>
      <c r="Z688" s="71">
        <v>0</v>
      </c>
      <c r="AA688" s="71">
        <v>2.1800000000000002</v>
      </c>
    </row>
    <row r="689" spans="1:27" ht="13.8" x14ac:dyDescent="0.3">
      <c r="A689" s="162" t="s">
        <v>3080</v>
      </c>
      <c r="B689" s="54" t="str">
        <f>"24"&amp;"."&amp;$B$801&amp;"."&amp;$B$802</f>
        <v>24.03.2024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0.20052</v>
      </c>
      <c r="F689" s="135">
        <f t="shared" si="395"/>
        <v>0.20974000000000001</v>
      </c>
      <c r="G689" s="135">
        <f t="shared" si="395"/>
        <v>0.21686</v>
      </c>
      <c r="H689" s="135">
        <f t="shared" si="395"/>
        <v>0.22519</v>
      </c>
      <c r="I689" s="135">
        <f t="shared" si="395"/>
        <v>0.26608999999999999</v>
      </c>
      <c r="J689" s="135">
        <f t="shared" si="395"/>
        <v>0.24948999999999999</v>
      </c>
      <c r="K689" s="135">
        <f t="shared" si="395"/>
        <v>0.12366000000000001</v>
      </c>
      <c r="L689" s="135">
        <f t="shared" si="395"/>
        <v>0.24345</v>
      </c>
      <c r="M689" s="135">
        <f t="shared" si="395"/>
        <v>0.11522</v>
      </c>
      <c r="N689" s="135">
        <f t="shared" si="395"/>
        <v>0.1628</v>
      </c>
      <c r="O689" s="135">
        <f t="shared" si="395"/>
        <v>0.18719</v>
      </c>
      <c r="P689" s="135">
        <f t="shared" si="395"/>
        <v>0.24922</v>
      </c>
      <c r="Q689" s="135">
        <f t="shared" si="395"/>
        <v>0.33421000000000001</v>
      </c>
      <c r="R689" s="135">
        <f t="shared" si="395"/>
        <v>0.33878000000000003</v>
      </c>
      <c r="S689" s="135">
        <f t="shared" si="395"/>
        <v>0.34839999999999999</v>
      </c>
      <c r="T689" s="135">
        <f t="shared" si="395"/>
        <v>0.39185999999999999</v>
      </c>
      <c r="U689" s="135">
        <f t="shared" si="395"/>
        <v>0.43880999999999998</v>
      </c>
      <c r="V689" s="135">
        <f t="shared" si="395"/>
        <v>0.64517000000000002</v>
      </c>
      <c r="W689" s="135">
        <f t="shared" si="395"/>
        <v>0.31852000000000003</v>
      </c>
      <c r="X689" s="135">
        <f t="shared" si="395"/>
        <v>0.39857999999999999</v>
      </c>
      <c r="Y689" s="135">
        <f t="shared" si="395"/>
        <v>0.10632999999999999</v>
      </c>
      <c r="Z689" s="135">
        <f t="shared" si="395"/>
        <v>2.4049999999999998E-2</v>
      </c>
      <c r="AA689" s="135">
        <f t="shared" si="395"/>
        <v>0</v>
      </c>
    </row>
    <row r="690" spans="1:27" ht="12.75" customHeight="1" outlineLevel="1" x14ac:dyDescent="0.3">
      <c r="A690" s="163" t="s">
        <v>3081</v>
      </c>
      <c r="B690" s="94" t="s">
        <v>238</v>
      </c>
      <c r="C690" s="70" t="s">
        <v>79</v>
      </c>
      <c r="D690" s="71">
        <v>0</v>
      </c>
      <c r="E690" s="71">
        <v>200.52</v>
      </c>
      <c r="F690" s="71">
        <v>209.74</v>
      </c>
      <c r="G690" s="71">
        <v>216.86</v>
      </c>
      <c r="H690" s="71">
        <v>225.19</v>
      </c>
      <c r="I690" s="71">
        <v>266.08999999999997</v>
      </c>
      <c r="J690" s="71">
        <v>249.49</v>
      </c>
      <c r="K690" s="71">
        <v>123.66</v>
      </c>
      <c r="L690" s="71">
        <v>243.45</v>
      </c>
      <c r="M690" s="71">
        <v>115.22</v>
      </c>
      <c r="N690" s="71">
        <v>162.80000000000001</v>
      </c>
      <c r="O690" s="71">
        <v>187.19</v>
      </c>
      <c r="P690" s="71">
        <v>249.22</v>
      </c>
      <c r="Q690" s="71">
        <v>334.21</v>
      </c>
      <c r="R690" s="71">
        <v>338.78</v>
      </c>
      <c r="S690" s="71">
        <v>348.4</v>
      </c>
      <c r="T690" s="71">
        <v>391.86</v>
      </c>
      <c r="U690" s="71">
        <v>438.81</v>
      </c>
      <c r="V690" s="71">
        <v>645.16999999999996</v>
      </c>
      <c r="W690" s="71">
        <v>318.52</v>
      </c>
      <c r="X690" s="71">
        <v>398.58</v>
      </c>
      <c r="Y690" s="71">
        <v>106.33</v>
      </c>
      <c r="Z690" s="71">
        <v>24.05</v>
      </c>
      <c r="AA690" s="71">
        <v>0</v>
      </c>
    </row>
    <row r="691" spans="1:27" ht="13.8" x14ac:dyDescent="0.3">
      <c r="A691" s="162" t="s">
        <v>3082</v>
      </c>
      <c r="B691" s="54" t="str">
        <f>"25"&amp;"."&amp;$B$801&amp;"."&amp;$B$802</f>
        <v>25.03.2024</v>
      </c>
      <c r="C691" s="134" t="s">
        <v>76</v>
      </c>
      <c r="D691" s="135">
        <f>ROUND((D692)/1000,5)</f>
        <v>9.6420000000000006E-2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4.1930000000000002E-2</v>
      </c>
      <c r="I691" s="135">
        <f t="shared" si="396"/>
        <v>5.4469999999999998E-2</v>
      </c>
      <c r="J691" s="135">
        <f t="shared" si="396"/>
        <v>0.29918</v>
      </c>
      <c r="K691" s="135">
        <f t="shared" si="396"/>
        <v>0.18579999999999999</v>
      </c>
      <c r="L691" s="135">
        <f t="shared" si="396"/>
        <v>0.14407</v>
      </c>
      <c r="M691" s="135">
        <f t="shared" si="396"/>
        <v>0.16742000000000001</v>
      </c>
      <c r="N691" s="135">
        <f t="shared" si="396"/>
        <v>7.1370000000000003E-2</v>
      </c>
      <c r="O691" s="135">
        <f t="shared" si="396"/>
        <v>1.97E-3</v>
      </c>
      <c r="P691" s="135">
        <f t="shared" si="396"/>
        <v>1.025E-2</v>
      </c>
      <c r="Q691" s="135">
        <f t="shared" si="396"/>
        <v>0</v>
      </c>
      <c r="R691" s="135">
        <f t="shared" si="396"/>
        <v>0</v>
      </c>
      <c r="S691" s="135">
        <f t="shared" si="396"/>
        <v>1.7799999999999999E-3</v>
      </c>
      <c r="T691" s="135">
        <f t="shared" si="396"/>
        <v>2.085E-2</v>
      </c>
      <c r="U691" s="135">
        <f t="shared" si="396"/>
        <v>6.88E-2</v>
      </c>
      <c r="V691" s="135">
        <f t="shared" si="396"/>
        <v>6.1899999999999997E-2</v>
      </c>
      <c r="W691" s="135">
        <f t="shared" si="396"/>
        <v>0</v>
      </c>
      <c r="X691" s="135">
        <f t="shared" si="396"/>
        <v>0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customHeight="1" outlineLevel="1" x14ac:dyDescent="0.3">
      <c r="A692" s="163" t="s">
        <v>3083</v>
      </c>
      <c r="B692" s="94" t="s">
        <v>238</v>
      </c>
      <c r="C692" s="70" t="s">
        <v>79</v>
      </c>
      <c r="D692" s="71">
        <v>96.42</v>
      </c>
      <c r="E692" s="71">
        <v>0</v>
      </c>
      <c r="F692" s="71">
        <v>0</v>
      </c>
      <c r="G692" s="71">
        <v>0</v>
      </c>
      <c r="H692" s="71">
        <v>41.93</v>
      </c>
      <c r="I692" s="71">
        <v>54.47</v>
      </c>
      <c r="J692" s="71">
        <v>299.18</v>
      </c>
      <c r="K692" s="71">
        <v>185.8</v>
      </c>
      <c r="L692" s="71">
        <v>144.07</v>
      </c>
      <c r="M692" s="71">
        <v>167.42</v>
      </c>
      <c r="N692" s="71">
        <v>71.37</v>
      </c>
      <c r="O692" s="71">
        <v>1.97</v>
      </c>
      <c r="P692" s="71">
        <v>10.25</v>
      </c>
      <c r="Q692" s="71">
        <v>0</v>
      </c>
      <c r="R692" s="71">
        <v>0</v>
      </c>
      <c r="S692" s="71">
        <v>1.78</v>
      </c>
      <c r="T692" s="71">
        <v>20.85</v>
      </c>
      <c r="U692" s="71">
        <v>68.8</v>
      </c>
      <c r="V692" s="71">
        <v>61.9</v>
      </c>
      <c r="W692" s="71">
        <v>0</v>
      </c>
      <c r="X692" s="71">
        <v>0</v>
      </c>
      <c r="Y692" s="71">
        <v>0</v>
      </c>
      <c r="Z692" s="71">
        <v>0</v>
      </c>
      <c r="AA692" s="71">
        <v>0</v>
      </c>
    </row>
    <row r="693" spans="1:27" ht="13.8" x14ac:dyDescent="0.3">
      <c r="A693" s="162" t="s">
        <v>3084</v>
      </c>
      <c r="B693" s="54" t="str">
        <f>"26"&amp;"."&amp;$B$801&amp;"."&amp;$B$802</f>
        <v>26.03.2024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6.3880000000000006E-2</v>
      </c>
      <c r="I693" s="135">
        <f t="shared" si="397"/>
        <v>7.8619999999999995E-2</v>
      </c>
      <c r="J693" s="135">
        <f t="shared" si="397"/>
        <v>2.879E-2</v>
      </c>
      <c r="K693" s="135">
        <f t="shared" si="397"/>
        <v>2.613E-2</v>
      </c>
      <c r="L693" s="135">
        <f t="shared" si="397"/>
        <v>7.6749999999999999E-2</v>
      </c>
      <c r="M693" s="135">
        <f t="shared" si="397"/>
        <v>5.1610000000000003E-2</v>
      </c>
      <c r="N693" s="135">
        <f t="shared" si="397"/>
        <v>1.67E-3</v>
      </c>
      <c r="O693" s="135">
        <f t="shared" si="397"/>
        <v>0</v>
      </c>
      <c r="P693" s="135">
        <f t="shared" si="397"/>
        <v>0</v>
      </c>
      <c r="Q693" s="135">
        <f t="shared" si="397"/>
        <v>0</v>
      </c>
      <c r="R693" s="135">
        <f t="shared" si="397"/>
        <v>0</v>
      </c>
      <c r="S693" s="135">
        <f t="shared" si="397"/>
        <v>2.3480000000000001E-2</v>
      </c>
      <c r="T693" s="135">
        <f t="shared" si="397"/>
        <v>1.6830000000000001E-2</v>
      </c>
      <c r="U693" s="135">
        <f t="shared" si="397"/>
        <v>4.7489999999999997E-2</v>
      </c>
      <c r="V693" s="135">
        <f t="shared" si="397"/>
        <v>8.6929999999999993E-2</v>
      </c>
      <c r="W693" s="135">
        <f t="shared" si="397"/>
        <v>8.1129999999999994E-2</v>
      </c>
      <c r="X693" s="135">
        <f t="shared" si="397"/>
        <v>0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customHeight="1" outlineLevel="1" x14ac:dyDescent="0.3">
      <c r="A694" s="163" t="s">
        <v>3085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63.88</v>
      </c>
      <c r="I694" s="71">
        <v>78.62</v>
      </c>
      <c r="J694" s="71">
        <v>28.79</v>
      </c>
      <c r="K694" s="71">
        <v>26.13</v>
      </c>
      <c r="L694" s="71">
        <v>76.75</v>
      </c>
      <c r="M694" s="71">
        <v>51.61</v>
      </c>
      <c r="N694" s="71">
        <v>1.67</v>
      </c>
      <c r="O694" s="71">
        <v>0</v>
      </c>
      <c r="P694" s="71">
        <v>0</v>
      </c>
      <c r="Q694" s="71">
        <v>0</v>
      </c>
      <c r="R694" s="71">
        <v>0</v>
      </c>
      <c r="S694" s="71">
        <v>23.48</v>
      </c>
      <c r="T694" s="71">
        <v>16.829999999999998</v>
      </c>
      <c r="U694" s="71">
        <v>47.49</v>
      </c>
      <c r="V694" s="71">
        <v>86.93</v>
      </c>
      <c r="W694" s="71">
        <v>81.13</v>
      </c>
      <c r="X694" s="71">
        <v>0</v>
      </c>
      <c r="Y694" s="71">
        <v>0</v>
      </c>
      <c r="Z694" s="71">
        <v>0</v>
      </c>
      <c r="AA694" s="71">
        <v>0</v>
      </c>
    </row>
    <row r="695" spans="1:27" ht="13.8" x14ac:dyDescent="0.3">
      <c r="A695" s="162" t="s">
        <v>3086</v>
      </c>
      <c r="B695" s="54" t="str">
        <f>"27"&amp;"."&amp;$B$801&amp;"."&amp;$B$802</f>
        <v>27.03.2024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3.0000000000000001E-5</v>
      </c>
      <c r="H695" s="135">
        <f t="shared" si="398"/>
        <v>3.1899999999999998E-2</v>
      </c>
      <c r="I695" s="135">
        <f t="shared" si="398"/>
        <v>0.14118</v>
      </c>
      <c r="J695" s="135">
        <f t="shared" si="398"/>
        <v>0.16805</v>
      </c>
      <c r="K695" s="135">
        <f t="shared" si="398"/>
        <v>7.918E-2</v>
      </c>
      <c r="L695" s="135">
        <f t="shared" si="398"/>
        <v>9.0340000000000004E-2</v>
      </c>
      <c r="M695" s="135">
        <f t="shared" si="398"/>
        <v>0</v>
      </c>
      <c r="N695" s="135">
        <f t="shared" si="398"/>
        <v>0</v>
      </c>
      <c r="O695" s="135">
        <f t="shared" si="398"/>
        <v>0</v>
      </c>
      <c r="P695" s="135">
        <f t="shared" si="398"/>
        <v>0</v>
      </c>
      <c r="Q695" s="135">
        <f t="shared" si="398"/>
        <v>0</v>
      </c>
      <c r="R695" s="135">
        <f t="shared" si="398"/>
        <v>0</v>
      </c>
      <c r="S695" s="135">
        <f t="shared" si="398"/>
        <v>7.0930000000000007E-2</v>
      </c>
      <c r="T695" s="135">
        <f t="shared" si="398"/>
        <v>1.375E-2</v>
      </c>
      <c r="U695" s="135">
        <f t="shared" si="398"/>
        <v>3.6540000000000003E-2</v>
      </c>
      <c r="V695" s="135">
        <f t="shared" si="398"/>
        <v>0.14354</v>
      </c>
      <c r="W695" s="135">
        <f t="shared" si="398"/>
        <v>0.17965999999999999</v>
      </c>
      <c r="X695" s="135">
        <f t="shared" si="398"/>
        <v>0</v>
      </c>
      <c r="Y695" s="135">
        <f t="shared" si="398"/>
        <v>0</v>
      </c>
      <c r="Z695" s="135">
        <f t="shared" si="398"/>
        <v>0</v>
      </c>
      <c r="AA695" s="135">
        <f t="shared" si="398"/>
        <v>0</v>
      </c>
    </row>
    <row r="696" spans="1:27" ht="12.75" customHeight="1" outlineLevel="1" x14ac:dyDescent="0.3">
      <c r="A696" s="163" t="s">
        <v>3087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0.03</v>
      </c>
      <c r="H696" s="71">
        <v>31.9</v>
      </c>
      <c r="I696" s="71">
        <v>141.18</v>
      </c>
      <c r="J696" s="71">
        <v>168.05</v>
      </c>
      <c r="K696" s="71">
        <v>79.180000000000007</v>
      </c>
      <c r="L696" s="71">
        <v>90.34</v>
      </c>
      <c r="M696" s="71">
        <v>0</v>
      </c>
      <c r="N696" s="71">
        <v>0</v>
      </c>
      <c r="O696" s="71">
        <v>0</v>
      </c>
      <c r="P696" s="71">
        <v>0</v>
      </c>
      <c r="Q696" s="71">
        <v>0</v>
      </c>
      <c r="R696" s="71">
        <v>0</v>
      </c>
      <c r="S696" s="71">
        <v>70.930000000000007</v>
      </c>
      <c r="T696" s="71">
        <v>13.75</v>
      </c>
      <c r="U696" s="71">
        <v>36.54</v>
      </c>
      <c r="V696" s="71">
        <v>143.54</v>
      </c>
      <c r="W696" s="71">
        <v>179.66</v>
      </c>
      <c r="X696" s="71">
        <v>0</v>
      </c>
      <c r="Y696" s="71">
        <v>0</v>
      </c>
      <c r="Z696" s="71">
        <v>0</v>
      </c>
      <c r="AA696" s="71">
        <v>0</v>
      </c>
    </row>
    <row r="697" spans="1:27" ht="13.8" x14ac:dyDescent="0.3">
      <c r="A697" s="162" t="s">
        <v>3088</v>
      </c>
      <c r="B697" s="54" t="str">
        <f>"28"&amp;"."&amp;$B$801&amp;"."&amp;$B$802</f>
        <v>28.03.2024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4.3659999999999997E-2</v>
      </c>
      <c r="J697" s="135">
        <f t="shared" si="399"/>
        <v>0</v>
      </c>
      <c r="K697" s="135">
        <f t="shared" si="399"/>
        <v>0.16456999999999999</v>
      </c>
      <c r="L697" s="135">
        <f t="shared" si="399"/>
        <v>0.23849999999999999</v>
      </c>
      <c r="M697" s="135">
        <f t="shared" si="399"/>
        <v>0.10882</v>
      </c>
      <c r="N697" s="135">
        <f t="shared" si="399"/>
        <v>0</v>
      </c>
      <c r="O697" s="135">
        <f t="shared" si="399"/>
        <v>9.0000000000000006E-5</v>
      </c>
      <c r="P697" s="135">
        <f t="shared" si="399"/>
        <v>0</v>
      </c>
      <c r="Q697" s="135">
        <f t="shared" si="399"/>
        <v>0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6.6E-3</v>
      </c>
      <c r="W697" s="135">
        <f t="shared" si="399"/>
        <v>3.2299999999999998E-3</v>
      </c>
      <c r="X697" s="135">
        <f t="shared" si="399"/>
        <v>0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customHeight="1" outlineLevel="1" x14ac:dyDescent="0.3">
      <c r="A698" s="163" t="s">
        <v>3089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43.66</v>
      </c>
      <c r="J698" s="71">
        <v>0</v>
      </c>
      <c r="K698" s="71">
        <v>164.57</v>
      </c>
      <c r="L698" s="71">
        <v>238.5</v>
      </c>
      <c r="M698" s="71">
        <v>108.82</v>
      </c>
      <c r="N698" s="71">
        <v>0</v>
      </c>
      <c r="O698" s="71">
        <v>0.09</v>
      </c>
      <c r="P698" s="71">
        <v>0</v>
      </c>
      <c r="Q698" s="71">
        <v>0</v>
      </c>
      <c r="R698" s="71">
        <v>0</v>
      </c>
      <c r="S698" s="71">
        <v>0</v>
      </c>
      <c r="T698" s="71">
        <v>0</v>
      </c>
      <c r="U698" s="71">
        <v>0</v>
      </c>
      <c r="V698" s="71">
        <v>6.6</v>
      </c>
      <c r="W698" s="71">
        <v>3.23</v>
      </c>
      <c r="X698" s="71">
        <v>0</v>
      </c>
      <c r="Y698" s="71">
        <v>0</v>
      </c>
      <c r="Z698" s="71">
        <v>0</v>
      </c>
      <c r="AA698" s="71">
        <v>0</v>
      </c>
    </row>
    <row r="699" spans="1:27" ht="13.8" x14ac:dyDescent="0.3">
      <c r="A699" s="162" t="s">
        <v>3090</v>
      </c>
      <c r="B699" s="54" t="str">
        <f>"29"&amp;"."&amp;$B$801&amp;"."&amp;$B$802</f>
        <v>29.03.2024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5.296E-2</v>
      </c>
      <c r="I699" s="135">
        <f t="shared" si="400"/>
        <v>7.5579999999999994E-2</v>
      </c>
      <c r="J699" s="135">
        <f t="shared" si="400"/>
        <v>1.5440000000000001E-2</v>
      </c>
      <c r="K699" s="135">
        <f t="shared" si="400"/>
        <v>7.331E-2</v>
      </c>
      <c r="L699" s="135">
        <f t="shared" si="400"/>
        <v>6.2140000000000001E-2</v>
      </c>
      <c r="M699" s="135">
        <f t="shared" si="400"/>
        <v>0</v>
      </c>
      <c r="N699" s="135">
        <f t="shared" si="400"/>
        <v>0</v>
      </c>
      <c r="O699" s="135">
        <f t="shared" si="400"/>
        <v>0</v>
      </c>
      <c r="P699" s="135">
        <f t="shared" si="400"/>
        <v>0</v>
      </c>
      <c r="Q699" s="135">
        <f t="shared" si="400"/>
        <v>0</v>
      </c>
      <c r="R699" s="135">
        <f t="shared" si="400"/>
        <v>0</v>
      </c>
      <c r="S699" s="135">
        <f t="shared" si="400"/>
        <v>0</v>
      </c>
      <c r="T699" s="135">
        <f t="shared" si="400"/>
        <v>0</v>
      </c>
      <c r="U699" s="135">
        <f t="shared" si="400"/>
        <v>0</v>
      </c>
      <c r="V699" s="135">
        <f t="shared" si="400"/>
        <v>0</v>
      </c>
      <c r="W699" s="135">
        <f t="shared" si="400"/>
        <v>0</v>
      </c>
      <c r="X699" s="135">
        <f t="shared" si="400"/>
        <v>0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customHeight="1" outlineLevel="1" x14ac:dyDescent="0.3">
      <c r="A700" s="163" t="s">
        <v>3091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52.96</v>
      </c>
      <c r="I700" s="71">
        <v>75.58</v>
      </c>
      <c r="J700" s="71">
        <v>15.44</v>
      </c>
      <c r="K700" s="71">
        <v>73.31</v>
      </c>
      <c r="L700" s="71">
        <v>62.14</v>
      </c>
      <c r="M700" s="71">
        <v>0</v>
      </c>
      <c r="N700" s="71">
        <v>0</v>
      </c>
      <c r="O700" s="71">
        <v>0</v>
      </c>
      <c r="P700" s="71">
        <v>0</v>
      </c>
      <c r="Q700" s="71">
        <v>0</v>
      </c>
      <c r="R700" s="71">
        <v>0</v>
      </c>
      <c r="S700" s="71">
        <v>0</v>
      </c>
      <c r="T700" s="71">
        <v>0</v>
      </c>
      <c r="U700" s="71">
        <v>0</v>
      </c>
      <c r="V700" s="71">
        <v>0</v>
      </c>
      <c r="W700" s="71">
        <v>0</v>
      </c>
      <c r="X700" s="71">
        <v>0</v>
      </c>
      <c r="Y700" s="71">
        <v>0</v>
      </c>
      <c r="Z700" s="71">
        <v>0</v>
      </c>
      <c r="AA700" s="71">
        <v>0</v>
      </c>
    </row>
    <row r="701" spans="1:27" ht="13.8" x14ac:dyDescent="0.3">
      <c r="A701" s="162" t="s">
        <v>3092</v>
      </c>
      <c r="B701" s="54" t="str">
        <f>"30"&amp;"."&amp;$B$801&amp;"."&amp;$B$802</f>
        <v>30.03.2024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0</v>
      </c>
      <c r="I701" s="135">
        <f t="shared" si="401"/>
        <v>0</v>
      </c>
      <c r="J701" s="135">
        <f t="shared" si="401"/>
        <v>0</v>
      </c>
      <c r="K701" s="135">
        <f t="shared" si="401"/>
        <v>0</v>
      </c>
      <c r="L701" s="135">
        <f t="shared" si="401"/>
        <v>0</v>
      </c>
      <c r="M701" s="135">
        <f t="shared" si="401"/>
        <v>0</v>
      </c>
      <c r="N701" s="135">
        <f t="shared" si="401"/>
        <v>0</v>
      </c>
      <c r="O701" s="135">
        <f t="shared" si="401"/>
        <v>0</v>
      </c>
      <c r="P701" s="135">
        <f t="shared" si="401"/>
        <v>0</v>
      </c>
      <c r="Q701" s="135">
        <f t="shared" si="401"/>
        <v>0</v>
      </c>
      <c r="R701" s="135">
        <f t="shared" si="401"/>
        <v>0</v>
      </c>
      <c r="S701" s="135">
        <f t="shared" si="401"/>
        <v>0</v>
      </c>
      <c r="T701" s="135">
        <f t="shared" si="401"/>
        <v>0</v>
      </c>
      <c r="U701" s="135">
        <f t="shared" si="401"/>
        <v>0</v>
      </c>
      <c r="V701" s="135">
        <f t="shared" si="401"/>
        <v>0</v>
      </c>
      <c r="W701" s="135">
        <f t="shared" si="401"/>
        <v>0</v>
      </c>
      <c r="X701" s="135">
        <f t="shared" si="401"/>
        <v>0</v>
      </c>
      <c r="Y701" s="135">
        <f t="shared" si="401"/>
        <v>0</v>
      </c>
      <c r="Z701" s="135">
        <f t="shared" si="401"/>
        <v>0</v>
      </c>
      <c r="AA701" s="135">
        <f t="shared" si="401"/>
        <v>0</v>
      </c>
    </row>
    <row r="702" spans="1:27" ht="12.75" customHeight="1" outlineLevel="1" x14ac:dyDescent="0.3">
      <c r="A702" s="163" t="s">
        <v>3093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0</v>
      </c>
      <c r="I702" s="71">
        <v>0</v>
      </c>
      <c r="J702" s="71">
        <v>0</v>
      </c>
      <c r="K702" s="71">
        <v>0</v>
      </c>
      <c r="L702" s="71">
        <v>0</v>
      </c>
      <c r="M702" s="71">
        <v>0</v>
      </c>
      <c r="N702" s="71">
        <v>0</v>
      </c>
      <c r="O702" s="71">
        <v>0</v>
      </c>
      <c r="P702" s="71">
        <v>0</v>
      </c>
      <c r="Q702" s="71">
        <v>0</v>
      </c>
      <c r="R702" s="71">
        <v>0</v>
      </c>
      <c r="S702" s="71">
        <v>0</v>
      </c>
      <c r="T702" s="71">
        <v>0</v>
      </c>
      <c r="U702" s="71">
        <v>0</v>
      </c>
      <c r="V702" s="71">
        <v>0</v>
      </c>
      <c r="W702" s="71">
        <v>0</v>
      </c>
      <c r="X702" s="71">
        <v>0</v>
      </c>
      <c r="Y702" s="71">
        <v>0</v>
      </c>
      <c r="Z702" s="71">
        <v>0</v>
      </c>
      <c r="AA702" s="71">
        <v>0</v>
      </c>
    </row>
    <row r="703" spans="1:27" ht="13.8" x14ac:dyDescent="0.3">
      <c r="A703" s="162" t="s">
        <v>3094</v>
      </c>
      <c r="B703" s="54" t="str">
        <f>"31"&amp;"."&amp;$B$801&amp;"."&amp;$B$802</f>
        <v>31.03.2024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2.7629999999999998E-2</v>
      </c>
      <c r="G703" s="135">
        <f t="shared" si="402"/>
        <v>7.4620000000000006E-2</v>
      </c>
      <c r="H703" s="135">
        <f t="shared" si="402"/>
        <v>5.9659999999999998E-2</v>
      </c>
      <c r="I703" s="135">
        <f t="shared" si="402"/>
        <v>2.4299999999999999E-2</v>
      </c>
      <c r="J703" s="135">
        <f t="shared" si="402"/>
        <v>7.3410000000000003E-2</v>
      </c>
      <c r="K703" s="135">
        <f t="shared" si="402"/>
        <v>7.9369999999999996E-2</v>
      </c>
      <c r="L703" s="135">
        <f t="shared" si="402"/>
        <v>9.6100000000000005E-3</v>
      </c>
      <c r="M703" s="135">
        <f t="shared" si="402"/>
        <v>0</v>
      </c>
      <c r="N703" s="135">
        <f t="shared" si="402"/>
        <v>0</v>
      </c>
      <c r="O703" s="135">
        <f t="shared" si="402"/>
        <v>0</v>
      </c>
      <c r="P703" s="135">
        <f t="shared" si="402"/>
        <v>0</v>
      </c>
      <c r="Q703" s="135">
        <f t="shared" si="402"/>
        <v>0</v>
      </c>
      <c r="R703" s="135">
        <f t="shared" si="402"/>
        <v>0</v>
      </c>
      <c r="S703" s="135">
        <f t="shared" si="402"/>
        <v>0</v>
      </c>
      <c r="T703" s="135">
        <f t="shared" si="402"/>
        <v>0</v>
      </c>
      <c r="U703" s="135">
        <f t="shared" si="402"/>
        <v>0</v>
      </c>
      <c r="V703" s="135">
        <f t="shared" si="402"/>
        <v>0</v>
      </c>
      <c r="W703" s="135">
        <f t="shared" si="402"/>
        <v>0</v>
      </c>
      <c r="X703" s="135">
        <f t="shared" si="402"/>
        <v>0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customHeight="1" outlineLevel="1" x14ac:dyDescent="0.3">
      <c r="A704" s="163" t="s">
        <v>3095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27.63</v>
      </c>
      <c r="G704" s="71">
        <v>74.62</v>
      </c>
      <c r="H704" s="71">
        <v>59.66</v>
      </c>
      <c r="I704" s="71">
        <v>24.3</v>
      </c>
      <c r="J704" s="71">
        <v>73.41</v>
      </c>
      <c r="K704" s="71">
        <v>79.37</v>
      </c>
      <c r="L704" s="71">
        <v>9.61</v>
      </c>
      <c r="M704" s="71">
        <v>0</v>
      </c>
      <c r="N704" s="71">
        <v>0</v>
      </c>
      <c r="O704" s="71">
        <v>0</v>
      </c>
      <c r="P704" s="71">
        <v>0</v>
      </c>
      <c r="Q704" s="71">
        <v>0</v>
      </c>
      <c r="R704" s="71">
        <v>0</v>
      </c>
      <c r="S704" s="71">
        <v>0</v>
      </c>
      <c r="T704" s="71">
        <v>0</v>
      </c>
      <c r="U704" s="71">
        <v>0</v>
      </c>
      <c r="V704" s="71">
        <v>0</v>
      </c>
      <c r="W704" s="71">
        <v>0</v>
      </c>
      <c r="X704" s="71">
        <v>0</v>
      </c>
      <c r="Y704" s="71">
        <v>0</v>
      </c>
      <c r="Z704" s="71">
        <v>0</v>
      </c>
      <c r="AA704" s="71">
        <v>0</v>
      </c>
    </row>
    <row r="705" spans="1:27" ht="13.8" x14ac:dyDescent="0.3">
      <c r="B705" s="165" t="s">
        <v>392</v>
      </c>
    </row>
    <row r="706" spans="1:27" ht="13.8" x14ac:dyDescent="0.3">
      <c r="B706" s="165" t="s">
        <v>392</v>
      </c>
    </row>
    <row r="707" spans="1:27" ht="13.8" x14ac:dyDescent="0.3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7.6" x14ac:dyDescent="0.25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ht="13.8" x14ac:dyDescent="0.3">
      <c r="A709" s="162" t="s">
        <v>3096</v>
      </c>
      <c r="B709" s="54" t="str">
        <f>"01"&amp;"."&amp;$B$801&amp;"."&amp;$B$802</f>
        <v>01.03.2024</v>
      </c>
      <c r="C709" s="134" t="s">
        <v>76</v>
      </c>
      <c r="D709" s="135">
        <f>ROUND((D710)/1000,5)</f>
        <v>3.4229999999999997E-2</v>
      </c>
      <c r="E709" s="135">
        <f t="shared" ref="E709:AA709" si="403">ROUND((E710)/1000,5)</f>
        <v>1.8419999999999999E-2</v>
      </c>
      <c r="F709" s="135">
        <f t="shared" si="403"/>
        <v>3.6800000000000001E-3</v>
      </c>
      <c r="G709" s="135">
        <f t="shared" si="403"/>
        <v>0</v>
      </c>
      <c r="H709" s="135">
        <f t="shared" si="403"/>
        <v>0</v>
      </c>
      <c r="I709" s="135">
        <f t="shared" si="403"/>
        <v>0</v>
      </c>
      <c r="J709" s="135">
        <f t="shared" si="403"/>
        <v>0</v>
      </c>
      <c r="K709" s="135">
        <f t="shared" si="403"/>
        <v>0</v>
      </c>
      <c r="L709" s="135">
        <f t="shared" si="403"/>
        <v>0</v>
      </c>
      <c r="M709" s="135">
        <f t="shared" si="403"/>
        <v>0</v>
      </c>
      <c r="N709" s="135">
        <f t="shared" si="403"/>
        <v>0</v>
      </c>
      <c r="O709" s="135">
        <f t="shared" si="403"/>
        <v>1.805E-2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0</v>
      </c>
      <c r="T709" s="135">
        <f t="shared" si="403"/>
        <v>0</v>
      </c>
      <c r="U709" s="135">
        <f t="shared" si="403"/>
        <v>0</v>
      </c>
      <c r="V709" s="135">
        <f t="shared" si="403"/>
        <v>0</v>
      </c>
      <c r="W709" s="135">
        <f t="shared" si="403"/>
        <v>0</v>
      </c>
      <c r="X709" s="135">
        <f t="shared" si="403"/>
        <v>0.10366</v>
      </c>
      <c r="Y709" s="135">
        <f t="shared" si="403"/>
        <v>0.30058000000000001</v>
      </c>
      <c r="Z709" s="135">
        <f t="shared" si="403"/>
        <v>0.28461999999999998</v>
      </c>
      <c r="AA709" s="135">
        <f t="shared" si="403"/>
        <v>7.3899999999999999E-3</v>
      </c>
    </row>
    <row r="710" spans="1:27" ht="12.75" customHeight="1" outlineLevel="1" x14ac:dyDescent="0.3">
      <c r="A710" s="163" t="s">
        <v>3097</v>
      </c>
      <c r="B710" s="94" t="s">
        <v>238</v>
      </c>
      <c r="C710" s="70" t="s">
        <v>79</v>
      </c>
      <c r="D710" s="71">
        <v>34.229999999999997</v>
      </c>
      <c r="E710" s="71">
        <v>18.420000000000002</v>
      </c>
      <c r="F710" s="71">
        <v>3.68</v>
      </c>
      <c r="G710" s="71">
        <v>0</v>
      </c>
      <c r="H710" s="71">
        <v>0</v>
      </c>
      <c r="I710" s="71">
        <v>0</v>
      </c>
      <c r="J710" s="71">
        <v>0</v>
      </c>
      <c r="K710" s="71">
        <v>0</v>
      </c>
      <c r="L710" s="71">
        <v>0</v>
      </c>
      <c r="M710" s="71">
        <v>0</v>
      </c>
      <c r="N710" s="71">
        <v>0</v>
      </c>
      <c r="O710" s="71">
        <v>18.05</v>
      </c>
      <c r="P710" s="71">
        <v>0</v>
      </c>
      <c r="Q710" s="71">
        <v>0</v>
      </c>
      <c r="R710" s="71">
        <v>0</v>
      </c>
      <c r="S710" s="71">
        <v>0</v>
      </c>
      <c r="T710" s="71">
        <v>0</v>
      </c>
      <c r="U710" s="71">
        <v>0</v>
      </c>
      <c r="V710" s="71">
        <v>0</v>
      </c>
      <c r="W710" s="71">
        <v>0</v>
      </c>
      <c r="X710" s="71">
        <v>103.66</v>
      </c>
      <c r="Y710" s="71">
        <v>300.58</v>
      </c>
      <c r="Z710" s="71">
        <v>284.62</v>
      </c>
      <c r="AA710" s="71">
        <v>7.39</v>
      </c>
    </row>
    <row r="711" spans="1:27" ht="13.8" x14ac:dyDescent="0.3">
      <c r="A711" s="162" t="s">
        <v>3098</v>
      </c>
      <c r="B711" s="54" t="str">
        <f>"02"&amp;"."&amp;$B$801&amp;"."&amp;$B$802</f>
        <v>02.03.2024</v>
      </c>
      <c r="C711" s="134" t="s">
        <v>76</v>
      </c>
      <c r="D711" s="135">
        <f>ROUND((D712)/1000,5)</f>
        <v>0.25361</v>
      </c>
      <c r="E711" s="135">
        <f t="shared" ref="E711:AA711" si="404">ROUND((E712)/1000,5)</f>
        <v>5.9249999999999997E-2</v>
      </c>
      <c r="F711" s="135">
        <f t="shared" si="404"/>
        <v>2.4230000000000002E-2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0</v>
      </c>
      <c r="N711" s="135">
        <f t="shared" si="404"/>
        <v>0</v>
      </c>
      <c r="O711" s="135">
        <f t="shared" si="404"/>
        <v>0</v>
      </c>
      <c r="P711" s="135">
        <f t="shared" si="404"/>
        <v>0.12878000000000001</v>
      </c>
      <c r="Q711" s="135">
        <f t="shared" si="404"/>
        <v>0.11600000000000001</v>
      </c>
      <c r="R711" s="135">
        <f t="shared" si="404"/>
        <v>4.5920000000000002E-2</v>
      </c>
      <c r="S711" s="135">
        <f t="shared" si="404"/>
        <v>4.3249999999999997E-2</v>
      </c>
      <c r="T711" s="135">
        <f t="shared" si="404"/>
        <v>9.7199999999999995E-3</v>
      </c>
      <c r="U711" s="135">
        <f t="shared" si="404"/>
        <v>4.2999999999999999E-4</v>
      </c>
      <c r="V711" s="135">
        <f t="shared" si="404"/>
        <v>0</v>
      </c>
      <c r="W711" s="135">
        <f t="shared" si="404"/>
        <v>2.4400000000000002E-2</v>
      </c>
      <c r="X711" s="135">
        <f t="shared" si="404"/>
        <v>2.9559999999999999E-2</v>
      </c>
      <c r="Y711" s="135">
        <f t="shared" si="404"/>
        <v>7.8600000000000003E-2</v>
      </c>
      <c r="Z711" s="135">
        <f t="shared" si="404"/>
        <v>0.25783</v>
      </c>
      <c r="AA711" s="135">
        <f t="shared" si="404"/>
        <v>3.1690000000000003E-2</v>
      </c>
    </row>
    <row r="712" spans="1:27" ht="12.75" customHeight="1" outlineLevel="1" x14ac:dyDescent="0.3">
      <c r="A712" s="163" t="s">
        <v>3099</v>
      </c>
      <c r="B712" s="94" t="s">
        <v>238</v>
      </c>
      <c r="C712" s="70" t="s">
        <v>79</v>
      </c>
      <c r="D712" s="71">
        <v>253.61</v>
      </c>
      <c r="E712" s="71">
        <v>59.25</v>
      </c>
      <c r="F712" s="71">
        <v>24.23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0</v>
      </c>
      <c r="N712" s="71">
        <v>0</v>
      </c>
      <c r="O712" s="71">
        <v>0</v>
      </c>
      <c r="P712" s="71">
        <v>128.78</v>
      </c>
      <c r="Q712" s="71">
        <v>116</v>
      </c>
      <c r="R712" s="71">
        <v>45.92</v>
      </c>
      <c r="S712" s="71">
        <v>43.25</v>
      </c>
      <c r="T712" s="71">
        <v>9.7200000000000006</v>
      </c>
      <c r="U712" s="71">
        <v>0.43</v>
      </c>
      <c r="V712" s="71">
        <v>0</v>
      </c>
      <c r="W712" s="71">
        <v>24.4</v>
      </c>
      <c r="X712" s="71">
        <v>29.56</v>
      </c>
      <c r="Y712" s="71">
        <v>78.599999999999994</v>
      </c>
      <c r="Z712" s="71">
        <v>257.83</v>
      </c>
      <c r="AA712" s="71">
        <v>31.69</v>
      </c>
    </row>
    <row r="713" spans="1:27" ht="13.8" x14ac:dyDescent="0.3">
      <c r="A713" s="162" t="s">
        <v>3100</v>
      </c>
      <c r="B713" s="54" t="str">
        <f>"03"&amp;"."&amp;$B$801&amp;"."&amp;$B$802</f>
        <v>03.03.2024</v>
      </c>
      <c r="C713" s="134" t="s">
        <v>76</v>
      </c>
      <c r="D713" s="135">
        <f>ROUND((D714)/1000,5)</f>
        <v>0.15007999999999999</v>
      </c>
      <c r="E713" s="135">
        <f t="shared" ref="E713:AA713" si="405">ROUND((E714)/1000,5)</f>
        <v>5.3339999999999999E-2</v>
      </c>
      <c r="F713" s="135">
        <f t="shared" si="405"/>
        <v>4.7690000000000003E-2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0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2.0000000000000002E-5</v>
      </c>
      <c r="Y713" s="135">
        <f t="shared" si="405"/>
        <v>0</v>
      </c>
      <c r="Z713" s="135">
        <f t="shared" si="405"/>
        <v>0.12867000000000001</v>
      </c>
      <c r="AA713" s="135">
        <f t="shared" si="405"/>
        <v>0.23957999999999999</v>
      </c>
    </row>
    <row r="714" spans="1:27" ht="12.75" customHeight="1" outlineLevel="1" x14ac:dyDescent="0.3">
      <c r="A714" s="163" t="s">
        <v>3101</v>
      </c>
      <c r="B714" s="94" t="s">
        <v>238</v>
      </c>
      <c r="C714" s="70" t="s">
        <v>79</v>
      </c>
      <c r="D714" s="71">
        <v>150.08000000000001</v>
      </c>
      <c r="E714" s="71">
        <v>53.34</v>
      </c>
      <c r="F714" s="71">
        <v>47.69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0</v>
      </c>
      <c r="O714" s="71">
        <v>0</v>
      </c>
      <c r="P714" s="71">
        <v>0</v>
      </c>
      <c r="Q714" s="71">
        <v>0</v>
      </c>
      <c r="R714" s="71">
        <v>0</v>
      </c>
      <c r="S714" s="71">
        <v>0</v>
      </c>
      <c r="T714" s="71">
        <v>0</v>
      </c>
      <c r="U714" s="71">
        <v>0</v>
      </c>
      <c r="V714" s="71">
        <v>0</v>
      </c>
      <c r="W714" s="71">
        <v>0</v>
      </c>
      <c r="X714" s="71">
        <v>0.02</v>
      </c>
      <c r="Y714" s="71">
        <v>0</v>
      </c>
      <c r="Z714" s="71">
        <v>128.66999999999999</v>
      </c>
      <c r="AA714" s="71">
        <v>239.58</v>
      </c>
    </row>
    <row r="715" spans="1:27" ht="13.8" x14ac:dyDescent="0.3">
      <c r="A715" s="162" t="s">
        <v>3102</v>
      </c>
      <c r="B715" s="54" t="str">
        <f>"04"&amp;"."&amp;$B$801&amp;"."&amp;$B$802</f>
        <v>04.03.2024</v>
      </c>
      <c r="C715" s="134" t="s">
        <v>76</v>
      </c>
      <c r="D715" s="135">
        <f>ROUND((D716)/1000,5)</f>
        <v>3.8080000000000003E-2</v>
      </c>
      <c r="E715" s="135">
        <f t="shared" ref="E715:AA715" si="406">ROUND((E716)/1000,5)</f>
        <v>3.3550000000000003E-2</v>
      </c>
      <c r="F715" s="135">
        <f t="shared" si="406"/>
        <v>4.5900000000000003E-3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4.5249999999999999E-2</v>
      </c>
      <c r="R715" s="135">
        <f t="shared" si="406"/>
        <v>1.034E-2</v>
      </c>
      <c r="S715" s="135">
        <f t="shared" si="406"/>
        <v>0</v>
      </c>
      <c r="T715" s="135">
        <f t="shared" si="406"/>
        <v>0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3.4299999999999999E-3</v>
      </c>
      <c r="Z715" s="135">
        <f t="shared" si="406"/>
        <v>3.6790000000000003E-2</v>
      </c>
      <c r="AA715" s="135">
        <f t="shared" si="406"/>
        <v>1.115E-2</v>
      </c>
    </row>
    <row r="716" spans="1:27" ht="12.75" customHeight="1" outlineLevel="1" x14ac:dyDescent="0.3">
      <c r="A716" s="163" t="s">
        <v>3103</v>
      </c>
      <c r="B716" s="94" t="s">
        <v>238</v>
      </c>
      <c r="C716" s="70" t="s">
        <v>79</v>
      </c>
      <c r="D716" s="71">
        <v>38.08</v>
      </c>
      <c r="E716" s="71">
        <v>33.549999999999997</v>
      </c>
      <c r="F716" s="71">
        <v>4.59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45.25</v>
      </c>
      <c r="R716" s="71">
        <v>10.34</v>
      </c>
      <c r="S716" s="71">
        <v>0</v>
      </c>
      <c r="T716" s="71">
        <v>0</v>
      </c>
      <c r="U716" s="71">
        <v>0</v>
      </c>
      <c r="V716" s="71">
        <v>0</v>
      </c>
      <c r="W716" s="71">
        <v>0</v>
      </c>
      <c r="X716" s="71">
        <v>0</v>
      </c>
      <c r="Y716" s="71">
        <v>3.43</v>
      </c>
      <c r="Z716" s="71">
        <v>36.79</v>
      </c>
      <c r="AA716" s="71">
        <v>11.15</v>
      </c>
    </row>
    <row r="717" spans="1:27" ht="13.8" x14ac:dyDescent="0.3">
      <c r="A717" s="162" t="s">
        <v>3104</v>
      </c>
      <c r="B717" s="54" t="str">
        <f>"05"&amp;"."&amp;$B$801&amp;"."&amp;$B$802</f>
        <v>05.03.2024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0.10242999999999999</v>
      </c>
      <c r="N717" s="135">
        <f t="shared" si="407"/>
        <v>0.11607000000000001</v>
      </c>
      <c r="O717" s="135">
        <f t="shared" si="407"/>
        <v>0.42405999999999999</v>
      </c>
      <c r="P717" s="135">
        <f t="shared" si="407"/>
        <v>0.13325999999999999</v>
      </c>
      <c r="Q717" s="135">
        <f t="shared" si="407"/>
        <v>0.10909000000000001</v>
      </c>
      <c r="R717" s="135">
        <f t="shared" si="407"/>
        <v>0.10229000000000001</v>
      </c>
      <c r="S717" s="135">
        <f t="shared" si="407"/>
        <v>3.4000000000000002E-4</v>
      </c>
      <c r="T717" s="135">
        <f t="shared" si="407"/>
        <v>0</v>
      </c>
      <c r="U717" s="135">
        <f t="shared" si="407"/>
        <v>6.5640000000000004E-2</v>
      </c>
      <c r="V717" s="135">
        <f t="shared" si="407"/>
        <v>0.11255999999999999</v>
      </c>
      <c r="W717" s="135">
        <f t="shared" si="407"/>
        <v>0.11826</v>
      </c>
      <c r="X717" s="135">
        <f t="shared" si="407"/>
        <v>0.25214999999999999</v>
      </c>
      <c r="Y717" s="135">
        <f t="shared" si="407"/>
        <v>0.17593</v>
      </c>
      <c r="Z717" s="135">
        <f t="shared" si="407"/>
        <v>8.0689999999999998E-2</v>
      </c>
      <c r="AA717" s="135">
        <f t="shared" si="407"/>
        <v>0.1197</v>
      </c>
    </row>
    <row r="718" spans="1:27" ht="12.75" customHeight="1" outlineLevel="1" x14ac:dyDescent="0.3">
      <c r="A718" s="163" t="s">
        <v>3105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102.43</v>
      </c>
      <c r="N718" s="71">
        <v>116.07</v>
      </c>
      <c r="O718" s="71">
        <v>424.06</v>
      </c>
      <c r="P718" s="71">
        <v>133.26</v>
      </c>
      <c r="Q718" s="71">
        <v>109.09</v>
      </c>
      <c r="R718" s="71">
        <v>102.29</v>
      </c>
      <c r="S718" s="71">
        <v>0.34</v>
      </c>
      <c r="T718" s="71">
        <v>0</v>
      </c>
      <c r="U718" s="71">
        <v>65.64</v>
      </c>
      <c r="V718" s="71">
        <v>112.56</v>
      </c>
      <c r="W718" s="71">
        <v>118.26</v>
      </c>
      <c r="X718" s="71">
        <v>252.15</v>
      </c>
      <c r="Y718" s="71">
        <v>175.93</v>
      </c>
      <c r="Z718" s="71">
        <v>80.69</v>
      </c>
      <c r="AA718" s="71">
        <v>119.7</v>
      </c>
    </row>
    <row r="719" spans="1:27" ht="13.8" x14ac:dyDescent="0.3">
      <c r="A719" s="162" t="s">
        <v>3106</v>
      </c>
      <c r="B719" s="54" t="str">
        <f>"06"&amp;"."&amp;$B$801&amp;"."&amp;$B$802</f>
        <v>06.03.2024</v>
      </c>
      <c r="C719" s="134" t="s">
        <v>76</v>
      </c>
      <c r="D719" s="135">
        <f>ROUND((D720)/1000,5)</f>
        <v>1.515E-2</v>
      </c>
      <c r="E719" s="135">
        <f t="shared" ref="E719:AA719" si="408">ROUND((E720)/1000,5)</f>
        <v>1.704E-2</v>
      </c>
      <c r="F719" s="135">
        <f t="shared" si="408"/>
        <v>1.268E-2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6.3829999999999998E-2</v>
      </c>
      <c r="N719" s="135">
        <f t="shared" si="408"/>
        <v>9.5960000000000004E-2</v>
      </c>
      <c r="O719" s="135">
        <f t="shared" si="408"/>
        <v>0.17834</v>
      </c>
      <c r="P719" s="135">
        <f t="shared" si="408"/>
        <v>0.15717999999999999</v>
      </c>
      <c r="Q719" s="135">
        <f t="shared" si="408"/>
        <v>0.22134000000000001</v>
      </c>
      <c r="R719" s="135">
        <f t="shared" si="408"/>
        <v>0.21501999999999999</v>
      </c>
      <c r="S719" s="135">
        <f t="shared" si="408"/>
        <v>0.22131999999999999</v>
      </c>
      <c r="T719" s="135">
        <f t="shared" si="408"/>
        <v>0.20896000000000001</v>
      </c>
      <c r="U719" s="135">
        <f t="shared" si="408"/>
        <v>0.16933000000000001</v>
      </c>
      <c r="V719" s="135">
        <f t="shared" si="408"/>
        <v>0.20296</v>
      </c>
      <c r="W719" s="135">
        <f t="shared" si="408"/>
        <v>0.2596</v>
      </c>
      <c r="X719" s="135">
        <f t="shared" si="408"/>
        <v>0.26989999999999997</v>
      </c>
      <c r="Y719" s="135">
        <f t="shared" si="408"/>
        <v>0.51641999999999999</v>
      </c>
      <c r="Z719" s="135">
        <f t="shared" si="408"/>
        <v>0.60253000000000001</v>
      </c>
      <c r="AA719" s="135">
        <f t="shared" si="408"/>
        <v>0.56386999999999998</v>
      </c>
    </row>
    <row r="720" spans="1:27" ht="12.75" customHeight="1" outlineLevel="1" x14ac:dyDescent="0.3">
      <c r="A720" s="163" t="s">
        <v>3107</v>
      </c>
      <c r="B720" s="94" t="s">
        <v>238</v>
      </c>
      <c r="C720" s="70" t="s">
        <v>79</v>
      </c>
      <c r="D720" s="71">
        <v>15.15</v>
      </c>
      <c r="E720" s="71">
        <v>17.04</v>
      </c>
      <c r="F720" s="71">
        <v>12.68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63.83</v>
      </c>
      <c r="N720" s="71">
        <v>95.96</v>
      </c>
      <c r="O720" s="71">
        <v>178.34</v>
      </c>
      <c r="P720" s="71">
        <v>157.18</v>
      </c>
      <c r="Q720" s="71">
        <v>221.34</v>
      </c>
      <c r="R720" s="71">
        <v>215.02</v>
      </c>
      <c r="S720" s="71">
        <v>221.32</v>
      </c>
      <c r="T720" s="71">
        <v>208.96</v>
      </c>
      <c r="U720" s="71">
        <v>169.33</v>
      </c>
      <c r="V720" s="71">
        <v>202.96</v>
      </c>
      <c r="W720" s="71">
        <v>259.60000000000002</v>
      </c>
      <c r="X720" s="71">
        <v>269.89999999999998</v>
      </c>
      <c r="Y720" s="71">
        <v>516.41999999999996</v>
      </c>
      <c r="Z720" s="71">
        <v>602.53</v>
      </c>
      <c r="AA720" s="71">
        <v>563.87</v>
      </c>
    </row>
    <row r="721" spans="1:27" ht="13.8" x14ac:dyDescent="0.3">
      <c r="A721" s="162" t="s">
        <v>3108</v>
      </c>
      <c r="B721" s="54" t="str">
        <f>"07"&amp;"."&amp;$B$801&amp;"."&amp;$B$802</f>
        <v>07.03.2024</v>
      </c>
      <c r="C721" s="134" t="s">
        <v>76</v>
      </c>
      <c r="D721" s="135">
        <f>ROUND((D722)/1000,5)</f>
        <v>0.12539</v>
      </c>
      <c r="E721" s="135">
        <f t="shared" ref="E721:AA721" si="409">ROUND((E722)/1000,5)</f>
        <v>0.10576000000000001</v>
      </c>
      <c r="F721" s="135">
        <f t="shared" si="409"/>
        <v>4.5600000000000002E-2</v>
      </c>
      <c r="G721" s="135">
        <f t="shared" si="409"/>
        <v>3.3689999999999998E-2</v>
      </c>
      <c r="H721" s="135">
        <f t="shared" si="409"/>
        <v>3.6220000000000002E-2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0.20257</v>
      </c>
      <c r="N721" s="135">
        <f t="shared" si="409"/>
        <v>0.19428999999999999</v>
      </c>
      <c r="O721" s="135">
        <f t="shared" si="409"/>
        <v>0.18171000000000001</v>
      </c>
      <c r="P721" s="135">
        <f t="shared" si="409"/>
        <v>0.21561</v>
      </c>
      <c r="Q721" s="135">
        <f t="shared" si="409"/>
        <v>0.17626</v>
      </c>
      <c r="R721" s="135">
        <f t="shared" si="409"/>
        <v>0.23846999999999999</v>
      </c>
      <c r="S721" s="135">
        <f t="shared" si="409"/>
        <v>0.21507999999999999</v>
      </c>
      <c r="T721" s="135">
        <f t="shared" si="409"/>
        <v>0.23859</v>
      </c>
      <c r="U721" s="135">
        <f t="shared" si="409"/>
        <v>0.14574999999999999</v>
      </c>
      <c r="V721" s="135">
        <f t="shared" si="409"/>
        <v>0.19550999999999999</v>
      </c>
      <c r="W721" s="135">
        <f t="shared" si="409"/>
        <v>0.21504000000000001</v>
      </c>
      <c r="X721" s="135">
        <f t="shared" si="409"/>
        <v>0.18858</v>
      </c>
      <c r="Y721" s="135">
        <f t="shared" si="409"/>
        <v>0.37232999999999999</v>
      </c>
      <c r="Z721" s="135">
        <f t="shared" si="409"/>
        <v>0.35169</v>
      </c>
      <c r="AA721" s="135">
        <f t="shared" si="409"/>
        <v>0.29749999999999999</v>
      </c>
    </row>
    <row r="722" spans="1:27" ht="12.75" customHeight="1" outlineLevel="1" x14ac:dyDescent="0.3">
      <c r="A722" s="163" t="s">
        <v>3109</v>
      </c>
      <c r="B722" s="94" t="s">
        <v>238</v>
      </c>
      <c r="C722" s="70" t="s">
        <v>79</v>
      </c>
      <c r="D722" s="71">
        <v>125.39</v>
      </c>
      <c r="E722" s="71">
        <v>105.76</v>
      </c>
      <c r="F722" s="71">
        <v>45.6</v>
      </c>
      <c r="G722" s="71">
        <v>33.69</v>
      </c>
      <c r="H722" s="71">
        <v>36.22</v>
      </c>
      <c r="I722" s="71">
        <v>0</v>
      </c>
      <c r="J722" s="71">
        <v>0</v>
      </c>
      <c r="K722" s="71">
        <v>0</v>
      </c>
      <c r="L722" s="71">
        <v>0</v>
      </c>
      <c r="M722" s="71">
        <v>202.57</v>
      </c>
      <c r="N722" s="71">
        <v>194.29</v>
      </c>
      <c r="O722" s="71">
        <v>181.71</v>
      </c>
      <c r="P722" s="71">
        <v>215.61</v>
      </c>
      <c r="Q722" s="71">
        <v>176.26</v>
      </c>
      <c r="R722" s="71">
        <v>238.47</v>
      </c>
      <c r="S722" s="71">
        <v>215.08</v>
      </c>
      <c r="T722" s="71">
        <v>238.59</v>
      </c>
      <c r="U722" s="71">
        <v>145.75</v>
      </c>
      <c r="V722" s="71">
        <v>195.51</v>
      </c>
      <c r="W722" s="71">
        <v>215.04</v>
      </c>
      <c r="X722" s="71">
        <v>188.58</v>
      </c>
      <c r="Y722" s="71">
        <v>372.33</v>
      </c>
      <c r="Z722" s="71">
        <v>351.69</v>
      </c>
      <c r="AA722" s="71">
        <v>297.5</v>
      </c>
    </row>
    <row r="723" spans="1:27" ht="13.8" x14ac:dyDescent="0.3">
      <c r="A723" s="162" t="s">
        <v>3110</v>
      </c>
      <c r="B723" s="54" t="str">
        <f>"08"&amp;"."&amp;$B$801&amp;"."&amp;$B$802</f>
        <v>08.03.2024</v>
      </c>
      <c r="C723" s="134" t="s">
        <v>76</v>
      </c>
      <c r="D723" s="135">
        <f>ROUND((D724)/1000,5)</f>
        <v>8.9450000000000002E-2</v>
      </c>
      <c r="E723" s="135">
        <f t="shared" ref="E723:AA723" si="410">ROUND((E724)/1000,5)</f>
        <v>3.024E-2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3.6450000000000003E-2</v>
      </c>
      <c r="S723" s="135">
        <f t="shared" si="410"/>
        <v>4.0219999999999999E-2</v>
      </c>
      <c r="T723" s="135">
        <f t="shared" si="410"/>
        <v>3.6069999999999998E-2</v>
      </c>
      <c r="U723" s="135">
        <f t="shared" si="410"/>
        <v>0</v>
      </c>
      <c r="V723" s="135">
        <f t="shared" si="410"/>
        <v>0</v>
      </c>
      <c r="W723" s="135">
        <f t="shared" si="410"/>
        <v>7.5859999999999997E-2</v>
      </c>
      <c r="X723" s="135">
        <f t="shared" si="410"/>
        <v>0.28932000000000002</v>
      </c>
      <c r="Y723" s="135">
        <f t="shared" si="410"/>
        <v>0.2031</v>
      </c>
      <c r="Z723" s="135">
        <f t="shared" si="410"/>
        <v>0.30112</v>
      </c>
      <c r="AA723" s="135">
        <f t="shared" si="410"/>
        <v>7.7789999999999998E-2</v>
      </c>
    </row>
    <row r="724" spans="1:27" ht="12.75" customHeight="1" outlineLevel="1" x14ac:dyDescent="0.3">
      <c r="A724" s="163" t="s">
        <v>3111</v>
      </c>
      <c r="B724" s="94" t="s">
        <v>238</v>
      </c>
      <c r="C724" s="70" t="s">
        <v>79</v>
      </c>
      <c r="D724" s="71">
        <v>89.45</v>
      </c>
      <c r="E724" s="71">
        <v>30.24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36.450000000000003</v>
      </c>
      <c r="S724" s="71">
        <v>40.22</v>
      </c>
      <c r="T724" s="71">
        <v>36.07</v>
      </c>
      <c r="U724" s="71">
        <v>0</v>
      </c>
      <c r="V724" s="71">
        <v>0</v>
      </c>
      <c r="W724" s="71">
        <v>75.86</v>
      </c>
      <c r="X724" s="71">
        <v>289.32</v>
      </c>
      <c r="Y724" s="71">
        <v>203.1</v>
      </c>
      <c r="Z724" s="71">
        <v>301.12</v>
      </c>
      <c r="AA724" s="71">
        <v>77.790000000000006</v>
      </c>
    </row>
    <row r="725" spans="1:27" ht="13.8" x14ac:dyDescent="0.3">
      <c r="A725" s="162" t="s">
        <v>3112</v>
      </c>
      <c r="B725" s="54" t="str">
        <f>"09"&amp;"."&amp;$B$801&amp;"."&amp;$B$802</f>
        <v>09.03.2024</v>
      </c>
      <c r="C725" s="134" t="s">
        <v>76</v>
      </c>
      <c r="D725" s="135">
        <f>ROUND((D726)/1000,5)</f>
        <v>2.6069999999999999E-2</v>
      </c>
      <c r="E725" s="135">
        <f t="shared" ref="E725:AA725" si="411">ROUND((E726)/1000,5)</f>
        <v>0</v>
      </c>
      <c r="F725" s="135">
        <f t="shared" si="411"/>
        <v>2.332E-2</v>
      </c>
      <c r="G725" s="135">
        <f t="shared" si="411"/>
        <v>2.8410000000000001E-2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2.861E-2</v>
      </c>
      <c r="O725" s="135">
        <f t="shared" si="411"/>
        <v>3.0630000000000001E-2</v>
      </c>
      <c r="P725" s="135">
        <f t="shared" si="411"/>
        <v>3.27E-2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3.3140000000000003E-2</v>
      </c>
      <c r="Y725" s="135">
        <f t="shared" si="411"/>
        <v>0.17852999999999999</v>
      </c>
      <c r="Z725" s="135">
        <f t="shared" si="411"/>
        <v>0.34725</v>
      </c>
      <c r="AA725" s="135">
        <f t="shared" si="411"/>
        <v>0.47316000000000003</v>
      </c>
    </row>
    <row r="726" spans="1:27" ht="12.75" customHeight="1" outlineLevel="1" x14ac:dyDescent="0.3">
      <c r="A726" s="163" t="s">
        <v>3113</v>
      </c>
      <c r="B726" s="94" t="s">
        <v>238</v>
      </c>
      <c r="C726" s="70" t="s">
        <v>79</v>
      </c>
      <c r="D726" s="71">
        <v>26.07</v>
      </c>
      <c r="E726" s="71">
        <v>0</v>
      </c>
      <c r="F726" s="71">
        <v>23.32</v>
      </c>
      <c r="G726" s="71">
        <v>28.41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28.61</v>
      </c>
      <c r="O726" s="71">
        <v>30.63</v>
      </c>
      <c r="P726" s="71">
        <v>32.700000000000003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33.14</v>
      </c>
      <c r="Y726" s="71">
        <v>178.53</v>
      </c>
      <c r="Z726" s="71">
        <v>347.25</v>
      </c>
      <c r="AA726" s="71">
        <v>473.16</v>
      </c>
    </row>
    <row r="727" spans="1:27" ht="13.8" x14ac:dyDescent="0.3">
      <c r="A727" s="162" t="s">
        <v>3114</v>
      </c>
      <c r="B727" s="54" t="str">
        <f>"10"&amp;"."&amp;$B$801&amp;"."&amp;$B$802</f>
        <v>10.03.2024</v>
      </c>
      <c r="C727" s="134" t="s">
        <v>76</v>
      </c>
      <c r="D727" s="135">
        <f>ROUND((D728)/1000,5)</f>
        <v>9.4699999999999993E-3</v>
      </c>
      <c r="E727" s="135">
        <f t="shared" ref="E727:AA727" si="412">ROUND((E728)/1000,5)</f>
        <v>4.8829999999999998E-2</v>
      </c>
      <c r="F727" s="135">
        <f t="shared" si="412"/>
        <v>5.5460000000000002E-2</v>
      </c>
      <c r="G727" s="135">
        <f t="shared" si="412"/>
        <v>3.193E-2</v>
      </c>
      <c r="H727" s="135">
        <f t="shared" si="412"/>
        <v>0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5.706E-2</v>
      </c>
      <c r="Z727" s="135">
        <f t="shared" si="412"/>
        <v>8.6840000000000001E-2</v>
      </c>
      <c r="AA727" s="135">
        <f t="shared" si="412"/>
        <v>8.1610000000000002E-2</v>
      </c>
    </row>
    <row r="728" spans="1:27" ht="12.75" customHeight="1" outlineLevel="1" x14ac:dyDescent="0.3">
      <c r="A728" s="163" t="s">
        <v>3115</v>
      </c>
      <c r="B728" s="94" t="s">
        <v>238</v>
      </c>
      <c r="C728" s="70" t="s">
        <v>79</v>
      </c>
      <c r="D728" s="71">
        <v>9.4700000000000006</v>
      </c>
      <c r="E728" s="71">
        <v>48.83</v>
      </c>
      <c r="F728" s="71">
        <v>55.46</v>
      </c>
      <c r="G728" s="71">
        <v>31.93</v>
      </c>
      <c r="H728" s="71">
        <v>0</v>
      </c>
      <c r="I728" s="71">
        <v>0</v>
      </c>
      <c r="J728" s="71">
        <v>0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57.06</v>
      </c>
      <c r="Z728" s="71">
        <v>86.84</v>
      </c>
      <c r="AA728" s="71">
        <v>81.61</v>
      </c>
    </row>
    <row r="729" spans="1:27" ht="13.8" x14ac:dyDescent="0.3">
      <c r="A729" s="162" t="s">
        <v>3116</v>
      </c>
      <c r="B729" s="54" t="str">
        <f>"11"&amp;"."&amp;$B$801&amp;"."&amp;$B$802</f>
        <v>11.03.2024</v>
      </c>
      <c r="C729" s="134" t="s">
        <v>76</v>
      </c>
      <c r="D729" s="135">
        <f>ROUND((D730)/1000,5)</f>
        <v>0.15157000000000001</v>
      </c>
      <c r="E729" s="135">
        <f t="shared" ref="E729:AA729" si="413">ROUND((E730)/1000,5)</f>
        <v>0.15790000000000001</v>
      </c>
      <c r="F729" s="135">
        <f t="shared" si="413"/>
        <v>0.11865000000000001</v>
      </c>
      <c r="G729" s="135">
        <f t="shared" si="413"/>
        <v>3.4669999999999999E-2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1.32E-2</v>
      </c>
      <c r="N729" s="135">
        <f t="shared" si="413"/>
        <v>0.13117000000000001</v>
      </c>
      <c r="O729" s="135">
        <f t="shared" si="413"/>
        <v>5.4330000000000003E-2</v>
      </c>
      <c r="P729" s="135">
        <f t="shared" si="413"/>
        <v>0</v>
      </c>
      <c r="Q729" s="135">
        <f t="shared" si="413"/>
        <v>0</v>
      </c>
      <c r="R729" s="135">
        <f t="shared" si="413"/>
        <v>1.2800000000000001E-3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1.26E-2</v>
      </c>
      <c r="X729" s="135">
        <f t="shared" si="413"/>
        <v>2.9360000000000001E-2</v>
      </c>
      <c r="Y729" s="135">
        <f t="shared" si="413"/>
        <v>0.18955</v>
      </c>
      <c r="Z729" s="135">
        <f t="shared" si="413"/>
        <v>0.24024999999999999</v>
      </c>
      <c r="AA729" s="135">
        <f t="shared" si="413"/>
        <v>0.22478000000000001</v>
      </c>
    </row>
    <row r="730" spans="1:27" ht="12.75" customHeight="1" outlineLevel="1" x14ac:dyDescent="0.3">
      <c r="A730" s="163" t="s">
        <v>3117</v>
      </c>
      <c r="B730" s="94" t="s">
        <v>238</v>
      </c>
      <c r="C730" s="70" t="s">
        <v>79</v>
      </c>
      <c r="D730" s="71">
        <v>151.57</v>
      </c>
      <c r="E730" s="71">
        <v>157.9</v>
      </c>
      <c r="F730" s="71">
        <v>118.65</v>
      </c>
      <c r="G730" s="71">
        <v>34.67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13.2</v>
      </c>
      <c r="N730" s="71">
        <v>131.16999999999999</v>
      </c>
      <c r="O730" s="71">
        <v>54.33</v>
      </c>
      <c r="P730" s="71">
        <v>0</v>
      </c>
      <c r="Q730" s="71">
        <v>0</v>
      </c>
      <c r="R730" s="71">
        <v>1.28</v>
      </c>
      <c r="S730" s="71">
        <v>0</v>
      </c>
      <c r="T730" s="71">
        <v>0</v>
      </c>
      <c r="U730" s="71">
        <v>0</v>
      </c>
      <c r="V730" s="71">
        <v>0</v>
      </c>
      <c r="W730" s="71">
        <v>12.6</v>
      </c>
      <c r="X730" s="71">
        <v>29.36</v>
      </c>
      <c r="Y730" s="71">
        <v>189.55</v>
      </c>
      <c r="Z730" s="71">
        <v>240.25</v>
      </c>
      <c r="AA730" s="71">
        <v>224.78</v>
      </c>
    </row>
    <row r="731" spans="1:27" ht="13.8" x14ac:dyDescent="0.3">
      <c r="A731" s="162" t="s">
        <v>3118</v>
      </c>
      <c r="B731" s="54" t="str">
        <f>"12"&amp;"."&amp;$B$801&amp;"."&amp;$B$802</f>
        <v>12.03.2024</v>
      </c>
      <c r="C731" s="134" t="s">
        <v>76</v>
      </c>
      <c r="D731" s="135">
        <f>ROUND((D732)/1000,5)</f>
        <v>5.9270000000000003E-2</v>
      </c>
      <c r="E731" s="135">
        <f t="shared" ref="E731:AA731" si="414">ROUND((E732)/1000,5)</f>
        <v>4.879E-2</v>
      </c>
      <c r="F731" s="135">
        <f t="shared" si="414"/>
        <v>0</v>
      </c>
      <c r="G731" s="135">
        <f t="shared" si="414"/>
        <v>0</v>
      </c>
      <c r="H731" s="135">
        <f t="shared" si="414"/>
        <v>0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1.457E-2</v>
      </c>
      <c r="O731" s="135">
        <f t="shared" si="414"/>
        <v>7.2889999999999996E-2</v>
      </c>
      <c r="P731" s="135">
        <f t="shared" si="414"/>
        <v>5.5010000000000003E-2</v>
      </c>
      <c r="Q731" s="135">
        <f t="shared" si="414"/>
        <v>0.11113000000000001</v>
      </c>
      <c r="R731" s="135">
        <f t="shared" si="414"/>
        <v>0.15556</v>
      </c>
      <c r="S731" s="135">
        <f t="shared" si="414"/>
        <v>0.11645</v>
      </c>
      <c r="T731" s="135">
        <f t="shared" si="414"/>
        <v>0.21160999999999999</v>
      </c>
      <c r="U731" s="135">
        <f t="shared" si="414"/>
        <v>3.7150000000000002E-2</v>
      </c>
      <c r="V731" s="135">
        <f t="shared" si="414"/>
        <v>0</v>
      </c>
      <c r="W731" s="135">
        <f t="shared" si="414"/>
        <v>6.1080000000000002E-2</v>
      </c>
      <c r="X731" s="135">
        <f t="shared" si="414"/>
        <v>0.18715000000000001</v>
      </c>
      <c r="Y731" s="135">
        <f t="shared" si="414"/>
        <v>0.44979000000000002</v>
      </c>
      <c r="Z731" s="135">
        <f t="shared" si="414"/>
        <v>0.34921000000000002</v>
      </c>
      <c r="AA731" s="135">
        <f t="shared" si="414"/>
        <v>0.19522999999999999</v>
      </c>
    </row>
    <row r="732" spans="1:27" ht="12.75" customHeight="1" outlineLevel="1" x14ac:dyDescent="0.3">
      <c r="A732" s="163" t="s">
        <v>3119</v>
      </c>
      <c r="B732" s="94" t="s">
        <v>238</v>
      </c>
      <c r="C732" s="70" t="s">
        <v>79</v>
      </c>
      <c r="D732" s="71">
        <v>59.27</v>
      </c>
      <c r="E732" s="71">
        <v>48.79</v>
      </c>
      <c r="F732" s="71">
        <v>0</v>
      </c>
      <c r="G732" s="71">
        <v>0</v>
      </c>
      <c r="H732" s="71">
        <v>0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14.57</v>
      </c>
      <c r="O732" s="71">
        <v>72.89</v>
      </c>
      <c r="P732" s="71">
        <v>55.01</v>
      </c>
      <c r="Q732" s="71">
        <v>111.13</v>
      </c>
      <c r="R732" s="71">
        <v>155.56</v>
      </c>
      <c r="S732" s="71">
        <v>116.45</v>
      </c>
      <c r="T732" s="71">
        <v>211.61</v>
      </c>
      <c r="U732" s="71">
        <v>37.15</v>
      </c>
      <c r="V732" s="71">
        <v>0</v>
      </c>
      <c r="W732" s="71">
        <v>61.08</v>
      </c>
      <c r="X732" s="71">
        <v>187.15</v>
      </c>
      <c r="Y732" s="71">
        <v>449.79</v>
      </c>
      <c r="Z732" s="71">
        <v>349.21</v>
      </c>
      <c r="AA732" s="71">
        <v>195.23</v>
      </c>
    </row>
    <row r="733" spans="1:27" ht="13.8" x14ac:dyDescent="0.3">
      <c r="A733" s="162" t="s">
        <v>3120</v>
      </c>
      <c r="B733" s="54" t="str">
        <f>"13"&amp;"."&amp;$B$801&amp;"."&amp;$B$802</f>
        <v>13.03.2024</v>
      </c>
      <c r="C733" s="134" t="s">
        <v>76</v>
      </c>
      <c r="D733" s="135">
        <f>ROUND((D734)/1000,5)</f>
        <v>1.8880000000000001E-2</v>
      </c>
      <c r="E733" s="135">
        <f t="shared" ref="E733:AA733" si="415">ROUND((E734)/1000,5)</f>
        <v>7.7729999999999994E-2</v>
      </c>
      <c r="F733" s="135">
        <f t="shared" si="415"/>
        <v>5.1740000000000001E-2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0</v>
      </c>
      <c r="M733" s="135">
        <f t="shared" si="415"/>
        <v>0</v>
      </c>
      <c r="N733" s="135">
        <f t="shared" si="415"/>
        <v>4.3099999999999999E-2</v>
      </c>
      <c r="O733" s="135">
        <f t="shared" si="415"/>
        <v>7.7850000000000003E-2</v>
      </c>
      <c r="P733" s="135">
        <f t="shared" si="415"/>
        <v>8.0439999999999998E-2</v>
      </c>
      <c r="Q733" s="135">
        <f t="shared" si="415"/>
        <v>7.4410000000000004E-2</v>
      </c>
      <c r="R733" s="135">
        <f t="shared" si="415"/>
        <v>6.6900000000000001E-2</v>
      </c>
      <c r="S733" s="135">
        <f t="shared" si="415"/>
        <v>6.8870000000000001E-2</v>
      </c>
      <c r="T733" s="135">
        <f t="shared" si="415"/>
        <v>3.7690000000000001E-2</v>
      </c>
      <c r="U733" s="135">
        <f t="shared" si="415"/>
        <v>4.3040000000000002E-2</v>
      </c>
      <c r="V733" s="135">
        <f t="shared" si="415"/>
        <v>0</v>
      </c>
      <c r="W733" s="135">
        <f t="shared" si="415"/>
        <v>3.712E-2</v>
      </c>
      <c r="X733" s="135">
        <f t="shared" si="415"/>
        <v>9.2520000000000005E-2</v>
      </c>
      <c r="Y733" s="135">
        <f t="shared" si="415"/>
        <v>0.20698</v>
      </c>
      <c r="Z733" s="135">
        <f t="shared" si="415"/>
        <v>0.25441999999999998</v>
      </c>
      <c r="AA733" s="135">
        <f t="shared" si="415"/>
        <v>6.701E-2</v>
      </c>
    </row>
    <row r="734" spans="1:27" ht="12.75" customHeight="1" outlineLevel="1" x14ac:dyDescent="0.3">
      <c r="A734" s="163" t="s">
        <v>3121</v>
      </c>
      <c r="B734" s="94" t="s">
        <v>238</v>
      </c>
      <c r="C734" s="70" t="s">
        <v>79</v>
      </c>
      <c r="D734" s="71">
        <v>18.88</v>
      </c>
      <c r="E734" s="71">
        <v>77.73</v>
      </c>
      <c r="F734" s="71">
        <v>51.74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0</v>
      </c>
      <c r="M734" s="71">
        <v>0</v>
      </c>
      <c r="N734" s="71">
        <v>43.1</v>
      </c>
      <c r="O734" s="71">
        <v>77.849999999999994</v>
      </c>
      <c r="P734" s="71">
        <v>80.44</v>
      </c>
      <c r="Q734" s="71">
        <v>74.41</v>
      </c>
      <c r="R734" s="71">
        <v>66.900000000000006</v>
      </c>
      <c r="S734" s="71">
        <v>68.87</v>
      </c>
      <c r="T734" s="71">
        <v>37.69</v>
      </c>
      <c r="U734" s="71">
        <v>43.04</v>
      </c>
      <c r="V734" s="71">
        <v>0</v>
      </c>
      <c r="W734" s="71">
        <v>37.119999999999997</v>
      </c>
      <c r="X734" s="71">
        <v>92.52</v>
      </c>
      <c r="Y734" s="71">
        <v>206.98</v>
      </c>
      <c r="Z734" s="71">
        <v>254.42</v>
      </c>
      <c r="AA734" s="71">
        <v>67.010000000000005</v>
      </c>
    </row>
    <row r="735" spans="1:27" ht="13.8" x14ac:dyDescent="0.3">
      <c r="A735" s="162" t="s">
        <v>3122</v>
      </c>
      <c r="B735" s="54" t="str">
        <f>"14"&amp;"."&amp;$B$801&amp;"."&amp;$B$802</f>
        <v>14.03.2024</v>
      </c>
      <c r="C735" s="134" t="s">
        <v>76</v>
      </c>
      <c r="D735" s="135">
        <f>ROUND((D736)/1000,5)</f>
        <v>0.1888</v>
      </c>
      <c r="E735" s="135">
        <f t="shared" ref="E735:AA735" si="416">ROUND((E736)/1000,5)</f>
        <v>0.19087000000000001</v>
      </c>
      <c r="F735" s="135">
        <f t="shared" si="416"/>
        <v>0.20657</v>
      </c>
      <c r="G735" s="135">
        <f t="shared" si="416"/>
        <v>9.6159999999999995E-2</v>
      </c>
      <c r="H735" s="135">
        <f t="shared" si="416"/>
        <v>1.8699999999999999E-3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1.7000000000000001E-2</v>
      </c>
      <c r="N735" s="135">
        <f t="shared" si="416"/>
        <v>0.12662000000000001</v>
      </c>
      <c r="O735" s="135">
        <f t="shared" si="416"/>
        <v>0.12361999999999999</v>
      </c>
      <c r="P735" s="135">
        <f t="shared" si="416"/>
        <v>9.7689999999999999E-2</v>
      </c>
      <c r="Q735" s="135">
        <f t="shared" si="416"/>
        <v>0.11637</v>
      </c>
      <c r="R735" s="135">
        <f t="shared" si="416"/>
        <v>0.11051</v>
      </c>
      <c r="S735" s="135">
        <f t="shared" si="416"/>
        <v>7.7969999999999998E-2</v>
      </c>
      <c r="T735" s="135">
        <f t="shared" si="416"/>
        <v>1.2239999999999999E-2</v>
      </c>
      <c r="U735" s="135">
        <f t="shared" si="416"/>
        <v>4.1709999999999997E-2</v>
      </c>
      <c r="V735" s="135">
        <f t="shared" si="416"/>
        <v>0</v>
      </c>
      <c r="W735" s="135">
        <f t="shared" si="416"/>
        <v>0.19889999999999999</v>
      </c>
      <c r="X735" s="135">
        <f t="shared" si="416"/>
        <v>0.25141999999999998</v>
      </c>
      <c r="Y735" s="135">
        <f t="shared" si="416"/>
        <v>0.30115999999999998</v>
      </c>
      <c r="Z735" s="135">
        <f t="shared" si="416"/>
        <v>0.32235999999999998</v>
      </c>
      <c r="AA735" s="135">
        <f t="shared" si="416"/>
        <v>0.30053999999999997</v>
      </c>
    </row>
    <row r="736" spans="1:27" ht="12.75" customHeight="1" outlineLevel="1" x14ac:dyDescent="0.3">
      <c r="A736" s="163" t="s">
        <v>3123</v>
      </c>
      <c r="B736" s="94" t="s">
        <v>238</v>
      </c>
      <c r="C736" s="70" t="s">
        <v>79</v>
      </c>
      <c r="D736" s="71">
        <v>188.8</v>
      </c>
      <c r="E736" s="71">
        <v>190.87</v>
      </c>
      <c r="F736" s="71">
        <v>206.57</v>
      </c>
      <c r="G736" s="71">
        <v>96.16</v>
      </c>
      <c r="H736" s="71">
        <v>1.87</v>
      </c>
      <c r="I736" s="71">
        <v>0</v>
      </c>
      <c r="J736" s="71">
        <v>0</v>
      </c>
      <c r="K736" s="71">
        <v>0</v>
      </c>
      <c r="L736" s="71">
        <v>0</v>
      </c>
      <c r="M736" s="71">
        <v>17</v>
      </c>
      <c r="N736" s="71">
        <v>126.62</v>
      </c>
      <c r="O736" s="71">
        <v>123.62</v>
      </c>
      <c r="P736" s="71">
        <v>97.69</v>
      </c>
      <c r="Q736" s="71">
        <v>116.37</v>
      </c>
      <c r="R736" s="71">
        <v>110.51</v>
      </c>
      <c r="S736" s="71">
        <v>77.97</v>
      </c>
      <c r="T736" s="71">
        <v>12.24</v>
      </c>
      <c r="U736" s="71">
        <v>41.71</v>
      </c>
      <c r="V736" s="71">
        <v>0</v>
      </c>
      <c r="W736" s="71">
        <v>198.9</v>
      </c>
      <c r="X736" s="71">
        <v>251.42</v>
      </c>
      <c r="Y736" s="71">
        <v>301.16000000000003</v>
      </c>
      <c r="Z736" s="71">
        <v>322.36</v>
      </c>
      <c r="AA736" s="71">
        <v>300.54000000000002</v>
      </c>
    </row>
    <row r="737" spans="1:27" ht="13.8" x14ac:dyDescent="0.3">
      <c r="A737" s="162" t="s">
        <v>3124</v>
      </c>
      <c r="B737" s="54" t="str">
        <f>"15"&amp;"."&amp;$B$801&amp;"."&amp;$B$802</f>
        <v>15.03.2024</v>
      </c>
      <c r="C737" s="134" t="s">
        <v>76</v>
      </c>
      <c r="D737" s="135">
        <f>ROUND((D738)/1000,5)</f>
        <v>7.9509999999999997E-2</v>
      </c>
      <c r="E737" s="135">
        <f t="shared" ref="E737:AA737" si="417">ROUND((E738)/1000,5)</f>
        <v>4.7820000000000001E-2</v>
      </c>
      <c r="F737" s="135">
        <f t="shared" si="417"/>
        <v>7.1859999999999993E-2</v>
      </c>
      <c r="G737" s="135">
        <f t="shared" si="417"/>
        <v>1.128E-2</v>
      </c>
      <c r="H737" s="135">
        <f t="shared" si="417"/>
        <v>0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0</v>
      </c>
      <c r="X737" s="135">
        <f t="shared" si="417"/>
        <v>0</v>
      </c>
      <c r="Y737" s="135">
        <f t="shared" si="417"/>
        <v>3.8690000000000002E-2</v>
      </c>
      <c r="Z737" s="135">
        <f t="shared" si="417"/>
        <v>0.14754999999999999</v>
      </c>
      <c r="AA737" s="135">
        <f t="shared" si="417"/>
        <v>8.8000000000000003E-4</v>
      </c>
    </row>
    <row r="738" spans="1:27" ht="12.75" customHeight="1" outlineLevel="1" x14ac:dyDescent="0.3">
      <c r="A738" s="163" t="s">
        <v>3125</v>
      </c>
      <c r="B738" s="94" t="s">
        <v>238</v>
      </c>
      <c r="C738" s="70" t="s">
        <v>79</v>
      </c>
      <c r="D738" s="71">
        <v>79.510000000000005</v>
      </c>
      <c r="E738" s="71">
        <v>47.82</v>
      </c>
      <c r="F738" s="71">
        <v>71.86</v>
      </c>
      <c r="G738" s="71">
        <v>11.28</v>
      </c>
      <c r="H738" s="71">
        <v>0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0</v>
      </c>
      <c r="X738" s="71">
        <v>0</v>
      </c>
      <c r="Y738" s="71">
        <v>38.69</v>
      </c>
      <c r="Z738" s="71">
        <v>147.55000000000001</v>
      </c>
      <c r="AA738" s="71">
        <v>0.88</v>
      </c>
    </row>
    <row r="739" spans="1:27" ht="13.8" x14ac:dyDescent="0.3">
      <c r="A739" s="162" t="s">
        <v>3126</v>
      </c>
      <c r="B739" s="54" t="str">
        <f>"16"&amp;"."&amp;$B$801&amp;"."&amp;$B$802</f>
        <v>16.03.2024</v>
      </c>
      <c r="C739" s="134" t="s">
        <v>76</v>
      </c>
      <c r="D739" s="135">
        <f>ROUND((D740)/1000,5)</f>
        <v>9.8700000000000003E-3</v>
      </c>
      <c r="E739" s="135">
        <f t="shared" ref="E739:AA739" si="418">ROUND((E740)/1000,5)</f>
        <v>0</v>
      </c>
      <c r="F739" s="135">
        <f t="shared" si="418"/>
        <v>0</v>
      </c>
      <c r="G739" s="135">
        <f t="shared" si="418"/>
        <v>0</v>
      </c>
      <c r="H739" s="135">
        <f t="shared" si="418"/>
        <v>0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0</v>
      </c>
      <c r="O739" s="135">
        <f t="shared" si="418"/>
        <v>0</v>
      </c>
      <c r="P739" s="135">
        <f t="shared" si="418"/>
        <v>0</v>
      </c>
      <c r="Q739" s="135">
        <f t="shared" si="418"/>
        <v>0</v>
      </c>
      <c r="R739" s="135">
        <f t="shared" si="418"/>
        <v>1.8259999999999998E-2</v>
      </c>
      <c r="S739" s="135">
        <f t="shared" si="418"/>
        <v>4.2610000000000002E-2</v>
      </c>
      <c r="T739" s="135">
        <f t="shared" si="418"/>
        <v>1.132E-2</v>
      </c>
      <c r="U739" s="135">
        <f t="shared" si="418"/>
        <v>8.8999999999999995E-4</v>
      </c>
      <c r="V739" s="135">
        <f t="shared" si="418"/>
        <v>0</v>
      </c>
      <c r="W739" s="135">
        <f t="shared" si="418"/>
        <v>2.8039999999999999E-2</v>
      </c>
      <c r="X739" s="135">
        <f t="shared" si="418"/>
        <v>9.2369999999999994E-2</v>
      </c>
      <c r="Y739" s="135">
        <f t="shared" si="418"/>
        <v>0.13125000000000001</v>
      </c>
      <c r="Z739" s="135">
        <f t="shared" si="418"/>
        <v>4.2200000000000001E-2</v>
      </c>
      <c r="AA739" s="135">
        <f t="shared" si="418"/>
        <v>2.64E-3</v>
      </c>
    </row>
    <row r="740" spans="1:27" ht="12.75" customHeight="1" outlineLevel="1" x14ac:dyDescent="0.3">
      <c r="A740" s="163" t="s">
        <v>3127</v>
      </c>
      <c r="B740" s="94" t="s">
        <v>238</v>
      </c>
      <c r="C740" s="70" t="s">
        <v>79</v>
      </c>
      <c r="D740" s="71">
        <v>9.8699999999999992</v>
      </c>
      <c r="E740" s="71">
        <v>0</v>
      </c>
      <c r="F740" s="71">
        <v>0</v>
      </c>
      <c r="G740" s="71">
        <v>0</v>
      </c>
      <c r="H740" s="71">
        <v>0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0</v>
      </c>
      <c r="O740" s="71">
        <v>0</v>
      </c>
      <c r="P740" s="71">
        <v>0</v>
      </c>
      <c r="Q740" s="71">
        <v>0</v>
      </c>
      <c r="R740" s="71">
        <v>18.260000000000002</v>
      </c>
      <c r="S740" s="71">
        <v>42.61</v>
      </c>
      <c r="T740" s="71">
        <v>11.32</v>
      </c>
      <c r="U740" s="71">
        <v>0.89</v>
      </c>
      <c r="V740" s="71">
        <v>0</v>
      </c>
      <c r="W740" s="71">
        <v>28.04</v>
      </c>
      <c r="X740" s="71">
        <v>92.37</v>
      </c>
      <c r="Y740" s="71">
        <v>131.25</v>
      </c>
      <c r="Z740" s="71">
        <v>42.2</v>
      </c>
      <c r="AA740" s="71">
        <v>2.64</v>
      </c>
    </row>
    <row r="741" spans="1:27" ht="13.8" x14ac:dyDescent="0.3">
      <c r="A741" s="162" t="s">
        <v>3128</v>
      </c>
      <c r="B741" s="54" t="str">
        <f>"17"&amp;"."&amp;$B$801&amp;"."&amp;$B$802</f>
        <v>17.03.2024</v>
      </c>
      <c r="C741" s="134" t="s">
        <v>76</v>
      </c>
      <c r="D741" s="135">
        <f>ROUND((D742)/1000,5)</f>
        <v>0.19606999999999999</v>
      </c>
      <c r="E741" s="135">
        <f t="shared" ref="E741:AA741" si="419">ROUND((E742)/1000,5)</f>
        <v>7.077E-2</v>
      </c>
      <c r="F741" s="135">
        <f t="shared" si="419"/>
        <v>0.11076999999999999</v>
      </c>
      <c r="G741" s="135">
        <f t="shared" si="419"/>
        <v>0.10201</v>
      </c>
      <c r="H741" s="135">
        <f t="shared" si="419"/>
        <v>7.6859999999999998E-2</v>
      </c>
      <c r="I741" s="135">
        <f t="shared" si="419"/>
        <v>0</v>
      </c>
      <c r="J741" s="135">
        <f t="shared" si="419"/>
        <v>4.9930000000000002E-2</v>
      </c>
      <c r="K741" s="135">
        <f t="shared" si="419"/>
        <v>0</v>
      </c>
      <c r="L741" s="135">
        <f t="shared" si="419"/>
        <v>2.077E-2</v>
      </c>
      <c r="M741" s="135">
        <f t="shared" si="419"/>
        <v>0.20005000000000001</v>
      </c>
      <c r="N741" s="135">
        <f t="shared" si="419"/>
        <v>0.23769000000000001</v>
      </c>
      <c r="O741" s="135">
        <f t="shared" si="419"/>
        <v>0.24401999999999999</v>
      </c>
      <c r="P741" s="135">
        <f t="shared" si="419"/>
        <v>0.25112000000000001</v>
      </c>
      <c r="Q741" s="135">
        <f t="shared" si="419"/>
        <v>0.36656</v>
      </c>
      <c r="R741" s="135">
        <f t="shared" si="419"/>
        <v>0.37436000000000003</v>
      </c>
      <c r="S741" s="135">
        <f t="shared" si="419"/>
        <v>0.23036999999999999</v>
      </c>
      <c r="T741" s="135">
        <f t="shared" si="419"/>
        <v>4.2000000000000002E-4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3.015E-2</v>
      </c>
      <c r="Y741" s="135">
        <f t="shared" si="419"/>
        <v>0.22769</v>
      </c>
      <c r="Z741" s="135">
        <f t="shared" si="419"/>
        <v>0.15101000000000001</v>
      </c>
      <c r="AA741" s="135">
        <f t="shared" si="419"/>
        <v>0.25190000000000001</v>
      </c>
    </row>
    <row r="742" spans="1:27" ht="12.75" customHeight="1" outlineLevel="1" x14ac:dyDescent="0.3">
      <c r="A742" s="163" t="s">
        <v>3129</v>
      </c>
      <c r="B742" s="94" t="s">
        <v>238</v>
      </c>
      <c r="C742" s="70" t="s">
        <v>79</v>
      </c>
      <c r="D742" s="71">
        <v>196.07</v>
      </c>
      <c r="E742" s="71">
        <v>70.77</v>
      </c>
      <c r="F742" s="71">
        <v>110.77</v>
      </c>
      <c r="G742" s="71">
        <v>102.01</v>
      </c>
      <c r="H742" s="71">
        <v>76.86</v>
      </c>
      <c r="I742" s="71">
        <v>0</v>
      </c>
      <c r="J742" s="71">
        <v>49.93</v>
      </c>
      <c r="K742" s="71">
        <v>0</v>
      </c>
      <c r="L742" s="71">
        <v>20.77</v>
      </c>
      <c r="M742" s="71">
        <v>200.05</v>
      </c>
      <c r="N742" s="71">
        <v>237.69</v>
      </c>
      <c r="O742" s="71">
        <v>244.02</v>
      </c>
      <c r="P742" s="71">
        <v>251.12</v>
      </c>
      <c r="Q742" s="71">
        <v>366.56</v>
      </c>
      <c r="R742" s="71">
        <v>374.36</v>
      </c>
      <c r="S742" s="71">
        <v>230.37</v>
      </c>
      <c r="T742" s="71">
        <v>0.42</v>
      </c>
      <c r="U742" s="71">
        <v>0</v>
      </c>
      <c r="V742" s="71">
        <v>0</v>
      </c>
      <c r="W742" s="71">
        <v>0</v>
      </c>
      <c r="X742" s="71">
        <v>30.15</v>
      </c>
      <c r="Y742" s="71">
        <v>227.69</v>
      </c>
      <c r="Z742" s="71">
        <v>151.01</v>
      </c>
      <c r="AA742" s="71">
        <v>251.9</v>
      </c>
    </row>
    <row r="743" spans="1:27" ht="13.8" x14ac:dyDescent="0.3">
      <c r="A743" s="162" t="s">
        <v>3130</v>
      </c>
      <c r="B743" s="54" t="str">
        <f>"18"&amp;"."&amp;$B$801&amp;"."&amp;$B$802</f>
        <v>18.03.2024</v>
      </c>
      <c r="C743" s="134" t="s">
        <v>76</v>
      </c>
      <c r="D743" s="135">
        <f>ROUND((D744)/1000,5)</f>
        <v>0.11354</v>
      </c>
      <c r="E743" s="135">
        <f t="shared" ref="E743:AA743" si="420">ROUND((E744)/1000,5)</f>
        <v>4.9300000000000004E-3</v>
      </c>
      <c r="F743" s="135">
        <f t="shared" si="420"/>
        <v>5.3E-3</v>
      </c>
      <c r="G743" s="135">
        <f t="shared" si="420"/>
        <v>0</v>
      </c>
      <c r="H743" s="135">
        <f t="shared" si="420"/>
        <v>0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2.2210000000000001E-2</v>
      </c>
      <c r="N743" s="135">
        <f t="shared" si="420"/>
        <v>4.8250000000000001E-2</v>
      </c>
      <c r="O743" s="135">
        <f t="shared" si="420"/>
        <v>0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0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4.2220000000000001E-2</v>
      </c>
      <c r="Y743" s="135">
        <f t="shared" si="420"/>
        <v>0.24603</v>
      </c>
      <c r="Z743" s="135">
        <f t="shared" si="420"/>
        <v>0.16647999999999999</v>
      </c>
      <c r="AA743" s="135">
        <f t="shared" si="420"/>
        <v>0.15886</v>
      </c>
    </row>
    <row r="744" spans="1:27" ht="12.75" customHeight="1" outlineLevel="1" x14ac:dyDescent="0.3">
      <c r="A744" s="163" t="s">
        <v>3131</v>
      </c>
      <c r="B744" s="94" t="s">
        <v>238</v>
      </c>
      <c r="C744" s="70" t="s">
        <v>79</v>
      </c>
      <c r="D744" s="71">
        <v>113.54</v>
      </c>
      <c r="E744" s="71">
        <v>4.93</v>
      </c>
      <c r="F744" s="71">
        <v>5.3</v>
      </c>
      <c r="G744" s="71">
        <v>0</v>
      </c>
      <c r="H744" s="71">
        <v>0</v>
      </c>
      <c r="I744" s="71">
        <v>0</v>
      </c>
      <c r="J744" s="71">
        <v>0</v>
      </c>
      <c r="K744" s="71">
        <v>0</v>
      </c>
      <c r="L744" s="71">
        <v>0</v>
      </c>
      <c r="M744" s="71">
        <v>22.21</v>
      </c>
      <c r="N744" s="71">
        <v>48.25</v>
      </c>
      <c r="O744" s="71">
        <v>0</v>
      </c>
      <c r="P744" s="71">
        <v>0</v>
      </c>
      <c r="Q744" s="71">
        <v>0</v>
      </c>
      <c r="R744" s="71">
        <v>0</v>
      </c>
      <c r="S744" s="71">
        <v>0</v>
      </c>
      <c r="T744" s="71">
        <v>0</v>
      </c>
      <c r="U744" s="71">
        <v>0</v>
      </c>
      <c r="V744" s="71">
        <v>0</v>
      </c>
      <c r="W744" s="71">
        <v>0</v>
      </c>
      <c r="X744" s="71">
        <v>42.22</v>
      </c>
      <c r="Y744" s="71">
        <v>246.03</v>
      </c>
      <c r="Z744" s="71">
        <v>166.48</v>
      </c>
      <c r="AA744" s="71">
        <v>158.86000000000001</v>
      </c>
    </row>
    <row r="745" spans="1:27" ht="13.8" x14ac:dyDescent="0.3">
      <c r="A745" s="162" t="s">
        <v>3132</v>
      </c>
      <c r="B745" s="54" t="str">
        <f>"19"&amp;"."&amp;$B$801&amp;"."&amp;$B$802</f>
        <v>19.03.2024</v>
      </c>
      <c r="C745" s="134" t="s">
        <v>76</v>
      </c>
      <c r="D745" s="135">
        <f>ROUND((D746)/1000,5)</f>
        <v>5.9299999999999999E-2</v>
      </c>
      <c r="E745" s="135">
        <f t="shared" ref="E745:AA745" si="421">ROUND((E746)/1000,5)</f>
        <v>5.9819999999999998E-2</v>
      </c>
      <c r="F745" s="135">
        <f t="shared" si="421"/>
        <v>3.3000000000000002E-2</v>
      </c>
      <c r="G745" s="135">
        <f t="shared" si="421"/>
        <v>2.5010000000000001E-2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0.13949</v>
      </c>
      <c r="O745" s="135">
        <f t="shared" si="421"/>
        <v>0.23085</v>
      </c>
      <c r="P745" s="135">
        <f t="shared" si="421"/>
        <v>0.13264999999999999</v>
      </c>
      <c r="Q745" s="135">
        <f t="shared" si="421"/>
        <v>6.5110000000000001E-2</v>
      </c>
      <c r="R745" s="135">
        <f t="shared" si="421"/>
        <v>4.9540000000000001E-2</v>
      </c>
      <c r="S745" s="135">
        <f t="shared" si="421"/>
        <v>2.0760000000000001E-2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5.7950000000000002E-2</v>
      </c>
      <c r="X745" s="135">
        <f t="shared" si="421"/>
        <v>0.12198000000000001</v>
      </c>
      <c r="Y745" s="135">
        <f t="shared" si="421"/>
        <v>0.42842999999999998</v>
      </c>
      <c r="Z745" s="135">
        <f t="shared" si="421"/>
        <v>0.54495000000000005</v>
      </c>
      <c r="AA745" s="135">
        <f t="shared" si="421"/>
        <v>1.35246</v>
      </c>
    </row>
    <row r="746" spans="1:27" ht="12.75" customHeight="1" outlineLevel="1" x14ac:dyDescent="0.3">
      <c r="A746" s="163" t="s">
        <v>3133</v>
      </c>
      <c r="B746" s="94" t="s">
        <v>238</v>
      </c>
      <c r="C746" s="70" t="s">
        <v>79</v>
      </c>
      <c r="D746" s="71">
        <v>59.3</v>
      </c>
      <c r="E746" s="71">
        <v>59.82</v>
      </c>
      <c r="F746" s="71">
        <v>33</v>
      </c>
      <c r="G746" s="71">
        <v>25.01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139.49</v>
      </c>
      <c r="O746" s="71">
        <v>230.85</v>
      </c>
      <c r="P746" s="71">
        <v>132.65</v>
      </c>
      <c r="Q746" s="71">
        <v>65.11</v>
      </c>
      <c r="R746" s="71">
        <v>49.54</v>
      </c>
      <c r="S746" s="71">
        <v>20.76</v>
      </c>
      <c r="T746" s="71">
        <v>0</v>
      </c>
      <c r="U746" s="71">
        <v>0</v>
      </c>
      <c r="V746" s="71">
        <v>0</v>
      </c>
      <c r="W746" s="71">
        <v>57.95</v>
      </c>
      <c r="X746" s="71">
        <v>121.98</v>
      </c>
      <c r="Y746" s="71">
        <v>428.43</v>
      </c>
      <c r="Z746" s="71">
        <v>544.95000000000005</v>
      </c>
      <c r="AA746" s="71">
        <v>1352.46</v>
      </c>
    </row>
    <row r="747" spans="1:27" ht="13.8" x14ac:dyDescent="0.3">
      <c r="A747" s="162" t="s">
        <v>3134</v>
      </c>
      <c r="B747" s="54" t="str">
        <f>"20"&amp;"."&amp;$B$801&amp;"."&amp;$B$802</f>
        <v>20.03.2024</v>
      </c>
      <c r="C747" s="134" t="s">
        <v>76</v>
      </c>
      <c r="D747" s="135">
        <f>ROUND((D748)/1000,5)</f>
        <v>0.19603999999999999</v>
      </c>
      <c r="E747" s="135">
        <f t="shared" ref="E747:AA747" si="422">ROUND((E748)/1000,5)</f>
        <v>0.17962</v>
      </c>
      <c r="F747" s="135">
        <f t="shared" si="422"/>
        <v>0.12734000000000001</v>
      </c>
      <c r="G747" s="135">
        <f t="shared" si="422"/>
        <v>5.4760000000000003E-2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4.0649999999999999E-2</v>
      </c>
      <c r="P747" s="135">
        <f t="shared" si="422"/>
        <v>0.14573</v>
      </c>
      <c r="Q747" s="135">
        <f t="shared" si="422"/>
        <v>0.11572</v>
      </c>
      <c r="R747" s="135">
        <f t="shared" si="422"/>
        <v>9.4999999999999998E-3</v>
      </c>
      <c r="S747" s="135">
        <f t="shared" si="422"/>
        <v>0</v>
      </c>
      <c r="T747" s="135">
        <f t="shared" si="422"/>
        <v>5.1499999999999997E-2</v>
      </c>
      <c r="U747" s="135">
        <f t="shared" si="422"/>
        <v>5.6250000000000001E-2</v>
      </c>
      <c r="V747" s="135">
        <f t="shared" si="422"/>
        <v>0</v>
      </c>
      <c r="W747" s="135">
        <f t="shared" si="422"/>
        <v>0</v>
      </c>
      <c r="X747" s="135">
        <f t="shared" si="422"/>
        <v>0.10939</v>
      </c>
      <c r="Y747" s="135">
        <f t="shared" si="422"/>
        <v>0.21873000000000001</v>
      </c>
      <c r="Z747" s="135">
        <f t="shared" si="422"/>
        <v>0.13966000000000001</v>
      </c>
      <c r="AA747" s="135">
        <f t="shared" si="422"/>
        <v>0.11633</v>
      </c>
    </row>
    <row r="748" spans="1:27" ht="12.75" customHeight="1" outlineLevel="1" x14ac:dyDescent="0.3">
      <c r="A748" s="163" t="s">
        <v>3135</v>
      </c>
      <c r="B748" s="94" t="s">
        <v>238</v>
      </c>
      <c r="C748" s="70" t="s">
        <v>79</v>
      </c>
      <c r="D748" s="71">
        <v>196.04</v>
      </c>
      <c r="E748" s="71">
        <v>179.62</v>
      </c>
      <c r="F748" s="71">
        <v>127.34</v>
      </c>
      <c r="G748" s="71">
        <v>54.76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40.65</v>
      </c>
      <c r="P748" s="71">
        <v>145.72999999999999</v>
      </c>
      <c r="Q748" s="71">
        <v>115.72</v>
      </c>
      <c r="R748" s="71">
        <v>9.5</v>
      </c>
      <c r="S748" s="71">
        <v>0</v>
      </c>
      <c r="T748" s="71">
        <v>51.5</v>
      </c>
      <c r="U748" s="71">
        <v>56.25</v>
      </c>
      <c r="V748" s="71">
        <v>0</v>
      </c>
      <c r="W748" s="71">
        <v>0</v>
      </c>
      <c r="X748" s="71">
        <v>109.39</v>
      </c>
      <c r="Y748" s="71">
        <v>218.73</v>
      </c>
      <c r="Z748" s="71">
        <v>139.66</v>
      </c>
      <c r="AA748" s="71">
        <v>116.33</v>
      </c>
    </row>
    <row r="749" spans="1:27" ht="13.8" x14ac:dyDescent="0.3">
      <c r="A749" s="162" t="s">
        <v>3136</v>
      </c>
      <c r="B749" s="54" t="str">
        <f>"21"&amp;"."&amp;$B$801&amp;"."&amp;$B$802</f>
        <v>21.03.2024</v>
      </c>
      <c r="C749" s="134" t="s">
        <v>76</v>
      </c>
      <c r="D749" s="135">
        <f>ROUND((D750)/1000,5)</f>
        <v>9.6149999999999999E-2</v>
      </c>
      <c r="E749" s="135">
        <f t="shared" ref="E749:AA749" si="423">ROUND((E750)/1000,5)</f>
        <v>9.0079999999999993E-2</v>
      </c>
      <c r="F749" s="135">
        <f t="shared" si="423"/>
        <v>5.1119999999999999E-2</v>
      </c>
      <c r="G749" s="135">
        <f t="shared" si="423"/>
        <v>4.45E-3</v>
      </c>
      <c r="H749" s="135">
        <f t="shared" si="423"/>
        <v>0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0</v>
      </c>
      <c r="M749" s="135">
        <f t="shared" si="423"/>
        <v>0</v>
      </c>
      <c r="N749" s="135">
        <f t="shared" si="423"/>
        <v>0.14204</v>
      </c>
      <c r="O749" s="135">
        <f t="shared" si="423"/>
        <v>0.16547999999999999</v>
      </c>
      <c r="P749" s="135">
        <f t="shared" si="423"/>
        <v>0.10081</v>
      </c>
      <c r="Q749" s="135">
        <f t="shared" si="423"/>
        <v>0.14635999999999999</v>
      </c>
      <c r="R749" s="135">
        <f t="shared" si="423"/>
        <v>0.17061999999999999</v>
      </c>
      <c r="S749" s="135">
        <f t="shared" si="423"/>
        <v>7.9060000000000005E-2</v>
      </c>
      <c r="T749" s="135">
        <f t="shared" si="423"/>
        <v>6.1499999999999999E-2</v>
      </c>
      <c r="U749" s="135">
        <f t="shared" si="423"/>
        <v>0.20444000000000001</v>
      </c>
      <c r="V749" s="135">
        <f t="shared" si="423"/>
        <v>1.0279999999999999E-2</v>
      </c>
      <c r="W749" s="135">
        <f t="shared" si="423"/>
        <v>8.9969999999999994E-2</v>
      </c>
      <c r="X749" s="135">
        <f t="shared" si="423"/>
        <v>0.13167999999999999</v>
      </c>
      <c r="Y749" s="135">
        <f t="shared" si="423"/>
        <v>0.35937000000000002</v>
      </c>
      <c r="Z749" s="135">
        <f t="shared" si="423"/>
        <v>0.30209000000000003</v>
      </c>
      <c r="AA749" s="135">
        <f t="shared" si="423"/>
        <v>0.13284000000000001</v>
      </c>
    </row>
    <row r="750" spans="1:27" ht="12.75" customHeight="1" outlineLevel="1" x14ac:dyDescent="0.3">
      <c r="A750" s="163" t="s">
        <v>3137</v>
      </c>
      <c r="B750" s="94" t="s">
        <v>238</v>
      </c>
      <c r="C750" s="70" t="s">
        <v>79</v>
      </c>
      <c r="D750" s="71">
        <v>96.15</v>
      </c>
      <c r="E750" s="71">
        <v>90.08</v>
      </c>
      <c r="F750" s="71">
        <v>51.12</v>
      </c>
      <c r="G750" s="71">
        <v>4.45</v>
      </c>
      <c r="H750" s="71">
        <v>0</v>
      </c>
      <c r="I750" s="71">
        <v>0</v>
      </c>
      <c r="J750" s="71">
        <v>0</v>
      </c>
      <c r="K750" s="71">
        <v>0</v>
      </c>
      <c r="L750" s="71">
        <v>0</v>
      </c>
      <c r="M750" s="71">
        <v>0</v>
      </c>
      <c r="N750" s="71">
        <v>142.04</v>
      </c>
      <c r="O750" s="71">
        <v>165.48</v>
      </c>
      <c r="P750" s="71">
        <v>100.81</v>
      </c>
      <c r="Q750" s="71">
        <v>146.36000000000001</v>
      </c>
      <c r="R750" s="71">
        <v>170.62</v>
      </c>
      <c r="S750" s="71">
        <v>79.06</v>
      </c>
      <c r="T750" s="71">
        <v>61.5</v>
      </c>
      <c r="U750" s="71">
        <v>204.44</v>
      </c>
      <c r="V750" s="71">
        <v>10.28</v>
      </c>
      <c r="W750" s="71">
        <v>89.97</v>
      </c>
      <c r="X750" s="71">
        <v>131.68</v>
      </c>
      <c r="Y750" s="71">
        <v>359.37</v>
      </c>
      <c r="Z750" s="71">
        <v>302.08999999999997</v>
      </c>
      <c r="AA750" s="71">
        <v>132.84</v>
      </c>
    </row>
    <row r="751" spans="1:27" ht="13.8" x14ac:dyDescent="0.3">
      <c r="A751" s="162" t="s">
        <v>3138</v>
      </c>
      <c r="B751" s="54" t="str">
        <f>"22"&amp;"."&amp;$B$801&amp;"."&amp;$B$802</f>
        <v>22.03.2024</v>
      </c>
      <c r="C751" s="134" t="s">
        <v>76</v>
      </c>
      <c r="D751" s="135">
        <f>ROUND((D752)/1000,5)</f>
        <v>7.6429999999999998E-2</v>
      </c>
      <c r="E751" s="135">
        <f t="shared" ref="E751:AA751" si="424">ROUND((E752)/1000,5)</f>
        <v>0.10772</v>
      </c>
      <c r="F751" s="135">
        <f t="shared" si="424"/>
        <v>8.5150000000000003E-2</v>
      </c>
      <c r="G751" s="135">
        <f t="shared" si="424"/>
        <v>2.6239999999999999E-2</v>
      </c>
      <c r="H751" s="135">
        <f t="shared" si="424"/>
        <v>0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1.5900000000000001E-2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0.10704</v>
      </c>
      <c r="Z751" s="135">
        <f t="shared" si="424"/>
        <v>0.11394</v>
      </c>
      <c r="AA751" s="135">
        <f t="shared" si="424"/>
        <v>1.6920000000000001E-2</v>
      </c>
    </row>
    <row r="752" spans="1:27" ht="12.75" customHeight="1" outlineLevel="1" x14ac:dyDescent="0.3">
      <c r="A752" s="163" t="s">
        <v>3139</v>
      </c>
      <c r="B752" s="94" t="s">
        <v>238</v>
      </c>
      <c r="C752" s="70" t="s">
        <v>79</v>
      </c>
      <c r="D752" s="71">
        <v>76.430000000000007</v>
      </c>
      <c r="E752" s="71">
        <v>107.72</v>
      </c>
      <c r="F752" s="71">
        <v>85.15</v>
      </c>
      <c r="G752" s="71">
        <v>26.24</v>
      </c>
      <c r="H752" s="71">
        <v>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15.9</v>
      </c>
      <c r="O752" s="71">
        <v>0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107.04</v>
      </c>
      <c r="Z752" s="71">
        <v>113.94</v>
      </c>
      <c r="AA752" s="71">
        <v>16.920000000000002</v>
      </c>
    </row>
    <row r="753" spans="1:27" ht="13.8" x14ac:dyDescent="0.3">
      <c r="A753" s="162" t="s">
        <v>3140</v>
      </c>
      <c r="B753" s="54" t="str">
        <f>"23"&amp;"."&amp;$B$801&amp;"."&amp;$B$802</f>
        <v>23.03.2024</v>
      </c>
      <c r="C753" s="134" t="s">
        <v>76</v>
      </c>
      <c r="D753" s="135">
        <f>ROUND((D754)/1000,5)</f>
        <v>3.4439999999999998E-2</v>
      </c>
      <c r="E753" s="135">
        <f t="shared" ref="E753:AA753" si="425">ROUND((E754)/1000,5)</f>
        <v>1.8600000000000001E-3</v>
      </c>
      <c r="F753" s="135">
        <f t="shared" si="425"/>
        <v>0</v>
      </c>
      <c r="G753" s="135">
        <f t="shared" si="425"/>
        <v>0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0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4.1750000000000002E-2</v>
      </c>
      <c r="AA753" s="135">
        <f t="shared" si="425"/>
        <v>2.7E-4</v>
      </c>
    </row>
    <row r="754" spans="1:27" ht="12.75" customHeight="1" outlineLevel="1" x14ac:dyDescent="0.3">
      <c r="A754" s="163" t="s">
        <v>3141</v>
      </c>
      <c r="B754" s="94" t="s">
        <v>238</v>
      </c>
      <c r="C754" s="70" t="s">
        <v>79</v>
      </c>
      <c r="D754" s="71">
        <v>34.44</v>
      </c>
      <c r="E754" s="71">
        <v>1.86</v>
      </c>
      <c r="F754" s="71">
        <v>0</v>
      </c>
      <c r="G754" s="71">
        <v>0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0</v>
      </c>
      <c r="P754" s="71">
        <v>0</v>
      </c>
      <c r="Q754" s="71">
        <v>0</v>
      </c>
      <c r="R754" s="71">
        <v>0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0</v>
      </c>
      <c r="Z754" s="71">
        <v>41.75</v>
      </c>
      <c r="AA754" s="71">
        <v>0.27</v>
      </c>
    </row>
    <row r="755" spans="1:27" ht="13.8" x14ac:dyDescent="0.3">
      <c r="A755" s="162" t="s">
        <v>3142</v>
      </c>
      <c r="B755" s="54" t="str">
        <f>"24"&amp;"."&amp;$B$801&amp;"."&amp;$B$802</f>
        <v>24.03.2024</v>
      </c>
      <c r="C755" s="134" t="s">
        <v>76</v>
      </c>
      <c r="D755" s="135">
        <f>ROUND((D756)/1000,5)</f>
        <v>0</v>
      </c>
      <c r="E755" s="135">
        <f t="shared" ref="E755:AA755" si="426">ROUND((E756)/1000,5)</f>
        <v>0</v>
      </c>
      <c r="F755" s="135">
        <f t="shared" si="426"/>
        <v>0</v>
      </c>
      <c r="G755" s="135">
        <f t="shared" si="426"/>
        <v>0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0</v>
      </c>
      <c r="N755" s="135">
        <f t="shared" si="426"/>
        <v>0</v>
      </c>
      <c r="O755" s="135">
        <f t="shared" si="426"/>
        <v>0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0</v>
      </c>
      <c r="V755" s="135">
        <f t="shared" si="426"/>
        <v>0</v>
      </c>
      <c r="W755" s="135">
        <f t="shared" si="426"/>
        <v>0</v>
      </c>
      <c r="X755" s="135">
        <f t="shared" si="426"/>
        <v>0</v>
      </c>
      <c r="Y755" s="135">
        <f t="shared" si="426"/>
        <v>0</v>
      </c>
      <c r="Z755" s="135">
        <f t="shared" si="426"/>
        <v>0</v>
      </c>
      <c r="AA755" s="135">
        <f t="shared" si="426"/>
        <v>4.07E-2</v>
      </c>
    </row>
    <row r="756" spans="1:27" ht="12.75" customHeight="1" outlineLevel="1" x14ac:dyDescent="0.3">
      <c r="A756" s="163" t="s">
        <v>3143</v>
      </c>
      <c r="B756" s="94" t="s">
        <v>238</v>
      </c>
      <c r="C756" s="70" t="s">
        <v>79</v>
      </c>
      <c r="D756" s="71">
        <v>0</v>
      </c>
      <c r="E756" s="71">
        <v>0</v>
      </c>
      <c r="F756" s="71">
        <v>0</v>
      </c>
      <c r="G756" s="71">
        <v>0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0</v>
      </c>
      <c r="N756" s="71">
        <v>0</v>
      </c>
      <c r="O756" s="71">
        <v>0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0</v>
      </c>
      <c r="V756" s="71">
        <v>0</v>
      </c>
      <c r="W756" s="71">
        <v>0</v>
      </c>
      <c r="X756" s="71">
        <v>0</v>
      </c>
      <c r="Y756" s="71">
        <v>0</v>
      </c>
      <c r="Z756" s="71">
        <v>0</v>
      </c>
      <c r="AA756" s="71">
        <v>40.700000000000003</v>
      </c>
    </row>
    <row r="757" spans="1:27" ht="13.8" x14ac:dyDescent="0.3">
      <c r="A757" s="162" t="s">
        <v>3144</v>
      </c>
      <c r="B757" s="54" t="str">
        <f>"25"&amp;"."&amp;$B$801&amp;"."&amp;$B$802</f>
        <v>25.03.2024</v>
      </c>
      <c r="C757" s="134" t="s">
        <v>76</v>
      </c>
      <c r="D757" s="135">
        <f>ROUND((D758)/1000,5)</f>
        <v>0.11547</v>
      </c>
      <c r="E757" s="135">
        <f t="shared" ref="E757:AA757" si="427">ROUND((E758)/1000,5)</f>
        <v>6.2979999999999994E-2</v>
      </c>
      <c r="F757" s="135">
        <f t="shared" si="427"/>
        <v>7.4959999999999999E-2</v>
      </c>
      <c r="G757" s="135">
        <f t="shared" si="427"/>
        <v>3.227E-2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2.1700000000000001E-3</v>
      </c>
      <c r="P757" s="135">
        <f t="shared" si="427"/>
        <v>6.0000000000000002E-5</v>
      </c>
      <c r="Q757" s="135">
        <f t="shared" si="427"/>
        <v>1.8519999999999998E-2</v>
      </c>
      <c r="R757" s="135">
        <f t="shared" si="427"/>
        <v>3.5349999999999999E-2</v>
      </c>
      <c r="S757" s="135">
        <f t="shared" si="427"/>
        <v>1.6800000000000001E-3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2.8340000000000001E-2</v>
      </c>
      <c r="X757" s="135">
        <f t="shared" si="427"/>
        <v>0.16652</v>
      </c>
      <c r="Y757" s="135">
        <f t="shared" si="427"/>
        <v>0.24163999999999999</v>
      </c>
      <c r="Z757" s="135">
        <f t="shared" si="427"/>
        <v>0.34022999999999998</v>
      </c>
      <c r="AA757" s="135">
        <f t="shared" si="427"/>
        <v>0.37147999999999998</v>
      </c>
    </row>
    <row r="758" spans="1:27" ht="12.75" customHeight="1" outlineLevel="1" x14ac:dyDescent="0.3">
      <c r="A758" s="163" t="s">
        <v>3145</v>
      </c>
      <c r="B758" s="94" t="s">
        <v>238</v>
      </c>
      <c r="C758" s="70" t="s">
        <v>79</v>
      </c>
      <c r="D758" s="71">
        <v>115.47</v>
      </c>
      <c r="E758" s="71">
        <v>62.98</v>
      </c>
      <c r="F758" s="71">
        <v>74.959999999999994</v>
      </c>
      <c r="G758" s="71">
        <v>32.270000000000003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2.17</v>
      </c>
      <c r="P758" s="71">
        <v>0.06</v>
      </c>
      <c r="Q758" s="71">
        <v>18.52</v>
      </c>
      <c r="R758" s="71">
        <v>35.35</v>
      </c>
      <c r="S758" s="71">
        <v>1.68</v>
      </c>
      <c r="T758" s="71">
        <v>0</v>
      </c>
      <c r="U758" s="71">
        <v>0</v>
      </c>
      <c r="V758" s="71">
        <v>0</v>
      </c>
      <c r="W758" s="71">
        <v>28.34</v>
      </c>
      <c r="X758" s="71">
        <v>166.52</v>
      </c>
      <c r="Y758" s="71">
        <v>241.64</v>
      </c>
      <c r="Z758" s="71">
        <v>340.23</v>
      </c>
      <c r="AA758" s="71">
        <v>371.48</v>
      </c>
    </row>
    <row r="759" spans="1:27" ht="13.8" x14ac:dyDescent="0.3">
      <c r="A759" s="162" t="s">
        <v>3146</v>
      </c>
      <c r="B759" s="54" t="str">
        <f>"26"&amp;"."&amp;$B$801&amp;"."&amp;$B$802</f>
        <v>26.03.2024</v>
      </c>
      <c r="C759" s="134" t="s">
        <v>76</v>
      </c>
      <c r="D759" s="135">
        <f>ROUND((D760)/1000,5)</f>
        <v>0.17226</v>
      </c>
      <c r="E759" s="135">
        <f t="shared" ref="E759:AA759" si="428">ROUND((E760)/1000,5)</f>
        <v>0.19702</v>
      </c>
      <c r="F759" s="135">
        <f t="shared" si="428"/>
        <v>0.14113000000000001</v>
      </c>
      <c r="G759" s="135">
        <f t="shared" si="428"/>
        <v>9.4899999999999998E-2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1.1E-4</v>
      </c>
      <c r="O759" s="135">
        <f t="shared" si="428"/>
        <v>7.9880000000000007E-2</v>
      </c>
      <c r="P759" s="135">
        <f t="shared" si="428"/>
        <v>5.1929999999999997E-2</v>
      </c>
      <c r="Q759" s="135">
        <f t="shared" si="428"/>
        <v>2.0879999999999999E-2</v>
      </c>
      <c r="R759" s="135">
        <f t="shared" si="428"/>
        <v>1.7819999999999999E-2</v>
      </c>
      <c r="S759" s="135">
        <f t="shared" si="428"/>
        <v>0</v>
      </c>
      <c r="T759" s="135">
        <f t="shared" si="428"/>
        <v>0</v>
      </c>
      <c r="U759" s="135">
        <f t="shared" si="428"/>
        <v>0</v>
      </c>
      <c r="V759" s="135">
        <f t="shared" si="428"/>
        <v>0</v>
      </c>
      <c r="W759" s="135">
        <f t="shared" si="428"/>
        <v>0</v>
      </c>
      <c r="X759" s="135">
        <f t="shared" si="428"/>
        <v>2.445E-2</v>
      </c>
      <c r="Y759" s="135">
        <f t="shared" si="428"/>
        <v>7.986E-2</v>
      </c>
      <c r="Z759" s="135">
        <f t="shared" si="428"/>
        <v>8.9520000000000002E-2</v>
      </c>
      <c r="AA759" s="135">
        <f t="shared" si="428"/>
        <v>0.28444000000000003</v>
      </c>
    </row>
    <row r="760" spans="1:27" ht="12.75" customHeight="1" outlineLevel="1" x14ac:dyDescent="0.3">
      <c r="A760" s="163" t="s">
        <v>3147</v>
      </c>
      <c r="B760" s="94" t="s">
        <v>238</v>
      </c>
      <c r="C760" s="70" t="s">
        <v>79</v>
      </c>
      <c r="D760" s="71">
        <v>172.26</v>
      </c>
      <c r="E760" s="71">
        <v>197.02</v>
      </c>
      <c r="F760" s="71">
        <v>141.13</v>
      </c>
      <c r="G760" s="71">
        <v>94.9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0.11</v>
      </c>
      <c r="O760" s="71">
        <v>79.88</v>
      </c>
      <c r="P760" s="71">
        <v>51.93</v>
      </c>
      <c r="Q760" s="71">
        <v>20.88</v>
      </c>
      <c r="R760" s="71">
        <v>17.82</v>
      </c>
      <c r="S760" s="71">
        <v>0</v>
      </c>
      <c r="T760" s="71">
        <v>0</v>
      </c>
      <c r="U760" s="71">
        <v>0</v>
      </c>
      <c r="V760" s="71">
        <v>0</v>
      </c>
      <c r="W760" s="71">
        <v>0</v>
      </c>
      <c r="X760" s="71">
        <v>24.45</v>
      </c>
      <c r="Y760" s="71">
        <v>79.86</v>
      </c>
      <c r="Z760" s="71">
        <v>89.52</v>
      </c>
      <c r="AA760" s="71">
        <v>284.44</v>
      </c>
    </row>
    <row r="761" spans="1:27" ht="13.8" x14ac:dyDescent="0.3">
      <c r="A761" s="162" t="s">
        <v>3148</v>
      </c>
      <c r="B761" s="54" t="str">
        <f>"27"&amp;"."&amp;$B$801&amp;"."&amp;$B$802</f>
        <v>27.03.2024</v>
      </c>
      <c r="C761" s="134" t="s">
        <v>76</v>
      </c>
      <c r="D761" s="135">
        <f>ROUND((D762)/1000,5)</f>
        <v>2.835E-2</v>
      </c>
      <c r="E761" s="135">
        <f t="shared" ref="E761:AA761" si="429">ROUND((E762)/1000,5)</f>
        <v>1.2319999999999999E-2</v>
      </c>
      <c r="F761" s="135">
        <f t="shared" si="429"/>
        <v>2.9250000000000002E-2</v>
      </c>
      <c r="G761" s="135">
        <f t="shared" si="429"/>
        <v>2.8E-3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8.7989999999999999E-2</v>
      </c>
      <c r="N761" s="135">
        <f t="shared" si="429"/>
        <v>0.1066</v>
      </c>
      <c r="O761" s="135">
        <f t="shared" si="429"/>
        <v>9.9500000000000005E-2</v>
      </c>
      <c r="P761" s="135">
        <f t="shared" si="429"/>
        <v>6.5350000000000005E-2</v>
      </c>
      <c r="Q761" s="135">
        <f t="shared" si="429"/>
        <v>7.7249999999999999E-2</v>
      </c>
      <c r="R761" s="135">
        <f t="shared" si="429"/>
        <v>5.0049999999999997E-2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8.77E-2</v>
      </c>
      <c r="Y761" s="135">
        <f t="shared" si="429"/>
        <v>0.11531</v>
      </c>
      <c r="Z761" s="135">
        <f t="shared" si="429"/>
        <v>0.35374</v>
      </c>
      <c r="AA761" s="135">
        <f t="shared" si="429"/>
        <v>0.21609999999999999</v>
      </c>
    </row>
    <row r="762" spans="1:27" ht="12.75" customHeight="1" outlineLevel="1" x14ac:dyDescent="0.3">
      <c r="A762" s="163" t="s">
        <v>3149</v>
      </c>
      <c r="B762" s="94" t="s">
        <v>238</v>
      </c>
      <c r="C762" s="70" t="s">
        <v>79</v>
      </c>
      <c r="D762" s="71">
        <v>28.35</v>
      </c>
      <c r="E762" s="71">
        <v>12.32</v>
      </c>
      <c r="F762" s="71">
        <v>29.25</v>
      </c>
      <c r="G762" s="71">
        <v>2.8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87.99</v>
      </c>
      <c r="N762" s="71">
        <v>106.6</v>
      </c>
      <c r="O762" s="71">
        <v>99.5</v>
      </c>
      <c r="P762" s="71">
        <v>65.349999999999994</v>
      </c>
      <c r="Q762" s="71">
        <v>77.25</v>
      </c>
      <c r="R762" s="71">
        <v>50.05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87.7</v>
      </c>
      <c r="Y762" s="71">
        <v>115.31</v>
      </c>
      <c r="Z762" s="71">
        <v>353.74</v>
      </c>
      <c r="AA762" s="71">
        <v>216.1</v>
      </c>
    </row>
    <row r="763" spans="1:27" ht="13.8" x14ac:dyDescent="0.3">
      <c r="A763" s="162" t="s">
        <v>3150</v>
      </c>
      <c r="B763" s="54" t="str">
        <f>"28"&amp;"."&amp;$B$801&amp;"."&amp;$B$802</f>
        <v>28.03.2024</v>
      </c>
      <c r="C763" s="134" t="s">
        <v>76</v>
      </c>
      <c r="D763" s="135">
        <f>ROUND((D764)/1000,5)</f>
        <v>7.1569999999999995E-2</v>
      </c>
      <c r="E763" s="135">
        <f t="shared" ref="E763:AA763" si="430">ROUND((E764)/1000,5)</f>
        <v>7.9949999999999993E-2</v>
      </c>
      <c r="F763" s="135">
        <f t="shared" si="430"/>
        <v>3.474E-2</v>
      </c>
      <c r="G763" s="135">
        <f t="shared" si="430"/>
        <v>4.8439999999999997E-2</v>
      </c>
      <c r="H763" s="135">
        <f t="shared" si="430"/>
        <v>2.0279999999999999E-2</v>
      </c>
      <c r="I763" s="135">
        <f t="shared" si="430"/>
        <v>0</v>
      </c>
      <c r="J763" s="135">
        <f t="shared" si="430"/>
        <v>6.1929999999999999E-2</v>
      </c>
      <c r="K763" s="135">
        <f t="shared" si="430"/>
        <v>0</v>
      </c>
      <c r="L763" s="135">
        <f t="shared" si="430"/>
        <v>0</v>
      </c>
      <c r="M763" s="135">
        <f t="shared" si="430"/>
        <v>0</v>
      </c>
      <c r="N763" s="135">
        <f t="shared" si="430"/>
        <v>1.643E-2</v>
      </c>
      <c r="O763" s="135">
        <f t="shared" si="430"/>
        <v>4.6299999999999996E-3</v>
      </c>
      <c r="P763" s="135">
        <f t="shared" si="430"/>
        <v>1.9369999999999998E-2</v>
      </c>
      <c r="Q763" s="135">
        <f t="shared" si="430"/>
        <v>1.7489999999999999E-2</v>
      </c>
      <c r="R763" s="135">
        <f t="shared" si="430"/>
        <v>2.8819999999999998E-2</v>
      </c>
      <c r="S763" s="135">
        <f t="shared" si="430"/>
        <v>3.9059999999999997E-2</v>
      </c>
      <c r="T763" s="135">
        <f t="shared" si="430"/>
        <v>4.5560000000000003E-2</v>
      </c>
      <c r="U763" s="135">
        <f t="shared" si="430"/>
        <v>4.1840000000000002E-2</v>
      </c>
      <c r="V763" s="135">
        <f t="shared" si="430"/>
        <v>0</v>
      </c>
      <c r="W763" s="135">
        <f t="shared" si="430"/>
        <v>4.0000000000000002E-4</v>
      </c>
      <c r="X763" s="135">
        <f t="shared" si="430"/>
        <v>7.2859999999999994E-2</v>
      </c>
      <c r="Y763" s="135">
        <f t="shared" si="430"/>
        <v>0.27966000000000002</v>
      </c>
      <c r="Z763" s="135">
        <f t="shared" si="430"/>
        <v>0.39638000000000001</v>
      </c>
      <c r="AA763" s="135">
        <f t="shared" si="430"/>
        <v>0.22699</v>
      </c>
    </row>
    <row r="764" spans="1:27" ht="12.75" customHeight="1" outlineLevel="1" x14ac:dyDescent="0.3">
      <c r="A764" s="163" t="s">
        <v>3151</v>
      </c>
      <c r="B764" s="94" t="s">
        <v>238</v>
      </c>
      <c r="C764" s="70" t="s">
        <v>79</v>
      </c>
      <c r="D764" s="71">
        <v>71.569999999999993</v>
      </c>
      <c r="E764" s="71">
        <v>79.95</v>
      </c>
      <c r="F764" s="71">
        <v>34.74</v>
      </c>
      <c r="G764" s="71">
        <v>48.44</v>
      </c>
      <c r="H764" s="71">
        <v>20.28</v>
      </c>
      <c r="I764" s="71">
        <v>0</v>
      </c>
      <c r="J764" s="71">
        <v>61.93</v>
      </c>
      <c r="K764" s="71">
        <v>0</v>
      </c>
      <c r="L764" s="71">
        <v>0</v>
      </c>
      <c r="M764" s="71">
        <v>0</v>
      </c>
      <c r="N764" s="71">
        <v>16.43</v>
      </c>
      <c r="O764" s="71">
        <v>4.63</v>
      </c>
      <c r="P764" s="71">
        <v>19.37</v>
      </c>
      <c r="Q764" s="71">
        <v>17.489999999999998</v>
      </c>
      <c r="R764" s="71">
        <v>28.82</v>
      </c>
      <c r="S764" s="71">
        <v>39.06</v>
      </c>
      <c r="T764" s="71">
        <v>45.56</v>
      </c>
      <c r="U764" s="71">
        <v>41.84</v>
      </c>
      <c r="V764" s="71">
        <v>0</v>
      </c>
      <c r="W764" s="71">
        <v>0.4</v>
      </c>
      <c r="X764" s="71">
        <v>72.86</v>
      </c>
      <c r="Y764" s="71">
        <v>279.66000000000003</v>
      </c>
      <c r="Z764" s="71">
        <v>396.38</v>
      </c>
      <c r="AA764" s="71">
        <v>226.99</v>
      </c>
    </row>
    <row r="765" spans="1:27" ht="13.8" x14ac:dyDescent="0.3">
      <c r="A765" s="162" t="s">
        <v>3152</v>
      </c>
      <c r="B765" s="54" t="str">
        <f>"29"&amp;"."&amp;$B$801&amp;"."&amp;$B$802</f>
        <v>29.03.2024</v>
      </c>
      <c r="C765" s="134" t="s">
        <v>76</v>
      </c>
      <c r="D765" s="135">
        <f>ROUND((D766)/1000,5)</f>
        <v>0.12795999999999999</v>
      </c>
      <c r="E765" s="135">
        <f t="shared" ref="E765:AA765" si="431">ROUND((E766)/1000,5)</f>
        <v>8.1189999999999998E-2</v>
      </c>
      <c r="F765" s="135">
        <f t="shared" si="431"/>
        <v>6.6170000000000007E-2</v>
      </c>
      <c r="G765" s="135">
        <f t="shared" si="431"/>
        <v>4.616E-2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7.8600000000000007E-3</v>
      </c>
      <c r="N765" s="135">
        <f t="shared" si="431"/>
        <v>1.7850000000000001E-2</v>
      </c>
      <c r="O765" s="135">
        <f t="shared" si="431"/>
        <v>4.657E-2</v>
      </c>
      <c r="P765" s="135">
        <f t="shared" si="431"/>
        <v>3.9199999999999999E-2</v>
      </c>
      <c r="Q765" s="135">
        <f t="shared" si="431"/>
        <v>0.02</v>
      </c>
      <c r="R765" s="135">
        <f t="shared" si="431"/>
        <v>1.227E-2</v>
      </c>
      <c r="S765" s="135">
        <f t="shared" si="431"/>
        <v>9.9769999999999998E-2</v>
      </c>
      <c r="T765" s="135">
        <f t="shared" si="431"/>
        <v>0.11507000000000001</v>
      </c>
      <c r="U765" s="135">
        <f t="shared" si="431"/>
        <v>0.12592999999999999</v>
      </c>
      <c r="V765" s="135">
        <f t="shared" si="431"/>
        <v>8.7499999999999994E-2</v>
      </c>
      <c r="W765" s="135">
        <f t="shared" si="431"/>
        <v>0.11366</v>
      </c>
      <c r="X765" s="135">
        <f t="shared" si="431"/>
        <v>0.21543000000000001</v>
      </c>
      <c r="Y765" s="135">
        <f t="shared" si="431"/>
        <v>0.44839000000000001</v>
      </c>
      <c r="Z765" s="135">
        <f t="shared" si="431"/>
        <v>0.68864999999999998</v>
      </c>
      <c r="AA765" s="135">
        <f t="shared" si="431"/>
        <v>0.30547000000000002</v>
      </c>
    </row>
    <row r="766" spans="1:27" ht="12.75" customHeight="1" outlineLevel="1" x14ac:dyDescent="0.3">
      <c r="A766" s="163" t="s">
        <v>3153</v>
      </c>
      <c r="B766" s="94" t="s">
        <v>238</v>
      </c>
      <c r="C766" s="70" t="s">
        <v>79</v>
      </c>
      <c r="D766" s="71">
        <v>127.96</v>
      </c>
      <c r="E766" s="71">
        <v>81.19</v>
      </c>
      <c r="F766" s="71">
        <v>66.17</v>
      </c>
      <c r="G766" s="71">
        <v>46.16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7.86</v>
      </c>
      <c r="N766" s="71">
        <v>17.850000000000001</v>
      </c>
      <c r="O766" s="71">
        <v>46.57</v>
      </c>
      <c r="P766" s="71">
        <v>39.200000000000003</v>
      </c>
      <c r="Q766" s="71">
        <v>20</v>
      </c>
      <c r="R766" s="71">
        <v>12.27</v>
      </c>
      <c r="S766" s="71">
        <v>99.77</v>
      </c>
      <c r="T766" s="71">
        <v>115.07</v>
      </c>
      <c r="U766" s="71">
        <v>125.93</v>
      </c>
      <c r="V766" s="71">
        <v>87.5</v>
      </c>
      <c r="W766" s="71">
        <v>113.66</v>
      </c>
      <c r="X766" s="71">
        <v>215.43</v>
      </c>
      <c r="Y766" s="71">
        <v>448.39</v>
      </c>
      <c r="Z766" s="71">
        <v>688.65</v>
      </c>
      <c r="AA766" s="71">
        <v>305.47000000000003</v>
      </c>
    </row>
    <row r="767" spans="1:27" ht="13.8" x14ac:dyDescent="0.3">
      <c r="A767" s="162" t="s">
        <v>3154</v>
      </c>
      <c r="B767" s="54" t="str">
        <f>"30"&amp;"."&amp;$B$801&amp;"."&amp;$B$802</f>
        <v>30.03.2024</v>
      </c>
      <c r="C767" s="134" t="s">
        <v>76</v>
      </c>
      <c r="D767" s="135">
        <f>ROUND((D768)/1000,5)</f>
        <v>0.21098</v>
      </c>
      <c r="E767" s="135">
        <f t="shared" ref="E767:AA767" si="432">ROUND((E768)/1000,5)</f>
        <v>0.26990999999999998</v>
      </c>
      <c r="F767" s="135">
        <f t="shared" si="432"/>
        <v>0.19092999999999999</v>
      </c>
      <c r="G767" s="135">
        <f t="shared" si="432"/>
        <v>8.9539999999999995E-2</v>
      </c>
      <c r="H767" s="135">
        <f t="shared" si="432"/>
        <v>0.14393</v>
      </c>
      <c r="I767" s="135">
        <f t="shared" si="432"/>
        <v>0.13653999999999999</v>
      </c>
      <c r="J767" s="135">
        <f t="shared" si="432"/>
        <v>0.16855000000000001</v>
      </c>
      <c r="K767" s="135">
        <f t="shared" si="432"/>
        <v>2.6079999999999999E-2</v>
      </c>
      <c r="L767" s="135">
        <f t="shared" si="432"/>
        <v>0.16977999999999999</v>
      </c>
      <c r="M767" s="135">
        <f t="shared" si="432"/>
        <v>0.21948999999999999</v>
      </c>
      <c r="N767" s="135">
        <f t="shared" si="432"/>
        <v>0.25656000000000001</v>
      </c>
      <c r="O767" s="135">
        <f t="shared" si="432"/>
        <v>0.15412000000000001</v>
      </c>
      <c r="P767" s="135">
        <f t="shared" si="432"/>
        <v>0.20288999999999999</v>
      </c>
      <c r="Q767" s="135">
        <f t="shared" si="432"/>
        <v>0.27875</v>
      </c>
      <c r="R767" s="135">
        <f t="shared" si="432"/>
        <v>0.21118000000000001</v>
      </c>
      <c r="S767" s="135">
        <f t="shared" si="432"/>
        <v>0.20232</v>
      </c>
      <c r="T767" s="135">
        <f t="shared" si="432"/>
        <v>0.18637999999999999</v>
      </c>
      <c r="U767" s="135">
        <f t="shared" si="432"/>
        <v>0.20516000000000001</v>
      </c>
      <c r="V767" s="135">
        <f t="shared" si="432"/>
        <v>0.25474000000000002</v>
      </c>
      <c r="W767" s="135">
        <f t="shared" si="432"/>
        <v>0.24304000000000001</v>
      </c>
      <c r="X767" s="135">
        <f t="shared" si="432"/>
        <v>0.35186000000000001</v>
      </c>
      <c r="Y767" s="135">
        <f t="shared" si="432"/>
        <v>0.44716</v>
      </c>
      <c r="Z767" s="135">
        <f t="shared" si="432"/>
        <v>0.53573999999999999</v>
      </c>
      <c r="AA767" s="135">
        <f t="shared" si="432"/>
        <v>0.21471000000000001</v>
      </c>
    </row>
    <row r="768" spans="1:27" ht="12.75" customHeight="1" outlineLevel="1" x14ac:dyDescent="0.3">
      <c r="A768" s="163" t="s">
        <v>3155</v>
      </c>
      <c r="B768" s="94" t="s">
        <v>238</v>
      </c>
      <c r="C768" s="70" t="s">
        <v>79</v>
      </c>
      <c r="D768" s="71">
        <v>210.98</v>
      </c>
      <c r="E768" s="71">
        <v>269.91000000000003</v>
      </c>
      <c r="F768" s="71">
        <v>190.93</v>
      </c>
      <c r="G768" s="71">
        <v>89.54</v>
      </c>
      <c r="H768" s="71">
        <v>143.93</v>
      </c>
      <c r="I768" s="71">
        <v>136.54</v>
      </c>
      <c r="J768" s="71">
        <v>168.55</v>
      </c>
      <c r="K768" s="71">
        <v>26.08</v>
      </c>
      <c r="L768" s="71">
        <v>169.78</v>
      </c>
      <c r="M768" s="71">
        <v>219.49</v>
      </c>
      <c r="N768" s="71">
        <v>256.56</v>
      </c>
      <c r="O768" s="71">
        <v>154.12</v>
      </c>
      <c r="P768" s="71">
        <v>202.89</v>
      </c>
      <c r="Q768" s="71">
        <v>278.75</v>
      </c>
      <c r="R768" s="71">
        <v>211.18</v>
      </c>
      <c r="S768" s="71">
        <v>202.32</v>
      </c>
      <c r="T768" s="71">
        <v>186.38</v>
      </c>
      <c r="U768" s="71">
        <v>205.16</v>
      </c>
      <c r="V768" s="71">
        <v>254.74</v>
      </c>
      <c r="W768" s="71">
        <v>243.04</v>
      </c>
      <c r="X768" s="71">
        <v>351.86</v>
      </c>
      <c r="Y768" s="71">
        <v>447.16</v>
      </c>
      <c r="Z768" s="71">
        <v>535.74</v>
      </c>
      <c r="AA768" s="71">
        <v>214.71</v>
      </c>
    </row>
    <row r="769" spans="1:28" ht="13.8" x14ac:dyDescent="0.3">
      <c r="A769" s="162" t="s">
        <v>3156</v>
      </c>
      <c r="B769" s="54" t="str">
        <f>"31"&amp;"."&amp;$B$801&amp;"."&amp;$B$802</f>
        <v>31.03.2024</v>
      </c>
      <c r="C769" s="134" t="s">
        <v>76</v>
      </c>
      <c r="D769" s="135">
        <f>ROUND((D770)/1000,5)</f>
        <v>5.2830000000000002E-2</v>
      </c>
      <c r="E769" s="135">
        <f t="shared" ref="E769:AA769" si="433">ROUND((E770)/1000,5)</f>
        <v>7.1399999999999996E-3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0.13528000000000001</v>
      </c>
      <c r="N769" s="135">
        <f t="shared" si="433"/>
        <v>0.15118999999999999</v>
      </c>
      <c r="O769" s="135">
        <f t="shared" si="433"/>
        <v>0.20752999999999999</v>
      </c>
      <c r="P769" s="135">
        <f t="shared" si="433"/>
        <v>0.20247999999999999</v>
      </c>
      <c r="Q769" s="135">
        <f t="shared" si="433"/>
        <v>0.23222000000000001</v>
      </c>
      <c r="R769" s="135">
        <f t="shared" si="433"/>
        <v>0.24257999999999999</v>
      </c>
      <c r="S769" s="135">
        <f t="shared" si="433"/>
        <v>0.24554000000000001</v>
      </c>
      <c r="T769" s="135">
        <f t="shared" si="433"/>
        <v>0.23186999999999999</v>
      </c>
      <c r="U769" s="135">
        <f t="shared" si="433"/>
        <v>0.30353999999999998</v>
      </c>
      <c r="V769" s="135">
        <f t="shared" si="433"/>
        <v>0.12424</v>
      </c>
      <c r="W769" s="135">
        <f t="shared" si="433"/>
        <v>0.34588000000000002</v>
      </c>
      <c r="X769" s="135">
        <f t="shared" si="433"/>
        <v>0.41965999999999998</v>
      </c>
      <c r="Y769" s="135">
        <f t="shared" si="433"/>
        <v>0.34967999999999999</v>
      </c>
      <c r="Z769" s="135">
        <f t="shared" si="433"/>
        <v>0.35410999999999998</v>
      </c>
      <c r="AA769" s="135">
        <f t="shared" si="433"/>
        <v>0.38539000000000001</v>
      </c>
    </row>
    <row r="770" spans="1:28" ht="12.75" customHeight="1" outlineLevel="1" x14ac:dyDescent="0.3">
      <c r="A770" s="163" t="s">
        <v>3157</v>
      </c>
      <c r="B770" s="94" t="s">
        <v>238</v>
      </c>
      <c r="C770" s="70" t="s">
        <v>79</v>
      </c>
      <c r="D770" s="71">
        <v>52.83</v>
      </c>
      <c r="E770" s="71">
        <v>7.14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135.28</v>
      </c>
      <c r="N770" s="71">
        <v>151.19</v>
      </c>
      <c r="O770" s="71">
        <v>207.53</v>
      </c>
      <c r="P770" s="71">
        <v>202.48</v>
      </c>
      <c r="Q770" s="71">
        <v>232.22</v>
      </c>
      <c r="R770" s="71">
        <v>242.58</v>
      </c>
      <c r="S770" s="71">
        <v>245.54</v>
      </c>
      <c r="T770" s="71">
        <v>231.87</v>
      </c>
      <c r="U770" s="71">
        <v>303.54000000000002</v>
      </c>
      <c r="V770" s="71">
        <v>124.24</v>
      </c>
      <c r="W770" s="71">
        <v>345.88</v>
      </c>
      <c r="X770" s="71">
        <v>419.66</v>
      </c>
      <c r="Y770" s="71">
        <v>349.68</v>
      </c>
      <c r="Z770" s="71">
        <v>354.11</v>
      </c>
      <c r="AA770" s="71">
        <v>385.39</v>
      </c>
    </row>
    <row r="773" spans="1:28" ht="13.8" x14ac:dyDescent="0.3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8" s="198" customFormat="1" ht="13.8" x14ac:dyDescent="0.3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  <c r="AB774" s="45"/>
    </row>
    <row r="775" spans="1:28" s="198" customFormat="1" ht="13.8" x14ac:dyDescent="0.3">
      <c r="A775" s="162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7.3400000000000002E-3</v>
      </c>
    </row>
    <row r="776" spans="1:28" s="198" customFormat="1" ht="13.8" x14ac:dyDescent="0.3">
      <c r="A776" s="162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0.32116</v>
      </c>
    </row>
    <row r="779" spans="1:28" ht="13.8" x14ac:dyDescent="0.3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8" ht="15" customHeight="1" x14ac:dyDescent="0.3">
      <c r="A780" s="168" t="s">
        <v>3160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8" ht="13.8" hidden="1" x14ac:dyDescent="0.3">
      <c r="A781" s="172"/>
      <c r="B781" s="173"/>
      <c r="C781" s="174"/>
      <c r="D781" s="175"/>
      <c r="E781" s="175"/>
      <c r="F781" s="175"/>
      <c r="G781" s="175"/>
    </row>
    <row r="782" spans="1:28" ht="12.75" customHeight="1" x14ac:dyDescent="0.3">
      <c r="A782" s="176" t="s">
        <v>3161</v>
      </c>
      <c r="B782" s="177" t="s">
        <v>868</v>
      </c>
      <c r="C782" s="178" t="s">
        <v>864</v>
      </c>
      <c r="D782" s="175">
        <v>866785.27</v>
      </c>
      <c r="E782" s="175">
        <f>$D782</f>
        <v>866785.27</v>
      </c>
      <c r="F782" s="175">
        <f>$D782</f>
        <v>866785.27</v>
      </c>
      <c r="G782" s="175">
        <f>$D782</f>
        <v>866785.27</v>
      </c>
    </row>
    <row r="783" spans="1:28" ht="12.75" customHeight="1" x14ac:dyDescent="0.3">
      <c r="A783" s="176" t="s">
        <v>3162</v>
      </c>
      <c r="B783" s="177" t="s">
        <v>90</v>
      </c>
      <c r="C783" s="178" t="s">
        <v>864</v>
      </c>
      <c r="D783" s="175">
        <v>571820.46</v>
      </c>
      <c r="E783" s="175">
        <v>1008357.15</v>
      </c>
      <c r="F783" s="175">
        <v>1092208.6499999999</v>
      </c>
      <c r="G783" s="175">
        <v>1355806.62</v>
      </c>
    </row>
    <row r="786" spans="1:27" ht="12.75" customHeight="1" x14ac:dyDescent="0.3">
      <c r="A786" s="179" t="s">
        <v>84</v>
      </c>
      <c r="B786" s="179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3">
      <c r="A787" s="180" t="s">
        <v>3163</v>
      </c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5">
      <c r="A789" s="83"/>
      <c r="B789" s="84"/>
    </row>
    <row r="790" spans="1:27" x14ac:dyDescent="0.25">
      <c r="A790" s="83"/>
      <c r="B790" s="85"/>
    </row>
    <row r="801" spans="2:2" ht="13.8" hidden="1" x14ac:dyDescent="0.3">
      <c r="B801" s="181" t="s">
        <v>3164</v>
      </c>
    </row>
    <row r="802" spans="2:2" ht="13.8" hidden="1" x14ac:dyDescent="0.3">
      <c r="B802" s="182" t="s">
        <v>3165</v>
      </c>
    </row>
  </sheetData>
  <autoFilter ref="B6:C698" xr:uid="{00000000-0001-0000-0F00-000000000000}"/>
  <mergeCells count="18">
    <mergeCell ref="A779:AA779"/>
    <mergeCell ref="A780:A781"/>
    <mergeCell ref="B780:B781"/>
    <mergeCell ref="C780:C781"/>
    <mergeCell ref="A786:B786"/>
    <mergeCell ref="A787:O787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10FB0-3BFE-44E5-A4FB-F938C309770E}">
  <sheetPr>
    <tabColor theme="7" tint="0.59999389629810485"/>
    <pageSetUpPr fitToPage="1"/>
  </sheetPr>
  <dimension ref="A1:AB802"/>
  <sheetViews>
    <sheetView view="pageBreakPreview" topLeftCell="O682" zoomScale="75" zoomScaleNormal="100" zoomScaleSheetLayoutView="75" workbookViewId="0">
      <selection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x14ac:dyDescent="0.25">
      <c r="A1" s="151" t="s">
        <v>2413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3">
      <c r="A4" s="154" t="s">
        <v>869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2414</v>
      </c>
      <c r="B7" s="54" t="str">
        <f>"01"&amp;"."&amp;$B$801&amp;"."&amp;$B$802</f>
        <v>01.03.2024</v>
      </c>
      <c r="C7" s="134" t="s">
        <v>76</v>
      </c>
      <c r="D7" s="135">
        <f>ROUND(((D8+D9+D11+D10)/1000),5)</f>
        <v>1.5910599999999999</v>
      </c>
      <c r="E7" s="135">
        <f>ROUND(((E8+E9+E11+E10)/1000),5)</f>
        <v>1.5257400000000001</v>
      </c>
      <c r="F7" s="135">
        <f>ROUND(((F8+F9+F11+F10)/1000),5)</f>
        <v>1.51796</v>
      </c>
      <c r="G7" s="135">
        <f t="shared" ref="G7:AA7" si="0">ROUND(((G8+G9+G11+G10)/1000),5)</f>
        <v>1.52162</v>
      </c>
      <c r="H7" s="135">
        <f t="shared" si="0"/>
        <v>1.5726500000000001</v>
      </c>
      <c r="I7" s="135">
        <f t="shared" si="0"/>
        <v>1.66621</v>
      </c>
      <c r="J7" s="135">
        <f t="shared" si="0"/>
        <v>1.76437</v>
      </c>
      <c r="K7" s="135">
        <f t="shared" si="0"/>
        <v>2.0721699999999998</v>
      </c>
      <c r="L7" s="135">
        <f t="shared" si="0"/>
        <v>2.2174499999999999</v>
      </c>
      <c r="M7" s="135">
        <f t="shared" si="0"/>
        <v>2.2526299999999999</v>
      </c>
      <c r="N7" s="135">
        <f t="shared" si="0"/>
        <v>2.2587299999999999</v>
      </c>
      <c r="O7" s="135">
        <f t="shared" si="0"/>
        <v>2.3098100000000001</v>
      </c>
      <c r="P7" s="135">
        <f t="shared" si="0"/>
        <v>2.2805800000000001</v>
      </c>
      <c r="Q7" s="135">
        <f t="shared" si="0"/>
        <v>2.28471</v>
      </c>
      <c r="R7" s="135">
        <f t="shared" si="0"/>
        <v>2.26966</v>
      </c>
      <c r="S7" s="135">
        <f t="shared" si="0"/>
        <v>2.21787</v>
      </c>
      <c r="T7" s="135">
        <f t="shared" si="0"/>
        <v>2.1936599999999999</v>
      </c>
      <c r="U7" s="135">
        <f t="shared" si="0"/>
        <v>2.1946099999999999</v>
      </c>
      <c r="V7" s="135">
        <f t="shared" si="0"/>
        <v>2.22438</v>
      </c>
      <c r="W7" s="135">
        <f t="shared" si="0"/>
        <v>2.3026300000000002</v>
      </c>
      <c r="X7" s="135">
        <f t="shared" si="0"/>
        <v>2.25244</v>
      </c>
      <c r="Y7" s="135">
        <f t="shared" si="0"/>
        <v>2.1433</v>
      </c>
      <c r="Z7" s="135">
        <f t="shared" si="0"/>
        <v>1.84483</v>
      </c>
      <c r="AA7" s="135">
        <f t="shared" si="0"/>
        <v>1.72492</v>
      </c>
    </row>
    <row r="8" spans="1:27" ht="12.75" customHeight="1" outlineLevel="1" x14ac:dyDescent="0.3">
      <c r="A8" s="163" t="s">
        <v>2415</v>
      </c>
      <c r="B8" s="94" t="s">
        <v>238</v>
      </c>
      <c r="C8" s="70" t="s">
        <v>79</v>
      </c>
      <c r="D8" s="71">
        <v>1302.93</v>
      </c>
      <c r="E8" s="71">
        <v>1237.6099999999999</v>
      </c>
      <c r="F8" s="71">
        <v>1229.83</v>
      </c>
      <c r="G8" s="71">
        <v>1233.49</v>
      </c>
      <c r="H8" s="71">
        <v>1284.52</v>
      </c>
      <c r="I8" s="71">
        <v>1378.08</v>
      </c>
      <c r="J8" s="71">
        <v>1476.24</v>
      </c>
      <c r="K8" s="71">
        <v>1784.04</v>
      </c>
      <c r="L8" s="71">
        <v>1929.32</v>
      </c>
      <c r="M8" s="71">
        <v>1964.5</v>
      </c>
      <c r="N8" s="71">
        <v>1970.6</v>
      </c>
      <c r="O8" s="71">
        <v>2021.68</v>
      </c>
      <c r="P8" s="71">
        <v>1992.45</v>
      </c>
      <c r="Q8" s="71">
        <v>1996.58</v>
      </c>
      <c r="R8" s="71">
        <v>1981.53</v>
      </c>
      <c r="S8" s="71">
        <v>1929.74</v>
      </c>
      <c r="T8" s="71">
        <v>1905.53</v>
      </c>
      <c r="U8" s="71">
        <v>1906.48</v>
      </c>
      <c r="V8" s="71">
        <v>1936.25</v>
      </c>
      <c r="W8" s="71">
        <v>2014.5</v>
      </c>
      <c r="X8" s="71">
        <v>1964.31</v>
      </c>
      <c r="Y8" s="71">
        <v>1855.17</v>
      </c>
      <c r="Z8" s="71">
        <v>1556.7</v>
      </c>
      <c r="AA8" s="71">
        <v>1436.79</v>
      </c>
    </row>
    <row r="9" spans="1:27" ht="12.75" customHeight="1" outlineLevel="1" x14ac:dyDescent="0.3">
      <c r="A9" s="163" t="s">
        <v>2416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customHeight="1" outlineLevel="1" x14ac:dyDescent="0.3">
      <c r="A10" s="163" t="s">
        <v>2417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2418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AA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 t="shared" si="2"/>
        <v>216.36</v>
      </c>
    </row>
    <row r="12" spans="1:27" ht="13.8" x14ac:dyDescent="0.3">
      <c r="A12" s="162" t="s">
        <v>2419</v>
      </c>
      <c r="B12" s="54" t="str">
        <f>"02"&amp;"."&amp;$B$801&amp;"."&amp;$B$802</f>
        <v>02.03.2024</v>
      </c>
      <c r="C12" s="134" t="s">
        <v>76</v>
      </c>
      <c r="D12" s="135">
        <f>ROUND(((D13+D14+D16+D15)/1000),5)</f>
        <v>1.9359500000000001</v>
      </c>
      <c r="E12" s="135">
        <f>ROUND(((E13+E14+E16+E15)/1000),5)</f>
        <v>1.76796</v>
      </c>
      <c r="F12" s="135">
        <f>ROUND(((F13+F14+F16+F15)/1000),5)</f>
        <v>1.7336</v>
      </c>
      <c r="G12" s="135">
        <f t="shared" ref="G12:AA12" si="3">ROUND(((G13+G14+G16+G15)/1000),5)</f>
        <v>1.72492</v>
      </c>
      <c r="H12" s="135">
        <f t="shared" si="3"/>
        <v>1.7240599999999999</v>
      </c>
      <c r="I12" s="135">
        <f t="shared" si="3"/>
        <v>1.7242900000000001</v>
      </c>
      <c r="J12" s="135">
        <f t="shared" si="3"/>
        <v>1.75458</v>
      </c>
      <c r="K12" s="135">
        <f t="shared" si="3"/>
        <v>1.9376599999999999</v>
      </c>
      <c r="L12" s="135">
        <f t="shared" si="3"/>
        <v>2.17815</v>
      </c>
      <c r="M12" s="135">
        <f t="shared" si="3"/>
        <v>2.2599999999999998</v>
      </c>
      <c r="N12" s="135">
        <f t="shared" si="3"/>
        <v>2.2852700000000001</v>
      </c>
      <c r="O12" s="135">
        <f t="shared" si="3"/>
        <v>2.2922199999999999</v>
      </c>
      <c r="P12" s="135">
        <f t="shared" si="3"/>
        <v>2.2858299999999998</v>
      </c>
      <c r="Q12" s="135">
        <f t="shared" si="3"/>
        <v>2.2775599999999998</v>
      </c>
      <c r="R12" s="135">
        <f t="shared" si="3"/>
        <v>2.2700800000000001</v>
      </c>
      <c r="S12" s="135">
        <f t="shared" si="3"/>
        <v>2.2315900000000002</v>
      </c>
      <c r="T12" s="135">
        <f t="shared" si="3"/>
        <v>2.2443200000000001</v>
      </c>
      <c r="U12" s="135">
        <f t="shared" si="3"/>
        <v>2.26119</v>
      </c>
      <c r="V12" s="135">
        <f t="shared" si="3"/>
        <v>2.2841800000000001</v>
      </c>
      <c r="W12" s="135">
        <f t="shared" si="3"/>
        <v>2.2997999999999998</v>
      </c>
      <c r="X12" s="135">
        <f t="shared" si="3"/>
        <v>2.2919399999999999</v>
      </c>
      <c r="Y12" s="135">
        <f t="shared" si="3"/>
        <v>2.2235900000000002</v>
      </c>
      <c r="Z12" s="135">
        <f t="shared" si="3"/>
        <v>2.0228799999999998</v>
      </c>
      <c r="AA12" s="135">
        <f t="shared" si="3"/>
        <v>1.75536</v>
      </c>
    </row>
    <row r="13" spans="1:27" ht="12.75" customHeight="1" outlineLevel="1" x14ac:dyDescent="0.3">
      <c r="A13" s="163" t="s">
        <v>2420</v>
      </c>
      <c r="B13" s="94" t="s">
        <v>238</v>
      </c>
      <c r="C13" s="70" t="s">
        <v>79</v>
      </c>
      <c r="D13" s="71">
        <v>1647.82</v>
      </c>
      <c r="E13" s="71">
        <v>1479.83</v>
      </c>
      <c r="F13" s="71">
        <v>1445.47</v>
      </c>
      <c r="G13" s="71">
        <v>1436.79</v>
      </c>
      <c r="H13" s="71">
        <v>1435.93</v>
      </c>
      <c r="I13" s="71">
        <v>1436.16</v>
      </c>
      <c r="J13" s="71">
        <v>1466.45</v>
      </c>
      <c r="K13" s="71">
        <v>1649.53</v>
      </c>
      <c r="L13" s="71">
        <v>1890.02</v>
      </c>
      <c r="M13" s="71">
        <v>1971.87</v>
      </c>
      <c r="N13" s="71">
        <v>1997.14</v>
      </c>
      <c r="O13" s="71">
        <v>2004.09</v>
      </c>
      <c r="P13" s="71">
        <v>1997.7</v>
      </c>
      <c r="Q13" s="71">
        <v>1989.43</v>
      </c>
      <c r="R13" s="71">
        <v>1981.95</v>
      </c>
      <c r="S13" s="71">
        <v>1943.46</v>
      </c>
      <c r="T13" s="71">
        <v>1956.19</v>
      </c>
      <c r="U13" s="71">
        <v>1973.06</v>
      </c>
      <c r="V13" s="71">
        <v>1996.05</v>
      </c>
      <c r="W13" s="71">
        <v>2011.67</v>
      </c>
      <c r="X13" s="71">
        <v>2003.81</v>
      </c>
      <c r="Y13" s="71">
        <v>1935.46</v>
      </c>
      <c r="Z13" s="71">
        <v>1734.75</v>
      </c>
      <c r="AA13" s="71">
        <v>1467.23</v>
      </c>
    </row>
    <row r="14" spans="1:27" ht="12.75" customHeight="1" outlineLevel="1" x14ac:dyDescent="0.3">
      <c r="A14" s="163" t="s">
        <v>2421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customHeight="1" outlineLevel="1" x14ac:dyDescent="0.3">
      <c r="A15" s="163" t="s">
        <v>2422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2423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 t="shared" si="5"/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x14ac:dyDescent="0.3">
      <c r="A17" s="162" t="s">
        <v>2424</v>
      </c>
      <c r="B17" s="54" t="str">
        <f>"03"&amp;"."&amp;$B$801&amp;"."&amp;$B$802</f>
        <v>03.03.2024</v>
      </c>
      <c r="C17" s="134" t="s">
        <v>76</v>
      </c>
      <c r="D17" s="135">
        <f>ROUND(((D18+D19+D21+D20)/1000),5)</f>
        <v>1.7666500000000001</v>
      </c>
      <c r="E17" s="135">
        <f>ROUND(((E18+E19+E21+E20)/1000),5)</f>
        <v>1.70173</v>
      </c>
      <c r="F17" s="135">
        <f>ROUND(((F18+F19+F21+F20)/1000),5)</f>
        <v>1.6048899999999999</v>
      </c>
      <c r="G17" s="135">
        <f t="shared" ref="G17:AA17" si="6">ROUND(((G18+G19+G21+G20)/1000),5)</f>
        <v>1.59965</v>
      </c>
      <c r="H17" s="135">
        <f t="shared" si="6"/>
        <v>1.6247799999999999</v>
      </c>
      <c r="I17" s="135">
        <f t="shared" si="6"/>
        <v>1.6619999999999999</v>
      </c>
      <c r="J17" s="135">
        <f t="shared" si="6"/>
        <v>1.67116</v>
      </c>
      <c r="K17" s="135">
        <f t="shared" si="6"/>
        <v>1.72058</v>
      </c>
      <c r="L17" s="135">
        <f t="shared" si="6"/>
        <v>1.9359599999999999</v>
      </c>
      <c r="M17" s="135">
        <f t="shared" si="6"/>
        <v>2.0538599999999998</v>
      </c>
      <c r="N17" s="135">
        <f t="shared" si="6"/>
        <v>2.1032500000000001</v>
      </c>
      <c r="O17" s="135">
        <f t="shared" si="6"/>
        <v>2.10101</v>
      </c>
      <c r="P17" s="135">
        <f t="shared" si="6"/>
        <v>2.0765400000000001</v>
      </c>
      <c r="Q17" s="135">
        <f t="shared" si="6"/>
        <v>2.0604900000000002</v>
      </c>
      <c r="R17" s="135">
        <f t="shared" si="6"/>
        <v>2.0562299999999998</v>
      </c>
      <c r="S17" s="135">
        <f t="shared" si="6"/>
        <v>2.0204599999999999</v>
      </c>
      <c r="T17" s="135">
        <f t="shared" si="6"/>
        <v>2.0509900000000001</v>
      </c>
      <c r="U17" s="135">
        <f t="shared" si="6"/>
        <v>2.0827300000000002</v>
      </c>
      <c r="V17" s="135">
        <f t="shared" si="6"/>
        <v>2.1891400000000001</v>
      </c>
      <c r="W17" s="135">
        <f t="shared" si="6"/>
        <v>2.1766000000000001</v>
      </c>
      <c r="X17" s="135">
        <f t="shared" si="6"/>
        <v>2.1486399999999999</v>
      </c>
      <c r="Y17" s="135">
        <f t="shared" si="6"/>
        <v>2.0316100000000001</v>
      </c>
      <c r="Z17" s="135">
        <f t="shared" si="6"/>
        <v>1.8545700000000001</v>
      </c>
      <c r="AA17" s="135">
        <f t="shared" si="6"/>
        <v>1.72593</v>
      </c>
    </row>
    <row r="18" spans="1:27" ht="12.75" customHeight="1" outlineLevel="1" x14ac:dyDescent="0.3">
      <c r="A18" s="163" t="s">
        <v>2425</v>
      </c>
      <c r="B18" s="94" t="s">
        <v>238</v>
      </c>
      <c r="C18" s="70" t="s">
        <v>79</v>
      </c>
      <c r="D18" s="71">
        <v>1478.52</v>
      </c>
      <c r="E18" s="71">
        <v>1413.6</v>
      </c>
      <c r="F18" s="71">
        <v>1316.76</v>
      </c>
      <c r="G18" s="71">
        <v>1311.52</v>
      </c>
      <c r="H18" s="71">
        <v>1336.65</v>
      </c>
      <c r="I18" s="71">
        <v>1373.87</v>
      </c>
      <c r="J18" s="71">
        <v>1383.03</v>
      </c>
      <c r="K18" s="71">
        <v>1432.45</v>
      </c>
      <c r="L18" s="71">
        <v>1647.83</v>
      </c>
      <c r="M18" s="71">
        <v>1765.73</v>
      </c>
      <c r="N18" s="71">
        <v>1815.12</v>
      </c>
      <c r="O18" s="71">
        <v>1812.88</v>
      </c>
      <c r="P18" s="71">
        <v>1788.41</v>
      </c>
      <c r="Q18" s="71">
        <v>1772.36</v>
      </c>
      <c r="R18" s="71">
        <v>1768.1</v>
      </c>
      <c r="S18" s="71">
        <v>1732.33</v>
      </c>
      <c r="T18" s="71">
        <v>1762.86</v>
      </c>
      <c r="U18" s="71">
        <v>1794.6</v>
      </c>
      <c r="V18" s="71">
        <v>1901.01</v>
      </c>
      <c r="W18" s="71">
        <v>1888.47</v>
      </c>
      <c r="X18" s="71">
        <v>1860.51</v>
      </c>
      <c r="Y18" s="71">
        <v>1743.48</v>
      </c>
      <c r="Z18" s="71">
        <v>1566.44</v>
      </c>
      <c r="AA18" s="71">
        <v>1437.8</v>
      </c>
    </row>
    <row r="19" spans="1:27" ht="12.75" customHeight="1" outlineLevel="1" x14ac:dyDescent="0.3">
      <c r="A19" s="163" t="s">
        <v>2426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customHeight="1" outlineLevel="1" x14ac:dyDescent="0.3">
      <c r="A20" s="163" t="s">
        <v>2427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2428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 t="shared" si="8"/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x14ac:dyDescent="0.3">
      <c r="A22" s="162" t="s">
        <v>2429</v>
      </c>
      <c r="B22" s="54" t="str">
        <f>"04"&amp;"."&amp;$B$801&amp;"."&amp;$B$802</f>
        <v>04.03.2024</v>
      </c>
      <c r="C22" s="134" t="s">
        <v>76</v>
      </c>
      <c r="D22" s="135">
        <f>ROUND(((D23+D24+D26+D25)/1000),5)</f>
        <v>1.7091400000000001</v>
      </c>
      <c r="E22" s="135">
        <f>ROUND(((E23+E24+E26+E25)/1000),5)</f>
        <v>1.5728200000000001</v>
      </c>
      <c r="F22" s="135">
        <f>ROUND(((F23+F24+F26+F25)/1000),5)</f>
        <v>1.52505</v>
      </c>
      <c r="G22" s="135">
        <f t="shared" ref="G22:AA22" si="9">ROUND(((G23+G24+G26+G25)/1000),5)</f>
        <v>1.5188299999999999</v>
      </c>
      <c r="H22" s="135">
        <f t="shared" si="9"/>
        <v>1.5544100000000001</v>
      </c>
      <c r="I22" s="135">
        <f t="shared" si="9"/>
        <v>1.7056</v>
      </c>
      <c r="J22" s="135">
        <f t="shared" si="9"/>
        <v>1.73539</v>
      </c>
      <c r="K22" s="135">
        <f t="shared" si="9"/>
        <v>2.10514</v>
      </c>
      <c r="L22" s="135">
        <f t="shared" si="9"/>
        <v>2.27705</v>
      </c>
      <c r="M22" s="135">
        <f t="shared" si="9"/>
        <v>2.3660800000000002</v>
      </c>
      <c r="N22" s="135">
        <f t="shared" si="9"/>
        <v>2.3811599999999999</v>
      </c>
      <c r="O22" s="135">
        <f t="shared" si="9"/>
        <v>2.4262100000000002</v>
      </c>
      <c r="P22" s="135">
        <f t="shared" si="9"/>
        <v>2.3860999999999999</v>
      </c>
      <c r="Q22" s="135">
        <f t="shared" si="9"/>
        <v>2.3599899999999998</v>
      </c>
      <c r="R22" s="135">
        <f t="shared" si="9"/>
        <v>2.3161399999999999</v>
      </c>
      <c r="S22" s="135">
        <f t="shared" si="9"/>
        <v>2.2575099999999999</v>
      </c>
      <c r="T22" s="135">
        <f t="shared" si="9"/>
        <v>2.2329699999999999</v>
      </c>
      <c r="U22" s="135">
        <f t="shared" si="9"/>
        <v>2.2255699999999998</v>
      </c>
      <c r="V22" s="135">
        <f t="shared" si="9"/>
        <v>2.2673999999999999</v>
      </c>
      <c r="W22" s="135">
        <f t="shared" si="9"/>
        <v>2.36016</v>
      </c>
      <c r="X22" s="135">
        <f t="shared" si="9"/>
        <v>2.2606700000000002</v>
      </c>
      <c r="Y22" s="135">
        <f t="shared" si="9"/>
        <v>2.1208499999999999</v>
      </c>
      <c r="Z22" s="135">
        <f t="shared" si="9"/>
        <v>1.84277</v>
      </c>
      <c r="AA22" s="135">
        <f t="shared" si="9"/>
        <v>1.73061</v>
      </c>
    </row>
    <row r="23" spans="1:27" ht="12.75" customHeight="1" outlineLevel="1" x14ac:dyDescent="0.3">
      <c r="A23" s="163" t="s">
        <v>2430</v>
      </c>
      <c r="B23" s="94" t="s">
        <v>238</v>
      </c>
      <c r="C23" s="70" t="s">
        <v>79</v>
      </c>
      <c r="D23" s="71">
        <v>1421.01</v>
      </c>
      <c r="E23" s="71">
        <v>1284.69</v>
      </c>
      <c r="F23" s="71">
        <v>1236.92</v>
      </c>
      <c r="G23" s="71">
        <v>1230.7</v>
      </c>
      <c r="H23" s="71">
        <v>1266.28</v>
      </c>
      <c r="I23" s="71">
        <v>1417.47</v>
      </c>
      <c r="J23" s="71">
        <v>1447.26</v>
      </c>
      <c r="K23" s="71">
        <v>1817.01</v>
      </c>
      <c r="L23" s="71">
        <v>1988.92</v>
      </c>
      <c r="M23" s="71">
        <v>2077.9499999999998</v>
      </c>
      <c r="N23" s="71">
        <v>2093.0300000000002</v>
      </c>
      <c r="O23" s="71">
        <v>2138.08</v>
      </c>
      <c r="P23" s="71">
        <v>2097.9699999999998</v>
      </c>
      <c r="Q23" s="71">
        <v>2071.86</v>
      </c>
      <c r="R23" s="71">
        <v>2028.01</v>
      </c>
      <c r="S23" s="71">
        <v>1969.38</v>
      </c>
      <c r="T23" s="71">
        <v>1944.84</v>
      </c>
      <c r="U23" s="71">
        <v>1937.44</v>
      </c>
      <c r="V23" s="71">
        <v>1979.27</v>
      </c>
      <c r="W23" s="71">
        <v>2072.0300000000002</v>
      </c>
      <c r="X23" s="71">
        <v>1972.54</v>
      </c>
      <c r="Y23" s="71">
        <v>1832.72</v>
      </c>
      <c r="Z23" s="71">
        <v>1554.64</v>
      </c>
      <c r="AA23" s="71">
        <v>1442.48</v>
      </c>
    </row>
    <row r="24" spans="1:27" ht="12.75" customHeight="1" outlineLevel="1" x14ac:dyDescent="0.3">
      <c r="A24" s="163" t="s">
        <v>2431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customHeight="1" outlineLevel="1" x14ac:dyDescent="0.3">
      <c r="A25" s="163" t="s">
        <v>2432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2433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 t="shared" si="11"/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x14ac:dyDescent="0.3">
      <c r="A27" s="162" t="s">
        <v>2434</v>
      </c>
      <c r="B27" s="54" t="str">
        <f>"05"&amp;"."&amp;$B$801&amp;"."&amp;$B$802</f>
        <v>05.03.2024</v>
      </c>
      <c r="C27" s="134" t="s">
        <v>76</v>
      </c>
      <c r="D27" s="135">
        <f>ROUND(((D28+D29+D31+D30)/1000),5)</f>
        <v>1.5873600000000001</v>
      </c>
      <c r="E27" s="135">
        <f>ROUND(((E28+E29+E31+E30)/1000),5)</f>
        <v>1.52047</v>
      </c>
      <c r="F27" s="135">
        <f>ROUND(((F28+F29+F31+F30)/1000),5)</f>
        <v>1.49916</v>
      </c>
      <c r="G27" s="135">
        <f t="shared" ref="G27:AA27" si="12">ROUND(((G28+G29+G31+G30)/1000),5)</f>
        <v>1.49254</v>
      </c>
      <c r="H27" s="135">
        <f t="shared" si="12"/>
        <v>1.53477</v>
      </c>
      <c r="I27" s="135">
        <f t="shared" si="12"/>
        <v>1.66781</v>
      </c>
      <c r="J27" s="135">
        <f t="shared" si="12"/>
        <v>1.7645500000000001</v>
      </c>
      <c r="K27" s="135">
        <f t="shared" si="12"/>
        <v>1.9598800000000001</v>
      </c>
      <c r="L27" s="135">
        <f t="shared" si="12"/>
        <v>2.1223999999999998</v>
      </c>
      <c r="M27" s="135">
        <f t="shared" si="12"/>
        <v>2.1738900000000001</v>
      </c>
      <c r="N27" s="135">
        <f t="shared" si="12"/>
        <v>2.1345800000000001</v>
      </c>
      <c r="O27" s="135">
        <f t="shared" si="12"/>
        <v>2.4779200000000001</v>
      </c>
      <c r="P27" s="135">
        <f t="shared" si="12"/>
        <v>2.3462399999999999</v>
      </c>
      <c r="Q27" s="135">
        <f t="shared" si="12"/>
        <v>2.2801800000000001</v>
      </c>
      <c r="R27" s="135">
        <f t="shared" si="12"/>
        <v>2.3350599999999999</v>
      </c>
      <c r="S27" s="135">
        <f t="shared" si="12"/>
        <v>2.2280000000000002</v>
      </c>
      <c r="T27" s="135">
        <f t="shared" si="12"/>
        <v>2.2041599999999999</v>
      </c>
      <c r="U27" s="135">
        <f t="shared" si="12"/>
        <v>2.1130499999999999</v>
      </c>
      <c r="V27" s="135">
        <f t="shared" si="12"/>
        <v>2.1147200000000002</v>
      </c>
      <c r="W27" s="135">
        <f t="shared" si="12"/>
        <v>2.1072899999999999</v>
      </c>
      <c r="X27" s="135">
        <f t="shared" si="12"/>
        <v>2.1743700000000001</v>
      </c>
      <c r="Y27" s="135">
        <f t="shared" si="12"/>
        <v>1.9822599999999999</v>
      </c>
      <c r="Z27" s="135">
        <f t="shared" si="12"/>
        <v>1.81369</v>
      </c>
      <c r="AA27" s="135">
        <f t="shared" si="12"/>
        <v>1.6401399999999999</v>
      </c>
    </row>
    <row r="28" spans="1:27" ht="12.75" customHeight="1" outlineLevel="1" x14ac:dyDescent="0.3">
      <c r="A28" s="163" t="s">
        <v>2435</v>
      </c>
      <c r="B28" s="94" t="s">
        <v>238</v>
      </c>
      <c r="C28" s="70" t="s">
        <v>79</v>
      </c>
      <c r="D28" s="71">
        <v>1299.23</v>
      </c>
      <c r="E28" s="71">
        <v>1232.3399999999999</v>
      </c>
      <c r="F28" s="71">
        <v>1211.03</v>
      </c>
      <c r="G28" s="71">
        <v>1204.4100000000001</v>
      </c>
      <c r="H28" s="71">
        <v>1246.6400000000001</v>
      </c>
      <c r="I28" s="71">
        <v>1379.68</v>
      </c>
      <c r="J28" s="71">
        <v>1476.42</v>
      </c>
      <c r="K28" s="71">
        <v>1671.75</v>
      </c>
      <c r="L28" s="71">
        <v>1834.27</v>
      </c>
      <c r="M28" s="71">
        <v>1885.76</v>
      </c>
      <c r="N28" s="71">
        <v>1846.45</v>
      </c>
      <c r="O28" s="71">
        <v>2189.79</v>
      </c>
      <c r="P28" s="71">
        <v>2058.11</v>
      </c>
      <c r="Q28" s="71">
        <v>1992.05</v>
      </c>
      <c r="R28" s="71">
        <v>2046.93</v>
      </c>
      <c r="S28" s="71">
        <v>1939.87</v>
      </c>
      <c r="T28" s="71">
        <v>1916.03</v>
      </c>
      <c r="U28" s="71">
        <v>1824.92</v>
      </c>
      <c r="V28" s="71">
        <v>1826.59</v>
      </c>
      <c r="W28" s="71">
        <v>1819.16</v>
      </c>
      <c r="X28" s="71">
        <v>1886.24</v>
      </c>
      <c r="Y28" s="71">
        <v>1694.13</v>
      </c>
      <c r="Z28" s="71">
        <v>1525.56</v>
      </c>
      <c r="AA28" s="71">
        <v>1352.01</v>
      </c>
    </row>
    <row r="29" spans="1:27" ht="12.75" customHeight="1" outlineLevel="1" x14ac:dyDescent="0.3">
      <c r="A29" s="163" t="s">
        <v>2436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customHeight="1" outlineLevel="1" x14ac:dyDescent="0.3">
      <c r="A30" s="163" t="s">
        <v>2437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2438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 t="shared" si="14"/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x14ac:dyDescent="0.3">
      <c r="A32" s="162" t="s">
        <v>2439</v>
      </c>
      <c r="B32" s="54" t="str">
        <f>"06"&amp;"."&amp;$B$801&amp;"."&amp;$B$802</f>
        <v>06.03.2024</v>
      </c>
      <c r="C32" s="134" t="s">
        <v>76</v>
      </c>
      <c r="D32" s="135">
        <f>ROUND(((D33+D34+D36+D35)/1000),5)</f>
        <v>1.64428</v>
      </c>
      <c r="E32" s="135">
        <f>ROUND(((E33+E34+E36+E35)/1000),5)</f>
        <v>1.53118</v>
      </c>
      <c r="F32" s="135">
        <f>ROUND(((F33+F34+F36+F35)/1000),5)</f>
        <v>1.5141</v>
      </c>
      <c r="G32" s="135">
        <f t="shared" ref="G32:AA32" si="15">ROUND(((G33+G34+G36+G35)/1000),5)</f>
        <v>1.5099899999999999</v>
      </c>
      <c r="H32" s="135">
        <f t="shared" si="15"/>
        <v>1.5750500000000001</v>
      </c>
      <c r="I32" s="135">
        <f t="shared" si="15"/>
        <v>1.71773</v>
      </c>
      <c r="J32" s="135">
        <f t="shared" si="15"/>
        <v>1.8155300000000001</v>
      </c>
      <c r="K32" s="135">
        <f t="shared" si="15"/>
        <v>2.1069399999999998</v>
      </c>
      <c r="L32" s="135">
        <f t="shared" si="15"/>
        <v>2.1787200000000002</v>
      </c>
      <c r="M32" s="135">
        <f t="shared" si="15"/>
        <v>2.1941700000000002</v>
      </c>
      <c r="N32" s="135">
        <f t="shared" si="15"/>
        <v>2.1574800000000001</v>
      </c>
      <c r="O32" s="135">
        <f t="shared" si="15"/>
        <v>2.2606999999999999</v>
      </c>
      <c r="P32" s="135">
        <f t="shared" si="15"/>
        <v>2.2496200000000002</v>
      </c>
      <c r="Q32" s="135">
        <f t="shared" si="15"/>
        <v>2.2469399999999999</v>
      </c>
      <c r="R32" s="135">
        <f t="shared" si="15"/>
        <v>2.2259799999999998</v>
      </c>
      <c r="S32" s="135">
        <f t="shared" si="15"/>
        <v>2.2035399999999998</v>
      </c>
      <c r="T32" s="135">
        <f t="shared" si="15"/>
        <v>2.1926800000000002</v>
      </c>
      <c r="U32" s="135">
        <f t="shared" si="15"/>
        <v>2.1433499999999999</v>
      </c>
      <c r="V32" s="135">
        <f t="shared" si="15"/>
        <v>2.1844999999999999</v>
      </c>
      <c r="W32" s="135">
        <f t="shared" si="15"/>
        <v>2.1848000000000001</v>
      </c>
      <c r="X32" s="135">
        <f t="shared" si="15"/>
        <v>2.2401900000000001</v>
      </c>
      <c r="Y32" s="135">
        <f t="shared" si="15"/>
        <v>2.13381</v>
      </c>
      <c r="Z32" s="135">
        <f t="shared" si="15"/>
        <v>1.86365</v>
      </c>
      <c r="AA32" s="135">
        <f t="shared" si="15"/>
        <v>1.7257</v>
      </c>
    </row>
    <row r="33" spans="1:27" ht="12.75" customHeight="1" outlineLevel="1" x14ac:dyDescent="0.3">
      <c r="A33" s="163" t="s">
        <v>2440</v>
      </c>
      <c r="B33" s="94" t="s">
        <v>238</v>
      </c>
      <c r="C33" s="70" t="s">
        <v>79</v>
      </c>
      <c r="D33" s="71">
        <v>1356.15</v>
      </c>
      <c r="E33" s="71">
        <v>1243.05</v>
      </c>
      <c r="F33" s="71">
        <v>1225.97</v>
      </c>
      <c r="G33" s="71">
        <v>1221.8599999999999</v>
      </c>
      <c r="H33" s="71">
        <v>1286.92</v>
      </c>
      <c r="I33" s="71">
        <v>1429.6</v>
      </c>
      <c r="J33" s="71">
        <v>1527.4</v>
      </c>
      <c r="K33" s="71">
        <v>1818.81</v>
      </c>
      <c r="L33" s="71">
        <v>1890.59</v>
      </c>
      <c r="M33" s="71">
        <v>1906.04</v>
      </c>
      <c r="N33" s="71">
        <v>1869.35</v>
      </c>
      <c r="O33" s="71">
        <v>1972.57</v>
      </c>
      <c r="P33" s="71">
        <v>1961.49</v>
      </c>
      <c r="Q33" s="71">
        <v>1958.81</v>
      </c>
      <c r="R33" s="71">
        <v>1937.85</v>
      </c>
      <c r="S33" s="71">
        <v>1915.41</v>
      </c>
      <c r="T33" s="71">
        <v>1904.55</v>
      </c>
      <c r="U33" s="71">
        <v>1855.22</v>
      </c>
      <c r="V33" s="71">
        <v>1896.37</v>
      </c>
      <c r="W33" s="71">
        <v>1896.67</v>
      </c>
      <c r="X33" s="71">
        <v>1952.06</v>
      </c>
      <c r="Y33" s="71">
        <v>1845.68</v>
      </c>
      <c r="Z33" s="71">
        <v>1575.52</v>
      </c>
      <c r="AA33" s="71">
        <v>1437.57</v>
      </c>
    </row>
    <row r="34" spans="1:27" ht="12.75" customHeight="1" outlineLevel="1" x14ac:dyDescent="0.3">
      <c r="A34" s="163" t="s">
        <v>2441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customHeight="1" outlineLevel="1" x14ac:dyDescent="0.3">
      <c r="A35" s="163" t="s">
        <v>2442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2443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 t="shared" si="17"/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x14ac:dyDescent="0.3">
      <c r="A37" s="162" t="s">
        <v>2444</v>
      </c>
      <c r="B37" s="54" t="str">
        <f>"07"&amp;"."&amp;$B$801&amp;"."&amp;$B$802</f>
        <v>07.03.2024</v>
      </c>
      <c r="C37" s="134" t="s">
        <v>76</v>
      </c>
      <c r="D37" s="135">
        <f>ROUND(((D38+D39+D41+D40)/1000),5)</f>
        <v>1.5170999999999999</v>
      </c>
      <c r="E37" s="135">
        <f>ROUND(((E38+E39+E41+E40)/1000),5)</f>
        <v>1.49115</v>
      </c>
      <c r="F37" s="135">
        <f>ROUND(((F38+F39+F41+F40)/1000),5)</f>
        <v>1.4572400000000001</v>
      </c>
      <c r="G37" s="135">
        <f t="shared" ref="G37:AA37" si="18">ROUND(((G38+G39+G41+G40)/1000),5)</f>
        <v>1.44695</v>
      </c>
      <c r="H37" s="135">
        <f t="shared" si="18"/>
        <v>1.4933099999999999</v>
      </c>
      <c r="I37" s="135">
        <f t="shared" si="18"/>
        <v>1.6385000000000001</v>
      </c>
      <c r="J37" s="135">
        <f t="shared" si="18"/>
        <v>1.75505</v>
      </c>
      <c r="K37" s="135">
        <f t="shared" si="18"/>
        <v>2.02542</v>
      </c>
      <c r="L37" s="135">
        <f t="shared" si="18"/>
        <v>2.0989800000000001</v>
      </c>
      <c r="M37" s="135">
        <f t="shared" si="18"/>
        <v>2.1079400000000001</v>
      </c>
      <c r="N37" s="135">
        <f t="shared" si="18"/>
        <v>2.10764</v>
      </c>
      <c r="O37" s="135">
        <f t="shared" si="18"/>
        <v>2.13571</v>
      </c>
      <c r="P37" s="135">
        <f t="shared" si="18"/>
        <v>2.1910500000000002</v>
      </c>
      <c r="Q37" s="135">
        <f t="shared" si="18"/>
        <v>2.1909000000000001</v>
      </c>
      <c r="R37" s="135">
        <f t="shared" si="18"/>
        <v>2.1524299999999998</v>
      </c>
      <c r="S37" s="135">
        <f t="shared" si="18"/>
        <v>2.1299899999999998</v>
      </c>
      <c r="T37" s="135">
        <f t="shared" si="18"/>
        <v>2.1361300000000001</v>
      </c>
      <c r="U37" s="135">
        <f t="shared" si="18"/>
        <v>2.0276700000000001</v>
      </c>
      <c r="V37" s="135">
        <f t="shared" si="18"/>
        <v>2.0649799999999998</v>
      </c>
      <c r="W37" s="135">
        <f t="shared" si="18"/>
        <v>2.0827399999999998</v>
      </c>
      <c r="X37" s="135">
        <f t="shared" si="18"/>
        <v>2.0945</v>
      </c>
      <c r="Y37" s="135">
        <f t="shared" si="18"/>
        <v>2.09788</v>
      </c>
      <c r="Z37" s="135">
        <f t="shared" si="18"/>
        <v>1.8772899999999999</v>
      </c>
      <c r="AA37" s="135">
        <f t="shared" si="18"/>
        <v>1.722</v>
      </c>
    </row>
    <row r="38" spans="1:27" ht="12.75" customHeight="1" outlineLevel="1" x14ac:dyDescent="0.3">
      <c r="A38" s="163" t="s">
        <v>2445</v>
      </c>
      <c r="B38" s="94" t="s">
        <v>238</v>
      </c>
      <c r="C38" s="70" t="s">
        <v>79</v>
      </c>
      <c r="D38" s="71">
        <v>1228.97</v>
      </c>
      <c r="E38" s="71">
        <v>1203.02</v>
      </c>
      <c r="F38" s="71">
        <v>1169.1099999999999</v>
      </c>
      <c r="G38" s="71">
        <v>1158.82</v>
      </c>
      <c r="H38" s="71">
        <v>1205.18</v>
      </c>
      <c r="I38" s="71">
        <v>1350.37</v>
      </c>
      <c r="J38" s="71">
        <v>1466.92</v>
      </c>
      <c r="K38" s="71">
        <v>1737.29</v>
      </c>
      <c r="L38" s="71">
        <v>1810.85</v>
      </c>
      <c r="M38" s="71">
        <v>1819.81</v>
      </c>
      <c r="N38" s="71">
        <v>1819.51</v>
      </c>
      <c r="O38" s="71">
        <v>1847.58</v>
      </c>
      <c r="P38" s="71">
        <v>1902.92</v>
      </c>
      <c r="Q38" s="71">
        <v>1902.77</v>
      </c>
      <c r="R38" s="71">
        <v>1864.3</v>
      </c>
      <c r="S38" s="71">
        <v>1841.86</v>
      </c>
      <c r="T38" s="71">
        <v>1848</v>
      </c>
      <c r="U38" s="71">
        <v>1739.54</v>
      </c>
      <c r="V38" s="71">
        <v>1776.85</v>
      </c>
      <c r="W38" s="71">
        <v>1794.61</v>
      </c>
      <c r="X38" s="71">
        <v>1806.37</v>
      </c>
      <c r="Y38" s="71">
        <v>1809.75</v>
      </c>
      <c r="Z38" s="71">
        <v>1589.16</v>
      </c>
      <c r="AA38" s="71">
        <v>1433.87</v>
      </c>
    </row>
    <row r="39" spans="1:27" ht="12.75" customHeight="1" outlineLevel="1" x14ac:dyDescent="0.3">
      <c r="A39" s="163" t="s">
        <v>2446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customHeight="1" outlineLevel="1" x14ac:dyDescent="0.3">
      <c r="A40" s="163" t="s">
        <v>2447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2448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 t="shared" si="20"/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x14ac:dyDescent="0.3">
      <c r="A42" s="162" t="s">
        <v>2449</v>
      </c>
      <c r="B42" s="54" t="str">
        <f>"08"&amp;"."&amp;$B$801&amp;"."&amp;$B$802</f>
        <v>08.03.2024</v>
      </c>
      <c r="C42" s="134" t="s">
        <v>76</v>
      </c>
      <c r="D42" s="135">
        <f>ROUND(((D43+D44+D46+D45)/1000),5)</f>
        <v>1.71638</v>
      </c>
      <c r="E42" s="135">
        <f>ROUND(((E43+E44+E46+E45)/1000),5)</f>
        <v>1.5795300000000001</v>
      </c>
      <c r="F42" s="135">
        <f>ROUND(((F43+F44+F46+F45)/1000),5)</f>
        <v>1.51677</v>
      </c>
      <c r="G42" s="135">
        <f t="shared" ref="G42:AA42" si="21">ROUND(((G43+G44+G46+G45)/1000),5)</f>
        <v>1.51484</v>
      </c>
      <c r="H42" s="135">
        <f t="shared" si="21"/>
        <v>1.5180199999999999</v>
      </c>
      <c r="I42" s="135">
        <f t="shared" si="21"/>
        <v>1.5766800000000001</v>
      </c>
      <c r="J42" s="135">
        <f t="shared" si="21"/>
        <v>1.6116999999999999</v>
      </c>
      <c r="K42" s="135">
        <f t="shared" si="21"/>
        <v>1.72871</v>
      </c>
      <c r="L42" s="135">
        <f t="shared" si="21"/>
        <v>1.9330499999999999</v>
      </c>
      <c r="M42" s="135">
        <f t="shared" si="21"/>
        <v>1.9818899999999999</v>
      </c>
      <c r="N42" s="135">
        <f t="shared" si="21"/>
        <v>2.0257800000000001</v>
      </c>
      <c r="O42" s="135">
        <f t="shared" si="21"/>
        <v>2.0350299999999999</v>
      </c>
      <c r="P42" s="135">
        <f t="shared" si="21"/>
        <v>2.0176599999999998</v>
      </c>
      <c r="Q42" s="135">
        <f t="shared" si="21"/>
        <v>2.0018400000000001</v>
      </c>
      <c r="R42" s="135">
        <f t="shared" si="21"/>
        <v>1.96637</v>
      </c>
      <c r="S42" s="135">
        <f t="shared" si="21"/>
        <v>1.9597599999999999</v>
      </c>
      <c r="T42" s="135">
        <f t="shared" si="21"/>
        <v>1.9621599999999999</v>
      </c>
      <c r="U42" s="135">
        <f t="shared" si="21"/>
        <v>1.9664299999999999</v>
      </c>
      <c r="V42" s="135">
        <f t="shared" si="21"/>
        <v>1.97607</v>
      </c>
      <c r="W42" s="135">
        <f t="shared" si="21"/>
        <v>2.0112100000000002</v>
      </c>
      <c r="X42" s="135">
        <f t="shared" si="21"/>
        <v>2.0626699999999998</v>
      </c>
      <c r="Y42" s="135">
        <f t="shared" si="21"/>
        <v>1.9954499999999999</v>
      </c>
      <c r="Z42" s="135">
        <f t="shared" si="21"/>
        <v>1.8081499999999999</v>
      </c>
      <c r="AA42" s="135">
        <f t="shared" si="21"/>
        <v>1.70173</v>
      </c>
    </row>
    <row r="43" spans="1:27" ht="12.75" customHeight="1" outlineLevel="1" x14ac:dyDescent="0.3">
      <c r="A43" s="163" t="s">
        <v>2450</v>
      </c>
      <c r="B43" s="94" t="s">
        <v>238</v>
      </c>
      <c r="C43" s="70" t="s">
        <v>79</v>
      </c>
      <c r="D43" s="71">
        <v>1428.25</v>
      </c>
      <c r="E43" s="71">
        <v>1291.4000000000001</v>
      </c>
      <c r="F43" s="71">
        <v>1228.6400000000001</v>
      </c>
      <c r="G43" s="71">
        <v>1226.71</v>
      </c>
      <c r="H43" s="71">
        <v>1229.8900000000001</v>
      </c>
      <c r="I43" s="71">
        <v>1288.55</v>
      </c>
      <c r="J43" s="71">
        <v>1323.57</v>
      </c>
      <c r="K43" s="71">
        <v>1440.58</v>
      </c>
      <c r="L43" s="71">
        <v>1644.92</v>
      </c>
      <c r="M43" s="71">
        <v>1693.76</v>
      </c>
      <c r="N43" s="71">
        <v>1737.65</v>
      </c>
      <c r="O43" s="71">
        <v>1746.9</v>
      </c>
      <c r="P43" s="71">
        <v>1729.53</v>
      </c>
      <c r="Q43" s="71">
        <v>1713.71</v>
      </c>
      <c r="R43" s="71">
        <v>1678.24</v>
      </c>
      <c r="S43" s="71">
        <v>1671.63</v>
      </c>
      <c r="T43" s="71">
        <v>1674.03</v>
      </c>
      <c r="U43" s="71">
        <v>1678.3</v>
      </c>
      <c r="V43" s="71">
        <v>1687.94</v>
      </c>
      <c r="W43" s="71">
        <v>1723.08</v>
      </c>
      <c r="X43" s="71">
        <v>1774.54</v>
      </c>
      <c r="Y43" s="71">
        <v>1707.32</v>
      </c>
      <c r="Z43" s="71">
        <v>1520.02</v>
      </c>
      <c r="AA43" s="71">
        <v>1413.6</v>
      </c>
    </row>
    <row r="44" spans="1:27" ht="12.75" customHeight="1" outlineLevel="1" x14ac:dyDescent="0.3">
      <c r="A44" s="163" t="s">
        <v>2451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customHeight="1" outlineLevel="1" x14ac:dyDescent="0.3">
      <c r="A45" s="163" t="s">
        <v>2452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2453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 t="shared" si="23"/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x14ac:dyDescent="0.3">
      <c r="A47" s="162" t="s">
        <v>2454</v>
      </c>
      <c r="B47" s="54" t="str">
        <f>"09"&amp;"."&amp;$B$801&amp;"."&amp;$B$802</f>
        <v>09.03.2024</v>
      </c>
      <c r="C47" s="134" t="s">
        <v>76</v>
      </c>
      <c r="D47" s="135">
        <f>ROUND(((D48+D49+D51+D50)/1000),5)</f>
        <v>1.7297899999999999</v>
      </c>
      <c r="E47" s="135">
        <f>ROUND(((E48+E49+E51+E50)/1000),5)</f>
        <v>1.56917</v>
      </c>
      <c r="F47" s="135">
        <f>ROUND(((F48+F49+F51+F50)/1000),5)</f>
        <v>1.5181800000000001</v>
      </c>
      <c r="G47" s="135">
        <f t="shared" ref="G47:AA47" si="24">ROUND(((G48+G49+G51+G50)/1000),5)</f>
        <v>1.50051</v>
      </c>
      <c r="H47" s="135">
        <f t="shared" si="24"/>
        <v>1.51779</v>
      </c>
      <c r="I47" s="135">
        <f t="shared" si="24"/>
        <v>1.5585599999999999</v>
      </c>
      <c r="J47" s="135">
        <f t="shared" si="24"/>
        <v>1.65415</v>
      </c>
      <c r="K47" s="135">
        <f t="shared" si="24"/>
        <v>1.76935</v>
      </c>
      <c r="L47" s="135">
        <f t="shared" si="24"/>
        <v>1.9620599999999999</v>
      </c>
      <c r="M47" s="135">
        <f t="shared" si="24"/>
        <v>2.0550700000000002</v>
      </c>
      <c r="N47" s="135">
        <f t="shared" si="24"/>
        <v>2.1232099999999998</v>
      </c>
      <c r="O47" s="135">
        <f t="shared" si="24"/>
        <v>2.1283599999999998</v>
      </c>
      <c r="P47" s="135">
        <f t="shared" si="24"/>
        <v>2.1073400000000002</v>
      </c>
      <c r="Q47" s="135">
        <f t="shared" si="24"/>
        <v>2.0907300000000002</v>
      </c>
      <c r="R47" s="135">
        <f t="shared" si="24"/>
        <v>2.0444100000000001</v>
      </c>
      <c r="S47" s="135">
        <f t="shared" si="24"/>
        <v>2.01187</v>
      </c>
      <c r="T47" s="135">
        <f t="shared" si="24"/>
        <v>2.0198200000000002</v>
      </c>
      <c r="U47" s="135">
        <f t="shared" si="24"/>
        <v>2.0363099999999998</v>
      </c>
      <c r="V47" s="135">
        <f t="shared" si="24"/>
        <v>2.0993300000000001</v>
      </c>
      <c r="W47" s="135">
        <f t="shared" si="24"/>
        <v>2.1294300000000002</v>
      </c>
      <c r="X47" s="135">
        <f t="shared" si="24"/>
        <v>2.14493</v>
      </c>
      <c r="Y47" s="135">
        <f t="shared" si="24"/>
        <v>2.0893199999999998</v>
      </c>
      <c r="Z47" s="135">
        <f t="shared" si="24"/>
        <v>1.88893</v>
      </c>
      <c r="AA47" s="135">
        <f t="shared" si="24"/>
        <v>1.73095</v>
      </c>
    </row>
    <row r="48" spans="1:27" ht="12.75" customHeight="1" outlineLevel="1" x14ac:dyDescent="0.3">
      <c r="A48" s="163" t="s">
        <v>2455</v>
      </c>
      <c r="B48" s="94" t="s">
        <v>238</v>
      </c>
      <c r="C48" s="70" t="s">
        <v>79</v>
      </c>
      <c r="D48" s="71">
        <v>1441.66</v>
      </c>
      <c r="E48" s="71">
        <v>1281.04</v>
      </c>
      <c r="F48" s="71">
        <v>1230.05</v>
      </c>
      <c r="G48" s="71">
        <v>1212.3800000000001</v>
      </c>
      <c r="H48" s="71">
        <v>1229.6600000000001</v>
      </c>
      <c r="I48" s="71">
        <v>1270.43</v>
      </c>
      <c r="J48" s="71">
        <v>1366.02</v>
      </c>
      <c r="K48" s="71">
        <v>1481.22</v>
      </c>
      <c r="L48" s="71">
        <v>1673.93</v>
      </c>
      <c r="M48" s="71">
        <v>1766.94</v>
      </c>
      <c r="N48" s="71">
        <v>1835.08</v>
      </c>
      <c r="O48" s="71">
        <v>1840.23</v>
      </c>
      <c r="P48" s="71">
        <v>1819.21</v>
      </c>
      <c r="Q48" s="71">
        <v>1802.6</v>
      </c>
      <c r="R48" s="71">
        <v>1756.28</v>
      </c>
      <c r="S48" s="71">
        <v>1723.74</v>
      </c>
      <c r="T48" s="71">
        <v>1731.69</v>
      </c>
      <c r="U48" s="71">
        <v>1748.18</v>
      </c>
      <c r="V48" s="71">
        <v>1811.2</v>
      </c>
      <c r="W48" s="71">
        <v>1841.3</v>
      </c>
      <c r="X48" s="71">
        <v>1856.8</v>
      </c>
      <c r="Y48" s="71">
        <v>1801.19</v>
      </c>
      <c r="Z48" s="71">
        <v>1600.8</v>
      </c>
      <c r="AA48" s="71">
        <v>1442.82</v>
      </c>
    </row>
    <row r="49" spans="1:27" ht="12.75" customHeight="1" outlineLevel="1" x14ac:dyDescent="0.3">
      <c r="A49" s="163" t="s">
        <v>2456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customHeight="1" outlineLevel="1" x14ac:dyDescent="0.3">
      <c r="A50" s="163" t="s">
        <v>2457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2458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 t="shared" si="26"/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x14ac:dyDescent="0.3">
      <c r="A52" s="162" t="s">
        <v>2459</v>
      </c>
      <c r="B52" s="54" t="str">
        <f>"10"&amp;"."&amp;$B$801&amp;"."&amp;$B$802</f>
        <v>10.03.2024</v>
      </c>
      <c r="C52" s="134" t="s">
        <v>76</v>
      </c>
      <c r="D52" s="135">
        <f>ROUND(((D53+D54+D56+D55)/1000),5)</f>
        <v>1.61707</v>
      </c>
      <c r="E52" s="135">
        <f>ROUND(((E53+E54+E56+E55)/1000),5)</f>
        <v>1.5183500000000001</v>
      </c>
      <c r="F52" s="135">
        <f>ROUND(((F53+F54+F56+F55)/1000),5)</f>
        <v>1.50084</v>
      </c>
      <c r="G52" s="135">
        <f t="shared" ref="G52:AA52" si="27">ROUND(((G53+G54+G56+G55)/1000),5)</f>
        <v>1.48705</v>
      </c>
      <c r="H52" s="135">
        <f t="shared" si="27"/>
        <v>1.50495</v>
      </c>
      <c r="I52" s="135">
        <f t="shared" si="27"/>
        <v>1.5239100000000001</v>
      </c>
      <c r="J52" s="135">
        <f t="shared" si="27"/>
        <v>1.5487200000000001</v>
      </c>
      <c r="K52" s="135">
        <f t="shared" si="27"/>
        <v>1.7093</v>
      </c>
      <c r="L52" s="135">
        <f t="shared" si="27"/>
        <v>1.94028</v>
      </c>
      <c r="M52" s="135">
        <f t="shared" si="27"/>
        <v>2.0068899999999998</v>
      </c>
      <c r="N52" s="135">
        <f t="shared" si="27"/>
        <v>2.0802100000000001</v>
      </c>
      <c r="O52" s="135">
        <f t="shared" si="27"/>
        <v>2.0834199999999998</v>
      </c>
      <c r="P52" s="135">
        <f t="shared" si="27"/>
        <v>2.0672600000000001</v>
      </c>
      <c r="Q52" s="135">
        <f t="shared" si="27"/>
        <v>2.0492499999999998</v>
      </c>
      <c r="R52" s="135">
        <f t="shared" si="27"/>
        <v>1.99664</v>
      </c>
      <c r="S52" s="135">
        <f t="shared" si="27"/>
        <v>1.9689399999999999</v>
      </c>
      <c r="T52" s="135">
        <f t="shared" si="27"/>
        <v>1.9730399999999999</v>
      </c>
      <c r="U52" s="135">
        <f t="shared" si="27"/>
        <v>1.9911099999999999</v>
      </c>
      <c r="V52" s="135">
        <f t="shared" si="27"/>
        <v>2.0674100000000002</v>
      </c>
      <c r="W52" s="135">
        <f t="shared" si="27"/>
        <v>2.1165099999999999</v>
      </c>
      <c r="X52" s="135">
        <f t="shared" si="27"/>
        <v>2.10554</v>
      </c>
      <c r="Y52" s="135">
        <f t="shared" si="27"/>
        <v>2.0475300000000001</v>
      </c>
      <c r="Z52" s="135">
        <f t="shared" si="27"/>
        <v>1.83338</v>
      </c>
      <c r="AA52" s="135">
        <f t="shared" si="27"/>
        <v>1.57663</v>
      </c>
    </row>
    <row r="53" spans="1:27" ht="12.75" customHeight="1" outlineLevel="1" x14ac:dyDescent="0.3">
      <c r="A53" s="163" t="s">
        <v>2460</v>
      </c>
      <c r="B53" s="94" t="s">
        <v>238</v>
      </c>
      <c r="C53" s="70" t="s">
        <v>79</v>
      </c>
      <c r="D53" s="71">
        <v>1328.94</v>
      </c>
      <c r="E53" s="71">
        <v>1230.22</v>
      </c>
      <c r="F53" s="71">
        <v>1212.71</v>
      </c>
      <c r="G53" s="71">
        <v>1198.92</v>
      </c>
      <c r="H53" s="71">
        <v>1216.82</v>
      </c>
      <c r="I53" s="71">
        <v>1235.78</v>
      </c>
      <c r="J53" s="71">
        <v>1260.5899999999999</v>
      </c>
      <c r="K53" s="71">
        <v>1421.17</v>
      </c>
      <c r="L53" s="71">
        <v>1652.15</v>
      </c>
      <c r="M53" s="71">
        <v>1718.76</v>
      </c>
      <c r="N53" s="71">
        <v>1792.08</v>
      </c>
      <c r="O53" s="71">
        <v>1795.29</v>
      </c>
      <c r="P53" s="71">
        <v>1779.13</v>
      </c>
      <c r="Q53" s="71">
        <v>1761.12</v>
      </c>
      <c r="R53" s="71">
        <v>1708.51</v>
      </c>
      <c r="S53" s="71">
        <v>1680.81</v>
      </c>
      <c r="T53" s="71">
        <v>1684.91</v>
      </c>
      <c r="U53" s="71">
        <v>1702.98</v>
      </c>
      <c r="V53" s="71">
        <v>1779.28</v>
      </c>
      <c r="W53" s="71">
        <v>1828.38</v>
      </c>
      <c r="X53" s="71">
        <v>1817.41</v>
      </c>
      <c r="Y53" s="71">
        <v>1759.4</v>
      </c>
      <c r="Z53" s="71">
        <v>1545.25</v>
      </c>
      <c r="AA53" s="71">
        <v>1288.5</v>
      </c>
    </row>
    <row r="54" spans="1:27" ht="12.75" customHeight="1" outlineLevel="1" x14ac:dyDescent="0.3">
      <c r="A54" s="163" t="s">
        <v>2461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customHeight="1" outlineLevel="1" x14ac:dyDescent="0.3">
      <c r="A55" s="163" t="s">
        <v>2462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2463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 t="shared" si="29"/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x14ac:dyDescent="0.3">
      <c r="A57" s="162" t="s">
        <v>2464</v>
      </c>
      <c r="B57" s="54" t="str">
        <f>"11"&amp;"."&amp;$B$801&amp;"."&amp;$B$802</f>
        <v>11.03.2024</v>
      </c>
      <c r="C57" s="134" t="s">
        <v>76</v>
      </c>
      <c r="D57" s="135">
        <f>ROUND(((D58+D59+D61+D60)/1000),5)</f>
        <v>1.5206200000000001</v>
      </c>
      <c r="E57" s="135">
        <f>ROUND(((E58+E59+E61+E60)/1000),5)</f>
        <v>1.4933099999999999</v>
      </c>
      <c r="F57" s="135">
        <f>ROUND(((F58+F59+F61+F60)/1000),5)</f>
        <v>1.4529399999999999</v>
      </c>
      <c r="G57" s="135">
        <f t="shared" ref="G57:AA57" si="30">ROUND(((G58+G59+G61+G60)/1000),5)</f>
        <v>1.43485</v>
      </c>
      <c r="H57" s="135">
        <f t="shared" si="30"/>
        <v>1.47563</v>
      </c>
      <c r="I57" s="135">
        <f t="shared" si="30"/>
        <v>1.5633900000000001</v>
      </c>
      <c r="J57" s="135">
        <f t="shared" si="30"/>
        <v>1.7389399999999999</v>
      </c>
      <c r="K57" s="135">
        <f t="shared" si="30"/>
        <v>1.95225</v>
      </c>
      <c r="L57" s="135">
        <f t="shared" si="30"/>
        <v>2.0776699999999999</v>
      </c>
      <c r="M57" s="135">
        <f t="shared" si="30"/>
        <v>2.15408</v>
      </c>
      <c r="N57" s="135">
        <f t="shared" si="30"/>
        <v>2.14053</v>
      </c>
      <c r="O57" s="135">
        <f t="shared" si="30"/>
        <v>2.1447099999999999</v>
      </c>
      <c r="P57" s="135">
        <f t="shared" si="30"/>
        <v>2.1289600000000002</v>
      </c>
      <c r="Q57" s="135">
        <f t="shared" si="30"/>
        <v>2.11626</v>
      </c>
      <c r="R57" s="135">
        <f t="shared" si="30"/>
        <v>2.093</v>
      </c>
      <c r="S57" s="135">
        <f t="shared" si="30"/>
        <v>2.0730300000000002</v>
      </c>
      <c r="T57" s="135">
        <f t="shared" si="30"/>
        <v>2.0700599999999998</v>
      </c>
      <c r="U57" s="135">
        <f t="shared" si="30"/>
        <v>2.0013800000000002</v>
      </c>
      <c r="V57" s="135">
        <f t="shared" si="30"/>
        <v>2.0272399999999999</v>
      </c>
      <c r="W57" s="135">
        <f t="shared" si="30"/>
        <v>2.0528499999999998</v>
      </c>
      <c r="X57" s="135">
        <f t="shared" si="30"/>
        <v>2.0132500000000002</v>
      </c>
      <c r="Y57" s="135">
        <f t="shared" si="30"/>
        <v>1.9528099999999999</v>
      </c>
      <c r="Z57" s="135">
        <f t="shared" si="30"/>
        <v>1.7495099999999999</v>
      </c>
      <c r="AA57" s="135">
        <f t="shared" si="30"/>
        <v>1.5096000000000001</v>
      </c>
    </row>
    <row r="58" spans="1:27" ht="12.75" customHeight="1" outlineLevel="1" x14ac:dyDescent="0.3">
      <c r="A58" s="163" t="s">
        <v>2465</v>
      </c>
      <c r="B58" s="94" t="s">
        <v>238</v>
      </c>
      <c r="C58" s="70" t="s">
        <v>79</v>
      </c>
      <c r="D58" s="71">
        <v>1232.49</v>
      </c>
      <c r="E58" s="71">
        <v>1205.18</v>
      </c>
      <c r="F58" s="71">
        <v>1164.81</v>
      </c>
      <c r="G58" s="71">
        <v>1146.72</v>
      </c>
      <c r="H58" s="71">
        <v>1187.5</v>
      </c>
      <c r="I58" s="71">
        <v>1275.26</v>
      </c>
      <c r="J58" s="71">
        <v>1450.81</v>
      </c>
      <c r="K58" s="71">
        <v>1664.12</v>
      </c>
      <c r="L58" s="71">
        <v>1789.54</v>
      </c>
      <c r="M58" s="71">
        <v>1865.95</v>
      </c>
      <c r="N58" s="71">
        <v>1852.4</v>
      </c>
      <c r="O58" s="71">
        <v>1856.58</v>
      </c>
      <c r="P58" s="71">
        <v>1840.83</v>
      </c>
      <c r="Q58" s="71">
        <v>1828.13</v>
      </c>
      <c r="R58" s="71">
        <v>1804.87</v>
      </c>
      <c r="S58" s="71">
        <v>1784.9</v>
      </c>
      <c r="T58" s="71">
        <v>1781.93</v>
      </c>
      <c r="U58" s="71">
        <v>1713.25</v>
      </c>
      <c r="V58" s="71">
        <v>1739.11</v>
      </c>
      <c r="W58" s="71">
        <v>1764.72</v>
      </c>
      <c r="X58" s="71">
        <v>1725.12</v>
      </c>
      <c r="Y58" s="71">
        <v>1664.68</v>
      </c>
      <c r="Z58" s="71">
        <v>1461.38</v>
      </c>
      <c r="AA58" s="71">
        <v>1221.47</v>
      </c>
    </row>
    <row r="59" spans="1:27" ht="12.75" customHeight="1" outlineLevel="1" x14ac:dyDescent="0.3">
      <c r="A59" s="163" t="s">
        <v>2466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customHeight="1" outlineLevel="1" x14ac:dyDescent="0.3">
      <c r="A60" s="163" t="s">
        <v>2467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2468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 t="shared" si="32"/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x14ac:dyDescent="0.3">
      <c r="A62" s="162" t="s">
        <v>2469</v>
      </c>
      <c r="B62" s="54" t="str">
        <f>"12"&amp;"."&amp;$B$801&amp;"."&amp;$B$802</f>
        <v>12.03.2024</v>
      </c>
      <c r="C62" s="134" t="s">
        <v>76</v>
      </c>
      <c r="D62" s="135">
        <f>ROUND(((D63+D64+D66+D65)/1000),5)</f>
        <v>1.5096400000000001</v>
      </c>
      <c r="E62" s="135">
        <f>ROUND(((E63+E64+E66+E65)/1000),5)</f>
        <v>1.4595400000000001</v>
      </c>
      <c r="F62" s="135">
        <f>ROUND(((F63+F64+F66+F65)/1000),5)</f>
        <v>1.42194</v>
      </c>
      <c r="G62" s="135">
        <f t="shared" ref="G62:AA62" si="33">ROUND(((G63+G64+G66+G65)/1000),5)</f>
        <v>1.41919</v>
      </c>
      <c r="H62" s="135">
        <f t="shared" si="33"/>
        <v>1.47123</v>
      </c>
      <c r="I62" s="135">
        <f t="shared" si="33"/>
        <v>1.5682199999999999</v>
      </c>
      <c r="J62" s="135">
        <f t="shared" si="33"/>
        <v>1.73472</v>
      </c>
      <c r="K62" s="135">
        <f t="shared" si="33"/>
        <v>1.9599</v>
      </c>
      <c r="L62" s="135">
        <f t="shared" si="33"/>
        <v>2.0360900000000002</v>
      </c>
      <c r="M62" s="135">
        <f t="shared" si="33"/>
        <v>2.09179</v>
      </c>
      <c r="N62" s="135">
        <f t="shared" si="33"/>
        <v>2.0918600000000001</v>
      </c>
      <c r="O62" s="135">
        <f t="shared" si="33"/>
        <v>2.0986400000000001</v>
      </c>
      <c r="P62" s="135">
        <f t="shared" si="33"/>
        <v>2.0807799999999999</v>
      </c>
      <c r="Q62" s="135">
        <f t="shared" si="33"/>
        <v>2.07999</v>
      </c>
      <c r="R62" s="135">
        <f t="shared" si="33"/>
        <v>2.0569899999999999</v>
      </c>
      <c r="S62" s="135">
        <f t="shared" si="33"/>
        <v>2.0403799999999999</v>
      </c>
      <c r="T62" s="135">
        <f t="shared" si="33"/>
        <v>2.0362900000000002</v>
      </c>
      <c r="U62" s="135">
        <f t="shared" si="33"/>
        <v>1.9879500000000001</v>
      </c>
      <c r="V62" s="135">
        <f t="shared" si="33"/>
        <v>2.0332699999999999</v>
      </c>
      <c r="W62" s="135">
        <f t="shared" si="33"/>
        <v>2.0582199999999999</v>
      </c>
      <c r="X62" s="135">
        <f t="shared" si="33"/>
        <v>2.0527199999999999</v>
      </c>
      <c r="Y62" s="135">
        <f t="shared" si="33"/>
        <v>1.964</v>
      </c>
      <c r="Z62" s="135">
        <f t="shared" si="33"/>
        <v>1.7525500000000001</v>
      </c>
      <c r="AA62" s="135">
        <f t="shared" si="33"/>
        <v>1.57101</v>
      </c>
    </row>
    <row r="63" spans="1:27" ht="12.75" customHeight="1" outlineLevel="1" x14ac:dyDescent="0.3">
      <c r="A63" s="163" t="s">
        <v>2470</v>
      </c>
      <c r="B63" s="94" t="s">
        <v>238</v>
      </c>
      <c r="C63" s="70" t="s">
        <v>79</v>
      </c>
      <c r="D63" s="71">
        <v>1221.51</v>
      </c>
      <c r="E63" s="71">
        <v>1171.4100000000001</v>
      </c>
      <c r="F63" s="71">
        <v>1133.81</v>
      </c>
      <c r="G63" s="71">
        <v>1131.06</v>
      </c>
      <c r="H63" s="71">
        <v>1183.0999999999999</v>
      </c>
      <c r="I63" s="71">
        <v>1280.0899999999999</v>
      </c>
      <c r="J63" s="71">
        <v>1446.59</v>
      </c>
      <c r="K63" s="71">
        <v>1671.77</v>
      </c>
      <c r="L63" s="71">
        <v>1747.96</v>
      </c>
      <c r="M63" s="71">
        <v>1803.66</v>
      </c>
      <c r="N63" s="71">
        <v>1803.73</v>
      </c>
      <c r="O63" s="71">
        <v>1810.51</v>
      </c>
      <c r="P63" s="71">
        <v>1792.65</v>
      </c>
      <c r="Q63" s="71">
        <v>1791.86</v>
      </c>
      <c r="R63" s="71">
        <v>1768.86</v>
      </c>
      <c r="S63" s="71">
        <v>1752.25</v>
      </c>
      <c r="T63" s="71">
        <v>1748.16</v>
      </c>
      <c r="U63" s="71">
        <v>1699.82</v>
      </c>
      <c r="V63" s="71">
        <v>1745.14</v>
      </c>
      <c r="W63" s="71">
        <v>1770.09</v>
      </c>
      <c r="X63" s="71">
        <v>1764.59</v>
      </c>
      <c r="Y63" s="71">
        <v>1675.87</v>
      </c>
      <c r="Z63" s="71">
        <v>1464.42</v>
      </c>
      <c r="AA63" s="71">
        <v>1282.8800000000001</v>
      </c>
    </row>
    <row r="64" spans="1:27" ht="12.75" customHeight="1" outlineLevel="1" x14ac:dyDescent="0.3">
      <c r="A64" s="163" t="s">
        <v>2471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customHeight="1" outlineLevel="1" x14ac:dyDescent="0.3">
      <c r="A65" s="163" t="s">
        <v>2472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2473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 t="shared" si="35"/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x14ac:dyDescent="0.3">
      <c r="A67" s="162" t="s">
        <v>2474</v>
      </c>
      <c r="B67" s="54" t="str">
        <f>"13"&amp;"."&amp;$B$801&amp;"."&amp;$B$802</f>
        <v>13.03.2024</v>
      </c>
      <c r="C67" s="134" t="s">
        <v>76</v>
      </c>
      <c r="D67" s="135">
        <f>ROUND(((D68+D69+D71+D70)/1000),5)</f>
        <v>1.48224</v>
      </c>
      <c r="E67" s="135">
        <f>ROUND(((E68+E69+E71+E70)/1000),5)</f>
        <v>1.4471799999999999</v>
      </c>
      <c r="F67" s="135">
        <f>ROUND(((F68+F69+F71+F70)/1000),5)</f>
        <v>1.4218900000000001</v>
      </c>
      <c r="G67" s="135">
        <f t="shared" ref="G67:AA67" si="36">ROUND(((G68+G69+G71+G70)/1000),5)</f>
        <v>1.4207399999999999</v>
      </c>
      <c r="H67" s="135">
        <f t="shared" si="36"/>
        <v>1.4457199999999999</v>
      </c>
      <c r="I67" s="135">
        <f t="shared" si="36"/>
        <v>1.5436700000000001</v>
      </c>
      <c r="J67" s="135">
        <f t="shared" si="36"/>
        <v>1.72394</v>
      </c>
      <c r="K67" s="135">
        <f t="shared" si="36"/>
        <v>1.9501900000000001</v>
      </c>
      <c r="L67" s="135">
        <f t="shared" si="36"/>
        <v>1.98587</v>
      </c>
      <c r="M67" s="135">
        <f t="shared" si="36"/>
        <v>2.1467499999999999</v>
      </c>
      <c r="N67" s="135">
        <f t="shared" si="36"/>
        <v>2.13611</v>
      </c>
      <c r="O67" s="135">
        <f t="shared" si="36"/>
        <v>2.05409</v>
      </c>
      <c r="P67" s="135">
        <f t="shared" si="36"/>
        <v>2.00705</v>
      </c>
      <c r="Q67" s="135">
        <f t="shared" si="36"/>
        <v>2.0477099999999999</v>
      </c>
      <c r="R67" s="135">
        <f t="shared" si="36"/>
        <v>2.0263800000000001</v>
      </c>
      <c r="S67" s="135">
        <f t="shared" si="36"/>
        <v>2.0025599999999999</v>
      </c>
      <c r="T67" s="135">
        <f t="shared" si="36"/>
        <v>1.9756800000000001</v>
      </c>
      <c r="U67" s="135">
        <f t="shared" si="36"/>
        <v>1.9737</v>
      </c>
      <c r="V67" s="135">
        <f t="shared" si="36"/>
        <v>2.0066099999999998</v>
      </c>
      <c r="W67" s="135">
        <f t="shared" si="36"/>
        <v>2.0649000000000002</v>
      </c>
      <c r="X67" s="135">
        <f t="shared" si="36"/>
        <v>2.0395500000000002</v>
      </c>
      <c r="Y67" s="135">
        <f t="shared" si="36"/>
        <v>1.96078</v>
      </c>
      <c r="Z67" s="135">
        <f t="shared" si="36"/>
        <v>1.7494400000000001</v>
      </c>
      <c r="AA67" s="135">
        <f t="shared" si="36"/>
        <v>1.5481199999999999</v>
      </c>
    </row>
    <row r="68" spans="1:27" ht="12.75" customHeight="1" outlineLevel="1" x14ac:dyDescent="0.3">
      <c r="A68" s="163" t="s">
        <v>2475</v>
      </c>
      <c r="B68" s="94" t="s">
        <v>238</v>
      </c>
      <c r="C68" s="70" t="s">
        <v>79</v>
      </c>
      <c r="D68" s="71">
        <v>1194.1099999999999</v>
      </c>
      <c r="E68" s="71">
        <v>1159.05</v>
      </c>
      <c r="F68" s="71">
        <v>1133.76</v>
      </c>
      <c r="G68" s="71">
        <v>1132.6099999999999</v>
      </c>
      <c r="H68" s="71">
        <v>1157.5899999999999</v>
      </c>
      <c r="I68" s="71">
        <v>1255.54</v>
      </c>
      <c r="J68" s="71">
        <v>1435.81</v>
      </c>
      <c r="K68" s="71">
        <v>1662.06</v>
      </c>
      <c r="L68" s="71">
        <v>1697.74</v>
      </c>
      <c r="M68" s="71">
        <v>1858.62</v>
      </c>
      <c r="N68" s="71">
        <v>1847.98</v>
      </c>
      <c r="O68" s="71">
        <v>1765.96</v>
      </c>
      <c r="P68" s="71">
        <v>1718.92</v>
      </c>
      <c r="Q68" s="71">
        <v>1759.58</v>
      </c>
      <c r="R68" s="71">
        <v>1738.25</v>
      </c>
      <c r="S68" s="71">
        <v>1714.43</v>
      </c>
      <c r="T68" s="71">
        <v>1687.55</v>
      </c>
      <c r="U68" s="71">
        <v>1685.57</v>
      </c>
      <c r="V68" s="71">
        <v>1718.48</v>
      </c>
      <c r="W68" s="71">
        <v>1776.77</v>
      </c>
      <c r="X68" s="71">
        <v>1751.42</v>
      </c>
      <c r="Y68" s="71">
        <v>1672.65</v>
      </c>
      <c r="Z68" s="71">
        <v>1461.31</v>
      </c>
      <c r="AA68" s="71">
        <v>1259.99</v>
      </c>
    </row>
    <row r="69" spans="1:27" ht="12.75" customHeight="1" outlineLevel="1" x14ac:dyDescent="0.3">
      <c r="A69" s="163" t="s">
        <v>2476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customHeight="1" outlineLevel="1" x14ac:dyDescent="0.3">
      <c r="A70" s="163" t="s">
        <v>2477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2478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 t="shared" si="38"/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x14ac:dyDescent="0.3">
      <c r="A72" s="162" t="s">
        <v>2479</v>
      </c>
      <c r="B72" s="54" t="str">
        <f>"14"&amp;"."&amp;$B$801&amp;"."&amp;$B$802</f>
        <v>14.03.2024</v>
      </c>
      <c r="C72" s="134" t="s">
        <v>76</v>
      </c>
      <c r="D72" s="135">
        <f>ROUND(((D73+D74+D76+D75)/1000),5)</f>
        <v>1.51186</v>
      </c>
      <c r="E72" s="135">
        <f>ROUND(((E73+E74+E76+E75)/1000),5)</f>
        <v>1.43407</v>
      </c>
      <c r="F72" s="135">
        <f>ROUND(((F73+F74+F76+F75)/1000),5)</f>
        <v>1.4202399999999999</v>
      </c>
      <c r="G72" s="135">
        <f t="shared" ref="G72:AA72" si="39">ROUND(((G73+G74+G76+G75)/1000),5)</f>
        <v>1.42299</v>
      </c>
      <c r="H72" s="135">
        <f t="shared" si="39"/>
        <v>1.46634</v>
      </c>
      <c r="I72" s="135">
        <f t="shared" si="39"/>
        <v>1.54277</v>
      </c>
      <c r="J72" s="135">
        <f t="shared" si="39"/>
        <v>1.7085300000000001</v>
      </c>
      <c r="K72" s="135">
        <f t="shared" si="39"/>
        <v>1.9307700000000001</v>
      </c>
      <c r="L72" s="135">
        <f t="shared" si="39"/>
        <v>2.00054</v>
      </c>
      <c r="M72" s="135">
        <f t="shared" si="39"/>
        <v>2.0684900000000002</v>
      </c>
      <c r="N72" s="135">
        <f t="shared" si="39"/>
        <v>2.0563400000000001</v>
      </c>
      <c r="O72" s="135">
        <f t="shared" si="39"/>
        <v>2.0924499999999999</v>
      </c>
      <c r="P72" s="135">
        <f t="shared" si="39"/>
        <v>2.06752</v>
      </c>
      <c r="Q72" s="135">
        <f t="shared" si="39"/>
        <v>2.0578599999999998</v>
      </c>
      <c r="R72" s="135">
        <f t="shared" si="39"/>
        <v>2.0387300000000002</v>
      </c>
      <c r="S72" s="135">
        <f t="shared" si="39"/>
        <v>2.0128900000000001</v>
      </c>
      <c r="T72" s="135">
        <f t="shared" si="39"/>
        <v>2.0101599999999999</v>
      </c>
      <c r="U72" s="135">
        <f t="shared" si="39"/>
        <v>1.9698199999999999</v>
      </c>
      <c r="V72" s="135">
        <f t="shared" si="39"/>
        <v>2.0562</v>
      </c>
      <c r="W72" s="135">
        <f t="shared" si="39"/>
        <v>2.0876100000000002</v>
      </c>
      <c r="X72" s="135">
        <f t="shared" si="39"/>
        <v>2.0481400000000001</v>
      </c>
      <c r="Y72" s="135">
        <f t="shared" si="39"/>
        <v>1.96113</v>
      </c>
      <c r="Z72" s="135">
        <f t="shared" si="39"/>
        <v>1.77996</v>
      </c>
      <c r="AA72" s="135">
        <f t="shared" si="39"/>
        <v>1.63222</v>
      </c>
    </row>
    <row r="73" spans="1:27" ht="12.75" customHeight="1" outlineLevel="1" x14ac:dyDescent="0.3">
      <c r="A73" s="163" t="s">
        <v>2480</v>
      </c>
      <c r="B73" s="94" t="s">
        <v>238</v>
      </c>
      <c r="C73" s="70" t="s">
        <v>79</v>
      </c>
      <c r="D73" s="71">
        <v>1223.73</v>
      </c>
      <c r="E73" s="71">
        <v>1145.94</v>
      </c>
      <c r="F73" s="71">
        <v>1132.1099999999999</v>
      </c>
      <c r="G73" s="71">
        <v>1134.8599999999999</v>
      </c>
      <c r="H73" s="71">
        <v>1178.21</v>
      </c>
      <c r="I73" s="71">
        <v>1254.6400000000001</v>
      </c>
      <c r="J73" s="71">
        <v>1420.4</v>
      </c>
      <c r="K73" s="71">
        <v>1642.64</v>
      </c>
      <c r="L73" s="71">
        <v>1712.41</v>
      </c>
      <c r="M73" s="71">
        <v>1780.36</v>
      </c>
      <c r="N73" s="71">
        <v>1768.21</v>
      </c>
      <c r="O73" s="71">
        <v>1804.32</v>
      </c>
      <c r="P73" s="71">
        <v>1779.39</v>
      </c>
      <c r="Q73" s="71">
        <v>1769.73</v>
      </c>
      <c r="R73" s="71">
        <v>1750.6</v>
      </c>
      <c r="S73" s="71">
        <v>1724.76</v>
      </c>
      <c r="T73" s="71">
        <v>1722.03</v>
      </c>
      <c r="U73" s="71">
        <v>1681.69</v>
      </c>
      <c r="V73" s="71">
        <v>1768.07</v>
      </c>
      <c r="W73" s="71">
        <v>1799.48</v>
      </c>
      <c r="X73" s="71">
        <v>1760.01</v>
      </c>
      <c r="Y73" s="71">
        <v>1673</v>
      </c>
      <c r="Z73" s="71">
        <v>1491.83</v>
      </c>
      <c r="AA73" s="71">
        <v>1344.09</v>
      </c>
    </row>
    <row r="74" spans="1:27" ht="12.75" customHeight="1" outlineLevel="1" x14ac:dyDescent="0.3">
      <c r="A74" s="163" t="s">
        <v>2481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customHeight="1" outlineLevel="1" x14ac:dyDescent="0.3">
      <c r="A75" s="163" t="s">
        <v>2482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2483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 t="shared" si="41"/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x14ac:dyDescent="0.3">
      <c r="A77" s="162" t="s">
        <v>2484</v>
      </c>
      <c r="B77" s="54" t="str">
        <f>"15"&amp;"."&amp;$B$801&amp;"."&amp;$B$802</f>
        <v>15.03.2024</v>
      </c>
      <c r="C77" s="134" t="s">
        <v>76</v>
      </c>
      <c r="D77" s="135">
        <f>ROUND(((D78+D79+D81+D80)/1000),5)</f>
        <v>1.51817</v>
      </c>
      <c r="E77" s="135">
        <f>ROUND(((E78+E79+E81+E80)/1000),5)</f>
        <v>1.45753</v>
      </c>
      <c r="F77" s="135">
        <f>ROUND(((F78+F79+F81+F80)/1000),5)</f>
        <v>1.4450799999999999</v>
      </c>
      <c r="G77" s="135">
        <f t="shared" ref="G77:AA77" si="42">ROUND(((G78+G79+G81+G80)/1000),5)</f>
        <v>1.44513</v>
      </c>
      <c r="H77" s="135">
        <f t="shared" si="42"/>
        <v>1.4727399999999999</v>
      </c>
      <c r="I77" s="135">
        <f t="shared" si="42"/>
        <v>1.6107400000000001</v>
      </c>
      <c r="J77" s="135">
        <f t="shared" si="42"/>
        <v>1.73285</v>
      </c>
      <c r="K77" s="135">
        <f t="shared" si="42"/>
        <v>1.94737</v>
      </c>
      <c r="L77" s="135">
        <f t="shared" si="42"/>
        <v>2.0290400000000002</v>
      </c>
      <c r="M77" s="135">
        <f t="shared" si="42"/>
        <v>2.0684300000000002</v>
      </c>
      <c r="N77" s="135">
        <f t="shared" si="42"/>
        <v>2.0690900000000001</v>
      </c>
      <c r="O77" s="135">
        <f t="shared" si="42"/>
        <v>2.1166800000000001</v>
      </c>
      <c r="P77" s="135">
        <f t="shared" si="42"/>
        <v>2.11192</v>
      </c>
      <c r="Q77" s="135">
        <f t="shared" si="42"/>
        <v>2.1042299999999998</v>
      </c>
      <c r="R77" s="135">
        <f t="shared" si="42"/>
        <v>2.0878999999999999</v>
      </c>
      <c r="S77" s="135">
        <f t="shared" si="42"/>
        <v>2.0753499999999998</v>
      </c>
      <c r="T77" s="135">
        <f t="shared" si="42"/>
        <v>2.0758200000000002</v>
      </c>
      <c r="U77" s="135">
        <f t="shared" si="42"/>
        <v>2.00501</v>
      </c>
      <c r="V77" s="135">
        <f t="shared" si="42"/>
        <v>2.0653100000000002</v>
      </c>
      <c r="W77" s="135">
        <f t="shared" si="42"/>
        <v>2.1237499999999998</v>
      </c>
      <c r="X77" s="135">
        <f t="shared" si="42"/>
        <v>2.11856</v>
      </c>
      <c r="Y77" s="135">
        <f t="shared" si="42"/>
        <v>2.0071599999999998</v>
      </c>
      <c r="Z77" s="135">
        <f t="shared" si="42"/>
        <v>1.81647</v>
      </c>
      <c r="AA77" s="135">
        <f t="shared" si="42"/>
        <v>1.7386999999999999</v>
      </c>
    </row>
    <row r="78" spans="1:27" ht="12.75" customHeight="1" outlineLevel="1" x14ac:dyDescent="0.3">
      <c r="A78" s="163" t="s">
        <v>2485</v>
      </c>
      <c r="B78" s="94" t="s">
        <v>238</v>
      </c>
      <c r="C78" s="70" t="s">
        <v>79</v>
      </c>
      <c r="D78" s="71">
        <v>1230.04</v>
      </c>
      <c r="E78" s="71">
        <v>1169.4000000000001</v>
      </c>
      <c r="F78" s="71">
        <v>1156.95</v>
      </c>
      <c r="G78" s="71">
        <v>1157</v>
      </c>
      <c r="H78" s="71">
        <v>1184.6099999999999</v>
      </c>
      <c r="I78" s="71">
        <v>1322.61</v>
      </c>
      <c r="J78" s="71">
        <v>1444.72</v>
      </c>
      <c r="K78" s="71">
        <v>1659.24</v>
      </c>
      <c r="L78" s="71">
        <v>1740.91</v>
      </c>
      <c r="M78" s="71">
        <v>1780.3</v>
      </c>
      <c r="N78" s="71">
        <v>1780.96</v>
      </c>
      <c r="O78" s="71">
        <v>1828.55</v>
      </c>
      <c r="P78" s="71">
        <v>1823.79</v>
      </c>
      <c r="Q78" s="71">
        <v>1816.1</v>
      </c>
      <c r="R78" s="71">
        <v>1799.77</v>
      </c>
      <c r="S78" s="71">
        <v>1787.22</v>
      </c>
      <c r="T78" s="71">
        <v>1787.69</v>
      </c>
      <c r="U78" s="71">
        <v>1716.88</v>
      </c>
      <c r="V78" s="71">
        <v>1777.18</v>
      </c>
      <c r="W78" s="71">
        <v>1835.62</v>
      </c>
      <c r="X78" s="71">
        <v>1830.43</v>
      </c>
      <c r="Y78" s="71">
        <v>1719.03</v>
      </c>
      <c r="Z78" s="71">
        <v>1528.34</v>
      </c>
      <c r="AA78" s="71">
        <v>1450.57</v>
      </c>
    </row>
    <row r="79" spans="1:27" ht="12.75" customHeight="1" outlineLevel="1" x14ac:dyDescent="0.3">
      <c r="A79" s="163" t="s">
        <v>2486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customHeight="1" outlineLevel="1" x14ac:dyDescent="0.3">
      <c r="A80" s="163" t="s">
        <v>2487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2488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 t="shared" si="44"/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x14ac:dyDescent="0.3">
      <c r="A82" s="162" t="s">
        <v>2489</v>
      </c>
      <c r="B82" s="54" t="str">
        <f>"16"&amp;"."&amp;$B$801&amp;"."&amp;$B$802</f>
        <v>16.03.2024</v>
      </c>
      <c r="C82" s="134" t="s">
        <v>76</v>
      </c>
      <c r="D82" s="135">
        <f>ROUND(((D83+D84+D86+D85)/1000),5)</f>
        <v>1.73041</v>
      </c>
      <c r="E82" s="135">
        <f>ROUND(((E83+E84+E86+E85)/1000),5)</f>
        <v>1.56369</v>
      </c>
      <c r="F82" s="135">
        <f>ROUND(((F83+F84+F86+F85)/1000),5)</f>
        <v>1.5336799999999999</v>
      </c>
      <c r="G82" s="135">
        <f t="shared" ref="G82:AA82" si="45">ROUND(((G83+G84+G86+G85)/1000),5)</f>
        <v>1.5126599999999999</v>
      </c>
      <c r="H82" s="135">
        <f t="shared" si="45"/>
        <v>1.51356</v>
      </c>
      <c r="I82" s="135">
        <f t="shared" si="45"/>
        <v>1.6393599999999999</v>
      </c>
      <c r="J82" s="135">
        <f t="shared" si="45"/>
        <v>1.68974</v>
      </c>
      <c r="K82" s="135">
        <f t="shared" si="45"/>
        <v>1.73654</v>
      </c>
      <c r="L82" s="135">
        <f t="shared" si="45"/>
        <v>1.98034</v>
      </c>
      <c r="M82" s="135">
        <f t="shared" si="45"/>
        <v>2.11145</v>
      </c>
      <c r="N82" s="135">
        <f t="shared" si="45"/>
        <v>2.1805500000000002</v>
      </c>
      <c r="O82" s="135">
        <f t="shared" si="45"/>
        <v>2.1757599999999999</v>
      </c>
      <c r="P82" s="135">
        <f t="shared" si="45"/>
        <v>2.1440999999999999</v>
      </c>
      <c r="Q82" s="135">
        <f t="shared" si="45"/>
        <v>2.1289500000000001</v>
      </c>
      <c r="R82" s="135">
        <f t="shared" si="45"/>
        <v>2.0613100000000002</v>
      </c>
      <c r="S82" s="135">
        <f t="shared" si="45"/>
        <v>2.0015999999999998</v>
      </c>
      <c r="T82" s="135">
        <f t="shared" si="45"/>
        <v>2.0093700000000001</v>
      </c>
      <c r="U82" s="135">
        <f t="shared" si="45"/>
        <v>2.0602299999999998</v>
      </c>
      <c r="V82" s="135">
        <f t="shared" si="45"/>
        <v>2.1280399999999999</v>
      </c>
      <c r="W82" s="135">
        <f t="shared" si="45"/>
        <v>2.1369600000000002</v>
      </c>
      <c r="X82" s="135">
        <f t="shared" si="45"/>
        <v>2.04941</v>
      </c>
      <c r="Y82" s="135">
        <f t="shared" si="45"/>
        <v>1.9756499999999999</v>
      </c>
      <c r="Z82" s="135">
        <f t="shared" si="45"/>
        <v>1.8033399999999999</v>
      </c>
      <c r="AA82" s="135">
        <f t="shared" si="45"/>
        <v>1.7346699999999999</v>
      </c>
    </row>
    <row r="83" spans="1:27" ht="12.75" customHeight="1" outlineLevel="1" x14ac:dyDescent="0.3">
      <c r="A83" s="163" t="s">
        <v>2490</v>
      </c>
      <c r="B83" s="94" t="s">
        <v>238</v>
      </c>
      <c r="C83" s="70" t="s">
        <v>79</v>
      </c>
      <c r="D83" s="71">
        <v>1442.28</v>
      </c>
      <c r="E83" s="71">
        <v>1275.56</v>
      </c>
      <c r="F83" s="71">
        <v>1245.55</v>
      </c>
      <c r="G83" s="71">
        <v>1224.53</v>
      </c>
      <c r="H83" s="71">
        <v>1225.43</v>
      </c>
      <c r="I83" s="71">
        <v>1351.23</v>
      </c>
      <c r="J83" s="71">
        <v>1401.61</v>
      </c>
      <c r="K83" s="71">
        <v>1448.41</v>
      </c>
      <c r="L83" s="71">
        <v>1692.21</v>
      </c>
      <c r="M83" s="71">
        <v>1823.32</v>
      </c>
      <c r="N83" s="71">
        <v>1892.42</v>
      </c>
      <c r="O83" s="71">
        <v>1887.63</v>
      </c>
      <c r="P83" s="71">
        <v>1855.97</v>
      </c>
      <c r="Q83" s="71">
        <v>1840.82</v>
      </c>
      <c r="R83" s="71">
        <v>1773.18</v>
      </c>
      <c r="S83" s="71">
        <v>1713.47</v>
      </c>
      <c r="T83" s="71">
        <v>1721.24</v>
      </c>
      <c r="U83" s="71">
        <v>1772.1</v>
      </c>
      <c r="V83" s="71">
        <v>1839.91</v>
      </c>
      <c r="W83" s="71">
        <v>1848.83</v>
      </c>
      <c r="X83" s="71">
        <v>1761.28</v>
      </c>
      <c r="Y83" s="71">
        <v>1687.52</v>
      </c>
      <c r="Z83" s="71">
        <v>1515.21</v>
      </c>
      <c r="AA83" s="71">
        <v>1446.54</v>
      </c>
    </row>
    <row r="84" spans="1:27" ht="12.75" customHeight="1" outlineLevel="1" x14ac:dyDescent="0.3">
      <c r="A84" s="163" t="s">
        <v>2491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customHeight="1" outlineLevel="1" x14ac:dyDescent="0.3">
      <c r="A85" s="163" t="s">
        <v>2492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2493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 t="shared" si="47"/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x14ac:dyDescent="0.3">
      <c r="A87" s="162" t="s">
        <v>2494</v>
      </c>
      <c r="B87" s="54" t="str">
        <f>"17"&amp;"."&amp;$B$801&amp;"."&amp;$B$802</f>
        <v>17.03.2024</v>
      </c>
      <c r="C87" s="134" t="s">
        <v>76</v>
      </c>
      <c r="D87" s="135">
        <f>ROUND(((D88+D89+D91+D90)/1000),5)</f>
        <v>1.73238</v>
      </c>
      <c r="E87" s="135">
        <f>ROUND(((E88+E89+E91+E90)/1000),5)</f>
        <v>1.55829</v>
      </c>
      <c r="F87" s="135">
        <f>ROUND(((F88+F89+F91+F90)/1000),5)</f>
        <v>1.5178700000000001</v>
      </c>
      <c r="G87" s="135">
        <f t="shared" ref="G87:AA87" si="48">ROUND(((G88+G89+G91+G90)/1000),5)</f>
        <v>1.4876199999999999</v>
      </c>
      <c r="H87" s="135">
        <f t="shared" si="48"/>
        <v>1.4874400000000001</v>
      </c>
      <c r="I87" s="135">
        <f t="shared" si="48"/>
        <v>1.5396399999999999</v>
      </c>
      <c r="J87" s="135">
        <f t="shared" si="48"/>
        <v>1.6216299999999999</v>
      </c>
      <c r="K87" s="135">
        <f t="shared" si="48"/>
        <v>1.7092099999999999</v>
      </c>
      <c r="L87" s="135">
        <f t="shared" si="48"/>
        <v>1.7858700000000001</v>
      </c>
      <c r="M87" s="135">
        <f t="shared" si="48"/>
        <v>1.97732</v>
      </c>
      <c r="N87" s="135">
        <f t="shared" si="48"/>
        <v>1.9943500000000001</v>
      </c>
      <c r="O87" s="135">
        <f t="shared" si="48"/>
        <v>2.00027</v>
      </c>
      <c r="P87" s="135">
        <f t="shared" si="48"/>
        <v>1.9947600000000001</v>
      </c>
      <c r="Q87" s="135">
        <f t="shared" si="48"/>
        <v>1.9878499999999999</v>
      </c>
      <c r="R87" s="135">
        <f t="shared" si="48"/>
        <v>1.9884999999999999</v>
      </c>
      <c r="S87" s="135">
        <f t="shared" si="48"/>
        <v>1.9849699999999999</v>
      </c>
      <c r="T87" s="135">
        <f t="shared" si="48"/>
        <v>1.9853700000000001</v>
      </c>
      <c r="U87" s="135">
        <f t="shared" si="48"/>
        <v>1.99142</v>
      </c>
      <c r="V87" s="135">
        <f t="shared" si="48"/>
        <v>2.1322700000000001</v>
      </c>
      <c r="W87" s="135">
        <f t="shared" si="48"/>
        <v>2.2367400000000002</v>
      </c>
      <c r="X87" s="135">
        <f t="shared" si="48"/>
        <v>2.1590500000000001</v>
      </c>
      <c r="Y87" s="135">
        <f t="shared" si="48"/>
        <v>1.98017</v>
      </c>
      <c r="Z87" s="135">
        <f t="shared" si="48"/>
        <v>1.7882</v>
      </c>
      <c r="AA87" s="135">
        <f t="shared" si="48"/>
        <v>1.73729</v>
      </c>
    </row>
    <row r="88" spans="1:27" ht="12.75" customHeight="1" outlineLevel="1" x14ac:dyDescent="0.3">
      <c r="A88" s="163" t="s">
        <v>2495</v>
      </c>
      <c r="B88" s="94" t="s">
        <v>238</v>
      </c>
      <c r="C88" s="70" t="s">
        <v>79</v>
      </c>
      <c r="D88" s="71">
        <v>1444.25</v>
      </c>
      <c r="E88" s="71">
        <v>1270.1600000000001</v>
      </c>
      <c r="F88" s="71">
        <v>1229.74</v>
      </c>
      <c r="G88" s="71">
        <v>1199.49</v>
      </c>
      <c r="H88" s="71">
        <v>1199.31</v>
      </c>
      <c r="I88" s="71">
        <v>1251.51</v>
      </c>
      <c r="J88" s="71">
        <v>1333.5</v>
      </c>
      <c r="K88" s="71">
        <v>1421.08</v>
      </c>
      <c r="L88" s="71">
        <v>1497.74</v>
      </c>
      <c r="M88" s="71">
        <v>1689.19</v>
      </c>
      <c r="N88" s="71">
        <v>1706.22</v>
      </c>
      <c r="O88" s="71">
        <v>1712.14</v>
      </c>
      <c r="P88" s="71">
        <v>1706.63</v>
      </c>
      <c r="Q88" s="71">
        <v>1699.72</v>
      </c>
      <c r="R88" s="71">
        <v>1700.37</v>
      </c>
      <c r="S88" s="71">
        <v>1696.84</v>
      </c>
      <c r="T88" s="71">
        <v>1697.24</v>
      </c>
      <c r="U88" s="71">
        <v>1703.29</v>
      </c>
      <c r="V88" s="71">
        <v>1844.14</v>
      </c>
      <c r="W88" s="71">
        <v>1948.61</v>
      </c>
      <c r="X88" s="71">
        <v>1870.92</v>
      </c>
      <c r="Y88" s="71">
        <v>1692.04</v>
      </c>
      <c r="Z88" s="71">
        <v>1500.07</v>
      </c>
      <c r="AA88" s="71">
        <v>1449.16</v>
      </c>
    </row>
    <row r="89" spans="1:27" ht="12.75" customHeight="1" outlineLevel="1" x14ac:dyDescent="0.3">
      <c r="A89" s="163" t="s">
        <v>2496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customHeight="1" outlineLevel="1" x14ac:dyDescent="0.3">
      <c r="A90" s="163" t="s">
        <v>2497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2498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 t="shared" si="50"/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x14ac:dyDescent="0.3">
      <c r="A92" s="162" t="s">
        <v>2499</v>
      </c>
      <c r="B92" s="54" t="str">
        <f>"18"&amp;"."&amp;$B$801&amp;"."&amp;$B$802</f>
        <v>18.03.2024</v>
      </c>
      <c r="C92" s="134" t="s">
        <v>76</v>
      </c>
      <c r="D92" s="135">
        <f>ROUND(((D93+D94+D96+D95)/1000),5)</f>
        <v>1.6763300000000001</v>
      </c>
      <c r="E92" s="135">
        <f>ROUND(((E93+E94+E96+E95)/1000),5)</f>
        <v>1.5433399999999999</v>
      </c>
      <c r="F92" s="135">
        <f>ROUND(((F93+F94+F96+F95)/1000),5)</f>
        <v>1.50465</v>
      </c>
      <c r="G92" s="135">
        <f t="shared" ref="G92:AA92" si="51">ROUND(((G93+G94+G96+G95)/1000),5)</f>
        <v>1.50251</v>
      </c>
      <c r="H92" s="135">
        <f t="shared" si="51"/>
        <v>1.5421</v>
      </c>
      <c r="I92" s="135">
        <f t="shared" si="51"/>
        <v>1.6484399999999999</v>
      </c>
      <c r="J92" s="135">
        <f t="shared" si="51"/>
        <v>1.73339</v>
      </c>
      <c r="K92" s="135">
        <f t="shared" si="51"/>
        <v>2.0777600000000001</v>
      </c>
      <c r="L92" s="135">
        <f t="shared" si="51"/>
        <v>2.1892499999999999</v>
      </c>
      <c r="M92" s="135">
        <f t="shared" si="51"/>
        <v>2.27318</v>
      </c>
      <c r="N92" s="135">
        <f t="shared" si="51"/>
        <v>2.28254</v>
      </c>
      <c r="O92" s="135">
        <f t="shared" si="51"/>
        <v>2.3298100000000002</v>
      </c>
      <c r="P92" s="135">
        <f t="shared" si="51"/>
        <v>2.2810199999999998</v>
      </c>
      <c r="Q92" s="135">
        <f t="shared" si="51"/>
        <v>2.2825700000000002</v>
      </c>
      <c r="R92" s="135">
        <f t="shared" si="51"/>
        <v>2.2700499999999999</v>
      </c>
      <c r="S92" s="135">
        <f t="shared" si="51"/>
        <v>2.2304499999999998</v>
      </c>
      <c r="T92" s="135">
        <f t="shared" si="51"/>
        <v>2.2183600000000001</v>
      </c>
      <c r="U92" s="135">
        <f t="shared" si="51"/>
        <v>2.1154000000000002</v>
      </c>
      <c r="V92" s="135">
        <f t="shared" si="51"/>
        <v>2.1747200000000002</v>
      </c>
      <c r="W92" s="135">
        <f t="shared" si="51"/>
        <v>2.2437499999999999</v>
      </c>
      <c r="X92" s="135">
        <f t="shared" si="51"/>
        <v>2.17598</v>
      </c>
      <c r="Y92" s="135">
        <f t="shared" si="51"/>
        <v>2.0238999999999998</v>
      </c>
      <c r="Z92" s="135">
        <f t="shared" si="51"/>
        <v>1.7987599999999999</v>
      </c>
      <c r="AA92" s="135">
        <f t="shared" si="51"/>
        <v>1.6840200000000001</v>
      </c>
    </row>
    <row r="93" spans="1:27" ht="12.75" customHeight="1" outlineLevel="1" x14ac:dyDescent="0.3">
      <c r="A93" s="163" t="s">
        <v>2500</v>
      </c>
      <c r="B93" s="94" t="s">
        <v>238</v>
      </c>
      <c r="C93" s="70" t="s">
        <v>79</v>
      </c>
      <c r="D93" s="71">
        <v>1388.2</v>
      </c>
      <c r="E93" s="71">
        <v>1255.21</v>
      </c>
      <c r="F93" s="71">
        <v>1216.52</v>
      </c>
      <c r="G93" s="71">
        <v>1214.3800000000001</v>
      </c>
      <c r="H93" s="71">
        <v>1253.97</v>
      </c>
      <c r="I93" s="71">
        <v>1360.31</v>
      </c>
      <c r="J93" s="71">
        <v>1445.26</v>
      </c>
      <c r="K93" s="71">
        <v>1789.63</v>
      </c>
      <c r="L93" s="71">
        <v>1901.12</v>
      </c>
      <c r="M93" s="71">
        <v>1985.05</v>
      </c>
      <c r="N93" s="71">
        <v>1994.41</v>
      </c>
      <c r="O93" s="71">
        <v>2041.68</v>
      </c>
      <c r="P93" s="71">
        <v>1992.89</v>
      </c>
      <c r="Q93" s="71">
        <v>1994.44</v>
      </c>
      <c r="R93" s="71">
        <v>1981.92</v>
      </c>
      <c r="S93" s="71">
        <v>1942.32</v>
      </c>
      <c r="T93" s="71">
        <v>1930.23</v>
      </c>
      <c r="U93" s="71">
        <v>1827.27</v>
      </c>
      <c r="V93" s="71">
        <v>1886.59</v>
      </c>
      <c r="W93" s="71">
        <v>1955.62</v>
      </c>
      <c r="X93" s="71">
        <v>1887.85</v>
      </c>
      <c r="Y93" s="71">
        <v>1735.77</v>
      </c>
      <c r="Z93" s="71">
        <v>1510.63</v>
      </c>
      <c r="AA93" s="71">
        <v>1395.89</v>
      </c>
    </row>
    <row r="94" spans="1:27" ht="12.75" customHeight="1" outlineLevel="1" x14ac:dyDescent="0.3">
      <c r="A94" s="163" t="s">
        <v>2501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customHeight="1" outlineLevel="1" x14ac:dyDescent="0.3">
      <c r="A95" s="163" t="s">
        <v>2502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2503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 t="shared" si="53"/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x14ac:dyDescent="0.3">
      <c r="A97" s="162" t="s">
        <v>2504</v>
      </c>
      <c r="B97" s="54" t="str">
        <f>"19"&amp;"."&amp;$B$801&amp;"."&amp;$B$802</f>
        <v>19.03.2024</v>
      </c>
      <c r="C97" s="134" t="s">
        <v>76</v>
      </c>
      <c r="D97" s="135">
        <f>ROUND(((D98+D99+D101+D100)/1000),5)</f>
        <v>1.54301</v>
      </c>
      <c r="E97" s="135">
        <f>ROUND(((E98+E99+E101+E100)/1000),5)</f>
        <v>1.4782900000000001</v>
      </c>
      <c r="F97" s="135">
        <f>ROUND(((F98+F99+F101+F100)/1000),5)</f>
        <v>1.4512400000000001</v>
      </c>
      <c r="G97" s="135">
        <f t="shared" ref="G97:AA97" si="54">ROUND(((G98+G99+G101+G100)/1000),5)</f>
        <v>1.44598</v>
      </c>
      <c r="H97" s="135">
        <f t="shared" si="54"/>
        <v>1.4750300000000001</v>
      </c>
      <c r="I97" s="135">
        <f t="shared" si="54"/>
        <v>1.57016</v>
      </c>
      <c r="J97" s="135">
        <f t="shared" si="54"/>
        <v>1.70258</v>
      </c>
      <c r="K97" s="135">
        <f t="shared" si="54"/>
        <v>1.84694</v>
      </c>
      <c r="L97" s="135">
        <f t="shared" si="54"/>
        <v>2.05328</v>
      </c>
      <c r="M97" s="135">
        <f t="shared" si="54"/>
        <v>2.1680799999999998</v>
      </c>
      <c r="N97" s="135">
        <f t="shared" si="54"/>
        <v>2.1791</v>
      </c>
      <c r="O97" s="135">
        <f t="shared" si="54"/>
        <v>2.2020499999999998</v>
      </c>
      <c r="P97" s="135">
        <f t="shared" si="54"/>
        <v>2.1561400000000002</v>
      </c>
      <c r="Q97" s="135">
        <f t="shared" si="54"/>
        <v>2.1859799999999998</v>
      </c>
      <c r="R97" s="135">
        <f t="shared" si="54"/>
        <v>2.1173500000000001</v>
      </c>
      <c r="S97" s="135">
        <f t="shared" si="54"/>
        <v>2.08969</v>
      </c>
      <c r="T97" s="135">
        <f t="shared" si="54"/>
        <v>2.0405799999999998</v>
      </c>
      <c r="U97" s="135">
        <f t="shared" si="54"/>
        <v>1.9507000000000001</v>
      </c>
      <c r="V97" s="135">
        <f t="shared" si="54"/>
        <v>2.1082700000000001</v>
      </c>
      <c r="W97" s="135">
        <f t="shared" si="54"/>
        <v>2.2170100000000001</v>
      </c>
      <c r="X97" s="135">
        <f t="shared" si="54"/>
        <v>2.1094300000000001</v>
      </c>
      <c r="Y97" s="135">
        <f t="shared" si="54"/>
        <v>1.9651000000000001</v>
      </c>
      <c r="Z97" s="135">
        <f t="shared" si="54"/>
        <v>1.7672000000000001</v>
      </c>
      <c r="AA97" s="135">
        <f t="shared" si="54"/>
        <v>1.6206199999999999</v>
      </c>
    </row>
    <row r="98" spans="1:27" ht="12.75" customHeight="1" outlineLevel="1" x14ac:dyDescent="0.3">
      <c r="A98" s="163" t="s">
        <v>2505</v>
      </c>
      <c r="B98" s="94" t="s">
        <v>238</v>
      </c>
      <c r="C98" s="70" t="s">
        <v>79</v>
      </c>
      <c r="D98" s="71">
        <v>1254.8800000000001</v>
      </c>
      <c r="E98" s="71">
        <v>1190.1600000000001</v>
      </c>
      <c r="F98" s="71">
        <v>1163.1099999999999</v>
      </c>
      <c r="G98" s="71">
        <v>1157.8499999999999</v>
      </c>
      <c r="H98" s="71">
        <v>1186.9000000000001</v>
      </c>
      <c r="I98" s="71">
        <v>1282.03</v>
      </c>
      <c r="J98" s="71">
        <v>1414.45</v>
      </c>
      <c r="K98" s="71">
        <v>1558.81</v>
      </c>
      <c r="L98" s="71">
        <v>1765.15</v>
      </c>
      <c r="M98" s="71">
        <v>1879.95</v>
      </c>
      <c r="N98" s="71">
        <v>1890.97</v>
      </c>
      <c r="O98" s="71">
        <v>1913.92</v>
      </c>
      <c r="P98" s="71">
        <v>1868.01</v>
      </c>
      <c r="Q98" s="71">
        <v>1897.85</v>
      </c>
      <c r="R98" s="71">
        <v>1829.22</v>
      </c>
      <c r="S98" s="71">
        <v>1801.56</v>
      </c>
      <c r="T98" s="71">
        <v>1752.45</v>
      </c>
      <c r="U98" s="71">
        <v>1662.57</v>
      </c>
      <c r="V98" s="71">
        <v>1820.14</v>
      </c>
      <c r="W98" s="71">
        <v>1928.88</v>
      </c>
      <c r="X98" s="71">
        <v>1821.3</v>
      </c>
      <c r="Y98" s="71">
        <v>1676.97</v>
      </c>
      <c r="Z98" s="71">
        <v>1479.07</v>
      </c>
      <c r="AA98" s="71">
        <v>1332.49</v>
      </c>
    </row>
    <row r="99" spans="1:27" ht="12.75" customHeight="1" outlineLevel="1" x14ac:dyDescent="0.3">
      <c r="A99" s="163" t="s">
        <v>2506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customHeight="1" outlineLevel="1" x14ac:dyDescent="0.3">
      <c r="A100" s="163" t="s">
        <v>2507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2508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 t="shared" si="56"/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x14ac:dyDescent="0.3">
      <c r="A102" s="162" t="s">
        <v>2509</v>
      </c>
      <c r="B102" s="54" t="str">
        <f>"20"&amp;"."&amp;$B$801&amp;"."&amp;$B$802</f>
        <v>20.03.2024</v>
      </c>
      <c r="C102" s="134" t="s">
        <v>76</v>
      </c>
      <c r="D102" s="135">
        <f>ROUND(((D103+D104+D106+D105)/1000),5)</f>
        <v>1.5320100000000001</v>
      </c>
      <c r="E102" s="135">
        <f>ROUND(((E103+E104+E106+E105)/1000),5)</f>
        <v>1.46482</v>
      </c>
      <c r="F102" s="135">
        <f>ROUND(((F103+F104+F106+F105)/1000),5)</f>
        <v>1.4338900000000001</v>
      </c>
      <c r="G102" s="135">
        <f t="shared" ref="G102:AA102" si="57">ROUND(((G103+G104+G106+G105)/1000),5)</f>
        <v>1.43093</v>
      </c>
      <c r="H102" s="135">
        <f t="shared" si="57"/>
        <v>1.4624999999999999</v>
      </c>
      <c r="I102" s="135">
        <f t="shared" si="57"/>
        <v>1.5707100000000001</v>
      </c>
      <c r="J102" s="135">
        <f t="shared" si="57"/>
        <v>1.70424</v>
      </c>
      <c r="K102" s="135">
        <f t="shared" si="57"/>
        <v>1.78942</v>
      </c>
      <c r="L102" s="135">
        <f t="shared" si="57"/>
        <v>2.0323600000000002</v>
      </c>
      <c r="M102" s="135">
        <f t="shared" si="57"/>
        <v>2.1465200000000002</v>
      </c>
      <c r="N102" s="135">
        <f t="shared" si="57"/>
        <v>2.1734599999999999</v>
      </c>
      <c r="O102" s="135">
        <f t="shared" si="57"/>
        <v>2.1949299999999998</v>
      </c>
      <c r="P102" s="135">
        <f t="shared" si="57"/>
        <v>2.1605699999999999</v>
      </c>
      <c r="Q102" s="135">
        <f t="shared" si="57"/>
        <v>2.1744300000000001</v>
      </c>
      <c r="R102" s="135">
        <f t="shared" si="57"/>
        <v>2.14561</v>
      </c>
      <c r="S102" s="135">
        <f t="shared" si="57"/>
        <v>2.1220699999999999</v>
      </c>
      <c r="T102" s="135">
        <f t="shared" si="57"/>
        <v>2.0953499999999998</v>
      </c>
      <c r="U102" s="135">
        <f t="shared" si="57"/>
        <v>2.0104799999999998</v>
      </c>
      <c r="V102" s="135">
        <f t="shared" si="57"/>
        <v>2.0899299999999998</v>
      </c>
      <c r="W102" s="135">
        <f t="shared" si="57"/>
        <v>2.1590500000000001</v>
      </c>
      <c r="X102" s="135">
        <f t="shared" si="57"/>
        <v>2.07524</v>
      </c>
      <c r="Y102" s="135">
        <f t="shared" si="57"/>
        <v>2.0014599999999998</v>
      </c>
      <c r="Z102" s="135">
        <f t="shared" si="57"/>
        <v>1.77742</v>
      </c>
      <c r="AA102" s="135">
        <f t="shared" si="57"/>
        <v>1.6938599999999999</v>
      </c>
    </row>
    <row r="103" spans="1:27" ht="12.75" customHeight="1" outlineLevel="1" x14ac:dyDescent="0.3">
      <c r="A103" s="163" t="s">
        <v>2510</v>
      </c>
      <c r="B103" s="94" t="s">
        <v>238</v>
      </c>
      <c r="C103" s="70" t="s">
        <v>79</v>
      </c>
      <c r="D103" s="71">
        <v>1243.8800000000001</v>
      </c>
      <c r="E103" s="71">
        <v>1176.69</v>
      </c>
      <c r="F103" s="71">
        <v>1145.76</v>
      </c>
      <c r="G103" s="71">
        <v>1142.8</v>
      </c>
      <c r="H103" s="71">
        <v>1174.3699999999999</v>
      </c>
      <c r="I103" s="71">
        <v>1282.58</v>
      </c>
      <c r="J103" s="71">
        <v>1416.11</v>
      </c>
      <c r="K103" s="71">
        <v>1501.29</v>
      </c>
      <c r="L103" s="71">
        <v>1744.23</v>
      </c>
      <c r="M103" s="71">
        <v>1858.39</v>
      </c>
      <c r="N103" s="71">
        <v>1885.33</v>
      </c>
      <c r="O103" s="71">
        <v>1906.8</v>
      </c>
      <c r="P103" s="71">
        <v>1872.44</v>
      </c>
      <c r="Q103" s="71">
        <v>1886.3</v>
      </c>
      <c r="R103" s="71">
        <v>1857.48</v>
      </c>
      <c r="S103" s="71">
        <v>1833.94</v>
      </c>
      <c r="T103" s="71">
        <v>1807.22</v>
      </c>
      <c r="U103" s="71">
        <v>1722.35</v>
      </c>
      <c r="V103" s="71">
        <v>1801.8</v>
      </c>
      <c r="W103" s="71">
        <v>1870.92</v>
      </c>
      <c r="X103" s="71">
        <v>1787.11</v>
      </c>
      <c r="Y103" s="71">
        <v>1713.33</v>
      </c>
      <c r="Z103" s="71">
        <v>1489.29</v>
      </c>
      <c r="AA103" s="71">
        <v>1405.73</v>
      </c>
    </row>
    <row r="104" spans="1:27" ht="12.75" customHeight="1" outlineLevel="1" x14ac:dyDescent="0.3">
      <c r="A104" s="163" t="s">
        <v>2511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customHeight="1" outlineLevel="1" x14ac:dyDescent="0.3">
      <c r="A105" s="163" t="s">
        <v>2512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2513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 t="shared" si="59"/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x14ac:dyDescent="0.3">
      <c r="A107" s="162" t="s">
        <v>2514</v>
      </c>
      <c r="B107" s="54" t="str">
        <f>"21"&amp;"."&amp;$B$801&amp;"."&amp;$B$802</f>
        <v>21.03.2024</v>
      </c>
      <c r="C107" s="134" t="s">
        <v>76</v>
      </c>
      <c r="D107" s="135">
        <f>ROUND(((D108+D109+D111+D110)/1000),5)</f>
        <v>1.6109199999999999</v>
      </c>
      <c r="E107" s="135">
        <f>ROUND(((E108+E109+E111+E110)/1000),5)</f>
        <v>1.51919</v>
      </c>
      <c r="F107" s="135">
        <f>ROUND(((F108+F109+F111+F110)/1000),5)</f>
        <v>1.48204</v>
      </c>
      <c r="G107" s="135">
        <f t="shared" ref="G107:AA107" si="60">ROUND(((G108+G109+G111+G110)/1000),5)</f>
        <v>1.4789000000000001</v>
      </c>
      <c r="H107" s="135">
        <f t="shared" si="60"/>
        <v>1.51197</v>
      </c>
      <c r="I107" s="135">
        <f t="shared" si="60"/>
        <v>1.6481600000000001</v>
      </c>
      <c r="J107" s="135">
        <f t="shared" si="60"/>
        <v>1.73973</v>
      </c>
      <c r="K107" s="135">
        <f t="shared" si="60"/>
        <v>1.9540599999999999</v>
      </c>
      <c r="L107" s="135">
        <f t="shared" si="60"/>
        <v>2.1039599999999998</v>
      </c>
      <c r="M107" s="135">
        <f t="shared" si="60"/>
        <v>2.1822599999999999</v>
      </c>
      <c r="N107" s="135">
        <f t="shared" si="60"/>
        <v>2.1842700000000002</v>
      </c>
      <c r="O107" s="135">
        <f t="shared" si="60"/>
        <v>2.18866</v>
      </c>
      <c r="P107" s="135">
        <f t="shared" si="60"/>
        <v>2.1618499999999998</v>
      </c>
      <c r="Q107" s="135">
        <f t="shared" si="60"/>
        <v>2.1726999999999999</v>
      </c>
      <c r="R107" s="135">
        <f t="shared" si="60"/>
        <v>2.1479200000000001</v>
      </c>
      <c r="S107" s="135">
        <f t="shared" si="60"/>
        <v>2.1268099999999999</v>
      </c>
      <c r="T107" s="135">
        <f t="shared" si="60"/>
        <v>2.11911</v>
      </c>
      <c r="U107" s="135">
        <f t="shared" si="60"/>
        <v>2.0589499999999998</v>
      </c>
      <c r="V107" s="135">
        <f t="shared" si="60"/>
        <v>2.10439</v>
      </c>
      <c r="W107" s="135">
        <f t="shared" si="60"/>
        <v>2.1812900000000002</v>
      </c>
      <c r="X107" s="135">
        <f t="shared" si="60"/>
        <v>2.14256</v>
      </c>
      <c r="Y107" s="135">
        <f t="shared" si="60"/>
        <v>2.1075400000000002</v>
      </c>
      <c r="Z107" s="135">
        <f t="shared" si="60"/>
        <v>1.84653</v>
      </c>
      <c r="AA107" s="135">
        <f t="shared" si="60"/>
        <v>1.71228</v>
      </c>
    </row>
    <row r="108" spans="1:27" ht="12.75" customHeight="1" outlineLevel="1" x14ac:dyDescent="0.3">
      <c r="A108" s="163" t="s">
        <v>2515</v>
      </c>
      <c r="B108" s="94" t="s">
        <v>238</v>
      </c>
      <c r="C108" s="70" t="s">
        <v>79</v>
      </c>
      <c r="D108" s="71">
        <v>1322.79</v>
      </c>
      <c r="E108" s="71">
        <v>1231.06</v>
      </c>
      <c r="F108" s="71">
        <v>1193.9100000000001</v>
      </c>
      <c r="G108" s="71">
        <v>1190.77</v>
      </c>
      <c r="H108" s="71">
        <v>1223.8399999999999</v>
      </c>
      <c r="I108" s="71">
        <v>1360.03</v>
      </c>
      <c r="J108" s="71">
        <v>1451.6</v>
      </c>
      <c r="K108" s="71">
        <v>1665.93</v>
      </c>
      <c r="L108" s="71">
        <v>1815.83</v>
      </c>
      <c r="M108" s="71">
        <v>1894.13</v>
      </c>
      <c r="N108" s="71">
        <v>1896.14</v>
      </c>
      <c r="O108" s="71">
        <v>1900.53</v>
      </c>
      <c r="P108" s="71">
        <v>1873.72</v>
      </c>
      <c r="Q108" s="71">
        <v>1884.57</v>
      </c>
      <c r="R108" s="71">
        <v>1859.79</v>
      </c>
      <c r="S108" s="71">
        <v>1838.68</v>
      </c>
      <c r="T108" s="71">
        <v>1830.98</v>
      </c>
      <c r="U108" s="71">
        <v>1770.82</v>
      </c>
      <c r="V108" s="71">
        <v>1816.26</v>
      </c>
      <c r="W108" s="71">
        <v>1893.16</v>
      </c>
      <c r="X108" s="71">
        <v>1854.43</v>
      </c>
      <c r="Y108" s="71">
        <v>1819.41</v>
      </c>
      <c r="Z108" s="71">
        <v>1558.4</v>
      </c>
      <c r="AA108" s="71">
        <v>1424.15</v>
      </c>
    </row>
    <row r="109" spans="1:27" ht="12.75" customHeight="1" outlineLevel="1" x14ac:dyDescent="0.3">
      <c r="A109" s="163" t="s">
        <v>2516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customHeight="1" outlineLevel="1" x14ac:dyDescent="0.3">
      <c r="A110" s="163" t="s">
        <v>2517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2518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 t="shared" si="62"/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x14ac:dyDescent="0.3">
      <c r="A112" s="162" t="s">
        <v>2519</v>
      </c>
      <c r="B112" s="54" t="str">
        <f>"22"&amp;"."&amp;$B$801&amp;"."&amp;$B$802</f>
        <v>22.03.2024</v>
      </c>
      <c r="C112" s="134" t="s">
        <v>76</v>
      </c>
      <c r="D112" s="135">
        <f>ROUND(((D113+D114+D116+D115)/1000),5)</f>
        <v>1.58277</v>
      </c>
      <c r="E112" s="135">
        <f>ROUND(((E113+E114+E116+E115)/1000),5)</f>
        <v>1.49664</v>
      </c>
      <c r="F112" s="135">
        <f>ROUND(((F113+F114+F116+F115)/1000),5)</f>
        <v>1.4749399999999999</v>
      </c>
      <c r="G112" s="135">
        <f t="shared" ref="G112:AA112" si="63">ROUND(((G113+G114+G116+G115)/1000),5)</f>
        <v>1.4551700000000001</v>
      </c>
      <c r="H112" s="135">
        <f t="shared" si="63"/>
        <v>1.49983</v>
      </c>
      <c r="I112" s="135">
        <f t="shared" si="63"/>
        <v>1.6328100000000001</v>
      </c>
      <c r="J112" s="135">
        <f t="shared" si="63"/>
        <v>1.73421</v>
      </c>
      <c r="K112" s="135">
        <f t="shared" si="63"/>
        <v>2.0352700000000001</v>
      </c>
      <c r="L112" s="135">
        <f t="shared" si="63"/>
        <v>2.1274799999999998</v>
      </c>
      <c r="M112" s="135">
        <f t="shared" si="63"/>
        <v>2.1878500000000001</v>
      </c>
      <c r="N112" s="135">
        <f t="shared" si="63"/>
        <v>2.2216200000000002</v>
      </c>
      <c r="O112" s="135">
        <f t="shared" si="63"/>
        <v>2.2318099999999998</v>
      </c>
      <c r="P112" s="135">
        <f t="shared" si="63"/>
        <v>2.2107600000000001</v>
      </c>
      <c r="Q112" s="135">
        <f t="shared" si="63"/>
        <v>2.2169099999999999</v>
      </c>
      <c r="R112" s="135">
        <f t="shared" si="63"/>
        <v>2.1981799999999998</v>
      </c>
      <c r="S112" s="135">
        <f t="shared" si="63"/>
        <v>2.18242</v>
      </c>
      <c r="T112" s="135">
        <f t="shared" si="63"/>
        <v>2.1700599999999999</v>
      </c>
      <c r="U112" s="135">
        <f t="shared" si="63"/>
        <v>2.1176400000000002</v>
      </c>
      <c r="V112" s="135">
        <f t="shared" si="63"/>
        <v>2.17645</v>
      </c>
      <c r="W112" s="135">
        <f t="shared" si="63"/>
        <v>2.2467100000000002</v>
      </c>
      <c r="X112" s="135">
        <f t="shared" si="63"/>
        <v>2.1842999999999999</v>
      </c>
      <c r="Y112" s="135">
        <f t="shared" si="63"/>
        <v>2.1114799999999998</v>
      </c>
      <c r="Z112" s="135">
        <f t="shared" si="63"/>
        <v>1.9150499999999999</v>
      </c>
      <c r="AA112" s="135">
        <f t="shared" si="63"/>
        <v>1.72675</v>
      </c>
    </row>
    <row r="113" spans="1:27" ht="12.75" customHeight="1" outlineLevel="1" x14ac:dyDescent="0.3">
      <c r="A113" s="163" t="s">
        <v>2520</v>
      </c>
      <c r="B113" s="94" t="s">
        <v>238</v>
      </c>
      <c r="C113" s="70" t="s">
        <v>79</v>
      </c>
      <c r="D113" s="71">
        <v>1294.6400000000001</v>
      </c>
      <c r="E113" s="71">
        <v>1208.51</v>
      </c>
      <c r="F113" s="71">
        <v>1186.81</v>
      </c>
      <c r="G113" s="71">
        <v>1167.04</v>
      </c>
      <c r="H113" s="71">
        <v>1211.7</v>
      </c>
      <c r="I113" s="71">
        <v>1344.68</v>
      </c>
      <c r="J113" s="71">
        <v>1446.08</v>
      </c>
      <c r="K113" s="71">
        <v>1747.14</v>
      </c>
      <c r="L113" s="71">
        <v>1839.35</v>
      </c>
      <c r="M113" s="71">
        <v>1899.72</v>
      </c>
      <c r="N113" s="71">
        <v>1933.49</v>
      </c>
      <c r="O113" s="71">
        <v>1943.68</v>
      </c>
      <c r="P113" s="71">
        <v>1922.63</v>
      </c>
      <c r="Q113" s="71">
        <v>1928.78</v>
      </c>
      <c r="R113" s="71">
        <v>1910.05</v>
      </c>
      <c r="S113" s="71">
        <v>1894.29</v>
      </c>
      <c r="T113" s="71">
        <v>1881.93</v>
      </c>
      <c r="U113" s="71">
        <v>1829.51</v>
      </c>
      <c r="V113" s="71">
        <v>1888.32</v>
      </c>
      <c r="W113" s="71">
        <v>1958.58</v>
      </c>
      <c r="X113" s="71">
        <v>1896.17</v>
      </c>
      <c r="Y113" s="71">
        <v>1823.35</v>
      </c>
      <c r="Z113" s="71">
        <v>1626.92</v>
      </c>
      <c r="AA113" s="71">
        <v>1438.62</v>
      </c>
    </row>
    <row r="114" spans="1:27" ht="12.75" customHeight="1" outlineLevel="1" x14ac:dyDescent="0.3">
      <c r="A114" s="163" t="s">
        <v>2521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customHeight="1" outlineLevel="1" x14ac:dyDescent="0.3">
      <c r="A115" s="163" t="s">
        <v>2522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2523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 t="shared" si="65"/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x14ac:dyDescent="0.3">
      <c r="A117" s="162" t="s">
        <v>2524</v>
      </c>
      <c r="B117" s="54" t="str">
        <f>"23"&amp;"."&amp;$B$801&amp;"."&amp;$B$802</f>
        <v>23.03.2024</v>
      </c>
      <c r="C117" s="134" t="s">
        <v>76</v>
      </c>
      <c r="D117" s="135">
        <f>ROUND(((D118+D119+D121+D120)/1000),5)</f>
        <v>1.8053399999999999</v>
      </c>
      <c r="E117" s="135">
        <f>ROUND(((E118+E119+E121+E120)/1000),5)</f>
        <v>1.72363</v>
      </c>
      <c r="F117" s="135">
        <f>ROUND(((F118+F119+F121+F120)/1000),5)</f>
        <v>1.6652</v>
      </c>
      <c r="G117" s="135">
        <f t="shared" ref="G117:AA117" si="66">ROUND(((G118+G119+G121+G120)/1000),5)</f>
        <v>1.6508700000000001</v>
      </c>
      <c r="H117" s="135">
        <f t="shared" si="66"/>
        <v>1.6680699999999999</v>
      </c>
      <c r="I117" s="135">
        <f t="shared" si="66"/>
        <v>1.7141200000000001</v>
      </c>
      <c r="J117" s="135">
        <f t="shared" si="66"/>
        <v>1.7341</v>
      </c>
      <c r="K117" s="135">
        <f t="shared" si="66"/>
        <v>1.9009100000000001</v>
      </c>
      <c r="L117" s="135">
        <f t="shared" si="66"/>
        <v>2.1246900000000002</v>
      </c>
      <c r="M117" s="135">
        <f t="shared" si="66"/>
        <v>2.2440199999999999</v>
      </c>
      <c r="N117" s="135">
        <f t="shared" si="66"/>
        <v>2.31596</v>
      </c>
      <c r="O117" s="135">
        <f t="shared" si="66"/>
        <v>2.3081100000000001</v>
      </c>
      <c r="P117" s="135">
        <f t="shared" si="66"/>
        <v>2.2756699999999999</v>
      </c>
      <c r="Q117" s="135">
        <f t="shared" si="66"/>
        <v>2.27129</v>
      </c>
      <c r="R117" s="135">
        <f t="shared" si="66"/>
        <v>2.2343700000000002</v>
      </c>
      <c r="S117" s="135">
        <f t="shared" si="66"/>
        <v>2.2105999999999999</v>
      </c>
      <c r="T117" s="135">
        <f t="shared" si="66"/>
        <v>2.2159599999999999</v>
      </c>
      <c r="U117" s="135">
        <f t="shared" si="66"/>
        <v>2.2123599999999999</v>
      </c>
      <c r="V117" s="135">
        <f t="shared" si="66"/>
        <v>2.2579199999999999</v>
      </c>
      <c r="W117" s="135">
        <f t="shared" si="66"/>
        <v>2.3927700000000001</v>
      </c>
      <c r="X117" s="135">
        <f t="shared" si="66"/>
        <v>2.30898</v>
      </c>
      <c r="Y117" s="135">
        <f t="shared" si="66"/>
        <v>2.1903000000000001</v>
      </c>
      <c r="Z117" s="135">
        <f t="shared" si="66"/>
        <v>2.0142199999999999</v>
      </c>
      <c r="AA117" s="135">
        <f t="shared" si="66"/>
        <v>1.84568</v>
      </c>
    </row>
    <row r="118" spans="1:27" ht="12.75" customHeight="1" outlineLevel="1" x14ac:dyDescent="0.3">
      <c r="A118" s="163" t="s">
        <v>2525</v>
      </c>
      <c r="B118" s="94" t="s">
        <v>238</v>
      </c>
      <c r="C118" s="70" t="s">
        <v>79</v>
      </c>
      <c r="D118" s="71">
        <v>1517.21</v>
      </c>
      <c r="E118" s="71">
        <v>1435.5</v>
      </c>
      <c r="F118" s="71">
        <v>1377.07</v>
      </c>
      <c r="G118" s="71">
        <v>1362.74</v>
      </c>
      <c r="H118" s="71">
        <v>1379.94</v>
      </c>
      <c r="I118" s="71">
        <v>1425.99</v>
      </c>
      <c r="J118" s="71">
        <v>1445.97</v>
      </c>
      <c r="K118" s="71">
        <v>1612.78</v>
      </c>
      <c r="L118" s="71">
        <v>1836.56</v>
      </c>
      <c r="M118" s="71">
        <v>1955.89</v>
      </c>
      <c r="N118" s="71">
        <v>2027.83</v>
      </c>
      <c r="O118" s="71">
        <v>2019.98</v>
      </c>
      <c r="P118" s="71">
        <v>1987.54</v>
      </c>
      <c r="Q118" s="71">
        <v>1983.16</v>
      </c>
      <c r="R118" s="71">
        <v>1946.24</v>
      </c>
      <c r="S118" s="71">
        <v>1922.47</v>
      </c>
      <c r="T118" s="71">
        <v>1927.83</v>
      </c>
      <c r="U118" s="71">
        <v>1924.23</v>
      </c>
      <c r="V118" s="71">
        <v>1969.79</v>
      </c>
      <c r="W118" s="71">
        <v>2104.64</v>
      </c>
      <c r="X118" s="71">
        <v>2020.85</v>
      </c>
      <c r="Y118" s="71">
        <v>1902.17</v>
      </c>
      <c r="Z118" s="71">
        <v>1726.09</v>
      </c>
      <c r="AA118" s="71">
        <v>1557.55</v>
      </c>
    </row>
    <row r="119" spans="1:27" ht="12.75" customHeight="1" outlineLevel="1" x14ac:dyDescent="0.3">
      <c r="A119" s="163" t="s">
        <v>2526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customHeight="1" outlineLevel="1" x14ac:dyDescent="0.3">
      <c r="A120" s="163" t="s">
        <v>2527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2528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 t="shared" si="68"/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x14ac:dyDescent="0.3">
      <c r="A122" s="162" t="s">
        <v>2529</v>
      </c>
      <c r="B122" s="54" t="str">
        <f>"24"&amp;"."&amp;$B$801&amp;"."&amp;$B$802</f>
        <v>24.03.2024</v>
      </c>
      <c r="C122" s="134" t="s">
        <v>76</v>
      </c>
      <c r="D122" s="135">
        <f>ROUND(((D123+D124+D126+D125)/1000),5)</f>
        <v>1.7022299999999999</v>
      </c>
      <c r="E122" s="135">
        <f>ROUND(((E123+E124+E126+E125)/1000),5)</f>
        <v>1.5353600000000001</v>
      </c>
      <c r="F122" s="135">
        <f>ROUND(((F123+F124+F126+F125)/1000),5)</f>
        <v>1.48028</v>
      </c>
      <c r="G122" s="135">
        <f t="shared" ref="G122:AA122" si="69">ROUND(((G123+G124+G126+G125)/1000),5)</f>
        <v>1.47235</v>
      </c>
      <c r="H122" s="135">
        <f t="shared" si="69"/>
        <v>1.4730700000000001</v>
      </c>
      <c r="I122" s="135">
        <f t="shared" si="69"/>
        <v>1.4844299999999999</v>
      </c>
      <c r="J122" s="135">
        <f t="shared" si="69"/>
        <v>1.50695</v>
      </c>
      <c r="K122" s="135">
        <f t="shared" si="69"/>
        <v>1.67662</v>
      </c>
      <c r="L122" s="135">
        <f t="shared" si="69"/>
        <v>1.8126100000000001</v>
      </c>
      <c r="M122" s="135">
        <f t="shared" si="69"/>
        <v>1.99929</v>
      </c>
      <c r="N122" s="135">
        <f t="shared" si="69"/>
        <v>2.03993</v>
      </c>
      <c r="O122" s="135">
        <f t="shared" si="69"/>
        <v>2.0569799999999998</v>
      </c>
      <c r="P122" s="135">
        <f t="shared" si="69"/>
        <v>2.0465800000000001</v>
      </c>
      <c r="Q122" s="135">
        <f t="shared" si="69"/>
        <v>2.0447799999999998</v>
      </c>
      <c r="R122" s="135">
        <f t="shared" si="69"/>
        <v>2.0351499999999998</v>
      </c>
      <c r="S122" s="135">
        <f t="shared" si="69"/>
        <v>2.0352000000000001</v>
      </c>
      <c r="T122" s="135">
        <f t="shared" si="69"/>
        <v>2.0428899999999999</v>
      </c>
      <c r="U122" s="135">
        <f t="shared" si="69"/>
        <v>2.0528200000000001</v>
      </c>
      <c r="V122" s="135">
        <f t="shared" si="69"/>
        <v>2.1119500000000002</v>
      </c>
      <c r="W122" s="135">
        <f t="shared" si="69"/>
        <v>2.2460900000000001</v>
      </c>
      <c r="X122" s="135">
        <f t="shared" si="69"/>
        <v>2.1573099999999998</v>
      </c>
      <c r="Y122" s="135">
        <f t="shared" si="69"/>
        <v>2.0300199999999999</v>
      </c>
      <c r="Z122" s="135">
        <f t="shared" si="69"/>
        <v>1.88069</v>
      </c>
      <c r="AA122" s="135">
        <f t="shared" si="69"/>
        <v>1.7275700000000001</v>
      </c>
    </row>
    <row r="123" spans="1:27" ht="12.75" customHeight="1" outlineLevel="1" x14ac:dyDescent="0.3">
      <c r="A123" s="163" t="s">
        <v>2530</v>
      </c>
      <c r="B123" s="94" t="s">
        <v>238</v>
      </c>
      <c r="C123" s="70" t="s">
        <v>79</v>
      </c>
      <c r="D123" s="71">
        <v>1414.1</v>
      </c>
      <c r="E123" s="71">
        <v>1247.23</v>
      </c>
      <c r="F123" s="71">
        <v>1192.1500000000001</v>
      </c>
      <c r="G123" s="71">
        <v>1184.22</v>
      </c>
      <c r="H123" s="71">
        <v>1184.94</v>
      </c>
      <c r="I123" s="71">
        <v>1196.3</v>
      </c>
      <c r="J123" s="71">
        <v>1218.82</v>
      </c>
      <c r="K123" s="71">
        <v>1388.49</v>
      </c>
      <c r="L123" s="71">
        <v>1524.48</v>
      </c>
      <c r="M123" s="71">
        <v>1711.16</v>
      </c>
      <c r="N123" s="71">
        <v>1751.8</v>
      </c>
      <c r="O123" s="71">
        <v>1768.85</v>
      </c>
      <c r="P123" s="71">
        <v>1758.45</v>
      </c>
      <c r="Q123" s="71">
        <v>1756.65</v>
      </c>
      <c r="R123" s="71">
        <v>1747.02</v>
      </c>
      <c r="S123" s="71">
        <v>1747.07</v>
      </c>
      <c r="T123" s="71">
        <v>1754.76</v>
      </c>
      <c r="U123" s="71">
        <v>1764.69</v>
      </c>
      <c r="V123" s="71">
        <v>1823.82</v>
      </c>
      <c r="W123" s="71">
        <v>1957.96</v>
      </c>
      <c r="X123" s="71">
        <v>1869.18</v>
      </c>
      <c r="Y123" s="71">
        <v>1741.89</v>
      </c>
      <c r="Z123" s="71">
        <v>1592.56</v>
      </c>
      <c r="AA123" s="71">
        <v>1439.44</v>
      </c>
    </row>
    <row r="124" spans="1:27" ht="12.75" customHeight="1" outlineLevel="1" x14ac:dyDescent="0.3">
      <c r="A124" s="163" t="s">
        <v>2531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customHeight="1" outlineLevel="1" x14ac:dyDescent="0.3">
      <c r="A125" s="163" t="s">
        <v>2532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2533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 t="shared" si="71"/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x14ac:dyDescent="0.3">
      <c r="A127" s="162" t="s">
        <v>2534</v>
      </c>
      <c r="B127" s="54" t="str">
        <f>"25"&amp;"."&amp;$B$801&amp;"."&amp;$B$802</f>
        <v>25.03.2024</v>
      </c>
      <c r="C127" s="134" t="s">
        <v>76</v>
      </c>
      <c r="D127" s="135">
        <f>ROUND(((D128+D129+D131+D130)/1000),5)</f>
        <v>1.7294799999999999</v>
      </c>
      <c r="E127" s="135">
        <f>ROUND(((E128+E129+E131+E130)/1000),5)</f>
        <v>1.5901799999999999</v>
      </c>
      <c r="F127" s="135">
        <f>ROUND(((F128+F129+F131+F130)/1000),5)</f>
        <v>1.5347</v>
      </c>
      <c r="G127" s="135">
        <f t="shared" ref="G127:AA127" si="72">ROUND(((G128+G129+G131+G130)/1000),5)</f>
        <v>1.51989</v>
      </c>
      <c r="H127" s="135">
        <f t="shared" si="72"/>
        <v>1.6202300000000001</v>
      </c>
      <c r="I127" s="135">
        <f t="shared" si="72"/>
        <v>1.71576</v>
      </c>
      <c r="J127" s="135">
        <f t="shared" si="72"/>
        <v>1.7904</v>
      </c>
      <c r="K127" s="135">
        <f t="shared" si="72"/>
        <v>2.0294099999999999</v>
      </c>
      <c r="L127" s="135">
        <f t="shared" si="72"/>
        <v>2.19895</v>
      </c>
      <c r="M127" s="135">
        <f t="shared" si="72"/>
        <v>2.2646500000000001</v>
      </c>
      <c r="N127" s="135">
        <f t="shared" si="72"/>
        <v>2.2753999999999999</v>
      </c>
      <c r="O127" s="135">
        <f t="shared" si="72"/>
        <v>2.2902399999999998</v>
      </c>
      <c r="P127" s="135">
        <f t="shared" si="72"/>
        <v>2.2815500000000002</v>
      </c>
      <c r="Q127" s="135">
        <f t="shared" si="72"/>
        <v>2.2871800000000002</v>
      </c>
      <c r="R127" s="135">
        <f t="shared" si="72"/>
        <v>2.2787099999999998</v>
      </c>
      <c r="S127" s="135">
        <f t="shared" si="72"/>
        <v>2.2748400000000002</v>
      </c>
      <c r="T127" s="135">
        <f t="shared" si="72"/>
        <v>2.2713000000000001</v>
      </c>
      <c r="U127" s="135">
        <f t="shared" si="72"/>
        <v>2.1955100000000001</v>
      </c>
      <c r="V127" s="135">
        <f t="shared" si="72"/>
        <v>2.21312</v>
      </c>
      <c r="W127" s="135">
        <f t="shared" si="72"/>
        <v>2.2747299999999999</v>
      </c>
      <c r="X127" s="135">
        <f t="shared" si="72"/>
        <v>2.22986</v>
      </c>
      <c r="Y127" s="135">
        <f t="shared" si="72"/>
        <v>2.1335799999999998</v>
      </c>
      <c r="Z127" s="135">
        <f t="shared" si="72"/>
        <v>1.85219</v>
      </c>
      <c r="AA127" s="135">
        <f t="shared" si="72"/>
        <v>1.74411</v>
      </c>
    </row>
    <row r="128" spans="1:27" ht="12.75" customHeight="1" outlineLevel="1" x14ac:dyDescent="0.3">
      <c r="A128" s="163" t="s">
        <v>2535</v>
      </c>
      <c r="B128" s="94" t="s">
        <v>238</v>
      </c>
      <c r="C128" s="70" t="s">
        <v>79</v>
      </c>
      <c r="D128" s="71">
        <v>1441.35</v>
      </c>
      <c r="E128" s="71">
        <v>1302.05</v>
      </c>
      <c r="F128" s="71">
        <v>1246.57</v>
      </c>
      <c r="G128" s="71">
        <v>1231.76</v>
      </c>
      <c r="H128" s="71">
        <v>1332.1</v>
      </c>
      <c r="I128" s="71">
        <v>1427.63</v>
      </c>
      <c r="J128" s="71">
        <v>1502.27</v>
      </c>
      <c r="K128" s="71">
        <v>1741.28</v>
      </c>
      <c r="L128" s="71">
        <v>1910.82</v>
      </c>
      <c r="M128" s="71">
        <v>1976.52</v>
      </c>
      <c r="N128" s="71">
        <v>1987.27</v>
      </c>
      <c r="O128" s="71">
        <v>2002.11</v>
      </c>
      <c r="P128" s="71">
        <v>1993.42</v>
      </c>
      <c r="Q128" s="71">
        <v>1999.05</v>
      </c>
      <c r="R128" s="71">
        <v>1990.58</v>
      </c>
      <c r="S128" s="71">
        <v>1986.71</v>
      </c>
      <c r="T128" s="71">
        <v>1983.17</v>
      </c>
      <c r="U128" s="71">
        <v>1907.38</v>
      </c>
      <c r="V128" s="71">
        <v>1924.99</v>
      </c>
      <c r="W128" s="71">
        <v>1986.6</v>
      </c>
      <c r="X128" s="71">
        <v>1941.73</v>
      </c>
      <c r="Y128" s="71">
        <v>1845.45</v>
      </c>
      <c r="Z128" s="71">
        <v>1564.06</v>
      </c>
      <c r="AA128" s="71">
        <v>1455.98</v>
      </c>
    </row>
    <row r="129" spans="1:27" ht="12.75" customHeight="1" outlineLevel="1" x14ac:dyDescent="0.3">
      <c r="A129" s="163" t="s">
        <v>2536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customHeight="1" outlineLevel="1" x14ac:dyDescent="0.3">
      <c r="A130" s="163" t="s">
        <v>2537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2538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 t="shared" si="74"/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x14ac:dyDescent="0.3">
      <c r="A132" s="162" t="s">
        <v>2539</v>
      </c>
      <c r="B132" s="54" t="str">
        <f>"26"&amp;"."&amp;$B$801&amp;"."&amp;$B$802</f>
        <v>26.03.2024</v>
      </c>
      <c r="C132" s="134" t="s">
        <v>76</v>
      </c>
      <c r="D132" s="135">
        <f>ROUND(((D133+D134+D136+D135)/1000),5)</f>
        <v>1.6482399999999999</v>
      </c>
      <c r="E132" s="135">
        <f>ROUND(((E133+E134+E136+E135)/1000),5)</f>
        <v>1.5441100000000001</v>
      </c>
      <c r="F132" s="135">
        <f>ROUND(((F133+F134+F136+F135)/1000),5)</f>
        <v>1.49183</v>
      </c>
      <c r="G132" s="135">
        <f t="shared" ref="G132:AA132" si="75">ROUND(((G133+G134+G136+G135)/1000),5)</f>
        <v>1.4910399999999999</v>
      </c>
      <c r="H132" s="135">
        <f t="shared" si="75"/>
        <v>1.5307200000000001</v>
      </c>
      <c r="I132" s="135">
        <f t="shared" si="75"/>
        <v>1.6768700000000001</v>
      </c>
      <c r="J132" s="135">
        <f t="shared" si="75"/>
        <v>1.7827</v>
      </c>
      <c r="K132" s="135">
        <f t="shared" si="75"/>
        <v>2.05775</v>
      </c>
      <c r="L132" s="135">
        <f t="shared" si="75"/>
        <v>2.1453199999999999</v>
      </c>
      <c r="M132" s="135">
        <f t="shared" si="75"/>
        <v>2.20946</v>
      </c>
      <c r="N132" s="135">
        <f t="shared" si="75"/>
        <v>2.2390599999999998</v>
      </c>
      <c r="O132" s="135">
        <f t="shared" si="75"/>
        <v>2.26972</v>
      </c>
      <c r="P132" s="135">
        <f t="shared" si="75"/>
        <v>2.2369500000000002</v>
      </c>
      <c r="Q132" s="135">
        <f t="shared" si="75"/>
        <v>2.2387899999999998</v>
      </c>
      <c r="R132" s="135">
        <f t="shared" si="75"/>
        <v>2.2269899999999998</v>
      </c>
      <c r="S132" s="135">
        <f t="shared" si="75"/>
        <v>2.2029299999999998</v>
      </c>
      <c r="T132" s="135">
        <f t="shared" si="75"/>
        <v>2.1940499999999998</v>
      </c>
      <c r="U132" s="135">
        <f t="shared" si="75"/>
        <v>2.1463899999999998</v>
      </c>
      <c r="V132" s="135">
        <f t="shared" si="75"/>
        <v>2.1728200000000002</v>
      </c>
      <c r="W132" s="135">
        <f t="shared" si="75"/>
        <v>2.2033700000000001</v>
      </c>
      <c r="X132" s="135">
        <f t="shared" si="75"/>
        <v>2.1875900000000001</v>
      </c>
      <c r="Y132" s="135">
        <f t="shared" si="75"/>
        <v>2.0952500000000001</v>
      </c>
      <c r="Z132" s="135">
        <f t="shared" si="75"/>
        <v>1.8550899999999999</v>
      </c>
      <c r="AA132" s="135">
        <f t="shared" si="75"/>
        <v>1.7330700000000001</v>
      </c>
    </row>
    <row r="133" spans="1:27" ht="12.75" customHeight="1" outlineLevel="1" x14ac:dyDescent="0.3">
      <c r="A133" s="163" t="s">
        <v>2540</v>
      </c>
      <c r="B133" s="94" t="s">
        <v>238</v>
      </c>
      <c r="C133" s="70" t="s">
        <v>79</v>
      </c>
      <c r="D133" s="71">
        <v>1360.11</v>
      </c>
      <c r="E133" s="71">
        <v>1255.98</v>
      </c>
      <c r="F133" s="71">
        <v>1203.7</v>
      </c>
      <c r="G133" s="71">
        <v>1202.9100000000001</v>
      </c>
      <c r="H133" s="71">
        <v>1242.5899999999999</v>
      </c>
      <c r="I133" s="71">
        <v>1388.74</v>
      </c>
      <c r="J133" s="71">
        <v>1494.57</v>
      </c>
      <c r="K133" s="71">
        <v>1769.62</v>
      </c>
      <c r="L133" s="71">
        <v>1857.19</v>
      </c>
      <c r="M133" s="71">
        <v>1921.33</v>
      </c>
      <c r="N133" s="71">
        <v>1950.93</v>
      </c>
      <c r="O133" s="71">
        <v>1981.59</v>
      </c>
      <c r="P133" s="71">
        <v>1948.82</v>
      </c>
      <c r="Q133" s="71">
        <v>1950.66</v>
      </c>
      <c r="R133" s="71">
        <v>1938.86</v>
      </c>
      <c r="S133" s="71">
        <v>1914.8</v>
      </c>
      <c r="T133" s="71">
        <v>1905.92</v>
      </c>
      <c r="U133" s="71">
        <v>1858.26</v>
      </c>
      <c r="V133" s="71">
        <v>1884.69</v>
      </c>
      <c r="W133" s="71">
        <v>1915.24</v>
      </c>
      <c r="X133" s="71">
        <v>1899.46</v>
      </c>
      <c r="Y133" s="71">
        <v>1807.12</v>
      </c>
      <c r="Z133" s="71">
        <v>1566.96</v>
      </c>
      <c r="AA133" s="71">
        <v>1444.94</v>
      </c>
    </row>
    <row r="134" spans="1:27" ht="12.75" customHeight="1" outlineLevel="1" x14ac:dyDescent="0.3">
      <c r="A134" s="163" t="s">
        <v>2541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customHeight="1" outlineLevel="1" x14ac:dyDescent="0.3">
      <c r="A135" s="163" t="s">
        <v>2542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2543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 t="shared" si="77"/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x14ac:dyDescent="0.3">
      <c r="A137" s="162" t="s">
        <v>2544</v>
      </c>
      <c r="B137" s="54" t="str">
        <f>"27"&amp;"."&amp;$B$801&amp;"."&amp;$B$802</f>
        <v>27.03.2024</v>
      </c>
      <c r="C137" s="134" t="s">
        <v>76</v>
      </c>
      <c r="D137" s="135">
        <f>ROUND(((D138+D139+D141+D140)/1000),5)</f>
        <v>1.52624</v>
      </c>
      <c r="E137" s="135">
        <f>ROUND(((E138+E139+E141+E140)/1000),5)</f>
        <v>1.4950399999999999</v>
      </c>
      <c r="F137" s="135">
        <f>ROUND(((F138+F139+F141+F140)/1000),5)</f>
        <v>1.48587</v>
      </c>
      <c r="G137" s="135">
        <f t="shared" ref="G137:AA137" si="78">ROUND(((G138+G139+G141+G140)/1000),5)</f>
        <v>1.48752</v>
      </c>
      <c r="H137" s="135">
        <f t="shared" si="78"/>
        <v>1.49238</v>
      </c>
      <c r="I137" s="135">
        <f t="shared" si="78"/>
        <v>1.55803</v>
      </c>
      <c r="J137" s="135">
        <f t="shared" si="78"/>
        <v>1.7687900000000001</v>
      </c>
      <c r="K137" s="135">
        <f t="shared" si="78"/>
        <v>2.04298</v>
      </c>
      <c r="L137" s="135">
        <f t="shared" si="78"/>
        <v>2.16994</v>
      </c>
      <c r="M137" s="135">
        <f t="shared" si="78"/>
        <v>2.26518</v>
      </c>
      <c r="N137" s="135">
        <f t="shared" si="78"/>
        <v>2.32253</v>
      </c>
      <c r="O137" s="135">
        <f t="shared" si="78"/>
        <v>2.3599399999999999</v>
      </c>
      <c r="P137" s="135">
        <f t="shared" si="78"/>
        <v>2.3454299999999999</v>
      </c>
      <c r="Q137" s="135">
        <f t="shared" si="78"/>
        <v>2.3397000000000001</v>
      </c>
      <c r="R137" s="135">
        <f t="shared" si="78"/>
        <v>2.2699600000000002</v>
      </c>
      <c r="S137" s="135">
        <f t="shared" si="78"/>
        <v>2.1797200000000001</v>
      </c>
      <c r="T137" s="135">
        <f t="shared" si="78"/>
        <v>2.1480000000000001</v>
      </c>
      <c r="U137" s="135">
        <f t="shared" si="78"/>
        <v>2.07612</v>
      </c>
      <c r="V137" s="135">
        <f t="shared" si="78"/>
        <v>2.1211500000000001</v>
      </c>
      <c r="W137" s="135">
        <f t="shared" si="78"/>
        <v>2.2153100000000001</v>
      </c>
      <c r="X137" s="135">
        <f t="shared" si="78"/>
        <v>2.2021199999999999</v>
      </c>
      <c r="Y137" s="135">
        <f t="shared" si="78"/>
        <v>2.1072600000000001</v>
      </c>
      <c r="Z137" s="135">
        <f t="shared" si="78"/>
        <v>1.8791500000000001</v>
      </c>
      <c r="AA137" s="135">
        <f t="shared" si="78"/>
        <v>1.71306</v>
      </c>
    </row>
    <row r="138" spans="1:27" ht="12.75" customHeight="1" outlineLevel="1" x14ac:dyDescent="0.3">
      <c r="A138" s="163" t="s">
        <v>2545</v>
      </c>
      <c r="B138" s="94" t="s">
        <v>238</v>
      </c>
      <c r="C138" s="70" t="s">
        <v>79</v>
      </c>
      <c r="D138" s="71">
        <v>1238.1099999999999</v>
      </c>
      <c r="E138" s="71">
        <v>1206.9100000000001</v>
      </c>
      <c r="F138" s="71">
        <v>1197.74</v>
      </c>
      <c r="G138" s="71">
        <v>1199.3900000000001</v>
      </c>
      <c r="H138" s="71">
        <v>1204.25</v>
      </c>
      <c r="I138" s="71">
        <v>1269.9000000000001</v>
      </c>
      <c r="J138" s="71">
        <v>1480.66</v>
      </c>
      <c r="K138" s="71">
        <v>1754.85</v>
      </c>
      <c r="L138" s="71">
        <v>1881.81</v>
      </c>
      <c r="M138" s="71">
        <v>1977.05</v>
      </c>
      <c r="N138" s="71">
        <v>2034.4</v>
      </c>
      <c r="O138" s="71">
        <v>2071.81</v>
      </c>
      <c r="P138" s="71">
        <v>2057.3000000000002</v>
      </c>
      <c r="Q138" s="71">
        <v>2051.5700000000002</v>
      </c>
      <c r="R138" s="71">
        <v>1981.83</v>
      </c>
      <c r="S138" s="71">
        <v>1891.59</v>
      </c>
      <c r="T138" s="71">
        <v>1859.87</v>
      </c>
      <c r="U138" s="71">
        <v>1787.99</v>
      </c>
      <c r="V138" s="71">
        <v>1833.02</v>
      </c>
      <c r="W138" s="71">
        <v>1927.18</v>
      </c>
      <c r="X138" s="71">
        <v>1913.99</v>
      </c>
      <c r="Y138" s="71">
        <v>1819.13</v>
      </c>
      <c r="Z138" s="71">
        <v>1591.02</v>
      </c>
      <c r="AA138" s="71">
        <v>1424.93</v>
      </c>
    </row>
    <row r="139" spans="1:27" ht="12.75" customHeight="1" outlineLevel="1" x14ac:dyDescent="0.3">
      <c r="A139" s="163" t="s">
        <v>2546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customHeight="1" outlineLevel="1" x14ac:dyDescent="0.3">
      <c r="A140" s="163" t="s">
        <v>2547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2548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 t="shared" si="80"/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x14ac:dyDescent="0.3">
      <c r="A142" s="162" t="s">
        <v>2549</v>
      </c>
      <c r="B142" s="54" t="str">
        <f>"28"&amp;"."&amp;$B$801&amp;"."&amp;$B$802</f>
        <v>28.03.2024</v>
      </c>
      <c r="C142" s="134" t="s">
        <v>76</v>
      </c>
      <c r="D142" s="135">
        <f>ROUND(((D143+D144+D146+D145)/1000),5)</f>
        <v>1.5443</v>
      </c>
      <c r="E142" s="135">
        <f>ROUND(((E143+E144+E146+E145)/1000),5)</f>
        <v>1.4958</v>
      </c>
      <c r="F142" s="135">
        <f>ROUND(((F143+F144+F146+F145)/1000),5)</f>
        <v>1.4888300000000001</v>
      </c>
      <c r="G142" s="135">
        <f t="shared" ref="G142:AA142" si="81">ROUND(((G143+G144+G146+G145)/1000),5)</f>
        <v>1.4871000000000001</v>
      </c>
      <c r="H142" s="135">
        <f t="shared" si="81"/>
        <v>1.49411</v>
      </c>
      <c r="I142" s="135">
        <f t="shared" si="81"/>
        <v>1.66625</v>
      </c>
      <c r="J142" s="135">
        <f t="shared" si="81"/>
        <v>1.79596</v>
      </c>
      <c r="K142" s="135">
        <f t="shared" si="81"/>
        <v>2.0912999999999999</v>
      </c>
      <c r="L142" s="135">
        <f t="shared" si="81"/>
        <v>2.1807400000000001</v>
      </c>
      <c r="M142" s="135">
        <f t="shared" si="81"/>
        <v>2.2658999999999998</v>
      </c>
      <c r="N142" s="135">
        <f t="shared" si="81"/>
        <v>2.2541000000000002</v>
      </c>
      <c r="O142" s="135">
        <f t="shared" si="81"/>
        <v>2.2662200000000001</v>
      </c>
      <c r="P142" s="135">
        <f t="shared" si="81"/>
        <v>2.2655500000000002</v>
      </c>
      <c r="Q142" s="135">
        <f t="shared" si="81"/>
        <v>2.2602699999999998</v>
      </c>
      <c r="R142" s="135">
        <f t="shared" si="81"/>
        <v>2.2489499999999998</v>
      </c>
      <c r="S142" s="135">
        <f t="shared" si="81"/>
        <v>2.2218399999999998</v>
      </c>
      <c r="T142" s="135">
        <f t="shared" si="81"/>
        <v>2.19624</v>
      </c>
      <c r="U142" s="135">
        <f t="shared" si="81"/>
        <v>2.14507</v>
      </c>
      <c r="V142" s="135">
        <f t="shared" si="81"/>
        <v>2.18344</v>
      </c>
      <c r="W142" s="135">
        <f t="shared" si="81"/>
        <v>2.2754500000000002</v>
      </c>
      <c r="X142" s="135">
        <f t="shared" si="81"/>
        <v>2.2464400000000002</v>
      </c>
      <c r="Y142" s="135">
        <f t="shared" si="81"/>
        <v>2.1590400000000001</v>
      </c>
      <c r="Z142" s="135">
        <f t="shared" si="81"/>
        <v>1.9770000000000001</v>
      </c>
      <c r="AA142" s="135">
        <f t="shared" si="81"/>
        <v>1.7426900000000001</v>
      </c>
    </row>
    <row r="143" spans="1:27" ht="12.75" customHeight="1" outlineLevel="1" x14ac:dyDescent="0.3">
      <c r="A143" s="163" t="s">
        <v>2550</v>
      </c>
      <c r="B143" s="94" t="s">
        <v>238</v>
      </c>
      <c r="C143" s="70" t="s">
        <v>79</v>
      </c>
      <c r="D143" s="71">
        <v>1256.17</v>
      </c>
      <c r="E143" s="71">
        <v>1207.67</v>
      </c>
      <c r="F143" s="71">
        <v>1200.7</v>
      </c>
      <c r="G143" s="71">
        <v>1198.97</v>
      </c>
      <c r="H143" s="71">
        <v>1205.98</v>
      </c>
      <c r="I143" s="71">
        <v>1378.12</v>
      </c>
      <c r="J143" s="71">
        <v>1507.83</v>
      </c>
      <c r="K143" s="71">
        <v>1803.17</v>
      </c>
      <c r="L143" s="71">
        <v>1892.61</v>
      </c>
      <c r="M143" s="71">
        <v>1977.77</v>
      </c>
      <c r="N143" s="71">
        <v>1965.97</v>
      </c>
      <c r="O143" s="71">
        <v>1978.09</v>
      </c>
      <c r="P143" s="71">
        <v>1977.42</v>
      </c>
      <c r="Q143" s="71">
        <v>1972.14</v>
      </c>
      <c r="R143" s="71">
        <v>1960.82</v>
      </c>
      <c r="S143" s="71">
        <v>1933.71</v>
      </c>
      <c r="T143" s="71">
        <v>1908.11</v>
      </c>
      <c r="U143" s="71">
        <v>1856.94</v>
      </c>
      <c r="V143" s="71">
        <v>1895.31</v>
      </c>
      <c r="W143" s="71">
        <v>1987.32</v>
      </c>
      <c r="X143" s="71">
        <v>1958.31</v>
      </c>
      <c r="Y143" s="71">
        <v>1870.91</v>
      </c>
      <c r="Z143" s="71">
        <v>1688.87</v>
      </c>
      <c r="AA143" s="71">
        <v>1454.56</v>
      </c>
    </row>
    <row r="144" spans="1:27" ht="12.75" customHeight="1" outlineLevel="1" x14ac:dyDescent="0.3">
      <c r="A144" s="163" t="s">
        <v>2551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customHeight="1" outlineLevel="1" x14ac:dyDescent="0.3">
      <c r="A145" s="163" t="s">
        <v>2552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2553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 t="shared" si="83"/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x14ac:dyDescent="0.3">
      <c r="A147" s="162" t="s">
        <v>2554</v>
      </c>
      <c r="B147" s="54" t="str">
        <f>"29"&amp;"."&amp;$B$801&amp;"."&amp;$B$802</f>
        <v>29.03.2024</v>
      </c>
      <c r="C147" s="134" t="s">
        <v>76</v>
      </c>
      <c r="D147" s="135">
        <f>ROUND(((D148+D149+D151+D150)/1000),5)</f>
        <v>1.6710400000000001</v>
      </c>
      <c r="E147" s="135">
        <f>ROUND(((E148+E149+E151+E150)/1000),5)</f>
        <v>1.5571900000000001</v>
      </c>
      <c r="F147" s="135">
        <f>ROUND(((F148+F149+F151+F150)/1000),5)</f>
        <v>1.5460199999999999</v>
      </c>
      <c r="G147" s="135">
        <f t="shared" ref="G147:AA147" si="84">ROUND(((G148+G149+G151+G150)/1000),5)</f>
        <v>1.54247</v>
      </c>
      <c r="H147" s="135">
        <f t="shared" si="84"/>
        <v>1.5543</v>
      </c>
      <c r="I147" s="135">
        <f t="shared" si="84"/>
        <v>1.6707099999999999</v>
      </c>
      <c r="J147" s="135">
        <f t="shared" si="84"/>
        <v>1.8144899999999999</v>
      </c>
      <c r="K147" s="135">
        <f t="shared" si="84"/>
        <v>2.1106500000000001</v>
      </c>
      <c r="L147" s="135">
        <f t="shared" si="84"/>
        <v>2.2474599999999998</v>
      </c>
      <c r="M147" s="135">
        <f t="shared" si="84"/>
        <v>2.2963900000000002</v>
      </c>
      <c r="N147" s="135">
        <f t="shared" si="84"/>
        <v>2.30342</v>
      </c>
      <c r="O147" s="135">
        <f t="shared" si="84"/>
        <v>2.3325399999999998</v>
      </c>
      <c r="P147" s="135">
        <f t="shared" si="84"/>
        <v>2.3195600000000001</v>
      </c>
      <c r="Q147" s="135">
        <f t="shared" si="84"/>
        <v>2.3073600000000001</v>
      </c>
      <c r="R147" s="135">
        <f t="shared" si="84"/>
        <v>2.2944499999999999</v>
      </c>
      <c r="S147" s="135">
        <f t="shared" si="84"/>
        <v>2.2864399999999998</v>
      </c>
      <c r="T147" s="135">
        <f t="shared" si="84"/>
        <v>2.2629700000000001</v>
      </c>
      <c r="U147" s="135">
        <f t="shared" si="84"/>
        <v>2.2105100000000002</v>
      </c>
      <c r="V147" s="135">
        <f t="shared" si="84"/>
        <v>2.2409500000000002</v>
      </c>
      <c r="W147" s="135">
        <f t="shared" si="84"/>
        <v>2.2852700000000001</v>
      </c>
      <c r="X147" s="135">
        <f t="shared" si="84"/>
        <v>2.2845399999999998</v>
      </c>
      <c r="Y147" s="135">
        <f t="shared" si="84"/>
        <v>2.23888</v>
      </c>
      <c r="Z147" s="135">
        <f t="shared" si="84"/>
        <v>2.0779399999999999</v>
      </c>
      <c r="AA147" s="135">
        <f t="shared" si="84"/>
        <v>1.77803</v>
      </c>
    </row>
    <row r="148" spans="1:27" ht="12.75" customHeight="1" outlineLevel="1" x14ac:dyDescent="0.3">
      <c r="A148" s="163" t="s">
        <v>2555</v>
      </c>
      <c r="B148" s="94" t="s">
        <v>238</v>
      </c>
      <c r="C148" s="70" t="s">
        <v>79</v>
      </c>
      <c r="D148" s="71">
        <v>1382.91</v>
      </c>
      <c r="E148" s="71">
        <v>1269.06</v>
      </c>
      <c r="F148" s="71">
        <v>1257.8900000000001</v>
      </c>
      <c r="G148" s="71">
        <v>1254.3399999999999</v>
      </c>
      <c r="H148" s="71">
        <v>1266.17</v>
      </c>
      <c r="I148" s="71">
        <v>1382.58</v>
      </c>
      <c r="J148" s="71">
        <v>1526.36</v>
      </c>
      <c r="K148" s="71">
        <v>1822.52</v>
      </c>
      <c r="L148" s="71">
        <v>1959.33</v>
      </c>
      <c r="M148" s="71">
        <v>2008.26</v>
      </c>
      <c r="N148" s="71">
        <v>2015.29</v>
      </c>
      <c r="O148" s="71">
        <v>2044.41</v>
      </c>
      <c r="P148" s="71">
        <v>2031.43</v>
      </c>
      <c r="Q148" s="71">
        <v>2019.23</v>
      </c>
      <c r="R148" s="71">
        <v>2006.32</v>
      </c>
      <c r="S148" s="71">
        <v>1998.31</v>
      </c>
      <c r="T148" s="71">
        <v>1974.84</v>
      </c>
      <c r="U148" s="71">
        <v>1922.38</v>
      </c>
      <c r="V148" s="71">
        <v>1952.82</v>
      </c>
      <c r="W148" s="71">
        <v>1997.14</v>
      </c>
      <c r="X148" s="71">
        <v>1996.41</v>
      </c>
      <c r="Y148" s="71">
        <v>1950.75</v>
      </c>
      <c r="Z148" s="71">
        <v>1789.81</v>
      </c>
      <c r="AA148" s="71">
        <v>1489.9</v>
      </c>
    </row>
    <row r="149" spans="1:27" ht="12.75" customHeight="1" outlineLevel="1" x14ac:dyDescent="0.3">
      <c r="A149" s="163" t="s">
        <v>2556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customHeight="1" outlineLevel="1" x14ac:dyDescent="0.3">
      <c r="A150" s="163" t="s">
        <v>2557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2558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 t="shared" si="86"/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x14ac:dyDescent="0.3">
      <c r="A152" s="162" t="s">
        <v>2559</v>
      </c>
      <c r="B152" s="54" t="str">
        <f>"30"&amp;"."&amp;$B$801&amp;"."&amp;$B$802</f>
        <v>30.03.2024</v>
      </c>
      <c r="C152" s="134" t="s">
        <v>76</v>
      </c>
      <c r="D152" s="135">
        <f>ROUND(((D153+D154+D156+D155)/1000),5)</f>
        <v>1.7583200000000001</v>
      </c>
      <c r="E152" s="135">
        <f>ROUND(((E153+E154+E156+E155)/1000),5)</f>
        <v>1.6870099999999999</v>
      </c>
      <c r="F152" s="135">
        <f>ROUND(((F153+F154+F156+F155)/1000),5)</f>
        <v>1.6205499999999999</v>
      </c>
      <c r="G152" s="135">
        <f t="shared" ref="G152:AA152" si="87">ROUND(((G153+G154+G156+G155)/1000),5)</f>
        <v>1.55938</v>
      </c>
      <c r="H152" s="135">
        <f t="shared" si="87"/>
        <v>1.6113</v>
      </c>
      <c r="I152" s="135">
        <f t="shared" si="87"/>
        <v>1.6738200000000001</v>
      </c>
      <c r="J152" s="135">
        <f t="shared" si="87"/>
        <v>1.6978800000000001</v>
      </c>
      <c r="K152" s="135">
        <f t="shared" si="87"/>
        <v>1.7776799999999999</v>
      </c>
      <c r="L152" s="135">
        <f t="shared" si="87"/>
        <v>2.1149800000000001</v>
      </c>
      <c r="M152" s="135">
        <f t="shared" si="87"/>
        <v>2.21299</v>
      </c>
      <c r="N152" s="135">
        <f t="shared" si="87"/>
        <v>2.2803499999999999</v>
      </c>
      <c r="O152" s="135">
        <f t="shared" si="87"/>
        <v>2.3007399999999998</v>
      </c>
      <c r="P152" s="135">
        <f t="shared" si="87"/>
        <v>2.2808000000000002</v>
      </c>
      <c r="Q152" s="135">
        <f t="shared" si="87"/>
        <v>2.2612100000000002</v>
      </c>
      <c r="R152" s="135">
        <f t="shared" si="87"/>
        <v>2.2442600000000001</v>
      </c>
      <c r="S152" s="135">
        <f t="shared" si="87"/>
        <v>2.23455</v>
      </c>
      <c r="T152" s="135">
        <f t="shared" si="87"/>
        <v>2.2273299999999998</v>
      </c>
      <c r="U152" s="135">
        <f t="shared" si="87"/>
        <v>2.2138900000000001</v>
      </c>
      <c r="V152" s="135">
        <f t="shared" si="87"/>
        <v>2.25502</v>
      </c>
      <c r="W152" s="135">
        <f t="shared" si="87"/>
        <v>2.2942200000000001</v>
      </c>
      <c r="X152" s="135">
        <f t="shared" si="87"/>
        <v>2.2898700000000001</v>
      </c>
      <c r="Y152" s="135">
        <f t="shared" si="87"/>
        <v>2.24437</v>
      </c>
      <c r="Z152" s="135">
        <f t="shared" si="87"/>
        <v>2.0782400000000001</v>
      </c>
      <c r="AA152" s="135">
        <f t="shared" si="87"/>
        <v>1.8170900000000001</v>
      </c>
    </row>
    <row r="153" spans="1:27" ht="12.75" customHeight="1" outlineLevel="1" x14ac:dyDescent="0.3">
      <c r="A153" s="163" t="s">
        <v>2560</v>
      </c>
      <c r="B153" s="94" t="s">
        <v>238</v>
      </c>
      <c r="C153" s="70" t="s">
        <v>79</v>
      </c>
      <c r="D153" s="71">
        <v>1470.19</v>
      </c>
      <c r="E153" s="71">
        <v>1398.88</v>
      </c>
      <c r="F153" s="71">
        <v>1332.42</v>
      </c>
      <c r="G153" s="71">
        <v>1271.25</v>
      </c>
      <c r="H153" s="71">
        <v>1323.17</v>
      </c>
      <c r="I153" s="71">
        <v>1385.69</v>
      </c>
      <c r="J153" s="71">
        <v>1409.75</v>
      </c>
      <c r="K153" s="71">
        <v>1489.55</v>
      </c>
      <c r="L153" s="71">
        <v>1826.85</v>
      </c>
      <c r="M153" s="71">
        <v>1924.86</v>
      </c>
      <c r="N153" s="71">
        <v>1992.22</v>
      </c>
      <c r="O153" s="71">
        <v>2012.61</v>
      </c>
      <c r="P153" s="71">
        <v>1992.67</v>
      </c>
      <c r="Q153" s="71">
        <v>1973.08</v>
      </c>
      <c r="R153" s="71">
        <v>1956.13</v>
      </c>
      <c r="S153" s="71">
        <v>1946.42</v>
      </c>
      <c r="T153" s="71">
        <v>1939.2</v>
      </c>
      <c r="U153" s="71">
        <v>1925.76</v>
      </c>
      <c r="V153" s="71">
        <v>1966.89</v>
      </c>
      <c r="W153" s="71">
        <v>2006.09</v>
      </c>
      <c r="X153" s="71">
        <v>2001.74</v>
      </c>
      <c r="Y153" s="71">
        <v>1956.24</v>
      </c>
      <c r="Z153" s="71">
        <v>1790.11</v>
      </c>
      <c r="AA153" s="71">
        <v>1528.96</v>
      </c>
    </row>
    <row r="154" spans="1:27" ht="12.75" customHeight="1" outlineLevel="1" x14ac:dyDescent="0.3">
      <c r="A154" s="163" t="s">
        <v>2561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customHeight="1" outlineLevel="1" x14ac:dyDescent="0.3">
      <c r="A155" s="163" t="s">
        <v>2562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2563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 t="shared" si="89"/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x14ac:dyDescent="0.3">
      <c r="A157" s="162" t="s">
        <v>2564</v>
      </c>
      <c r="B157" s="54" t="str">
        <f>"31"&amp;"."&amp;$B$801&amp;"."&amp;$B$802</f>
        <v>31.03.2024</v>
      </c>
      <c r="C157" s="134" t="s">
        <v>76</v>
      </c>
      <c r="D157" s="135">
        <f>ROUND(((D158+D159+D161+D160)/1000),5)</f>
        <v>1.7708299999999999</v>
      </c>
      <c r="E157" s="135">
        <f>ROUND(((E158+E159+E161+E160)/1000),5)</f>
        <v>1.6802900000000001</v>
      </c>
      <c r="F157" s="135">
        <f>ROUND(((F158+F159+F161+F160)/1000),5)</f>
        <v>1.58876</v>
      </c>
      <c r="G157" s="135">
        <f t="shared" ref="G157:AA157" si="90">ROUND(((G158+G159+G161+G160)/1000),5)</f>
        <v>1.58013</v>
      </c>
      <c r="H157" s="135">
        <f t="shared" si="90"/>
        <v>1.6105100000000001</v>
      </c>
      <c r="I157" s="135">
        <f t="shared" si="90"/>
        <v>1.6671199999999999</v>
      </c>
      <c r="J157" s="135">
        <f t="shared" si="90"/>
        <v>1.6375</v>
      </c>
      <c r="K157" s="135">
        <f t="shared" si="90"/>
        <v>1.73241</v>
      </c>
      <c r="L157" s="135">
        <f t="shared" si="90"/>
        <v>1.87798</v>
      </c>
      <c r="M157" s="135">
        <f t="shared" si="90"/>
        <v>2.0553400000000002</v>
      </c>
      <c r="N157" s="135">
        <f t="shared" si="90"/>
        <v>2.0966200000000002</v>
      </c>
      <c r="O157" s="135">
        <f t="shared" si="90"/>
        <v>2.1049000000000002</v>
      </c>
      <c r="P157" s="135">
        <f t="shared" si="90"/>
        <v>2.07883</v>
      </c>
      <c r="Q157" s="135">
        <f t="shared" si="90"/>
        <v>2.0764300000000002</v>
      </c>
      <c r="R157" s="135">
        <f t="shared" si="90"/>
        <v>2.0769000000000002</v>
      </c>
      <c r="S157" s="135">
        <f t="shared" si="90"/>
        <v>2.0585200000000001</v>
      </c>
      <c r="T157" s="135">
        <f t="shared" si="90"/>
        <v>2.0583100000000001</v>
      </c>
      <c r="U157" s="135">
        <f t="shared" si="90"/>
        <v>2.1368299999999998</v>
      </c>
      <c r="V157" s="135">
        <f t="shared" si="90"/>
        <v>2.1524700000000001</v>
      </c>
      <c r="W157" s="135">
        <f t="shared" si="90"/>
        <v>2.23922</v>
      </c>
      <c r="X157" s="135">
        <f t="shared" si="90"/>
        <v>2.2043900000000001</v>
      </c>
      <c r="Y157" s="135">
        <f t="shared" si="90"/>
        <v>2.13835</v>
      </c>
      <c r="Z157" s="135">
        <f t="shared" si="90"/>
        <v>1.9233199999999999</v>
      </c>
      <c r="AA157" s="135">
        <f t="shared" si="90"/>
        <v>1.81917</v>
      </c>
    </row>
    <row r="158" spans="1:27" ht="12.75" customHeight="1" outlineLevel="1" x14ac:dyDescent="0.3">
      <c r="A158" s="163" t="s">
        <v>2565</v>
      </c>
      <c r="B158" s="94" t="s">
        <v>238</v>
      </c>
      <c r="C158" s="70" t="s">
        <v>79</v>
      </c>
      <c r="D158" s="71">
        <v>1482.7</v>
      </c>
      <c r="E158" s="71">
        <v>1392.16</v>
      </c>
      <c r="F158" s="71">
        <v>1300.6300000000001</v>
      </c>
      <c r="G158" s="71">
        <v>1292</v>
      </c>
      <c r="H158" s="71">
        <v>1322.38</v>
      </c>
      <c r="I158" s="71">
        <v>1378.99</v>
      </c>
      <c r="J158" s="71">
        <v>1349.37</v>
      </c>
      <c r="K158" s="71">
        <v>1444.28</v>
      </c>
      <c r="L158" s="71">
        <v>1589.85</v>
      </c>
      <c r="M158" s="71">
        <v>1767.21</v>
      </c>
      <c r="N158" s="71">
        <v>1808.49</v>
      </c>
      <c r="O158" s="71">
        <v>1816.77</v>
      </c>
      <c r="P158" s="71">
        <v>1790.7</v>
      </c>
      <c r="Q158" s="71">
        <v>1788.3</v>
      </c>
      <c r="R158" s="71">
        <v>1788.77</v>
      </c>
      <c r="S158" s="71">
        <v>1770.39</v>
      </c>
      <c r="T158" s="71">
        <v>1770.18</v>
      </c>
      <c r="U158" s="71">
        <v>1848.7</v>
      </c>
      <c r="V158" s="71">
        <v>1864.34</v>
      </c>
      <c r="W158" s="71">
        <v>1951.09</v>
      </c>
      <c r="X158" s="71">
        <v>1916.26</v>
      </c>
      <c r="Y158" s="71">
        <v>1850.22</v>
      </c>
      <c r="Z158" s="71">
        <v>1635.19</v>
      </c>
      <c r="AA158" s="71">
        <v>1531.04</v>
      </c>
    </row>
    <row r="159" spans="1:27" ht="12.75" customHeight="1" outlineLevel="1" x14ac:dyDescent="0.3">
      <c r="A159" s="163" t="s">
        <v>2566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customHeight="1" outlineLevel="1" x14ac:dyDescent="0.3">
      <c r="A160" s="163" t="s">
        <v>2567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2568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 t="shared" si="92"/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2569</v>
      </c>
      <c r="B166" s="54" t="str">
        <f>"01"&amp;"."&amp;$B$801&amp;"."&amp;$B$802</f>
        <v>01.03.2024</v>
      </c>
      <c r="C166" s="134" t="s">
        <v>76</v>
      </c>
      <c r="D166" s="135">
        <f>ROUND(((D167+D168+D170+D169)/1000),5)</f>
        <v>1.6379999999999999</v>
      </c>
      <c r="E166" s="135">
        <f>ROUND(((E167+E168+E170+E169)/1000),5)</f>
        <v>1.5726800000000001</v>
      </c>
      <c r="F166" s="135">
        <f>ROUND(((F167+F168+F170+F169)/1000),5)</f>
        <v>1.5649</v>
      </c>
      <c r="G166" s="135">
        <f t="shared" ref="G166:AA166" si="93">ROUND(((G167+G168+G170+G169)/1000),5)</f>
        <v>1.56856</v>
      </c>
      <c r="H166" s="135">
        <f t="shared" si="93"/>
        <v>1.6195900000000001</v>
      </c>
      <c r="I166" s="135">
        <f t="shared" si="93"/>
        <v>1.71315</v>
      </c>
      <c r="J166" s="135">
        <f t="shared" si="93"/>
        <v>1.81131</v>
      </c>
      <c r="K166" s="135">
        <f t="shared" si="93"/>
        <v>2.11911</v>
      </c>
      <c r="L166" s="135">
        <f t="shared" si="93"/>
        <v>2.2643900000000001</v>
      </c>
      <c r="M166" s="135">
        <f t="shared" si="93"/>
        <v>2.2995700000000001</v>
      </c>
      <c r="N166" s="135">
        <f t="shared" si="93"/>
        <v>2.3056700000000001</v>
      </c>
      <c r="O166" s="135">
        <f t="shared" si="93"/>
        <v>2.3567499999999999</v>
      </c>
      <c r="P166" s="135">
        <f t="shared" si="93"/>
        <v>2.3275199999999998</v>
      </c>
      <c r="Q166" s="135">
        <f t="shared" si="93"/>
        <v>2.3316499999999998</v>
      </c>
      <c r="R166" s="135">
        <f t="shared" si="93"/>
        <v>2.3166000000000002</v>
      </c>
      <c r="S166" s="135">
        <f t="shared" si="93"/>
        <v>2.2648100000000002</v>
      </c>
      <c r="T166" s="135">
        <f t="shared" si="93"/>
        <v>2.2406000000000001</v>
      </c>
      <c r="U166" s="135">
        <f t="shared" si="93"/>
        <v>2.2415500000000002</v>
      </c>
      <c r="V166" s="135">
        <f t="shared" si="93"/>
        <v>2.2713199999999998</v>
      </c>
      <c r="W166" s="135">
        <f t="shared" si="93"/>
        <v>2.3495699999999999</v>
      </c>
      <c r="X166" s="135">
        <f t="shared" si="93"/>
        <v>2.2993800000000002</v>
      </c>
      <c r="Y166" s="135">
        <f t="shared" si="93"/>
        <v>2.1902400000000002</v>
      </c>
      <c r="Z166" s="135">
        <f t="shared" si="93"/>
        <v>1.89177</v>
      </c>
      <c r="AA166" s="135">
        <f t="shared" si="93"/>
        <v>1.77186</v>
      </c>
    </row>
    <row r="167" spans="1:27" ht="12.75" customHeight="1" outlineLevel="1" x14ac:dyDescent="0.3">
      <c r="A167" s="163" t="s">
        <v>2570</v>
      </c>
      <c r="B167" s="94" t="s">
        <v>238</v>
      </c>
      <c r="C167" s="70" t="s">
        <v>79</v>
      </c>
      <c r="D167" s="71">
        <v>1302.93</v>
      </c>
      <c r="E167" s="71">
        <v>1237.6099999999999</v>
      </c>
      <c r="F167" s="71">
        <v>1229.83</v>
      </c>
      <c r="G167" s="71">
        <v>1233.49</v>
      </c>
      <c r="H167" s="71">
        <v>1284.52</v>
      </c>
      <c r="I167" s="71">
        <v>1378.08</v>
      </c>
      <c r="J167" s="71">
        <v>1476.24</v>
      </c>
      <c r="K167" s="71">
        <v>1784.04</v>
      </c>
      <c r="L167" s="71">
        <v>1929.32</v>
      </c>
      <c r="M167" s="71">
        <v>1964.5</v>
      </c>
      <c r="N167" s="71">
        <v>1970.6</v>
      </c>
      <c r="O167" s="71">
        <v>2021.68</v>
      </c>
      <c r="P167" s="71">
        <v>1992.45</v>
      </c>
      <c r="Q167" s="71">
        <v>1996.58</v>
      </c>
      <c r="R167" s="71">
        <v>1981.53</v>
      </c>
      <c r="S167" s="71">
        <v>1929.74</v>
      </c>
      <c r="T167" s="71">
        <v>1905.53</v>
      </c>
      <c r="U167" s="71">
        <v>1906.48</v>
      </c>
      <c r="V167" s="71">
        <v>1936.25</v>
      </c>
      <c r="W167" s="71">
        <v>2014.5</v>
      </c>
      <c r="X167" s="71">
        <v>1964.31</v>
      </c>
      <c r="Y167" s="71">
        <v>1855.17</v>
      </c>
      <c r="Z167" s="71">
        <v>1556.7</v>
      </c>
      <c r="AA167" s="71">
        <v>1436.79</v>
      </c>
    </row>
    <row r="168" spans="1:27" ht="12.75" customHeight="1" outlineLevel="1" x14ac:dyDescent="0.3">
      <c r="A168" s="163" t="s">
        <v>2571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customHeight="1" outlineLevel="1" x14ac:dyDescent="0.3">
      <c r="A169" s="163" t="s">
        <v>2572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2573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 t="shared" si="95"/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ht="13.8" x14ac:dyDescent="0.3">
      <c r="A171" s="162" t="s">
        <v>2574</v>
      </c>
      <c r="B171" s="54" t="str">
        <f>"02"&amp;"."&amp;$B$801&amp;"."&amp;$B$802</f>
        <v>02.03.2024</v>
      </c>
      <c r="C171" s="134" t="s">
        <v>76</v>
      </c>
      <c r="D171" s="135">
        <f>ROUND(((D172+D173+D175+D174)/1000),5)</f>
        <v>1.98289</v>
      </c>
      <c r="E171" s="135">
        <f>ROUND(((E172+E173+E175+E174)/1000),5)</f>
        <v>1.8149</v>
      </c>
      <c r="F171" s="135">
        <f>ROUND(((F172+F173+F175+F174)/1000),5)</f>
        <v>1.78054</v>
      </c>
      <c r="G171" s="135">
        <f t="shared" ref="G171:AA171" si="96">ROUND(((G172+G173+G175+G174)/1000),5)</f>
        <v>1.77186</v>
      </c>
      <c r="H171" s="135">
        <f t="shared" si="96"/>
        <v>1.7709999999999999</v>
      </c>
      <c r="I171" s="135">
        <f t="shared" si="96"/>
        <v>1.7712300000000001</v>
      </c>
      <c r="J171" s="135">
        <f t="shared" si="96"/>
        <v>1.80152</v>
      </c>
      <c r="K171" s="135">
        <f t="shared" si="96"/>
        <v>1.9845999999999999</v>
      </c>
      <c r="L171" s="135">
        <f t="shared" si="96"/>
        <v>2.2250899999999998</v>
      </c>
      <c r="M171" s="135">
        <f t="shared" si="96"/>
        <v>2.30694</v>
      </c>
      <c r="N171" s="135">
        <f t="shared" si="96"/>
        <v>2.3322099999999999</v>
      </c>
      <c r="O171" s="135">
        <f t="shared" si="96"/>
        <v>2.3391600000000001</v>
      </c>
      <c r="P171" s="135">
        <f t="shared" si="96"/>
        <v>2.33277</v>
      </c>
      <c r="Q171" s="135">
        <f t="shared" si="96"/>
        <v>2.3245</v>
      </c>
      <c r="R171" s="135">
        <f t="shared" si="96"/>
        <v>2.3170199999999999</v>
      </c>
      <c r="S171" s="135">
        <f t="shared" si="96"/>
        <v>2.2785299999999999</v>
      </c>
      <c r="T171" s="135">
        <f t="shared" si="96"/>
        <v>2.2912599999999999</v>
      </c>
      <c r="U171" s="135">
        <f t="shared" si="96"/>
        <v>2.3081299999999998</v>
      </c>
      <c r="V171" s="135">
        <f t="shared" si="96"/>
        <v>2.3311199999999999</v>
      </c>
      <c r="W171" s="135">
        <f t="shared" si="96"/>
        <v>2.34674</v>
      </c>
      <c r="X171" s="135">
        <f t="shared" si="96"/>
        <v>2.3388800000000001</v>
      </c>
      <c r="Y171" s="135">
        <f t="shared" si="96"/>
        <v>2.2705299999999999</v>
      </c>
      <c r="Z171" s="135">
        <f t="shared" si="96"/>
        <v>2.06982</v>
      </c>
      <c r="AA171" s="135">
        <f t="shared" si="96"/>
        <v>1.8023</v>
      </c>
    </row>
    <row r="172" spans="1:27" ht="12.75" customHeight="1" outlineLevel="1" x14ac:dyDescent="0.3">
      <c r="A172" s="163" t="s">
        <v>2575</v>
      </c>
      <c r="B172" s="94" t="s">
        <v>238</v>
      </c>
      <c r="C172" s="70" t="s">
        <v>79</v>
      </c>
      <c r="D172" s="71">
        <v>1647.82</v>
      </c>
      <c r="E172" s="71">
        <v>1479.83</v>
      </c>
      <c r="F172" s="71">
        <v>1445.47</v>
      </c>
      <c r="G172" s="71">
        <v>1436.79</v>
      </c>
      <c r="H172" s="71">
        <v>1435.93</v>
      </c>
      <c r="I172" s="71">
        <v>1436.16</v>
      </c>
      <c r="J172" s="71">
        <v>1466.45</v>
      </c>
      <c r="K172" s="71">
        <v>1649.53</v>
      </c>
      <c r="L172" s="71">
        <v>1890.02</v>
      </c>
      <c r="M172" s="71">
        <v>1971.87</v>
      </c>
      <c r="N172" s="71">
        <v>1997.14</v>
      </c>
      <c r="O172" s="71">
        <v>2004.09</v>
      </c>
      <c r="P172" s="71">
        <v>1997.7</v>
      </c>
      <c r="Q172" s="71">
        <v>1989.43</v>
      </c>
      <c r="R172" s="71">
        <v>1981.95</v>
      </c>
      <c r="S172" s="71">
        <v>1943.46</v>
      </c>
      <c r="T172" s="71">
        <v>1956.19</v>
      </c>
      <c r="U172" s="71">
        <v>1973.06</v>
      </c>
      <c r="V172" s="71">
        <v>1996.05</v>
      </c>
      <c r="W172" s="71">
        <v>2011.67</v>
      </c>
      <c r="X172" s="71">
        <v>2003.81</v>
      </c>
      <c r="Y172" s="71">
        <v>1935.46</v>
      </c>
      <c r="Z172" s="71">
        <v>1734.75</v>
      </c>
      <c r="AA172" s="71">
        <v>1467.23</v>
      </c>
    </row>
    <row r="173" spans="1:27" ht="12.75" customHeight="1" outlineLevel="1" x14ac:dyDescent="0.3">
      <c r="A173" s="163" t="s">
        <v>2576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customHeight="1" outlineLevel="1" x14ac:dyDescent="0.3">
      <c r="A174" s="163" t="s">
        <v>2577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2578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 t="shared" si="98"/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x14ac:dyDescent="0.3">
      <c r="A176" s="162" t="s">
        <v>2579</v>
      </c>
      <c r="B176" s="54" t="str">
        <f>"03"&amp;"."&amp;$B$801&amp;"."&amp;$B$802</f>
        <v>03.03.2024</v>
      </c>
      <c r="C176" s="134" t="s">
        <v>76</v>
      </c>
      <c r="D176" s="135">
        <f>ROUND(((D177+D178+D180+D179)/1000),5)</f>
        <v>1.81359</v>
      </c>
      <c r="E176" s="135">
        <f>ROUND(((E177+E178+E180+E179)/1000),5)</f>
        <v>1.7486699999999999</v>
      </c>
      <c r="F176" s="135">
        <f>ROUND(((F177+F178+F180+F179)/1000),5)</f>
        <v>1.6518299999999999</v>
      </c>
      <c r="G176" s="135">
        <f t="shared" ref="G176:AA176" si="99">ROUND(((G177+G178+G180+G179)/1000),5)</f>
        <v>1.64659</v>
      </c>
      <c r="H176" s="135">
        <f t="shared" si="99"/>
        <v>1.6717200000000001</v>
      </c>
      <c r="I176" s="135">
        <f t="shared" si="99"/>
        <v>1.7089399999999999</v>
      </c>
      <c r="J176" s="135">
        <f t="shared" si="99"/>
        <v>1.7181</v>
      </c>
      <c r="K176" s="135">
        <f t="shared" si="99"/>
        <v>1.76752</v>
      </c>
      <c r="L176" s="135">
        <f t="shared" si="99"/>
        <v>1.9829000000000001</v>
      </c>
      <c r="M176" s="135">
        <f t="shared" si="99"/>
        <v>2.1008</v>
      </c>
      <c r="N176" s="135">
        <f t="shared" si="99"/>
        <v>2.1501899999999998</v>
      </c>
      <c r="O176" s="135">
        <f t="shared" si="99"/>
        <v>2.1479499999999998</v>
      </c>
      <c r="P176" s="135">
        <f t="shared" si="99"/>
        <v>2.1234799999999998</v>
      </c>
      <c r="Q176" s="135">
        <f t="shared" si="99"/>
        <v>2.1074299999999999</v>
      </c>
      <c r="R176" s="135">
        <f t="shared" si="99"/>
        <v>2.10317</v>
      </c>
      <c r="S176" s="135">
        <f t="shared" si="99"/>
        <v>2.0674000000000001</v>
      </c>
      <c r="T176" s="135">
        <f t="shared" si="99"/>
        <v>2.0979299999999999</v>
      </c>
      <c r="U176" s="135">
        <f t="shared" si="99"/>
        <v>2.12967</v>
      </c>
      <c r="V176" s="135">
        <f t="shared" si="99"/>
        <v>2.2360799999999998</v>
      </c>
      <c r="W176" s="135">
        <f t="shared" si="99"/>
        <v>2.2235399999999998</v>
      </c>
      <c r="X176" s="135">
        <f t="shared" si="99"/>
        <v>2.1955800000000001</v>
      </c>
      <c r="Y176" s="135">
        <f t="shared" si="99"/>
        <v>2.0785499999999999</v>
      </c>
      <c r="Z176" s="135">
        <f t="shared" si="99"/>
        <v>1.90151</v>
      </c>
      <c r="AA176" s="135">
        <f t="shared" si="99"/>
        <v>1.7728699999999999</v>
      </c>
    </row>
    <row r="177" spans="1:27" ht="12.75" customHeight="1" outlineLevel="1" x14ac:dyDescent="0.3">
      <c r="A177" s="163" t="s">
        <v>2580</v>
      </c>
      <c r="B177" s="94" t="s">
        <v>238</v>
      </c>
      <c r="C177" s="70" t="s">
        <v>79</v>
      </c>
      <c r="D177" s="71">
        <v>1478.52</v>
      </c>
      <c r="E177" s="71">
        <v>1413.6</v>
      </c>
      <c r="F177" s="71">
        <v>1316.76</v>
      </c>
      <c r="G177" s="71">
        <v>1311.52</v>
      </c>
      <c r="H177" s="71">
        <v>1336.65</v>
      </c>
      <c r="I177" s="71">
        <v>1373.87</v>
      </c>
      <c r="J177" s="71">
        <v>1383.03</v>
      </c>
      <c r="K177" s="71">
        <v>1432.45</v>
      </c>
      <c r="L177" s="71">
        <v>1647.83</v>
      </c>
      <c r="M177" s="71">
        <v>1765.73</v>
      </c>
      <c r="N177" s="71">
        <v>1815.12</v>
      </c>
      <c r="O177" s="71">
        <v>1812.88</v>
      </c>
      <c r="P177" s="71">
        <v>1788.41</v>
      </c>
      <c r="Q177" s="71">
        <v>1772.36</v>
      </c>
      <c r="R177" s="71">
        <v>1768.1</v>
      </c>
      <c r="S177" s="71">
        <v>1732.33</v>
      </c>
      <c r="T177" s="71">
        <v>1762.86</v>
      </c>
      <c r="U177" s="71">
        <v>1794.6</v>
      </c>
      <c r="V177" s="71">
        <v>1901.01</v>
      </c>
      <c r="W177" s="71">
        <v>1888.47</v>
      </c>
      <c r="X177" s="71">
        <v>1860.51</v>
      </c>
      <c r="Y177" s="71">
        <v>1743.48</v>
      </c>
      <c r="Z177" s="71">
        <v>1566.44</v>
      </c>
      <c r="AA177" s="71">
        <v>1437.8</v>
      </c>
    </row>
    <row r="178" spans="1:27" ht="12.75" customHeight="1" outlineLevel="1" x14ac:dyDescent="0.3">
      <c r="A178" s="163" t="s">
        <v>2581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customHeight="1" outlineLevel="1" x14ac:dyDescent="0.3">
      <c r="A179" s="163" t="s">
        <v>2582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2583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 t="shared" si="101"/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x14ac:dyDescent="0.3">
      <c r="A181" s="162" t="s">
        <v>2584</v>
      </c>
      <c r="B181" s="54" t="str">
        <f>"04"&amp;"."&amp;$B$801&amp;"."&amp;$B$802</f>
        <v>04.03.2024</v>
      </c>
      <c r="C181" s="134" t="s">
        <v>76</v>
      </c>
      <c r="D181" s="135">
        <f>ROUND(((D182+D183+D185+D184)/1000),5)</f>
        <v>1.7560800000000001</v>
      </c>
      <c r="E181" s="135">
        <f>ROUND(((E182+E183+E185+E184)/1000),5)</f>
        <v>1.6197600000000001</v>
      </c>
      <c r="F181" s="135">
        <f>ROUND(((F182+F183+F185+F184)/1000),5)</f>
        <v>1.57199</v>
      </c>
      <c r="G181" s="135">
        <f t="shared" ref="G181:AA181" si="102">ROUND(((G182+G183+G185+G184)/1000),5)</f>
        <v>1.5657700000000001</v>
      </c>
      <c r="H181" s="135">
        <f t="shared" si="102"/>
        <v>1.6013500000000001</v>
      </c>
      <c r="I181" s="135">
        <f t="shared" si="102"/>
        <v>1.75254</v>
      </c>
      <c r="J181" s="135">
        <f t="shared" si="102"/>
        <v>1.78233</v>
      </c>
      <c r="K181" s="135">
        <f t="shared" si="102"/>
        <v>2.1520800000000002</v>
      </c>
      <c r="L181" s="135">
        <f t="shared" si="102"/>
        <v>2.3239899999999998</v>
      </c>
      <c r="M181" s="135">
        <f t="shared" si="102"/>
        <v>2.4130199999999999</v>
      </c>
      <c r="N181" s="135">
        <f t="shared" si="102"/>
        <v>2.4281000000000001</v>
      </c>
      <c r="O181" s="135">
        <f t="shared" si="102"/>
        <v>2.47315</v>
      </c>
      <c r="P181" s="135">
        <f t="shared" si="102"/>
        <v>2.4330400000000001</v>
      </c>
      <c r="Q181" s="135">
        <f t="shared" si="102"/>
        <v>2.40693</v>
      </c>
      <c r="R181" s="135">
        <f t="shared" si="102"/>
        <v>2.3630800000000001</v>
      </c>
      <c r="S181" s="135">
        <f t="shared" si="102"/>
        <v>2.3044500000000001</v>
      </c>
      <c r="T181" s="135">
        <f t="shared" si="102"/>
        <v>2.2799100000000001</v>
      </c>
      <c r="U181" s="135">
        <f t="shared" si="102"/>
        <v>2.27251</v>
      </c>
      <c r="V181" s="135">
        <f t="shared" si="102"/>
        <v>2.3143400000000001</v>
      </c>
      <c r="W181" s="135">
        <f t="shared" si="102"/>
        <v>2.4070999999999998</v>
      </c>
      <c r="X181" s="135">
        <f t="shared" si="102"/>
        <v>2.3076099999999999</v>
      </c>
      <c r="Y181" s="135">
        <f t="shared" si="102"/>
        <v>2.1677900000000001</v>
      </c>
      <c r="Z181" s="135">
        <f t="shared" si="102"/>
        <v>1.88971</v>
      </c>
      <c r="AA181" s="135">
        <f t="shared" si="102"/>
        <v>1.77755</v>
      </c>
    </row>
    <row r="182" spans="1:27" ht="12.75" customHeight="1" outlineLevel="1" x14ac:dyDescent="0.3">
      <c r="A182" s="163" t="s">
        <v>2585</v>
      </c>
      <c r="B182" s="94" t="s">
        <v>238</v>
      </c>
      <c r="C182" s="70" t="s">
        <v>79</v>
      </c>
      <c r="D182" s="71">
        <v>1421.01</v>
      </c>
      <c r="E182" s="71">
        <v>1284.69</v>
      </c>
      <c r="F182" s="71">
        <v>1236.92</v>
      </c>
      <c r="G182" s="71">
        <v>1230.7</v>
      </c>
      <c r="H182" s="71">
        <v>1266.28</v>
      </c>
      <c r="I182" s="71">
        <v>1417.47</v>
      </c>
      <c r="J182" s="71">
        <v>1447.26</v>
      </c>
      <c r="K182" s="71">
        <v>1817.01</v>
      </c>
      <c r="L182" s="71">
        <v>1988.92</v>
      </c>
      <c r="M182" s="71">
        <v>2077.9499999999998</v>
      </c>
      <c r="N182" s="71">
        <v>2093.0300000000002</v>
      </c>
      <c r="O182" s="71">
        <v>2138.08</v>
      </c>
      <c r="P182" s="71">
        <v>2097.9699999999998</v>
      </c>
      <c r="Q182" s="71">
        <v>2071.86</v>
      </c>
      <c r="R182" s="71">
        <v>2028.01</v>
      </c>
      <c r="S182" s="71">
        <v>1969.38</v>
      </c>
      <c r="T182" s="71">
        <v>1944.84</v>
      </c>
      <c r="U182" s="71">
        <v>1937.44</v>
      </c>
      <c r="V182" s="71">
        <v>1979.27</v>
      </c>
      <c r="W182" s="71">
        <v>2072.0300000000002</v>
      </c>
      <c r="X182" s="71">
        <v>1972.54</v>
      </c>
      <c r="Y182" s="71">
        <v>1832.72</v>
      </c>
      <c r="Z182" s="71">
        <v>1554.64</v>
      </c>
      <c r="AA182" s="71">
        <v>1442.48</v>
      </c>
    </row>
    <row r="183" spans="1:27" ht="12.75" customHeight="1" outlineLevel="1" x14ac:dyDescent="0.3">
      <c r="A183" s="163" t="s">
        <v>2586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customHeight="1" outlineLevel="1" x14ac:dyDescent="0.3">
      <c r="A184" s="163" t="s">
        <v>2587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2588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 t="shared" si="104"/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x14ac:dyDescent="0.3">
      <c r="A186" s="162" t="s">
        <v>2589</v>
      </c>
      <c r="B186" s="54" t="str">
        <f>"05"&amp;"."&amp;$B$801&amp;"."&amp;$B$802</f>
        <v>05.03.2024</v>
      </c>
      <c r="C186" s="134" t="s">
        <v>76</v>
      </c>
      <c r="D186" s="135">
        <f>ROUND(((D187+D188+D190+D189)/1000),5)</f>
        <v>1.6343000000000001</v>
      </c>
      <c r="E186" s="135">
        <f>ROUND(((E187+E188+E190+E189)/1000),5)</f>
        <v>1.56741</v>
      </c>
      <c r="F186" s="135">
        <f>ROUND(((F187+F188+F190+F189)/1000),5)</f>
        <v>1.5461</v>
      </c>
      <c r="G186" s="135">
        <f t="shared" ref="G186:AA186" si="105">ROUND(((G187+G188+G190+G189)/1000),5)</f>
        <v>1.53948</v>
      </c>
      <c r="H186" s="135">
        <f t="shared" si="105"/>
        <v>1.5817099999999999</v>
      </c>
      <c r="I186" s="135">
        <f t="shared" si="105"/>
        <v>1.71475</v>
      </c>
      <c r="J186" s="135">
        <f t="shared" si="105"/>
        <v>1.81149</v>
      </c>
      <c r="K186" s="135">
        <f t="shared" si="105"/>
        <v>2.0068199999999998</v>
      </c>
      <c r="L186" s="135">
        <f t="shared" si="105"/>
        <v>2.16934</v>
      </c>
      <c r="M186" s="135">
        <f t="shared" si="105"/>
        <v>2.2208299999999999</v>
      </c>
      <c r="N186" s="135">
        <f t="shared" si="105"/>
        <v>2.1815199999999999</v>
      </c>
      <c r="O186" s="135">
        <f t="shared" si="105"/>
        <v>2.5248599999999999</v>
      </c>
      <c r="P186" s="135">
        <f t="shared" si="105"/>
        <v>2.3931800000000001</v>
      </c>
      <c r="Q186" s="135">
        <f t="shared" si="105"/>
        <v>2.3271199999999999</v>
      </c>
      <c r="R186" s="135">
        <f t="shared" si="105"/>
        <v>2.3820000000000001</v>
      </c>
      <c r="S186" s="135">
        <f t="shared" si="105"/>
        <v>2.27494</v>
      </c>
      <c r="T186" s="135">
        <f t="shared" si="105"/>
        <v>2.2511000000000001</v>
      </c>
      <c r="U186" s="135">
        <f t="shared" si="105"/>
        <v>2.1599900000000001</v>
      </c>
      <c r="V186" s="135">
        <f t="shared" si="105"/>
        <v>2.1616599999999999</v>
      </c>
      <c r="W186" s="135">
        <f t="shared" si="105"/>
        <v>2.1542300000000001</v>
      </c>
      <c r="X186" s="135">
        <f t="shared" si="105"/>
        <v>2.2213099999999999</v>
      </c>
      <c r="Y186" s="135">
        <f t="shared" si="105"/>
        <v>2.0291999999999999</v>
      </c>
      <c r="Z186" s="135">
        <f t="shared" si="105"/>
        <v>1.86063</v>
      </c>
      <c r="AA186" s="135">
        <f t="shared" si="105"/>
        <v>1.6870799999999999</v>
      </c>
    </row>
    <row r="187" spans="1:27" ht="12.75" customHeight="1" outlineLevel="1" x14ac:dyDescent="0.3">
      <c r="A187" s="163" t="s">
        <v>2590</v>
      </c>
      <c r="B187" s="94" t="s">
        <v>238</v>
      </c>
      <c r="C187" s="70" t="s">
        <v>79</v>
      </c>
      <c r="D187" s="71">
        <v>1299.23</v>
      </c>
      <c r="E187" s="71">
        <v>1232.3399999999999</v>
      </c>
      <c r="F187" s="71">
        <v>1211.03</v>
      </c>
      <c r="G187" s="71">
        <v>1204.4100000000001</v>
      </c>
      <c r="H187" s="71">
        <v>1246.6400000000001</v>
      </c>
      <c r="I187" s="71">
        <v>1379.68</v>
      </c>
      <c r="J187" s="71">
        <v>1476.42</v>
      </c>
      <c r="K187" s="71">
        <v>1671.75</v>
      </c>
      <c r="L187" s="71">
        <v>1834.27</v>
      </c>
      <c r="M187" s="71">
        <v>1885.76</v>
      </c>
      <c r="N187" s="71">
        <v>1846.45</v>
      </c>
      <c r="O187" s="71">
        <v>2189.79</v>
      </c>
      <c r="P187" s="71">
        <v>2058.11</v>
      </c>
      <c r="Q187" s="71">
        <v>1992.05</v>
      </c>
      <c r="R187" s="71">
        <v>2046.93</v>
      </c>
      <c r="S187" s="71">
        <v>1939.87</v>
      </c>
      <c r="T187" s="71">
        <v>1916.03</v>
      </c>
      <c r="U187" s="71">
        <v>1824.92</v>
      </c>
      <c r="V187" s="71">
        <v>1826.59</v>
      </c>
      <c r="W187" s="71">
        <v>1819.16</v>
      </c>
      <c r="X187" s="71">
        <v>1886.24</v>
      </c>
      <c r="Y187" s="71">
        <v>1694.13</v>
      </c>
      <c r="Z187" s="71">
        <v>1525.56</v>
      </c>
      <c r="AA187" s="71">
        <v>1352.01</v>
      </c>
    </row>
    <row r="188" spans="1:27" ht="12.75" customHeight="1" outlineLevel="1" x14ac:dyDescent="0.3">
      <c r="A188" s="163" t="s">
        <v>2591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customHeight="1" outlineLevel="1" x14ac:dyDescent="0.3">
      <c r="A189" s="163" t="s">
        <v>2592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2593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 t="shared" si="107"/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x14ac:dyDescent="0.3">
      <c r="A191" s="162" t="s">
        <v>2594</v>
      </c>
      <c r="B191" s="54" t="str">
        <f>"06"&amp;"."&amp;$B$801&amp;"."&amp;$B$802</f>
        <v>06.03.2024</v>
      </c>
      <c r="C191" s="134" t="s">
        <v>76</v>
      </c>
      <c r="D191" s="135">
        <f>ROUND(((D192+D193+D195+D194)/1000),5)</f>
        <v>1.6912199999999999</v>
      </c>
      <c r="E191" s="135">
        <f>ROUND(((E192+E193+E195+E194)/1000),5)</f>
        <v>1.57812</v>
      </c>
      <c r="F191" s="135">
        <f>ROUND(((F192+F193+F195+F194)/1000),5)</f>
        <v>1.56104</v>
      </c>
      <c r="G191" s="135">
        <f t="shared" ref="G191:AA191" si="108">ROUND(((G192+G193+G195+G194)/1000),5)</f>
        <v>1.5569299999999999</v>
      </c>
      <c r="H191" s="135">
        <f t="shared" si="108"/>
        <v>1.62199</v>
      </c>
      <c r="I191" s="135">
        <f t="shared" si="108"/>
        <v>1.76467</v>
      </c>
      <c r="J191" s="135">
        <f t="shared" si="108"/>
        <v>1.8624700000000001</v>
      </c>
      <c r="K191" s="135">
        <f t="shared" si="108"/>
        <v>2.15388</v>
      </c>
      <c r="L191" s="135">
        <f t="shared" si="108"/>
        <v>2.22566</v>
      </c>
      <c r="M191" s="135">
        <f t="shared" si="108"/>
        <v>2.2411099999999999</v>
      </c>
      <c r="N191" s="135">
        <f t="shared" si="108"/>
        <v>2.2044199999999998</v>
      </c>
      <c r="O191" s="135">
        <f t="shared" si="108"/>
        <v>2.3076400000000001</v>
      </c>
      <c r="P191" s="135">
        <f t="shared" si="108"/>
        <v>2.2965599999999999</v>
      </c>
      <c r="Q191" s="135">
        <f t="shared" si="108"/>
        <v>2.2938800000000001</v>
      </c>
      <c r="R191" s="135">
        <f t="shared" si="108"/>
        <v>2.2729200000000001</v>
      </c>
      <c r="S191" s="135">
        <f t="shared" si="108"/>
        <v>2.25048</v>
      </c>
      <c r="T191" s="135">
        <f t="shared" si="108"/>
        <v>2.2396199999999999</v>
      </c>
      <c r="U191" s="135">
        <f t="shared" si="108"/>
        <v>2.1902900000000001</v>
      </c>
      <c r="V191" s="135">
        <f t="shared" si="108"/>
        <v>2.2314400000000001</v>
      </c>
      <c r="W191" s="135">
        <f t="shared" si="108"/>
        <v>2.2317399999999998</v>
      </c>
      <c r="X191" s="135">
        <f t="shared" si="108"/>
        <v>2.2871299999999999</v>
      </c>
      <c r="Y191" s="135">
        <f t="shared" si="108"/>
        <v>2.1807500000000002</v>
      </c>
      <c r="Z191" s="135">
        <f t="shared" si="108"/>
        <v>1.91059</v>
      </c>
      <c r="AA191" s="135">
        <f t="shared" si="108"/>
        <v>1.77264</v>
      </c>
    </row>
    <row r="192" spans="1:27" ht="12.75" customHeight="1" outlineLevel="1" x14ac:dyDescent="0.3">
      <c r="A192" s="163" t="s">
        <v>2595</v>
      </c>
      <c r="B192" s="94" t="s">
        <v>238</v>
      </c>
      <c r="C192" s="70" t="s">
        <v>79</v>
      </c>
      <c r="D192" s="71">
        <v>1356.15</v>
      </c>
      <c r="E192" s="71">
        <v>1243.05</v>
      </c>
      <c r="F192" s="71">
        <v>1225.97</v>
      </c>
      <c r="G192" s="71">
        <v>1221.8599999999999</v>
      </c>
      <c r="H192" s="71">
        <v>1286.92</v>
      </c>
      <c r="I192" s="71">
        <v>1429.6</v>
      </c>
      <c r="J192" s="71">
        <v>1527.4</v>
      </c>
      <c r="K192" s="71">
        <v>1818.81</v>
      </c>
      <c r="L192" s="71">
        <v>1890.59</v>
      </c>
      <c r="M192" s="71">
        <v>1906.04</v>
      </c>
      <c r="N192" s="71">
        <v>1869.35</v>
      </c>
      <c r="O192" s="71">
        <v>1972.57</v>
      </c>
      <c r="P192" s="71">
        <v>1961.49</v>
      </c>
      <c r="Q192" s="71">
        <v>1958.81</v>
      </c>
      <c r="R192" s="71">
        <v>1937.85</v>
      </c>
      <c r="S192" s="71">
        <v>1915.41</v>
      </c>
      <c r="T192" s="71">
        <v>1904.55</v>
      </c>
      <c r="U192" s="71">
        <v>1855.22</v>
      </c>
      <c r="V192" s="71">
        <v>1896.37</v>
      </c>
      <c r="W192" s="71">
        <v>1896.67</v>
      </c>
      <c r="X192" s="71">
        <v>1952.06</v>
      </c>
      <c r="Y192" s="71">
        <v>1845.68</v>
      </c>
      <c r="Z192" s="71">
        <v>1575.52</v>
      </c>
      <c r="AA192" s="71">
        <v>1437.57</v>
      </c>
    </row>
    <row r="193" spans="1:27" ht="12.75" customHeight="1" outlineLevel="1" x14ac:dyDescent="0.3">
      <c r="A193" s="163" t="s">
        <v>2596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customHeight="1" outlineLevel="1" x14ac:dyDescent="0.3">
      <c r="A194" s="163" t="s">
        <v>2597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2598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 t="shared" si="110"/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x14ac:dyDescent="0.3">
      <c r="A196" s="162" t="s">
        <v>2599</v>
      </c>
      <c r="B196" s="54" t="str">
        <f>"07"&amp;"."&amp;$B$801&amp;"."&amp;$B$802</f>
        <v>07.03.2024</v>
      </c>
      <c r="C196" s="134" t="s">
        <v>76</v>
      </c>
      <c r="D196" s="135">
        <f>ROUND(((D197+D198+D200+D199)/1000),5)</f>
        <v>1.5640400000000001</v>
      </c>
      <c r="E196" s="135">
        <f>ROUND(((E197+E198+E200+E199)/1000),5)</f>
        <v>1.53809</v>
      </c>
      <c r="F196" s="135">
        <f>ROUND(((F197+F198+F200+F199)/1000),5)</f>
        <v>1.5041800000000001</v>
      </c>
      <c r="G196" s="135">
        <f t="shared" ref="G196:AA196" si="111">ROUND(((G197+G198+G200+G199)/1000),5)</f>
        <v>1.4938899999999999</v>
      </c>
      <c r="H196" s="135">
        <f t="shared" si="111"/>
        <v>1.5402499999999999</v>
      </c>
      <c r="I196" s="135">
        <f t="shared" si="111"/>
        <v>1.68544</v>
      </c>
      <c r="J196" s="135">
        <f t="shared" si="111"/>
        <v>1.80199</v>
      </c>
      <c r="K196" s="135">
        <f t="shared" si="111"/>
        <v>2.0723600000000002</v>
      </c>
      <c r="L196" s="135">
        <f t="shared" si="111"/>
        <v>2.1459199999999998</v>
      </c>
      <c r="M196" s="135">
        <f t="shared" si="111"/>
        <v>2.1548799999999999</v>
      </c>
      <c r="N196" s="135">
        <f t="shared" si="111"/>
        <v>2.1545800000000002</v>
      </c>
      <c r="O196" s="135">
        <f t="shared" si="111"/>
        <v>2.1826500000000002</v>
      </c>
      <c r="P196" s="135">
        <f t="shared" si="111"/>
        <v>2.2379899999999999</v>
      </c>
      <c r="Q196" s="135">
        <f t="shared" si="111"/>
        <v>2.2378399999999998</v>
      </c>
      <c r="R196" s="135">
        <f t="shared" si="111"/>
        <v>2.19937</v>
      </c>
      <c r="S196" s="135">
        <f t="shared" si="111"/>
        <v>2.17693</v>
      </c>
      <c r="T196" s="135">
        <f t="shared" si="111"/>
        <v>2.1830699999999998</v>
      </c>
      <c r="U196" s="135">
        <f t="shared" si="111"/>
        <v>2.0746099999999998</v>
      </c>
      <c r="V196" s="135">
        <f t="shared" si="111"/>
        <v>2.11192</v>
      </c>
      <c r="W196" s="135">
        <f t="shared" si="111"/>
        <v>2.12968</v>
      </c>
      <c r="X196" s="135">
        <f t="shared" si="111"/>
        <v>2.1414399999999998</v>
      </c>
      <c r="Y196" s="135">
        <f t="shared" si="111"/>
        <v>2.1448200000000002</v>
      </c>
      <c r="Z196" s="135">
        <f t="shared" si="111"/>
        <v>1.9242300000000001</v>
      </c>
      <c r="AA196" s="135">
        <f t="shared" si="111"/>
        <v>1.76894</v>
      </c>
    </row>
    <row r="197" spans="1:27" ht="12.75" customHeight="1" outlineLevel="1" x14ac:dyDescent="0.3">
      <c r="A197" s="163" t="s">
        <v>2600</v>
      </c>
      <c r="B197" s="94" t="s">
        <v>238</v>
      </c>
      <c r="C197" s="70" t="s">
        <v>79</v>
      </c>
      <c r="D197" s="71">
        <v>1228.97</v>
      </c>
      <c r="E197" s="71">
        <v>1203.02</v>
      </c>
      <c r="F197" s="71">
        <v>1169.1099999999999</v>
      </c>
      <c r="G197" s="71">
        <v>1158.82</v>
      </c>
      <c r="H197" s="71">
        <v>1205.18</v>
      </c>
      <c r="I197" s="71">
        <v>1350.37</v>
      </c>
      <c r="J197" s="71">
        <v>1466.92</v>
      </c>
      <c r="K197" s="71">
        <v>1737.29</v>
      </c>
      <c r="L197" s="71">
        <v>1810.85</v>
      </c>
      <c r="M197" s="71">
        <v>1819.81</v>
      </c>
      <c r="N197" s="71">
        <v>1819.51</v>
      </c>
      <c r="O197" s="71">
        <v>1847.58</v>
      </c>
      <c r="P197" s="71">
        <v>1902.92</v>
      </c>
      <c r="Q197" s="71">
        <v>1902.77</v>
      </c>
      <c r="R197" s="71">
        <v>1864.3</v>
      </c>
      <c r="S197" s="71">
        <v>1841.86</v>
      </c>
      <c r="T197" s="71">
        <v>1848</v>
      </c>
      <c r="U197" s="71">
        <v>1739.54</v>
      </c>
      <c r="V197" s="71">
        <v>1776.85</v>
      </c>
      <c r="W197" s="71">
        <v>1794.61</v>
      </c>
      <c r="X197" s="71">
        <v>1806.37</v>
      </c>
      <c r="Y197" s="71">
        <v>1809.75</v>
      </c>
      <c r="Z197" s="71">
        <v>1589.16</v>
      </c>
      <c r="AA197" s="71">
        <v>1433.87</v>
      </c>
    </row>
    <row r="198" spans="1:27" ht="12.75" customHeight="1" outlineLevel="1" x14ac:dyDescent="0.3">
      <c r="A198" s="163" t="s">
        <v>2601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customHeight="1" outlineLevel="1" x14ac:dyDescent="0.3">
      <c r="A199" s="163" t="s">
        <v>2602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2603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 t="shared" si="113"/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x14ac:dyDescent="0.3">
      <c r="A201" s="162" t="s">
        <v>2604</v>
      </c>
      <c r="B201" s="54" t="str">
        <f>"08"&amp;"."&amp;$B$801&amp;"."&amp;$B$802</f>
        <v>08.03.2024</v>
      </c>
      <c r="C201" s="134" t="s">
        <v>76</v>
      </c>
      <c r="D201" s="135">
        <f>ROUND(((D202+D203+D205+D204)/1000),5)</f>
        <v>1.76332</v>
      </c>
      <c r="E201" s="135">
        <f>ROUND(((E202+E203+E205+E204)/1000),5)</f>
        <v>1.6264700000000001</v>
      </c>
      <c r="F201" s="135">
        <f>ROUND(((F202+F203+F205+F204)/1000),5)</f>
        <v>1.5637099999999999</v>
      </c>
      <c r="G201" s="135">
        <f t="shared" ref="G201:AA201" si="114">ROUND(((G202+G203+G205+G204)/1000),5)</f>
        <v>1.5617799999999999</v>
      </c>
      <c r="H201" s="135">
        <f t="shared" si="114"/>
        <v>1.5649599999999999</v>
      </c>
      <c r="I201" s="135">
        <f t="shared" si="114"/>
        <v>1.6236200000000001</v>
      </c>
      <c r="J201" s="135">
        <f t="shared" si="114"/>
        <v>1.6586399999999999</v>
      </c>
      <c r="K201" s="135">
        <f t="shared" si="114"/>
        <v>1.77565</v>
      </c>
      <c r="L201" s="135">
        <f t="shared" si="114"/>
        <v>1.9799899999999999</v>
      </c>
      <c r="M201" s="135">
        <f t="shared" si="114"/>
        <v>2.0288300000000001</v>
      </c>
      <c r="N201" s="135">
        <f t="shared" si="114"/>
        <v>2.0727199999999999</v>
      </c>
      <c r="O201" s="135">
        <f t="shared" si="114"/>
        <v>2.0819700000000001</v>
      </c>
      <c r="P201" s="135">
        <f t="shared" si="114"/>
        <v>2.0646</v>
      </c>
      <c r="Q201" s="135">
        <f t="shared" si="114"/>
        <v>2.0487799999999998</v>
      </c>
      <c r="R201" s="135">
        <f t="shared" si="114"/>
        <v>2.0133100000000002</v>
      </c>
      <c r="S201" s="135">
        <f t="shared" si="114"/>
        <v>2.0066999999999999</v>
      </c>
      <c r="T201" s="135">
        <f t="shared" si="114"/>
        <v>2.0091000000000001</v>
      </c>
      <c r="U201" s="135">
        <f t="shared" si="114"/>
        <v>2.0133700000000001</v>
      </c>
      <c r="V201" s="135">
        <f t="shared" si="114"/>
        <v>2.0230100000000002</v>
      </c>
      <c r="W201" s="135">
        <f t="shared" si="114"/>
        <v>2.0581499999999999</v>
      </c>
      <c r="X201" s="135">
        <f t="shared" si="114"/>
        <v>2.10961</v>
      </c>
      <c r="Y201" s="135">
        <f t="shared" si="114"/>
        <v>2.0423900000000001</v>
      </c>
      <c r="Z201" s="135">
        <f t="shared" si="114"/>
        <v>1.8550899999999999</v>
      </c>
      <c r="AA201" s="135">
        <f t="shared" si="114"/>
        <v>1.7486699999999999</v>
      </c>
    </row>
    <row r="202" spans="1:27" ht="12.75" customHeight="1" outlineLevel="1" x14ac:dyDescent="0.3">
      <c r="A202" s="163" t="s">
        <v>2605</v>
      </c>
      <c r="B202" s="94" t="s">
        <v>238</v>
      </c>
      <c r="C202" s="70" t="s">
        <v>79</v>
      </c>
      <c r="D202" s="71">
        <v>1428.25</v>
      </c>
      <c r="E202" s="71">
        <v>1291.4000000000001</v>
      </c>
      <c r="F202" s="71">
        <v>1228.6400000000001</v>
      </c>
      <c r="G202" s="71">
        <v>1226.71</v>
      </c>
      <c r="H202" s="71">
        <v>1229.8900000000001</v>
      </c>
      <c r="I202" s="71">
        <v>1288.55</v>
      </c>
      <c r="J202" s="71">
        <v>1323.57</v>
      </c>
      <c r="K202" s="71">
        <v>1440.58</v>
      </c>
      <c r="L202" s="71">
        <v>1644.92</v>
      </c>
      <c r="M202" s="71">
        <v>1693.76</v>
      </c>
      <c r="N202" s="71">
        <v>1737.65</v>
      </c>
      <c r="O202" s="71">
        <v>1746.9</v>
      </c>
      <c r="P202" s="71">
        <v>1729.53</v>
      </c>
      <c r="Q202" s="71">
        <v>1713.71</v>
      </c>
      <c r="R202" s="71">
        <v>1678.24</v>
      </c>
      <c r="S202" s="71">
        <v>1671.63</v>
      </c>
      <c r="T202" s="71">
        <v>1674.03</v>
      </c>
      <c r="U202" s="71">
        <v>1678.3</v>
      </c>
      <c r="V202" s="71">
        <v>1687.94</v>
      </c>
      <c r="W202" s="71">
        <v>1723.08</v>
      </c>
      <c r="X202" s="71">
        <v>1774.54</v>
      </c>
      <c r="Y202" s="71">
        <v>1707.32</v>
      </c>
      <c r="Z202" s="71">
        <v>1520.02</v>
      </c>
      <c r="AA202" s="71">
        <v>1413.6</v>
      </c>
    </row>
    <row r="203" spans="1:27" ht="12.75" customHeight="1" outlineLevel="1" x14ac:dyDescent="0.3">
      <c r="A203" s="163" t="s">
        <v>2606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customHeight="1" outlineLevel="1" x14ac:dyDescent="0.3">
      <c r="A204" s="163" t="s">
        <v>2607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2608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 t="shared" si="116"/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x14ac:dyDescent="0.3">
      <c r="A206" s="162" t="s">
        <v>2609</v>
      </c>
      <c r="B206" s="54" t="str">
        <f>"09"&amp;"."&amp;$B$801&amp;"."&amp;$B$802</f>
        <v>09.03.2024</v>
      </c>
      <c r="C206" s="134" t="s">
        <v>76</v>
      </c>
      <c r="D206" s="135">
        <f>ROUND(((D207+D208+D210+D209)/1000),5)</f>
        <v>1.7767299999999999</v>
      </c>
      <c r="E206" s="135">
        <f>ROUND(((E207+E208+E210+E209)/1000),5)</f>
        <v>1.6161099999999999</v>
      </c>
      <c r="F206" s="135">
        <f>ROUND(((F207+F208+F210+F209)/1000),5)</f>
        <v>1.5651200000000001</v>
      </c>
      <c r="G206" s="135">
        <f t="shared" ref="G206:AA206" si="117">ROUND(((G207+G208+G210+G209)/1000),5)</f>
        <v>1.54745</v>
      </c>
      <c r="H206" s="135">
        <f t="shared" si="117"/>
        <v>1.56473</v>
      </c>
      <c r="I206" s="135">
        <f t="shared" si="117"/>
        <v>1.6054999999999999</v>
      </c>
      <c r="J206" s="135">
        <f t="shared" si="117"/>
        <v>1.70109</v>
      </c>
      <c r="K206" s="135">
        <f t="shared" si="117"/>
        <v>1.81629</v>
      </c>
      <c r="L206" s="135">
        <f t="shared" si="117"/>
        <v>2.0089999999999999</v>
      </c>
      <c r="M206" s="135">
        <f t="shared" si="117"/>
        <v>2.1020099999999999</v>
      </c>
      <c r="N206" s="135">
        <f t="shared" si="117"/>
        <v>2.17015</v>
      </c>
      <c r="O206" s="135">
        <f t="shared" si="117"/>
        <v>2.1753</v>
      </c>
      <c r="P206" s="135">
        <f t="shared" si="117"/>
        <v>2.15428</v>
      </c>
      <c r="Q206" s="135">
        <f t="shared" si="117"/>
        <v>2.13767</v>
      </c>
      <c r="R206" s="135">
        <f t="shared" si="117"/>
        <v>2.0913499999999998</v>
      </c>
      <c r="S206" s="135">
        <f t="shared" si="117"/>
        <v>2.0588099999999998</v>
      </c>
      <c r="T206" s="135">
        <f t="shared" si="117"/>
        <v>2.0667599999999999</v>
      </c>
      <c r="U206" s="135">
        <f t="shared" si="117"/>
        <v>2.08325</v>
      </c>
      <c r="V206" s="135">
        <f t="shared" si="117"/>
        <v>2.1462699999999999</v>
      </c>
      <c r="W206" s="135">
        <f t="shared" si="117"/>
        <v>2.1763699999999999</v>
      </c>
      <c r="X206" s="135">
        <f t="shared" si="117"/>
        <v>2.1918700000000002</v>
      </c>
      <c r="Y206" s="135">
        <f t="shared" si="117"/>
        <v>2.13626</v>
      </c>
      <c r="Z206" s="135">
        <f t="shared" si="117"/>
        <v>1.93587</v>
      </c>
      <c r="AA206" s="135">
        <f t="shared" si="117"/>
        <v>1.77789</v>
      </c>
    </row>
    <row r="207" spans="1:27" ht="12.75" customHeight="1" outlineLevel="1" x14ac:dyDescent="0.3">
      <c r="A207" s="163" t="s">
        <v>2610</v>
      </c>
      <c r="B207" s="94" t="s">
        <v>238</v>
      </c>
      <c r="C207" s="70" t="s">
        <v>79</v>
      </c>
      <c r="D207" s="71">
        <v>1441.66</v>
      </c>
      <c r="E207" s="71">
        <v>1281.04</v>
      </c>
      <c r="F207" s="71">
        <v>1230.05</v>
      </c>
      <c r="G207" s="71">
        <v>1212.3800000000001</v>
      </c>
      <c r="H207" s="71">
        <v>1229.6600000000001</v>
      </c>
      <c r="I207" s="71">
        <v>1270.43</v>
      </c>
      <c r="J207" s="71">
        <v>1366.02</v>
      </c>
      <c r="K207" s="71">
        <v>1481.22</v>
      </c>
      <c r="L207" s="71">
        <v>1673.93</v>
      </c>
      <c r="M207" s="71">
        <v>1766.94</v>
      </c>
      <c r="N207" s="71">
        <v>1835.08</v>
      </c>
      <c r="O207" s="71">
        <v>1840.23</v>
      </c>
      <c r="P207" s="71">
        <v>1819.21</v>
      </c>
      <c r="Q207" s="71">
        <v>1802.6</v>
      </c>
      <c r="R207" s="71">
        <v>1756.28</v>
      </c>
      <c r="S207" s="71">
        <v>1723.74</v>
      </c>
      <c r="T207" s="71">
        <v>1731.69</v>
      </c>
      <c r="U207" s="71">
        <v>1748.18</v>
      </c>
      <c r="V207" s="71">
        <v>1811.2</v>
      </c>
      <c r="W207" s="71">
        <v>1841.3</v>
      </c>
      <c r="X207" s="71">
        <v>1856.8</v>
      </c>
      <c r="Y207" s="71">
        <v>1801.19</v>
      </c>
      <c r="Z207" s="71">
        <v>1600.8</v>
      </c>
      <c r="AA207" s="71">
        <v>1442.82</v>
      </c>
    </row>
    <row r="208" spans="1:27" ht="12.75" customHeight="1" outlineLevel="1" x14ac:dyDescent="0.3">
      <c r="A208" s="163" t="s">
        <v>2611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customHeight="1" outlineLevel="1" x14ac:dyDescent="0.3">
      <c r="A209" s="163" t="s">
        <v>2612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2613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 t="shared" si="119"/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x14ac:dyDescent="0.3">
      <c r="A211" s="162" t="s">
        <v>2614</v>
      </c>
      <c r="B211" s="54" t="str">
        <f>"10"&amp;"."&amp;$B$801&amp;"."&amp;$B$802</f>
        <v>10.03.2024</v>
      </c>
      <c r="C211" s="134" t="s">
        <v>76</v>
      </c>
      <c r="D211" s="135">
        <f>ROUND(((D212+D213+D215+D214)/1000),5)</f>
        <v>1.66401</v>
      </c>
      <c r="E211" s="135">
        <f>ROUND(((E212+E213+E215+E214)/1000),5)</f>
        <v>1.5652900000000001</v>
      </c>
      <c r="F211" s="135">
        <f>ROUND(((F212+F213+F215+F214)/1000),5)</f>
        <v>1.5477799999999999</v>
      </c>
      <c r="G211" s="135">
        <f t="shared" ref="G211:AA211" si="120">ROUND(((G212+G213+G215+G214)/1000),5)</f>
        <v>1.53399</v>
      </c>
      <c r="H211" s="135">
        <f t="shared" si="120"/>
        <v>1.55189</v>
      </c>
      <c r="I211" s="135">
        <f t="shared" si="120"/>
        <v>1.5708500000000001</v>
      </c>
      <c r="J211" s="135">
        <f t="shared" si="120"/>
        <v>1.5956600000000001</v>
      </c>
      <c r="K211" s="135">
        <f t="shared" si="120"/>
        <v>1.75624</v>
      </c>
      <c r="L211" s="135">
        <f t="shared" si="120"/>
        <v>1.98722</v>
      </c>
      <c r="M211" s="135">
        <f t="shared" si="120"/>
        <v>2.05383</v>
      </c>
      <c r="N211" s="135">
        <f t="shared" si="120"/>
        <v>2.1271499999999999</v>
      </c>
      <c r="O211" s="135">
        <f t="shared" si="120"/>
        <v>2.13036</v>
      </c>
      <c r="P211" s="135">
        <f t="shared" si="120"/>
        <v>2.1141999999999999</v>
      </c>
      <c r="Q211" s="135">
        <f t="shared" si="120"/>
        <v>2.09619</v>
      </c>
      <c r="R211" s="135">
        <f t="shared" si="120"/>
        <v>2.04358</v>
      </c>
      <c r="S211" s="135">
        <f t="shared" si="120"/>
        <v>2.0158800000000001</v>
      </c>
      <c r="T211" s="135">
        <f t="shared" si="120"/>
        <v>2.0199799999999999</v>
      </c>
      <c r="U211" s="135">
        <f t="shared" si="120"/>
        <v>2.0380500000000001</v>
      </c>
      <c r="V211" s="135">
        <f t="shared" si="120"/>
        <v>2.11435</v>
      </c>
      <c r="W211" s="135">
        <f t="shared" si="120"/>
        <v>2.1634500000000001</v>
      </c>
      <c r="X211" s="135">
        <f t="shared" si="120"/>
        <v>2.1524800000000002</v>
      </c>
      <c r="Y211" s="135">
        <f t="shared" si="120"/>
        <v>2.0944699999999998</v>
      </c>
      <c r="Z211" s="135">
        <f t="shared" si="120"/>
        <v>1.88032</v>
      </c>
      <c r="AA211" s="135">
        <f t="shared" si="120"/>
        <v>1.62357</v>
      </c>
    </row>
    <row r="212" spans="1:27" ht="12.75" customHeight="1" outlineLevel="1" x14ac:dyDescent="0.3">
      <c r="A212" s="163" t="s">
        <v>2615</v>
      </c>
      <c r="B212" s="94" t="s">
        <v>238</v>
      </c>
      <c r="C212" s="70" t="s">
        <v>79</v>
      </c>
      <c r="D212" s="71">
        <v>1328.94</v>
      </c>
      <c r="E212" s="71">
        <v>1230.22</v>
      </c>
      <c r="F212" s="71">
        <v>1212.71</v>
      </c>
      <c r="G212" s="71">
        <v>1198.92</v>
      </c>
      <c r="H212" s="71">
        <v>1216.82</v>
      </c>
      <c r="I212" s="71">
        <v>1235.78</v>
      </c>
      <c r="J212" s="71">
        <v>1260.5899999999999</v>
      </c>
      <c r="K212" s="71">
        <v>1421.17</v>
      </c>
      <c r="L212" s="71">
        <v>1652.15</v>
      </c>
      <c r="M212" s="71">
        <v>1718.76</v>
      </c>
      <c r="N212" s="71">
        <v>1792.08</v>
      </c>
      <c r="O212" s="71">
        <v>1795.29</v>
      </c>
      <c r="P212" s="71">
        <v>1779.13</v>
      </c>
      <c r="Q212" s="71">
        <v>1761.12</v>
      </c>
      <c r="R212" s="71">
        <v>1708.51</v>
      </c>
      <c r="S212" s="71">
        <v>1680.81</v>
      </c>
      <c r="T212" s="71">
        <v>1684.91</v>
      </c>
      <c r="U212" s="71">
        <v>1702.98</v>
      </c>
      <c r="V212" s="71">
        <v>1779.28</v>
      </c>
      <c r="W212" s="71">
        <v>1828.38</v>
      </c>
      <c r="X212" s="71">
        <v>1817.41</v>
      </c>
      <c r="Y212" s="71">
        <v>1759.4</v>
      </c>
      <c r="Z212" s="71">
        <v>1545.25</v>
      </c>
      <c r="AA212" s="71">
        <v>1288.5</v>
      </c>
    </row>
    <row r="213" spans="1:27" ht="12.75" customHeight="1" outlineLevel="1" x14ac:dyDescent="0.3">
      <c r="A213" s="163" t="s">
        <v>2616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customHeight="1" outlineLevel="1" x14ac:dyDescent="0.3">
      <c r="A214" s="163" t="s">
        <v>2617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2618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 t="shared" si="122"/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x14ac:dyDescent="0.3">
      <c r="A216" s="162" t="s">
        <v>2619</v>
      </c>
      <c r="B216" s="54" t="str">
        <f>"11"&amp;"."&amp;$B$801&amp;"."&amp;$B$802</f>
        <v>11.03.2024</v>
      </c>
      <c r="C216" s="134" t="s">
        <v>76</v>
      </c>
      <c r="D216" s="135">
        <f>ROUND(((D217+D218+D220+D219)/1000),5)</f>
        <v>1.5675600000000001</v>
      </c>
      <c r="E216" s="135">
        <f>ROUND(((E217+E218+E220+E219)/1000),5)</f>
        <v>1.5402499999999999</v>
      </c>
      <c r="F216" s="135">
        <f>ROUND(((F217+F218+F220+F219)/1000),5)</f>
        <v>1.4998800000000001</v>
      </c>
      <c r="G216" s="135">
        <f t="shared" ref="G216:AA216" si="123">ROUND(((G217+G218+G220+G219)/1000),5)</f>
        <v>1.4817899999999999</v>
      </c>
      <c r="H216" s="135">
        <f t="shared" si="123"/>
        <v>1.52257</v>
      </c>
      <c r="I216" s="135">
        <f t="shared" si="123"/>
        <v>1.61033</v>
      </c>
      <c r="J216" s="135">
        <f t="shared" si="123"/>
        <v>1.7858799999999999</v>
      </c>
      <c r="K216" s="135">
        <f t="shared" si="123"/>
        <v>1.99919</v>
      </c>
      <c r="L216" s="135">
        <f t="shared" si="123"/>
        <v>2.1246100000000001</v>
      </c>
      <c r="M216" s="135">
        <f t="shared" si="123"/>
        <v>2.2010200000000002</v>
      </c>
      <c r="N216" s="135">
        <f t="shared" si="123"/>
        <v>2.1874699999999998</v>
      </c>
      <c r="O216" s="135">
        <f t="shared" si="123"/>
        <v>2.1916500000000001</v>
      </c>
      <c r="P216" s="135">
        <f t="shared" si="123"/>
        <v>2.1758999999999999</v>
      </c>
      <c r="Q216" s="135">
        <f t="shared" si="123"/>
        <v>2.1631999999999998</v>
      </c>
      <c r="R216" s="135">
        <f t="shared" si="123"/>
        <v>2.1399400000000002</v>
      </c>
      <c r="S216" s="135">
        <f t="shared" si="123"/>
        <v>2.1199699999999999</v>
      </c>
      <c r="T216" s="135">
        <f t="shared" si="123"/>
        <v>2.117</v>
      </c>
      <c r="U216" s="135">
        <f t="shared" si="123"/>
        <v>2.0483199999999999</v>
      </c>
      <c r="V216" s="135">
        <f t="shared" si="123"/>
        <v>2.0741800000000001</v>
      </c>
      <c r="W216" s="135">
        <f t="shared" si="123"/>
        <v>2.09979</v>
      </c>
      <c r="X216" s="135">
        <f t="shared" si="123"/>
        <v>2.06019</v>
      </c>
      <c r="Y216" s="135">
        <f t="shared" si="123"/>
        <v>1.9997499999999999</v>
      </c>
      <c r="Z216" s="135">
        <f t="shared" si="123"/>
        <v>1.7964500000000001</v>
      </c>
      <c r="AA216" s="135">
        <f t="shared" si="123"/>
        <v>1.55654</v>
      </c>
    </row>
    <row r="217" spans="1:27" ht="12.75" customHeight="1" outlineLevel="1" x14ac:dyDescent="0.3">
      <c r="A217" s="163" t="s">
        <v>2620</v>
      </c>
      <c r="B217" s="94" t="s">
        <v>238</v>
      </c>
      <c r="C217" s="70" t="s">
        <v>79</v>
      </c>
      <c r="D217" s="71">
        <v>1232.49</v>
      </c>
      <c r="E217" s="71">
        <v>1205.18</v>
      </c>
      <c r="F217" s="71">
        <v>1164.81</v>
      </c>
      <c r="G217" s="71">
        <v>1146.72</v>
      </c>
      <c r="H217" s="71">
        <v>1187.5</v>
      </c>
      <c r="I217" s="71">
        <v>1275.26</v>
      </c>
      <c r="J217" s="71">
        <v>1450.81</v>
      </c>
      <c r="K217" s="71">
        <v>1664.12</v>
      </c>
      <c r="L217" s="71">
        <v>1789.54</v>
      </c>
      <c r="M217" s="71">
        <v>1865.95</v>
      </c>
      <c r="N217" s="71">
        <v>1852.4</v>
      </c>
      <c r="O217" s="71">
        <v>1856.58</v>
      </c>
      <c r="P217" s="71">
        <v>1840.83</v>
      </c>
      <c r="Q217" s="71">
        <v>1828.13</v>
      </c>
      <c r="R217" s="71">
        <v>1804.87</v>
      </c>
      <c r="S217" s="71">
        <v>1784.9</v>
      </c>
      <c r="T217" s="71">
        <v>1781.93</v>
      </c>
      <c r="U217" s="71">
        <v>1713.25</v>
      </c>
      <c r="V217" s="71">
        <v>1739.11</v>
      </c>
      <c r="W217" s="71">
        <v>1764.72</v>
      </c>
      <c r="X217" s="71">
        <v>1725.12</v>
      </c>
      <c r="Y217" s="71">
        <v>1664.68</v>
      </c>
      <c r="Z217" s="71">
        <v>1461.38</v>
      </c>
      <c r="AA217" s="71">
        <v>1221.47</v>
      </c>
    </row>
    <row r="218" spans="1:27" ht="12.75" customHeight="1" outlineLevel="1" x14ac:dyDescent="0.3">
      <c r="A218" s="163" t="s">
        <v>2621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customHeight="1" outlineLevel="1" x14ac:dyDescent="0.3">
      <c r="A219" s="163" t="s">
        <v>2622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2623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 t="shared" si="125"/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x14ac:dyDescent="0.3">
      <c r="A221" s="162" t="s">
        <v>2624</v>
      </c>
      <c r="B221" s="54" t="str">
        <f>"12"&amp;"."&amp;$B$801&amp;"."&amp;$B$802</f>
        <v>12.03.2024</v>
      </c>
      <c r="C221" s="134" t="s">
        <v>76</v>
      </c>
      <c r="D221" s="135">
        <f>ROUND(((D222+D223+D225+D224)/1000),5)</f>
        <v>1.5565800000000001</v>
      </c>
      <c r="E221" s="135">
        <f>ROUND(((E222+E223+E225+E224)/1000),5)</f>
        <v>1.50648</v>
      </c>
      <c r="F221" s="135">
        <f>ROUND(((F222+F223+F225+F224)/1000),5)</f>
        <v>1.46888</v>
      </c>
      <c r="G221" s="135">
        <f t="shared" ref="G221:AA221" si="126">ROUND(((G222+G223+G225+G224)/1000),5)</f>
        <v>1.4661299999999999</v>
      </c>
      <c r="H221" s="135">
        <f t="shared" si="126"/>
        <v>1.51817</v>
      </c>
      <c r="I221" s="135">
        <f t="shared" si="126"/>
        <v>1.6151599999999999</v>
      </c>
      <c r="J221" s="135">
        <f t="shared" si="126"/>
        <v>1.78166</v>
      </c>
      <c r="K221" s="135">
        <f t="shared" si="126"/>
        <v>2.00684</v>
      </c>
      <c r="L221" s="135">
        <f t="shared" si="126"/>
        <v>2.0830299999999999</v>
      </c>
      <c r="M221" s="135">
        <f t="shared" si="126"/>
        <v>2.1387299999999998</v>
      </c>
      <c r="N221" s="135">
        <f t="shared" si="126"/>
        <v>2.1387999999999998</v>
      </c>
      <c r="O221" s="135">
        <f t="shared" si="126"/>
        <v>2.1455799999999998</v>
      </c>
      <c r="P221" s="135">
        <f t="shared" si="126"/>
        <v>2.1277200000000001</v>
      </c>
      <c r="Q221" s="135">
        <f t="shared" si="126"/>
        <v>2.1269300000000002</v>
      </c>
      <c r="R221" s="135">
        <f t="shared" si="126"/>
        <v>2.1039300000000001</v>
      </c>
      <c r="S221" s="135">
        <f t="shared" si="126"/>
        <v>2.0873200000000001</v>
      </c>
      <c r="T221" s="135">
        <f t="shared" si="126"/>
        <v>2.0832299999999999</v>
      </c>
      <c r="U221" s="135">
        <f t="shared" si="126"/>
        <v>2.0348899999999999</v>
      </c>
      <c r="V221" s="135">
        <f t="shared" si="126"/>
        <v>2.0802100000000001</v>
      </c>
      <c r="W221" s="135">
        <f t="shared" si="126"/>
        <v>2.1051600000000001</v>
      </c>
      <c r="X221" s="135">
        <f t="shared" si="126"/>
        <v>2.0996600000000001</v>
      </c>
      <c r="Y221" s="135">
        <f t="shared" si="126"/>
        <v>2.0109400000000002</v>
      </c>
      <c r="Z221" s="135">
        <f t="shared" si="126"/>
        <v>1.79949</v>
      </c>
      <c r="AA221" s="135">
        <f t="shared" si="126"/>
        <v>1.61795</v>
      </c>
    </row>
    <row r="222" spans="1:27" ht="12.75" customHeight="1" outlineLevel="1" x14ac:dyDescent="0.3">
      <c r="A222" s="163" t="s">
        <v>2625</v>
      </c>
      <c r="B222" s="94" t="s">
        <v>238</v>
      </c>
      <c r="C222" s="70" t="s">
        <v>79</v>
      </c>
      <c r="D222" s="71">
        <v>1221.51</v>
      </c>
      <c r="E222" s="71">
        <v>1171.4100000000001</v>
      </c>
      <c r="F222" s="71">
        <v>1133.81</v>
      </c>
      <c r="G222" s="71">
        <v>1131.06</v>
      </c>
      <c r="H222" s="71">
        <v>1183.0999999999999</v>
      </c>
      <c r="I222" s="71">
        <v>1280.0899999999999</v>
      </c>
      <c r="J222" s="71">
        <v>1446.59</v>
      </c>
      <c r="K222" s="71">
        <v>1671.77</v>
      </c>
      <c r="L222" s="71">
        <v>1747.96</v>
      </c>
      <c r="M222" s="71">
        <v>1803.66</v>
      </c>
      <c r="N222" s="71">
        <v>1803.73</v>
      </c>
      <c r="O222" s="71">
        <v>1810.51</v>
      </c>
      <c r="P222" s="71">
        <v>1792.65</v>
      </c>
      <c r="Q222" s="71">
        <v>1791.86</v>
      </c>
      <c r="R222" s="71">
        <v>1768.86</v>
      </c>
      <c r="S222" s="71">
        <v>1752.25</v>
      </c>
      <c r="T222" s="71">
        <v>1748.16</v>
      </c>
      <c r="U222" s="71">
        <v>1699.82</v>
      </c>
      <c r="V222" s="71">
        <v>1745.14</v>
      </c>
      <c r="W222" s="71">
        <v>1770.09</v>
      </c>
      <c r="X222" s="71">
        <v>1764.59</v>
      </c>
      <c r="Y222" s="71">
        <v>1675.87</v>
      </c>
      <c r="Z222" s="71">
        <v>1464.42</v>
      </c>
      <c r="AA222" s="71">
        <v>1282.8800000000001</v>
      </c>
    </row>
    <row r="223" spans="1:27" ht="12.75" customHeight="1" outlineLevel="1" x14ac:dyDescent="0.3">
      <c r="A223" s="163" t="s">
        <v>2626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customHeight="1" outlineLevel="1" x14ac:dyDescent="0.3">
      <c r="A224" s="163" t="s">
        <v>2627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2628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 t="shared" si="128"/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x14ac:dyDescent="0.3">
      <c r="A226" s="162" t="s">
        <v>2629</v>
      </c>
      <c r="B226" s="54" t="str">
        <f>"13"&amp;"."&amp;$B$801&amp;"."&amp;$B$802</f>
        <v>13.03.2024</v>
      </c>
      <c r="C226" s="134" t="s">
        <v>76</v>
      </c>
      <c r="D226" s="135">
        <f>ROUND(((D227+D228+D230+D229)/1000),5)</f>
        <v>1.52918</v>
      </c>
      <c r="E226" s="135">
        <f>ROUND(((E227+E228+E230+E229)/1000),5)</f>
        <v>1.4941199999999999</v>
      </c>
      <c r="F226" s="135">
        <f>ROUND(((F227+F228+F230+F229)/1000),5)</f>
        <v>1.4688300000000001</v>
      </c>
      <c r="G226" s="135">
        <f t="shared" ref="G226:AA226" si="129">ROUND(((G227+G228+G230+G229)/1000),5)</f>
        <v>1.4676800000000001</v>
      </c>
      <c r="H226" s="135">
        <f t="shared" si="129"/>
        <v>1.4926600000000001</v>
      </c>
      <c r="I226" s="135">
        <f t="shared" si="129"/>
        <v>1.5906100000000001</v>
      </c>
      <c r="J226" s="135">
        <f t="shared" si="129"/>
        <v>1.77088</v>
      </c>
      <c r="K226" s="135">
        <f t="shared" si="129"/>
        <v>1.9971300000000001</v>
      </c>
      <c r="L226" s="135">
        <f t="shared" si="129"/>
        <v>2.03281</v>
      </c>
      <c r="M226" s="135">
        <f t="shared" si="129"/>
        <v>2.1936900000000001</v>
      </c>
      <c r="N226" s="135">
        <f t="shared" si="129"/>
        <v>2.1830500000000002</v>
      </c>
      <c r="O226" s="135">
        <f t="shared" si="129"/>
        <v>2.1010300000000002</v>
      </c>
      <c r="P226" s="135">
        <f t="shared" si="129"/>
        <v>2.0539900000000002</v>
      </c>
      <c r="Q226" s="135">
        <f t="shared" si="129"/>
        <v>2.0946500000000001</v>
      </c>
      <c r="R226" s="135">
        <f t="shared" si="129"/>
        <v>2.0733199999999998</v>
      </c>
      <c r="S226" s="135">
        <f t="shared" si="129"/>
        <v>2.0495000000000001</v>
      </c>
      <c r="T226" s="135">
        <f t="shared" si="129"/>
        <v>2.0226199999999999</v>
      </c>
      <c r="U226" s="135">
        <f t="shared" si="129"/>
        <v>2.0206400000000002</v>
      </c>
      <c r="V226" s="135">
        <f t="shared" si="129"/>
        <v>2.05355</v>
      </c>
      <c r="W226" s="135">
        <f t="shared" si="129"/>
        <v>2.1118399999999999</v>
      </c>
      <c r="X226" s="135">
        <f t="shared" si="129"/>
        <v>2.08649</v>
      </c>
      <c r="Y226" s="135">
        <f t="shared" si="129"/>
        <v>2.0077199999999999</v>
      </c>
      <c r="Z226" s="135">
        <f t="shared" si="129"/>
        <v>1.7963800000000001</v>
      </c>
      <c r="AA226" s="135">
        <f t="shared" si="129"/>
        <v>1.5950599999999999</v>
      </c>
    </row>
    <row r="227" spans="1:27" ht="12.75" customHeight="1" outlineLevel="1" x14ac:dyDescent="0.3">
      <c r="A227" s="163" t="s">
        <v>2630</v>
      </c>
      <c r="B227" s="94" t="s">
        <v>238</v>
      </c>
      <c r="C227" s="70" t="s">
        <v>79</v>
      </c>
      <c r="D227" s="71">
        <v>1194.1099999999999</v>
      </c>
      <c r="E227" s="71">
        <v>1159.05</v>
      </c>
      <c r="F227" s="71">
        <v>1133.76</v>
      </c>
      <c r="G227" s="71">
        <v>1132.6099999999999</v>
      </c>
      <c r="H227" s="71">
        <v>1157.5899999999999</v>
      </c>
      <c r="I227" s="71">
        <v>1255.54</v>
      </c>
      <c r="J227" s="71">
        <v>1435.81</v>
      </c>
      <c r="K227" s="71">
        <v>1662.06</v>
      </c>
      <c r="L227" s="71">
        <v>1697.74</v>
      </c>
      <c r="M227" s="71">
        <v>1858.62</v>
      </c>
      <c r="N227" s="71">
        <v>1847.98</v>
      </c>
      <c r="O227" s="71">
        <v>1765.96</v>
      </c>
      <c r="P227" s="71">
        <v>1718.92</v>
      </c>
      <c r="Q227" s="71">
        <v>1759.58</v>
      </c>
      <c r="R227" s="71">
        <v>1738.25</v>
      </c>
      <c r="S227" s="71">
        <v>1714.43</v>
      </c>
      <c r="T227" s="71">
        <v>1687.55</v>
      </c>
      <c r="U227" s="71">
        <v>1685.57</v>
      </c>
      <c r="V227" s="71">
        <v>1718.48</v>
      </c>
      <c r="W227" s="71">
        <v>1776.77</v>
      </c>
      <c r="X227" s="71">
        <v>1751.42</v>
      </c>
      <c r="Y227" s="71">
        <v>1672.65</v>
      </c>
      <c r="Z227" s="71">
        <v>1461.31</v>
      </c>
      <c r="AA227" s="71">
        <v>1259.99</v>
      </c>
    </row>
    <row r="228" spans="1:27" ht="12.75" customHeight="1" outlineLevel="1" x14ac:dyDescent="0.3">
      <c r="A228" s="163" t="s">
        <v>2631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customHeight="1" outlineLevel="1" x14ac:dyDescent="0.3">
      <c r="A229" s="163" t="s">
        <v>2632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2633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 t="shared" si="131"/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x14ac:dyDescent="0.3">
      <c r="A231" s="162" t="s">
        <v>2634</v>
      </c>
      <c r="B231" s="54" t="str">
        <f>"14"&amp;"."&amp;$B$801&amp;"."&amp;$B$802</f>
        <v>14.03.2024</v>
      </c>
      <c r="C231" s="134" t="s">
        <v>76</v>
      </c>
      <c r="D231" s="135">
        <f>ROUND(((D232+D233+D235+D234)/1000),5)</f>
        <v>1.5588</v>
      </c>
      <c r="E231" s="135">
        <f>ROUND(((E232+E233+E235+E234)/1000),5)</f>
        <v>1.4810099999999999</v>
      </c>
      <c r="F231" s="135">
        <f>ROUND(((F232+F233+F235+F234)/1000),5)</f>
        <v>1.4671799999999999</v>
      </c>
      <c r="G231" s="135">
        <f t="shared" ref="G231:AA231" si="132">ROUND(((G232+G233+G235+G234)/1000),5)</f>
        <v>1.46993</v>
      </c>
      <c r="H231" s="135">
        <f t="shared" si="132"/>
        <v>1.51328</v>
      </c>
      <c r="I231" s="135">
        <f t="shared" si="132"/>
        <v>1.58971</v>
      </c>
      <c r="J231" s="135">
        <f t="shared" si="132"/>
        <v>1.7554700000000001</v>
      </c>
      <c r="K231" s="135">
        <f t="shared" si="132"/>
        <v>1.9777100000000001</v>
      </c>
      <c r="L231" s="135">
        <f t="shared" si="132"/>
        <v>2.0474800000000002</v>
      </c>
      <c r="M231" s="135">
        <f t="shared" si="132"/>
        <v>2.1154299999999999</v>
      </c>
      <c r="N231" s="135">
        <f t="shared" si="132"/>
        <v>2.1032799999999998</v>
      </c>
      <c r="O231" s="135">
        <f t="shared" si="132"/>
        <v>2.1393900000000001</v>
      </c>
      <c r="P231" s="135">
        <f t="shared" si="132"/>
        <v>2.1144599999999998</v>
      </c>
      <c r="Q231" s="135">
        <f t="shared" si="132"/>
        <v>2.1048</v>
      </c>
      <c r="R231" s="135">
        <f t="shared" si="132"/>
        <v>2.0856699999999999</v>
      </c>
      <c r="S231" s="135">
        <f t="shared" si="132"/>
        <v>2.0598299999999998</v>
      </c>
      <c r="T231" s="135">
        <f t="shared" si="132"/>
        <v>2.0571000000000002</v>
      </c>
      <c r="U231" s="135">
        <f t="shared" si="132"/>
        <v>2.0167600000000001</v>
      </c>
      <c r="V231" s="135">
        <f t="shared" si="132"/>
        <v>2.1031399999999998</v>
      </c>
      <c r="W231" s="135">
        <f t="shared" si="132"/>
        <v>2.1345499999999999</v>
      </c>
      <c r="X231" s="135">
        <f t="shared" si="132"/>
        <v>2.0950799999999998</v>
      </c>
      <c r="Y231" s="135">
        <f t="shared" si="132"/>
        <v>2.00807</v>
      </c>
      <c r="Z231" s="135">
        <f t="shared" si="132"/>
        <v>1.8269</v>
      </c>
      <c r="AA231" s="135">
        <f t="shared" si="132"/>
        <v>1.67916</v>
      </c>
    </row>
    <row r="232" spans="1:27" ht="12.75" customHeight="1" outlineLevel="1" x14ac:dyDescent="0.3">
      <c r="A232" s="163" t="s">
        <v>2635</v>
      </c>
      <c r="B232" s="94" t="s">
        <v>238</v>
      </c>
      <c r="C232" s="70" t="s">
        <v>79</v>
      </c>
      <c r="D232" s="71">
        <v>1223.73</v>
      </c>
      <c r="E232" s="71">
        <v>1145.94</v>
      </c>
      <c r="F232" s="71">
        <v>1132.1099999999999</v>
      </c>
      <c r="G232" s="71">
        <v>1134.8599999999999</v>
      </c>
      <c r="H232" s="71">
        <v>1178.21</v>
      </c>
      <c r="I232" s="71">
        <v>1254.6400000000001</v>
      </c>
      <c r="J232" s="71">
        <v>1420.4</v>
      </c>
      <c r="K232" s="71">
        <v>1642.64</v>
      </c>
      <c r="L232" s="71">
        <v>1712.41</v>
      </c>
      <c r="M232" s="71">
        <v>1780.36</v>
      </c>
      <c r="N232" s="71">
        <v>1768.21</v>
      </c>
      <c r="O232" s="71">
        <v>1804.32</v>
      </c>
      <c r="P232" s="71">
        <v>1779.39</v>
      </c>
      <c r="Q232" s="71">
        <v>1769.73</v>
      </c>
      <c r="R232" s="71">
        <v>1750.6</v>
      </c>
      <c r="S232" s="71">
        <v>1724.76</v>
      </c>
      <c r="T232" s="71">
        <v>1722.03</v>
      </c>
      <c r="U232" s="71">
        <v>1681.69</v>
      </c>
      <c r="V232" s="71">
        <v>1768.07</v>
      </c>
      <c r="W232" s="71">
        <v>1799.48</v>
      </c>
      <c r="X232" s="71">
        <v>1760.01</v>
      </c>
      <c r="Y232" s="71">
        <v>1673</v>
      </c>
      <c r="Z232" s="71">
        <v>1491.83</v>
      </c>
      <c r="AA232" s="71">
        <v>1344.09</v>
      </c>
    </row>
    <row r="233" spans="1:27" ht="12.75" customHeight="1" outlineLevel="1" x14ac:dyDescent="0.3">
      <c r="A233" s="163" t="s">
        <v>2636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customHeight="1" outlineLevel="1" x14ac:dyDescent="0.3">
      <c r="A234" s="163" t="s">
        <v>2637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2638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 t="shared" si="134"/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x14ac:dyDescent="0.3">
      <c r="A236" s="162" t="s">
        <v>2639</v>
      </c>
      <c r="B236" s="54" t="str">
        <f>"15"&amp;"."&amp;$B$801&amp;"."&amp;$B$802</f>
        <v>15.03.2024</v>
      </c>
      <c r="C236" s="134" t="s">
        <v>76</v>
      </c>
      <c r="D236" s="135">
        <f>ROUND(((D237+D238+D240+D239)/1000),5)</f>
        <v>1.56511</v>
      </c>
      <c r="E236" s="135">
        <f>ROUND(((E237+E238+E240+E239)/1000),5)</f>
        <v>1.50447</v>
      </c>
      <c r="F236" s="135">
        <f>ROUND(((F237+F238+F240+F239)/1000),5)</f>
        <v>1.4920199999999999</v>
      </c>
      <c r="G236" s="135">
        <f t="shared" ref="G236:AA236" si="135">ROUND(((G237+G238+G240+G239)/1000),5)</f>
        <v>1.49207</v>
      </c>
      <c r="H236" s="135">
        <f t="shared" si="135"/>
        <v>1.5196799999999999</v>
      </c>
      <c r="I236" s="135">
        <f t="shared" si="135"/>
        <v>1.65768</v>
      </c>
      <c r="J236" s="135">
        <f t="shared" si="135"/>
        <v>1.77979</v>
      </c>
      <c r="K236" s="135">
        <f t="shared" si="135"/>
        <v>1.99431</v>
      </c>
      <c r="L236" s="135">
        <f t="shared" si="135"/>
        <v>2.0759799999999999</v>
      </c>
      <c r="M236" s="135">
        <f t="shared" si="135"/>
        <v>2.11537</v>
      </c>
      <c r="N236" s="135">
        <f t="shared" si="135"/>
        <v>2.1160299999999999</v>
      </c>
      <c r="O236" s="135">
        <f t="shared" si="135"/>
        <v>2.1636199999999999</v>
      </c>
      <c r="P236" s="135">
        <f t="shared" si="135"/>
        <v>2.1588599999999998</v>
      </c>
      <c r="Q236" s="135">
        <f t="shared" si="135"/>
        <v>2.15117</v>
      </c>
      <c r="R236" s="135">
        <f t="shared" si="135"/>
        <v>2.1348400000000001</v>
      </c>
      <c r="S236" s="135">
        <f t="shared" si="135"/>
        <v>2.12229</v>
      </c>
      <c r="T236" s="135">
        <f t="shared" si="135"/>
        <v>2.12276</v>
      </c>
      <c r="U236" s="135">
        <f t="shared" si="135"/>
        <v>2.0519500000000002</v>
      </c>
      <c r="V236" s="135">
        <f t="shared" si="135"/>
        <v>2.11225</v>
      </c>
      <c r="W236" s="135">
        <f t="shared" si="135"/>
        <v>2.17069</v>
      </c>
      <c r="X236" s="135">
        <f t="shared" si="135"/>
        <v>2.1655000000000002</v>
      </c>
      <c r="Y236" s="135">
        <f t="shared" si="135"/>
        <v>2.0541</v>
      </c>
      <c r="Z236" s="135">
        <f t="shared" si="135"/>
        <v>1.86341</v>
      </c>
      <c r="AA236" s="135">
        <f t="shared" si="135"/>
        <v>1.7856399999999999</v>
      </c>
    </row>
    <row r="237" spans="1:27" ht="12.75" customHeight="1" outlineLevel="1" x14ac:dyDescent="0.3">
      <c r="A237" s="163" t="s">
        <v>2640</v>
      </c>
      <c r="B237" s="94" t="s">
        <v>238</v>
      </c>
      <c r="C237" s="70" t="s">
        <v>79</v>
      </c>
      <c r="D237" s="71">
        <v>1230.04</v>
      </c>
      <c r="E237" s="71">
        <v>1169.4000000000001</v>
      </c>
      <c r="F237" s="71">
        <v>1156.95</v>
      </c>
      <c r="G237" s="71">
        <v>1157</v>
      </c>
      <c r="H237" s="71">
        <v>1184.6099999999999</v>
      </c>
      <c r="I237" s="71">
        <v>1322.61</v>
      </c>
      <c r="J237" s="71">
        <v>1444.72</v>
      </c>
      <c r="K237" s="71">
        <v>1659.24</v>
      </c>
      <c r="L237" s="71">
        <v>1740.91</v>
      </c>
      <c r="M237" s="71">
        <v>1780.3</v>
      </c>
      <c r="N237" s="71">
        <v>1780.96</v>
      </c>
      <c r="O237" s="71">
        <v>1828.55</v>
      </c>
      <c r="P237" s="71">
        <v>1823.79</v>
      </c>
      <c r="Q237" s="71">
        <v>1816.1</v>
      </c>
      <c r="R237" s="71">
        <v>1799.77</v>
      </c>
      <c r="S237" s="71">
        <v>1787.22</v>
      </c>
      <c r="T237" s="71">
        <v>1787.69</v>
      </c>
      <c r="U237" s="71">
        <v>1716.88</v>
      </c>
      <c r="V237" s="71">
        <v>1777.18</v>
      </c>
      <c r="W237" s="71">
        <v>1835.62</v>
      </c>
      <c r="X237" s="71">
        <v>1830.43</v>
      </c>
      <c r="Y237" s="71">
        <v>1719.03</v>
      </c>
      <c r="Z237" s="71">
        <v>1528.34</v>
      </c>
      <c r="AA237" s="71">
        <v>1450.57</v>
      </c>
    </row>
    <row r="238" spans="1:27" ht="12.75" customHeight="1" outlineLevel="1" x14ac:dyDescent="0.3">
      <c r="A238" s="163" t="s">
        <v>2641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customHeight="1" outlineLevel="1" x14ac:dyDescent="0.3">
      <c r="A239" s="163" t="s">
        <v>2642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2643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 t="shared" si="137"/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x14ac:dyDescent="0.3">
      <c r="A241" s="162" t="s">
        <v>2644</v>
      </c>
      <c r="B241" s="54" t="str">
        <f>"16"&amp;"."&amp;$B$801&amp;"."&amp;$B$802</f>
        <v>16.03.2024</v>
      </c>
      <c r="C241" s="134" t="s">
        <v>76</v>
      </c>
      <c r="D241" s="135">
        <f>ROUND(((D242+D243+D245+D244)/1000),5)</f>
        <v>1.77735</v>
      </c>
      <c r="E241" s="135">
        <f>ROUND(((E242+E243+E245+E244)/1000),5)</f>
        <v>1.61063</v>
      </c>
      <c r="F241" s="135">
        <f>ROUND(((F242+F243+F245+F244)/1000),5)</f>
        <v>1.5806199999999999</v>
      </c>
      <c r="G241" s="135">
        <f t="shared" ref="G241:AA241" si="138">ROUND(((G242+G243+G245+G244)/1000),5)</f>
        <v>1.5596000000000001</v>
      </c>
      <c r="H241" s="135">
        <f t="shared" si="138"/>
        <v>1.5605</v>
      </c>
      <c r="I241" s="135">
        <f t="shared" si="138"/>
        <v>1.6862999999999999</v>
      </c>
      <c r="J241" s="135">
        <f t="shared" si="138"/>
        <v>1.73668</v>
      </c>
      <c r="K241" s="135">
        <f t="shared" si="138"/>
        <v>1.78348</v>
      </c>
      <c r="L241" s="135">
        <f t="shared" si="138"/>
        <v>2.0272800000000002</v>
      </c>
      <c r="M241" s="135">
        <f t="shared" si="138"/>
        <v>2.1583899999999998</v>
      </c>
      <c r="N241" s="135">
        <f t="shared" si="138"/>
        <v>2.22749</v>
      </c>
      <c r="O241" s="135">
        <f t="shared" si="138"/>
        <v>2.2227000000000001</v>
      </c>
      <c r="P241" s="135">
        <f t="shared" si="138"/>
        <v>2.1910400000000001</v>
      </c>
      <c r="Q241" s="135">
        <f t="shared" si="138"/>
        <v>2.1758899999999999</v>
      </c>
      <c r="R241" s="135">
        <f t="shared" si="138"/>
        <v>2.10825</v>
      </c>
      <c r="S241" s="135">
        <f t="shared" si="138"/>
        <v>2.04854</v>
      </c>
      <c r="T241" s="135">
        <f t="shared" si="138"/>
        <v>2.0563099999999999</v>
      </c>
      <c r="U241" s="135">
        <f t="shared" si="138"/>
        <v>2.10717</v>
      </c>
      <c r="V241" s="135">
        <f t="shared" si="138"/>
        <v>2.1749800000000001</v>
      </c>
      <c r="W241" s="135">
        <f t="shared" si="138"/>
        <v>2.1839</v>
      </c>
      <c r="X241" s="135">
        <f t="shared" si="138"/>
        <v>2.0963500000000002</v>
      </c>
      <c r="Y241" s="135">
        <f t="shared" si="138"/>
        <v>2.0225900000000001</v>
      </c>
      <c r="Z241" s="135">
        <f t="shared" si="138"/>
        <v>1.8502799999999999</v>
      </c>
      <c r="AA241" s="135">
        <f t="shared" si="138"/>
        <v>1.7816099999999999</v>
      </c>
    </row>
    <row r="242" spans="1:27" ht="12.75" customHeight="1" outlineLevel="1" x14ac:dyDescent="0.3">
      <c r="A242" s="163" t="s">
        <v>2645</v>
      </c>
      <c r="B242" s="94" t="s">
        <v>238</v>
      </c>
      <c r="C242" s="70" t="s">
        <v>79</v>
      </c>
      <c r="D242" s="71">
        <v>1442.28</v>
      </c>
      <c r="E242" s="71">
        <v>1275.56</v>
      </c>
      <c r="F242" s="71">
        <v>1245.55</v>
      </c>
      <c r="G242" s="71">
        <v>1224.53</v>
      </c>
      <c r="H242" s="71">
        <v>1225.43</v>
      </c>
      <c r="I242" s="71">
        <v>1351.23</v>
      </c>
      <c r="J242" s="71">
        <v>1401.61</v>
      </c>
      <c r="K242" s="71">
        <v>1448.41</v>
      </c>
      <c r="L242" s="71">
        <v>1692.21</v>
      </c>
      <c r="M242" s="71">
        <v>1823.32</v>
      </c>
      <c r="N242" s="71">
        <v>1892.42</v>
      </c>
      <c r="O242" s="71">
        <v>1887.63</v>
      </c>
      <c r="P242" s="71">
        <v>1855.97</v>
      </c>
      <c r="Q242" s="71">
        <v>1840.82</v>
      </c>
      <c r="R242" s="71">
        <v>1773.18</v>
      </c>
      <c r="S242" s="71">
        <v>1713.47</v>
      </c>
      <c r="T242" s="71">
        <v>1721.24</v>
      </c>
      <c r="U242" s="71">
        <v>1772.1</v>
      </c>
      <c r="V242" s="71">
        <v>1839.91</v>
      </c>
      <c r="W242" s="71">
        <v>1848.83</v>
      </c>
      <c r="X242" s="71">
        <v>1761.28</v>
      </c>
      <c r="Y242" s="71">
        <v>1687.52</v>
      </c>
      <c r="Z242" s="71">
        <v>1515.21</v>
      </c>
      <c r="AA242" s="71">
        <v>1446.54</v>
      </c>
    </row>
    <row r="243" spans="1:27" ht="12.75" customHeight="1" outlineLevel="1" x14ac:dyDescent="0.3">
      <c r="A243" s="163" t="s">
        <v>2646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customHeight="1" outlineLevel="1" x14ac:dyDescent="0.3">
      <c r="A244" s="163" t="s">
        <v>2647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2648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 t="shared" si="140"/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x14ac:dyDescent="0.3">
      <c r="A246" s="162" t="s">
        <v>2649</v>
      </c>
      <c r="B246" s="54" t="str">
        <f>"17"&amp;"."&amp;$B$801&amp;"."&amp;$B$802</f>
        <v>17.03.2024</v>
      </c>
      <c r="C246" s="134" t="s">
        <v>76</v>
      </c>
      <c r="D246" s="135">
        <f>ROUND(((D247+D248+D250+D249)/1000),5)</f>
        <v>1.77932</v>
      </c>
      <c r="E246" s="135">
        <f>ROUND(((E247+E248+E250+E249)/1000),5)</f>
        <v>1.6052299999999999</v>
      </c>
      <c r="F246" s="135">
        <f>ROUND(((F247+F248+F250+F249)/1000),5)</f>
        <v>1.56481</v>
      </c>
      <c r="G246" s="135">
        <f t="shared" ref="G246:AA246" si="141">ROUND(((G247+G248+G250+G249)/1000),5)</f>
        <v>1.5345599999999999</v>
      </c>
      <c r="H246" s="135">
        <f t="shared" si="141"/>
        <v>1.5343800000000001</v>
      </c>
      <c r="I246" s="135">
        <f t="shared" si="141"/>
        <v>1.5865800000000001</v>
      </c>
      <c r="J246" s="135">
        <f t="shared" si="141"/>
        <v>1.6685700000000001</v>
      </c>
      <c r="K246" s="135">
        <f t="shared" si="141"/>
        <v>1.7561500000000001</v>
      </c>
      <c r="L246" s="135">
        <f t="shared" si="141"/>
        <v>1.8328100000000001</v>
      </c>
      <c r="M246" s="135">
        <f t="shared" si="141"/>
        <v>2.0242599999999999</v>
      </c>
      <c r="N246" s="135">
        <f t="shared" si="141"/>
        <v>2.04129</v>
      </c>
      <c r="O246" s="135">
        <f t="shared" si="141"/>
        <v>2.0472100000000002</v>
      </c>
      <c r="P246" s="135">
        <f t="shared" si="141"/>
        <v>2.0417000000000001</v>
      </c>
      <c r="Q246" s="135">
        <f t="shared" si="141"/>
        <v>2.0347900000000001</v>
      </c>
      <c r="R246" s="135">
        <f t="shared" si="141"/>
        <v>2.0354399999999999</v>
      </c>
      <c r="S246" s="135">
        <f t="shared" si="141"/>
        <v>2.0319099999999999</v>
      </c>
      <c r="T246" s="135">
        <f t="shared" si="141"/>
        <v>2.0323099999999998</v>
      </c>
      <c r="U246" s="135">
        <f t="shared" si="141"/>
        <v>2.0383599999999999</v>
      </c>
      <c r="V246" s="135">
        <f t="shared" si="141"/>
        <v>2.1792099999999999</v>
      </c>
      <c r="W246" s="135">
        <f t="shared" si="141"/>
        <v>2.2836799999999999</v>
      </c>
      <c r="X246" s="135">
        <f t="shared" si="141"/>
        <v>2.2059899999999999</v>
      </c>
      <c r="Y246" s="135">
        <f t="shared" si="141"/>
        <v>2.02711</v>
      </c>
      <c r="Z246" s="135">
        <f t="shared" si="141"/>
        <v>1.83514</v>
      </c>
      <c r="AA246" s="135">
        <f t="shared" si="141"/>
        <v>1.78423</v>
      </c>
    </row>
    <row r="247" spans="1:27" ht="12.75" customHeight="1" outlineLevel="1" x14ac:dyDescent="0.3">
      <c r="A247" s="163" t="s">
        <v>2650</v>
      </c>
      <c r="B247" s="94" t="s">
        <v>238</v>
      </c>
      <c r="C247" s="70" t="s">
        <v>79</v>
      </c>
      <c r="D247" s="71">
        <v>1444.25</v>
      </c>
      <c r="E247" s="71">
        <v>1270.1600000000001</v>
      </c>
      <c r="F247" s="71">
        <v>1229.74</v>
      </c>
      <c r="G247" s="71">
        <v>1199.49</v>
      </c>
      <c r="H247" s="71">
        <v>1199.31</v>
      </c>
      <c r="I247" s="71">
        <v>1251.51</v>
      </c>
      <c r="J247" s="71">
        <v>1333.5</v>
      </c>
      <c r="K247" s="71">
        <v>1421.08</v>
      </c>
      <c r="L247" s="71">
        <v>1497.74</v>
      </c>
      <c r="M247" s="71">
        <v>1689.19</v>
      </c>
      <c r="N247" s="71">
        <v>1706.22</v>
      </c>
      <c r="O247" s="71">
        <v>1712.14</v>
      </c>
      <c r="P247" s="71">
        <v>1706.63</v>
      </c>
      <c r="Q247" s="71">
        <v>1699.72</v>
      </c>
      <c r="R247" s="71">
        <v>1700.37</v>
      </c>
      <c r="S247" s="71">
        <v>1696.84</v>
      </c>
      <c r="T247" s="71">
        <v>1697.24</v>
      </c>
      <c r="U247" s="71">
        <v>1703.29</v>
      </c>
      <c r="V247" s="71">
        <v>1844.14</v>
      </c>
      <c r="W247" s="71">
        <v>1948.61</v>
      </c>
      <c r="X247" s="71">
        <v>1870.92</v>
      </c>
      <c r="Y247" s="71">
        <v>1692.04</v>
      </c>
      <c r="Z247" s="71">
        <v>1500.07</v>
      </c>
      <c r="AA247" s="71">
        <v>1449.16</v>
      </c>
    </row>
    <row r="248" spans="1:27" ht="12.75" customHeight="1" outlineLevel="1" x14ac:dyDescent="0.3">
      <c r="A248" s="163" t="s">
        <v>2651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customHeight="1" outlineLevel="1" x14ac:dyDescent="0.3">
      <c r="A249" s="163" t="s">
        <v>2652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2653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 t="shared" si="143"/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x14ac:dyDescent="0.3">
      <c r="A251" s="162" t="s">
        <v>2654</v>
      </c>
      <c r="B251" s="54" t="str">
        <f>"18"&amp;"."&amp;$B$801&amp;"."&amp;$B$802</f>
        <v>18.03.2024</v>
      </c>
      <c r="C251" s="134" t="s">
        <v>76</v>
      </c>
      <c r="D251" s="135">
        <f>ROUND(((D252+D253+D255+D254)/1000),5)</f>
        <v>1.7232700000000001</v>
      </c>
      <c r="E251" s="135">
        <f>ROUND(((E252+E253+E255+E254)/1000),5)</f>
        <v>1.5902799999999999</v>
      </c>
      <c r="F251" s="135">
        <f>ROUND(((F252+F253+F255+F254)/1000),5)</f>
        <v>1.55159</v>
      </c>
      <c r="G251" s="135">
        <f t="shared" ref="G251:AA251" si="144">ROUND(((G252+G253+G255+G254)/1000),5)</f>
        <v>1.54945</v>
      </c>
      <c r="H251" s="135">
        <f t="shared" si="144"/>
        <v>1.58904</v>
      </c>
      <c r="I251" s="135">
        <f t="shared" si="144"/>
        <v>1.6953800000000001</v>
      </c>
      <c r="J251" s="135">
        <f t="shared" si="144"/>
        <v>1.78033</v>
      </c>
      <c r="K251" s="135">
        <f t="shared" si="144"/>
        <v>2.1246999999999998</v>
      </c>
      <c r="L251" s="135">
        <f t="shared" si="144"/>
        <v>2.2361900000000001</v>
      </c>
      <c r="M251" s="135">
        <f t="shared" si="144"/>
        <v>2.3201200000000002</v>
      </c>
      <c r="N251" s="135">
        <f t="shared" si="144"/>
        <v>2.3294800000000002</v>
      </c>
      <c r="O251" s="135">
        <f t="shared" si="144"/>
        <v>2.3767499999999999</v>
      </c>
      <c r="P251" s="135">
        <f t="shared" si="144"/>
        <v>2.32796</v>
      </c>
      <c r="Q251" s="135">
        <f t="shared" si="144"/>
        <v>2.32951</v>
      </c>
      <c r="R251" s="135">
        <f t="shared" si="144"/>
        <v>2.3169900000000001</v>
      </c>
      <c r="S251" s="135">
        <f t="shared" si="144"/>
        <v>2.27739</v>
      </c>
      <c r="T251" s="135">
        <f t="shared" si="144"/>
        <v>2.2652999999999999</v>
      </c>
      <c r="U251" s="135">
        <f t="shared" si="144"/>
        <v>2.1623399999999999</v>
      </c>
      <c r="V251" s="135">
        <f t="shared" si="144"/>
        <v>2.22166</v>
      </c>
      <c r="W251" s="135">
        <f t="shared" si="144"/>
        <v>2.2906900000000001</v>
      </c>
      <c r="X251" s="135">
        <f t="shared" si="144"/>
        <v>2.2229199999999998</v>
      </c>
      <c r="Y251" s="135">
        <f t="shared" si="144"/>
        <v>2.07084</v>
      </c>
      <c r="Z251" s="135">
        <f t="shared" si="144"/>
        <v>1.8456999999999999</v>
      </c>
      <c r="AA251" s="135">
        <f t="shared" si="144"/>
        <v>1.7309600000000001</v>
      </c>
    </row>
    <row r="252" spans="1:27" ht="12.75" customHeight="1" outlineLevel="1" x14ac:dyDescent="0.3">
      <c r="A252" s="163" t="s">
        <v>2655</v>
      </c>
      <c r="B252" s="94" t="s">
        <v>238</v>
      </c>
      <c r="C252" s="70" t="s">
        <v>79</v>
      </c>
      <c r="D252" s="71">
        <v>1388.2</v>
      </c>
      <c r="E252" s="71">
        <v>1255.21</v>
      </c>
      <c r="F252" s="71">
        <v>1216.52</v>
      </c>
      <c r="G252" s="71">
        <v>1214.3800000000001</v>
      </c>
      <c r="H252" s="71">
        <v>1253.97</v>
      </c>
      <c r="I252" s="71">
        <v>1360.31</v>
      </c>
      <c r="J252" s="71">
        <v>1445.26</v>
      </c>
      <c r="K252" s="71">
        <v>1789.63</v>
      </c>
      <c r="L252" s="71">
        <v>1901.12</v>
      </c>
      <c r="M252" s="71">
        <v>1985.05</v>
      </c>
      <c r="N252" s="71">
        <v>1994.41</v>
      </c>
      <c r="O252" s="71">
        <v>2041.68</v>
      </c>
      <c r="P252" s="71">
        <v>1992.89</v>
      </c>
      <c r="Q252" s="71">
        <v>1994.44</v>
      </c>
      <c r="R252" s="71">
        <v>1981.92</v>
      </c>
      <c r="S252" s="71">
        <v>1942.32</v>
      </c>
      <c r="T252" s="71">
        <v>1930.23</v>
      </c>
      <c r="U252" s="71">
        <v>1827.27</v>
      </c>
      <c r="V252" s="71">
        <v>1886.59</v>
      </c>
      <c r="W252" s="71">
        <v>1955.62</v>
      </c>
      <c r="X252" s="71">
        <v>1887.85</v>
      </c>
      <c r="Y252" s="71">
        <v>1735.77</v>
      </c>
      <c r="Z252" s="71">
        <v>1510.63</v>
      </c>
      <c r="AA252" s="71">
        <v>1395.89</v>
      </c>
    </row>
    <row r="253" spans="1:27" ht="12.75" customHeight="1" outlineLevel="1" x14ac:dyDescent="0.3">
      <c r="A253" s="163" t="s">
        <v>2656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customHeight="1" outlineLevel="1" x14ac:dyDescent="0.3">
      <c r="A254" s="163" t="s">
        <v>2657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2658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 t="shared" si="146"/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x14ac:dyDescent="0.3">
      <c r="A256" s="162" t="s">
        <v>2659</v>
      </c>
      <c r="B256" s="54" t="str">
        <f>"19"&amp;"."&amp;$B$801&amp;"."&amp;$B$802</f>
        <v>19.03.2024</v>
      </c>
      <c r="C256" s="134" t="s">
        <v>76</v>
      </c>
      <c r="D256" s="135">
        <f>ROUND(((D257+D258+D260+D259)/1000),5)</f>
        <v>1.58995</v>
      </c>
      <c r="E256" s="135">
        <f>ROUND(((E257+E258+E260+E259)/1000),5)</f>
        <v>1.5252300000000001</v>
      </c>
      <c r="F256" s="135">
        <f>ROUND(((F257+F258+F260+F259)/1000),5)</f>
        <v>1.4981800000000001</v>
      </c>
      <c r="G256" s="135">
        <f t="shared" ref="G256:AA256" si="147">ROUND(((G257+G258+G260+G259)/1000),5)</f>
        <v>1.49292</v>
      </c>
      <c r="H256" s="135">
        <f t="shared" si="147"/>
        <v>1.52197</v>
      </c>
      <c r="I256" s="135">
        <f t="shared" si="147"/>
        <v>1.6171</v>
      </c>
      <c r="J256" s="135">
        <f t="shared" si="147"/>
        <v>1.74952</v>
      </c>
      <c r="K256" s="135">
        <f t="shared" si="147"/>
        <v>1.89388</v>
      </c>
      <c r="L256" s="135">
        <f t="shared" si="147"/>
        <v>2.1002200000000002</v>
      </c>
      <c r="M256" s="135">
        <f t="shared" si="147"/>
        <v>2.21502</v>
      </c>
      <c r="N256" s="135">
        <f t="shared" si="147"/>
        <v>2.2260399999999998</v>
      </c>
      <c r="O256" s="135">
        <f t="shared" si="147"/>
        <v>2.24899</v>
      </c>
      <c r="P256" s="135">
        <f t="shared" si="147"/>
        <v>2.2030799999999999</v>
      </c>
      <c r="Q256" s="135">
        <f t="shared" si="147"/>
        <v>2.23292</v>
      </c>
      <c r="R256" s="135">
        <f t="shared" si="147"/>
        <v>2.1642899999999998</v>
      </c>
      <c r="S256" s="135">
        <f t="shared" si="147"/>
        <v>2.1366299999999998</v>
      </c>
      <c r="T256" s="135">
        <f t="shared" si="147"/>
        <v>2.08752</v>
      </c>
      <c r="U256" s="135">
        <f t="shared" si="147"/>
        <v>1.9976400000000001</v>
      </c>
      <c r="V256" s="135">
        <f t="shared" si="147"/>
        <v>2.1552099999999998</v>
      </c>
      <c r="W256" s="135">
        <f t="shared" si="147"/>
        <v>2.2639499999999999</v>
      </c>
      <c r="X256" s="135">
        <f t="shared" si="147"/>
        <v>2.1563699999999999</v>
      </c>
      <c r="Y256" s="135">
        <f t="shared" si="147"/>
        <v>2.0120399999999998</v>
      </c>
      <c r="Z256" s="135">
        <f t="shared" si="147"/>
        <v>1.8141400000000001</v>
      </c>
      <c r="AA256" s="135">
        <f t="shared" si="147"/>
        <v>1.6675599999999999</v>
      </c>
    </row>
    <row r="257" spans="1:27" ht="12.75" customHeight="1" outlineLevel="1" x14ac:dyDescent="0.3">
      <c r="A257" s="163" t="s">
        <v>2660</v>
      </c>
      <c r="B257" s="94" t="s">
        <v>238</v>
      </c>
      <c r="C257" s="70" t="s">
        <v>79</v>
      </c>
      <c r="D257" s="71">
        <v>1254.8800000000001</v>
      </c>
      <c r="E257" s="71">
        <v>1190.1600000000001</v>
      </c>
      <c r="F257" s="71">
        <v>1163.1099999999999</v>
      </c>
      <c r="G257" s="71">
        <v>1157.8499999999999</v>
      </c>
      <c r="H257" s="71">
        <v>1186.9000000000001</v>
      </c>
      <c r="I257" s="71">
        <v>1282.03</v>
      </c>
      <c r="J257" s="71">
        <v>1414.45</v>
      </c>
      <c r="K257" s="71">
        <v>1558.81</v>
      </c>
      <c r="L257" s="71">
        <v>1765.15</v>
      </c>
      <c r="M257" s="71">
        <v>1879.95</v>
      </c>
      <c r="N257" s="71">
        <v>1890.97</v>
      </c>
      <c r="O257" s="71">
        <v>1913.92</v>
      </c>
      <c r="P257" s="71">
        <v>1868.01</v>
      </c>
      <c r="Q257" s="71">
        <v>1897.85</v>
      </c>
      <c r="R257" s="71">
        <v>1829.22</v>
      </c>
      <c r="S257" s="71">
        <v>1801.56</v>
      </c>
      <c r="T257" s="71">
        <v>1752.45</v>
      </c>
      <c r="U257" s="71">
        <v>1662.57</v>
      </c>
      <c r="V257" s="71">
        <v>1820.14</v>
      </c>
      <c r="W257" s="71">
        <v>1928.88</v>
      </c>
      <c r="X257" s="71">
        <v>1821.3</v>
      </c>
      <c r="Y257" s="71">
        <v>1676.97</v>
      </c>
      <c r="Z257" s="71">
        <v>1479.07</v>
      </c>
      <c r="AA257" s="71">
        <v>1332.49</v>
      </c>
    </row>
    <row r="258" spans="1:27" ht="12.75" customHeight="1" outlineLevel="1" x14ac:dyDescent="0.3">
      <c r="A258" s="163" t="s">
        <v>2661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customHeight="1" outlineLevel="1" x14ac:dyDescent="0.3">
      <c r="A259" s="163" t="s">
        <v>2662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2663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 t="shared" si="149"/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x14ac:dyDescent="0.3">
      <c r="A261" s="162" t="s">
        <v>2664</v>
      </c>
      <c r="B261" s="54" t="str">
        <f>"20"&amp;"."&amp;$B$801&amp;"."&amp;$B$802</f>
        <v>20.03.2024</v>
      </c>
      <c r="C261" s="134" t="s">
        <v>76</v>
      </c>
      <c r="D261" s="135">
        <f>ROUND(((D262+D263+D265+D264)/1000),5)</f>
        <v>1.5789500000000001</v>
      </c>
      <c r="E261" s="135">
        <f>ROUND(((E262+E263+E265+E264)/1000),5)</f>
        <v>1.51176</v>
      </c>
      <c r="F261" s="135">
        <f>ROUND(((F262+F263+F265+F264)/1000),5)</f>
        <v>1.4808300000000001</v>
      </c>
      <c r="G261" s="135">
        <f t="shared" ref="G261:AA261" si="150">ROUND(((G262+G263+G265+G264)/1000),5)</f>
        <v>1.47787</v>
      </c>
      <c r="H261" s="135">
        <f t="shared" si="150"/>
        <v>1.5094399999999999</v>
      </c>
      <c r="I261" s="135">
        <f t="shared" si="150"/>
        <v>1.61765</v>
      </c>
      <c r="J261" s="135">
        <f t="shared" si="150"/>
        <v>1.75118</v>
      </c>
      <c r="K261" s="135">
        <f t="shared" si="150"/>
        <v>1.83636</v>
      </c>
      <c r="L261" s="135">
        <f t="shared" si="150"/>
        <v>2.0792999999999999</v>
      </c>
      <c r="M261" s="135">
        <f t="shared" si="150"/>
        <v>2.19346</v>
      </c>
      <c r="N261" s="135">
        <f t="shared" si="150"/>
        <v>2.2204000000000002</v>
      </c>
      <c r="O261" s="135">
        <f t="shared" si="150"/>
        <v>2.24187</v>
      </c>
      <c r="P261" s="135">
        <f t="shared" si="150"/>
        <v>2.2075100000000001</v>
      </c>
      <c r="Q261" s="135">
        <f t="shared" si="150"/>
        <v>2.2213699999999998</v>
      </c>
      <c r="R261" s="135">
        <f t="shared" si="150"/>
        <v>2.1925500000000002</v>
      </c>
      <c r="S261" s="135">
        <f t="shared" si="150"/>
        <v>2.1690100000000001</v>
      </c>
      <c r="T261" s="135">
        <f t="shared" si="150"/>
        <v>2.14229</v>
      </c>
      <c r="U261" s="135">
        <f t="shared" si="150"/>
        <v>2.05742</v>
      </c>
      <c r="V261" s="135">
        <f t="shared" si="150"/>
        <v>2.13687</v>
      </c>
      <c r="W261" s="135">
        <f t="shared" si="150"/>
        <v>2.2059899999999999</v>
      </c>
      <c r="X261" s="135">
        <f t="shared" si="150"/>
        <v>2.1221800000000002</v>
      </c>
      <c r="Y261" s="135">
        <f t="shared" si="150"/>
        <v>2.0484</v>
      </c>
      <c r="Z261" s="135">
        <f t="shared" si="150"/>
        <v>1.82436</v>
      </c>
      <c r="AA261" s="135">
        <f t="shared" si="150"/>
        <v>1.7407999999999999</v>
      </c>
    </row>
    <row r="262" spans="1:27" ht="12.75" customHeight="1" outlineLevel="1" x14ac:dyDescent="0.3">
      <c r="A262" s="163" t="s">
        <v>2665</v>
      </c>
      <c r="B262" s="94" t="s">
        <v>238</v>
      </c>
      <c r="C262" s="70" t="s">
        <v>79</v>
      </c>
      <c r="D262" s="71">
        <v>1243.8800000000001</v>
      </c>
      <c r="E262" s="71">
        <v>1176.69</v>
      </c>
      <c r="F262" s="71">
        <v>1145.76</v>
      </c>
      <c r="G262" s="71">
        <v>1142.8</v>
      </c>
      <c r="H262" s="71">
        <v>1174.3699999999999</v>
      </c>
      <c r="I262" s="71">
        <v>1282.58</v>
      </c>
      <c r="J262" s="71">
        <v>1416.11</v>
      </c>
      <c r="K262" s="71">
        <v>1501.29</v>
      </c>
      <c r="L262" s="71">
        <v>1744.23</v>
      </c>
      <c r="M262" s="71">
        <v>1858.39</v>
      </c>
      <c r="N262" s="71">
        <v>1885.33</v>
      </c>
      <c r="O262" s="71">
        <v>1906.8</v>
      </c>
      <c r="P262" s="71">
        <v>1872.44</v>
      </c>
      <c r="Q262" s="71">
        <v>1886.3</v>
      </c>
      <c r="R262" s="71">
        <v>1857.48</v>
      </c>
      <c r="S262" s="71">
        <v>1833.94</v>
      </c>
      <c r="T262" s="71">
        <v>1807.22</v>
      </c>
      <c r="U262" s="71">
        <v>1722.35</v>
      </c>
      <c r="V262" s="71">
        <v>1801.8</v>
      </c>
      <c r="W262" s="71">
        <v>1870.92</v>
      </c>
      <c r="X262" s="71">
        <v>1787.11</v>
      </c>
      <c r="Y262" s="71">
        <v>1713.33</v>
      </c>
      <c r="Z262" s="71">
        <v>1489.29</v>
      </c>
      <c r="AA262" s="71">
        <v>1405.73</v>
      </c>
    </row>
    <row r="263" spans="1:27" ht="12.75" customHeight="1" outlineLevel="1" x14ac:dyDescent="0.3">
      <c r="A263" s="163" t="s">
        <v>2666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customHeight="1" outlineLevel="1" x14ac:dyDescent="0.3">
      <c r="A264" s="163" t="s">
        <v>2667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2668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 t="shared" si="152"/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x14ac:dyDescent="0.3">
      <c r="A266" s="162" t="s">
        <v>2669</v>
      </c>
      <c r="B266" s="54" t="str">
        <f>"21"&amp;"."&amp;$B$801&amp;"."&amp;$B$802</f>
        <v>21.03.2024</v>
      </c>
      <c r="C266" s="134" t="s">
        <v>76</v>
      </c>
      <c r="D266" s="135">
        <f>ROUND(((D267+D268+D270+D269)/1000),5)</f>
        <v>1.6578599999999999</v>
      </c>
      <c r="E266" s="135">
        <f>ROUND(((E267+E268+E270+E269)/1000),5)</f>
        <v>1.56613</v>
      </c>
      <c r="F266" s="135">
        <f>ROUND(((F267+F268+F270+F269)/1000),5)</f>
        <v>1.52898</v>
      </c>
      <c r="G266" s="135">
        <f t="shared" ref="G266:AA266" si="153">ROUND(((G267+G268+G270+G269)/1000),5)</f>
        <v>1.5258400000000001</v>
      </c>
      <c r="H266" s="135">
        <f t="shared" si="153"/>
        <v>1.55891</v>
      </c>
      <c r="I266" s="135">
        <f t="shared" si="153"/>
        <v>1.6951000000000001</v>
      </c>
      <c r="J266" s="135">
        <f t="shared" si="153"/>
        <v>1.78667</v>
      </c>
      <c r="K266" s="135">
        <f t="shared" si="153"/>
        <v>2.0009999999999999</v>
      </c>
      <c r="L266" s="135">
        <f t="shared" si="153"/>
        <v>2.1509</v>
      </c>
      <c r="M266" s="135">
        <f t="shared" si="153"/>
        <v>2.2292000000000001</v>
      </c>
      <c r="N266" s="135">
        <f t="shared" si="153"/>
        <v>2.2312099999999999</v>
      </c>
      <c r="O266" s="135">
        <f t="shared" si="153"/>
        <v>2.2355999999999998</v>
      </c>
      <c r="P266" s="135">
        <f t="shared" si="153"/>
        <v>2.20879</v>
      </c>
      <c r="Q266" s="135">
        <f t="shared" si="153"/>
        <v>2.2196400000000001</v>
      </c>
      <c r="R266" s="135">
        <f t="shared" si="153"/>
        <v>2.1948599999999998</v>
      </c>
      <c r="S266" s="135">
        <f t="shared" si="153"/>
        <v>2.1737500000000001</v>
      </c>
      <c r="T266" s="135">
        <f t="shared" si="153"/>
        <v>2.1660499999999998</v>
      </c>
      <c r="U266" s="135">
        <f t="shared" si="153"/>
        <v>2.10589</v>
      </c>
      <c r="V266" s="135">
        <f t="shared" si="153"/>
        <v>2.1513300000000002</v>
      </c>
      <c r="W266" s="135">
        <f t="shared" si="153"/>
        <v>2.2282299999999999</v>
      </c>
      <c r="X266" s="135">
        <f t="shared" si="153"/>
        <v>2.1894999999999998</v>
      </c>
      <c r="Y266" s="135">
        <f t="shared" si="153"/>
        <v>2.15448</v>
      </c>
      <c r="Z266" s="135">
        <f t="shared" si="153"/>
        <v>1.89347</v>
      </c>
      <c r="AA266" s="135">
        <f t="shared" si="153"/>
        <v>1.75922</v>
      </c>
    </row>
    <row r="267" spans="1:27" ht="12.75" customHeight="1" outlineLevel="1" x14ac:dyDescent="0.3">
      <c r="A267" s="163" t="s">
        <v>2670</v>
      </c>
      <c r="B267" s="94" t="s">
        <v>238</v>
      </c>
      <c r="C267" s="70" t="s">
        <v>79</v>
      </c>
      <c r="D267" s="71">
        <v>1322.79</v>
      </c>
      <c r="E267" s="71">
        <v>1231.06</v>
      </c>
      <c r="F267" s="71">
        <v>1193.9100000000001</v>
      </c>
      <c r="G267" s="71">
        <v>1190.77</v>
      </c>
      <c r="H267" s="71">
        <v>1223.8399999999999</v>
      </c>
      <c r="I267" s="71">
        <v>1360.03</v>
      </c>
      <c r="J267" s="71">
        <v>1451.6</v>
      </c>
      <c r="K267" s="71">
        <v>1665.93</v>
      </c>
      <c r="L267" s="71">
        <v>1815.83</v>
      </c>
      <c r="M267" s="71">
        <v>1894.13</v>
      </c>
      <c r="N267" s="71">
        <v>1896.14</v>
      </c>
      <c r="O267" s="71">
        <v>1900.53</v>
      </c>
      <c r="P267" s="71">
        <v>1873.72</v>
      </c>
      <c r="Q267" s="71">
        <v>1884.57</v>
      </c>
      <c r="R267" s="71">
        <v>1859.79</v>
      </c>
      <c r="S267" s="71">
        <v>1838.68</v>
      </c>
      <c r="T267" s="71">
        <v>1830.98</v>
      </c>
      <c r="U267" s="71">
        <v>1770.82</v>
      </c>
      <c r="V267" s="71">
        <v>1816.26</v>
      </c>
      <c r="W267" s="71">
        <v>1893.16</v>
      </c>
      <c r="X267" s="71">
        <v>1854.43</v>
      </c>
      <c r="Y267" s="71">
        <v>1819.41</v>
      </c>
      <c r="Z267" s="71">
        <v>1558.4</v>
      </c>
      <c r="AA267" s="71">
        <v>1424.15</v>
      </c>
    </row>
    <row r="268" spans="1:27" ht="12.75" customHeight="1" outlineLevel="1" x14ac:dyDescent="0.3">
      <c r="A268" s="163" t="s">
        <v>2671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customHeight="1" outlineLevel="1" x14ac:dyDescent="0.3">
      <c r="A269" s="163" t="s">
        <v>2672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2673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 t="shared" si="155"/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x14ac:dyDescent="0.3">
      <c r="A271" s="162" t="s">
        <v>2674</v>
      </c>
      <c r="B271" s="54" t="str">
        <f>"22"&amp;"."&amp;$B$801&amp;"."&amp;$B$802</f>
        <v>22.03.2024</v>
      </c>
      <c r="C271" s="134" t="s">
        <v>76</v>
      </c>
      <c r="D271" s="135">
        <f>ROUND(((D272+D273+D275+D274)/1000),5)</f>
        <v>1.62971</v>
      </c>
      <c r="E271" s="135">
        <f>ROUND(((E272+E273+E275+E274)/1000),5)</f>
        <v>1.54358</v>
      </c>
      <c r="F271" s="135">
        <f>ROUND(((F272+F273+F275+F274)/1000),5)</f>
        <v>1.5218799999999999</v>
      </c>
      <c r="G271" s="135">
        <f t="shared" ref="G271:AA271" si="156">ROUND(((G272+G273+G275+G274)/1000),5)</f>
        <v>1.5021100000000001</v>
      </c>
      <c r="H271" s="135">
        <f t="shared" si="156"/>
        <v>1.54677</v>
      </c>
      <c r="I271" s="135">
        <f t="shared" si="156"/>
        <v>1.6797500000000001</v>
      </c>
      <c r="J271" s="135">
        <f t="shared" si="156"/>
        <v>1.78115</v>
      </c>
      <c r="K271" s="135">
        <f t="shared" si="156"/>
        <v>2.0822099999999999</v>
      </c>
      <c r="L271" s="135">
        <f t="shared" si="156"/>
        <v>2.17442</v>
      </c>
      <c r="M271" s="135">
        <f t="shared" si="156"/>
        <v>2.2347899999999998</v>
      </c>
      <c r="N271" s="135">
        <f t="shared" si="156"/>
        <v>2.2685599999999999</v>
      </c>
      <c r="O271" s="135">
        <f t="shared" si="156"/>
        <v>2.2787500000000001</v>
      </c>
      <c r="P271" s="135">
        <f t="shared" si="156"/>
        <v>2.2576999999999998</v>
      </c>
      <c r="Q271" s="135">
        <f t="shared" si="156"/>
        <v>2.2638500000000001</v>
      </c>
      <c r="R271" s="135">
        <f t="shared" si="156"/>
        <v>2.24512</v>
      </c>
      <c r="S271" s="135">
        <f t="shared" si="156"/>
        <v>2.2293599999999998</v>
      </c>
      <c r="T271" s="135">
        <f t="shared" si="156"/>
        <v>2.2170000000000001</v>
      </c>
      <c r="U271" s="135">
        <f t="shared" si="156"/>
        <v>2.1645799999999999</v>
      </c>
      <c r="V271" s="135">
        <f t="shared" si="156"/>
        <v>2.2233900000000002</v>
      </c>
      <c r="W271" s="135">
        <f t="shared" si="156"/>
        <v>2.29365</v>
      </c>
      <c r="X271" s="135">
        <f t="shared" si="156"/>
        <v>2.2312400000000001</v>
      </c>
      <c r="Y271" s="135">
        <f t="shared" si="156"/>
        <v>2.15842</v>
      </c>
      <c r="Z271" s="135">
        <f t="shared" si="156"/>
        <v>1.9619899999999999</v>
      </c>
      <c r="AA271" s="135">
        <f t="shared" si="156"/>
        <v>1.77369</v>
      </c>
    </row>
    <row r="272" spans="1:27" ht="12.75" customHeight="1" outlineLevel="1" x14ac:dyDescent="0.3">
      <c r="A272" s="163" t="s">
        <v>2675</v>
      </c>
      <c r="B272" s="94" t="s">
        <v>238</v>
      </c>
      <c r="C272" s="70" t="s">
        <v>79</v>
      </c>
      <c r="D272" s="71">
        <v>1294.6400000000001</v>
      </c>
      <c r="E272" s="71">
        <v>1208.51</v>
      </c>
      <c r="F272" s="71">
        <v>1186.81</v>
      </c>
      <c r="G272" s="71">
        <v>1167.04</v>
      </c>
      <c r="H272" s="71">
        <v>1211.7</v>
      </c>
      <c r="I272" s="71">
        <v>1344.68</v>
      </c>
      <c r="J272" s="71">
        <v>1446.08</v>
      </c>
      <c r="K272" s="71">
        <v>1747.14</v>
      </c>
      <c r="L272" s="71">
        <v>1839.35</v>
      </c>
      <c r="M272" s="71">
        <v>1899.72</v>
      </c>
      <c r="N272" s="71">
        <v>1933.49</v>
      </c>
      <c r="O272" s="71">
        <v>1943.68</v>
      </c>
      <c r="P272" s="71">
        <v>1922.63</v>
      </c>
      <c r="Q272" s="71">
        <v>1928.78</v>
      </c>
      <c r="R272" s="71">
        <v>1910.05</v>
      </c>
      <c r="S272" s="71">
        <v>1894.29</v>
      </c>
      <c r="T272" s="71">
        <v>1881.93</v>
      </c>
      <c r="U272" s="71">
        <v>1829.51</v>
      </c>
      <c r="V272" s="71">
        <v>1888.32</v>
      </c>
      <c r="W272" s="71">
        <v>1958.58</v>
      </c>
      <c r="X272" s="71">
        <v>1896.17</v>
      </c>
      <c r="Y272" s="71">
        <v>1823.35</v>
      </c>
      <c r="Z272" s="71">
        <v>1626.92</v>
      </c>
      <c r="AA272" s="71">
        <v>1438.62</v>
      </c>
    </row>
    <row r="273" spans="1:27" ht="12.75" customHeight="1" outlineLevel="1" x14ac:dyDescent="0.3">
      <c r="A273" s="163" t="s">
        <v>2676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customHeight="1" outlineLevel="1" x14ac:dyDescent="0.3">
      <c r="A274" s="163" t="s">
        <v>2677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2678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 t="shared" si="158"/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x14ac:dyDescent="0.3">
      <c r="A276" s="162" t="s">
        <v>2679</v>
      </c>
      <c r="B276" s="54" t="str">
        <f>"23"&amp;"."&amp;$B$801&amp;"."&amp;$B$802</f>
        <v>23.03.2024</v>
      </c>
      <c r="C276" s="134" t="s">
        <v>76</v>
      </c>
      <c r="D276" s="135">
        <f>ROUND(((D277+D278+D280+D279)/1000),5)</f>
        <v>1.8522799999999999</v>
      </c>
      <c r="E276" s="135">
        <f>ROUND(((E277+E278+E280+E279)/1000),5)</f>
        <v>1.77057</v>
      </c>
      <c r="F276" s="135">
        <f>ROUND(((F277+F278+F280+F279)/1000),5)</f>
        <v>1.71214</v>
      </c>
      <c r="G276" s="135">
        <f t="shared" ref="G276:AA276" si="159">ROUND(((G277+G278+G280+G279)/1000),5)</f>
        <v>1.69781</v>
      </c>
      <c r="H276" s="135">
        <f t="shared" si="159"/>
        <v>1.7150099999999999</v>
      </c>
      <c r="I276" s="135">
        <f t="shared" si="159"/>
        <v>1.7610600000000001</v>
      </c>
      <c r="J276" s="135">
        <f t="shared" si="159"/>
        <v>1.78104</v>
      </c>
      <c r="K276" s="135">
        <f t="shared" si="159"/>
        <v>1.9478500000000001</v>
      </c>
      <c r="L276" s="135">
        <f t="shared" si="159"/>
        <v>2.1716299999999999</v>
      </c>
      <c r="M276" s="135">
        <f t="shared" si="159"/>
        <v>2.2909600000000001</v>
      </c>
      <c r="N276" s="135">
        <f t="shared" si="159"/>
        <v>2.3628999999999998</v>
      </c>
      <c r="O276" s="135">
        <f t="shared" si="159"/>
        <v>2.3550499999999999</v>
      </c>
      <c r="P276" s="135">
        <f t="shared" si="159"/>
        <v>2.3226100000000001</v>
      </c>
      <c r="Q276" s="135">
        <f t="shared" si="159"/>
        <v>2.3182299999999998</v>
      </c>
      <c r="R276" s="135">
        <f t="shared" si="159"/>
        <v>2.2813099999999999</v>
      </c>
      <c r="S276" s="135">
        <f t="shared" si="159"/>
        <v>2.2575400000000001</v>
      </c>
      <c r="T276" s="135">
        <f t="shared" si="159"/>
        <v>2.2629000000000001</v>
      </c>
      <c r="U276" s="135">
        <f t="shared" si="159"/>
        <v>2.2593000000000001</v>
      </c>
      <c r="V276" s="135">
        <f t="shared" si="159"/>
        <v>2.3048600000000001</v>
      </c>
      <c r="W276" s="135">
        <f t="shared" si="159"/>
        <v>2.4397099999999998</v>
      </c>
      <c r="X276" s="135">
        <f t="shared" si="159"/>
        <v>2.3559199999999998</v>
      </c>
      <c r="Y276" s="135">
        <f t="shared" si="159"/>
        <v>2.2372399999999999</v>
      </c>
      <c r="Z276" s="135">
        <f t="shared" si="159"/>
        <v>2.0611600000000001</v>
      </c>
      <c r="AA276" s="135">
        <f t="shared" si="159"/>
        <v>1.89262</v>
      </c>
    </row>
    <row r="277" spans="1:27" ht="12.75" customHeight="1" outlineLevel="1" x14ac:dyDescent="0.3">
      <c r="A277" s="163" t="s">
        <v>2680</v>
      </c>
      <c r="B277" s="94" t="s">
        <v>238</v>
      </c>
      <c r="C277" s="70" t="s">
        <v>79</v>
      </c>
      <c r="D277" s="71">
        <v>1517.21</v>
      </c>
      <c r="E277" s="71">
        <v>1435.5</v>
      </c>
      <c r="F277" s="71">
        <v>1377.07</v>
      </c>
      <c r="G277" s="71">
        <v>1362.74</v>
      </c>
      <c r="H277" s="71">
        <v>1379.94</v>
      </c>
      <c r="I277" s="71">
        <v>1425.99</v>
      </c>
      <c r="J277" s="71">
        <v>1445.97</v>
      </c>
      <c r="K277" s="71">
        <v>1612.78</v>
      </c>
      <c r="L277" s="71">
        <v>1836.56</v>
      </c>
      <c r="M277" s="71">
        <v>1955.89</v>
      </c>
      <c r="N277" s="71">
        <v>2027.83</v>
      </c>
      <c r="O277" s="71">
        <v>2019.98</v>
      </c>
      <c r="P277" s="71">
        <v>1987.54</v>
      </c>
      <c r="Q277" s="71">
        <v>1983.16</v>
      </c>
      <c r="R277" s="71">
        <v>1946.24</v>
      </c>
      <c r="S277" s="71">
        <v>1922.47</v>
      </c>
      <c r="T277" s="71">
        <v>1927.83</v>
      </c>
      <c r="U277" s="71">
        <v>1924.23</v>
      </c>
      <c r="V277" s="71">
        <v>1969.79</v>
      </c>
      <c r="W277" s="71">
        <v>2104.64</v>
      </c>
      <c r="X277" s="71">
        <v>2020.85</v>
      </c>
      <c r="Y277" s="71">
        <v>1902.17</v>
      </c>
      <c r="Z277" s="71">
        <v>1726.09</v>
      </c>
      <c r="AA277" s="71">
        <v>1557.55</v>
      </c>
    </row>
    <row r="278" spans="1:27" ht="12.75" customHeight="1" outlineLevel="1" x14ac:dyDescent="0.3">
      <c r="A278" s="163" t="s">
        <v>2681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customHeight="1" outlineLevel="1" x14ac:dyDescent="0.3">
      <c r="A279" s="163" t="s">
        <v>2682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2683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 t="shared" si="161"/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x14ac:dyDescent="0.3">
      <c r="A281" s="162" t="s">
        <v>2684</v>
      </c>
      <c r="B281" s="54" t="str">
        <f>"24"&amp;"."&amp;$B$801&amp;"."&amp;$B$802</f>
        <v>24.03.2024</v>
      </c>
      <c r="C281" s="134" t="s">
        <v>76</v>
      </c>
      <c r="D281" s="135">
        <f>ROUND(((D282+D283+D285+D284)/1000),5)</f>
        <v>1.7491699999999999</v>
      </c>
      <c r="E281" s="135">
        <f>ROUND(((E282+E283+E285+E284)/1000),5)</f>
        <v>1.5823</v>
      </c>
      <c r="F281" s="135">
        <f>ROUND(((F282+F283+F285+F284)/1000),5)</f>
        <v>1.52722</v>
      </c>
      <c r="G281" s="135">
        <f t="shared" ref="G281:AA281" si="162">ROUND(((G282+G283+G285+G284)/1000),5)</f>
        <v>1.51929</v>
      </c>
      <c r="H281" s="135">
        <f t="shared" si="162"/>
        <v>1.5200100000000001</v>
      </c>
      <c r="I281" s="135">
        <f t="shared" si="162"/>
        <v>1.5313699999999999</v>
      </c>
      <c r="J281" s="135">
        <f t="shared" si="162"/>
        <v>1.55389</v>
      </c>
      <c r="K281" s="135">
        <f t="shared" si="162"/>
        <v>1.72356</v>
      </c>
      <c r="L281" s="135">
        <f t="shared" si="162"/>
        <v>1.85955</v>
      </c>
      <c r="M281" s="135">
        <f t="shared" si="162"/>
        <v>2.04623</v>
      </c>
      <c r="N281" s="135">
        <f t="shared" si="162"/>
        <v>2.0868699999999998</v>
      </c>
      <c r="O281" s="135">
        <f t="shared" si="162"/>
        <v>2.10392</v>
      </c>
      <c r="P281" s="135">
        <f t="shared" si="162"/>
        <v>2.0935199999999998</v>
      </c>
      <c r="Q281" s="135">
        <f t="shared" si="162"/>
        <v>2.09172</v>
      </c>
      <c r="R281" s="135">
        <f t="shared" si="162"/>
        <v>2.08209</v>
      </c>
      <c r="S281" s="135">
        <f t="shared" si="162"/>
        <v>2.0821399999999999</v>
      </c>
      <c r="T281" s="135">
        <f t="shared" si="162"/>
        <v>2.0898300000000001</v>
      </c>
      <c r="U281" s="135">
        <f t="shared" si="162"/>
        <v>2.0997599999999998</v>
      </c>
      <c r="V281" s="135">
        <f t="shared" si="162"/>
        <v>2.15889</v>
      </c>
      <c r="W281" s="135">
        <f t="shared" si="162"/>
        <v>2.2930299999999999</v>
      </c>
      <c r="X281" s="135">
        <f t="shared" si="162"/>
        <v>2.20425</v>
      </c>
      <c r="Y281" s="135">
        <f t="shared" si="162"/>
        <v>2.0769600000000001</v>
      </c>
      <c r="Z281" s="135">
        <f t="shared" si="162"/>
        <v>1.92763</v>
      </c>
      <c r="AA281" s="135">
        <f t="shared" si="162"/>
        <v>1.77451</v>
      </c>
    </row>
    <row r="282" spans="1:27" ht="12.75" customHeight="1" outlineLevel="1" x14ac:dyDescent="0.3">
      <c r="A282" s="163" t="s">
        <v>2685</v>
      </c>
      <c r="B282" s="94" t="s">
        <v>238</v>
      </c>
      <c r="C282" s="70" t="s">
        <v>79</v>
      </c>
      <c r="D282" s="71">
        <v>1414.1</v>
      </c>
      <c r="E282" s="71">
        <v>1247.23</v>
      </c>
      <c r="F282" s="71">
        <v>1192.1500000000001</v>
      </c>
      <c r="G282" s="71">
        <v>1184.22</v>
      </c>
      <c r="H282" s="71">
        <v>1184.94</v>
      </c>
      <c r="I282" s="71">
        <v>1196.3</v>
      </c>
      <c r="J282" s="71">
        <v>1218.82</v>
      </c>
      <c r="K282" s="71">
        <v>1388.49</v>
      </c>
      <c r="L282" s="71">
        <v>1524.48</v>
      </c>
      <c r="M282" s="71">
        <v>1711.16</v>
      </c>
      <c r="N282" s="71">
        <v>1751.8</v>
      </c>
      <c r="O282" s="71">
        <v>1768.85</v>
      </c>
      <c r="P282" s="71">
        <v>1758.45</v>
      </c>
      <c r="Q282" s="71">
        <v>1756.65</v>
      </c>
      <c r="R282" s="71">
        <v>1747.02</v>
      </c>
      <c r="S282" s="71">
        <v>1747.07</v>
      </c>
      <c r="T282" s="71">
        <v>1754.76</v>
      </c>
      <c r="U282" s="71">
        <v>1764.69</v>
      </c>
      <c r="V282" s="71">
        <v>1823.82</v>
      </c>
      <c r="W282" s="71">
        <v>1957.96</v>
      </c>
      <c r="X282" s="71">
        <v>1869.18</v>
      </c>
      <c r="Y282" s="71">
        <v>1741.89</v>
      </c>
      <c r="Z282" s="71">
        <v>1592.56</v>
      </c>
      <c r="AA282" s="71">
        <v>1439.44</v>
      </c>
    </row>
    <row r="283" spans="1:27" ht="12.75" customHeight="1" outlineLevel="1" x14ac:dyDescent="0.3">
      <c r="A283" s="163" t="s">
        <v>2686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customHeight="1" outlineLevel="1" x14ac:dyDescent="0.3">
      <c r="A284" s="163" t="s">
        <v>2687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2688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 t="shared" si="164"/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x14ac:dyDescent="0.3">
      <c r="A286" s="162" t="s">
        <v>2689</v>
      </c>
      <c r="B286" s="54" t="str">
        <f>"25"&amp;"."&amp;$B$801&amp;"."&amp;$B$802</f>
        <v>25.03.2024</v>
      </c>
      <c r="C286" s="134" t="s">
        <v>76</v>
      </c>
      <c r="D286" s="135">
        <f>ROUND(((D287+D288+D290+D289)/1000),5)</f>
        <v>1.7764200000000001</v>
      </c>
      <c r="E286" s="135">
        <f>ROUND(((E287+E288+E290+E289)/1000),5)</f>
        <v>1.6371199999999999</v>
      </c>
      <c r="F286" s="135">
        <f>ROUND(((F287+F288+F290+F289)/1000),5)</f>
        <v>1.5816399999999999</v>
      </c>
      <c r="G286" s="135">
        <f t="shared" ref="G286:AA286" si="165">ROUND(((G287+G288+G290+G289)/1000),5)</f>
        <v>1.5668299999999999</v>
      </c>
      <c r="H286" s="135">
        <f t="shared" si="165"/>
        <v>1.66717</v>
      </c>
      <c r="I286" s="135">
        <f t="shared" si="165"/>
        <v>1.7626999999999999</v>
      </c>
      <c r="J286" s="135">
        <f t="shared" si="165"/>
        <v>1.83734</v>
      </c>
      <c r="K286" s="135">
        <f t="shared" si="165"/>
        <v>2.0763500000000001</v>
      </c>
      <c r="L286" s="135">
        <f t="shared" si="165"/>
        <v>2.2458900000000002</v>
      </c>
      <c r="M286" s="135">
        <f t="shared" si="165"/>
        <v>2.3115899999999998</v>
      </c>
      <c r="N286" s="135">
        <f t="shared" si="165"/>
        <v>2.3223400000000001</v>
      </c>
      <c r="O286" s="135">
        <f t="shared" si="165"/>
        <v>2.33718</v>
      </c>
      <c r="P286" s="135">
        <f t="shared" si="165"/>
        <v>2.3284899999999999</v>
      </c>
      <c r="Q286" s="135">
        <f t="shared" si="165"/>
        <v>2.33412</v>
      </c>
      <c r="R286" s="135">
        <f t="shared" si="165"/>
        <v>2.32565</v>
      </c>
      <c r="S286" s="135">
        <f t="shared" si="165"/>
        <v>2.32178</v>
      </c>
      <c r="T286" s="135">
        <f t="shared" si="165"/>
        <v>2.3182399999999999</v>
      </c>
      <c r="U286" s="135">
        <f t="shared" si="165"/>
        <v>2.2424499999999998</v>
      </c>
      <c r="V286" s="135">
        <f t="shared" si="165"/>
        <v>2.2600600000000002</v>
      </c>
      <c r="W286" s="135">
        <f t="shared" si="165"/>
        <v>2.3216700000000001</v>
      </c>
      <c r="X286" s="135">
        <f t="shared" si="165"/>
        <v>2.2768000000000002</v>
      </c>
      <c r="Y286" s="135">
        <f t="shared" si="165"/>
        <v>2.18052</v>
      </c>
      <c r="Z286" s="135">
        <f t="shared" si="165"/>
        <v>1.89913</v>
      </c>
      <c r="AA286" s="135">
        <f t="shared" si="165"/>
        <v>1.79105</v>
      </c>
    </row>
    <row r="287" spans="1:27" ht="12.75" customHeight="1" outlineLevel="1" x14ac:dyDescent="0.3">
      <c r="A287" s="163" t="s">
        <v>2690</v>
      </c>
      <c r="B287" s="94" t="s">
        <v>238</v>
      </c>
      <c r="C287" s="70" t="s">
        <v>79</v>
      </c>
      <c r="D287" s="71">
        <v>1441.35</v>
      </c>
      <c r="E287" s="71">
        <v>1302.05</v>
      </c>
      <c r="F287" s="71">
        <v>1246.57</v>
      </c>
      <c r="G287" s="71">
        <v>1231.76</v>
      </c>
      <c r="H287" s="71">
        <v>1332.1</v>
      </c>
      <c r="I287" s="71">
        <v>1427.63</v>
      </c>
      <c r="J287" s="71">
        <v>1502.27</v>
      </c>
      <c r="K287" s="71">
        <v>1741.28</v>
      </c>
      <c r="L287" s="71">
        <v>1910.82</v>
      </c>
      <c r="M287" s="71">
        <v>1976.52</v>
      </c>
      <c r="N287" s="71">
        <v>1987.27</v>
      </c>
      <c r="O287" s="71">
        <v>2002.11</v>
      </c>
      <c r="P287" s="71">
        <v>1993.42</v>
      </c>
      <c r="Q287" s="71">
        <v>1999.05</v>
      </c>
      <c r="R287" s="71">
        <v>1990.58</v>
      </c>
      <c r="S287" s="71">
        <v>1986.71</v>
      </c>
      <c r="T287" s="71">
        <v>1983.17</v>
      </c>
      <c r="U287" s="71">
        <v>1907.38</v>
      </c>
      <c r="V287" s="71">
        <v>1924.99</v>
      </c>
      <c r="W287" s="71">
        <v>1986.6</v>
      </c>
      <c r="X287" s="71">
        <v>1941.73</v>
      </c>
      <c r="Y287" s="71">
        <v>1845.45</v>
      </c>
      <c r="Z287" s="71">
        <v>1564.06</v>
      </c>
      <c r="AA287" s="71">
        <v>1455.98</v>
      </c>
    </row>
    <row r="288" spans="1:27" ht="12.75" customHeight="1" outlineLevel="1" x14ac:dyDescent="0.3">
      <c r="A288" s="163" t="s">
        <v>2691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customHeight="1" outlineLevel="1" x14ac:dyDescent="0.3">
      <c r="A289" s="163" t="s">
        <v>2692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2693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 t="shared" si="167"/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x14ac:dyDescent="0.3">
      <c r="A291" s="162" t="s">
        <v>2694</v>
      </c>
      <c r="B291" s="54" t="str">
        <f>"26"&amp;"."&amp;$B$801&amp;"."&amp;$B$802</f>
        <v>26.03.2024</v>
      </c>
      <c r="C291" s="134" t="s">
        <v>76</v>
      </c>
      <c r="D291" s="135">
        <f>ROUND(((D292+D293+D295+D294)/1000),5)</f>
        <v>1.6951799999999999</v>
      </c>
      <c r="E291" s="135">
        <f>ROUND(((E292+E293+E295+E294)/1000),5)</f>
        <v>1.5910500000000001</v>
      </c>
      <c r="F291" s="135">
        <f>ROUND(((F292+F293+F295+F294)/1000),5)</f>
        <v>1.53877</v>
      </c>
      <c r="G291" s="135">
        <f t="shared" ref="G291:AA291" si="168">ROUND(((G292+G293+G295+G294)/1000),5)</f>
        <v>1.5379799999999999</v>
      </c>
      <c r="H291" s="135">
        <f t="shared" si="168"/>
        <v>1.5776600000000001</v>
      </c>
      <c r="I291" s="135">
        <f t="shared" si="168"/>
        <v>1.7238100000000001</v>
      </c>
      <c r="J291" s="135">
        <f t="shared" si="168"/>
        <v>1.8296399999999999</v>
      </c>
      <c r="K291" s="135">
        <f t="shared" si="168"/>
        <v>2.1046900000000002</v>
      </c>
      <c r="L291" s="135">
        <f t="shared" si="168"/>
        <v>2.1922600000000001</v>
      </c>
      <c r="M291" s="135">
        <f t="shared" si="168"/>
        <v>2.2564000000000002</v>
      </c>
      <c r="N291" s="135">
        <f t="shared" si="168"/>
        <v>2.286</v>
      </c>
      <c r="O291" s="135">
        <f t="shared" si="168"/>
        <v>2.3166600000000002</v>
      </c>
      <c r="P291" s="135">
        <f t="shared" si="168"/>
        <v>2.28389</v>
      </c>
      <c r="Q291" s="135">
        <f t="shared" si="168"/>
        <v>2.28573</v>
      </c>
      <c r="R291" s="135">
        <f t="shared" si="168"/>
        <v>2.27393</v>
      </c>
      <c r="S291" s="135">
        <f t="shared" si="168"/>
        <v>2.24987</v>
      </c>
      <c r="T291" s="135">
        <f t="shared" si="168"/>
        <v>2.24099</v>
      </c>
      <c r="U291" s="135">
        <f t="shared" si="168"/>
        <v>2.19333</v>
      </c>
      <c r="V291" s="135">
        <f t="shared" si="168"/>
        <v>2.21976</v>
      </c>
      <c r="W291" s="135">
        <f t="shared" si="168"/>
        <v>2.2503099999999998</v>
      </c>
      <c r="X291" s="135">
        <f t="shared" si="168"/>
        <v>2.2345299999999999</v>
      </c>
      <c r="Y291" s="135">
        <f t="shared" si="168"/>
        <v>2.1421899999999998</v>
      </c>
      <c r="Z291" s="135">
        <f t="shared" si="168"/>
        <v>1.9020300000000001</v>
      </c>
      <c r="AA291" s="135">
        <f t="shared" si="168"/>
        <v>1.7800100000000001</v>
      </c>
    </row>
    <row r="292" spans="1:27" ht="12.75" customHeight="1" outlineLevel="1" x14ac:dyDescent="0.3">
      <c r="A292" s="163" t="s">
        <v>2695</v>
      </c>
      <c r="B292" s="94" t="s">
        <v>238</v>
      </c>
      <c r="C292" s="70" t="s">
        <v>79</v>
      </c>
      <c r="D292" s="71">
        <v>1360.11</v>
      </c>
      <c r="E292" s="71">
        <v>1255.98</v>
      </c>
      <c r="F292" s="71">
        <v>1203.7</v>
      </c>
      <c r="G292" s="71">
        <v>1202.9100000000001</v>
      </c>
      <c r="H292" s="71">
        <v>1242.5899999999999</v>
      </c>
      <c r="I292" s="71">
        <v>1388.74</v>
      </c>
      <c r="J292" s="71">
        <v>1494.57</v>
      </c>
      <c r="K292" s="71">
        <v>1769.62</v>
      </c>
      <c r="L292" s="71">
        <v>1857.19</v>
      </c>
      <c r="M292" s="71">
        <v>1921.33</v>
      </c>
      <c r="N292" s="71">
        <v>1950.93</v>
      </c>
      <c r="O292" s="71">
        <v>1981.59</v>
      </c>
      <c r="P292" s="71">
        <v>1948.82</v>
      </c>
      <c r="Q292" s="71">
        <v>1950.66</v>
      </c>
      <c r="R292" s="71">
        <v>1938.86</v>
      </c>
      <c r="S292" s="71">
        <v>1914.8</v>
      </c>
      <c r="T292" s="71">
        <v>1905.92</v>
      </c>
      <c r="U292" s="71">
        <v>1858.26</v>
      </c>
      <c r="V292" s="71">
        <v>1884.69</v>
      </c>
      <c r="W292" s="71">
        <v>1915.24</v>
      </c>
      <c r="X292" s="71">
        <v>1899.46</v>
      </c>
      <c r="Y292" s="71">
        <v>1807.12</v>
      </c>
      <c r="Z292" s="71">
        <v>1566.96</v>
      </c>
      <c r="AA292" s="71">
        <v>1444.94</v>
      </c>
    </row>
    <row r="293" spans="1:27" ht="12.75" customHeight="1" outlineLevel="1" x14ac:dyDescent="0.3">
      <c r="A293" s="163" t="s">
        <v>2696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customHeight="1" outlineLevel="1" x14ac:dyDescent="0.3">
      <c r="A294" s="163" t="s">
        <v>2697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2698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 t="shared" si="170"/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x14ac:dyDescent="0.3">
      <c r="A296" s="162" t="s">
        <v>2699</v>
      </c>
      <c r="B296" s="54" t="str">
        <f>"27"&amp;"."&amp;$B$801&amp;"."&amp;$B$802</f>
        <v>27.03.2024</v>
      </c>
      <c r="C296" s="134" t="s">
        <v>76</v>
      </c>
      <c r="D296" s="135">
        <f>ROUND(((D297+D298+D300+D299)/1000),5)</f>
        <v>1.57318</v>
      </c>
      <c r="E296" s="135">
        <f>ROUND(((E297+E298+E300+E299)/1000),5)</f>
        <v>1.5419799999999999</v>
      </c>
      <c r="F296" s="135">
        <f>ROUND(((F297+F298+F300+F299)/1000),5)</f>
        <v>1.53281</v>
      </c>
      <c r="G296" s="135">
        <f t="shared" ref="G296:AA296" si="171">ROUND(((G297+G298+G300+G299)/1000),5)</f>
        <v>1.5344599999999999</v>
      </c>
      <c r="H296" s="135">
        <f t="shared" si="171"/>
        <v>1.53932</v>
      </c>
      <c r="I296" s="135">
        <f t="shared" si="171"/>
        <v>1.60497</v>
      </c>
      <c r="J296" s="135">
        <f t="shared" si="171"/>
        <v>1.8157300000000001</v>
      </c>
      <c r="K296" s="135">
        <f t="shared" si="171"/>
        <v>2.0899200000000002</v>
      </c>
      <c r="L296" s="135">
        <f t="shared" si="171"/>
        <v>2.2168800000000002</v>
      </c>
      <c r="M296" s="135">
        <f t="shared" si="171"/>
        <v>2.3121200000000002</v>
      </c>
      <c r="N296" s="135">
        <f t="shared" si="171"/>
        <v>2.3694700000000002</v>
      </c>
      <c r="O296" s="135">
        <f t="shared" si="171"/>
        <v>2.4068800000000001</v>
      </c>
      <c r="P296" s="135">
        <f t="shared" si="171"/>
        <v>2.3923700000000001</v>
      </c>
      <c r="Q296" s="135">
        <f t="shared" si="171"/>
        <v>2.3866399999999999</v>
      </c>
      <c r="R296" s="135">
        <f t="shared" si="171"/>
        <v>2.3169</v>
      </c>
      <c r="S296" s="135">
        <f t="shared" si="171"/>
        <v>2.2266599999999999</v>
      </c>
      <c r="T296" s="135">
        <f t="shared" si="171"/>
        <v>2.1949399999999999</v>
      </c>
      <c r="U296" s="135">
        <f t="shared" si="171"/>
        <v>2.1230600000000002</v>
      </c>
      <c r="V296" s="135">
        <f t="shared" si="171"/>
        <v>2.1680899999999999</v>
      </c>
      <c r="W296" s="135">
        <f t="shared" si="171"/>
        <v>2.2622499999999999</v>
      </c>
      <c r="X296" s="135">
        <f t="shared" si="171"/>
        <v>2.2490600000000001</v>
      </c>
      <c r="Y296" s="135">
        <f t="shared" si="171"/>
        <v>2.1541999999999999</v>
      </c>
      <c r="Z296" s="135">
        <f t="shared" si="171"/>
        <v>1.9260900000000001</v>
      </c>
      <c r="AA296" s="135">
        <f t="shared" si="171"/>
        <v>1.76</v>
      </c>
    </row>
    <row r="297" spans="1:27" ht="12.75" customHeight="1" outlineLevel="1" x14ac:dyDescent="0.3">
      <c r="A297" s="163" t="s">
        <v>2700</v>
      </c>
      <c r="B297" s="94" t="s">
        <v>238</v>
      </c>
      <c r="C297" s="70" t="s">
        <v>79</v>
      </c>
      <c r="D297" s="71">
        <v>1238.1099999999999</v>
      </c>
      <c r="E297" s="71">
        <v>1206.9100000000001</v>
      </c>
      <c r="F297" s="71">
        <v>1197.74</v>
      </c>
      <c r="G297" s="71">
        <v>1199.3900000000001</v>
      </c>
      <c r="H297" s="71">
        <v>1204.25</v>
      </c>
      <c r="I297" s="71">
        <v>1269.9000000000001</v>
      </c>
      <c r="J297" s="71">
        <v>1480.66</v>
      </c>
      <c r="K297" s="71">
        <v>1754.85</v>
      </c>
      <c r="L297" s="71">
        <v>1881.81</v>
      </c>
      <c r="M297" s="71">
        <v>1977.05</v>
      </c>
      <c r="N297" s="71">
        <v>2034.4</v>
      </c>
      <c r="O297" s="71">
        <v>2071.81</v>
      </c>
      <c r="P297" s="71">
        <v>2057.3000000000002</v>
      </c>
      <c r="Q297" s="71">
        <v>2051.5700000000002</v>
      </c>
      <c r="R297" s="71">
        <v>1981.83</v>
      </c>
      <c r="S297" s="71">
        <v>1891.59</v>
      </c>
      <c r="T297" s="71">
        <v>1859.87</v>
      </c>
      <c r="U297" s="71">
        <v>1787.99</v>
      </c>
      <c r="V297" s="71">
        <v>1833.02</v>
      </c>
      <c r="W297" s="71">
        <v>1927.18</v>
      </c>
      <c r="X297" s="71">
        <v>1913.99</v>
      </c>
      <c r="Y297" s="71">
        <v>1819.13</v>
      </c>
      <c r="Z297" s="71">
        <v>1591.02</v>
      </c>
      <c r="AA297" s="71">
        <v>1424.93</v>
      </c>
    </row>
    <row r="298" spans="1:27" ht="12.75" customHeight="1" outlineLevel="1" x14ac:dyDescent="0.3">
      <c r="A298" s="163" t="s">
        <v>2701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customHeight="1" outlineLevel="1" x14ac:dyDescent="0.3">
      <c r="A299" s="163" t="s">
        <v>2702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2703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 t="shared" si="173"/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x14ac:dyDescent="0.3">
      <c r="A301" s="162" t="s">
        <v>2704</v>
      </c>
      <c r="B301" s="54" t="str">
        <f>"28"&amp;"."&amp;$B$801&amp;"."&amp;$B$802</f>
        <v>28.03.2024</v>
      </c>
      <c r="C301" s="134" t="s">
        <v>76</v>
      </c>
      <c r="D301" s="135">
        <f>ROUND(((D302+D303+D305+D304)/1000),5)</f>
        <v>1.59124</v>
      </c>
      <c r="E301" s="135">
        <f>ROUND(((E302+E303+E305+E304)/1000),5)</f>
        <v>1.54274</v>
      </c>
      <c r="F301" s="135">
        <f>ROUND(((F302+F303+F305+F304)/1000),5)</f>
        <v>1.5357700000000001</v>
      </c>
      <c r="G301" s="135">
        <f t="shared" ref="G301:AA301" si="174">ROUND(((G302+G303+G305+G304)/1000),5)</f>
        <v>1.5340400000000001</v>
      </c>
      <c r="H301" s="135">
        <f t="shared" si="174"/>
        <v>1.54105</v>
      </c>
      <c r="I301" s="135">
        <f t="shared" si="174"/>
        <v>1.71319</v>
      </c>
      <c r="J301" s="135">
        <f t="shared" si="174"/>
        <v>1.8429</v>
      </c>
      <c r="K301" s="135">
        <f t="shared" si="174"/>
        <v>2.1382400000000001</v>
      </c>
      <c r="L301" s="135">
        <f t="shared" si="174"/>
        <v>2.2276799999999999</v>
      </c>
      <c r="M301" s="135">
        <f t="shared" si="174"/>
        <v>2.31284</v>
      </c>
      <c r="N301" s="135">
        <f t="shared" si="174"/>
        <v>2.30104</v>
      </c>
      <c r="O301" s="135">
        <f t="shared" si="174"/>
        <v>2.3131599999999999</v>
      </c>
      <c r="P301" s="135">
        <f t="shared" si="174"/>
        <v>2.3124899999999999</v>
      </c>
      <c r="Q301" s="135">
        <f t="shared" si="174"/>
        <v>2.30721</v>
      </c>
      <c r="R301" s="135">
        <f t="shared" si="174"/>
        <v>2.29589</v>
      </c>
      <c r="S301" s="135">
        <f t="shared" si="174"/>
        <v>2.26878</v>
      </c>
      <c r="T301" s="135">
        <f t="shared" si="174"/>
        <v>2.2431800000000002</v>
      </c>
      <c r="U301" s="135">
        <f t="shared" si="174"/>
        <v>2.1920099999999998</v>
      </c>
      <c r="V301" s="135">
        <f t="shared" si="174"/>
        <v>2.2303799999999998</v>
      </c>
      <c r="W301" s="135">
        <f t="shared" si="174"/>
        <v>2.32239</v>
      </c>
      <c r="X301" s="135">
        <f t="shared" si="174"/>
        <v>2.29338</v>
      </c>
      <c r="Y301" s="135">
        <f t="shared" si="174"/>
        <v>2.2059799999999998</v>
      </c>
      <c r="Z301" s="135">
        <f t="shared" si="174"/>
        <v>2.0239400000000001</v>
      </c>
      <c r="AA301" s="135">
        <f t="shared" si="174"/>
        <v>1.7896300000000001</v>
      </c>
    </row>
    <row r="302" spans="1:27" ht="12.75" customHeight="1" outlineLevel="1" x14ac:dyDescent="0.3">
      <c r="A302" s="163" t="s">
        <v>2705</v>
      </c>
      <c r="B302" s="94" t="s">
        <v>238</v>
      </c>
      <c r="C302" s="70" t="s">
        <v>79</v>
      </c>
      <c r="D302" s="71">
        <v>1256.17</v>
      </c>
      <c r="E302" s="71">
        <v>1207.67</v>
      </c>
      <c r="F302" s="71">
        <v>1200.7</v>
      </c>
      <c r="G302" s="71">
        <v>1198.97</v>
      </c>
      <c r="H302" s="71">
        <v>1205.98</v>
      </c>
      <c r="I302" s="71">
        <v>1378.12</v>
      </c>
      <c r="J302" s="71">
        <v>1507.83</v>
      </c>
      <c r="K302" s="71">
        <v>1803.17</v>
      </c>
      <c r="L302" s="71">
        <v>1892.61</v>
      </c>
      <c r="M302" s="71">
        <v>1977.77</v>
      </c>
      <c r="N302" s="71">
        <v>1965.97</v>
      </c>
      <c r="O302" s="71">
        <v>1978.09</v>
      </c>
      <c r="P302" s="71">
        <v>1977.42</v>
      </c>
      <c r="Q302" s="71">
        <v>1972.14</v>
      </c>
      <c r="R302" s="71">
        <v>1960.82</v>
      </c>
      <c r="S302" s="71">
        <v>1933.71</v>
      </c>
      <c r="T302" s="71">
        <v>1908.11</v>
      </c>
      <c r="U302" s="71">
        <v>1856.94</v>
      </c>
      <c r="V302" s="71">
        <v>1895.31</v>
      </c>
      <c r="W302" s="71">
        <v>1987.32</v>
      </c>
      <c r="X302" s="71">
        <v>1958.31</v>
      </c>
      <c r="Y302" s="71">
        <v>1870.91</v>
      </c>
      <c r="Z302" s="71">
        <v>1688.87</v>
      </c>
      <c r="AA302" s="71">
        <v>1454.56</v>
      </c>
    </row>
    <row r="303" spans="1:27" ht="12.75" customHeight="1" outlineLevel="1" x14ac:dyDescent="0.3">
      <c r="A303" s="163" t="s">
        <v>2706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customHeight="1" outlineLevel="1" x14ac:dyDescent="0.3">
      <c r="A304" s="163" t="s">
        <v>2707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2708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 t="shared" si="176"/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x14ac:dyDescent="0.3">
      <c r="A306" s="162" t="s">
        <v>2709</v>
      </c>
      <c r="B306" s="54" t="str">
        <f>"29"&amp;"."&amp;$B$801&amp;"."&amp;$B$802</f>
        <v>29.03.2024</v>
      </c>
      <c r="C306" s="134" t="s">
        <v>76</v>
      </c>
      <c r="D306" s="135">
        <f>ROUND(((D307+D308+D310+D309)/1000),5)</f>
        <v>1.7179800000000001</v>
      </c>
      <c r="E306" s="135">
        <f>ROUND(((E307+E308+E310+E309)/1000),5)</f>
        <v>1.6041300000000001</v>
      </c>
      <c r="F306" s="135">
        <f>ROUND(((F307+F308+F310+F309)/1000),5)</f>
        <v>1.5929599999999999</v>
      </c>
      <c r="G306" s="135">
        <f t="shared" ref="G306:AA306" si="177">ROUND(((G307+G308+G310+G309)/1000),5)</f>
        <v>1.58941</v>
      </c>
      <c r="H306" s="135">
        <f t="shared" si="177"/>
        <v>1.60124</v>
      </c>
      <c r="I306" s="135">
        <f t="shared" si="177"/>
        <v>1.7176499999999999</v>
      </c>
      <c r="J306" s="135">
        <f t="shared" si="177"/>
        <v>1.8614299999999999</v>
      </c>
      <c r="K306" s="135">
        <f t="shared" si="177"/>
        <v>2.1575899999999999</v>
      </c>
      <c r="L306" s="135">
        <f t="shared" si="177"/>
        <v>2.2944</v>
      </c>
      <c r="M306" s="135">
        <f t="shared" si="177"/>
        <v>2.3433299999999999</v>
      </c>
      <c r="N306" s="135">
        <f t="shared" si="177"/>
        <v>2.3503599999999998</v>
      </c>
      <c r="O306" s="135">
        <f t="shared" si="177"/>
        <v>2.37948</v>
      </c>
      <c r="P306" s="135">
        <f t="shared" si="177"/>
        <v>2.3664999999999998</v>
      </c>
      <c r="Q306" s="135">
        <f t="shared" si="177"/>
        <v>2.3542999999999998</v>
      </c>
      <c r="R306" s="135">
        <f t="shared" si="177"/>
        <v>2.3413900000000001</v>
      </c>
      <c r="S306" s="135">
        <f t="shared" si="177"/>
        <v>2.33338</v>
      </c>
      <c r="T306" s="135">
        <f t="shared" si="177"/>
        <v>2.3099099999999999</v>
      </c>
      <c r="U306" s="135">
        <f t="shared" si="177"/>
        <v>2.25745</v>
      </c>
      <c r="V306" s="135">
        <f t="shared" si="177"/>
        <v>2.28789</v>
      </c>
      <c r="W306" s="135">
        <f t="shared" si="177"/>
        <v>2.3322099999999999</v>
      </c>
      <c r="X306" s="135">
        <f t="shared" si="177"/>
        <v>2.33148</v>
      </c>
      <c r="Y306" s="135">
        <f t="shared" si="177"/>
        <v>2.2858200000000002</v>
      </c>
      <c r="Z306" s="135">
        <f t="shared" si="177"/>
        <v>2.1248800000000001</v>
      </c>
      <c r="AA306" s="135">
        <f t="shared" si="177"/>
        <v>1.82497</v>
      </c>
    </row>
    <row r="307" spans="1:27" ht="12.75" customHeight="1" outlineLevel="1" x14ac:dyDescent="0.3">
      <c r="A307" s="163" t="s">
        <v>2710</v>
      </c>
      <c r="B307" s="94" t="s">
        <v>238</v>
      </c>
      <c r="C307" s="70" t="s">
        <v>79</v>
      </c>
      <c r="D307" s="71">
        <v>1382.91</v>
      </c>
      <c r="E307" s="71">
        <v>1269.06</v>
      </c>
      <c r="F307" s="71">
        <v>1257.8900000000001</v>
      </c>
      <c r="G307" s="71">
        <v>1254.3399999999999</v>
      </c>
      <c r="H307" s="71">
        <v>1266.17</v>
      </c>
      <c r="I307" s="71">
        <v>1382.58</v>
      </c>
      <c r="J307" s="71">
        <v>1526.36</v>
      </c>
      <c r="K307" s="71">
        <v>1822.52</v>
      </c>
      <c r="L307" s="71">
        <v>1959.33</v>
      </c>
      <c r="M307" s="71">
        <v>2008.26</v>
      </c>
      <c r="N307" s="71">
        <v>2015.29</v>
      </c>
      <c r="O307" s="71">
        <v>2044.41</v>
      </c>
      <c r="P307" s="71">
        <v>2031.43</v>
      </c>
      <c r="Q307" s="71">
        <v>2019.23</v>
      </c>
      <c r="R307" s="71">
        <v>2006.32</v>
      </c>
      <c r="S307" s="71">
        <v>1998.31</v>
      </c>
      <c r="T307" s="71">
        <v>1974.84</v>
      </c>
      <c r="U307" s="71">
        <v>1922.38</v>
      </c>
      <c r="V307" s="71">
        <v>1952.82</v>
      </c>
      <c r="W307" s="71">
        <v>1997.14</v>
      </c>
      <c r="X307" s="71">
        <v>1996.41</v>
      </c>
      <c r="Y307" s="71">
        <v>1950.75</v>
      </c>
      <c r="Z307" s="71">
        <v>1789.81</v>
      </c>
      <c r="AA307" s="71">
        <v>1489.9</v>
      </c>
    </row>
    <row r="308" spans="1:27" ht="12.75" customHeight="1" outlineLevel="1" x14ac:dyDescent="0.3">
      <c r="A308" s="163" t="s">
        <v>2711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customHeight="1" outlineLevel="1" x14ac:dyDescent="0.3">
      <c r="A309" s="163" t="s">
        <v>2712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2713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 t="shared" si="179"/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x14ac:dyDescent="0.3">
      <c r="A311" s="162" t="s">
        <v>2714</v>
      </c>
      <c r="B311" s="54" t="str">
        <f>"30"&amp;"."&amp;$B$801&amp;"."&amp;$B$802</f>
        <v>30.03.2024</v>
      </c>
      <c r="C311" s="134" t="s">
        <v>76</v>
      </c>
      <c r="D311" s="135">
        <f>ROUND(((D312+D313+D315+D314)/1000),5)</f>
        <v>1.8052600000000001</v>
      </c>
      <c r="E311" s="135">
        <f>ROUND(((E312+E313+E315+E314)/1000),5)</f>
        <v>1.7339500000000001</v>
      </c>
      <c r="F311" s="135">
        <f>ROUND(((F312+F313+F315+F314)/1000),5)</f>
        <v>1.6674899999999999</v>
      </c>
      <c r="G311" s="135">
        <f t="shared" ref="G311:AA311" si="180">ROUND(((G312+G313+G315+G314)/1000),5)</f>
        <v>1.60632</v>
      </c>
      <c r="H311" s="135">
        <f t="shared" si="180"/>
        <v>1.6582399999999999</v>
      </c>
      <c r="I311" s="135">
        <f t="shared" si="180"/>
        <v>1.7207600000000001</v>
      </c>
      <c r="J311" s="135">
        <f t="shared" si="180"/>
        <v>1.74482</v>
      </c>
      <c r="K311" s="135">
        <f t="shared" si="180"/>
        <v>1.8246199999999999</v>
      </c>
      <c r="L311" s="135">
        <f t="shared" si="180"/>
        <v>2.1619199999999998</v>
      </c>
      <c r="M311" s="135">
        <f t="shared" si="180"/>
        <v>2.2599300000000002</v>
      </c>
      <c r="N311" s="135">
        <f t="shared" si="180"/>
        <v>2.3272900000000001</v>
      </c>
      <c r="O311" s="135">
        <f t="shared" si="180"/>
        <v>2.34768</v>
      </c>
      <c r="P311" s="135">
        <f t="shared" si="180"/>
        <v>2.3277399999999999</v>
      </c>
      <c r="Q311" s="135">
        <f t="shared" si="180"/>
        <v>2.3081499999999999</v>
      </c>
      <c r="R311" s="135">
        <f t="shared" si="180"/>
        <v>2.2911999999999999</v>
      </c>
      <c r="S311" s="135">
        <f t="shared" si="180"/>
        <v>2.2814899999999998</v>
      </c>
      <c r="T311" s="135">
        <f t="shared" si="180"/>
        <v>2.27427</v>
      </c>
      <c r="U311" s="135">
        <f t="shared" si="180"/>
        <v>2.2608299999999999</v>
      </c>
      <c r="V311" s="135">
        <f t="shared" si="180"/>
        <v>2.3019599999999998</v>
      </c>
      <c r="W311" s="135">
        <f t="shared" si="180"/>
        <v>2.3411599999999999</v>
      </c>
      <c r="X311" s="135">
        <f t="shared" si="180"/>
        <v>2.3368099999999998</v>
      </c>
      <c r="Y311" s="135">
        <f t="shared" si="180"/>
        <v>2.2913100000000002</v>
      </c>
      <c r="Z311" s="135">
        <f t="shared" si="180"/>
        <v>2.1251799999999998</v>
      </c>
      <c r="AA311" s="135">
        <f t="shared" si="180"/>
        <v>1.8640300000000001</v>
      </c>
    </row>
    <row r="312" spans="1:27" ht="12.75" customHeight="1" outlineLevel="1" x14ac:dyDescent="0.3">
      <c r="A312" s="163" t="s">
        <v>2715</v>
      </c>
      <c r="B312" s="94" t="s">
        <v>238</v>
      </c>
      <c r="C312" s="70" t="s">
        <v>79</v>
      </c>
      <c r="D312" s="71">
        <v>1470.19</v>
      </c>
      <c r="E312" s="71">
        <v>1398.88</v>
      </c>
      <c r="F312" s="71">
        <v>1332.42</v>
      </c>
      <c r="G312" s="71">
        <v>1271.25</v>
      </c>
      <c r="H312" s="71">
        <v>1323.17</v>
      </c>
      <c r="I312" s="71">
        <v>1385.69</v>
      </c>
      <c r="J312" s="71">
        <v>1409.75</v>
      </c>
      <c r="K312" s="71">
        <v>1489.55</v>
      </c>
      <c r="L312" s="71">
        <v>1826.85</v>
      </c>
      <c r="M312" s="71">
        <v>1924.86</v>
      </c>
      <c r="N312" s="71">
        <v>1992.22</v>
      </c>
      <c r="O312" s="71">
        <v>2012.61</v>
      </c>
      <c r="P312" s="71">
        <v>1992.67</v>
      </c>
      <c r="Q312" s="71">
        <v>1973.08</v>
      </c>
      <c r="R312" s="71">
        <v>1956.13</v>
      </c>
      <c r="S312" s="71">
        <v>1946.42</v>
      </c>
      <c r="T312" s="71">
        <v>1939.2</v>
      </c>
      <c r="U312" s="71">
        <v>1925.76</v>
      </c>
      <c r="V312" s="71">
        <v>1966.89</v>
      </c>
      <c r="W312" s="71">
        <v>2006.09</v>
      </c>
      <c r="X312" s="71">
        <v>2001.74</v>
      </c>
      <c r="Y312" s="71">
        <v>1956.24</v>
      </c>
      <c r="Z312" s="71">
        <v>1790.11</v>
      </c>
      <c r="AA312" s="71">
        <v>1528.96</v>
      </c>
    </row>
    <row r="313" spans="1:27" ht="12.75" customHeight="1" outlineLevel="1" x14ac:dyDescent="0.3">
      <c r="A313" s="163" t="s">
        <v>2716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customHeight="1" outlineLevel="1" x14ac:dyDescent="0.3">
      <c r="A314" s="163" t="s">
        <v>2717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2718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 t="shared" si="182"/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x14ac:dyDescent="0.3">
      <c r="A316" s="162" t="s">
        <v>2719</v>
      </c>
      <c r="B316" s="54" t="str">
        <f>"31"&amp;"."&amp;$B$801&amp;"."&amp;$B$802</f>
        <v>31.03.2024</v>
      </c>
      <c r="C316" s="134" t="s">
        <v>76</v>
      </c>
      <c r="D316" s="135">
        <f>ROUND(((D317+D318+D320+D319)/1000),5)</f>
        <v>1.8177700000000001</v>
      </c>
      <c r="E316" s="135">
        <f>ROUND(((E317+E318+E320+E319)/1000),5)</f>
        <v>1.72723</v>
      </c>
      <c r="F316" s="135">
        <f>ROUND(((F317+F318+F320+F319)/1000),5)</f>
        <v>1.6356999999999999</v>
      </c>
      <c r="G316" s="135">
        <f t="shared" ref="G316:AA316" si="183">ROUND(((G317+G318+G320+G319)/1000),5)</f>
        <v>1.62707</v>
      </c>
      <c r="H316" s="135">
        <f t="shared" si="183"/>
        <v>1.6574500000000001</v>
      </c>
      <c r="I316" s="135">
        <f t="shared" si="183"/>
        <v>1.7140599999999999</v>
      </c>
      <c r="J316" s="135">
        <f t="shared" si="183"/>
        <v>1.6844399999999999</v>
      </c>
      <c r="K316" s="135">
        <f t="shared" si="183"/>
        <v>1.77935</v>
      </c>
      <c r="L316" s="135">
        <f t="shared" si="183"/>
        <v>1.92492</v>
      </c>
      <c r="M316" s="135">
        <f t="shared" si="183"/>
        <v>2.1022799999999999</v>
      </c>
      <c r="N316" s="135">
        <f t="shared" si="183"/>
        <v>2.1435599999999999</v>
      </c>
      <c r="O316" s="135">
        <f t="shared" si="183"/>
        <v>2.15184</v>
      </c>
      <c r="P316" s="135">
        <f t="shared" si="183"/>
        <v>2.1257700000000002</v>
      </c>
      <c r="Q316" s="135">
        <f t="shared" si="183"/>
        <v>2.12337</v>
      </c>
      <c r="R316" s="135">
        <f t="shared" si="183"/>
        <v>2.12384</v>
      </c>
      <c r="S316" s="135">
        <f t="shared" si="183"/>
        <v>2.1054599999999999</v>
      </c>
      <c r="T316" s="135">
        <f t="shared" si="183"/>
        <v>2.1052499999999998</v>
      </c>
      <c r="U316" s="135">
        <f t="shared" si="183"/>
        <v>2.18377</v>
      </c>
      <c r="V316" s="135">
        <f t="shared" si="183"/>
        <v>2.1994099999999999</v>
      </c>
      <c r="W316" s="135">
        <f t="shared" si="183"/>
        <v>2.2861600000000002</v>
      </c>
      <c r="X316" s="135">
        <f t="shared" si="183"/>
        <v>2.2513299999999998</v>
      </c>
      <c r="Y316" s="135">
        <f t="shared" si="183"/>
        <v>2.1852900000000002</v>
      </c>
      <c r="Z316" s="135">
        <f t="shared" si="183"/>
        <v>1.9702599999999999</v>
      </c>
      <c r="AA316" s="135">
        <f t="shared" si="183"/>
        <v>1.8661099999999999</v>
      </c>
    </row>
    <row r="317" spans="1:27" ht="12.75" customHeight="1" outlineLevel="1" x14ac:dyDescent="0.3">
      <c r="A317" s="163" t="s">
        <v>2720</v>
      </c>
      <c r="B317" s="94" t="s">
        <v>238</v>
      </c>
      <c r="C317" s="70" t="s">
        <v>79</v>
      </c>
      <c r="D317" s="71">
        <v>1482.7</v>
      </c>
      <c r="E317" s="71">
        <v>1392.16</v>
      </c>
      <c r="F317" s="71">
        <v>1300.6300000000001</v>
      </c>
      <c r="G317" s="71">
        <v>1292</v>
      </c>
      <c r="H317" s="71">
        <v>1322.38</v>
      </c>
      <c r="I317" s="71">
        <v>1378.99</v>
      </c>
      <c r="J317" s="71">
        <v>1349.37</v>
      </c>
      <c r="K317" s="71">
        <v>1444.28</v>
      </c>
      <c r="L317" s="71">
        <v>1589.85</v>
      </c>
      <c r="M317" s="71">
        <v>1767.21</v>
      </c>
      <c r="N317" s="71">
        <v>1808.49</v>
      </c>
      <c r="O317" s="71">
        <v>1816.77</v>
      </c>
      <c r="P317" s="71">
        <v>1790.7</v>
      </c>
      <c r="Q317" s="71">
        <v>1788.3</v>
      </c>
      <c r="R317" s="71">
        <v>1788.77</v>
      </c>
      <c r="S317" s="71">
        <v>1770.39</v>
      </c>
      <c r="T317" s="71">
        <v>1770.18</v>
      </c>
      <c r="U317" s="71">
        <v>1848.7</v>
      </c>
      <c r="V317" s="71">
        <v>1864.34</v>
      </c>
      <c r="W317" s="71">
        <v>1951.09</v>
      </c>
      <c r="X317" s="71">
        <v>1916.26</v>
      </c>
      <c r="Y317" s="71">
        <v>1850.22</v>
      </c>
      <c r="Z317" s="71">
        <v>1635.19</v>
      </c>
      <c r="AA317" s="71">
        <v>1531.04</v>
      </c>
    </row>
    <row r="318" spans="1:27" ht="12.75" customHeight="1" outlineLevel="1" x14ac:dyDescent="0.3">
      <c r="A318" s="163" t="s">
        <v>2721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customHeight="1" outlineLevel="1" x14ac:dyDescent="0.3">
      <c r="A319" s="163" t="s">
        <v>2722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2723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 t="shared" si="185"/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2724</v>
      </c>
      <c r="B325" s="54" t="str">
        <f>"01"&amp;"."&amp;$B$801&amp;"."&amp;$B$802</f>
        <v>01.03.2024</v>
      </c>
      <c r="C325" s="134" t="s">
        <v>76</v>
      </c>
      <c r="D325" s="135">
        <f>ROUND(((D326+D327+D329+D328)/1000),5)</f>
        <v>1.7419100000000001</v>
      </c>
      <c r="E325" s="135">
        <f>ROUND(((E326+E327+E329+E328)/1000),5)</f>
        <v>1.67659</v>
      </c>
      <c r="F325" s="135">
        <f>ROUND(((F326+F327+F329+F328)/1000),5)</f>
        <v>1.6688099999999999</v>
      </c>
      <c r="G325" s="135">
        <f t="shared" ref="G325:AA325" si="186">ROUND(((G326+G327+G329+G328)/1000),5)</f>
        <v>1.6724699999999999</v>
      </c>
      <c r="H325" s="135">
        <f t="shared" si="186"/>
        <v>1.7235</v>
      </c>
      <c r="I325" s="135">
        <f t="shared" si="186"/>
        <v>1.8170599999999999</v>
      </c>
      <c r="J325" s="135">
        <f t="shared" si="186"/>
        <v>1.9152199999999999</v>
      </c>
      <c r="K325" s="135">
        <f t="shared" si="186"/>
        <v>2.22302</v>
      </c>
      <c r="L325" s="135">
        <f t="shared" si="186"/>
        <v>2.3683000000000001</v>
      </c>
      <c r="M325" s="135">
        <f t="shared" si="186"/>
        <v>2.4034800000000001</v>
      </c>
      <c r="N325" s="135">
        <f t="shared" si="186"/>
        <v>2.4095800000000001</v>
      </c>
      <c r="O325" s="135">
        <f t="shared" si="186"/>
        <v>2.4606599999999998</v>
      </c>
      <c r="P325" s="135">
        <f t="shared" si="186"/>
        <v>2.4314300000000002</v>
      </c>
      <c r="Q325" s="135">
        <f t="shared" si="186"/>
        <v>2.4355600000000002</v>
      </c>
      <c r="R325" s="135">
        <f t="shared" si="186"/>
        <v>2.4205100000000002</v>
      </c>
      <c r="S325" s="135">
        <f t="shared" si="186"/>
        <v>2.3687200000000002</v>
      </c>
      <c r="T325" s="135">
        <f t="shared" si="186"/>
        <v>2.3445100000000001</v>
      </c>
      <c r="U325" s="135">
        <f t="shared" si="186"/>
        <v>2.3454600000000001</v>
      </c>
      <c r="V325" s="135">
        <f t="shared" si="186"/>
        <v>2.3752300000000002</v>
      </c>
      <c r="W325" s="135">
        <f t="shared" si="186"/>
        <v>2.4534799999999999</v>
      </c>
      <c r="X325" s="135">
        <f t="shared" si="186"/>
        <v>2.4032900000000001</v>
      </c>
      <c r="Y325" s="135">
        <f t="shared" si="186"/>
        <v>2.2941500000000001</v>
      </c>
      <c r="Z325" s="135">
        <f t="shared" si="186"/>
        <v>1.9956799999999999</v>
      </c>
      <c r="AA325" s="135">
        <f t="shared" si="186"/>
        <v>1.8757699999999999</v>
      </c>
    </row>
    <row r="326" spans="1:27" ht="12.75" customHeight="1" outlineLevel="1" x14ac:dyDescent="0.3">
      <c r="A326" s="163" t="s">
        <v>2725</v>
      </c>
      <c r="B326" s="94" t="s">
        <v>238</v>
      </c>
      <c r="C326" s="70" t="s">
        <v>79</v>
      </c>
      <c r="D326" s="71">
        <v>1302.93</v>
      </c>
      <c r="E326" s="71">
        <v>1237.6099999999999</v>
      </c>
      <c r="F326" s="71">
        <v>1229.83</v>
      </c>
      <c r="G326" s="71">
        <v>1233.49</v>
      </c>
      <c r="H326" s="71">
        <v>1284.52</v>
      </c>
      <c r="I326" s="71">
        <v>1378.08</v>
      </c>
      <c r="J326" s="71">
        <v>1476.24</v>
      </c>
      <c r="K326" s="71">
        <v>1784.04</v>
      </c>
      <c r="L326" s="71">
        <v>1929.32</v>
      </c>
      <c r="M326" s="71">
        <v>1964.5</v>
      </c>
      <c r="N326" s="71">
        <v>1970.6</v>
      </c>
      <c r="O326" s="71">
        <v>2021.68</v>
      </c>
      <c r="P326" s="71">
        <v>1992.45</v>
      </c>
      <c r="Q326" s="71">
        <v>1996.58</v>
      </c>
      <c r="R326" s="71">
        <v>1981.53</v>
      </c>
      <c r="S326" s="71">
        <v>1929.74</v>
      </c>
      <c r="T326" s="71">
        <v>1905.53</v>
      </c>
      <c r="U326" s="71">
        <v>1906.48</v>
      </c>
      <c r="V326" s="71">
        <v>1936.25</v>
      </c>
      <c r="W326" s="71">
        <v>2014.5</v>
      </c>
      <c r="X326" s="71">
        <v>1964.31</v>
      </c>
      <c r="Y326" s="71">
        <v>1855.17</v>
      </c>
      <c r="Z326" s="71">
        <v>1556.7</v>
      </c>
      <c r="AA326" s="71">
        <v>1436.79</v>
      </c>
    </row>
    <row r="327" spans="1:27" ht="12.75" customHeight="1" outlineLevel="1" x14ac:dyDescent="0.3">
      <c r="A327" s="163" t="s">
        <v>2726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customHeight="1" outlineLevel="1" x14ac:dyDescent="0.3">
      <c r="A328" s="163" t="s">
        <v>2727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2728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 t="shared" si="188"/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x14ac:dyDescent="0.3">
      <c r="A330" s="162" t="s">
        <v>2729</v>
      </c>
      <c r="B330" s="54" t="str">
        <f>"02"&amp;"."&amp;$B$801&amp;"."&amp;$B$802</f>
        <v>02.03.2024</v>
      </c>
      <c r="C330" s="134" t="s">
        <v>76</v>
      </c>
      <c r="D330" s="135">
        <f>ROUND(((D331+D332+D334+D333)/1000),5)</f>
        <v>2.0868000000000002</v>
      </c>
      <c r="E330" s="135">
        <f>ROUND(((E331+E332+E334+E333)/1000),5)</f>
        <v>1.9188099999999999</v>
      </c>
      <c r="F330" s="135">
        <f>ROUND(((F331+F332+F334+F333)/1000),5)</f>
        <v>1.88445</v>
      </c>
      <c r="G330" s="135">
        <f t="shared" ref="G330:AA330" si="189">ROUND(((G331+G332+G334+G333)/1000),5)</f>
        <v>1.8757699999999999</v>
      </c>
      <c r="H330" s="135">
        <f t="shared" si="189"/>
        <v>1.8749100000000001</v>
      </c>
      <c r="I330" s="135">
        <f t="shared" si="189"/>
        <v>1.87514</v>
      </c>
      <c r="J330" s="135">
        <f t="shared" si="189"/>
        <v>1.90543</v>
      </c>
      <c r="K330" s="135">
        <f t="shared" si="189"/>
        <v>2.0885099999999999</v>
      </c>
      <c r="L330" s="135">
        <f t="shared" si="189"/>
        <v>2.3290000000000002</v>
      </c>
      <c r="M330" s="135">
        <f t="shared" si="189"/>
        <v>2.4108499999999999</v>
      </c>
      <c r="N330" s="135">
        <f t="shared" si="189"/>
        <v>2.4361199999999998</v>
      </c>
      <c r="O330" s="135">
        <f t="shared" si="189"/>
        <v>2.4430700000000001</v>
      </c>
      <c r="P330" s="135">
        <f t="shared" si="189"/>
        <v>2.43668</v>
      </c>
      <c r="Q330" s="135">
        <f t="shared" si="189"/>
        <v>2.42841</v>
      </c>
      <c r="R330" s="135">
        <f t="shared" si="189"/>
        <v>2.4209299999999998</v>
      </c>
      <c r="S330" s="135">
        <f t="shared" si="189"/>
        <v>2.3824399999999999</v>
      </c>
      <c r="T330" s="135">
        <f t="shared" si="189"/>
        <v>2.3951699999999998</v>
      </c>
      <c r="U330" s="135">
        <f t="shared" si="189"/>
        <v>2.4120400000000002</v>
      </c>
      <c r="V330" s="135">
        <f t="shared" si="189"/>
        <v>2.4350299999999998</v>
      </c>
      <c r="W330" s="135">
        <f t="shared" si="189"/>
        <v>2.45065</v>
      </c>
      <c r="X330" s="135">
        <f t="shared" si="189"/>
        <v>2.44279</v>
      </c>
      <c r="Y330" s="135">
        <f t="shared" si="189"/>
        <v>2.3744399999999999</v>
      </c>
      <c r="Z330" s="135">
        <f t="shared" si="189"/>
        <v>2.1737299999999999</v>
      </c>
      <c r="AA330" s="135">
        <f t="shared" si="189"/>
        <v>1.90621</v>
      </c>
    </row>
    <row r="331" spans="1:27" ht="12.75" customHeight="1" outlineLevel="1" x14ac:dyDescent="0.3">
      <c r="A331" s="163" t="s">
        <v>2730</v>
      </c>
      <c r="B331" s="94" t="s">
        <v>238</v>
      </c>
      <c r="C331" s="70" t="s">
        <v>79</v>
      </c>
      <c r="D331" s="71">
        <v>1647.82</v>
      </c>
      <c r="E331" s="71">
        <v>1479.83</v>
      </c>
      <c r="F331" s="71">
        <v>1445.47</v>
      </c>
      <c r="G331" s="71">
        <v>1436.79</v>
      </c>
      <c r="H331" s="71">
        <v>1435.93</v>
      </c>
      <c r="I331" s="71">
        <v>1436.16</v>
      </c>
      <c r="J331" s="71">
        <v>1466.45</v>
      </c>
      <c r="K331" s="71">
        <v>1649.53</v>
      </c>
      <c r="L331" s="71">
        <v>1890.02</v>
      </c>
      <c r="M331" s="71">
        <v>1971.87</v>
      </c>
      <c r="N331" s="71">
        <v>1997.14</v>
      </c>
      <c r="O331" s="71">
        <v>2004.09</v>
      </c>
      <c r="P331" s="71">
        <v>1997.7</v>
      </c>
      <c r="Q331" s="71">
        <v>1989.43</v>
      </c>
      <c r="R331" s="71">
        <v>1981.95</v>
      </c>
      <c r="S331" s="71">
        <v>1943.46</v>
      </c>
      <c r="T331" s="71">
        <v>1956.19</v>
      </c>
      <c r="U331" s="71">
        <v>1973.06</v>
      </c>
      <c r="V331" s="71">
        <v>1996.05</v>
      </c>
      <c r="W331" s="71">
        <v>2011.67</v>
      </c>
      <c r="X331" s="71">
        <v>2003.81</v>
      </c>
      <c r="Y331" s="71">
        <v>1935.46</v>
      </c>
      <c r="Z331" s="71">
        <v>1734.75</v>
      </c>
      <c r="AA331" s="71">
        <v>1467.23</v>
      </c>
    </row>
    <row r="332" spans="1:27" ht="12.75" customHeight="1" outlineLevel="1" x14ac:dyDescent="0.3">
      <c r="A332" s="163" t="s">
        <v>2731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customHeight="1" outlineLevel="1" x14ac:dyDescent="0.3">
      <c r="A333" s="163" t="s">
        <v>2732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2733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 t="shared" si="191"/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x14ac:dyDescent="0.3">
      <c r="A335" s="162" t="s">
        <v>2734</v>
      </c>
      <c r="B335" s="54" t="str">
        <f>"03"&amp;"."&amp;$B$801&amp;"."&amp;$B$802</f>
        <v>03.03.2024</v>
      </c>
      <c r="C335" s="134" t="s">
        <v>76</v>
      </c>
      <c r="D335" s="135">
        <f>ROUND(((D336+D337+D339+D338)/1000),5)</f>
        <v>1.9175</v>
      </c>
      <c r="E335" s="135">
        <f>ROUND(((E336+E337+E339+E338)/1000),5)</f>
        <v>1.8525799999999999</v>
      </c>
      <c r="F335" s="135">
        <f>ROUND(((F336+F337+F339+F338)/1000),5)</f>
        <v>1.7557400000000001</v>
      </c>
      <c r="G335" s="135">
        <f t="shared" ref="G335:AA335" si="192">ROUND(((G336+G337+G339+G338)/1000),5)</f>
        <v>1.7504999999999999</v>
      </c>
      <c r="H335" s="135">
        <f t="shared" si="192"/>
        <v>1.77563</v>
      </c>
      <c r="I335" s="135">
        <f t="shared" si="192"/>
        <v>1.8128500000000001</v>
      </c>
      <c r="J335" s="135">
        <f t="shared" si="192"/>
        <v>1.8220099999999999</v>
      </c>
      <c r="K335" s="135">
        <f t="shared" si="192"/>
        <v>1.8714299999999999</v>
      </c>
      <c r="L335" s="135">
        <f t="shared" si="192"/>
        <v>2.0868099999999998</v>
      </c>
      <c r="M335" s="135">
        <f t="shared" si="192"/>
        <v>2.2047099999999999</v>
      </c>
      <c r="N335" s="135">
        <f t="shared" si="192"/>
        <v>2.2541000000000002</v>
      </c>
      <c r="O335" s="135">
        <f t="shared" si="192"/>
        <v>2.2518600000000002</v>
      </c>
      <c r="P335" s="135">
        <f t="shared" si="192"/>
        <v>2.2273900000000002</v>
      </c>
      <c r="Q335" s="135">
        <f t="shared" si="192"/>
        <v>2.2113399999999999</v>
      </c>
      <c r="R335" s="135">
        <f t="shared" si="192"/>
        <v>2.2070799999999999</v>
      </c>
      <c r="S335" s="135">
        <f t="shared" si="192"/>
        <v>2.1713100000000001</v>
      </c>
      <c r="T335" s="135">
        <f t="shared" si="192"/>
        <v>2.2018399999999998</v>
      </c>
      <c r="U335" s="135">
        <f t="shared" si="192"/>
        <v>2.2335799999999999</v>
      </c>
      <c r="V335" s="135">
        <f t="shared" si="192"/>
        <v>2.3399899999999998</v>
      </c>
      <c r="W335" s="135">
        <f t="shared" si="192"/>
        <v>2.3274499999999998</v>
      </c>
      <c r="X335" s="135">
        <f t="shared" si="192"/>
        <v>2.29949</v>
      </c>
      <c r="Y335" s="135">
        <f t="shared" si="192"/>
        <v>2.1824599999999998</v>
      </c>
      <c r="Z335" s="135">
        <f t="shared" si="192"/>
        <v>2.00542</v>
      </c>
      <c r="AA335" s="135">
        <f t="shared" si="192"/>
        <v>1.8767799999999999</v>
      </c>
    </row>
    <row r="336" spans="1:27" ht="12.75" customHeight="1" outlineLevel="1" x14ac:dyDescent="0.3">
      <c r="A336" s="163" t="s">
        <v>2735</v>
      </c>
      <c r="B336" s="94" t="s">
        <v>238</v>
      </c>
      <c r="C336" s="70" t="s">
        <v>79</v>
      </c>
      <c r="D336" s="71">
        <v>1478.52</v>
      </c>
      <c r="E336" s="71">
        <v>1413.6</v>
      </c>
      <c r="F336" s="71">
        <v>1316.76</v>
      </c>
      <c r="G336" s="71">
        <v>1311.52</v>
      </c>
      <c r="H336" s="71">
        <v>1336.65</v>
      </c>
      <c r="I336" s="71">
        <v>1373.87</v>
      </c>
      <c r="J336" s="71">
        <v>1383.03</v>
      </c>
      <c r="K336" s="71">
        <v>1432.45</v>
      </c>
      <c r="L336" s="71">
        <v>1647.83</v>
      </c>
      <c r="M336" s="71">
        <v>1765.73</v>
      </c>
      <c r="N336" s="71">
        <v>1815.12</v>
      </c>
      <c r="O336" s="71">
        <v>1812.88</v>
      </c>
      <c r="P336" s="71">
        <v>1788.41</v>
      </c>
      <c r="Q336" s="71">
        <v>1772.36</v>
      </c>
      <c r="R336" s="71">
        <v>1768.1</v>
      </c>
      <c r="S336" s="71">
        <v>1732.33</v>
      </c>
      <c r="T336" s="71">
        <v>1762.86</v>
      </c>
      <c r="U336" s="71">
        <v>1794.6</v>
      </c>
      <c r="V336" s="71">
        <v>1901.01</v>
      </c>
      <c r="W336" s="71">
        <v>1888.47</v>
      </c>
      <c r="X336" s="71">
        <v>1860.51</v>
      </c>
      <c r="Y336" s="71">
        <v>1743.48</v>
      </c>
      <c r="Z336" s="71">
        <v>1566.44</v>
      </c>
      <c r="AA336" s="71">
        <v>1437.8</v>
      </c>
    </row>
    <row r="337" spans="1:27" ht="12.75" customHeight="1" outlineLevel="1" x14ac:dyDescent="0.3">
      <c r="A337" s="163" t="s">
        <v>2736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customHeight="1" outlineLevel="1" x14ac:dyDescent="0.3">
      <c r="A338" s="163" t="s">
        <v>2737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2738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 t="shared" si="194"/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x14ac:dyDescent="0.3">
      <c r="A340" s="162" t="s">
        <v>2739</v>
      </c>
      <c r="B340" s="54" t="str">
        <f>"04"&amp;"."&amp;$B$801&amp;"."&amp;$B$802</f>
        <v>04.03.2024</v>
      </c>
      <c r="C340" s="134" t="s">
        <v>76</v>
      </c>
      <c r="D340" s="135">
        <f>ROUND(((D341+D342+D344+D343)/1000),5)</f>
        <v>1.85999</v>
      </c>
      <c r="E340" s="135">
        <f>ROUND(((E341+E342+E344+E343)/1000),5)</f>
        <v>1.72367</v>
      </c>
      <c r="F340" s="135">
        <f>ROUND(((F341+F342+F344+F343)/1000),5)</f>
        <v>1.6758999999999999</v>
      </c>
      <c r="G340" s="135">
        <f t="shared" ref="G340:AA340" si="195">ROUND(((G341+G342+G344+G343)/1000),5)</f>
        <v>1.6696800000000001</v>
      </c>
      <c r="H340" s="135">
        <f t="shared" si="195"/>
        <v>1.70526</v>
      </c>
      <c r="I340" s="135">
        <f t="shared" si="195"/>
        <v>1.8564499999999999</v>
      </c>
      <c r="J340" s="135">
        <f t="shared" si="195"/>
        <v>1.8862399999999999</v>
      </c>
      <c r="K340" s="135">
        <f t="shared" si="195"/>
        <v>2.2559900000000002</v>
      </c>
      <c r="L340" s="135">
        <f t="shared" si="195"/>
        <v>2.4279000000000002</v>
      </c>
      <c r="M340" s="135">
        <f t="shared" si="195"/>
        <v>2.5169299999999999</v>
      </c>
      <c r="N340" s="135">
        <f t="shared" si="195"/>
        <v>2.5320100000000001</v>
      </c>
      <c r="O340" s="135">
        <f t="shared" si="195"/>
        <v>2.5770599999999999</v>
      </c>
      <c r="P340" s="135">
        <f t="shared" si="195"/>
        <v>2.53695</v>
      </c>
      <c r="Q340" s="135">
        <f t="shared" si="195"/>
        <v>2.51084</v>
      </c>
      <c r="R340" s="135">
        <f t="shared" si="195"/>
        <v>2.46699</v>
      </c>
      <c r="S340" s="135">
        <f t="shared" si="195"/>
        <v>2.4083600000000001</v>
      </c>
      <c r="T340" s="135">
        <f t="shared" si="195"/>
        <v>2.3838200000000001</v>
      </c>
      <c r="U340" s="135">
        <f t="shared" si="195"/>
        <v>2.37642</v>
      </c>
      <c r="V340" s="135">
        <f t="shared" si="195"/>
        <v>2.41825</v>
      </c>
      <c r="W340" s="135">
        <f t="shared" si="195"/>
        <v>2.5110100000000002</v>
      </c>
      <c r="X340" s="135">
        <f t="shared" si="195"/>
        <v>2.4115199999999999</v>
      </c>
      <c r="Y340" s="135">
        <f t="shared" si="195"/>
        <v>2.2717000000000001</v>
      </c>
      <c r="Z340" s="135">
        <f t="shared" si="195"/>
        <v>1.9936199999999999</v>
      </c>
      <c r="AA340" s="135">
        <f t="shared" si="195"/>
        <v>1.8814599999999999</v>
      </c>
    </row>
    <row r="341" spans="1:27" ht="12.75" customHeight="1" outlineLevel="1" x14ac:dyDescent="0.3">
      <c r="A341" s="163" t="s">
        <v>2740</v>
      </c>
      <c r="B341" s="94" t="s">
        <v>238</v>
      </c>
      <c r="C341" s="70" t="s">
        <v>79</v>
      </c>
      <c r="D341" s="71">
        <v>1421.01</v>
      </c>
      <c r="E341" s="71">
        <v>1284.69</v>
      </c>
      <c r="F341" s="71">
        <v>1236.92</v>
      </c>
      <c r="G341" s="71">
        <v>1230.7</v>
      </c>
      <c r="H341" s="71">
        <v>1266.28</v>
      </c>
      <c r="I341" s="71">
        <v>1417.47</v>
      </c>
      <c r="J341" s="71">
        <v>1447.26</v>
      </c>
      <c r="K341" s="71">
        <v>1817.01</v>
      </c>
      <c r="L341" s="71">
        <v>1988.92</v>
      </c>
      <c r="M341" s="71">
        <v>2077.9499999999998</v>
      </c>
      <c r="N341" s="71">
        <v>2093.0300000000002</v>
      </c>
      <c r="O341" s="71">
        <v>2138.08</v>
      </c>
      <c r="P341" s="71">
        <v>2097.9699999999998</v>
      </c>
      <c r="Q341" s="71">
        <v>2071.86</v>
      </c>
      <c r="R341" s="71">
        <v>2028.01</v>
      </c>
      <c r="S341" s="71">
        <v>1969.38</v>
      </c>
      <c r="T341" s="71">
        <v>1944.84</v>
      </c>
      <c r="U341" s="71">
        <v>1937.44</v>
      </c>
      <c r="V341" s="71">
        <v>1979.27</v>
      </c>
      <c r="W341" s="71">
        <v>2072.0300000000002</v>
      </c>
      <c r="X341" s="71">
        <v>1972.54</v>
      </c>
      <c r="Y341" s="71">
        <v>1832.72</v>
      </c>
      <c r="Z341" s="71">
        <v>1554.64</v>
      </c>
      <c r="AA341" s="71">
        <v>1442.48</v>
      </c>
    </row>
    <row r="342" spans="1:27" ht="12.75" customHeight="1" outlineLevel="1" x14ac:dyDescent="0.3">
      <c r="A342" s="163" t="s">
        <v>2741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customHeight="1" outlineLevel="1" x14ac:dyDescent="0.3">
      <c r="A343" s="163" t="s">
        <v>2742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2743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 t="shared" si="197"/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x14ac:dyDescent="0.3">
      <c r="A345" s="162" t="s">
        <v>2744</v>
      </c>
      <c r="B345" s="54" t="str">
        <f>"05"&amp;"."&amp;$B$801&amp;"."&amp;$B$802</f>
        <v>05.03.2024</v>
      </c>
      <c r="C345" s="134" t="s">
        <v>76</v>
      </c>
      <c r="D345" s="135">
        <f>ROUND(((D346+D347+D349+D348)/1000),5)</f>
        <v>1.73821</v>
      </c>
      <c r="E345" s="135">
        <f>ROUND(((E346+E347+E349+E348)/1000),5)</f>
        <v>1.6713199999999999</v>
      </c>
      <c r="F345" s="135">
        <f>ROUND(((F346+F347+F349+F348)/1000),5)</f>
        <v>1.65001</v>
      </c>
      <c r="G345" s="135">
        <f t="shared" ref="G345:AA345" si="198">ROUND(((G346+G347+G349+G348)/1000),5)</f>
        <v>1.6433899999999999</v>
      </c>
      <c r="H345" s="135">
        <f t="shared" si="198"/>
        <v>1.6856199999999999</v>
      </c>
      <c r="I345" s="135">
        <f t="shared" si="198"/>
        <v>1.8186599999999999</v>
      </c>
      <c r="J345" s="135">
        <f t="shared" si="198"/>
        <v>1.9154</v>
      </c>
      <c r="K345" s="135">
        <f t="shared" si="198"/>
        <v>2.1107300000000002</v>
      </c>
      <c r="L345" s="135">
        <f t="shared" si="198"/>
        <v>2.27325</v>
      </c>
      <c r="M345" s="135">
        <f t="shared" si="198"/>
        <v>2.3247399999999998</v>
      </c>
      <c r="N345" s="135">
        <f t="shared" si="198"/>
        <v>2.2854299999999999</v>
      </c>
      <c r="O345" s="135">
        <f t="shared" si="198"/>
        <v>2.6287699999999998</v>
      </c>
      <c r="P345" s="135">
        <f t="shared" si="198"/>
        <v>2.49709</v>
      </c>
      <c r="Q345" s="135">
        <f t="shared" si="198"/>
        <v>2.4310299999999998</v>
      </c>
      <c r="R345" s="135">
        <f t="shared" si="198"/>
        <v>2.4859100000000001</v>
      </c>
      <c r="S345" s="135">
        <f t="shared" si="198"/>
        <v>2.3788499999999999</v>
      </c>
      <c r="T345" s="135">
        <f t="shared" si="198"/>
        <v>2.35501</v>
      </c>
      <c r="U345" s="135">
        <f t="shared" si="198"/>
        <v>2.2639</v>
      </c>
      <c r="V345" s="135">
        <f t="shared" si="198"/>
        <v>2.2655699999999999</v>
      </c>
      <c r="W345" s="135">
        <f t="shared" si="198"/>
        <v>2.25814</v>
      </c>
      <c r="X345" s="135">
        <f t="shared" si="198"/>
        <v>2.3252199999999998</v>
      </c>
      <c r="Y345" s="135">
        <f t="shared" si="198"/>
        <v>2.1331099999999998</v>
      </c>
      <c r="Z345" s="135">
        <f t="shared" si="198"/>
        <v>1.96454</v>
      </c>
      <c r="AA345" s="135">
        <f t="shared" si="198"/>
        <v>1.7909900000000001</v>
      </c>
    </row>
    <row r="346" spans="1:27" ht="12.75" customHeight="1" outlineLevel="1" x14ac:dyDescent="0.3">
      <c r="A346" s="163" t="s">
        <v>2745</v>
      </c>
      <c r="B346" s="94" t="s">
        <v>238</v>
      </c>
      <c r="C346" s="70" t="s">
        <v>79</v>
      </c>
      <c r="D346" s="71">
        <v>1299.23</v>
      </c>
      <c r="E346" s="71">
        <v>1232.3399999999999</v>
      </c>
      <c r="F346" s="71">
        <v>1211.03</v>
      </c>
      <c r="G346" s="71">
        <v>1204.4100000000001</v>
      </c>
      <c r="H346" s="71">
        <v>1246.6400000000001</v>
      </c>
      <c r="I346" s="71">
        <v>1379.68</v>
      </c>
      <c r="J346" s="71">
        <v>1476.42</v>
      </c>
      <c r="K346" s="71">
        <v>1671.75</v>
      </c>
      <c r="L346" s="71">
        <v>1834.27</v>
      </c>
      <c r="M346" s="71">
        <v>1885.76</v>
      </c>
      <c r="N346" s="71">
        <v>1846.45</v>
      </c>
      <c r="O346" s="71">
        <v>2189.79</v>
      </c>
      <c r="P346" s="71">
        <v>2058.11</v>
      </c>
      <c r="Q346" s="71">
        <v>1992.05</v>
      </c>
      <c r="R346" s="71">
        <v>2046.93</v>
      </c>
      <c r="S346" s="71">
        <v>1939.87</v>
      </c>
      <c r="T346" s="71">
        <v>1916.03</v>
      </c>
      <c r="U346" s="71">
        <v>1824.92</v>
      </c>
      <c r="V346" s="71">
        <v>1826.59</v>
      </c>
      <c r="W346" s="71">
        <v>1819.16</v>
      </c>
      <c r="X346" s="71">
        <v>1886.24</v>
      </c>
      <c r="Y346" s="71">
        <v>1694.13</v>
      </c>
      <c r="Z346" s="71">
        <v>1525.56</v>
      </c>
      <c r="AA346" s="71">
        <v>1352.01</v>
      </c>
    </row>
    <row r="347" spans="1:27" ht="12.75" customHeight="1" outlineLevel="1" x14ac:dyDescent="0.3">
      <c r="A347" s="163" t="s">
        <v>2746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customHeight="1" outlineLevel="1" x14ac:dyDescent="0.3">
      <c r="A348" s="163" t="s">
        <v>2747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2748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 t="shared" si="200"/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x14ac:dyDescent="0.3">
      <c r="A350" s="162" t="s">
        <v>2749</v>
      </c>
      <c r="B350" s="54" t="str">
        <f>"06"&amp;"."&amp;$B$801&amp;"."&amp;$B$802</f>
        <v>06.03.2024</v>
      </c>
      <c r="C350" s="134" t="s">
        <v>76</v>
      </c>
      <c r="D350" s="135">
        <f>ROUND(((D351+D352+D354+D353)/1000),5)</f>
        <v>1.7951299999999999</v>
      </c>
      <c r="E350" s="135">
        <f>ROUND(((E351+E352+E354+E353)/1000),5)</f>
        <v>1.6820299999999999</v>
      </c>
      <c r="F350" s="135">
        <f>ROUND(((F351+F352+F354+F353)/1000),5)</f>
        <v>1.6649499999999999</v>
      </c>
      <c r="G350" s="135">
        <f t="shared" ref="G350:AA350" si="201">ROUND(((G351+G352+G354+G353)/1000),5)</f>
        <v>1.6608400000000001</v>
      </c>
      <c r="H350" s="135">
        <f t="shared" si="201"/>
        <v>1.7259</v>
      </c>
      <c r="I350" s="135">
        <f t="shared" si="201"/>
        <v>1.8685799999999999</v>
      </c>
      <c r="J350" s="135">
        <f t="shared" si="201"/>
        <v>1.96638</v>
      </c>
      <c r="K350" s="135">
        <f t="shared" si="201"/>
        <v>2.25779</v>
      </c>
      <c r="L350" s="135">
        <f t="shared" si="201"/>
        <v>2.3295699999999999</v>
      </c>
      <c r="M350" s="135">
        <f t="shared" si="201"/>
        <v>2.3450199999999999</v>
      </c>
      <c r="N350" s="135">
        <f t="shared" si="201"/>
        <v>2.3083300000000002</v>
      </c>
      <c r="O350" s="135">
        <f t="shared" si="201"/>
        <v>2.4115500000000001</v>
      </c>
      <c r="P350" s="135">
        <f t="shared" si="201"/>
        <v>2.4004699999999999</v>
      </c>
      <c r="Q350" s="135">
        <f t="shared" si="201"/>
        <v>2.3977900000000001</v>
      </c>
      <c r="R350" s="135">
        <f t="shared" si="201"/>
        <v>2.37683</v>
      </c>
      <c r="S350" s="135">
        <f t="shared" si="201"/>
        <v>2.35439</v>
      </c>
      <c r="T350" s="135">
        <f t="shared" si="201"/>
        <v>2.3435299999999999</v>
      </c>
      <c r="U350" s="135">
        <f t="shared" si="201"/>
        <v>2.2942</v>
      </c>
      <c r="V350" s="135">
        <f t="shared" si="201"/>
        <v>2.33535</v>
      </c>
      <c r="W350" s="135">
        <f t="shared" si="201"/>
        <v>2.3356499999999998</v>
      </c>
      <c r="X350" s="135">
        <f t="shared" si="201"/>
        <v>2.3910399999999998</v>
      </c>
      <c r="Y350" s="135">
        <f t="shared" si="201"/>
        <v>2.2846600000000001</v>
      </c>
      <c r="Z350" s="135">
        <f t="shared" si="201"/>
        <v>2.0145</v>
      </c>
      <c r="AA350" s="135">
        <f t="shared" si="201"/>
        <v>1.8765499999999999</v>
      </c>
    </row>
    <row r="351" spans="1:27" ht="12.75" customHeight="1" outlineLevel="1" x14ac:dyDescent="0.3">
      <c r="A351" s="163" t="s">
        <v>2750</v>
      </c>
      <c r="B351" s="94" t="s">
        <v>238</v>
      </c>
      <c r="C351" s="70" t="s">
        <v>79</v>
      </c>
      <c r="D351" s="71">
        <v>1356.15</v>
      </c>
      <c r="E351" s="71">
        <v>1243.05</v>
      </c>
      <c r="F351" s="71">
        <v>1225.97</v>
      </c>
      <c r="G351" s="71">
        <v>1221.8599999999999</v>
      </c>
      <c r="H351" s="71">
        <v>1286.92</v>
      </c>
      <c r="I351" s="71">
        <v>1429.6</v>
      </c>
      <c r="J351" s="71">
        <v>1527.4</v>
      </c>
      <c r="K351" s="71">
        <v>1818.81</v>
      </c>
      <c r="L351" s="71">
        <v>1890.59</v>
      </c>
      <c r="M351" s="71">
        <v>1906.04</v>
      </c>
      <c r="N351" s="71">
        <v>1869.35</v>
      </c>
      <c r="O351" s="71">
        <v>1972.57</v>
      </c>
      <c r="P351" s="71">
        <v>1961.49</v>
      </c>
      <c r="Q351" s="71">
        <v>1958.81</v>
      </c>
      <c r="R351" s="71">
        <v>1937.85</v>
      </c>
      <c r="S351" s="71">
        <v>1915.41</v>
      </c>
      <c r="T351" s="71">
        <v>1904.55</v>
      </c>
      <c r="U351" s="71">
        <v>1855.22</v>
      </c>
      <c r="V351" s="71">
        <v>1896.37</v>
      </c>
      <c r="W351" s="71">
        <v>1896.67</v>
      </c>
      <c r="X351" s="71">
        <v>1952.06</v>
      </c>
      <c r="Y351" s="71">
        <v>1845.68</v>
      </c>
      <c r="Z351" s="71">
        <v>1575.52</v>
      </c>
      <c r="AA351" s="71">
        <v>1437.57</v>
      </c>
    </row>
    <row r="352" spans="1:27" ht="12.75" customHeight="1" outlineLevel="1" x14ac:dyDescent="0.3">
      <c r="A352" s="163" t="s">
        <v>2751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customHeight="1" outlineLevel="1" x14ac:dyDescent="0.3">
      <c r="A353" s="163" t="s">
        <v>2752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2753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 t="shared" si="203"/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x14ac:dyDescent="0.3">
      <c r="A355" s="162" t="s">
        <v>2754</v>
      </c>
      <c r="B355" s="54" t="str">
        <f>"07"&amp;"."&amp;$B$801&amp;"."&amp;$B$802</f>
        <v>07.03.2024</v>
      </c>
      <c r="C355" s="134" t="s">
        <v>76</v>
      </c>
      <c r="D355" s="135">
        <f>ROUND(((D356+D357+D359+D358)/1000),5)</f>
        <v>1.66795</v>
      </c>
      <c r="E355" s="135">
        <f>ROUND(((E356+E357+E359+E358)/1000),5)</f>
        <v>1.6419999999999999</v>
      </c>
      <c r="F355" s="135">
        <f>ROUND(((F356+F357+F359+F358)/1000),5)</f>
        <v>1.60809</v>
      </c>
      <c r="G355" s="135">
        <f t="shared" ref="G355:AA355" si="204">ROUND(((G356+G357+G359+G358)/1000),5)</f>
        <v>1.5978000000000001</v>
      </c>
      <c r="H355" s="135">
        <f t="shared" si="204"/>
        <v>1.6441600000000001</v>
      </c>
      <c r="I355" s="135">
        <f t="shared" si="204"/>
        <v>1.78935</v>
      </c>
      <c r="J355" s="135">
        <f t="shared" si="204"/>
        <v>1.9058999999999999</v>
      </c>
      <c r="K355" s="135">
        <f t="shared" si="204"/>
        <v>2.1762700000000001</v>
      </c>
      <c r="L355" s="135">
        <f t="shared" si="204"/>
        <v>2.2498300000000002</v>
      </c>
      <c r="M355" s="135">
        <f t="shared" si="204"/>
        <v>2.2587899999999999</v>
      </c>
      <c r="N355" s="135">
        <f t="shared" si="204"/>
        <v>2.2584900000000001</v>
      </c>
      <c r="O355" s="135">
        <f t="shared" si="204"/>
        <v>2.2865600000000001</v>
      </c>
      <c r="P355" s="135">
        <f t="shared" si="204"/>
        <v>2.3418999999999999</v>
      </c>
      <c r="Q355" s="135">
        <f t="shared" si="204"/>
        <v>2.3417500000000002</v>
      </c>
      <c r="R355" s="135">
        <f t="shared" si="204"/>
        <v>2.30328</v>
      </c>
      <c r="S355" s="135">
        <f t="shared" si="204"/>
        <v>2.28084</v>
      </c>
      <c r="T355" s="135">
        <f t="shared" si="204"/>
        <v>2.2869799999999998</v>
      </c>
      <c r="U355" s="135">
        <f t="shared" si="204"/>
        <v>2.1785199999999998</v>
      </c>
      <c r="V355" s="135">
        <f t="shared" si="204"/>
        <v>2.21583</v>
      </c>
      <c r="W355" s="135">
        <f t="shared" si="204"/>
        <v>2.23359</v>
      </c>
      <c r="X355" s="135">
        <f t="shared" si="204"/>
        <v>2.2453500000000002</v>
      </c>
      <c r="Y355" s="135">
        <f t="shared" si="204"/>
        <v>2.2487300000000001</v>
      </c>
      <c r="Z355" s="135">
        <f t="shared" si="204"/>
        <v>2.0281400000000001</v>
      </c>
      <c r="AA355" s="135">
        <f t="shared" si="204"/>
        <v>1.8728499999999999</v>
      </c>
    </row>
    <row r="356" spans="1:27" ht="12.75" customHeight="1" outlineLevel="1" x14ac:dyDescent="0.3">
      <c r="A356" s="163" t="s">
        <v>2755</v>
      </c>
      <c r="B356" s="94" t="s">
        <v>238</v>
      </c>
      <c r="C356" s="70" t="s">
        <v>79</v>
      </c>
      <c r="D356" s="71">
        <v>1228.97</v>
      </c>
      <c r="E356" s="71">
        <v>1203.02</v>
      </c>
      <c r="F356" s="71">
        <v>1169.1099999999999</v>
      </c>
      <c r="G356" s="71">
        <v>1158.82</v>
      </c>
      <c r="H356" s="71">
        <v>1205.18</v>
      </c>
      <c r="I356" s="71">
        <v>1350.37</v>
      </c>
      <c r="J356" s="71">
        <v>1466.92</v>
      </c>
      <c r="K356" s="71">
        <v>1737.29</v>
      </c>
      <c r="L356" s="71">
        <v>1810.85</v>
      </c>
      <c r="M356" s="71">
        <v>1819.81</v>
      </c>
      <c r="N356" s="71">
        <v>1819.51</v>
      </c>
      <c r="O356" s="71">
        <v>1847.58</v>
      </c>
      <c r="P356" s="71">
        <v>1902.92</v>
      </c>
      <c r="Q356" s="71">
        <v>1902.77</v>
      </c>
      <c r="R356" s="71">
        <v>1864.3</v>
      </c>
      <c r="S356" s="71">
        <v>1841.86</v>
      </c>
      <c r="T356" s="71">
        <v>1848</v>
      </c>
      <c r="U356" s="71">
        <v>1739.54</v>
      </c>
      <c r="V356" s="71">
        <v>1776.85</v>
      </c>
      <c r="W356" s="71">
        <v>1794.61</v>
      </c>
      <c r="X356" s="71">
        <v>1806.37</v>
      </c>
      <c r="Y356" s="71">
        <v>1809.75</v>
      </c>
      <c r="Z356" s="71">
        <v>1589.16</v>
      </c>
      <c r="AA356" s="71">
        <v>1433.87</v>
      </c>
    </row>
    <row r="357" spans="1:27" ht="12.75" customHeight="1" outlineLevel="1" x14ac:dyDescent="0.3">
      <c r="A357" s="163" t="s">
        <v>2756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customHeight="1" outlineLevel="1" x14ac:dyDescent="0.3">
      <c r="A358" s="163" t="s">
        <v>2757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2758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 t="shared" si="206"/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x14ac:dyDescent="0.3">
      <c r="A360" s="162" t="s">
        <v>2759</v>
      </c>
      <c r="B360" s="54" t="str">
        <f>"08"&amp;"."&amp;$B$801&amp;"."&amp;$B$802</f>
        <v>08.03.2024</v>
      </c>
      <c r="C360" s="134" t="s">
        <v>76</v>
      </c>
      <c r="D360" s="135">
        <f>ROUND(((D361+D362+D364+D363)/1000),5)</f>
        <v>1.8672299999999999</v>
      </c>
      <c r="E360" s="135">
        <f>ROUND(((E361+E362+E364+E363)/1000),5)</f>
        <v>1.73038</v>
      </c>
      <c r="F360" s="135">
        <f>ROUND(((F361+F362+F364+F363)/1000),5)</f>
        <v>1.6676200000000001</v>
      </c>
      <c r="G360" s="135">
        <f t="shared" ref="G360:AA360" si="207">ROUND(((G361+G362+G364+G363)/1000),5)</f>
        <v>1.6656899999999999</v>
      </c>
      <c r="H360" s="135">
        <f t="shared" si="207"/>
        <v>1.6688700000000001</v>
      </c>
      <c r="I360" s="135">
        <f t="shared" si="207"/>
        <v>1.72753</v>
      </c>
      <c r="J360" s="135">
        <f t="shared" si="207"/>
        <v>1.7625500000000001</v>
      </c>
      <c r="K360" s="135">
        <f t="shared" si="207"/>
        <v>1.8795599999999999</v>
      </c>
      <c r="L360" s="135">
        <f t="shared" si="207"/>
        <v>2.0838999999999999</v>
      </c>
      <c r="M360" s="135">
        <f t="shared" si="207"/>
        <v>2.1327400000000001</v>
      </c>
      <c r="N360" s="135">
        <f t="shared" si="207"/>
        <v>2.1766299999999998</v>
      </c>
      <c r="O360" s="135">
        <f t="shared" si="207"/>
        <v>2.18588</v>
      </c>
      <c r="P360" s="135">
        <f t="shared" si="207"/>
        <v>2.1685099999999999</v>
      </c>
      <c r="Q360" s="135">
        <f t="shared" si="207"/>
        <v>2.1526900000000002</v>
      </c>
      <c r="R360" s="135">
        <f t="shared" si="207"/>
        <v>2.1172200000000001</v>
      </c>
      <c r="S360" s="135">
        <f t="shared" si="207"/>
        <v>2.1106099999999999</v>
      </c>
      <c r="T360" s="135">
        <f t="shared" si="207"/>
        <v>2.1130100000000001</v>
      </c>
      <c r="U360" s="135">
        <f t="shared" si="207"/>
        <v>2.1172800000000001</v>
      </c>
      <c r="V360" s="135">
        <f t="shared" si="207"/>
        <v>2.1269200000000001</v>
      </c>
      <c r="W360" s="135">
        <f t="shared" si="207"/>
        <v>2.1620599999999999</v>
      </c>
      <c r="X360" s="135">
        <f t="shared" si="207"/>
        <v>2.2135199999999999</v>
      </c>
      <c r="Y360" s="135">
        <f t="shared" si="207"/>
        <v>2.1463000000000001</v>
      </c>
      <c r="Z360" s="135">
        <f t="shared" si="207"/>
        <v>1.9590000000000001</v>
      </c>
      <c r="AA360" s="135">
        <f t="shared" si="207"/>
        <v>1.8525799999999999</v>
      </c>
    </row>
    <row r="361" spans="1:27" ht="12.75" customHeight="1" outlineLevel="1" x14ac:dyDescent="0.3">
      <c r="A361" s="163" t="s">
        <v>2760</v>
      </c>
      <c r="B361" s="94" t="s">
        <v>238</v>
      </c>
      <c r="C361" s="70" t="s">
        <v>79</v>
      </c>
      <c r="D361" s="71">
        <v>1428.25</v>
      </c>
      <c r="E361" s="71">
        <v>1291.4000000000001</v>
      </c>
      <c r="F361" s="71">
        <v>1228.6400000000001</v>
      </c>
      <c r="G361" s="71">
        <v>1226.71</v>
      </c>
      <c r="H361" s="71">
        <v>1229.8900000000001</v>
      </c>
      <c r="I361" s="71">
        <v>1288.55</v>
      </c>
      <c r="J361" s="71">
        <v>1323.57</v>
      </c>
      <c r="K361" s="71">
        <v>1440.58</v>
      </c>
      <c r="L361" s="71">
        <v>1644.92</v>
      </c>
      <c r="M361" s="71">
        <v>1693.76</v>
      </c>
      <c r="N361" s="71">
        <v>1737.65</v>
      </c>
      <c r="O361" s="71">
        <v>1746.9</v>
      </c>
      <c r="P361" s="71">
        <v>1729.53</v>
      </c>
      <c r="Q361" s="71">
        <v>1713.71</v>
      </c>
      <c r="R361" s="71">
        <v>1678.24</v>
      </c>
      <c r="S361" s="71">
        <v>1671.63</v>
      </c>
      <c r="T361" s="71">
        <v>1674.03</v>
      </c>
      <c r="U361" s="71">
        <v>1678.3</v>
      </c>
      <c r="V361" s="71">
        <v>1687.94</v>
      </c>
      <c r="W361" s="71">
        <v>1723.08</v>
      </c>
      <c r="X361" s="71">
        <v>1774.54</v>
      </c>
      <c r="Y361" s="71">
        <v>1707.32</v>
      </c>
      <c r="Z361" s="71">
        <v>1520.02</v>
      </c>
      <c r="AA361" s="71">
        <v>1413.6</v>
      </c>
    </row>
    <row r="362" spans="1:27" ht="12.75" customHeight="1" outlineLevel="1" x14ac:dyDescent="0.3">
      <c r="A362" s="163" t="s">
        <v>2761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customHeight="1" outlineLevel="1" x14ac:dyDescent="0.3">
      <c r="A363" s="163" t="s">
        <v>2762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2763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 t="shared" si="209"/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x14ac:dyDescent="0.3">
      <c r="A365" s="162" t="s">
        <v>2764</v>
      </c>
      <c r="B365" s="54" t="str">
        <f>"09"&amp;"."&amp;$B$801&amp;"."&amp;$B$802</f>
        <v>09.03.2024</v>
      </c>
      <c r="C365" s="134" t="s">
        <v>76</v>
      </c>
      <c r="D365" s="135">
        <f>ROUND(((D366+D367+D369+D368)/1000),5)</f>
        <v>1.8806400000000001</v>
      </c>
      <c r="E365" s="135">
        <f>ROUND(((E366+E367+E369+E368)/1000),5)</f>
        <v>1.7200200000000001</v>
      </c>
      <c r="F365" s="135">
        <f>ROUND(((F366+F367+F369+F368)/1000),5)</f>
        <v>1.66903</v>
      </c>
      <c r="G365" s="135">
        <f t="shared" ref="G365:AA365" si="210">ROUND(((G366+G367+G369+G368)/1000),5)</f>
        <v>1.6513599999999999</v>
      </c>
      <c r="H365" s="135">
        <f t="shared" si="210"/>
        <v>1.6686399999999999</v>
      </c>
      <c r="I365" s="135">
        <f t="shared" si="210"/>
        <v>1.7094100000000001</v>
      </c>
      <c r="J365" s="135">
        <f t="shared" si="210"/>
        <v>1.8049999999999999</v>
      </c>
      <c r="K365" s="135">
        <f t="shared" si="210"/>
        <v>1.9201999999999999</v>
      </c>
      <c r="L365" s="135">
        <f t="shared" si="210"/>
        <v>2.1129099999999998</v>
      </c>
      <c r="M365" s="135">
        <f t="shared" si="210"/>
        <v>2.2059199999999999</v>
      </c>
      <c r="N365" s="135">
        <f t="shared" si="210"/>
        <v>2.27406</v>
      </c>
      <c r="O365" s="135">
        <f t="shared" si="210"/>
        <v>2.27921</v>
      </c>
      <c r="P365" s="135">
        <f t="shared" si="210"/>
        <v>2.2581899999999999</v>
      </c>
      <c r="Q365" s="135">
        <f t="shared" si="210"/>
        <v>2.2415799999999999</v>
      </c>
      <c r="R365" s="135">
        <f t="shared" si="210"/>
        <v>2.1952600000000002</v>
      </c>
      <c r="S365" s="135">
        <f t="shared" si="210"/>
        <v>2.1627200000000002</v>
      </c>
      <c r="T365" s="135">
        <f t="shared" si="210"/>
        <v>2.1706699999999999</v>
      </c>
      <c r="U365" s="135">
        <f t="shared" si="210"/>
        <v>2.18716</v>
      </c>
      <c r="V365" s="135">
        <f t="shared" si="210"/>
        <v>2.2501799999999998</v>
      </c>
      <c r="W365" s="135">
        <f t="shared" si="210"/>
        <v>2.2802799999999999</v>
      </c>
      <c r="X365" s="135">
        <f t="shared" si="210"/>
        <v>2.2957800000000002</v>
      </c>
      <c r="Y365" s="135">
        <f t="shared" si="210"/>
        <v>2.24017</v>
      </c>
      <c r="Z365" s="135">
        <f t="shared" si="210"/>
        <v>2.0397799999999999</v>
      </c>
      <c r="AA365" s="135">
        <f t="shared" si="210"/>
        <v>1.8817999999999999</v>
      </c>
    </row>
    <row r="366" spans="1:27" ht="12.75" customHeight="1" outlineLevel="1" x14ac:dyDescent="0.3">
      <c r="A366" s="163" t="s">
        <v>2765</v>
      </c>
      <c r="B366" s="94" t="s">
        <v>238</v>
      </c>
      <c r="C366" s="70" t="s">
        <v>79</v>
      </c>
      <c r="D366" s="71">
        <v>1441.66</v>
      </c>
      <c r="E366" s="71">
        <v>1281.04</v>
      </c>
      <c r="F366" s="71">
        <v>1230.05</v>
      </c>
      <c r="G366" s="71">
        <v>1212.3800000000001</v>
      </c>
      <c r="H366" s="71">
        <v>1229.6600000000001</v>
      </c>
      <c r="I366" s="71">
        <v>1270.43</v>
      </c>
      <c r="J366" s="71">
        <v>1366.02</v>
      </c>
      <c r="K366" s="71">
        <v>1481.22</v>
      </c>
      <c r="L366" s="71">
        <v>1673.93</v>
      </c>
      <c r="M366" s="71">
        <v>1766.94</v>
      </c>
      <c r="N366" s="71">
        <v>1835.08</v>
      </c>
      <c r="O366" s="71">
        <v>1840.23</v>
      </c>
      <c r="P366" s="71">
        <v>1819.21</v>
      </c>
      <c r="Q366" s="71">
        <v>1802.6</v>
      </c>
      <c r="R366" s="71">
        <v>1756.28</v>
      </c>
      <c r="S366" s="71">
        <v>1723.74</v>
      </c>
      <c r="T366" s="71">
        <v>1731.69</v>
      </c>
      <c r="U366" s="71">
        <v>1748.18</v>
      </c>
      <c r="V366" s="71">
        <v>1811.2</v>
      </c>
      <c r="W366" s="71">
        <v>1841.3</v>
      </c>
      <c r="X366" s="71">
        <v>1856.8</v>
      </c>
      <c r="Y366" s="71">
        <v>1801.19</v>
      </c>
      <c r="Z366" s="71">
        <v>1600.8</v>
      </c>
      <c r="AA366" s="71">
        <v>1442.82</v>
      </c>
    </row>
    <row r="367" spans="1:27" ht="12.75" customHeight="1" outlineLevel="1" x14ac:dyDescent="0.3">
      <c r="A367" s="163" t="s">
        <v>2766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customHeight="1" outlineLevel="1" x14ac:dyDescent="0.3">
      <c r="A368" s="163" t="s">
        <v>2767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2768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 t="shared" si="212"/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x14ac:dyDescent="0.3">
      <c r="A370" s="162" t="s">
        <v>2769</v>
      </c>
      <c r="B370" s="54" t="str">
        <f>"10"&amp;"."&amp;$B$801&amp;"."&amp;$B$802</f>
        <v>10.03.2024</v>
      </c>
      <c r="C370" s="134" t="s">
        <v>76</v>
      </c>
      <c r="D370" s="135">
        <f>ROUND(((D371+D372+D374+D373)/1000),5)</f>
        <v>1.7679199999999999</v>
      </c>
      <c r="E370" s="135">
        <f>ROUND(((E371+E372+E374+E373)/1000),5)</f>
        <v>1.6692</v>
      </c>
      <c r="F370" s="135">
        <f>ROUND(((F371+F372+F374+F373)/1000),5)</f>
        <v>1.6516900000000001</v>
      </c>
      <c r="G370" s="135">
        <f t="shared" ref="G370:AA370" si="213">ROUND(((G371+G372+G374+G373)/1000),5)</f>
        <v>1.6378999999999999</v>
      </c>
      <c r="H370" s="135">
        <f t="shared" si="213"/>
        <v>1.6557999999999999</v>
      </c>
      <c r="I370" s="135">
        <f t="shared" si="213"/>
        <v>1.67476</v>
      </c>
      <c r="J370" s="135">
        <f t="shared" si="213"/>
        <v>1.69957</v>
      </c>
      <c r="K370" s="135">
        <f t="shared" si="213"/>
        <v>1.86015</v>
      </c>
      <c r="L370" s="135">
        <f t="shared" si="213"/>
        <v>2.0911300000000002</v>
      </c>
      <c r="M370" s="135">
        <f t="shared" si="213"/>
        <v>2.15774</v>
      </c>
      <c r="N370" s="135">
        <f t="shared" si="213"/>
        <v>2.2310599999999998</v>
      </c>
      <c r="O370" s="135">
        <f t="shared" si="213"/>
        <v>2.23427</v>
      </c>
      <c r="P370" s="135">
        <f t="shared" si="213"/>
        <v>2.2181099999999998</v>
      </c>
      <c r="Q370" s="135">
        <f t="shared" si="213"/>
        <v>2.2000999999999999</v>
      </c>
      <c r="R370" s="135">
        <f t="shared" si="213"/>
        <v>2.1474899999999999</v>
      </c>
      <c r="S370" s="135">
        <f t="shared" si="213"/>
        <v>2.1197900000000001</v>
      </c>
      <c r="T370" s="135">
        <f t="shared" si="213"/>
        <v>2.1238899999999998</v>
      </c>
      <c r="U370" s="135">
        <f t="shared" si="213"/>
        <v>2.1419600000000001</v>
      </c>
      <c r="V370" s="135">
        <f t="shared" si="213"/>
        <v>2.2182599999999999</v>
      </c>
      <c r="W370" s="135">
        <f t="shared" si="213"/>
        <v>2.26736</v>
      </c>
      <c r="X370" s="135">
        <f t="shared" si="213"/>
        <v>2.2563900000000001</v>
      </c>
      <c r="Y370" s="135">
        <f t="shared" si="213"/>
        <v>2.1983799999999998</v>
      </c>
      <c r="Z370" s="135">
        <f t="shared" si="213"/>
        <v>1.9842299999999999</v>
      </c>
      <c r="AA370" s="135">
        <f t="shared" si="213"/>
        <v>1.7274799999999999</v>
      </c>
    </row>
    <row r="371" spans="1:27" ht="12.75" customHeight="1" outlineLevel="1" x14ac:dyDescent="0.3">
      <c r="A371" s="163" t="s">
        <v>2770</v>
      </c>
      <c r="B371" s="94" t="s">
        <v>238</v>
      </c>
      <c r="C371" s="70" t="s">
        <v>79</v>
      </c>
      <c r="D371" s="71">
        <v>1328.94</v>
      </c>
      <c r="E371" s="71">
        <v>1230.22</v>
      </c>
      <c r="F371" s="71">
        <v>1212.71</v>
      </c>
      <c r="G371" s="71">
        <v>1198.92</v>
      </c>
      <c r="H371" s="71">
        <v>1216.82</v>
      </c>
      <c r="I371" s="71">
        <v>1235.78</v>
      </c>
      <c r="J371" s="71">
        <v>1260.5899999999999</v>
      </c>
      <c r="K371" s="71">
        <v>1421.17</v>
      </c>
      <c r="L371" s="71">
        <v>1652.15</v>
      </c>
      <c r="M371" s="71">
        <v>1718.76</v>
      </c>
      <c r="N371" s="71">
        <v>1792.08</v>
      </c>
      <c r="O371" s="71">
        <v>1795.29</v>
      </c>
      <c r="P371" s="71">
        <v>1779.13</v>
      </c>
      <c r="Q371" s="71">
        <v>1761.12</v>
      </c>
      <c r="R371" s="71">
        <v>1708.51</v>
      </c>
      <c r="S371" s="71">
        <v>1680.81</v>
      </c>
      <c r="T371" s="71">
        <v>1684.91</v>
      </c>
      <c r="U371" s="71">
        <v>1702.98</v>
      </c>
      <c r="V371" s="71">
        <v>1779.28</v>
      </c>
      <c r="W371" s="71">
        <v>1828.38</v>
      </c>
      <c r="X371" s="71">
        <v>1817.41</v>
      </c>
      <c r="Y371" s="71">
        <v>1759.4</v>
      </c>
      <c r="Z371" s="71">
        <v>1545.25</v>
      </c>
      <c r="AA371" s="71">
        <v>1288.5</v>
      </c>
    </row>
    <row r="372" spans="1:27" ht="12.75" customHeight="1" outlineLevel="1" x14ac:dyDescent="0.3">
      <c r="A372" s="163" t="s">
        <v>2771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customHeight="1" outlineLevel="1" x14ac:dyDescent="0.3">
      <c r="A373" s="163" t="s">
        <v>2772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2773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 t="shared" si="215"/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x14ac:dyDescent="0.3">
      <c r="A375" s="162" t="s">
        <v>2774</v>
      </c>
      <c r="B375" s="54" t="str">
        <f>"11"&amp;"."&amp;$B$801&amp;"."&amp;$B$802</f>
        <v>11.03.2024</v>
      </c>
      <c r="C375" s="134" t="s">
        <v>76</v>
      </c>
      <c r="D375" s="135">
        <f>ROUND(((D376+D377+D379+D378)/1000),5)</f>
        <v>1.67147</v>
      </c>
      <c r="E375" s="135">
        <f>ROUND(((E376+E377+E379+E378)/1000),5)</f>
        <v>1.6441600000000001</v>
      </c>
      <c r="F375" s="135">
        <f>ROUND(((F376+F377+F379+F378)/1000),5)</f>
        <v>1.60379</v>
      </c>
      <c r="G375" s="135">
        <f t="shared" ref="G375:AA375" si="216">ROUND(((G376+G377+G379+G378)/1000),5)</f>
        <v>1.5857000000000001</v>
      </c>
      <c r="H375" s="135">
        <f t="shared" si="216"/>
        <v>1.6264799999999999</v>
      </c>
      <c r="I375" s="135">
        <f t="shared" si="216"/>
        <v>1.71424</v>
      </c>
      <c r="J375" s="135">
        <f t="shared" si="216"/>
        <v>1.8897900000000001</v>
      </c>
      <c r="K375" s="135">
        <f t="shared" si="216"/>
        <v>2.1031</v>
      </c>
      <c r="L375" s="135">
        <f t="shared" si="216"/>
        <v>2.2285200000000001</v>
      </c>
      <c r="M375" s="135">
        <f t="shared" si="216"/>
        <v>2.3049300000000001</v>
      </c>
      <c r="N375" s="135">
        <f t="shared" si="216"/>
        <v>2.2913800000000002</v>
      </c>
      <c r="O375" s="135">
        <f t="shared" si="216"/>
        <v>2.29556</v>
      </c>
      <c r="P375" s="135">
        <f t="shared" si="216"/>
        <v>2.2798099999999999</v>
      </c>
      <c r="Q375" s="135">
        <f t="shared" si="216"/>
        <v>2.2671100000000002</v>
      </c>
      <c r="R375" s="135">
        <f t="shared" si="216"/>
        <v>2.2438500000000001</v>
      </c>
      <c r="S375" s="135">
        <f t="shared" si="216"/>
        <v>2.2238799999999999</v>
      </c>
      <c r="T375" s="135">
        <f t="shared" si="216"/>
        <v>2.2209099999999999</v>
      </c>
      <c r="U375" s="135">
        <f t="shared" si="216"/>
        <v>2.1522299999999999</v>
      </c>
      <c r="V375" s="135">
        <f t="shared" si="216"/>
        <v>2.1780900000000001</v>
      </c>
      <c r="W375" s="135">
        <f t="shared" si="216"/>
        <v>2.2037</v>
      </c>
      <c r="X375" s="135">
        <f t="shared" si="216"/>
        <v>2.1640999999999999</v>
      </c>
      <c r="Y375" s="135">
        <f t="shared" si="216"/>
        <v>2.1036600000000001</v>
      </c>
      <c r="Z375" s="135">
        <f t="shared" si="216"/>
        <v>1.90036</v>
      </c>
      <c r="AA375" s="135">
        <f t="shared" si="216"/>
        <v>1.66045</v>
      </c>
    </row>
    <row r="376" spans="1:27" ht="12.75" customHeight="1" outlineLevel="1" x14ac:dyDescent="0.3">
      <c r="A376" s="163" t="s">
        <v>2775</v>
      </c>
      <c r="B376" s="94" t="s">
        <v>238</v>
      </c>
      <c r="C376" s="70" t="s">
        <v>79</v>
      </c>
      <c r="D376" s="71">
        <v>1232.49</v>
      </c>
      <c r="E376" s="71">
        <v>1205.18</v>
      </c>
      <c r="F376" s="71">
        <v>1164.81</v>
      </c>
      <c r="G376" s="71">
        <v>1146.72</v>
      </c>
      <c r="H376" s="71">
        <v>1187.5</v>
      </c>
      <c r="I376" s="71">
        <v>1275.26</v>
      </c>
      <c r="J376" s="71">
        <v>1450.81</v>
      </c>
      <c r="K376" s="71">
        <v>1664.12</v>
      </c>
      <c r="L376" s="71">
        <v>1789.54</v>
      </c>
      <c r="M376" s="71">
        <v>1865.95</v>
      </c>
      <c r="N376" s="71">
        <v>1852.4</v>
      </c>
      <c r="O376" s="71">
        <v>1856.58</v>
      </c>
      <c r="P376" s="71">
        <v>1840.83</v>
      </c>
      <c r="Q376" s="71">
        <v>1828.13</v>
      </c>
      <c r="R376" s="71">
        <v>1804.87</v>
      </c>
      <c r="S376" s="71">
        <v>1784.9</v>
      </c>
      <c r="T376" s="71">
        <v>1781.93</v>
      </c>
      <c r="U376" s="71">
        <v>1713.25</v>
      </c>
      <c r="V376" s="71">
        <v>1739.11</v>
      </c>
      <c r="W376" s="71">
        <v>1764.72</v>
      </c>
      <c r="X376" s="71">
        <v>1725.12</v>
      </c>
      <c r="Y376" s="71">
        <v>1664.68</v>
      </c>
      <c r="Z376" s="71">
        <v>1461.38</v>
      </c>
      <c r="AA376" s="71">
        <v>1221.47</v>
      </c>
    </row>
    <row r="377" spans="1:27" ht="12.75" customHeight="1" outlineLevel="1" x14ac:dyDescent="0.3">
      <c r="A377" s="163" t="s">
        <v>2776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customHeight="1" outlineLevel="1" x14ac:dyDescent="0.3">
      <c r="A378" s="163" t="s">
        <v>2777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2778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 t="shared" si="218"/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x14ac:dyDescent="0.3">
      <c r="A380" s="162" t="s">
        <v>2779</v>
      </c>
      <c r="B380" s="54" t="str">
        <f>"12"&amp;"."&amp;$B$801&amp;"."&amp;$B$802</f>
        <v>12.03.2024</v>
      </c>
      <c r="C380" s="134" t="s">
        <v>76</v>
      </c>
      <c r="D380" s="135">
        <f>ROUND(((D381+D382+D384+D383)/1000),5)</f>
        <v>1.66049</v>
      </c>
      <c r="E380" s="135">
        <f>ROUND(((E381+E382+E384+E383)/1000),5)</f>
        <v>1.61039</v>
      </c>
      <c r="F380" s="135">
        <f>ROUND(((F381+F382+F384+F383)/1000),5)</f>
        <v>1.5727899999999999</v>
      </c>
      <c r="G380" s="135">
        <f t="shared" ref="G380:AA380" si="219">ROUND(((G381+G382+G384+G383)/1000),5)</f>
        <v>1.5700400000000001</v>
      </c>
      <c r="H380" s="135">
        <f t="shared" si="219"/>
        <v>1.62208</v>
      </c>
      <c r="I380" s="135">
        <f t="shared" si="219"/>
        <v>1.7190700000000001</v>
      </c>
      <c r="J380" s="135">
        <f t="shared" si="219"/>
        <v>1.88557</v>
      </c>
      <c r="K380" s="135">
        <f t="shared" si="219"/>
        <v>2.1107499999999999</v>
      </c>
      <c r="L380" s="135">
        <f t="shared" si="219"/>
        <v>2.1869399999999999</v>
      </c>
      <c r="M380" s="135">
        <f t="shared" si="219"/>
        <v>2.2426400000000002</v>
      </c>
      <c r="N380" s="135">
        <f t="shared" si="219"/>
        <v>2.2427100000000002</v>
      </c>
      <c r="O380" s="135">
        <f t="shared" si="219"/>
        <v>2.2494900000000002</v>
      </c>
      <c r="P380" s="135">
        <f t="shared" si="219"/>
        <v>2.23163</v>
      </c>
      <c r="Q380" s="135">
        <f t="shared" si="219"/>
        <v>2.2308400000000002</v>
      </c>
      <c r="R380" s="135">
        <f t="shared" si="219"/>
        <v>2.20784</v>
      </c>
      <c r="S380" s="135">
        <f t="shared" si="219"/>
        <v>2.19123</v>
      </c>
      <c r="T380" s="135">
        <f t="shared" si="219"/>
        <v>2.1871399999999999</v>
      </c>
      <c r="U380" s="135">
        <f t="shared" si="219"/>
        <v>2.1387999999999998</v>
      </c>
      <c r="V380" s="135">
        <f t="shared" si="219"/>
        <v>2.1841200000000001</v>
      </c>
      <c r="W380" s="135">
        <f t="shared" si="219"/>
        <v>2.2090700000000001</v>
      </c>
      <c r="X380" s="135">
        <f t="shared" si="219"/>
        <v>2.20357</v>
      </c>
      <c r="Y380" s="135">
        <f t="shared" si="219"/>
        <v>2.1148500000000001</v>
      </c>
      <c r="Z380" s="135">
        <f t="shared" si="219"/>
        <v>1.9034</v>
      </c>
      <c r="AA380" s="135">
        <f t="shared" si="219"/>
        <v>1.7218599999999999</v>
      </c>
    </row>
    <row r="381" spans="1:27" ht="12.75" customHeight="1" outlineLevel="1" x14ac:dyDescent="0.3">
      <c r="A381" s="163" t="s">
        <v>2780</v>
      </c>
      <c r="B381" s="94" t="s">
        <v>238</v>
      </c>
      <c r="C381" s="70" t="s">
        <v>79</v>
      </c>
      <c r="D381" s="71">
        <v>1221.51</v>
      </c>
      <c r="E381" s="71">
        <v>1171.4100000000001</v>
      </c>
      <c r="F381" s="71">
        <v>1133.81</v>
      </c>
      <c r="G381" s="71">
        <v>1131.06</v>
      </c>
      <c r="H381" s="71">
        <v>1183.0999999999999</v>
      </c>
      <c r="I381" s="71">
        <v>1280.0899999999999</v>
      </c>
      <c r="J381" s="71">
        <v>1446.59</v>
      </c>
      <c r="K381" s="71">
        <v>1671.77</v>
      </c>
      <c r="L381" s="71">
        <v>1747.96</v>
      </c>
      <c r="M381" s="71">
        <v>1803.66</v>
      </c>
      <c r="N381" s="71">
        <v>1803.73</v>
      </c>
      <c r="O381" s="71">
        <v>1810.51</v>
      </c>
      <c r="P381" s="71">
        <v>1792.65</v>
      </c>
      <c r="Q381" s="71">
        <v>1791.86</v>
      </c>
      <c r="R381" s="71">
        <v>1768.86</v>
      </c>
      <c r="S381" s="71">
        <v>1752.25</v>
      </c>
      <c r="T381" s="71">
        <v>1748.16</v>
      </c>
      <c r="U381" s="71">
        <v>1699.82</v>
      </c>
      <c r="V381" s="71">
        <v>1745.14</v>
      </c>
      <c r="W381" s="71">
        <v>1770.09</v>
      </c>
      <c r="X381" s="71">
        <v>1764.59</v>
      </c>
      <c r="Y381" s="71">
        <v>1675.87</v>
      </c>
      <c r="Z381" s="71">
        <v>1464.42</v>
      </c>
      <c r="AA381" s="71">
        <v>1282.8800000000001</v>
      </c>
    </row>
    <row r="382" spans="1:27" ht="12.75" customHeight="1" outlineLevel="1" x14ac:dyDescent="0.3">
      <c r="A382" s="163" t="s">
        <v>2781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customHeight="1" outlineLevel="1" x14ac:dyDescent="0.3">
      <c r="A383" s="163" t="s">
        <v>2782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2783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 t="shared" si="221"/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x14ac:dyDescent="0.3">
      <c r="A385" s="162" t="s">
        <v>2784</v>
      </c>
      <c r="B385" s="54" t="str">
        <f>"13"&amp;"."&amp;$B$801&amp;"."&amp;$B$802</f>
        <v>13.03.2024</v>
      </c>
      <c r="C385" s="134" t="s">
        <v>76</v>
      </c>
      <c r="D385" s="135">
        <f>ROUND(((D386+D387+D389+D388)/1000),5)</f>
        <v>1.6330899999999999</v>
      </c>
      <c r="E385" s="135">
        <f>ROUND(((E386+E387+E389+E388)/1000),5)</f>
        <v>1.5980300000000001</v>
      </c>
      <c r="F385" s="135">
        <f>ROUND(((F386+F387+F389+F388)/1000),5)</f>
        <v>1.57274</v>
      </c>
      <c r="G385" s="135">
        <f t="shared" ref="G385:AA385" si="222">ROUND(((G386+G387+G389+G388)/1000),5)</f>
        <v>1.57159</v>
      </c>
      <c r="H385" s="135">
        <f t="shared" si="222"/>
        <v>1.59657</v>
      </c>
      <c r="I385" s="135">
        <f t="shared" si="222"/>
        <v>1.69452</v>
      </c>
      <c r="J385" s="135">
        <f t="shared" si="222"/>
        <v>1.87479</v>
      </c>
      <c r="K385" s="135">
        <f t="shared" si="222"/>
        <v>2.1010399999999998</v>
      </c>
      <c r="L385" s="135">
        <f t="shared" si="222"/>
        <v>2.13672</v>
      </c>
      <c r="M385" s="135">
        <f t="shared" si="222"/>
        <v>2.2976000000000001</v>
      </c>
      <c r="N385" s="135">
        <f t="shared" si="222"/>
        <v>2.2869600000000001</v>
      </c>
      <c r="O385" s="135">
        <f t="shared" si="222"/>
        <v>2.2049400000000001</v>
      </c>
      <c r="P385" s="135">
        <f t="shared" si="222"/>
        <v>2.1579000000000002</v>
      </c>
      <c r="Q385" s="135">
        <f t="shared" si="222"/>
        <v>2.1985600000000001</v>
      </c>
      <c r="R385" s="135">
        <f t="shared" si="222"/>
        <v>2.1772300000000002</v>
      </c>
      <c r="S385" s="135">
        <f t="shared" si="222"/>
        <v>2.15341</v>
      </c>
      <c r="T385" s="135">
        <f t="shared" si="222"/>
        <v>2.1265299999999998</v>
      </c>
      <c r="U385" s="135">
        <f t="shared" si="222"/>
        <v>2.1245500000000002</v>
      </c>
      <c r="V385" s="135">
        <f t="shared" si="222"/>
        <v>2.1574599999999999</v>
      </c>
      <c r="W385" s="135">
        <f t="shared" si="222"/>
        <v>2.2157499999999999</v>
      </c>
      <c r="X385" s="135">
        <f t="shared" si="222"/>
        <v>2.1903999999999999</v>
      </c>
      <c r="Y385" s="135">
        <f t="shared" si="222"/>
        <v>2.1116299999999999</v>
      </c>
      <c r="Z385" s="135">
        <f t="shared" si="222"/>
        <v>1.90029</v>
      </c>
      <c r="AA385" s="135">
        <f t="shared" si="222"/>
        <v>1.6989700000000001</v>
      </c>
    </row>
    <row r="386" spans="1:27" ht="12.75" customHeight="1" outlineLevel="1" x14ac:dyDescent="0.3">
      <c r="A386" s="163" t="s">
        <v>2785</v>
      </c>
      <c r="B386" s="94" t="s">
        <v>238</v>
      </c>
      <c r="C386" s="70" t="s">
        <v>79</v>
      </c>
      <c r="D386" s="71">
        <v>1194.1099999999999</v>
      </c>
      <c r="E386" s="71">
        <v>1159.05</v>
      </c>
      <c r="F386" s="71">
        <v>1133.76</v>
      </c>
      <c r="G386" s="71">
        <v>1132.6099999999999</v>
      </c>
      <c r="H386" s="71">
        <v>1157.5899999999999</v>
      </c>
      <c r="I386" s="71">
        <v>1255.54</v>
      </c>
      <c r="J386" s="71">
        <v>1435.81</v>
      </c>
      <c r="K386" s="71">
        <v>1662.06</v>
      </c>
      <c r="L386" s="71">
        <v>1697.74</v>
      </c>
      <c r="M386" s="71">
        <v>1858.62</v>
      </c>
      <c r="N386" s="71">
        <v>1847.98</v>
      </c>
      <c r="O386" s="71">
        <v>1765.96</v>
      </c>
      <c r="P386" s="71">
        <v>1718.92</v>
      </c>
      <c r="Q386" s="71">
        <v>1759.58</v>
      </c>
      <c r="R386" s="71">
        <v>1738.25</v>
      </c>
      <c r="S386" s="71">
        <v>1714.43</v>
      </c>
      <c r="T386" s="71">
        <v>1687.55</v>
      </c>
      <c r="U386" s="71">
        <v>1685.57</v>
      </c>
      <c r="V386" s="71">
        <v>1718.48</v>
      </c>
      <c r="W386" s="71">
        <v>1776.77</v>
      </c>
      <c r="X386" s="71">
        <v>1751.42</v>
      </c>
      <c r="Y386" s="71">
        <v>1672.65</v>
      </c>
      <c r="Z386" s="71">
        <v>1461.31</v>
      </c>
      <c r="AA386" s="71">
        <v>1259.99</v>
      </c>
    </row>
    <row r="387" spans="1:27" ht="12.75" customHeight="1" outlineLevel="1" x14ac:dyDescent="0.3">
      <c r="A387" s="163" t="s">
        <v>2786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customHeight="1" outlineLevel="1" x14ac:dyDescent="0.3">
      <c r="A388" s="163" t="s">
        <v>2787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2788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 t="shared" si="224"/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x14ac:dyDescent="0.3">
      <c r="A390" s="162" t="s">
        <v>2789</v>
      </c>
      <c r="B390" s="54" t="str">
        <f>"14"&amp;"."&amp;$B$801&amp;"."&amp;$B$802</f>
        <v>14.03.2024</v>
      </c>
      <c r="C390" s="134" t="s">
        <v>76</v>
      </c>
      <c r="D390" s="135">
        <f>ROUND(((D391+D392+D394+D393)/1000),5)</f>
        <v>1.6627099999999999</v>
      </c>
      <c r="E390" s="135">
        <f>ROUND(((E391+E392+E394+E393)/1000),5)</f>
        <v>1.5849200000000001</v>
      </c>
      <c r="F390" s="135">
        <f>ROUND(((F391+F392+F394+F393)/1000),5)</f>
        <v>1.5710900000000001</v>
      </c>
      <c r="G390" s="135">
        <f t="shared" ref="G390:AA390" si="225">ROUND(((G391+G392+G394+G393)/1000),5)</f>
        <v>1.5738399999999999</v>
      </c>
      <c r="H390" s="135">
        <f t="shared" si="225"/>
        <v>1.6171899999999999</v>
      </c>
      <c r="I390" s="135">
        <f t="shared" si="225"/>
        <v>1.6936199999999999</v>
      </c>
      <c r="J390" s="135">
        <f t="shared" si="225"/>
        <v>1.85938</v>
      </c>
      <c r="K390" s="135">
        <f t="shared" si="225"/>
        <v>2.08162</v>
      </c>
      <c r="L390" s="135">
        <f t="shared" si="225"/>
        <v>2.1513900000000001</v>
      </c>
      <c r="M390" s="135">
        <f t="shared" si="225"/>
        <v>2.2193399999999999</v>
      </c>
      <c r="N390" s="135">
        <f t="shared" si="225"/>
        <v>2.2071900000000002</v>
      </c>
      <c r="O390" s="135">
        <f t="shared" si="225"/>
        <v>2.2433000000000001</v>
      </c>
      <c r="P390" s="135">
        <f t="shared" si="225"/>
        <v>2.2183700000000002</v>
      </c>
      <c r="Q390" s="135">
        <f t="shared" si="225"/>
        <v>2.20871</v>
      </c>
      <c r="R390" s="135">
        <f t="shared" si="225"/>
        <v>2.1895799999999999</v>
      </c>
      <c r="S390" s="135">
        <f t="shared" si="225"/>
        <v>2.1637400000000002</v>
      </c>
      <c r="T390" s="135">
        <f t="shared" si="225"/>
        <v>2.1610100000000001</v>
      </c>
      <c r="U390" s="135">
        <f t="shared" si="225"/>
        <v>2.1206700000000001</v>
      </c>
      <c r="V390" s="135">
        <f t="shared" si="225"/>
        <v>2.2070500000000002</v>
      </c>
      <c r="W390" s="135">
        <f t="shared" si="225"/>
        <v>2.2384599999999999</v>
      </c>
      <c r="X390" s="135">
        <f t="shared" si="225"/>
        <v>2.1989899999999998</v>
      </c>
      <c r="Y390" s="135">
        <f t="shared" si="225"/>
        <v>2.11198</v>
      </c>
      <c r="Z390" s="135">
        <f t="shared" si="225"/>
        <v>1.9308099999999999</v>
      </c>
      <c r="AA390" s="135">
        <f t="shared" si="225"/>
        <v>1.7830699999999999</v>
      </c>
    </row>
    <row r="391" spans="1:27" ht="12.75" customHeight="1" outlineLevel="1" x14ac:dyDescent="0.3">
      <c r="A391" s="163" t="s">
        <v>2790</v>
      </c>
      <c r="B391" s="94" t="s">
        <v>238</v>
      </c>
      <c r="C391" s="70" t="s">
        <v>79</v>
      </c>
      <c r="D391" s="71">
        <v>1223.73</v>
      </c>
      <c r="E391" s="71">
        <v>1145.94</v>
      </c>
      <c r="F391" s="71">
        <v>1132.1099999999999</v>
      </c>
      <c r="G391" s="71">
        <v>1134.8599999999999</v>
      </c>
      <c r="H391" s="71">
        <v>1178.21</v>
      </c>
      <c r="I391" s="71">
        <v>1254.6400000000001</v>
      </c>
      <c r="J391" s="71">
        <v>1420.4</v>
      </c>
      <c r="K391" s="71">
        <v>1642.64</v>
      </c>
      <c r="L391" s="71">
        <v>1712.41</v>
      </c>
      <c r="M391" s="71">
        <v>1780.36</v>
      </c>
      <c r="N391" s="71">
        <v>1768.21</v>
      </c>
      <c r="O391" s="71">
        <v>1804.32</v>
      </c>
      <c r="P391" s="71">
        <v>1779.39</v>
      </c>
      <c r="Q391" s="71">
        <v>1769.73</v>
      </c>
      <c r="R391" s="71">
        <v>1750.6</v>
      </c>
      <c r="S391" s="71">
        <v>1724.76</v>
      </c>
      <c r="T391" s="71">
        <v>1722.03</v>
      </c>
      <c r="U391" s="71">
        <v>1681.69</v>
      </c>
      <c r="V391" s="71">
        <v>1768.07</v>
      </c>
      <c r="W391" s="71">
        <v>1799.48</v>
      </c>
      <c r="X391" s="71">
        <v>1760.01</v>
      </c>
      <c r="Y391" s="71">
        <v>1673</v>
      </c>
      <c r="Z391" s="71">
        <v>1491.83</v>
      </c>
      <c r="AA391" s="71">
        <v>1344.09</v>
      </c>
    </row>
    <row r="392" spans="1:27" ht="12.75" customHeight="1" outlineLevel="1" x14ac:dyDescent="0.3">
      <c r="A392" s="163" t="s">
        <v>2791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customHeight="1" outlineLevel="1" x14ac:dyDescent="0.3">
      <c r="A393" s="163" t="s">
        <v>2792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2793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 t="shared" si="227"/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x14ac:dyDescent="0.3">
      <c r="A395" s="162" t="s">
        <v>2794</v>
      </c>
      <c r="B395" s="54" t="str">
        <f>"15"&amp;"."&amp;$B$801&amp;"."&amp;$B$802</f>
        <v>15.03.2024</v>
      </c>
      <c r="C395" s="134" t="s">
        <v>76</v>
      </c>
      <c r="D395" s="135">
        <f>ROUND(((D396+D397+D399+D398)/1000),5)</f>
        <v>1.6690199999999999</v>
      </c>
      <c r="E395" s="135">
        <f>ROUND(((E396+E397+E399+E398)/1000),5)</f>
        <v>1.6083799999999999</v>
      </c>
      <c r="F395" s="135">
        <f>ROUND(((F396+F397+F399+F398)/1000),5)</f>
        <v>1.5959300000000001</v>
      </c>
      <c r="G395" s="135">
        <f t="shared" ref="G395:AA395" si="228">ROUND(((G396+G397+G399+G398)/1000),5)</f>
        <v>1.59598</v>
      </c>
      <c r="H395" s="135">
        <f t="shared" si="228"/>
        <v>1.6235900000000001</v>
      </c>
      <c r="I395" s="135">
        <f t="shared" si="228"/>
        <v>1.76159</v>
      </c>
      <c r="J395" s="135">
        <f t="shared" si="228"/>
        <v>1.8836999999999999</v>
      </c>
      <c r="K395" s="135">
        <f t="shared" si="228"/>
        <v>2.09822</v>
      </c>
      <c r="L395" s="135">
        <f t="shared" si="228"/>
        <v>2.1798899999999999</v>
      </c>
      <c r="M395" s="135">
        <f t="shared" si="228"/>
        <v>2.2192799999999999</v>
      </c>
      <c r="N395" s="135">
        <f t="shared" si="228"/>
        <v>2.2199399999999998</v>
      </c>
      <c r="O395" s="135">
        <f t="shared" si="228"/>
        <v>2.2675299999999998</v>
      </c>
      <c r="P395" s="135">
        <f t="shared" si="228"/>
        <v>2.2627700000000002</v>
      </c>
      <c r="Q395" s="135">
        <f t="shared" si="228"/>
        <v>2.25508</v>
      </c>
      <c r="R395" s="135">
        <f t="shared" si="228"/>
        <v>2.23875</v>
      </c>
      <c r="S395" s="135">
        <f t="shared" si="228"/>
        <v>2.2262</v>
      </c>
      <c r="T395" s="135">
        <f t="shared" si="228"/>
        <v>2.2266699999999999</v>
      </c>
      <c r="U395" s="135">
        <f t="shared" si="228"/>
        <v>2.1558600000000001</v>
      </c>
      <c r="V395" s="135">
        <f t="shared" si="228"/>
        <v>2.2161599999999999</v>
      </c>
      <c r="W395" s="135">
        <f t="shared" si="228"/>
        <v>2.2746</v>
      </c>
      <c r="X395" s="135">
        <f t="shared" si="228"/>
        <v>2.2694100000000001</v>
      </c>
      <c r="Y395" s="135">
        <f t="shared" si="228"/>
        <v>2.15801</v>
      </c>
      <c r="Z395" s="135">
        <f t="shared" si="228"/>
        <v>1.96732</v>
      </c>
      <c r="AA395" s="135">
        <f t="shared" si="228"/>
        <v>1.8895500000000001</v>
      </c>
    </row>
    <row r="396" spans="1:27" ht="12.75" customHeight="1" outlineLevel="1" x14ac:dyDescent="0.3">
      <c r="A396" s="163" t="s">
        <v>2795</v>
      </c>
      <c r="B396" s="94" t="s">
        <v>238</v>
      </c>
      <c r="C396" s="70" t="s">
        <v>79</v>
      </c>
      <c r="D396" s="71">
        <v>1230.04</v>
      </c>
      <c r="E396" s="71">
        <v>1169.4000000000001</v>
      </c>
      <c r="F396" s="71">
        <v>1156.95</v>
      </c>
      <c r="G396" s="71">
        <v>1157</v>
      </c>
      <c r="H396" s="71">
        <v>1184.6099999999999</v>
      </c>
      <c r="I396" s="71">
        <v>1322.61</v>
      </c>
      <c r="J396" s="71">
        <v>1444.72</v>
      </c>
      <c r="K396" s="71">
        <v>1659.24</v>
      </c>
      <c r="L396" s="71">
        <v>1740.91</v>
      </c>
      <c r="M396" s="71">
        <v>1780.3</v>
      </c>
      <c r="N396" s="71">
        <v>1780.96</v>
      </c>
      <c r="O396" s="71">
        <v>1828.55</v>
      </c>
      <c r="P396" s="71">
        <v>1823.79</v>
      </c>
      <c r="Q396" s="71">
        <v>1816.1</v>
      </c>
      <c r="R396" s="71">
        <v>1799.77</v>
      </c>
      <c r="S396" s="71">
        <v>1787.22</v>
      </c>
      <c r="T396" s="71">
        <v>1787.69</v>
      </c>
      <c r="U396" s="71">
        <v>1716.88</v>
      </c>
      <c r="V396" s="71">
        <v>1777.18</v>
      </c>
      <c r="W396" s="71">
        <v>1835.62</v>
      </c>
      <c r="X396" s="71">
        <v>1830.43</v>
      </c>
      <c r="Y396" s="71">
        <v>1719.03</v>
      </c>
      <c r="Z396" s="71">
        <v>1528.34</v>
      </c>
      <c r="AA396" s="71">
        <v>1450.57</v>
      </c>
    </row>
    <row r="397" spans="1:27" ht="12.75" customHeight="1" outlineLevel="1" x14ac:dyDescent="0.3">
      <c r="A397" s="163" t="s">
        <v>2796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customHeight="1" outlineLevel="1" x14ac:dyDescent="0.3">
      <c r="A398" s="163" t="s">
        <v>2797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2798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 t="shared" si="230"/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x14ac:dyDescent="0.3">
      <c r="A400" s="162" t="s">
        <v>2799</v>
      </c>
      <c r="B400" s="54" t="str">
        <f>"16"&amp;"."&amp;$B$801&amp;"."&amp;$B$802</f>
        <v>16.03.2024</v>
      </c>
      <c r="C400" s="134" t="s">
        <v>76</v>
      </c>
      <c r="D400" s="135">
        <f>ROUND(((D401+D402+D404+D403)/1000),5)</f>
        <v>1.8812599999999999</v>
      </c>
      <c r="E400" s="135">
        <f>ROUND(((E401+E402+E404+E403)/1000),5)</f>
        <v>1.71454</v>
      </c>
      <c r="F400" s="135">
        <f>ROUND(((F401+F402+F404+F403)/1000),5)</f>
        <v>1.6845300000000001</v>
      </c>
      <c r="G400" s="135">
        <f t="shared" ref="G400:AA400" si="231">ROUND(((G401+G402+G404+G403)/1000),5)</f>
        <v>1.66351</v>
      </c>
      <c r="H400" s="135">
        <f t="shared" si="231"/>
        <v>1.6644099999999999</v>
      </c>
      <c r="I400" s="135">
        <f t="shared" si="231"/>
        <v>1.7902100000000001</v>
      </c>
      <c r="J400" s="135">
        <f t="shared" si="231"/>
        <v>1.8405899999999999</v>
      </c>
      <c r="K400" s="135">
        <f t="shared" si="231"/>
        <v>1.8873899999999999</v>
      </c>
      <c r="L400" s="135">
        <f t="shared" si="231"/>
        <v>2.1311900000000001</v>
      </c>
      <c r="M400" s="135">
        <f t="shared" si="231"/>
        <v>2.2623000000000002</v>
      </c>
      <c r="N400" s="135">
        <f t="shared" si="231"/>
        <v>2.3313999999999999</v>
      </c>
      <c r="O400" s="135">
        <f t="shared" si="231"/>
        <v>2.3266100000000001</v>
      </c>
      <c r="P400" s="135">
        <f t="shared" si="231"/>
        <v>2.29495</v>
      </c>
      <c r="Q400" s="135">
        <f t="shared" si="231"/>
        <v>2.2797999999999998</v>
      </c>
      <c r="R400" s="135">
        <f t="shared" si="231"/>
        <v>2.2121599999999999</v>
      </c>
      <c r="S400" s="135">
        <f t="shared" si="231"/>
        <v>2.15245</v>
      </c>
      <c r="T400" s="135">
        <f t="shared" si="231"/>
        <v>2.1602199999999998</v>
      </c>
      <c r="U400" s="135">
        <f t="shared" si="231"/>
        <v>2.2110799999999999</v>
      </c>
      <c r="V400" s="135">
        <f t="shared" si="231"/>
        <v>2.2788900000000001</v>
      </c>
      <c r="W400" s="135">
        <f t="shared" si="231"/>
        <v>2.2878099999999999</v>
      </c>
      <c r="X400" s="135">
        <f t="shared" si="231"/>
        <v>2.2002600000000001</v>
      </c>
      <c r="Y400" s="135">
        <f t="shared" si="231"/>
        <v>2.1265000000000001</v>
      </c>
      <c r="Z400" s="135">
        <f t="shared" si="231"/>
        <v>1.9541900000000001</v>
      </c>
      <c r="AA400" s="135">
        <f t="shared" si="231"/>
        <v>1.8855200000000001</v>
      </c>
    </row>
    <row r="401" spans="1:27" ht="12.75" customHeight="1" outlineLevel="1" x14ac:dyDescent="0.3">
      <c r="A401" s="163" t="s">
        <v>2800</v>
      </c>
      <c r="B401" s="94" t="s">
        <v>238</v>
      </c>
      <c r="C401" s="70" t="s">
        <v>79</v>
      </c>
      <c r="D401" s="71">
        <v>1442.28</v>
      </c>
      <c r="E401" s="71">
        <v>1275.56</v>
      </c>
      <c r="F401" s="71">
        <v>1245.55</v>
      </c>
      <c r="G401" s="71">
        <v>1224.53</v>
      </c>
      <c r="H401" s="71">
        <v>1225.43</v>
      </c>
      <c r="I401" s="71">
        <v>1351.23</v>
      </c>
      <c r="J401" s="71">
        <v>1401.61</v>
      </c>
      <c r="K401" s="71">
        <v>1448.41</v>
      </c>
      <c r="L401" s="71">
        <v>1692.21</v>
      </c>
      <c r="M401" s="71">
        <v>1823.32</v>
      </c>
      <c r="N401" s="71">
        <v>1892.42</v>
      </c>
      <c r="O401" s="71">
        <v>1887.63</v>
      </c>
      <c r="P401" s="71">
        <v>1855.97</v>
      </c>
      <c r="Q401" s="71">
        <v>1840.82</v>
      </c>
      <c r="R401" s="71">
        <v>1773.18</v>
      </c>
      <c r="S401" s="71">
        <v>1713.47</v>
      </c>
      <c r="T401" s="71">
        <v>1721.24</v>
      </c>
      <c r="U401" s="71">
        <v>1772.1</v>
      </c>
      <c r="V401" s="71">
        <v>1839.91</v>
      </c>
      <c r="W401" s="71">
        <v>1848.83</v>
      </c>
      <c r="X401" s="71">
        <v>1761.28</v>
      </c>
      <c r="Y401" s="71">
        <v>1687.52</v>
      </c>
      <c r="Z401" s="71">
        <v>1515.21</v>
      </c>
      <c r="AA401" s="71">
        <v>1446.54</v>
      </c>
    </row>
    <row r="402" spans="1:27" ht="12.75" customHeight="1" outlineLevel="1" x14ac:dyDescent="0.3">
      <c r="A402" s="163" t="s">
        <v>2801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customHeight="1" outlineLevel="1" x14ac:dyDescent="0.3">
      <c r="A403" s="163" t="s">
        <v>2802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2803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 t="shared" si="233"/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x14ac:dyDescent="0.3">
      <c r="A405" s="162" t="s">
        <v>2804</v>
      </c>
      <c r="B405" s="54" t="str">
        <f>"17"&amp;"."&amp;$B$801&amp;"."&amp;$B$802</f>
        <v>17.03.2024</v>
      </c>
      <c r="C405" s="134" t="s">
        <v>76</v>
      </c>
      <c r="D405" s="135">
        <f>ROUND(((D406+D407+D409+D408)/1000),5)</f>
        <v>1.88323</v>
      </c>
      <c r="E405" s="135">
        <f>ROUND(((E406+E407+E409+E408)/1000),5)</f>
        <v>1.7091400000000001</v>
      </c>
      <c r="F405" s="135">
        <f>ROUND(((F406+F407+F409+F408)/1000),5)</f>
        <v>1.66872</v>
      </c>
      <c r="G405" s="135">
        <f t="shared" ref="G405:AA405" si="234">ROUND(((G406+G407+G409+G408)/1000),5)</f>
        <v>1.6384700000000001</v>
      </c>
      <c r="H405" s="135">
        <f t="shared" si="234"/>
        <v>1.63829</v>
      </c>
      <c r="I405" s="135">
        <f t="shared" si="234"/>
        <v>1.69049</v>
      </c>
      <c r="J405" s="135">
        <f t="shared" si="234"/>
        <v>1.7724800000000001</v>
      </c>
      <c r="K405" s="135">
        <f t="shared" si="234"/>
        <v>1.86006</v>
      </c>
      <c r="L405" s="135">
        <f t="shared" si="234"/>
        <v>1.93672</v>
      </c>
      <c r="M405" s="135">
        <f t="shared" si="234"/>
        <v>2.1281699999999999</v>
      </c>
      <c r="N405" s="135">
        <f t="shared" si="234"/>
        <v>2.1452</v>
      </c>
      <c r="O405" s="135">
        <f t="shared" si="234"/>
        <v>2.1511200000000001</v>
      </c>
      <c r="P405" s="135">
        <f t="shared" si="234"/>
        <v>2.14561</v>
      </c>
      <c r="Q405" s="135">
        <f t="shared" si="234"/>
        <v>2.1387</v>
      </c>
      <c r="R405" s="135">
        <f t="shared" si="234"/>
        <v>2.1393499999999999</v>
      </c>
      <c r="S405" s="135">
        <f t="shared" si="234"/>
        <v>2.1358199999999998</v>
      </c>
      <c r="T405" s="135">
        <f t="shared" si="234"/>
        <v>2.1362199999999998</v>
      </c>
      <c r="U405" s="135">
        <f t="shared" si="234"/>
        <v>2.1422699999999999</v>
      </c>
      <c r="V405" s="135">
        <f t="shared" si="234"/>
        <v>2.2831199999999998</v>
      </c>
      <c r="W405" s="135">
        <f t="shared" si="234"/>
        <v>2.3875899999999999</v>
      </c>
      <c r="X405" s="135">
        <f t="shared" si="234"/>
        <v>2.3098999999999998</v>
      </c>
      <c r="Y405" s="135">
        <f t="shared" si="234"/>
        <v>2.1310199999999999</v>
      </c>
      <c r="Z405" s="135">
        <f t="shared" si="234"/>
        <v>1.9390499999999999</v>
      </c>
      <c r="AA405" s="135">
        <f t="shared" si="234"/>
        <v>1.8881399999999999</v>
      </c>
    </row>
    <row r="406" spans="1:27" ht="12.75" customHeight="1" outlineLevel="1" x14ac:dyDescent="0.3">
      <c r="A406" s="163" t="s">
        <v>2805</v>
      </c>
      <c r="B406" s="94" t="s">
        <v>238</v>
      </c>
      <c r="C406" s="70" t="s">
        <v>79</v>
      </c>
      <c r="D406" s="71">
        <v>1444.25</v>
      </c>
      <c r="E406" s="71">
        <v>1270.1600000000001</v>
      </c>
      <c r="F406" s="71">
        <v>1229.74</v>
      </c>
      <c r="G406" s="71">
        <v>1199.49</v>
      </c>
      <c r="H406" s="71">
        <v>1199.31</v>
      </c>
      <c r="I406" s="71">
        <v>1251.51</v>
      </c>
      <c r="J406" s="71">
        <v>1333.5</v>
      </c>
      <c r="K406" s="71">
        <v>1421.08</v>
      </c>
      <c r="L406" s="71">
        <v>1497.74</v>
      </c>
      <c r="M406" s="71">
        <v>1689.19</v>
      </c>
      <c r="N406" s="71">
        <v>1706.22</v>
      </c>
      <c r="O406" s="71">
        <v>1712.14</v>
      </c>
      <c r="P406" s="71">
        <v>1706.63</v>
      </c>
      <c r="Q406" s="71">
        <v>1699.72</v>
      </c>
      <c r="R406" s="71">
        <v>1700.37</v>
      </c>
      <c r="S406" s="71">
        <v>1696.84</v>
      </c>
      <c r="T406" s="71">
        <v>1697.24</v>
      </c>
      <c r="U406" s="71">
        <v>1703.29</v>
      </c>
      <c r="V406" s="71">
        <v>1844.14</v>
      </c>
      <c r="W406" s="71">
        <v>1948.61</v>
      </c>
      <c r="X406" s="71">
        <v>1870.92</v>
      </c>
      <c r="Y406" s="71">
        <v>1692.04</v>
      </c>
      <c r="Z406" s="71">
        <v>1500.07</v>
      </c>
      <c r="AA406" s="71">
        <v>1449.16</v>
      </c>
    </row>
    <row r="407" spans="1:27" ht="12.75" customHeight="1" outlineLevel="1" x14ac:dyDescent="0.3">
      <c r="A407" s="163" t="s">
        <v>2806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customHeight="1" outlineLevel="1" x14ac:dyDescent="0.3">
      <c r="A408" s="163" t="s">
        <v>2807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2808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 t="shared" si="236"/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x14ac:dyDescent="0.3">
      <c r="A410" s="162" t="s">
        <v>2809</v>
      </c>
      <c r="B410" s="54" t="str">
        <f>"18"&amp;"."&amp;$B$801&amp;"."&amp;$B$802</f>
        <v>18.03.2024</v>
      </c>
      <c r="C410" s="134" t="s">
        <v>76</v>
      </c>
      <c r="D410" s="135">
        <f>ROUND(((D411+D412+D414+D413)/1000),5)</f>
        <v>1.82718</v>
      </c>
      <c r="E410" s="135">
        <f>ROUND(((E411+E412+E414+E413)/1000),5)</f>
        <v>1.6941900000000001</v>
      </c>
      <c r="F410" s="135">
        <f>ROUND(((F411+F412+F414+F413)/1000),5)</f>
        <v>1.6555</v>
      </c>
      <c r="G410" s="135">
        <f t="shared" ref="G410:AA410" si="237">ROUND(((G411+G412+G414+G413)/1000),5)</f>
        <v>1.6533599999999999</v>
      </c>
      <c r="H410" s="135">
        <f t="shared" si="237"/>
        <v>1.69295</v>
      </c>
      <c r="I410" s="135">
        <f t="shared" si="237"/>
        <v>1.7992900000000001</v>
      </c>
      <c r="J410" s="135">
        <f t="shared" si="237"/>
        <v>1.8842399999999999</v>
      </c>
      <c r="K410" s="135">
        <f t="shared" si="237"/>
        <v>2.2286100000000002</v>
      </c>
      <c r="L410" s="135">
        <f t="shared" si="237"/>
        <v>2.3401000000000001</v>
      </c>
      <c r="M410" s="135">
        <f t="shared" si="237"/>
        <v>2.4240300000000001</v>
      </c>
      <c r="N410" s="135">
        <f t="shared" si="237"/>
        <v>2.4333900000000002</v>
      </c>
      <c r="O410" s="135">
        <f t="shared" si="237"/>
        <v>2.4806599999999999</v>
      </c>
      <c r="P410" s="135">
        <f t="shared" si="237"/>
        <v>2.43187</v>
      </c>
      <c r="Q410" s="135">
        <f t="shared" si="237"/>
        <v>2.4334199999999999</v>
      </c>
      <c r="R410" s="135">
        <f t="shared" si="237"/>
        <v>2.4209000000000001</v>
      </c>
      <c r="S410" s="135">
        <f t="shared" si="237"/>
        <v>2.3813</v>
      </c>
      <c r="T410" s="135">
        <f t="shared" si="237"/>
        <v>2.3692099999999998</v>
      </c>
      <c r="U410" s="135">
        <f t="shared" si="237"/>
        <v>2.2662499999999999</v>
      </c>
      <c r="V410" s="135">
        <f t="shared" si="237"/>
        <v>2.3255699999999999</v>
      </c>
      <c r="W410" s="135">
        <f t="shared" si="237"/>
        <v>2.3946000000000001</v>
      </c>
      <c r="X410" s="135">
        <f t="shared" si="237"/>
        <v>2.3268300000000002</v>
      </c>
      <c r="Y410" s="135">
        <f t="shared" si="237"/>
        <v>2.17475</v>
      </c>
      <c r="Z410" s="135">
        <f t="shared" si="237"/>
        <v>1.9496100000000001</v>
      </c>
      <c r="AA410" s="135">
        <f t="shared" si="237"/>
        <v>1.83487</v>
      </c>
    </row>
    <row r="411" spans="1:27" ht="12.75" customHeight="1" outlineLevel="1" x14ac:dyDescent="0.3">
      <c r="A411" s="163" t="s">
        <v>2810</v>
      </c>
      <c r="B411" s="94" t="s">
        <v>238</v>
      </c>
      <c r="C411" s="70" t="s">
        <v>79</v>
      </c>
      <c r="D411" s="71">
        <v>1388.2</v>
      </c>
      <c r="E411" s="71">
        <v>1255.21</v>
      </c>
      <c r="F411" s="71">
        <v>1216.52</v>
      </c>
      <c r="G411" s="71">
        <v>1214.3800000000001</v>
      </c>
      <c r="H411" s="71">
        <v>1253.97</v>
      </c>
      <c r="I411" s="71">
        <v>1360.31</v>
      </c>
      <c r="J411" s="71">
        <v>1445.26</v>
      </c>
      <c r="K411" s="71">
        <v>1789.63</v>
      </c>
      <c r="L411" s="71">
        <v>1901.12</v>
      </c>
      <c r="M411" s="71">
        <v>1985.05</v>
      </c>
      <c r="N411" s="71">
        <v>1994.41</v>
      </c>
      <c r="O411" s="71">
        <v>2041.68</v>
      </c>
      <c r="P411" s="71">
        <v>1992.89</v>
      </c>
      <c r="Q411" s="71">
        <v>1994.44</v>
      </c>
      <c r="R411" s="71">
        <v>1981.92</v>
      </c>
      <c r="S411" s="71">
        <v>1942.32</v>
      </c>
      <c r="T411" s="71">
        <v>1930.23</v>
      </c>
      <c r="U411" s="71">
        <v>1827.27</v>
      </c>
      <c r="V411" s="71">
        <v>1886.59</v>
      </c>
      <c r="W411" s="71">
        <v>1955.62</v>
      </c>
      <c r="X411" s="71">
        <v>1887.85</v>
      </c>
      <c r="Y411" s="71">
        <v>1735.77</v>
      </c>
      <c r="Z411" s="71">
        <v>1510.63</v>
      </c>
      <c r="AA411" s="71">
        <v>1395.89</v>
      </c>
    </row>
    <row r="412" spans="1:27" ht="12.75" customHeight="1" outlineLevel="1" x14ac:dyDescent="0.3">
      <c r="A412" s="163" t="s">
        <v>2811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customHeight="1" outlineLevel="1" x14ac:dyDescent="0.3">
      <c r="A413" s="163" t="s">
        <v>2812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2813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 t="shared" si="239"/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x14ac:dyDescent="0.3">
      <c r="A415" s="162" t="s">
        <v>2814</v>
      </c>
      <c r="B415" s="54" t="str">
        <f>"19"&amp;"."&amp;$B$801&amp;"."&amp;$B$802</f>
        <v>19.03.2024</v>
      </c>
      <c r="C415" s="134" t="s">
        <v>76</v>
      </c>
      <c r="D415" s="135">
        <f>ROUND(((D416+D417+D419+D418)/1000),5)</f>
        <v>1.6938599999999999</v>
      </c>
      <c r="E415" s="135">
        <f>ROUND(((E416+E417+E419+E418)/1000),5)</f>
        <v>1.62914</v>
      </c>
      <c r="F415" s="135">
        <f>ROUND(((F416+F417+F419+F418)/1000),5)</f>
        <v>1.60209</v>
      </c>
      <c r="G415" s="135">
        <f t="shared" ref="G415:AA415" si="240">ROUND(((G416+G417+G419+G418)/1000),5)</f>
        <v>1.59683</v>
      </c>
      <c r="H415" s="135">
        <f t="shared" si="240"/>
        <v>1.62588</v>
      </c>
      <c r="I415" s="135">
        <f t="shared" si="240"/>
        <v>1.7210099999999999</v>
      </c>
      <c r="J415" s="135">
        <f t="shared" si="240"/>
        <v>1.8534299999999999</v>
      </c>
      <c r="K415" s="135">
        <f t="shared" si="240"/>
        <v>1.99779</v>
      </c>
      <c r="L415" s="135">
        <f t="shared" si="240"/>
        <v>2.2041300000000001</v>
      </c>
      <c r="M415" s="135">
        <f t="shared" si="240"/>
        <v>2.3189299999999999</v>
      </c>
      <c r="N415" s="135">
        <f t="shared" si="240"/>
        <v>2.3299500000000002</v>
      </c>
      <c r="O415" s="135">
        <f t="shared" si="240"/>
        <v>2.3529</v>
      </c>
      <c r="P415" s="135">
        <f t="shared" si="240"/>
        <v>2.3069899999999999</v>
      </c>
      <c r="Q415" s="135">
        <f t="shared" si="240"/>
        <v>2.33683</v>
      </c>
      <c r="R415" s="135">
        <f t="shared" si="240"/>
        <v>2.2682000000000002</v>
      </c>
      <c r="S415" s="135">
        <f t="shared" si="240"/>
        <v>2.2405400000000002</v>
      </c>
      <c r="T415" s="135">
        <f t="shared" si="240"/>
        <v>2.19143</v>
      </c>
      <c r="U415" s="135">
        <f t="shared" si="240"/>
        <v>2.10155</v>
      </c>
      <c r="V415" s="135">
        <f t="shared" si="240"/>
        <v>2.2591199999999998</v>
      </c>
      <c r="W415" s="135">
        <f t="shared" si="240"/>
        <v>2.3678599999999999</v>
      </c>
      <c r="X415" s="135">
        <f t="shared" si="240"/>
        <v>2.2602799999999998</v>
      </c>
      <c r="Y415" s="135">
        <f t="shared" si="240"/>
        <v>2.1159500000000002</v>
      </c>
      <c r="Z415" s="135">
        <f t="shared" si="240"/>
        <v>1.91805</v>
      </c>
      <c r="AA415" s="135">
        <f t="shared" si="240"/>
        <v>1.7714700000000001</v>
      </c>
    </row>
    <row r="416" spans="1:27" ht="12.75" customHeight="1" outlineLevel="1" x14ac:dyDescent="0.3">
      <c r="A416" s="163" t="s">
        <v>2815</v>
      </c>
      <c r="B416" s="94" t="s">
        <v>238</v>
      </c>
      <c r="C416" s="70" t="s">
        <v>79</v>
      </c>
      <c r="D416" s="71">
        <v>1254.8800000000001</v>
      </c>
      <c r="E416" s="71">
        <v>1190.1600000000001</v>
      </c>
      <c r="F416" s="71">
        <v>1163.1099999999999</v>
      </c>
      <c r="G416" s="71">
        <v>1157.8499999999999</v>
      </c>
      <c r="H416" s="71">
        <v>1186.9000000000001</v>
      </c>
      <c r="I416" s="71">
        <v>1282.03</v>
      </c>
      <c r="J416" s="71">
        <v>1414.45</v>
      </c>
      <c r="K416" s="71">
        <v>1558.81</v>
      </c>
      <c r="L416" s="71">
        <v>1765.15</v>
      </c>
      <c r="M416" s="71">
        <v>1879.95</v>
      </c>
      <c r="N416" s="71">
        <v>1890.97</v>
      </c>
      <c r="O416" s="71">
        <v>1913.92</v>
      </c>
      <c r="P416" s="71">
        <v>1868.01</v>
      </c>
      <c r="Q416" s="71">
        <v>1897.85</v>
      </c>
      <c r="R416" s="71">
        <v>1829.22</v>
      </c>
      <c r="S416" s="71">
        <v>1801.56</v>
      </c>
      <c r="T416" s="71">
        <v>1752.45</v>
      </c>
      <c r="U416" s="71">
        <v>1662.57</v>
      </c>
      <c r="V416" s="71">
        <v>1820.14</v>
      </c>
      <c r="W416" s="71">
        <v>1928.88</v>
      </c>
      <c r="X416" s="71">
        <v>1821.3</v>
      </c>
      <c r="Y416" s="71">
        <v>1676.97</v>
      </c>
      <c r="Z416" s="71">
        <v>1479.07</v>
      </c>
      <c r="AA416" s="71">
        <v>1332.49</v>
      </c>
    </row>
    <row r="417" spans="1:27" ht="12.75" customHeight="1" outlineLevel="1" x14ac:dyDescent="0.3">
      <c r="A417" s="163" t="s">
        <v>2816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customHeight="1" outlineLevel="1" x14ac:dyDescent="0.3">
      <c r="A418" s="163" t="s">
        <v>2817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2818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 t="shared" si="242"/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x14ac:dyDescent="0.3">
      <c r="A420" s="162" t="s">
        <v>2819</v>
      </c>
      <c r="B420" s="54" t="str">
        <f>"20"&amp;"."&amp;$B$801&amp;"."&amp;$B$802</f>
        <v>20.03.2024</v>
      </c>
      <c r="C420" s="134" t="s">
        <v>76</v>
      </c>
      <c r="D420" s="135">
        <f>ROUND(((D421+D422+D424+D423)/1000),5)</f>
        <v>1.68286</v>
      </c>
      <c r="E420" s="135">
        <f>ROUND(((E421+E422+E424+E423)/1000),5)</f>
        <v>1.6156699999999999</v>
      </c>
      <c r="F420" s="135">
        <f>ROUND(((F421+F422+F424+F423)/1000),5)</f>
        <v>1.58474</v>
      </c>
      <c r="G420" s="135">
        <f t="shared" ref="G420:AA420" si="243">ROUND(((G421+G422+G424+G423)/1000),5)</f>
        <v>1.58178</v>
      </c>
      <c r="H420" s="135">
        <f t="shared" si="243"/>
        <v>1.6133500000000001</v>
      </c>
      <c r="I420" s="135">
        <f t="shared" si="243"/>
        <v>1.72156</v>
      </c>
      <c r="J420" s="135">
        <f t="shared" si="243"/>
        <v>1.8550899999999999</v>
      </c>
      <c r="K420" s="135">
        <f t="shared" si="243"/>
        <v>1.9402699999999999</v>
      </c>
      <c r="L420" s="135">
        <f t="shared" si="243"/>
        <v>2.1832099999999999</v>
      </c>
      <c r="M420" s="135">
        <f t="shared" si="243"/>
        <v>2.2973699999999999</v>
      </c>
      <c r="N420" s="135">
        <f t="shared" si="243"/>
        <v>2.3243100000000001</v>
      </c>
      <c r="O420" s="135">
        <f t="shared" si="243"/>
        <v>2.34578</v>
      </c>
      <c r="P420" s="135">
        <f t="shared" si="243"/>
        <v>2.31142</v>
      </c>
      <c r="Q420" s="135">
        <f t="shared" si="243"/>
        <v>2.3252799999999998</v>
      </c>
      <c r="R420" s="135">
        <f t="shared" si="243"/>
        <v>2.2964600000000002</v>
      </c>
      <c r="S420" s="135">
        <f t="shared" si="243"/>
        <v>2.2729200000000001</v>
      </c>
      <c r="T420" s="135">
        <f t="shared" si="243"/>
        <v>2.2462</v>
      </c>
      <c r="U420" s="135">
        <f t="shared" si="243"/>
        <v>2.16133</v>
      </c>
      <c r="V420" s="135">
        <f t="shared" si="243"/>
        <v>2.24078</v>
      </c>
      <c r="W420" s="135">
        <f t="shared" si="243"/>
        <v>2.3098999999999998</v>
      </c>
      <c r="X420" s="135">
        <f t="shared" si="243"/>
        <v>2.2260900000000001</v>
      </c>
      <c r="Y420" s="135">
        <f t="shared" si="243"/>
        <v>2.1523099999999999</v>
      </c>
      <c r="Z420" s="135">
        <f t="shared" si="243"/>
        <v>1.9282699999999999</v>
      </c>
      <c r="AA420" s="135">
        <f t="shared" si="243"/>
        <v>1.8447100000000001</v>
      </c>
    </row>
    <row r="421" spans="1:27" ht="12.75" customHeight="1" outlineLevel="1" x14ac:dyDescent="0.3">
      <c r="A421" s="163" t="s">
        <v>2820</v>
      </c>
      <c r="B421" s="94" t="s">
        <v>238</v>
      </c>
      <c r="C421" s="70" t="s">
        <v>79</v>
      </c>
      <c r="D421" s="71">
        <v>1243.8800000000001</v>
      </c>
      <c r="E421" s="71">
        <v>1176.69</v>
      </c>
      <c r="F421" s="71">
        <v>1145.76</v>
      </c>
      <c r="G421" s="71">
        <v>1142.8</v>
      </c>
      <c r="H421" s="71">
        <v>1174.3699999999999</v>
      </c>
      <c r="I421" s="71">
        <v>1282.58</v>
      </c>
      <c r="J421" s="71">
        <v>1416.11</v>
      </c>
      <c r="K421" s="71">
        <v>1501.29</v>
      </c>
      <c r="L421" s="71">
        <v>1744.23</v>
      </c>
      <c r="M421" s="71">
        <v>1858.39</v>
      </c>
      <c r="N421" s="71">
        <v>1885.33</v>
      </c>
      <c r="O421" s="71">
        <v>1906.8</v>
      </c>
      <c r="P421" s="71">
        <v>1872.44</v>
      </c>
      <c r="Q421" s="71">
        <v>1886.3</v>
      </c>
      <c r="R421" s="71">
        <v>1857.48</v>
      </c>
      <c r="S421" s="71">
        <v>1833.94</v>
      </c>
      <c r="T421" s="71">
        <v>1807.22</v>
      </c>
      <c r="U421" s="71">
        <v>1722.35</v>
      </c>
      <c r="V421" s="71">
        <v>1801.8</v>
      </c>
      <c r="W421" s="71">
        <v>1870.92</v>
      </c>
      <c r="X421" s="71">
        <v>1787.11</v>
      </c>
      <c r="Y421" s="71">
        <v>1713.33</v>
      </c>
      <c r="Z421" s="71">
        <v>1489.29</v>
      </c>
      <c r="AA421" s="71">
        <v>1405.73</v>
      </c>
    </row>
    <row r="422" spans="1:27" ht="12.75" customHeight="1" outlineLevel="1" x14ac:dyDescent="0.3">
      <c r="A422" s="163" t="s">
        <v>2821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customHeight="1" outlineLevel="1" x14ac:dyDescent="0.3">
      <c r="A423" s="163" t="s">
        <v>2822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2823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 t="shared" si="245"/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x14ac:dyDescent="0.3">
      <c r="A425" s="162" t="s">
        <v>2824</v>
      </c>
      <c r="B425" s="54" t="str">
        <f>"21"&amp;"."&amp;$B$801&amp;"."&amp;$B$802</f>
        <v>21.03.2024</v>
      </c>
      <c r="C425" s="134" t="s">
        <v>76</v>
      </c>
      <c r="D425" s="135">
        <f>ROUND(((D426+D427+D429+D428)/1000),5)</f>
        <v>1.7617700000000001</v>
      </c>
      <c r="E425" s="135">
        <f>ROUND(((E426+E427+E429+E428)/1000),5)</f>
        <v>1.67004</v>
      </c>
      <c r="F425" s="135">
        <f>ROUND(((F426+F427+F429+F428)/1000),5)</f>
        <v>1.63289</v>
      </c>
      <c r="G425" s="135">
        <f t="shared" ref="G425:AA425" si="246">ROUND(((G426+G427+G429+G428)/1000),5)</f>
        <v>1.62975</v>
      </c>
      <c r="H425" s="135">
        <f t="shared" si="246"/>
        <v>1.66282</v>
      </c>
      <c r="I425" s="135">
        <f t="shared" si="246"/>
        <v>1.79901</v>
      </c>
      <c r="J425" s="135">
        <f t="shared" si="246"/>
        <v>1.8905799999999999</v>
      </c>
      <c r="K425" s="135">
        <f t="shared" si="246"/>
        <v>2.1049099999999998</v>
      </c>
      <c r="L425" s="135">
        <f t="shared" si="246"/>
        <v>2.25481</v>
      </c>
      <c r="M425" s="135">
        <f t="shared" si="246"/>
        <v>2.33311</v>
      </c>
      <c r="N425" s="135">
        <f t="shared" si="246"/>
        <v>2.3351199999999999</v>
      </c>
      <c r="O425" s="135">
        <f t="shared" si="246"/>
        <v>2.3395100000000002</v>
      </c>
      <c r="P425" s="135">
        <f t="shared" si="246"/>
        <v>2.3127</v>
      </c>
      <c r="Q425" s="135">
        <f t="shared" si="246"/>
        <v>2.32355</v>
      </c>
      <c r="R425" s="135">
        <f t="shared" si="246"/>
        <v>2.2987700000000002</v>
      </c>
      <c r="S425" s="135">
        <f t="shared" si="246"/>
        <v>2.27766</v>
      </c>
      <c r="T425" s="135">
        <f t="shared" si="246"/>
        <v>2.2699600000000002</v>
      </c>
      <c r="U425" s="135">
        <f t="shared" si="246"/>
        <v>2.2098</v>
      </c>
      <c r="V425" s="135">
        <f t="shared" si="246"/>
        <v>2.2552400000000001</v>
      </c>
      <c r="W425" s="135">
        <f t="shared" si="246"/>
        <v>2.3321399999999999</v>
      </c>
      <c r="X425" s="135">
        <f t="shared" si="246"/>
        <v>2.2934100000000002</v>
      </c>
      <c r="Y425" s="135">
        <f t="shared" si="246"/>
        <v>2.2583899999999999</v>
      </c>
      <c r="Z425" s="135">
        <f t="shared" si="246"/>
        <v>1.9973799999999999</v>
      </c>
      <c r="AA425" s="135">
        <f t="shared" si="246"/>
        <v>1.86313</v>
      </c>
    </row>
    <row r="426" spans="1:27" ht="12.75" customHeight="1" outlineLevel="1" x14ac:dyDescent="0.3">
      <c r="A426" s="163" t="s">
        <v>2825</v>
      </c>
      <c r="B426" s="94" t="s">
        <v>238</v>
      </c>
      <c r="C426" s="70" t="s">
        <v>79</v>
      </c>
      <c r="D426" s="71">
        <v>1322.79</v>
      </c>
      <c r="E426" s="71">
        <v>1231.06</v>
      </c>
      <c r="F426" s="71">
        <v>1193.9100000000001</v>
      </c>
      <c r="G426" s="71">
        <v>1190.77</v>
      </c>
      <c r="H426" s="71">
        <v>1223.8399999999999</v>
      </c>
      <c r="I426" s="71">
        <v>1360.03</v>
      </c>
      <c r="J426" s="71">
        <v>1451.6</v>
      </c>
      <c r="K426" s="71">
        <v>1665.93</v>
      </c>
      <c r="L426" s="71">
        <v>1815.83</v>
      </c>
      <c r="M426" s="71">
        <v>1894.13</v>
      </c>
      <c r="N426" s="71">
        <v>1896.14</v>
      </c>
      <c r="O426" s="71">
        <v>1900.53</v>
      </c>
      <c r="P426" s="71">
        <v>1873.72</v>
      </c>
      <c r="Q426" s="71">
        <v>1884.57</v>
      </c>
      <c r="R426" s="71">
        <v>1859.79</v>
      </c>
      <c r="S426" s="71">
        <v>1838.68</v>
      </c>
      <c r="T426" s="71">
        <v>1830.98</v>
      </c>
      <c r="U426" s="71">
        <v>1770.82</v>
      </c>
      <c r="V426" s="71">
        <v>1816.26</v>
      </c>
      <c r="W426" s="71">
        <v>1893.16</v>
      </c>
      <c r="X426" s="71">
        <v>1854.43</v>
      </c>
      <c r="Y426" s="71">
        <v>1819.41</v>
      </c>
      <c r="Z426" s="71">
        <v>1558.4</v>
      </c>
      <c r="AA426" s="71">
        <v>1424.15</v>
      </c>
    </row>
    <row r="427" spans="1:27" ht="12.75" customHeight="1" outlineLevel="1" x14ac:dyDescent="0.3">
      <c r="A427" s="163" t="s">
        <v>2826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customHeight="1" outlineLevel="1" x14ac:dyDescent="0.3">
      <c r="A428" s="163" t="s">
        <v>2827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2828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 t="shared" si="248"/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x14ac:dyDescent="0.3">
      <c r="A430" s="162" t="s">
        <v>2829</v>
      </c>
      <c r="B430" s="54" t="str">
        <f>"22"&amp;"."&amp;$B$801&amp;"."&amp;$B$802</f>
        <v>22.03.2024</v>
      </c>
      <c r="C430" s="134" t="s">
        <v>76</v>
      </c>
      <c r="D430" s="135">
        <f>ROUND(((D431+D432+D434+D433)/1000),5)</f>
        <v>1.7336199999999999</v>
      </c>
      <c r="E430" s="135">
        <f>ROUND(((E431+E432+E434+E433)/1000),5)</f>
        <v>1.6474899999999999</v>
      </c>
      <c r="F430" s="135">
        <f>ROUND(((F431+F432+F434+F433)/1000),5)</f>
        <v>1.6257900000000001</v>
      </c>
      <c r="G430" s="135">
        <f t="shared" ref="G430:AA430" si="249">ROUND(((G431+G432+G434+G433)/1000),5)</f>
        <v>1.60602</v>
      </c>
      <c r="H430" s="135">
        <f t="shared" si="249"/>
        <v>1.6506799999999999</v>
      </c>
      <c r="I430" s="135">
        <f t="shared" si="249"/>
        <v>1.78366</v>
      </c>
      <c r="J430" s="135">
        <f t="shared" si="249"/>
        <v>1.88506</v>
      </c>
      <c r="K430" s="135">
        <f t="shared" si="249"/>
        <v>2.1861199999999998</v>
      </c>
      <c r="L430" s="135">
        <f t="shared" si="249"/>
        <v>2.27833</v>
      </c>
      <c r="M430" s="135">
        <f t="shared" si="249"/>
        <v>2.3386999999999998</v>
      </c>
      <c r="N430" s="135">
        <f t="shared" si="249"/>
        <v>2.3724699999999999</v>
      </c>
      <c r="O430" s="135">
        <f t="shared" si="249"/>
        <v>2.38266</v>
      </c>
      <c r="P430" s="135">
        <f t="shared" si="249"/>
        <v>2.3616100000000002</v>
      </c>
      <c r="Q430" s="135">
        <f t="shared" si="249"/>
        <v>2.3677600000000001</v>
      </c>
      <c r="R430" s="135">
        <f t="shared" si="249"/>
        <v>2.34903</v>
      </c>
      <c r="S430" s="135">
        <f t="shared" si="249"/>
        <v>2.3332700000000002</v>
      </c>
      <c r="T430" s="135">
        <f t="shared" si="249"/>
        <v>2.32091</v>
      </c>
      <c r="U430" s="135">
        <f t="shared" si="249"/>
        <v>2.2684899999999999</v>
      </c>
      <c r="V430" s="135">
        <f t="shared" si="249"/>
        <v>2.3273000000000001</v>
      </c>
      <c r="W430" s="135">
        <f t="shared" si="249"/>
        <v>2.3975599999999999</v>
      </c>
      <c r="X430" s="135">
        <f t="shared" si="249"/>
        <v>2.3351500000000001</v>
      </c>
      <c r="Y430" s="135">
        <f t="shared" si="249"/>
        <v>2.26233</v>
      </c>
      <c r="Z430" s="135">
        <f t="shared" si="249"/>
        <v>2.0659000000000001</v>
      </c>
      <c r="AA430" s="135">
        <f t="shared" si="249"/>
        <v>1.8775999999999999</v>
      </c>
    </row>
    <row r="431" spans="1:27" ht="12.75" customHeight="1" outlineLevel="1" x14ac:dyDescent="0.3">
      <c r="A431" s="163" t="s">
        <v>2830</v>
      </c>
      <c r="B431" s="94" t="s">
        <v>238</v>
      </c>
      <c r="C431" s="70" t="s">
        <v>79</v>
      </c>
      <c r="D431" s="71">
        <v>1294.6400000000001</v>
      </c>
      <c r="E431" s="71">
        <v>1208.51</v>
      </c>
      <c r="F431" s="71">
        <v>1186.81</v>
      </c>
      <c r="G431" s="71">
        <v>1167.04</v>
      </c>
      <c r="H431" s="71">
        <v>1211.7</v>
      </c>
      <c r="I431" s="71">
        <v>1344.68</v>
      </c>
      <c r="J431" s="71">
        <v>1446.08</v>
      </c>
      <c r="K431" s="71">
        <v>1747.14</v>
      </c>
      <c r="L431" s="71">
        <v>1839.35</v>
      </c>
      <c r="M431" s="71">
        <v>1899.72</v>
      </c>
      <c r="N431" s="71">
        <v>1933.49</v>
      </c>
      <c r="O431" s="71">
        <v>1943.68</v>
      </c>
      <c r="P431" s="71">
        <v>1922.63</v>
      </c>
      <c r="Q431" s="71">
        <v>1928.78</v>
      </c>
      <c r="R431" s="71">
        <v>1910.05</v>
      </c>
      <c r="S431" s="71">
        <v>1894.29</v>
      </c>
      <c r="T431" s="71">
        <v>1881.93</v>
      </c>
      <c r="U431" s="71">
        <v>1829.51</v>
      </c>
      <c r="V431" s="71">
        <v>1888.32</v>
      </c>
      <c r="W431" s="71">
        <v>1958.58</v>
      </c>
      <c r="X431" s="71">
        <v>1896.17</v>
      </c>
      <c r="Y431" s="71">
        <v>1823.35</v>
      </c>
      <c r="Z431" s="71">
        <v>1626.92</v>
      </c>
      <c r="AA431" s="71">
        <v>1438.62</v>
      </c>
    </row>
    <row r="432" spans="1:27" ht="12.75" customHeight="1" outlineLevel="1" x14ac:dyDescent="0.3">
      <c r="A432" s="163" t="s">
        <v>2831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customHeight="1" outlineLevel="1" x14ac:dyDescent="0.3">
      <c r="A433" s="163" t="s">
        <v>2832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2833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 t="shared" si="251"/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x14ac:dyDescent="0.3">
      <c r="A435" s="162" t="s">
        <v>2834</v>
      </c>
      <c r="B435" s="54" t="str">
        <f>"23"&amp;"."&amp;$B$801&amp;"."&amp;$B$802</f>
        <v>23.03.2024</v>
      </c>
      <c r="C435" s="134" t="s">
        <v>76</v>
      </c>
      <c r="D435" s="135">
        <f>ROUND(((D436+D437+D439+D438)/1000),5)</f>
        <v>1.9561900000000001</v>
      </c>
      <c r="E435" s="135">
        <f>ROUND(((E436+E437+E439+E438)/1000),5)</f>
        <v>1.8744799999999999</v>
      </c>
      <c r="F435" s="135">
        <f>ROUND(((F436+F437+F439+F438)/1000),5)</f>
        <v>1.8160499999999999</v>
      </c>
      <c r="G435" s="135">
        <f t="shared" ref="G435:AA435" si="252">ROUND(((G436+G437+G439+G438)/1000),5)</f>
        <v>1.80172</v>
      </c>
      <c r="H435" s="135">
        <f t="shared" si="252"/>
        <v>1.8189200000000001</v>
      </c>
      <c r="I435" s="135">
        <f t="shared" si="252"/>
        <v>1.86497</v>
      </c>
      <c r="J435" s="135">
        <f t="shared" si="252"/>
        <v>1.8849499999999999</v>
      </c>
      <c r="K435" s="135">
        <f t="shared" si="252"/>
        <v>2.0517599999999998</v>
      </c>
      <c r="L435" s="135">
        <f t="shared" si="252"/>
        <v>2.2755399999999999</v>
      </c>
      <c r="M435" s="135">
        <f t="shared" si="252"/>
        <v>2.3948700000000001</v>
      </c>
      <c r="N435" s="135">
        <f t="shared" si="252"/>
        <v>2.4668100000000002</v>
      </c>
      <c r="O435" s="135">
        <f t="shared" si="252"/>
        <v>2.4589599999999998</v>
      </c>
      <c r="P435" s="135">
        <f t="shared" si="252"/>
        <v>2.42652</v>
      </c>
      <c r="Q435" s="135">
        <f t="shared" si="252"/>
        <v>2.4221400000000002</v>
      </c>
      <c r="R435" s="135">
        <f t="shared" si="252"/>
        <v>2.3852199999999999</v>
      </c>
      <c r="S435" s="135">
        <f t="shared" si="252"/>
        <v>2.36145</v>
      </c>
      <c r="T435" s="135">
        <f t="shared" si="252"/>
        <v>2.3668100000000001</v>
      </c>
      <c r="U435" s="135">
        <f t="shared" si="252"/>
        <v>2.36321</v>
      </c>
      <c r="V435" s="135">
        <f t="shared" si="252"/>
        <v>2.4087700000000001</v>
      </c>
      <c r="W435" s="135">
        <f t="shared" si="252"/>
        <v>2.5436200000000002</v>
      </c>
      <c r="X435" s="135">
        <f t="shared" si="252"/>
        <v>2.4598300000000002</v>
      </c>
      <c r="Y435" s="135">
        <f t="shared" si="252"/>
        <v>2.3411499999999998</v>
      </c>
      <c r="Z435" s="135">
        <f t="shared" si="252"/>
        <v>2.1650700000000001</v>
      </c>
      <c r="AA435" s="135">
        <f t="shared" si="252"/>
        <v>1.9965299999999999</v>
      </c>
    </row>
    <row r="436" spans="1:27" ht="12.75" customHeight="1" outlineLevel="1" x14ac:dyDescent="0.3">
      <c r="A436" s="163" t="s">
        <v>2835</v>
      </c>
      <c r="B436" s="94" t="s">
        <v>238</v>
      </c>
      <c r="C436" s="70" t="s">
        <v>79</v>
      </c>
      <c r="D436" s="71">
        <v>1517.21</v>
      </c>
      <c r="E436" s="71">
        <v>1435.5</v>
      </c>
      <c r="F436" s="71">
        <v>1377.07</v>
      </c>
      <c r="G436" s="71">
        <v>1362.74</v>
      </c>
      <c r="H436" s="71">
        <v>1379.94</v>
      </c>
      <c r="I436" s="71">
        <v>1425.99</v>
      </c>
      <c r="J436" s="71">
        <v>1445.97</v>
      </c>
      <c r="K436" s="71">
        <v>1612.78</v>
      </c>
      <c r="L436" s="71">
        <v>1836.56</v>
      </c>
      <c r="M436" s="71">
        <v>1955.89</v>
      </c>
      <c r="N436" s="71">
        <v>2027.83</v>
      </c>
      <c r="O436" s="71">
        <v>2019.98</v>
      </c>
      <c r="P436" s="71">
        <v>1987.54</v>
      </c>
      <c r="Q436" s="71">
        <v>1983.16</v>
      </c>
      <c r="R436" s="71">
        <v>1946.24</v>
      </c>
      <c r="S436" s="71">
        <v>1922.47</v>
      </c>
      <c r="T436" s="71">
        <v>1927.83</v>
      </c>
      <c r="U436" s="71">
        <v>1924.23</v>
      </c>
      <c r="V436" s="71">
        <v>1969.79</v>
      </c>
      <c r="W436" s="71">
        <v>2104.64</v>
      </c>
      <c r="X436" s="71">
        <v>2020.85</v>
      </c>
      <c r="Y436" s="71">
        <v>1902.17</v>
      </c>
      <c r="Z436" s="71">
        <v>1726.09</v>
      </c>
      <c r="AA436" s="71">
        <v>1557.55</v>
      </c>
    </row>
    <row r="437" spans="1:27" ht="12.75" customHeight="1" outlineLevel="1" x14ac:dyDescent="0.3">
      <c r="A437" s="163" t="s">
        <v>2836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customHeight="1" outlineLevel="1" x14ac:dyDescent="0.3">
      <c r="A438" s="163" t="s">
        <v>2837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2838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 t="shared" si="254"/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x14ac:dyDescent="0.3">
      <c r="A440" s="162" t="s">
        <v>2839</v>
      </c>
      <c r="B440" s="54" t="str">
        <f>"24"&amp;"."&amp;$B$801&amp;"."&amp;$B$802</f>
        <v>24.03.2024</v>
      </c>
      <c r="C440" s="134" t="s">
        <v>76</v>
      </c>
      <c r="D440" s="135">
        <f>ROUND(((D441+D442+D444+D443)/1000),5)</f>
        <v>1.8530800000000001</v>
      </c>
      <c r="E440" s="135">
        <f>ROUND(((E441+E442+E444+E443)/1000),5)</f>
        <v>1.68621</v>
      </c>
      <c r="F440" s="135">
        <f>ROUND(((F441+F442+F444+F443)/1000),5)</f>
        <v>1.63113</v>
      </c>
      <c r="G440" s="135">
        <f t="shared" ref="G440:AA440" si="255">ROUND(((G441+G442+G444+G443)/1000),5)</f>
        <v>1.6232</v>
      </c>
      <c r="H440" s="135">
        <f t="shared" si="255"/>
        <v>1.62392</v>
      </c>
      <c r="I440" s="135">
        <f t="shared" si="255"/>
        <v>1.6352800000000001</v>
      </c>
      <c r="J440" s="135">
        <f t="shared" si="255"/>
        <v>1.6577999999999999</v>
      </c>
      <c r="K440" s="135">
        <f t="shared" si="255"/>
        <v>1.8274699999999999</v>
      </c>
      <c r="L440" s="135">
        <f t="shared" si="255"/>
        <v>1.96346</v>
      </c>
      <c r="M440" s="135">
        <f t="shared" si="255"/>
        <v>2.1501399999999999</v>
      </c>
      <c r="N440" s="135">
        <f t="shared" si="255"/>
        <v>2.1907800000000002</v>
      </c>
      <c r="O440" s="135">
        <f t="shared" si="255"/>
        <v>2.20783</v>
      </c>
      <c r="P440" s="135">
        <f t="shared" si="255"/>
        <v>2.1974300000000002</v>
      </c>
      <c r="Q440" s="135">
        <f t="shared" si="255"/>
        <v>2.19563</v>
      </c>
      <c r="R440" s="135">
        <f t="shared" si="255"/>
        <v>2.1859999999999999</v>
      </c>
      <c r="S440" s="135">
        <f t="shared" si="255"/>
        <v>2.1860499999999998</v>
      </c>
      <c r="T440" s="135">
        <f t="shared" si="255"/>
        <v>2.19374</v>
      </c>
      <c r="U440" s="135">
        <f t="shared" si="255"/>
        <v>2.2036699999999998</v>
      </c>
      <c r="V440" s="135">
        <f t="shared" si="255"/>
        <v>2.2627999999999999</v>
      </c>
      <c r="W440" s="135">
        <f t="shared" si="255"/>
        <v>2.3969399999999998</v>
      </c>
      <c r="X440" s="135">
        <f t="shared" si="255"/>
        <v>2.30816</v>
      </c>
      <c r="Y440" s="135">
        <f t="shared" si="255"/>
        <v>2.1808700000000001</v>
      </c>
      <c r="Z440" s="135">
        <f t="shared" si="255"/>
        <v>2.0315400000000001</v>
      </c>
      <c r="AA440" s="135">
        <f t="shared" si="255"/>
        <v>1.87842</v>
      </c>
    </row>
    <row r="441" spans="1:27" ht="12.75" customHeight="1" outlineLevel="1" x14ac:dyDescent="0.3">
      <c r="A441" s="163" t="s">
        <v>2840</v>
      </c>
      <c r="B441" s="94" t="s">
        <v>238</v>
      </c>
      <c r="C441" s="70" t="s">
        <v>79</v>
      </c>
      <c r="D441" s="71">
        <v>1414.1</v>
      </c>
      <c r="E441" s="71">
        <v>1247.23</v>
      </c>
      <c r="F441" s="71">
        <v>1192.1500000000001</v>
      </c>
      <c r="G441" s="71">
        <v>1184.22</v>
      </c>
      <c r="H441" s="71">
        <v>1184.94</v>
      </c>
      <c r="I441" s="71">
        <v>1196.3</v>
      </c>
      <c r="J441" s="71">
        <v>1218.82</v>
      </c>
      <c r="K441" s="71">
        <v>1388.49</v>
      </c>
      <c r="L441" s="71">
        <v>1524.48</v>
      </c>
      <c r="M441" s="71">
        <v>1711.16</v>
      </c>
      <c r="N441" s="71">
        <v>1751.8</v>
      </c>
      <c r="O441" s="71">
        <v>1768.85</v>
      </c>
      <c r="P441" s="71">
        <v>1758.45</v>
      </c>
      <c r="Q441" s="71">
        <v>1756.65</v>
      </c>
      <c r="R441" s="71">
        <v>1747.02</v>
      </c>
      <c r="S441" s="71">
        <v>1747.07</v>
      </c>
      <c r="T441" s="71">
        <v>1754.76</v>
      </c>
      <c r="U441" s="71">
        <v>1764.69</v>
      </c>
      <c r="V441" s="71">
        <v>1823.82</v>
      </c>
      <c r="W441" s="71">
        <v>1957.96</v>
      </c>
      <c r="X441" s="71">
        <v>1869.18</v>
      </c>
      <c r="Y441" s="71">
        <v>1741.89</v>
      </c>
      <c r="Z441" s="71">
        <v>1592.56</v>
      </c>
      <c r="AA441" s="71">
        <v>1439.44</v>
      </c>
    </row>
    <row r="442" spans="1:27" ht="12.75" customHeight="1" outlineLevel="1" x14ac:dyDescent="0.3">
      <c r="A442" s="163" t="s">
        <v>2841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customHeight="1" outlineLevel="1" x14ac:dyDescent="0.3">
      <c r="A443" s="163" t="s">
        <v>2842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2843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 t="shared" si="257"/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ht="13.8" x14ac:dyDescent="0.3">
      <c r="A445" s="162" t="s">
        <v>2844</v>
      </c>
      <c r="B445" s="54" t="str">
        <f>"25"&amp;"."&amp;$B$801&amp;"."&amp;$B$802</f>
        <v>25.03.2024</v>
      </c>
      <c r="C445" s="134" t="s">
        <v>76</v>
      </c>
      <c r="D445" s="135">
        <f>ROUND(((D446+D447+D449+D448)/1000),5)</f>
        <v>1.8803300000000001</v>
      </c>
      <c r="E445" s="135">
        <f>ROUND(((E446+E447+E449+E448)/1000),5)</f>
        <v>1.7410300000000001</v>
      </c>
      <c r="F445" s="135">
        <f>ROUND(((F446+F447+F449+F448)/1000),5)</f>
        <v>1.6855500000000001</v>
      </c>
      <c r="G445" s="135">
        <f t="shared" ref="G445:AA445" si="258">ROUND(((G446+G447+G449+G448)/1000),5)</f>
        <v>1.6707399999999999</v>
      </c>
      <c r="H445" s="135">
        <f t="shared" si="258"/>
        <v>1.77108</v>
      </c>
      <c r="I445" s="135">
        <f t="shared" si="258"/>
        <v>1.8666100000000001</v>
      </c>
      <c r="J445" s="135">
        <f t="shared" si="258"/>
        <v>1.9412499999999999</v>
      </c>
      <c r="K445" s="135">
        <f t="shared" si="258"/>
        <v>2.1802600000000001</v>
      </c>
      <c r="L445" s="135">
        <f t="shared" si="258"/>
        <v>2.3498000000000001</v>
      </c>
      <c r="M445" s="135">
        <f t="shared" si="258"/>
        <v>2.4155000000000002</v>
      </c>
      <c r="N445" s="135">
        <f t="shared" si="258"/>
        <v>2.42625</v>
      </c>
      <c r="O445" s="135">
        <f t="shared" si="258"/>
        <v>2.44109</v>
      </c>
      <c r="P445" s="135">
        <f t="shared" si="258"/>
        <v>2.4323999999999999</v>
      </c>
      <c r="Q445" s="135">
        <f t="shared" si="258"/>
        <v>2.4380299999999999</v>
      </c>
      <c r="R445" s="135">
        <f t="shared" si="258"/>
        <v>2.4295599999999999</v>
      </c>
      <c r="S445" s="135">
        <f t="shared" si="258"/>
        <v>2.4256899999999999</v>
      </c>
      <c r="T445" s="135">
        <f t="shared" si="258"/>
        <v>2.4221499999999998</v>
      </c>
      <c r="U445" s="135">
        <f t="shared" si="258"/>
        <v>2.3463599999999998</v>
      </c>
      <c r="V445" s="135">
        <f t="shared" si="258"/>
        <v>2.3639700000000001</v>
      </c>
      <c r="W445" s="135">
        <f t="shared" si="258"/>
        <v>2.4255800000000001</v>
      </c>
      <c r="X445" s="135">
        <f t="shared" si="258"/>
        <v>2.3807100000000001</v>
      </c>
      <c r="Y445" s="135">
        <f t="shared" si="258"/>
        <v>2.28443</v>
      </c>
      <c r="Z445" s="135">
        <f t="shared" si="258"/>
        <v>2.0030399999999999</v>
      </c>
      <c r="AA445" s="135">
        <f t="shared" si="258"/>
        <v>1.89496</v>
      </c>
    </row>
    <row r="446" spans="1:27" ht="12.75" customHeight="1" outlineLevel="1" x14ac:dyDescent="0.3">
      <c r="A446" s="163" t="s">
        <v>2845</v>
      </c>
      <c r="B446" s="94" t="s">
        <v>238</v>
      </c>
      <c r="C446" s="70" t="s">
        <v>79</v>
      </c>
      <c r="D446" s="71">
        <v>1441.35</v>
      </c>
      <c r="E446" s="71">
        <v>1302.05</v>
      </c>
      <c r="F446" s="71">
        <v>1246.57</v>
      </c>
      <c r="G446" s="71">
        <v>1231.76</v>
      </c>
      <c r="H446" s="71">
        <v>1332.1</v>
      </c>
      <c r="I446" s="71">
        <v>1427.63</v>
      </c>
      <c r="J446" s="71">
        <v>1502.27</v>
      </c>
      <c r="K446" s="71">
        <v>1741.28</v>
      </c>
      <c r="L446" s="71">
        <v>1910.82</v>
      </c>
      <c r="M446" s="71">
        <v>1976.52</v>
      </c>
      <c r="N446" s="71">
        <v>1987.27</v>
      </c>
      <c r="O446" s="71">
        <v>2002.11</v>
      </c>
      <c r="P446" s="71">
        <v>1993.42</v>
      </c>
      <c r="Q446" s="71">
        <v>1999.05</v>
      </c>
      <c r="R446" s="71">
        <v>1990.58</v>
      </c>
      <c r="S446" s="71">
        <v>1986.71</v>
      </c>
      <c r="T446" s="71">
        <v>1983.17</v>
      </c>
      <c r="U446" s="71">
        <v>1907.38</v>
      </c>
      <c r="V446" s="71">
        <v>1924.99</v>
      </c>
      <c r="W446" s="71">
        <v>1986.6</v>
      </c>
      <c r="X446" s="71">
        <v>1941.73</v>
      </c>
      <c r="Y446" s="71">
        <v>1845.45</v>
      </c>
      <c r="Z446" s="71">
        <v>1564.06</v>
      </c>
      <c r="AA446" s="71">
        <v>1455.98</v>
      </c>
    </row>
    <row r="447" spans="1:27" ht="12.75" customHeight="1" outlineLevel="1" x14ac:dyDescent="0.3">
      <c r="A447" s="163" t="s">
        <v>2846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customHeight="1" outlineLevel="1" x14ac:dyDescent="0.3">
      <c r="A448" s="163" t="s">
        <v>2847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2848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 t="shared" si="260"/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ht="13.8" x14ac:dyDescent="0.3">
      <c r="A450" s="162" t="s">
        <v>2849</v>
      </c>
      <c r="B450" s="54" t="str">
        <f>"26"&amp;"."&amp;$B$801&amp;"."&amp;$B$802</f>
        <v>26.03.2024</v>
      </c>
      <c r="C450" s="134" t="s">
        <v>76</v>
      </c>
      <c r="D450" s="135">
        <f>ROUND(((D451+D452+D454+D453)/1000),5)</f>
        <v>1.7990900000000001</v>
      </c>
      <c r="E450" s="135">
        <f>ROUND(((E451+E452+E454+E453)/1000),5)</f>
        <v>1.69496</v>
      </c>
      <c r="F450" s="135">
        <f>ROUND(((F451+F452+F454+F453)/1000),5)</f>
        <v>1.6426799999999999</v>
      </c>
      <c r="G450" s="135">
        <f t="shared" ref="G450:AA450" si="261">ROUND(((G451+G452+G454+G453)/1000),5)</f>
        <v>1.6418900000000001</v>
      </c>
      <c r="H450" s="135">
        <f t="shared" si="261"/>
        <v>1.68157</v>
      </c>
      <c r="I450" s="135">
        <f t="shared" si="261"/>
        <v>1.82772</v>
      </c>
      <c r="J450" s="135">
        <f t="shared" si="261"/>
        <v>1.9335500000000001</v>
      </c>
      <c r="K450" s="135">
        <f t="shared" si="261"/>
        <v>2.2086000000000001</v>
      </c>
      <c r="L450" s="135">
        <f t="shared" si="261"/>
        <v>2.29617</v>
      </c>
      <c r="M450" s="135">
        <f t="shared" si="261"/>
        <v>2.3603100000000001</v>
      </c>
      <c r="N450" s="135">
        <f t="shared" si="261"/>
        <v>2.38991</v>
      </c>
      <c r="O450" s="135">
        <f t="shared" si="261"/>
        <v>2.4205700000000001</v>
      </c>
      <c r="P450" s="135">
        <f t="shared" si="261"/>
        <v>2.3877999999999999</v>
      </c>
      <c r="Q450" s="135">
        <f t="shared" si="261"/>
        <v>2.38964</v>
      </c>
      <c r="R450" s="135">
        <f t="shared" si="261"/>
        <v>2.37784</v>
      </c>
      <c r="S450" s="135">
        <f t="shared" si="261"/>
        <v>2.35378</v>
      </c>
      <c r="T450" s="135">
        <f t="shared" si="261"/>
        <v>2.3449</v>
      </c>
      <c r="U450" s="135">
        <f t="shared" si="261"/>
        <v>2.2972399999999999</v>
      </c>
      <c r="V450" s="135">
        <f t="shared" si="261"/>
        <v>2.3236699999999999</v>
      </c>
      <c r="W450" s="135">
        <f t="shared" si="261"/>
        <v>2.3542200000000002</v>
      </c>
      <c r="X450" s="135">
        <f t="shared" si="261"/>
        <v>2.3384399999999999</v>
      </c>
      <c r="Y450" s="135">
        <f t="shared" si="261"/>
        <v>2.2461000000000002</v>
      </c>
      <c r="Z450" s="135">
        <f t="shared" si="261"/>
        <v>2.0059399999999998</v>
      </c>
      <c r="AA450" s="135">
        <f t="shared" si="261"/>
        <v>1.88392</v>
      </c>
    </row>
    <row r="451" spans="1:27" ht="12.75" customHeight="1" outlineLevel="1" x14ac:dyDescent="0.3">
      <c r="A451" s="163" t="s">
        <v>2850</v>
      </c>
      <c r="B451" s="94" t="s">
        <v>238</v>
      </c>
      <c r="C451" s="70" t="s">
        <v>79</v>
      </c>
      <c r="D451" s="71">
        <v>1360.11</v>
      </c>
      <c r="E451" s="71">
        <v>1255.98</v>
      </c>
      <c r="F451" s="71">
        <v>1203.7</v>
      </c>
      <c r="G451" s="71">
        <v>1202.9100000000001</v>
      </c>
      <c r="H451" s="71">
        <v>1242.5899999999999</v>
      </c>
      <c r="I451" s="71">
        <v>1388.74</v>
      </c>
      <c r="J451" s="71">
        <v>1494.57</v>
      </c>
      <c r="K451" s="71">
        <v>1769.62</v>
      </c>
      <c r="L451" s="71">
        <v>1857.19</v>
      </c>
      <c r="M451" s="71">
        <v>1921.33</v>
      </c>
      <c r="N451" s="71">
        <v>1950.93</v>
      </c>
      <c r="O451" s="71">
        <v>1981.59</v>
      </c>
      <c r="P451" s="71">
        <v>1948.82</v>
      </c>
      <c r="Q451" s="71">
        <v>1950.66</v>
      </c>
      <c r="R451" s="71">
        <v>1938.86</v>
      </c>
      <c r="S451" s="71">
        <v>1914.8</v>
      </c>
      <c r="T451" s="71">
        <v>1905.92</v>
      </c>
      <c r="U451" s="71">
        <v>1858.26</v>
      </c>
      <c r="V451" s="71">
        <v>1884.69</v>
      </c>
      <c r="W451" s="71">
        <v>1915.24</v>
      </c>
      <c r="X451" s="71">
        <v>1899.46</v>
      </c>
      <c r="Y451" s="71">
        <v>1807.12</v>
      </c>
      <c r="Z451" s="71">
        <v>1566.96</v>
      </c>
      <c r="AA451" s="71">
        <v>1444.94</v>
      </c>
    </row>
    <row r="452" spans="1:27" ht="12.75" customHeight="1" outlineLevel="1" x14ac:dyDescent="0.3">
      <c r="A452" s="163" t="s">
        <v>2851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customHeight="1" outlineLevel="1" x14ac:dyDescent="0.3">
      <c r="A453" s="163" t="s">
        <v>2852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2853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 t="shared" si="263"/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ht="13.8" x14ac:dyDescent="0.3">
      <c r="A455" s="162" t="s">
        <v>2854</v>
      </c>
      <c r="B455" s="54" t="str">
        <f>"27"&amp;"."&amp;$B$801&amp;"."&amp;$B$802</f>
        <v>27.03.2024</v>
      </c>
      <c r="C455" s="134" t="s">
        <v>76</v>
      </c>
      <c r="D455" s="135">
        <f>ROUND(((D456+D457+D459+D458)/1000),5)</f>
        <v>1.67709</v>
      </c>
      <c r="E455" s="135">
        <f>ROUND(((E456+E457+E459+E458)/1000),5)</f>
        <v>1.6458900000000001</v>
      </c>
      <c r="F455" s="135">
        <f>ROUND(((F456+F457+F459+F458)/1000),5)</f>
        <v>1.63672</v>
      </c>
      <c r="G455" s="135">
        <f t="shared" ref="G455:AA455" si="264">ROUND(((G456+G457+G459+G458)/1000),5)</f>
        <v>1.6383700000000001</v>
      </c>
      <c r="H455" s="135">
        <f t="shared" si="264"/>
        <v>1.64323</v>
      </c>
      <c r="I455" s="135">
        <f t="shared" si="264"/>
        <v>1.70888</v>
      </c>
      <c r="J455" s="135">
        <f t="shared" si="264"/>
        <v>1.91964</v>
      </c>
      <c r="K455" s="135">
        <f t="shared" si="264"/>
        <v>2.1938300000000002</v>
      </c>
      <c r="L455" s="135">
        <f t="shared" si="264"/>
        <v>2.3207900000000001</v>
      </c>
      <c r="M455" s="135">
        <f t="shared" si="264"/>
        <v>2.4160300000000001</v>
      </c>
      <c r="N455" s="135">
        <f t="shared" si="264"/>
        <v>2.4733800000000001</v>
      </c>
      <c r="O455" s="135">
        <f t="shared" si="264"/>
        <v>2.5107900000000001</v>
      </c>
      <c r="P455" s="135">
        <f t="shared" si="264"/>
        <v>2.4962800000000001</v>
      </c>
      <c r="Q455" s="135">
        <f t="shared" si="264"/>
        <v>2.4905499999999998</v>
      </c>
      <c r="R455" s="135">
        <f t="shared" si="264"/>
        <v>2.4208099999999999</v>
      </c>
      <c r="S455" s="135">
        <f t="shared" si="264"/>
        <v>2.3305699999999998</v>
      </c>
      <c r="T455" s="135">
        <f t="shared" si="264"/>
        <v>2.2988499999999998</v>
      </c>
      <c r="U455" s="135">
        <f t="shared" si="264"/>
        <v>2.2269700000000001</v>
      </c>
      <c r="V455" s="135">
        <f t="shared" si="264"/>
        <v>2.2719999999999998</v>
      </c>
      <c r="W455" s="135">
        <f t="shared" si="264"/>
        <v>2.3661599999999998</v>
      </c>
      <c r="X455" s="135">
        <f t="shared" si="264"/>
        <v>2.35297</v>
      </c>
      <c r="Y455" s="135">
        <f t="shared" si="264"/>
        <v>2.2581099999999998</v>
      </c>
      <c r="Z455" s="135">
        <f t="shared" si="264"/>
        <v>2.0299999999999998</v>
      </c>
      <c r="AA455" s="135">
        <f t="shared" si="264"/>
        <v>1.86391</v>
      </c>
    </row>
    <row r="456" spans="1:27" ht="12.75" customHeight="1" outlineLevel="1" x14ac:dyDescent="0.3">
      <c r="A456" s="163" t="s">
        <v>2855</v>
      </c>
      <c r="B456" s="94" t="s">
        <v>238</v>
      </c>
      <c r="C456" s="70" t="s">
        <v>79</v>
      </c>
      <c r="D456" s="71">
        <v>1238.1099999999999</v>
      </c>
      <c r="E456" s="71">
        <v>1206.9100000000001</v>
      </c>
      <c r="F456" s="71">
        <v>1197.74</v>
      </c>
      <c r="G456" s="71">
        <v>1199.3900000000001</v>
      </c>
      <c r="H456" s="71">
        <v>1204.25</v>
      </c>
      <c r="I456" s="71">
        <v>1269.9000000000001</v>
      </c>
      <c r="J456" s="71">
        <v>1480.66</v>
      </c>
      <c r="K456" s="71">
        <v>1754.85</v>
      </c>
      <c r="L456" s="71">
        <v>1881.81</v>
      </c>
      <c r="M456" s="71">
        <v>1977.05</v>
      </c>
      <c r="N456" s="71">
        <v>2034.4</v>
      </c>
      <c r="O456" s="71">
        <v>2071.81</v>
      </c>
      <c r="P456" s="71">
        <v>2057.3000000000002</v>
      </c>
      <c r="Q456" s="71">
        <v>2051.5700000000002</v>
      </c>
      <c r="R456" s="71">
        <v>1981.83</v>
      </c>
      <c r="S456" s="71">
        <v>1891.59</v>
      </c>
      <c r="T456" s="71">
        <v>1859.87</v>
      </c>
      <c r="U456" s="71">
        <v>1787.99</v>
      </c>
      <c r="V456" s="71">
        <v>1833.02</v>
      </c>
      <c r="W456" s="71">
        <v>1927.18</v>
      </c>
      <c r="X456" s="71">
        <v>1913.99</v>
      </c>
      <c r="Y456" s="71">
        <v>1819.13</v>
      </c>
      <c r="Z456" s="71">
        <v>1591.02</v>
      </c>
      <c r="AA456" s="71">
        <v>1424.93</v>
      </c>
    </row>
    <row r="457" spans="1:27" ht="12.75" customHeight="1" outlineLevel="1" x14ac:dyDescent="0.3">
      <c r="A457" s="163" t="s">
        <v>2856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customHeight="1" outlineLevel="1" x14ac:dyDescent="0.3">
      <c r="A458" s="163" t="s">
        <v>2857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2858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 t="shared" si="266"/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ht="13.8" x14ac:dyDescent="0.3">
      <c r="A460" s="162" t="s">
        <v>2859</v>
      </c>
      <c r="B460" s="54" t="str">
        <f>"28"&amp;"."&amp;$B$801&amp;"."&amp;$B$802</f>
        <v>28.03.2024</v>
      </c>
      <c r="C460" s="134" t="s">
        <v>76</v>
      </c>
      <c r="D460" s="135">
        <f>ROUND(((D461+D462+D464+D463)/1000),5)</f>
        <v>1.6951499999999999</v>
      </c>
      <c r="E460" s="135">
        <f>ROUND(((E461+E462+E464+E463)/1000),5)</f>
        <v>1.6466499999999999</v>
      </c>
      <c r="F460" s="135">
        <f>ROUND(((F461+F462+F464+F463)/1000),5)</f>
        <v>1.63968</v>
      </c>
      <c r="G460" s="135">
        <f t="shared" ref="G460:AA460" si="267">ROUND(((G461+G462+G464+G463)/1000),5)</f>
        <v>1.63795</v>
      </c>
      <c r="H460" s="135">
        <f t="shared" si="267"/>
        <v>1.64496</v>
      </c>
      <c r="I460" s="135">
        <f t="shared" si="267"/>
        <v>1.8170999999999999</v>
      </c>
      <c r="J460" s="135">
        <f t="shared" si="267"/>
        <v>1.9468099999999999</v>
      </c>
      <c r="K460" s="135">
        <f t="shared" si="267"/>
        <v>2.2421500000000001</v>
      </c>
      <c r="L460" s="135">
        <f t="shared" si="267"/>
        <v>2.3315899999999998</v>
      </c>
      <c r="M460" s="135">
        <f t="shared" si="267"/>
        <v>2.41675</v>
      </c>
      <c r="N460" s="135">
        <f t="shared" si="267"/>
        <v>2.4049499999999999</v>
      </c>
      <c r="O460" s="135">
        <f t="shared" si="267"/>
        <v>2.4170699999999998</v>
      </c>
      <c r="P460" s="135">
        <f t="shared" si="267"/>
        <v>2.4163999999999999</v>
      </c>
      <c r="Q460" s="135">
        <f t="shared" si="267"/>
        <v>2.4111199999999999</v>
      </c>
      <c r="R460" s="135">
        <f t="shared" si="267"/>
        <v>2.3997999999999999</v>
      </c>
      <c r="S460" s="135">
        <f t="shared" si="267"/>
        <v>2.37269</v>
      </c>
      <c r="T460" s="135">
        <f t="shared" si="267"/>
        <v>2.3470900000000001</v>
      </c>
      <c r="U460" s="135">
        <f t="shared" si="267"/>
        <v>2.2959200000000002</v>
      </c>
      <c r="V460" s="135">
        <f t="shared" si="267"/>
        <v>2.3342900000000002</v>
      </c>
      <c r="W460" s="135">
        <f t="shared" si="267"/>
        <v>2.4262999999999999</v>
      </c>
      <c r="X460" s="135">
        <f t="shared" si="267"/>
        <v>2.3972899999999999</v>
      </c>
      <c r="Y460" s="135">
        <f t="shared" si="267"/>
        <v>2.3098900000000002</v>
      </c>
      <c r="Z460" s="135">
        <f t="shared" si="267"/>
        <v>2.12785</v>
      </c>
      <c r="AA460" s="135">
        <f t="shared" si="267"/>
        <v>1.89354</v>
      </c>
    </row>
    <row r="461" spans="1:27" ht="12.75" customHeight="1" outlineLevel="1" x14ac:dyDescent="0.3">
      <c r="A461" s="163" t="s">
        <v>2860</v>
      </c>
      <c r="B461" s="94" t="s">
        <v>238</v>
      </c>
      <c r="C461" s="70" t="s">
        <v>79</v>
      </c>
      <c r="D461" s="71">
        <v>1256.17</v>
      </c>
      <c r="E461" s="71">
        <v>1207.67</v>
      </c>
      <c r="F461" s="71">
        <v>1200.7</v>
      </c>
      <c r="G461" s="71">
        <v>1198.97</v>
      </c>
      <c r="H461" s="71">
        <v>1205.98</v>
      </c>
      <c r="I461" s="71">
        <v>1378.12</v>
      </c>
      <c r="J461" s="71">
        <v>1507.83</v>
      </c>
      <c r="K461" s="71">
        <v>1803.17</v>
      </c>
      <c r="L461" s="71">
        <v>1892.61</v>
      </c>
      <c r="M461" s="71">
        <v>1977.77</v>
      </c>
      <c r="N461" s="71">
        <v>1965.97</v>
      </c>
      <c r="O461" s="71">
        <v>1978.09</v>
      </c>
      <c r="P461" s="71">
        <v>1977.42</v>
      </c>
      <c r="Q461" s="71">
        <v>1972.14</v>
      </c>
      <c r="R461" s="71">
        <v>1960.82</v>
      </c>
      <c r="S461" s="71">
        <v>1933.71</v>
      </c>
      <c r="T461" s="71">
        <v>1908.11</v>
      </c>
      <c r="U461" s="71">
        <v>1856.94</v>
      </c>
      <c r="V461" s="71">
        <v>1895.31</v>
      </c>
      <c r="W461" s="71">
        <v>1987.32</v>
      </c>
      <c r="X461" s="71">
        <v>1958.31</v>
      </c>
      <c r="Y461" s="71">
        <v>1870.91</v>
      </c>
      <c r="Z461" s="71">
        <v>1688.87</v>
      </c>
      <c r="AA461" s="71">
        <v>1454.56</v>
      </c>
    </row>
    <row r="462" spans="1:27" ht="12.75" customHeight="1" outlineLevel="1" x14ac:dyDescent="0.3">
      <c r="A462" s="163" t="s">
        <v>2861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customHeight="1" outlineLevel="1" x14ac:dyDescent="0.3">
      <c r="A463" s="163" t="s">
        <v>2862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2863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 t="shared" si="269"/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ht="13.8" x14ac:dyDescent="0.3">
      <c r="A465" s="162" t="s">
        <v>2864</v>
      </c>
      <c r="B465" s="54" t="str">
        <f>"29"&amp;"."&amp;$B$801&amp;"."&amp;$B$802</f>
        <v>29.03.2024</v>
      </c>
      <c r="C465" s="134" t="s">
        <v>76</v>
      </c>
      <c r="D465" s="135">
        <f>ROUND(((D466+D467+D469+D468)/1000),5)</f>
        <v>1.82189</v>
      </c>
      <c r="E465" s="135">
        <f>ROUND(((E466+E467+E469+E468)/1000),5)</f>
        <v>1.70804</v>
      </c>
      <c r="F465" s="135">
        <f>ROUND(((F466+F467+F469+F468)/1000),5)</f>
        <v>1.6968700000000001</v>
      </c>
      <c r="G465" s="135">
        <f t="shared" ref="G465:AA465" si="270">ROUND(((G466+G467+G469+G468)/1000),5)</f>
        <v>1.6933199999999999</v>
      </c>
      <c r="H465" s="135">
        <f t="shared" si="270"/>
        <v>1.7051499999999999</v>
      </c>
      <c r="I465" s="135">
        <f t="shared" si="270"/>
        <v>1.8215600000000001</v>
      </c>
      <c r="J465" s="135">
        <f t="shared" si="270"/>
        <v>1.9653400000000001</v>
      </c>
      <c r="K465" s="135">
        <f t="shared" si="270"/>
        <v>2.2614999999999998</v>
      </c>
      <c r="L465" s="135">
        <f t="shared" si="270"/>
        <v>2.3983099999999999</v>
      </c>
      <c r="M465" s="135">
        <f t="shared" si="270"/>
        <v>2.4472399999999999</v>
      </c>
      <c r="N465" s="135">
        <f t="shared" si="270"/>
        <v>2.4542700000000002</v>
      </c>
      <c r="O465" s="135">
        <f t="shared" si="270"/>
        <v>2.48339</v>
      </c>
      <c r="P465" s="135">
        <f t="shared" si="270"/>
        <v>2.4704100000000002</v>
      </c>
      <c r="Q465" s="135">
        <f t="shared" si="270"/>
        <v>2.4582099999999998</v>
      </c>
      <c r="R465" s="135">
        <f t="shared" si="270"/>
        <v>2.4453</v>
      </c>
      <c r="S465" s="135">
        <f t="shared" si="270"/>
        <v>2.43729</v>
      </c>
      <c r="T465" s="135">
        <f t="shared" si="270"/>
        <v>2.4138199999999999</v>
      </c>
      <c r="U465" s="135">
        <f t="shared" si="270"/>
        <v>2.3613599999999999</v>
      </c>
      <c r="V465" s="135">
        <f t="shared" si="270"/>
        <v>2.3917999999999999</v>
      </c>
      <c r="W465" s="135">
        <f t="shared" si="270"/>
        <v>2.4361199999999998</v>
      </c>
      <c r="X465" s="135">
        <f t="shared" si="270"/>
        <v>2.4353899999999999</v>
      </c>
      <c r="Y465" s="135">
        <f t="shared" si="270"/>
        <v>2.3897300000000001</v>
      </c>
      <c r="Z465" s="135">
        <f t="shared" si="270"/>
        <v>2.22879</v>
      </c>
      <c r="AA465" s="135">
        <f t="shared" si="270"/>
        <v>1.9288799999999999</v>
      </c>
    </row>
    <row r="466" spans="1:27" ht="12.75" customHeight="1" outlineLevel="1" x14ac:dyDescent="0.3">
      <c r="A466" s="163" t="s">
        <v>2865</v>
      </c>
      <c r="B466" s="94" t="s">
        <v>238</v>
      </c>
      <c r="C466" s="70" t="s">
        <v>79</v>
      </c>
      <c r="D466" s="71">
        <v>1382.91</v>
      </c>
      <c r="E466" s="71">
        <v>1269.06</v>
      </c>
      <c r="F466" s="71">
        <v>1257.8900000000001</v>
      </c>
      <c r="G466" s="71">
        <v>1254.3399999999999</v>
      </c>
      <c r="H466" s="71">
        <v>1266.17</v>
      </c>
      <c r="I466" s="71">
        <v>1382.58</v>
      </c>
      <c r="J466" s="71">
        <v>1526.36</v>
      </c>
      <c r="K466" s="71">
        <v>1822.52</v>
      </c>
      <c r="L466" s="71">
        <v>1959.33</v>
      </c>
      <c r="M466" s="71">
        <v>2008.26</v>
      </c>
      <c r="N466" s="71">
        <v>2015.29</v>
      </c>
      <c r="O466" s="71">
        <v>2044.41</v>
      </c>
      <c r="P466" s="71">
        <v>2031.43</v>
      </c>
      <c r="Q466" s="71">
        <v>2019.23</v>
      </c>
      <c r="R466" s="71">
        <v>2006.32</v>
      </c>
      <c r="S466" s="71">
        <v>1998.31</v>
      </c>
      <c r="T466" s="71">
        <v>1974.84</v>
      </c>
      <c r="U466" s="71">
        <v>1922.38</v>
      </c>
      <c r="V466" s="71">
        <v>1952.82</v>
      </c>
      <c r="W466" s="71">
        <v>1997.14</v>
      </c>
      <c r="X466" s="71">
        <v>1996.41</v>
      </c>
      <c r="Y466" s="71">
        <v>1950.75</v>
      </c>
      <c r="Z466" s="71">
        <v>1789.81</v>
      </c>
      <c r="AA466" s="71">
        <v>1489.9</v>
      </c>
    </row>
    <row r="467" spans="1:27" ht="12.75" customHeight="1" outlineLevel="1" x14ac:dyDescent="0.3">
      <c r="A467" s="163" t="s">
        <v>2866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customHeight="1" outlineLevel="1" x14ac:dyDescent="0.3">
      <c r="A468" s="163" t="s">
        <v>2867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2868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 t="shared" si="272"/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ht="13.8" x14ac:dyDescent="0.3">
      <c r="A470" s="162" t="s">
        <v>2869</v>
      </c>
      <c r="B470" s="54" t="str">
        <f>"30"&amp;"."&amp;$B$801&amp;"."&amp;$B$802</f>
        <v>30.03.2024</v>
      </c>
      <c r="C470" s="134" t="s">
        <v>76</v>
      </c>
      <c r="D470" s="135">
        <f>ROUND(((D471+D472+D474+D473)/1000),5)</f>
        <v>1.90917</v>
      </c>
      <c r="E470" s="135">
        <f>ROUND(((E471+E472+E474+E473)/1000),5)</f>
        <v>1.83786</v>
      </c>
      <c r="F470" s="135">
        <f>ROUND(((F471+F472+F474+F473)/1000),5)</f>
        <v>1.7714000000000001</v>
      </c>
      <c r="G470" s="135">
        <f t="shared" ref="G470:AA470" si="273">ROUND(((G471+G472+G474+G473)/1000),5)</f>
        <v>1.7102299999999999</v>
      </c>
      <c r="H470" s="135">
        <f t="shared" si="273"/>
        <v>1.7621500000000001</v>
      </c>
      <c r="I470" s="135">
        <f t="shared" si="273"/>
        <v>1.82467</v>
      </c>
      <c r="J470" s="135">
        <f t="shared" si="273"/>
        <v>1.84873</v>
      </c>
      <c r="K470" s="135">
        <f t="shared" si="273"/>
        <v>1.9285300000000001</v>
      </c>
      <c r="L470" s="135">
        <f t="shared" si="273"/>
        <v>2.2658299999999998</v>
      </c>
      <c r="M470" s="135">
        <f t="shared" si="273"/>
        <v>2.3638400000000002</v>
      </c>
      <c r="N470" s="135">
        <f t="shared" si="273"/>
        <v>2.4312</v>
      </c>
      <c r="O470" s="135">
        <f t="shared" si="273"/>
        <v>2.4515899999999999</v>
      </c>
      <c r="P470" s="135">
        <f t="shared" si="273"/>
        <v>2.4316499999999999</v>
      </c>
      <c r="Q470" s="135">
        <f t="shared" si="273"/>
        <v>2.4120599999999999</v>
      </c>
      <c r="R470" s="135">
        <f t="shared" si="273"/>
        <v>2.3951099999999999</v>
      </c>
      <c r="S470" s="135">
        <f t="shared" si="273"/>
        <v>2.3854000000000002</v>
      </c>
      <c r="T470" s="135">
        <f t="shared" si="273"/>
        <v>2.37818</v>
      </c>
      <c r="U470" s="135">
        <f t="shared" si="273"/>
        <v>2.3647399999999998</v>
      </c>
      <c r="V470" s="135">
        <f t="shared" si="273"/>
        <v>2.4058700000000002</v>
      </c>
      <c r="W470" s="135">
        <f t="shared" si="273"/>
        <v>2.4450699999999999</v>
      </c>
      <c r="X470" s="135">
        <f t="shared" si="273"/>
        <v>2.4407199999999998</v>
      </c>
      <c r="Y470" s="135">
        <f t="shared" si="273"/>
        <v>2.3952200000000001</v>
      </c>
      <c r="Z470" s="135">
        <f t="shared" si="273"/>
        <v>2.2290899999999998</v>
      </c>
      <c r="AA470" s="135">
        <f t="shared" si="273"/>
        <v>1.96794</v>
      </c>
    </row>
    <row r="471" spans="1:27" ht="12.75" customHeight="1" outlineLevel="1" x14ac:dyDescent="0.3">
      <c r="A471" s="163" t="s">
        <v>2870</v>
      </c>
      <c r="B471" s="94" t="s">
        <v>238</v>
      </c>
      <c r="C471" s="70" t="s">
        <v>79</v>
      </c>
      <c r="D471" s="71">
        <v>1470.19</v>
      </c>
      <c r="E471" s="71">
        <v>1398.88</v>
      </c>
      <c r="F471" s="71">
        <v>1332.42</v>
      </c>
      <c r="G471" s="71">
        <v>1271.25</v>
      </c>
      <c r="H471" s="71">
        <v>1323.17</v>
      </c>
      <c r="I471" s="71">
        <v>1385.69</v>
      </c>
      <c r="J471" s="71">
        <v>1409.75</v>
      </c>
      <c r="K471" s="71">
        <v>1489.55</v>
      </c>
      <c r="L471" s="71">
        <v>1826.85</v>
      </c>
      <c r="M471" s="71">
        <v>1924.86</v>
      </c>
      <c r="N471" s="71">
        <v>1992.22</v>
      </c>
      <c r="O471" s="71">
        <v>2012.61</v>
      </c>
      <c r="P471" s="71">
        <v>1992.67</v>
      </c>
      <c r="Q471" s="71">
        <v>1973.08</v>
      </c>
      <c r="R471" s="71">
        <v>1956.13</v>
      </c>
      <c r="S471" s="71">
        <v>1946.42</v>
      </c>
      <c r="T471" s="71">
        <v>1939.2</v>
      </c>
      <c r="U471" s="71">
        <v>1925.76</v>
      </c>
      <c r="V471" s="71">
        <v>1966.89</v>
      </c>
      <c r="W471" s="71">
        <v>2006.09</v>
      </c>
      <c r="X471" s="71">
        <v>2001.74</v>
      </c>
      <c r="Y471" s="71">
        <v>1956.24</v>
      </c>
      <c r="Z471" s="71">
        <v>1790.11</v>
      </c>
      <c r="AA471" s="71">
        <v>1528.96</v>
      </c>
    </row>
    <row r="472" spans="1:27" ht="12.75" customHeight="1" outlineLevel="1" x14ac:dyDescent="0.3">
      <c r="A472" s="163" t="s">
        <v>2871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customHeight="1" outlineLevel="1" x14ac:dyDescent="0.3">
      <c r="A473" s="163" t="s">
        <v>2872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2873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 t="shared" si="275"/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ht="13.8" x14ac:dyDescent="0.3">
      <c r="A475" s="162" t="s">
        <v>2874</v>
      </c>
      <c r="B475" s="54" t="str">
        <f>"31"&amp;"."&amp;$B$801&amp;"."&amp;$B$802</f>
        <v>31.03.2024</v>
      </c>
      <c r="C475" s="134" t="s">
        <v>76</v>
      </c>
      <c r="D475" s="135">
        <f>ROUND(((D476+D477+D479+D478)/1000),5)</f>
        <v>1.9216800000000001</v>
      </c>
      <c r="E475" s="135">
        <f>ROUND(((E476+E477+E479+E478)/1000),5)</f>
        <v>1.83114</v>
      </c>
      <c r="F475" s="135">
        <f>ROUND(((F476+F477+F479+F478)/1000),5)</f>
        <v>1.7396100000000001</v>
      </c>
      <c r="G475" s="135">
        <f t="shared" ref="G475:AA475" si="276">ROUND(((G476+G477+G479+G478)/1000),5)</f>
        <v>1.73098</v>
      </c>
      <c r="H475" s="135">
        <f t="shared" si="276"/>
        <v>1.76136</v>
      </c>
      <c r="I475" s="135">
        <f t="shared" si="276"/>
        <v>1.8179700000000001</v>
      </c>
      <c r="J475" s="135">
        <f t="shared" si="276"/>
        <v>1.7883500000000001</v>
      </c>
      <c r="K475" s="135">
        <f t="shared" si="276"/>
        <v>1.8832599999999999</v>
      </c>
      <c r="L475" s="135">
        <f t="shared" si="276"/>
        <v>2.0288300000000001</v>
      </c>
      <c r="M475" s="135">
        <f t="shared" si="276"/>
        <v>2.2061899999999999</v>
      </c>
      <c r="N475" s="135">
        <f t="shared" si="276"/>
        <v>2.2474699999999999</v>
      </c>
      <c r="O475" s="135">
        <f t="shared" si="276"/>
        <v>2.2557499999999999</v>
      </c>
      <c r="P475" s="135">
        <f t="shared" si="276"/>
        <v>2.2296800000000001</v>
      </c>
      <c r="Q475" s="135">
        <f t="shared" si="276"/>
        <v>2.2272799999999999</v>
      </c>
      <c r="R475" s="135">
        <f t="shared" si="276"/>
        <v>2.2277499999999999</v>
      </c>
      <c r="S475" s="135">
        <f t="shared" si="276"/>
        <v>2.2093699999999998</v>
      </c>
      <c r="T475" s="135">
        <f t="shared" si="276"/>
        <v>2.2091599999999998</v>
      </c>
      <c r="U475" s="135">
        <f t="shared" si="276"/>
        <v>2.2876799999999999</v>
      </c>
      <c r="V475" s="135">
        <f t="shared" si="276"/>
        <v>2.3033199999999998</v>
      </c>
      <c r="W475" s="135">
        <f t="shared" si="276"/>
        <v>2.3900700000000001</v>
      </c>
      <c r="X475" s="135">
        <f t="shared" si="276"/>
        <v>2.3552399999999998</v>
      </c>
      <c r="Y475" s="135">
        <f t="shared" si="276"/>
        <v>2.2892000000000001</v>
      </c>
      <c r="Z475" s="135">
        <f t="shared" si="276"/>
        <v>2.0741700000000001</v>
      </c>
      <c r="AA475" s="135">
        <f t="shared" si="276"/>
        <v>1.9700200000000001</v>
      </c>
    </row>
    <row r="476" spans="1:27" ht="12.75" customHeight="1" outlineLevel="1" x14ac:dyDescent="0.3">
      <c r="A476" s="163" t="s">
        <v>2875</v>
      </c>
      <c r="B476" s="94" t="s">
        <v>238</v>
      </c>
      <c r="C476" s="70" t="s">
        <v>79</v>
      </c>
      <c r="D476" s="71">
        <v>1482.7</v>
      </c>
      <c r="E476" s="71">
        <v>1392.16</v>
      </c>
      <c r="F476" s="71">
        <v>1300.6300000000001</v>
      </c>
      <c r="G476" s="71">
        <v>1292</v>
      </c>
      <c r="H476" s="71">
        <v>1322.38</v>
      </c>
      <c r="I476" s="71">
        <v>1378.99</v>
      </c>
      <c r="J476" s="71">
        <v>1349.37</v>
      </c>
      <c r="K476" s="71">
        <v>1444.28</v>
      </c>
      <c r="L476" s="71">
        <v>1589.85</v>
      </c>
      <c r="M476" s="71">
        <v>1767.21</v>
      </c>
      <c r="N476" s="71">
        <v>1808.49</v>
      </c>
      <c r="O476" s="71">
        <v>1816.77</v>
      </c>
      <c r="P476" s="71">
        <v>1790.7</v>
      </c>
      <c r="Q476" s="71">
        <v>1788.3</v>
      </c>
      <c r="R476" s="71">
        <v>1788.77</v>
      </c>
      <c r="S476" s="71">
        <v>1770.39</v>
      </c>
      <c r="T476" s="71">
        <v>1770.18</v>
      </c>
      <c r="U476" s="71">
        <v>1848.7</v>
      </c>
      <c r="V476" s="71">
        <v>1864.34</v>
      </c>
      <c r="W476" s="71">
        <v>1951.09</v>
      </c>
      <c r="X476" s="71">
        <v>1916.26</v>
      </c>
      <c r="Y476" s="71">
        <v>1850.22</v>
      </c>
      <c r="Z476" s="71">
        <v>1635.19</v>
      </c>
      <c r="AA476" s="71">
        <v>1531.04</v>
      </c>
    </row>
    <row r="477" spans="1:27" ht="12.75" customHeight="1" outlineLevel="1" x14ac:dyDescent="0.3">
      <c r="A477" s="163" t="s">
        <v>2876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customHeight="1" outlineLevel="1" x14ac:dyDescent="0.3">
      <c r="A478" s="163" t="s">
        <v>2877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2878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 t="shared" si="278"/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2879</v>
      </c>
      <c r="B484" s="54" t="str">
        <f>"01"&amp;"."&amp;$B$801&amp;"."&amp;$B$802</f>
        <v>01.03.2024</v>
      </c>
      <c r="C484" s="134" t="s">
        <v>76</v>
      </c>
      <c r="D484" s="135">
        <f>ROUND(((D485+D486+D488+D487)/1000),5)</f>
        <v>1.95906</v>
      </c>
      <c r="E484" s="135">
        <f>ROUND(((E485+E486+E488+E487)/1000),5)</f>
        <v>1.89374</v>
      </c>
      <c r="F484" s="135">
        <f>ROUND(((F485+F486+F488+F487)/1000),5)</f>
        <v>1.8859600000000001</v>
      </c>
      <c r="G484" s="135">
        <f t="shared" ref="G484:AA484" si="279">ROUND(((G485+G486+G488+G487)/1000),5)</f>
        <v>1.8896200000000001</v>
      </c>
      <c r="H484" s="135">
        <f t="shared" si="279"/>
        <v>1.94065</v>
      </c>
      <c r="I484" s="135">
        <f t="shared" si="279"/>
        <v>2.0342099999999999</v>
      </c>
      <c r="J484" s="135">
        <f t="shared" si="279"/>
        <v>2.1323699999999999</v>
      </c>
      <c r="K484" s="135">
        <f t="shared" si="279"/>
        <v>2.4401700000000002</v>
      </c>
      <c r="L484" s="135">
        <f t="shared" si="279"/>
        <v>2.5854499999999998</v>
      </c>
      <c r="M484" s="135">
        <f t="shared" si="279"/>
        <v>2.6206299999999998</v>
      </c>
      <c r="N484" s="135">
        <f t="shared" si="279"/>
        <v>2.6267299999999998</v>
      </c>
      <c r="O484" s="135">
        <f t="shared" si="279"/>
        <v>2.67781</v>
      </c>
      <c r="P484" s="135">
        <f t="shared" si="279"/>
        <v>2.6485799999999999</v>
      </c>
      <c r="Q484" s="135">
        <f t="shared" si="279"/>
        <v>2.6527099999999999</v>
      </c>
      <c r="R484" s="135">
        <f t="shared" si="279"/>
        <v>2.6376599999999999</v>
      </c>
      <c r="S484" s="135">
        <f t="shared" si="279"/>
        <v>2.5858699999999999</v>
      </c>
      <c r="T484" s="135">
        <f t="shared" si="279"/>
        <v>2.5616599999999998</v>
      </c>
      <c r="U484" s="135">
        <f t="shared" si="279"/>
        <v>2.5626099999999998</v>
      </c>
      <c r="V484" s="135">
        <f t="shared" si="279"/>
        <v>2.5923799999999999</v>
      </c>
      <c r="W484" s="135">
        <f t="shared" si="279"/>
        <v>2.6706300000000001</v>
      </c>
      <c r="X484" s="135">
        <f t="shared" si="279"/>
        <v>2.6204399999999999</v>
      </c>
      <c r="Y484" s="135">
        <f t="shared" si="279"/>
        <v>2.5112999999999999</v>
      </c>
      <c r="Z484" s="135">
        <f t="shared" si="279"/>
        <v>2.2128299999999999</v>
      </c>
      <c r="AA484" s="135">
        <f t="shared" si="279"/>
        <v>2.0929199999999999</v>
      </c>
    </row>
    <row r="485" spans="1:27" ht="12.75" customHeight="1" outlineLevel="1" x14ac:dyDescent="0.3">
      <c r="A485" s="163" t="s">
        <v>2880</v>
      </c>
      <c r="B485" s="94" t="s">
        <v>238</v>
      </c>
      <c r="C485" s="70" t="s">
        <v>79</v>
      </c>
      <c r="D485" s="71">
        <v>1302.93</v>
      </c>
      <c r="E485" s="71">
        <v>1237.6099999999999</v>
      </c>
      <c r="F485" s="71">
        <v>1229.83</v>
      </c>
      <c r="G485" s="71">
        <v>1233.49</v>
      </c>
      <c r="H485" s="71">
        <v>1284.52</v>
      </c>
      <c r="I485" s="71">
        <v>1378.08</v>
      </c>
      <c r="J485" s="71">
        <v>1476.24</v>
      </c>
      <c r="K485" s="71">
        <v>1784.04</v>
      </c>
      <c r="L485" s="71">
        <v>1929.32</v>
      </c>
      <c r="M485" s="71">
        <v>1964.5</v>
      </c>
      <c r="N485" s="71">
        <v>1970.6</v>
      </c>
      <c r="O485" s="71">
        <v>2021.68</v>
      </c>
      <c r="P485" s="71">
        <v>1992.45</v>
      </c>
      <c r="Q485" s="71">
        <v>1996.58</v>
      </c>
      <c r="R485" s="71">
        <v>1981.53</v>
      </c>
      <c r="S485" s="71">
        <v>1929.74</v>
      </c>
      <c r="T485" s="71">
        <v>1905.53</v>
      </c>
      <c r="U485" s="71">
        <v>1906.48</v>
      </c>
      <c r="V485" s="71">
        <v>1936.25</v>
      </c>
      <c r="W485" s="71">
        <v>2014.5</v>
      </c>
      <c r="X485" s="71">
        <v>1964.31</v>
      </c>
      <c r="Y485" s="71">
        <v>1855.17</v>
      </c>
      <c r="Z485" s="71">
        <v>1556.7</v>
      </c>
      <c r="AA485" s="71">
        <v>1436.79</v>
      </c>
    </row>
    <row r="486" spans="1:27" ht="12.75" customHeight="1" outlineLevel="1" x14ac:dyDescent="0.3">
      <c r="A486" s="163" t="s">
        <v>2881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customHeight="1" outlineLevel="1" x14ac:dyDescent="0.3">
      <c r="A487" s="163" t="s">
        <v>2882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2883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 t="shared" si="281"/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ht="13.8" x14ac:dyDescent="0.3">
      <c r="A489" s="162" t="s">
        <v>2884</v>
      </c>
      <c r="B489" s="54" t="str">
        <f>"02"&amp;"."&amp;$B$801&amp;"."&amp;$B$802</f>
        <v>02.03.2024</v>
      </c>
      <c r="C489" s="134" t="s">
        <v>76</v>
      </c>
      <c r="D489" s="135">
        <f>ROUND(((D490+D491+D493+D492)/1000),5)</f>
        <v>2.3039499999999999</v>
      </c>
      <c r="E489" s="135">
        <f>ROUND(((E490+E491+E493+E492)/1000),5)</f>
        <v>2.1359599999999999</v>
      </c>
      <c r="F489" s="135">
        <f>ROUND(((F490+F491+F493+F492)/1000),5)</f>
        <v>2.1015999999999999</v>
      </c>
      <c r="G489" s="135">
        <f t="shared" ref="G489:AA489" si="282">ROUND(((G490+G491+G493+G492)/1000),5)</f>
        <v>2.0929199999999999</v>
      </c>
      <c r="H489" s="135">
        <f t="shared" si="282"/>
        <v>2.09206</v>
      </c>
      <c r="I489" s="135">
        <f t="shared" si="282"/>
        <v>2.0922900000000002</v>
      </c>
      <c r="J489" s="135">
        <f t="shared" si="282"/>
        <v>2.1225800000000001</v>
      </c>
      <c r="K489" s="135">
        <f t="shared" si="282"/>
        <v>2.30566</v>
      </c>
      <c r="L489" s="135">
        <f t="shared" si="282"/>
        <v>2.5461499999999999</v>
      </c>
      <c r="M489" s="135">
        <f t="shared" si="282"/>
        <v>2.6280000000000001</v>
      </c>
      <c r="N489" s="135">
        <f t="shared" si="282"/>
        <v>2.65327</v>
      </c>
      <c r="O489" s="135">
        <f t="shared" si="282"/>
        <v>2.6602199999999998</v>
      </c>
      <c r="P489" s="135">
        <f t="shared" si="282"/>
        <v>2.6538300000000001</v>
      </c>
      <c r="Q489" s="135">
        <f t="shared" si="282"/>
        <v>2.6455600000000001</v>
      </c>
      <c r="R489" s="135">
        <f t="shared" si="282"/>
        <v>2.63808</v>
      </c>
      <c r="S489" s="135">
        <f t="shared" si="282"/>
        <v>2.5995900000000001</v>
      </c>
      <c r="T489" s="135">
        <f t="shared" si="282"/>
        <v>2.61232</v>
      </c>
      <c r="U489" s="135">
        <f t="shared" si="282"/>
        <v>2.6291899999999999</v>
      </c>
      <c r="V489" s="135">
        <f t="shared" si="282"/>
        <v>2.65218</v>
      </c>
      <c r="W489" s="135">
        <f t="shared" si="282"/>
        <v>2.6678000000000002</v>
      </c>
      <c r="X489" s="135">
        <f t="shared" si="282"/>
        <v>2.6599400000000002</v>
      </c>
      <c r="Y489" s="135">
        <f t="shared" si="282"/>
        <v>2.5915900000000001</v>
      </c>
      <c r="Z489" s="135">
        <f t="shared" si="282"/>
        <v>2.3908800000000001</v>
      </c>
      <c r="AA489" s="135">
        <f t="shared" si="282"/>
        <v>2.1233599999999999</v>
      </c>
    </row>
    <row r="490" spans="1:27" ht="12.75" customHeight="1" outlineLevel="1" x14ac:dyDescent="0.3">
      <c r="A490" s="163" t="s">
        <v>2885</v>
      </c>
      <c r="B490" s="94" t="s">
        <v>238</v>
      </c>
      <c r="C490" s="70" t="s">
        <v>79</v>
      </c>
      <c r="D490" s="71">
        <v>1647.82</v>
      </c>
      <c r="E490" s="71">
        <v>1479.83</v>
      </c>
      <c r="F490" s="71">
        <v>1445.47</v>
      </c>
      <c r="G490" s="71">
        <v>1436.79</v>
      </c>
      <c r="H490" s="71">
        <v>1435.93</v>
      </c>
      <c r="I490" s="71">
        <v>1436.16</v>
      </c>
      <c r="J490" s="71">
        <v>1466.45</v>
      </c>
      <c r="K490" s="71">
        <v>1649.53</v>
      </c>
      <c r="L490" s="71">
        <v>1890.02</v>
      </c>
      <c r="M490" s="71">
        <v>1971.87</v>
      </c>
      <c r="N490" s="71">
        <v>1997.14</v>
      </c>
      <c r="O490" s="71">
        <v>2004.09</v>
      </c>
      <c r="P490" s="71">
        <v>1997.7</v>
      </c>
      <c r="Q490" s="71">
        <v>1989.43</v>
      </c>
      <c r="R490" s="71">
        <v>1981.95</v>
      </c>
      <c r="S490" s="71">
        <v>1943.46</v>
      </c>
      <c r="T490" s="71">
        <v>1956.19</v>
      </c>
      <c r="U490" s="71">
        <v>1973.06</v>
      </c>
      <c r="V490" s="71">
        <v>1996.05</v>
      </c>
      <c r="W490" s="71">
        <v>2011.67</v>
      </c>
      <c r="X490" s="71">
        <v>2003.81</v>
      </c>
      <c r="Y490" s="71">
        <v>1935.46</v>
      </c>
      <c r="Z490" s="71">
        <v>1734.75</v>
      </c>
      <c r="AA490" s="71">
        <v>1467.23</v>
      </c>
    </row>
    <row r="491" spans="1:27" ht="12.75" customHeight="1" outlineLevel="1" x14ac:dyDescent="0.3">
      <c r="A491" s="163" t="s">
        <v>2886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customHeight="1" outlineLevel="1" x14ac:dyDescent="0.3">
      <c r="A492" s="163" t="s">
        <v>2887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2888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 t="shared" si="284"/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ht="13.8" x14ac:dyDescent="0.3">
      <c r="A494" s="162" t="s">
        <v>2889</v>
      </c>
      <c r="B494" s="54" t="str">
        <f>"03"&amp;"."&amp;$B$801&amp;"."&amp;$B$802</f>
        <v>03.03.2024</v>
      </c>
      <c r="C494" s="134" t="s">
        <v>76</v>
      </c>
      <c r="D494" s="135">
        <f>ROUND(((D495+D496+D498+D497)/1000),5)</f>
        <v>2.1346500000000002</v>
      </c>
      <c r="E494" s="135">
        <f>ROUND(((E495+E496+E498+E497)/1000),5)</f>
        <v>2.0697299999999998</v>
      </c>
      <c r="F494" s="135">
        <f>ROUND(((F495+F496+F498+F497)/1000),5)</f>
        <v>1.97289</v>
      </c>
      <c r="G494" s="135">
        <f t="shared" ref="G494:AA494" si="285">ROUND(((G495+G496+G498+G497)/1000),5)</f>
        <v>1.9676499999999999</v>
      </c>
      <c r="H494" s="135">
        <f t="shared" si="285"/>
        <v>1.99278</v>
      </c>
      <c r="I494" s="135">
        <f t="shared" si="285"/>
        <v>2.0299999999999998</v>
      </c>
      <c r="J494" s="135">
        <f t="shared" si="285"/>
        <v>2.0391599999999999</v>
      </c>
      <c r="K494" s="135">
        <f t="shared" si="285"/>
        <v>2.0885799999999999</v>
      </c>
      <c r="L494" s="135">
        <f t="shared" si="285"/>
        <v>2.30396</v>
      </c>
      <c r="M494" s="135">
        <f t="shared" si="285"/>
        <v>2.4218600000000001</v>
      </c>
      <c r="N494" s="135">
        <f t="shared" si="285"/>
        <v>2.4712499999999999</v>
      </c>
      <c r="O494" s="135">
        <f t="shared" si="285"/>
        <v>2.4690099999999999</v>
      </c>
      <c r="P494" s="135">
        <f t="shared" si="285"/>
        <v>2.4445399999999999</v>
      </c>
      <c r="Q494" s="135">
        <f t="shared" si="285"/>
        <v>2.42849</v>
      </c>
      <c r="R494" s="135">
        <f t="shared" si="285"/>
        <v>2.4242300000000001</v>
      </c>
      <c r="S494" s="135">
        <f t="shared" si="285"/>
        <v>2.3884599999999998</v>
      </c>
      <c r="T494" s="135">
        <f t="shared" si="285"/>
        <v>2.41899</v>
      </c>
      <c r="U494" s="135">
        <f t="shared" si="285"/>
        <v>2.4507300000000001</v>
      </c>
      <c r="V494" s="135">
        <f t="shared" si="285"/>
        <v>2.55714</v>
      </c>
      <c r="W494" s="135">
        <f t="shared" si="285"/>
        <v>2.5446</v>
      </c>
      <c r="X494" s="135">
        <f t="shared" si="285"/>
        <v>2.5166400000000002</v>
      </c>
      <c r="Y494" s="135">
        <f t="shared" si="285"/>
        <v>2.39961</v>
      </c>
      <c r="Z494" s="135">
        <f t="shared" si="285"/>
        <v>2.2225700000000002</v>
      </c>
      <c r="AA494" s="135">
        <f t="shared" si="285"/>
        <v>2.0939299999999998</v>
      </c>
    </row>
    <row r="495" spans="1:27" ht="12.75" customHeight="1" outlineLevel="1" x14ac:dyDescent="0.3">
      <c r="A495" s="163" t="s">
        <v>2890</v>
      </c>
      <c r="B495" s="94" t="s">
        <v>238</v>
      </c>
      <c r="C495" s="70" t="s">
        <v>79</v>
      </c>
      <c r="D495" s="71">
        <v>1478.52</v>
      </c>
      <c r="E495" s="71">
        <v>1413.6</v>
      </c>
      <c r="F495" s="71">
        <v>1316.76</v>
      </c>
      <c r="G495" s="71">
        <v>1311.52</v>
      </c>
      <c r="H495" s="71">
        <v>1336.65</v>
      </c>
      <c r="I495" s="71">
        <v>1373.87</v>
      </c>
      <c r="J495" s="71">
        <v>1383.03</v>
      </c>
      <c r="K495" s="71">
        <v>1432.45</v>
      </c>
      <c r="L495" s="71">
        <v>1647.83</v>
      </c>
      <c r="M495" s="71">
        <v>1765.73</v>
      </c>
      <c r="N495" s="71">
        <v>1815.12</v>
      </c>
      <c r="O495" s="71">
        <v>1812.88</v>
      </c>
      <c r="P495" s="71">
        <v>1788.41</v>
      </c>
      <c r="Q495" s="71">
        <v>1772.36</v>
      </c>
      <c r="R495" s="71">
        <v>1768.1</v>
      </c>
      <c r="S495" s="71">
        <v>1732.33</v>
      </c>
      <c r="T495" s="71">
        <v>1762.86</v>
      </c>
      <c r="U495" s="71">
        <v>1794.6</v>
      </c>
      <c r="V495" s="71">
        <v>1901.01</v>
      </c>
      <c r="W495" s="71">
        <v>1888.47</v>
      </c>
      <c r="X495" s="71">
        <v>1860.51</v>
      </c>
      <c r="Y495" s="71">
        <v>1743.48</v>
      </c>
      <c r="Z495" s="71">
        <v>1566.44</v>
      </c>
      <c r="AA495" s="71">
        <v>1437.8</v>
      </c>
    </row>
    <row r="496" spans="1:27" ht="12.75" customHeight="1" outlineLevel="1" x14ac:dyDescent="0.3">
      <c r="A496" s="163" t="s">
        <v>2891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customHeight="1" outlineLevel="1" x14ac:dyDescent="0.3">
      <c r="A497" s="163" t="s">
        <v>2892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2893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 t="shared" si="287"/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ht="13.8" x14ac:dyDescent="0.3">
      <c r="A499" s="162" t="s">
        <v>2894</v>
      </c>
      <c r="B499" s="54" t="str">
        <f>"04"&amp;"."&amp;$B$801&amp;"."&amp;$B$802</f>
        <v>04.03.2024</v>
      </c>
      <c r="C499" s="134" t="s">
        <v>76</v>
      </c>
      <c r="D499" s="135">
        <f>ROUND(((D500+D501+D503+D502)/1000),5)</f>
        <v>2.07714</v>
      </c>
      <c r="E499" s="135">
        <f>ROUND(((E500+E501+E503+E502)/1000),5)</f>
        <v>1.94082</v>
      </c>
      <c r="F499" s="135">
        <f>ROUND(((F500+F501+F503+F502)/1000),5)</f>
        <v>1.8930499999999999</v>
      </c>
      <c r="G499" s="135">
        <f t="shared" ref="G499:AA499" si="288">ROUND(((G500+G501+G503+G502)/1000),5)</f>
        <v>1.88683</v>
      </c>
      <c r="H499" s="135">
        <f t="shared" si="288"/>
        <v>1.92241</v>
      </c>
      <c r="I499" s="135">
        <f t="shared" si="288"/>
        <v>2.0735999999999999</v>
      </c>
      <c r="J499" s="135">
        <f t="shared" si="288"/>
        <v>2.1033900000000001</v>
      </c>
      <c r="K499" s="135">
        <f t="shared" si="288"/>
        <v>2.4731399999999999</v>
      </c>
      <c r="L499" s="135">
        <f t="shared" si="288"/>
        <v>2.6450499999999999</v>
      </c>
      <c r="M499" s="135">
        <f t="shared" si="288"/>
        <v>2.7340800000000001</v>
      </c>
      <c r="N499" s="135">
        <f t="shared" si="288"/>
        <v>2.7491599999999998</v>
      </c>
      <c r="O499" s="135">
        <f t="shared" si="288"/>
        <v>2.7942100000000001</v>
      </c>
      <c r="P499" s="135">
        <f t="shared" si="288"/>
        <v>2.7541000000000002</v>
      </c>
      <c r="Q499" s="135">
        <f t="shared" si="288"/>
        <v>2.7279900000000001</v>
      </c>
      <c r="R499" s="135">
        <f t="shared" si="288"/>
        <v>2.6841400000000002</v>
      </c>
      <c r="S499" s="135">
        <f t="shared" si="288"/>
        <v>2.6255099999999998</v>
      </c>
      <c r="T499" s="135">
        <f t="shared" si="288"/>
        <v>2.6009699999999998</v>
      </c>
      <c r="U499" s="135">
        <f t="shared" si="288"/>
        <v>2.5935700000000002</v>
      </c>
      <c r="V499" s="135">
        <f t="shared" si="288"/>
        <v>2.6354000000000002</v>
      </c>
      <c r="W499" s="135">
        <f t="shared" si="288"/>
        <v>2.7281599999999999</v>
      </c>
      <c r="X499" s="135">
        <f t="shared" si="288"/>
        <v>2.6286700000000001</v>
      </c>
      <c r="Y499" s="135">
        <f t="shared" si="288"/>
        <v>2.4888499999999998</v>
      </c>
      <c r="Z499" s="135">
        <f t="shared" si="288"/>
        <v>2.2107700000000001</v>
      </c>
      <c r="AA499" s="135">
        <f t="shared" si="288"/>
        <v>2.0986099999999999</v>
      </c>
    </row>
    <row r="500" spans="1:27" ht="12.75" customHeight="1" outlineLevel="1" x14ac:dyDescent="0.3">
      <c r="A500" s="163" t="s">
        <v>2895</v>
      </c>
      <c r="B500" s="94" t="s">
        <v>238</v>
      </c>
      <c r="C500" s="70" t="s">
        <v>79</v>
      </c>
      <c r="D500" s="71">
        <v>1421.01</v>
      </c>
      <c r="E500" s="71">
        <v>1284.69</v>
      </c>
      <c r="F500" s="71">
        <v>1236.92</v>
      </c>
      <c r="G500" s="71">
        <v>1230.7</v>
      </c>
      <c r="H500" s="71">
        <v>1266.28</v>
      </c>
      <c r="I500" s="71">
        <v>1417.47</v>
      </c>
      <c r="J500" s="71">
        <v>1447.26</v>
      </c>
      <c r="K500" s="71">
        <v>1817.01</v>
      </c>
      <c r="L500" s="71">
        <v>1988.92</v>
      </c>
      <c r="M500" s="71">
        <v>2077.9499999999998</v>
      </c>
      <c r="N500" s="71">
        <v>2093.0300000000002</v>
      </c>
      <c r="O500" s="71">
        <v>2138.08</v>
      </c>
      <c r="P500" s="71">
        <v>2097.9699999999998</v>
      </c>
      <c r="Q500" s="71">
        <v>2071.86</v>
      </c>
      <c r="R500" s="71">
        <v>2028.01</v>
      </c>
      <c r="S500" s="71">
        <v>1969.38</v>
      </c>
      <c r="T500" s="71">
        <v>1944.84</v>
      </c>
      <c r="U500" s="71">
        <v>1937.44</v>
      </c>
      <c r="V500" s="71">
        <v>1979.27</v>
      </c>
      <c r="W500" s="71">
        <v>2072.0300000000002</v>
      </c>
      <c r="X500" s="71">
        <v>1972.54</v>
      </c>
      <c r="Y500" s="71">
        <v>1832.72</v>
      </c>
      <c r="Z500" s="71">
        <v>1554.64</v>
      </c>
      <c r="AA500" s="71">
        <v>1442.48</v>
      </c>
    </row>
    <row r="501" spans="1:27" ht="12.75" customHeight="1" outlineLevel="1" x14ac:dyDescent="0.3">
      <c r="A501" s="163" t="s">
        <v>2896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customHeight="1" outlineLevel="1" x14ac:dyDescent="0.3">
      <c r="A502" s="163" t="s">
        <v>2897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2898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 t="shared" si="290"/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ht="13.8" x14ac:dyDescent="0.3">
      <c r="A504" s="162" t="s">
        <v>2899</v>
      </c>
      <c r="B504" s="54" t="str">
        <f>"05"&amp;"."&amp;$B$801&amp;"."&amp;$B$802</f>
        <v>05.03.2024</v>
      </c>
      <c r="C504" s="134" t="s">
        <v>76</v>
      </c>
      <c r="D504" s="135">
        <f>ROUND(((D505+D506+D508+D507)/1000),5)</f>
        <v>1.95536</v>
      </c>
      <c r="E504" s="135">
        <f>ROUND(((E505+E506+E508+E507)/1000),5)</f>
        <v>1.8884700000000001</v>
      </c>
      <c r="F504" s="135">
        <f>ROUND(((F505+F506+F508+F507)/1000),5)</f>
        <v>1.8671599999999999</v>
      </c>
      <c r="G504" s="135">
        <f t="shared" ref="G504:AA504" si="291">ROUND(((G505+G506+G508+G507)/1000),5)</f>
        <v>1.8605400000000001</v>
      </c>
      <c r="H504" s="135">
        <f t="shared" si="291"/>
        <v>1.9027700000000001</v>
      </c>
      <c r="I504" s="135">
        <f t="shared" si="291"/>
        <v>2.0358100000000001</v>
      </c>
      <c r="J504" s="135">
        <f t="shared" si="291"/>
        <v>2.1325500000000002</v>
      </c>
      <c r="K504" s="135">
        <f t="shared" si="291"/>
        <v>2.3278799999999999</v>
      </c>
      <c r="L504" s="135">
        <f t="shared" si="291"/>
        <v>2.4904000000000002</v>
      </c>
      <c r="M504" s="135">
        <f t="shared" si="291"/>
        <v>2.54189</v>
      </c>
      <c r="N504" s="135">
        <f t="shared" si="291"/>
        <v>2.50258</v>
      </c>
      <c r="O504" s="135">
        <f t="shared" si="291"/>
        <v>2.84592</v>
      </c>
      <c r="P504" s="135">
        <f t="shared" si="291"/>
        <v>2.7142400000000002</v>
      </c>
      <c r="Q504" s="135">
        <f t="shared" si="291"/>
        <v>2.64818</v>
      </c>
      <c r="R504" s="135">
        <f t="shared" si="291"/>
        <v>2.7030599999999998</v>
      </c>
      <c r="S504" s="135">
        <f t="shared" si="291"/>
        <v>2.5960000000000001</v>
      </c>
      <c r="T504" s="135">
        <f t="shared" si="291"/>
        <v>2.5721599999999998</v>
      </c>
      <c r="U504" s="135">
        <f t="shared" si="291"/>
        <v>2.4810500000000002</v>
      </c>
      <c r="V504" s="135">
        <f t="shared" si="291"/>
        <v>2.48272</v>
      </c>
      <c r="W504" s="135">
        <f t="shared" si="291"/>
        <v>2.4752900000000002</v>
      </c>
      <c r="X504" s="135">
        <f t="shared" si="291"/>
        <v>2.54237</v>
      </c>
      <c r="Y504" s="135">
        <f t="shared" si="291"/>
        <v>2.35026</v>
      </c>
      <c r="Z504" s="135">
        <f t="shared" si="291"/>
        <v>2.1816900000000001</v>
      </c>
      <c r="AA504" s="135">
        <f t="shared" si="291"/>
        <v>2.00814</v>
      </c>
    </row>
    <row r="505" spans="1:27" ht="12.75" customHeight="1" outlineLevel="1" x14ac:dyDescent="0.3">
      <c r="A505" s="163" t="s">
        <v>2900</v>
      </c>
      <c r="B505" s="94" t="s">
        <v>238</v>
      </c>
      <c r="C505" s="70" t="s">
        <v>79</v>
      </c>
      <c r="D505" s="71">
        <v>1299.23</v>
      </c>
      <c r="E505" s="71">
        <v>1232.3399999999999</v>
      </c>
      <c r="F505" s="71">
        <v>1211.03</v>
      </c>
      <c r="G505" s="71">
        <v>1204.4100000000001</v>
      </c>
      <c r="H505" s="71">
        <v>1246.6400000000001</v>
      </c>
      <c r="I505" s="71">
        <v>1379.68</v>
      </c>
      <c r="J505" s="71">
        <v>1476.42</v>
      </c>
      <c r="K505" s="71">
        <v>1671.75</v>
      </c>
      <c r="L505" s="71">
        <v>1834.27</v>
      </c>
      <c r="M505" s="71">
        <v>1885.76</v>
      </c>
      <c r="N505" s="71">
        <v>1846.45</v>
      </c>
      <c r="O505" s="71">
        <v>2189.79</v>
      </c>
      <c r="P505" s="71">
        <v>2058.11</v>
      </c>
      <c r="Q505" s="71">
        <v>1992.05</v>
      </c>
      <c r="R505" s="71">
        <v>2046.93</v>
      </c>
      <c r="S505" s="71">
        <v>1939.87</v>
      </c>
      <c r="T505" s="71">
        <v>1916.03</v>
      </c>
      <c r="U505" s="71">
        <v>1824.92</v>
      </c>
      <c r="V505" s="71">
        <v>1826.59</v>
      </c>
      <c r="W505" s="71">
        <v>1819.16</v>
      </c>
      <c r="X505" s="71">
        <v>1886.24</v>
      </c>
      <c r="Y505" s="71">
        <v>1694.13</v>
      </c>
      <c r="Z505" s="71">
        <v>1525.56</v>
      </c>
      <c r="AA505" s="71">
        <v>1352.01</v>
      </c>
    </row>
    <row r="506" spans="1:27" ht="12.75" customHeight="1" outlineLevel="1" x14ac:dyDescent="0.3">
      <c r="A506" s="163" t="s">
        <v>2901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customHeight="1" outlineLevel="1" x14ac:dyDescent="0.3">
      <c r="A507" s="163" t="s">
        <v>2902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2903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 t="shared" si="293"/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ht="13.8" x14ac:dyDescent="0.3">
      <c r="A509" s="162" t="s">
        <v>2904</v>
      </c>
      <c r="B509" s="54" t="str">
        <f>"06"&amp;"."&amp;$B$801&amp;"."&amp;$B$802</f>
        <v>06.03.2024</v>
      </c>
      <c r="C509" s="134" t="s">
        <v>76</v>
      </c>
      <c r="D509" s="135">
        <f>ROUND(((D510+D511+D513+D512)/1000),5)</f>
        <v>2.0122800000000001</v>
      </c>
      <c r="E509" s="135">
        <f>ROUND(((E510+E511+E513+E512)/1000),5)</f>
        <v>1.8991800000000001</v>
      </c>
      <c r="F509" s="135">
        <f>ROUND(((F510+F511+F513+F512)/1000),5)</f>
        <v>1.8821000000000001</v>
      </c>
      <c r="G509" s="135">
        <f t="shared" ref="G509:AA509" si="294">ROUND(((G510+G511+G513+G512)/1000),5)</f>
        <v>1.87799</v>
      </c>
      <c r="H509" s="135">
        <f t="shared" si="294"/>
        <v>1.9430499999999999</v>
      </c>
      <c r="I509" s="135">
        <f t="shared" si="294"/>
        <v>2.0857299999999999</v>
      </c>
      <c r="J509" s="135">
        <f t="shared" si="294"/>
        <v>2.1835300000000002</v>
      </c>
      <c r="K509" s="135">
        <f t="shared" si="294"/>
        <v>2.4749400000000001</v>
      </c>
      <c r="L509" s="135">
        <f t="shared" si="294"/>
        <v>2.5467200000000001</v>
      </c>
      <c r="M509" s="135">
        <f t="shared" si="294"/>
        <v>2.5621700000000001</v>
      </c>
      <c r="N509" s="135">
        <f t="shared" si="294"/>
        <v>2.5254799999999999</v>
      </c>
      <c r="O509" s="135">
        <f t="shared" si="294"/>
        <v>2.6286999999999998</v>
      </c>
      <c r="P509" s="135">
        <f t="shared" si="294"/>
        <v>2.6176200000000001</v>
      </c>
      <c r="Q509" s="135">
        <f t="shared" si="294"/>
        <v>2.6149399999999998</v>
      </c>
      <c r="R509" s="135">
        <f t="shared" si="294"/>
        <v>2.5939800000000002</v>
      </c>
      <c r="S509" s="135">
        <f t="shared" si="294"/>
        <v>2.5715400000000002</v>
      </c>
      <c r="T509" s="135">
        <f t="shared" si="294"/>
        <v>2.5606800000000001</v>
      </c>
      <c r="U509" s="135">
        <f t="shared" si="294"/>
        <v>2.5113500000000002</v>
      </c>
      <c r="V509" s="135">
        <f t="shared" si="294"/>
        <v>2.5525000000000002</v>
      </c>
      <c r="W509" s="135">
        <f t="shared" si="294"/>
        <v>2.5528</v>
      </c>
      <c r="X509" s="135">
        <f t="shared" si="294"/>
        <v>2.60819</v>
      </c>
      <c r="Y509" s="135">
        <f t="shared" si="294"/>
        <v>2.5018099999999999</v>
      </c>
      <c r="Z509" s="135">
        <f t="shared" si="294"/>
        <v>2.2316500000000001</v>
      </c>
      <c r="AA509" s="135">
        <f t="shared" si="294"/>
        <v>2.0937000000000001</v>
      </c>
    </row>
    <row r="510" spans="1:27" ht="12.75" customHeight="1" outlineLevel="1" x14ac:dyDescent="0.3">
      <c r="A510" s="163" t="s">
        <v>2905</v>
      </c>
      <c r="B510" s="94" t="s">
        <v>238</v>
      </c>
      <c r="C510" s="70" t="s">
        <v>79</v>
      </c>
      <c r="D510" s="71">
        <v>1356.15</v>
      </c>
      <c r="E510" s="71">
        <v>1243.05</v>
      </c>
      <c r="F510" s="71">
        <v>1225.97</v>
      </c>
      <c r="G510" s="71">
        <v>1221.8599999999999</v>
      </c>
      <c r="H510" s="71">
        <v>1286.92</v>
      </c>
      <c r="I510" s="71">
        <v>1429.6</v>
      </c>
      <c r="J510" s="71">
        <v>1527.4</v>
      </c>
      <c r="K510" s="71">
        <v>1818.81</v>
      </c>
      <c r="L510" s="71">
        <v>1890.59</v>
      </c>
      <c r="M510" s="71">
        <v>1906.04</v>
      </c>
      <c r="N510" s="71">
        <v>1869.35</v>
      </c>
      <c r="O510" s="71">
        <v>1972.57</v>
      </c>
      <c r="P510" s="71">
        <v>1961.49</v>
      </c>
      <c r="Q510" s="71">
        <v>1958.81</v>
      </c>
      <c r="R510" s="71">
        <v>1937.85</v>
      </c>
      <c r="S510" s="71">
        <v>1915.41</v>
      </c>
      <c r="T510" s="71">
        <v>1904.55</v>
      </c>
      <c r="U510" s="71">
        <v>1855.22</v>
      </c>
      <c r="V510" s="71">
        <v>1896.37</v>
      </c>
      <c r="W510" s="71">
        <v>1896.67</v>
      </c>
      <c r="X510" s="71">
        <v>1952.06</v>
      </c>
      <c r="Y510" s="71">
        <v>1845.68</v>
      </c>
      <c r="Z510" s="71">
        <v>1575.52</v>
      </c>
      <c r="AA510" s="71">
        <v>1437.57</v>
      </c>
    </row>
    <row r="511" spans="1:27" ht="12.75" customHeight="1" outlineLevel="1" x14ac:dyDescent="0.3">
      <c r="A511" s="163" t="s">
        <v>2906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customHeight="1" outlineLevel="1" x14ac:dyDescent="0.3">
      <c r="A512" s="163" t="s">
        <v>2907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2908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 t="shared" si="296"/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ht="13.8" x14ac:dyDescent="0.3">
      <c r="A514" s="162" t="s">
        <v>2909</v>
      </c>
      <c r="B514" s="54" t="str">
        <f>"07"&amp;"."&amp;$B$801&amp;"."&amp;$B$802</f>
        <v>07.03.2024</v>
      </c>
      <c r="C514" s="134" t="s">
        <v>76</v>
      </c>
      <c r="D514" s="135">
        <f>ROUND(((D515+D516+D518+D517)/1000),5)</f>
        <v>1.8851</v>
      </c>
      <c r="E514" s="135">
        <f>ROUND(((E515+E516+E518+E517)/1000),5)</f>
        <v>1.8591500000000001</v>
      </c>
      <c r="F514" s="135">
        <f>ROUND(((F515+F516+F518+F517)/1000),5)</f>
        <v>1.82524</v>
      </c>
      <c r="G514" s="135">
        <f t="shared" ref="G514:AA514" si="297">ROUND(((G515+G516+G518+G517)/1000),5)</f>
        <v>1.8149500000000001</v>
      </c>
      <c r="H514" s="135">
        <f t="shared" si="297"/>
        <v>1.86131</v>
      </c>
      <c r="I514" s="135">
        <f t="shared" si="297"/>
        <v>2.0065</v>
      </c>
      <c r="J514" s="135">
        <f t="shared" si="297"/>
        <v>2.1230500000000001</v>
      </c>
      <c r="K514" s="135">
        <f t="shared" si="297"/>
        <v>2.3934199999999999</v>
      </c>
      <c r="L514" s="135">
        <f t="shared" si="297"/>
        <v>2.46698</v>
      </c>
      <c r="M514" s="135">
        <f t="shared" si="297"/>
        <v>2.47594</v>
      </c>
      <c r="N514" s="135">
        <f t="shared" si="297"/>
        <v>2.4756399999999998</v>
      </c>
      <c r="O514" s="135">
        <f t="shared" si="297"/>
        <v>2.5037099999999999</v>
      </c>
      <c r="P514" s="135">
        <f t="shared" si="297"/>
        <v>2.55905</v>
      </c>
      <c r="Q514" s="135">
        <f t="shared" si="297"/>
        <v>2.5589</v>
      </c>
      <c r="R514" s="135">
        <f t="shared" si="297"/>
        <v>2.5204300000000002</v>
      </c>
      <c r="S514" s="135">
        <f t="shared" si="297"/>
        <v>2.4979900000000002</v>
      </c>
      <c r="T514" s="135">
        <f t="shared" si="297"/>
        <v>2.50413</v>
      </c>
      <c r="U514" s="135">
        <f t="shared" si="297"/>
        <v>2.39567</v>
      </c>
      <c r="V514" s="135">
        <f t="shared" si="297"/>
        <v>2.4329800000000001</v>
      </c>
      <c r="W514" s="135">
        <f t="shared" si="297"/>
        <v>2.4507400000000001</v>
      </c>
      <c r="X514" s="135">
        <f t="shared" si="297"/>
        <v>2.4624999999999999</v>
      </c>
      <c r="Y514" s="135">
        <f t="shared" si="297"/>
        <v>2.4658799999999998</v>
      </c>
      <c r="Z514" s="135">
        <f t="shared" si="297"/>
        <v>2.2452899999999998</v>
      </c>
      <c r="AA514" s="135">
        <f t="shared" si="297"/>
        <v>2.09</v>
      </c>
    </row>
    <row r="515" spans="1:27" ht="12.75" customHeight="1" outlineLevel="1" x14ac:dyDescent="0.3">
      <c r="A515" s="163" t="s">
        <v>2910</v>
      </c>
      <c r="B515" s="94" t="s">
        <v>238</v>
      </c>
      <c r="C515" s="70" t="s">
        <v>79</v>
      </c>
      <c r="D515" s="71">
        <v>1228.97</v>
      </c>
      <c r="E515" s="71">
        <v>1203.02</v>
      </c>
      <c r="F515" s="71">
        <v>1169.1099999999999</v>
      </c>
      <c r="G515" s="71">
        <v>1158.82</v>
      </c>
      <c r="H515" s="71">
        <v>1205.18</v>
      </c>
      <c r="I515" s="71">
        <v>1350.37</v>
      </c>
      <c r="J515" s="71">
        <v>1466.92</v>
      </c>
      <c r="K515" s="71">
        <v>1737.29</v>
      </c>
      <c r="L515" s="71">
        <v>1810.85</v>
      </c>
      <c r="M515" s="71">
        <v>1819.81</v>
      </c>
      <c r="N515" s="71">
        <v>1819.51</v>
      </c>
      <c r="O515" s="71">
        <v>1847.58</v>
      </c>
      <c r="P515" s="71">
        <v>1902.92</v>
      </c>
      <c r="Q515" s="71">
        <v>1902.77</v>
      </c>
      <c r="R515" s="71">
        <v>1864.3</v>
      </c>
      <c r="S515" s="71">
        <v>1841.86</v>
      </c>
      <c r="T515" s="71">
        <v>1848</v>
      </c>
      <c r="U515" s="71">
        <v>1739.54</v>
      </c>
      <c r="V515" s="71">
        <v>1776.85</v>
      </c>
      <c r="W515" s="71">
        <v>1794.61</v>
      </c>
      <c r="X515" s="71">
        <v>1806.37</v>
      </c>
      <c r="Y515" s="71">
        <v>1809.75</v>
      </c>
      <c r="Z515" s="71">
        <v>1589.16</v>
      </c>
      <c r="AA515" s="71">
        <v>1433.87</v>
      </c>
    </row>
    <row r="516" spans="1:27" ht="12.75" customHeight="1" outlineLevel="1" x14ac:dyDescent="0.3">
      <c r="A516" s="163" t="s">
        <v>2911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customHeight="1" outlineLevel="1" x14ac:dyDescent="0.3">
      <c r="A517" s="163" t="s">
        <v>2912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2913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 t="shared" si="299"/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ht="13.8" x14ac:dyDescent="0.3">
      <c r="A519" s="162" t="s">
        <v>2914</v>
      </c>
      <c r="B519" s="54" t="str">
        <f>"08"&amp;"."&amp;$B$801&amp;"."&amp;$B$802</f>
        <v>08.03.2024</v>
      </c>
      <c r="C519" s="134" t="s">
        <v>76</v>
      </c>
      <c r="D519" s="135">
        <f>ROUND(((D520+D521+D523+D522)/1000),5)</f>
        <v>2.0843799999999999</v>
      </c>
      <c r="E519" s="135">
        <f>ROUND(((E520+E521+E523+E522)/1000),5)</f>
        <v>1.94753</v>
      </c>
      <c r="F519" s="135">
        <f>ROUND(((F520+F521+F523+F522)/1000),5)</f>
        <v>1.8847700000000001</v>
      </c>
      <c r="G519" s="135">
        <f t="shared" ref="G519:AA519" si="300">ROUND(((G520+G521+G523+G522)/1000),5)</f>
        <v>1.8828400000000001</v>
      </c>
      <c r="H519" s="135">
        <f t="shared" si="300"/>
        <v>1.88602</v>
      </c>
      <c r="I519" s="135">
        <f t="shared" si="300"/>
        <v>1.94468</v>
      </c>
      <c r="J519" s="135">
        <f t="shared" si="300"/>
        <v>1.9797</v>
      </c>
      <c r="K519" s="135">
        <f t="shared" si="300"/>
        <v>2.0967099999999999</v>
      </c>
      <c r="L519" s="135">
        <f t="shared" si="300"/>
        <v>2.30105</v>
      </c>
      <c r="M519" s="135">
        <f t="shared" si="300"/>
        <v>2.3498899999999998</v>
      </c>
      <c r="N519" s="135">
        <f t="shared" si="300"/>
        <v>2.39378</v>
      </c>
      <c r="O519" s="135">
        <f t="shared" si="300"/>
        <v>2.4030300000000002</v>
      </c>
      <c r="P519" s="135">
        <f t="shared" si="300"/>
        <v>2.3856600000000001</v>
      </c>
      <c r="Q519" s="135">
        <f t="shared" si="300"/>
        <v>2.3698399999999999</v>
      </c>
      <c r="R519" s="135">
        <f t="shared" si="300"/>
        <v>2.3343699999999998</v>
      </c>
      <c r="S519" s="135">
        <f t="shared" si="300"/>
        <v>2.3277600000000001</v>
      </c>
      <c r="T519" s="135">
        <f t="shared" si="300"/>
        <v>2.3301599999999998</v>
      </c>
      <c r="U519" s="135">
        <f t="shared" si="300"/>
        <v>2.3344299999999998</v>
      </c>
      <c r="V519" s="135">
        <f t="shared" si="300"/>
        <v>2.3440699999999999</v>
      </c>
      <c r="W519" s="135">
        <f t="shared" si="300"/>
        <v>2.37921</v>
      </c>
      <c r="X519" s="135">
        <f t="shared" si="300"/>
        <v>2.4306700000000001</v>
      </c>
      <c r="Y519" s="135">
        <f t="shared" si="300"/>
        <v>2.3634499999999998</v>
      </c>
      <c r="Z519" s="135">
        <f t="shared" si="300"/>
        <v>2.1761499999999998</v>
      </c>
      <c r="AA519" s="135">
        <f t="shared" si="300"/>
        <v>2.0697299999999998</v>
      </c>
    </row>
    <row r="520" spans="1:27" ht="12.75" customHeight="1" outlineLevel="1" x14ac:dyDescent="0.3">
      <c r="A520" s="163" t="s">
        <v>2915</v>
      </c>
      <c r="B520" s="94" t="s">
        <v>238</v>
      </c>
      <c r="C520" s="70" t="s">
        <v>79</v>
      </c>
      <c r="D520" s="71">
        <v>1428.25</v>
      </c>
      <c r="E520" s="71">
        <v>1291.4000000000001</v>
      </c>
      <c r="F520" s="71">
        <v>1228.6400000000001</v>
      </c>
      <c r="G520" s="71">
        <v>1226.71</v>
      </c>
      <c r="H520" s="71">
        <v>1229.8900000000001</v>
      </c>
      <c r="I520" s="71">
        <v>1288.55</v>
      </c>
      <c r="J520" s="71">
        <v>1323.57</v>
      </c>
      <c r="K520" s="71">
        <v>1440.58</v>
      </c>
      <c r="L520" s="71">
        <v>1644.92</v>
      </c>
      <c r="M520" s="71">
        <v>1693.76</v>
      </c>
      <c r="N520" s="71">
        <v>1737.65</v>
      </c>
      <c r="O520" s="71">
        <v>1746.9</v>
      </c>
      <c r="P520" s="71">
        <v>1729.53</v>
      </c>
      <c r="Q520" s="71">
        <v>1713.71</v>
      </c>
      <c r="R520" s="71">
        <v>1678.24</v>
      </c>
      <c r="S520" s="71">
        <v>1671.63</v>
      </c>
      <c r="T520" s="71">
        <v>1674.03</v>
      </c>
      <c r="U520" s="71">
        <v>1678.3</v>
      </c>
      <c r="V520" s="71">
        <v>1687.94</v>
      </c>
      <c r="W520" s="71">
        <v>1723.08</v>
      </c>
      <c r="X520" s="71">
        <v>1774.54</v>
      </c>
      <c r="Y520" s="71">
        <v>1707.32</v>
      </c>
      <c r="Z520" s="71">
        <v>1520.02</v>
      </c>
      <c r="AA520" s="71">
        <v>1413.6</v>
      </c>
    </row>
    <row r="521" spans="1:27" ht="12.75" customHeight="1" outlineLevel="1" x14ac:dyDescent="0.3">
      <c r="A521" s="163" t="s">
        <v>2916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customHeight="1" outlineLevel="1" x14ac:dyDescent="0.3">
      <c r="A522" s="163" t="s">
        <v>2917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2918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 t="shared" si="302"/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ht="13.8" x14ac:dyDescent="0.3">
      <c r="A524" s="162" t="s">
        <v>2919</v>
      </c>
      <c r="B524" s="54" t="str">
        <f>"09"&amp;"."&amp;$B$801&amp;"."&amp;$B$802</f>
        <v>09.03.2024</v>
      </c>
      <c r="C524" s="134" t="s">
        <v>76</v>
      </c>
      <c r="D524" s="135">
        <f>ROUND(((D525+D526+D528+D527)/1000),5)</f>
        <v>2.0977899999999998</v>
      </c>
      <c r="E524" s="135">
        <f>ROUND(((E525+E526+E528+E527)/1000),5)</f>
        <v>1.9371700000000001</v>
      </c>
      <c r="F524" s="135">
        <f>ROUND(((F525+F526+F528+F527)/1000),5)</f>
        <v>1.88618</v>
      </c>
      <c r="G524" s="135">
        <f t="shared" ref="G524:AA524" si="303">ROUND(((G525+G526+G528+G527)/1000),5)</f>
        <v>1.8685099999999999</v>
      </c>
      <c r="H524" s="135">
        <f t="shared" si="303"/>
        <v>1.8857900000000001</v>
      </c>
      <c r="I524" s="135">
        <f t="shared" si="303"/>
        <v>1.9265600000000001</v>
      </c>
      <c r="J524" s="135">
        <f t="shared" si="303"/>
        <v>2.0221499999999999</v>
      </c>
      <c r="K524" s="135">
        <f t="shared" si="303"/>
        <v>2.1373500000000001</v>
      </c>
      <c r="L524" s="135">
        <f t="shared" si="303"/>
        <v>2.33006</v>
      </c>
      <c r="M524" s="135">
        <f t="shared" si="303"/>
        <v>2.4230700000000001</v>
      </c>
      <c r="N524" s="135">
        <f t="shared" si="303"/>
        <v>2.4912100000000001</v>
      </c>
      <c r="O524" s="135">
        <f t="shared" si="303"/>
        <v>2.4963600000000001</v>
      </c>
      <c r="P524" s="135">
        <f t="shared" si="303"/>
        <v>2.4753400000000001</v>
      </c>
      <c r="Q524" s="135">
        <f t="shared" si="303"/>
        <v>2.4587300000000001</v>
      </c>
      <c r="R524" s="135">
        <f t="shared" si="303"/>
        <v>2.4124099999999999</v>
      </c>
      <c r="S524" s="135">
        <f t="shared" si="303"/>
        <v>2.3798699999999999</v>
      </c>
      <c r="T524" s="135">
        <f t="shared" si="303"/>
        <v>2.3878200000000001</v>
      </c>
      <c r="U524" s="135">
        <f t="shared" si="303"/>
        <v>2.4043100000000002</v>
      </c>
      <c r="V524" s="135">
        <f t="shared" si="303"/>
        <v>2.46733</v>
      </c>
      <c r="W524" s="135">
        <f t="shared" si="303"/>
        <v>2.49743</v>
      </c>
      <c r="X524" s="135">
        <f t="shared" si="303"/>
        <v>2.5129299999999999</v>
      </c>
      <c r="Y524" s="135">
        <f t="shared" si="303"/>
        <v>2.4573200000000002</v>
      </c>
      <c r="Z524" s="135">
        <f t="shared" si="303"/>
        <v>2.2569300000000001</v>
      </c>
      <c r="AA524" s="135">
        <f t="shared" si="303"/>
        <v>2.0989499999999999</v>
      </c>
    </row>
    <row r="525" spans="1:27" ht="12.75" customHeight="1" outlineLevel="1" x14ac:dyDescent="0.3">
      <c r="A525" s="163" t="s">
        <v>2920</v>
      </c>
      <c r="B525" s="94" t="s">
        <v>238</v>
      </c>
      <c r="C525" s="70" t="s">
        <v>79</v>
      </c>
      <c r="D525" s="71">
        <v>1441.66</v>
      </c>
      <c r="E525" s="71">
        <v>1281.04</v>
      </c>
      <c r="F525" s="71">
        <v>1230.05</v>
      </c>
      <c r="G525" s="71">
        <v>1212.3800000000001</v>
      </c>
      <c r="H525" s="71">
        <v>1229.6600000000001</v>
      </c>
      <c r="I525" s="71">
        <v>1270.43</v>
      </c>
      <c r="J525" s="71">
        <v>1366.02</v>
      </c>
      <c r="K525" s="71">
        <v>1481.22</v>
      </c>
      <c r="L525" s="71">
        <v>1673.93</v>
      </c>
      <c r="M525" s="71">
        <v>1766.94</v>
      </c>
      <c r="N525" s="71">
        <v>1835.08</v>
      </c>
      <c r="O525" s="71">
        <v>1840.23</v>
      </c>
      <c r="P525" s="71">
        <v>1819.21</v>
      </c>
      <c r="Q525" s="71">
        <v>1802.6</v>
      </c>
      <c r="R525" s="71">
        <v>1756.28</v>
      </c>
      <c r="S525" s="71">
        <v>1723.74</v>
      </c>
      <c r="T525" s="71">
        <v>1731.69</v>
      </c>
      <c r="U525" s="71">
        <v>1748.18</v>
      </c>
      <c r="V525" s="71">
        <v>1811.2</v>
      </c>
      <c r="W525" s="71">
        <v>1841.3</v>
      </c>
      <c r="X525" s="71">
        <v>1856.8</v>
      </c>
      <c r="Y525" s="71">
        <v>1801.19</v>
      </c>
      <c r="Z525" s="71">
        <v>1600.8</v>
      </c>
      <c r="AA525" s="71">
        <v>1442.82</v>
      </c>
    </row>
    <row r="526" spans="1:27" ht="12.75" customHeight="1" outlineLevel="1" x14ac:dyDescent="0.3">
      <c r="A526" s="163" t="s">
        <v>2921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customHeight="1" outlineLevel="1" x14ac:dyDescent="0.3">
      <c r="A527" s="163" t="s">
        <v>2922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2923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 t="shared" si="305"/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ht="13.8" x14ac:dyDescent="0.3">
      <c r="A529" s="162" t="s">
        <v>2924</v>
      </c>
      <c r="B529" s="54" t="str">
        <f>"10"&amp;"."&amp;$B$801&amp;"."&amp;$B$802</f>
        <v>10.03.2024</v>
      </c>
      <c r="C529" s="134" t="s">
        <v>76</v>
      </c>
      <c r="D529" s="135">
        <f>ROUND(((D530+D531+D533+D532)/1000),5)</f>
        <v>1.9850699999999999</v>
      </c>
      <c r="E529" s="135">
        <f>ROUND(((E530+E531+E533+E532)/1000),5)</f>
        <v>1.88635</v>
      </c>
      <c r="F529" s="135">
        <f>ROUND(((F530+F531+F533+F532)/1000),5)</f>
        <v>1.8688400000000001</v>
      </c>
      <c r="G529" s="135">
        <f t="shared" ref="G529:AA529" si="306">ROUND(((G530+G531+G533+G532)/1000),5)</f>
        <v>1.8550500000000001</v>
      </c>
      <c r="H529" s="135">
        <f t="shared" si="306"/>
        <v>1.8729499999999999</v>
      </c>
      <c r="I529" s="135">
        <f t="shared" si="306"/>
        <v>1.89191</v>
      </c>
      <c r="J529" s="135">
        <f t="shared" si="306"/>
        <v>1.91672</v>
      </c>
      <c r="K529" s="135">
        <f t="shared" si="306"/>
        <v>2.0773000000000001</v>
      </c>
      <c r="L529" s="135">
        <f t="shared" si="306"/>
        <v>2.3082799999999999</v>
      </c>
      <c r="M529" s="135">
        <f t="shared" si="306"/>
        <v>2.3748900000000002</v>
      </c>
      <c r="N529" s="135">
        <f t="shared" si="306"/>
        <v>2.44821</v>
      </c>
      <c r="O529" s="135">
        <f t="shared" si="306"/>
        <v>2.4514200000000002</v>
      </c>
      <c r="P529" s="135">
        <f t="shared" si="306"/>
        <v>2.43526</v>
      </c>
      <c r="Q529" s="135">
        <f t="shared" si="306"/>
        <v>2.4172500000000001</v>
      </c>
      <c r="R529" s="135">
        <f t="shared" si="306"/>
        <v>2.3646400000000001</v>
      </c>
      <c r="S529" s="135">
        <f t="shared" si="306"/>
        <v>2.3369399999999998</v>
      </c>
      <c r="T529" s="135">
        <f t="shared" si="306"/>
        <v>2.34104</v>
      </c>
      <c r="U529" s="135">
        <f t="shared" si="306"/>
        <v>2.3591099999999998</v>
      </c>
      <c r="V529" s="135">
        <f t="shared" si="306"/>
        <v>2.4354100000000001</v>
      </c>
      <c r="W529" s="135">
        <f t="shared" si="306"/>
        <v>2.4845100000000002</v>
      </c>
      <c r="X529" s="135">
        <f t="shared" si="306"/>
        <v>2.4735399999999998</v>
      </c>
      <c r="Y529" s="135">
        <f t="shared" si="306"/>
        <v>2.41553</v>
      </c>
      <c r="Z529" s="135">
        <f t="shared" si="306"/>
        <v>2.2013799999999999</v>
      </c>
      <c r="AA529" s="135">
        <f t="shared" si="306"/>
        <v>1.9446300000000001</v>
      </c>
    </row>
    <row r="530" spans="1:27" ht="12.75" customHeight="1" outlineLevel="1" x14ac:dyDescent="0.3">
      <c r="A530" s="163" t="s">
        <v>2925</v>
      </c>
      <c r="B530" s="94" t="s">
        <v>238</v>
      </c>
      <c r="C530" s="70" t="s">
        <v>79</v>
      </c>
      <c r="D530" s="71">
        <v>1328.94</v>
      </c>
      <c r="E530" s="71">
        <v>1230.22</v>
      </c>
      <c r="F530" s="71">
        <v>1212.71</v>
      </c>
      <c r="G530" s="71">
        <v>1198.92</v>
      </c>
      <c r="H530" s="71">
        <v>1216.82</v>
      </c>
      <c r="I530" s="71">
        <v>1235.78</v>
      </c>
      <c r="J530" s="71">
        <v>1260.5899999999999</v>
      </c>
      <c r="K530" s="71">
        <v>1421.17</v>
      </c>
      <c r="L530" s="71">
        <v>1652.15</v>
      </c>
      <c r="M530" s="71">
        <v>1718.76</v>
      </c>
      <c r="N530" s="71">
        <v>1792.08</v>
      </c>
      <c r="O530" s="71">
        <v>1795.29</v>
      </c>
      <c r="P530" s="71">
        <v>1779.13</v>
      </c>
      <c r="Q530" s="71">
        <v>1761.12</v>
      </c>
      <c r="R530" s="71">
        <v>1708.51</v>
      </c>
      <c r="S530" s="71">
        <v>1680.81</v>
      </c>
      <c r="T530" s="71">
        <v>1684.91</v>
      </c>
      <c r="U530" s="71">
        <v>1702.98</v>
      </c>
      <c r="V530" s="71">
        <v>1779.28</v>
      </c>
      <c r="W530" s="71">
        <v>1828.38</v>
      </c>
      <c r="X530" s="71">
        <v>1817.41</v>
      </c>
      <c r="Y530" s="71">
        <v>1759.4</v>
      </c>
      <c r="Z530" s="71">
        <v>1545.25</v>
      </c>
      <c r="AA530" s="71">
        <v>1288.5</v>
      </c>
    </row>
    <row r="531" spans="1:27" ht="12.75" customHeight="1" outlineLevel="1" x14ac:dyDescent="0.3">
      <c r="A531" s="163" t="s">
        <v>2926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customHeight="1" outlineLevel="1" x14ac:dyDescent="0.3">
      <c r="A532" s="163" t="s">
        <v>2927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2928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 t="shared" si="308"/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ht="13.8" x14ac:dyDescent="0.3">
      <c r="A534" s="162" t="s">
        <v>2929</v>
      </c>
      <c r="B534" s="54" t="str">
        <f>"11"&amp;"."&amp;$B$801&amp;"."&amp;$B$802</f>
        <v>11.03.2024</v>
      </c>
      <c r="C534" s="134" t="s">
        <v>76</v>
      </c>
      <c r="D534" s="135">
        <f>ROUND(((D535+D536+D538+D537)/1000),5)</f>
        <v>1.88862</v>
      </c>
      <c r="E534" s="135">
        <f>ROUND(((E535+E536+E538+E537)/1000),5)</f>
        <v>1.86131</v>
      </c>
      <c r="F534" s="135">
        <f>ROUND(((F535+F536+F538+F537)/1000),5)</f>
        <v>1.82094</v>
      </c>
      <c r="G534" s="135">
        <f t="shared" ref="G534:AA534" si="309">ROUND(((G535+G536+G538+G537)/1000),5)</f>
        <v>1.8028500000000001</v>
      </c>
      <c r="H534" s="135">
        <f t="shared" si="309"/>
        <v>1.8436300000000001</v>
      </c>
      <c r="I534" s="135">
        <f t="shared" si="309"/>
        <v>1.9313899999999999</v>
      </c>
      <c r="J534" s="135">
        <f t="shared" si="309"/>
        <v>2.1069399999999998</v>
      </c>
      <c r="K534" s="135">
        <f t="shared" si="309"/>
        <v>2.3202500000000001</v>
      </c>
      <c r="L534" s="135">
        <f t="shared" si="309"/>
        <v>2.4456699999999998</v>
      </c>
      <c r="M534" s="135">
        <f t="shared" si="309"/>
        <v>2.5220799999999999</v>
      </c>
      <c r="N534" s="135">
        <f t="shared" si="309"/>
        <v>2.5085299999999999</v>
      </c>
      <c r="O534" s="135">
        <f t="shared" si="309"/>
        <v>2.5127100000000002</v>
      </c>
      <c r="P534" s="135">
        <f t="shared" si="309"/>
        <v>2.4969600000000001</v>
      </c>
      <c r="Q534" s="135">
        <f t="shared" si="309"/>
        <v>2.4842599999999999</v>
      </c>
      <c r="R534" s="135">
        <f t="shared" si="309"/>
        <v>2.4609999999999999</v>
      </c>
      <c r="S534" s="135">
        <f t="shared" si="309"/>
        <v>2.44103</v>
      </c>
      <c r="T534" s="135">
        <f t="shared" si="309"/>
        <v>2.4380600000000001</v>
      </c>
      <c r="U534" s="135">
        <f t="shared" si="309"/>
        <v>2.36938</v>
      </c>
      <c r="V534" s="135">
        <f t="shared" si="309"/>
        <v>2.3952399999999998</v>
      </c>
      <c r="W534" s="135">
        <f t="shared" si="309"/>
        <v>2.4208500000000002</v>
      </c>
      <c r="X534" s="135">
        <f t="shared" si="309"/>
        <v>2.3812500000000001</v>
      </c>
      <c r="Y534" s="135">
        <f t="shared" si="309"/>
        <v>2.3208099999999998</v>
      </c>
      <c r="Z534" s="135">
        <f t="shared" si="309"/>
        <v>2.1175099999999998</v>
      </c>
      <c r="AA534" s="135">
        <f t="shared" si="309"/>
        <v>1.8775999999999999</v>
      </c>
    </row>
    <row r="535" spans="1:27" ht="12.75" customHeight="1" outlineLevel="1" x14ac:dyDescent="0.3">
      <c r="A535" s="163" t="s">
        <v>2930</v>
      </c>
      <c r="B535" s="94" t="s">
        <v>238</v>
      </c>
      <c r="C535" s="70" t="s">
        <v>79</v>
      </c>
      <c r="D535" s="71">
        <v>1232.49</v>
      </c>
      <c r="E535" s="71">
        <v>1205.18</v>
      </c>
      <c r="F535" s="71">
        <v>1164.81</v>
      </c>
      <c r="G535" s="71">
        <v>1146.72</v>
      </c>
      <c r="H535" s="71">
        <v>1187.5</v>
      </c>
      <c r="I535" s="71">
        <v>1275.26</v>
      </c>
      <c r="J535" s="71">
        <v>1450.81</v>
      </c>
      <c r="K535" s="71">
        <v>1664.12</v>
      </c>
      <c r="L535" s="71">
        <v>1789.54</v>
      </c>
      <c r="M535" s="71">
        <v>1865.95</v>
      </c>
      <c r="N535" s="71">
        <v>1852.4</v>
      </c>
      <c r="O535" s="71">
        <v>1856.58</v>
      </c>
      <c r="P535" s="71">
        <v>1840.83</v>
      </c>
      <c r="Q535" s="71">
        <v>1828.13</v>
      </c>
      <c r="R535" s="71">
        <v>1804.87</v>
      </c>
      <c r="S535" s="71">
        <v>1784.9</v>
      </c>
      <c r="T535" s="71">
        <v>1781.93</v>
      </c>
      <c r="U535" s="71">
        <v>1713.25</v>
      </c>
      <c r="V535" s="71">
        <v>1739.11</v>
      </c>
      <c r="W535" s="71">
        <v>1764.72</v>
      </c>
      <c r="X535" s="71">
        <v>1725.12</v>
      </c>
      <c r="Y535" s="71">
        <v>1664.68</v>
      </c>
      <c r="Z535" s="71">
        <v>1461.38</v>
      </c>
      <c r="AA535" s="71">
        <v>1221.47</v>
      </c>
    </row>
    <row r="536" spans="1:27" ht="12.75" customHeight="1" outlineLevel="1" x14ac:dyDescent="0.3">
      <c r="A536" s="163" t="s">
        <v>2931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customHeight="1" outlineLevel="1" x14ac:dyDescent="0.3">
      <c r="A537" s="163" t="s">
        <v>2932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2933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 t="shared" si="311"/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ht="13.8" x14ac:dyDescent="0.3">
      <c r="A539" s="162" t="s">
        <v>2934</v>
      </c>
      <c r="B539" s="54" t="str">
        <f>"12"&amp;"."&amp;$B$801&amp;"."&amp;$B$802</f>
        <v>12.03.2024</v>
      </c>
      <c r="C539" s="134" t="s">
        <v>76</v>
      </c>
      <c r="D539" s="135">
        <f>ROUND(((D540+D541+D543+D542)/1000),5)</f>
        <v>1.87764</v>
      </c>
      <c r="E539" s="135">
        <f>ROUND(((E540+E541+E543+E542)/1000),5)</f>
        <v>1.8275399999999999</v>
      </c>
      <c r="F539" s="135">
        <f>ROUND(((F540+F541+F543+F542)/1000),5)</f>
        <v>1.7899400000000001</v>
      </c>
      <c r="G539" s="135">
        <f t="shared" ref="G539:AA539" si="312">ROUND(((G540+G541+G543+G542)/1000),5)</f>
        <v>1.7871900000000001</v>
      </c>
      <c r="H539" s="135">
        <f t="shared" si="312"/>
        <v>1.8392299999999999</v>
      </c>
      <c r="I539" s="135">
        <f t="shared" si="312"/>
        <v>1.9362200000000001</v>
      </c>
      <c r="J539" s="135">
        <f t="shared" si="312"/>
        <v>2.1027200000000001</v>
      </c>
      <c r="K539" s="135">
        <f t="shared" si="312"/>
        <v>2.3279000000000001</v>
      </c>
      <c r="L539" s="135">
        <f t="shared" si="312"/>
        <v>2.4040900000000001</v>
      </c>
      <c r="M539" s="135">
        <f t="shared" si="312"/>
        <v>2.4597899999999999</v>
      </c>
      <c r="N539" s="135">
        <f t="shared" si="312"/>
        <v>2.4598599999999999</v>
      </c>
      <c r="O539" s="135">
        <f t="shared" si="312"/>
        <v>2.4666399999999999</v>
      </c>
      <c r="P539" s="135">
        <f t="shared" si="312"/>
        <v>2.4487800000000002</v>
      </c>
      <c r="Q539" s="135">
        <f t="shared" si="312"/>
        <v>2.4479899999999999</v>
      </c>
      <c r="R539" s="135">
        <f t="shared" si="312"/>
        <v>2.4249900000000002</v>
      </c>
      <c r="S539" s="135">
        <f t="shared" si="312"/>
        <v>2.4083800000000002</v>
      </c>
      <c r="T539" s="135">
        <f t="shared" si="312"/>
        <v>2.40429</v>
      </c>
      <c r="U539" s="135">
        <f t="shared" si="312"/>
        <v>2.35595</v>
      </c>
      <c r="V539" s="135">
        <f t="shared" si="312"/>
        <v>2.4012699999999998</v>
      </c>
      <c r="W539" s="135">
        <f t="shared" si="312"/>
        <v>2.4262199999999998</v>
      </c>
      <c r="X539" s="135">
        <f t="shared" si="312"/>
        <v>2.4207200000000002</v>
      </c>
      <c r="Y539" s="135">
        <f t="shared" si="312"/>
        <v>2.3319999999999999</v>
      </c>
      <c r="Z539" s="135">
        <f t="shared" si="312"/>
        <v>2.1205500000000002</v>
      </c>
      <c r="AA539" s="135">
        <f t="shared" si="312"/>
        <v>1.9390099999999999</v>
      </c>
    </row>
    <row r="540" spans="1:27" ht="12.75" customHeight="1" outlineLevel="1" x14ac:dyDescent="0.3">
      <c r="A540" s="163" t="s">
        <v>2935</v>
      </c>
      <c r="B540" s="94" t="s">
        <v>238</v>
      </c>
      <c r="C540" s="70" t="s">
        <v>79</v>
      </c>
      <c r="D540" s="71">
        <v>1221.51</v>
      </c>
      <c r="E540" s="71">
        <v>1171.4100000000001</v>
      </c>
      <c r="F540" s="71">
        <v>1133.81</v>
      </c>
      <c r="G540" s="71">
        <v>1131.06</v>
      </c>
      <c r="H540" s="71">
        <v>1183.0999999999999</v>
      </c>
      <c r="I540" s="71">
        <v>1280.0899999999999</v>
      </c>
      <c r="J540" s="71">
        <v>1446.59</v>
      </c>
      <c r="K540" s="71">
        <v>1671.77</v>
      </c>
      <c r="L540" s="71">
        <v>1747.96</v>
      </c>
      <c r="M540" s="71">
        <v>1803.66</v>
      </c>
      <c r="N540" s="71">
        <v>1803.73</v>
      </c>
      <c r="O540" s="71">
        <v>1810.51</v>
      </c>
      <c r="P540" s="71">
        <v>1792.65</v>
      </c>
      <c r="Q540" s="71">
        <v>1791.86</v>
      </c>
      <c r="R540" s="71">
        <v>1768.86</v>
      </c>
      <c r="S540" s="71">
        <v>1752.25</v>
      </c>
      <c r="T540" s="71">
        <v>1748.16</v>
      </c>
      <c r="U540" s="71">
        <v>1699.82</v>
      </c>
      <c r="V540" s="71">
        <v>1745.14</v>
      </c>
      <c r="W540" s="71">
        <v>1770.09</v>
      </c>
      <c r="X540" s="71">
        <v>1764.59</v>
      </c>
      <c r="Y540" s="71">
        <v>1675.87</v>
      </c>
      <c r="Z540" s="71">
        <v>1464.42</v>
      </c>
      <c r="AA540" s="71">
        <v>1282.8800000000001</v>
      </c>
    </row>
    <row r="541" spans="1:27" ht="12.75" customHeight="1" outlineLevel="1" x14ac:dyDescent="0.3">
      <c r="A541" s="163" t="s">
        <v>2936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customHeight="1" outlineLevel="1" x14ac:dyDescent="0.3">
      <c r="A542" s="163" t="s">
        <v>2937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2938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 t="shared" si="314"/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ht="13.8" x14ac:dyDescent="0.3">
      <c r="A544" s="162" t="s">
        <v>2939</v>
      </c>
      <c r="B544" s="54" t="str">
        <f>"13"&amp;"."&amp;$B$801&amp;"."&amp;$B$802</f>
        <v>13.03.2024</v>
      </c>
      <c r="C544" s="134" t="s">
        <v>76</v>
      </c>
      <c r="D544" s="135">
        <f>ROUND(((D545+D546+D548+D547)/1000),5)</f>
        <v>1.8502400000000001</v>
      </c>
      <c r="E544" s="135">
        <f>ROUND(((E545+E546+E548+E547)/1000),5)</f>
        <v>1.81518</v>
      </c>
      <c r="F544" s="135">
        <f>ROUND(((F545+F546+F548+F547)/1000),5)</f>
        <v>1.78989</v>
      </c>
      <c r="G544" s="135">
        <f t="shared" ref="G544:AA544" si="315">ROUND(((G545+G546+G548+G547)/1000),5)</f>
        <v>1.78874</v>
      </c>
      <c r="H544" s="135">
        <f t="shared" si="315"/>
        <v>1.81372</v>
      </c>
      <c r="I544" s="135">
        <f t="shared" si="315"/>
        <v>1.91167</v>
      </c>
      <c r="J544" s="135">
        <f t="shared" si="315"/>
        <v>2.0919400000000001</v>
      </c>
      <c r="K544" s="135">
        <f t="shared" si="315"/>
        <v>2.31819</v>
      </c>
      <c r="L544" s="135">
        <f t="shared" si="315"/>
        <v>2.3538700000000001</v>
      </c>
      <c r="M544" s="135">
        <f t="shared" si="315"/>
        <v>2.5147499999999998</v>
      </c>
      <c r="N544" s="135">
        <f t="shared" si="315"/>
        <v>2.5041099999999998</v>
      </c>
      <c r="O544" s="135">
        <f t="shared" si="315"/>
        <v>2.4220899999999999</v>
      </c>
      <c r="P544" s="135">
        <f t="shared" si="315"/>
        <v>2.3750499999999999</v>
      </c>
      <c r="Q544" s="135">
        <f t="shared" si="315"/>
        <v>2.4157099999999998</v>
      </c>
      <c r="R544" s="135">
        <f t="shared" si="315"/>
        <v>2.39438</v>
      </c>
      <c r="S544" s="135">
        <f t="shared" si="315"/>
        <v>2.3705599999999998</v>
      </c>
      <c r="T544" s="135">
        <f t="shared" si="315"/>
        <v>2.34368</v>
      </c>
      <c r="U544" s="135">
        <f t="shared" si="315"/>
        <v>2.3416999999999999</v>
      </c>
      <c r="V544" s="135">
        <f t="shared" si="315"/>
        <v>2.3746100000000001</v>
      </c>
      <c r="W544" s="135">
        <f t="shared" si="315"/>
        <v>2.4329000000000001</v>
      </c>
      <c r="X544" s="135">
        <f t="shared" si="315"/>
        <v>2.4075500000000001</v>
      </c>
      <c r="Y544" s="135">
        <f t="shared" si="315"/>
        <v>2.3287800000000001</v>
      </c>
      <c r="Z544" s="135">
        <f t="shared" si="315"/>
        <v>2.1174400000000002</v>
      </c>
      <c r="AA544" s="135">
        <f t="shared" si="315"/>
        <v>1.91612</v>
      </c>
    </row>
    <row r="545" spans="1:27" ht="12.75" customHeight="1" outlineLevel="1" x14ac:dyDescent="0.3">
      <c r="A545" s="163" t="s">
        <v>2940</v>
      </c>
      <c r="B545" s="94" t="s">
        <v>238</v>
      </c>
      <c r="C545" s="70" t="s">
        <v>79</v>
      </c>
      <c r="D545" s="71">
        <v>1194.1099999999999</v>
      </c>
      <c r="E545" s="71">
        <v>1159.05</v>
      </c>
      <c r="F545" s="71">
        <v>1133.76</v>
      </c>
      <c r="G545" s="71">
        <v>1132.6099999999999</v>
      </c>
      <c r="H545" s="71">
        <v>1157.5899999999999</v>
      </c>
      <c r="I545" s="71">
        <v>1255.54</v>
      </c>
      <c r="J545" s="71">
        <v>1435.81</v>
      </c>
      <c r="K545" s="71">
        <v>1662.06</v>
      </c>
      <c r="L545" s="71">
        <v>1697.74</v>
      </c>
      <c r="M545" s="71">
        <v>1858.62</v>
      </c>
      <c r="N545" s="71">
        <v>1847.98</v>
      </c>
      <c r="O545" s="71">
        <v>1765.96</v>
      </c>
      <c r="P545" s="71">
        <v>1718.92</v>
      </c>
      <c r="Q545" s="71">
        <v>1759.58</v>
      </c>
      <c r="R545" s="71">
        <v>1738.25</v>
      </c>
      <c r="S545" s="71">
        <v>1714.43</v>
      </c>
      <c r="T545" s="71">
        <v>1687.55</v>
      </c>
      <c r="U545" s="71">
        <v>1685.57</v>
      </c>
      <c r="V545" s="71">
        <v>1718.48</v>
      </c>
      <c r="W545" s="71">
        <v>1776.77</v>
      </c>
      <c r="X545" s="71">
        <v>1751.42</v>
      </c>
      <c r="Y545" s="71">
        <v>1672.65</v>
      </c>
      <c r="Z545" s="71">
        <v>1461.31</v>
      </c>
      <c r="AA545" s="71">
        <v>1259.99</v>
      </c>
    </row>
    <row r="546" spans="1:27" ht="12.75" customHeight="1" outlineLevel="1" x14ac:dyDescent="0.3">
      <c r="A546" s="163" t="s">
        <v>2941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customHeight="1" outlineLevel="1" x14ac:dyDescent="0.3">
      <c r="A547" s="163" t="s">
        <v>2942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2943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 t="shared" si="317"/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ht="13.8" x14ac:dyDescent="0.3">
      <c r="A549" s="162" t="s">
        <v>2944</v>
      </c>
      <c r="B549" s="54" t="str">
        <f>"14"&amp;"."&amp;$B$801&amp;"."&amp;$B$802</f>
        <v>14.03.2024</v>
      </c>
      <c r="C549" s="134" t="s">
        <v>76</v>
      </c>
      <c r="D549" s="135">
        <f>ROUND(((D550+D551+D553+D552)/1000),5)</f>
        <v>1.8798600000000001</v>
      </c>
      <c r="E549" s="135">
        <f>ROUND(((E550+E551+E553+E552)/1000),5)</f>
        <v>1.8020700000000001</v>
      </c>
      <c r="F549" s="135">
        <f>ROUND(((F550+F551+F553+F552)/1000),5)</f>
        <v>1.7882400000000001</v>
      </c>
      <c r="G549" s="135">
        <f t="shared" ref="G549:AA549" si="318">ROUND(((G550+G551+G553+G552)/1000),5)</f>
        <v>1.7909900000000001</v>
      </c>
      <c r="H549" s="135">
        <f t="shared" si="318"/>
        <v>1.8343400000000001</v>
      </c>
      <c r="I549" s="135">
        <f t="shared" si="318"/>
        <v>1.9107700000000001</v>
      </c>
      <c r="J549" s="135">
        <f t="shared" si="318"/>
        <v>2.07653</v>
      </c>
      <c r="K549" s="135">
        <f t="shared" si="318"/>
        <v>2.2987700000000002</v>
      </c>
      <c r="L549" s="135">
        <f t="shared" si="318"/>
        <v>2.3685399999999999</v>
      </c>
      <c r="M549" s="135">
        <f t="shared" si="318"/>
        <v>2.43649</v>
      </c>
      <c r="N549" s="135">
        <f t="shared" si="318"/>
        <v>2.4243399999999999</v>
      </c>
      <c r="O549" s="135">
        <f t="shared" si="318"/>
        <v>2.4604499999999998</v>
      </c>
      <c r="P549" s="135">
        <f t="shared" si="318"/>
        <v>2.4355199999999999</v>
      </c>
      <c r="Q549" s="135">
        <f t="shared" si="318"/>
        <v>2.4258600000000001</v>
      </c>
      <c r="R549" s="135">
        <f t="shared" si="318"/>
        <v>2.40673</v>
      </c>
      <c r="S549" s="135">
        <f t="shared" si="318"/>
        <v>2.38089</v>
      </c>
      <c r="T549" s="135">
        <f t="shared" si="318"/>
        <v>2.3781599999999998</v>
      </c>
      <c r="U549" s="135">
        <f t="shared" si="318"/>
        <v>2.3378199999999998</v>
      </c>
      <c r="V549" s="135">
        <f t="shared" si="318"/>
        <v>2.4241999999999999</v>
      </c>
      <c r="W549" s="135">
        <f t="shared" si="318"/>
        <v>2.4556100000000001</v>
      </c>
      <c r="X549" s="135">
        <f t="shared" si="318"/>
        <v>2.41614</v>
      </c>
      <c r="Y549" s="135">
        <f t="shared" si="318"/>
        <v>2.3291300000000001</v>
      </c>
      <c r="Z549" s="135">
        <f t="shared" si="318"/>
        <v>2.1479599999999999</v>
      </c>
      <c r="AA549" s="135">
        <f t="shared" si="318"/>
        <v>2.0002200000000001</v>
      </c>
    </row>
    <row r="550" spans="1:27" ht="12.75" customHeight="1" outlineLevel="1" x14ac:dyDescent="0.3">
      <c r="A550" s="163" t="s">
        <v>2945</v>
      </c>
      <c r="B550" s="94" t="s">
        <v>238</v>
      </c>
      <c r="C550" s="70" t="s">
        <v>79</v>
      </c>
      <c r="D550" s="71">
        <v>1223.73</v>
      </c>
      <c r="E550" s="71">
        <v>1145.94</v>
      </c>
      <c r="F550" s="71">
        <v>1132.1099999999999</v>
      </c>
      <c r="G550" s="71">
        <v>1134.8599999999999</v>
      </c>
      <c r="H550" s="71">
        <v>1178.21</v>
      </c>
      <c r="I550" s="71">
        <v>1254.6400000000001</v>
      </c>
      <c r="J550" s="71">
        <v>1420.4</v>
      </c>
      <c r="K550" s="71">
        <v>1642.64</v>
      </c>
      <c r="L550" s="71">
        <v>1712.41</v>
      </c>
      <c r="M550" s="71">
        <v>1780.36</v>
      </c>
      <c r="N550" s="71">
        <v>1768.21</v>
      </c>
      <c r="O550" s="71">
        <v>1804.32</v>
      </c>
      <c r="P550" s="71">
        <v>1779.39</v>
      </c>
      <c r="Q550" s="71">
        <v>1769.73</v>
      </c>
      <c r="R550" s="71">
        <v>1750.6</v>
      </c>
      <c r="S550" s="71">
        <v>1724.76</v>
      </c>
      <c r="T550" s="71">
        <v>1722.03</v>
      </c>
      <c r="U550" s="71">
        <v>1681.69</v>
      </c>
      <c r="V550" s="71">
        <v>1768.07</v>
      </c>
      <c r="W550" s="71">
        <v>1799.48</v>
      </c>
      <c r="X550" s="71">
        <v>1760.01</v>
      </c>
      <c r="Y550" s="71">
        <v>1673</v>
      </c>
      <c r="Z550" s="71">
        <v>1491.83</v>
      </c>
      <c r="AA550" s="71">
        <v>1344.09</v>
      </c>
    </row>
    <row r="551" spans="1:27" ht="12.75" customHeight="1" outlineLevel="1" x14ac:dyDescent="0.3">
      <c r="A551" s="163" t="s">
        <v>2946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customHeight="1" outlineLevel="1" x14ac:dyDescent="0.3">
      <c r="A552" s="163" t="s">
        <v>2947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2948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 t="shared" si="320"/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ht="13.8" x14ac:dyDescent="0.3">
      <c r="A554" s="162" t="s">
        <v>2949</v>
      </c>
      <c r="B554" s="54" t="str">
        <f>"15"&amp;"."&amp;$B$801&amp;"."&amp;$B$802</f>
        <v>15.03.2024</v>
      </c>
      <c r="C554" s="134" t="s">
        <v>76</v>
      </c>
      <c r="D554" s="135">
        <f>ROUND(((D555+D556+D558+D557)/1000),5)</f>
        <v>1.8861699999999999</v>
      </c>
      <c r="E554" s="135">
        <f>ROUND(((E555+E556+E558+E557)/1000),5)</f>
        <v>1.8255300000000001</v>
      </c>
      <c r="F554" s="135">
        <f>ROUND(((F555+F556+F558+F557)/1000),5)</f>
        <v>1.81308</v>
      </c>
      <c r="G554" s="135">
        <f t="shared" ref="G554:AA554" si="321">ROUND(((G555+G556+G558+G557)/1000),5)</f>
        <v>1.8131299999999999</v>
      </c>
      <c r="H554" s="135">
        <f t="shared" si="321"/>
        <v>1.84074</v>
      </c>
      <c r="I554" s="135">
        <f t="shared" si="321"/>
        <v>1.9787399999999999</v>
      </c>
      <c r="J554" s="135">
        <f t="shared" si="321"/>
        <v>2.1008499999999999</v>
      </c>
      <c r="K554" s="135">
        <f t="shared" si="321"/>
        <v>2.3153700000000002</v>
      </c>
      <c r="L554" s="135">
        <f t="shared" si="321"/>
        <v>2.3970400000000001</v>
      </c>
      <c r="M554" s="135">
        <f t="shared" si="321"/>
        <v>2.4364300000000001</v>
      </c>
      <c r="N554" s="135">
        <f t="shared" si="321"/>
        <v>2.43709</v>
      </c>
      <c r="O554" s="135">
        <f t="shared" si="321"/>
        <v>2.48468</v>
      </c>
      <c r="P554" s="135">
        <f t="shared" si="321"/>
        <v>2.4799199999999999</v>
      </c>
      <c r="Q554" s="135">
        <f t="shared" si="321"/>
        <v>2.4722300000000001</v>
      </c>
      <c r="R554" s="135">
        <f t="shared" si="321"/>
        <v>2.4559000000000002</v>
      </c>
      <c r="S554" s="135">
        <f t="shared" si="321"/>
        <v>2.4433500000000001</v>
      </c>
      <c r="T554" s="135">
        <f t="shared" si="321"/>
        <v>2.4438200000000001</v>
      </c>
      <c r="U554" s="135">
        <f t="shared" si="321"/>
        <v>2.3730099999999998</v>
      </c>
      <c r="V554" s="135">
        <f t="shared" si="321"/>
        <v>2.4333100000000001</v>
      </c>
      <c r="W554" s="135">
        <f t="shared" si="321"/>
        <v>2.4917500000000001</v>
      </c>
      <c r="X554" s="135">
        <f t="shared" si="321"/>
        <v>2.4865599999999999</v>
      </c>
      <c r="Y554" s="135">
        <f t="shared" si="321"/>
        <v>2.3751600000000002</v>
      </c>
      <c r="Z554" s="135">
        <f t="shared" si="321"/>
        <v>2.1844700000000001</v>
      </c>
      <c r="AA554" s="135">
        <f t="shared" si="321"/>
        <v>2.1067</v>
      </c>
    </row>
    <row r="555" spans="1:27" ht="12.75" customHeight="1" outlineLevel="1" x14ac:dyDescent="0.3">
      <c r="A555" s="163" t="s">
        <v>2950</v>
      </c>
      <c r="B555" s="94" t="s">
        <v>238</v>
      </c>
      <c r="C555" s="70" t="s">
        <v>79</v>
      </c>
      <c r="D555" s="71">
        <v>1230.04</v>
      </c>
      <c r="E555" s="71">
        <v>1169.4000000000001</v>
      </c>
      <c r="F555" s="71">
        <v>1156.95</v>
      </c>
      <c r="G555" s="71">
        <v>1157</v>
      </c>
      <c r="H555" s="71">
        <v>1184.6099999999999</v>
      </c>
      <c r="I555" s="71">
        <v>1322.61</v>
      </c>
      <c r="J555" s="71">
        <v>1444.72</v>
      </c>
      <c r="K555" s="71">
        <v>1659.24</v>
      </c>
      <c r="L555" s="71">
        <v>1740.91</v>
      </c>
      <c r="M555" s="71">
        <v>1780.3</v>
      </c>
      <c r="N555" s="71">
        <v>1780.96</v>
      </c>
      <c r="O555" s="71">
        <v>1828.55</v>
      </c>
      <c r="P555" s="71">
        <v>1823.79</v>
      </c>
      <c r="Q555" s="71">
        <v>1816.1</v>
      </c>
      <c r="R555" s="71">
        <v>1799.77</v>
      </c>
      <c r="S555" s="71">
        <v>1787.22</v>
      </c>
      <c r="T555" s="71">
        <v>1787.69</v>
      </c>
      <c r="U555" s="71">
        <v>1716.88</v>
      </c>
      <c r="V555" s="71">
        <v>1777.18</v>
      </c>
      <c r="W555" s="71">
        <v>1835.62</v>
      </c>
      <c r="X555" s="71">
        <v>1830.43</v>
      </c>
      <c r="Y555" s="71">
        <v>1719.03</v>
      </c>
      <c r="Z555" s="71">
        <v>1528.34</v>
      </c>
      <c r="AA555" s="71">
        <v>1450.57</v>
      </c>
    </row>
    <row r="556" spans="1:27" ht="12.75" customHeight="1" outlineLevel="1" x14ac:dyDescent="0.3">
      <c r="A556" s="163" t="s">
        <v>2951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customHeight="1" outlineLevel="1" x14ac:dyDescent="0.3">
      <c r="A557" s="163" t="s">
        <v>2952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2953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 t="shared" si="323"/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ht="13.8" x14ac:dyDescent="0.3">
      <c r="A559" s="162" t="s">
        <v>2954</v>
      </c>
      <c r="B559" s="54" t="str">
        <f>"16"&amp;"."&amp;$B$801&amp;"."&amp;$B$802</f>
        <v>16.03.2024</v>
      </c>
      <c r="C559" s="134" t="s">
        <v>76</v>
      </c>
      <c r="D559" s="135">
        <f>ROUND(((D560+D561+D563+D562)/1000),5)</f>
        <v>2.0984099999999999</v>
      </c>
      <c r="E559" s="135">
        <f>ROUND(((E560+E561+E563+E562)/1000),5)</f>
        <v>1.9316899999999999</v>
      </c>
      <c r="F559" s="135">
        <f>ROUND(((F560+F561+F563+F562)/1000),5)</f>
        <v>1.90168</v>
      </c>
      <c r="G559" s="135">
        <f t="shared" ref="G559:AA559" si="324">ROUND(((G560+G561+G563+G562)/1000),5)</f>
        <v>1.88066</v>
      </c>
      <c r="H559" s="135">
        <f t="shared" si="324"/>
        <v>1.8815599999999999</v>
      </c>
      <c r="I559" s="135">
        <f t="shared" si="324"/>
        <v>2.0073599999999998</v>
      </c>
      <c r="J559" s="135">
        <f t="shared" si="324"/>
        <v>2.0577399999999999</v>
      </c>
      <c r="K559" s="135">
        <f t="shared" si="324"/>
        <v>2.1045400000000001</v>
      </c>
      <c r="L559" s="135">
        <f t="shared" si="324"/>
        <v>2.3483399999999999</v>
      </c>
      <c r="M559" s="135">
        <f t="shared" si="324"/>
        <v>2.4794499999999999</v>
      </c>
      <c r="N559" s="135">
        <f t="shared" si="324"/>
        <v>2.5485500000000001</v>
      </c>
      <c r="O559" s="135">
        <f t="shared" si="324"/>
        <v>2.5437599999999998</v>
      </c>
      <c r="P559" s="135">
        <f t="shared" si="324"/>
        <v>2.5121000000000002</v>
      </c>
      <c r="Q559" s="135">
        <f t="shared" si="324"/>
        <v>2.49695</v>
      </c>
      <c r="R559" s="135">
        <f t="shared" si="324"/>
        <v>2.4293100000000001</v>
      </c>
      <c r="S559" s="135">
        <f t="shared" si="324"/>
        <v>2.3696000000000002</v>
      </c>
      <c r="T559" s="135">
        <f t="shared" si="324"/>
        <v>2.37737</v>
      </c>
      <c r="U559" s="135">
        <f t="shared" si="324"/>
        <v>2.4282300000000001</v>
      </c>
      <c r="V559" s="135">
        <f t="shared" si="324"/>
        <v>2.4960399999999998</v>
      </c>
      <c r="W559" s="135">
        <f t="shared" si="324"/>
        <v>2.5049600000000001</v>
      </c>
      <c r="X559" s="135">
        <f t="shared" si="324"/>
        <v>2.4174099999999998</v>
      </c>
      <c r="Y559" s="135">
        <f t="shared" si="324"/>
        <v>2.3436499999999998</v>
      </c>
      <c r="Z559" s="135">
        <f t="shared" si="324"/>
        <v>2.1713399999999998</v>
      </c>
      <c r="AA559" s="135">
        <f t="shared" si="324"/>
        <v>2.1026699999999998</v>
      </c>
    </row>
    <row r="560" spans="1:27" ht="12.75" customHeight="1" outlineLevel="1" x14ac:dyDescent="0.3">
      <c r="A560" s="163" t="s">
        <v>2955</v>
      </c>
      <c r="B560" s="94" t="s">
        <v>238</v>
      </c>
      <c r="C560" s="70" t="s">
        <v>79</v>
      </c>
      <c r="D560" s="71">
        <v>1442.28</v>
      </c>
      <c r="E560" s="71">
        <v>1275.56</v>
      </c>
      <c r="F560" s="71">
        <v>1245.55</v>
      </c>
      <c r="G560" s="71">
        <v>1224.53</v>
      </c>
      <c r="H560" s="71">
        <v>1225.43</v>
      </c>
      <c r="I560" s="71">
        <v>1351.23</v>
      </c>
      <c r="J560" s="71">
        <v>1401.61</v>
      </c>
      <c r="K560" s="71">
        <v>1448.41</v>
      </c>
      <c r="L560" s="71">
        <v>1692.21</v>
      </c>
      <c r="M560" s="71">
        <v>1823.32</v>
      </c>
      <c r="N560" s="71">
        <v>1892.42</v>
      </c>
      <c r="O560" s="71">
        <v>1887.63</v>
      </c>
      <c r="P560" s="71">
        <v>1855.97</v>
      </c>
      <c r="Q560" s="71">
        <v>1840.82</v>
      </c>
      <c r="R560" s="71">
        <v>1773.18</v>
      </c>
      <c r="S560" s="71">
        <v>1713.47</v>
      </c>
      <c r="T560" s="71">
        <v>1721.24</v>
      </c>
      <c r="U560" s="71">
        <v>1772.1</v>
      </c>
      <c r="V560" s="71">
        <v>1839.91</v>
      </c>
      <c r="W560" s="71">
        <v>1848.83</v>
      </c>
      <c r="X560" s="71">
        <v>1761.28</v>
      </c>
      <c r="Y560" s="71">
        <v>1687.52</v>
      </c>
      <c r="Z560" s="71">
        <v>1515.21</v>
      </c>
      <c r="AA560" s="71">
        <v>1446.54</v>
      </c>
    </row>
    <row r="561" spans="1:27" ht="12.75" customHeight="1" outlineLevel="1" x14ac:dyDescent="0.3">
      <c r="A561" s="163" t="s">
        <v>2956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customHeight="1" outlineLevel="1" x14ac:dyDescent="0.3">
      <c r="A562" s="163" t="s">
        <v>2957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2958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 t="shared" si="326"/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ht="13.8" x14ac:dyDescent="0.3">
      <c r="A564" s="162" t="s">
        <v>2959</v>
      </c>
      <c r="B564" s="54" t="str">
        <f>"17"&amp;"."&amp;$B$801&amp;"."&amp;$B$802</f>
        <v>17.03.2024</v>
      </c>
      <c r="C564" s="134" t="s">
        <v>76</v>
      </c>
      <c r="D564" s="135">
        <f>ROUND(((D565+D566+D568+D567)/1000),5)</f>
        <v>2.1003799999999999</v>
      </c>
      <c r="E564" s="135">
        <f>ROUND(((E565+E566+E568+E567)/1000),5)</f>
        <v>1.9262900000000001</v>
      </c>
      <c r="F564" s="135">
        <f>ROUND(((F565+F566+F568+F567)/1000),5)</f>
        <v>1.8858699999999999</v>
      </c>
      <c r="G564" s="135">
        <f t="shared" ref="G564:AA564" si="327">ROUND(((G565+G566+G568+G567)/1000),5)</f>
        <v>1.85562</v>
      </c>
      <c r="H564" s="135">
        <f t="shared" si="327"/>
        <v>1.85544</v>
      </c>
      <c r="I564" s="135">
        <f t="shared" si="327"/>
        <v>1.90764</v>
      </c>
      <c r="J564" s="135">
        <f t="shared" si="327"/>
        <v>1.98963</v>
      </c>
      <c r="K564" s="135">
        <f t="shared" si="327"/>
        <v>2.07721</v>
      </c>
      <c r="L564" s="135">
        <f t="shared" si="327"/>
        <v>2.15387</v>
      </c>
      <c r="M564" s="135">
        <f t="shared" si="327"/>
        <v>2.3453200000000001</v>
      </c>
      <c r="N564" s="135">
        <f t="shared" si="327"/>
        <v>2.3623500000000002</v>
      </c>
      <c r="O564" s="135">
        <f t="shared" si="327"/>
        <v>2.3682699999999999</v>
      </c>
      <c r="P564" s="135">
        <f t="shared" si="327"/>
        <v>2.3627600000000002</v>
      </c>
      <c r="Q564" s="135">
        <f t="shared" si="327"/>
        <v>2.3558500000000002</v>
      </c>
      <c r="R564" s="135">
        <f t="shared" si="327"/>
        <v>2.3565</v>
      </c>
      <c r="S564" s="135">
        <f t="shared" si="327"/>
        <v>2.35297</v>
      </c>
      <c r="T564" s="135">
        <f t="shared" si="327"/>
        <v>2.35337</v>
      </c>
      <c r="U564" s="135">
        <f t="shared" si="327"/>
        <v>2.3594200000000001</v>
      </c>
      <c r="V564" s="135">
        <f t="shared" si="327"/>
        <v>2.50027</v>
      </c>
      <c r="W564" s="135">
        <f t="shared" si="327"/>
        <v>2.6047400000000001</v>
      </c>
      <c r="X564" s="135">
        <f t="shared" si="327"/>
        <v>2.52705</v>
      </c>
      <c r="Y564" s="135">
        <f t="shared" si="327"/>
        <v>2.3481700000000001</v>
      </c>
      <c r="Z564" s="135">
        <f t="shared" si="327"/>
        <v>2.1562000000000001</v>
      </c>
      <c r="AA564" s="135">
        <f t="shared" si="327"/>
        <v>2.1052900000000001</v>
      </c>
    </row>
    <row r="565" spans="1:27" ht="12.75" customHeight="1" outlineLevel="1" x14ac:dyDescent="0.3">
      <c r="A565" s="163" t="s">
        <v>2960</v>
      </c>
      <c r="B565" s="94" t="s">
        <v>238</v>
      </c>
      <c r="C565" s="70" t="s">
        <v>79</v>
      </c>
      <c r="D565" s="71">
        <v>1444.25</v>
      </c>
      <c r="E565" s="71">
        <v>1270.1600000000001</v>
      </c>
      <c r="F565" s="71">
        <v>1229.74</v>
      </c>
      <c r="G565" s="71">
        <v>1199.49</v>
      </c>
      <c r="H565" s="71">
        <v>1199.31</v>
      </c>
      <c r="I565" s="71">
        <v>1251.51</v>
      </c>
      <c r="J565" s="71">
        <v>1333.5</v>
      </c>
      <c r="K565" s="71">
        <v>1421.08</v>
      </c>
      <c r="L565" s="71">
        <v>1497.74</v>
      </c>
      <c r="M565" s="71">
        <v>1689.19</v>
      </c>
      <c r="N565" s="71">
        <v>1706.22</v>
      </c>
      <c r="O565" s="71">
        <v>1712.14</v>
      </c>
      <c r="P565" s="71">
        <v>1706.63</v>
      </c>
      <c r="Q565" s="71">
        <v>1699.72</v>
      </c>
      <c r="R565" s="71">
        <v>1700.37</v>
      </c>
      <c r="S565" s="71">
        <v>1696.84</v>
      </c>
      <c r="T565" s="71">
        <v>1697.24</v>
      </c>
      <c r="U565" s="71">
        <v>1703.29</v>
      </c>
      <c r="V565" s="71">
        <v>1844.14</v>
      </c>
      <c r="W565" s="71">
        <v>1948.61</v>
      </c>
      <c r="X565" s="71">
        <v>1870.92</v>
      </c>
      <c r="Y565" s="71">
        <v>1692.04</v>
      </c>
      <c r="Z565" s="71">
        <v>1500.07</v>
      </c>
      <c r="AA565" s="71">
        <v>1449.16</v>
      </c>
    </row>
    <row r="566" spans="1:27" ht="12.75" customHeight="1" outlineLevel="1" x14ac:dyDescent="0.3">
      <c r="A566" s="163" t="s">
        <v>2961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customHeight="1" outlineLevel="1" x14ac:dyDescent="0.3">
      <c r="A567" s="163" t="s">
        <v>2962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2963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 t="shared" si="329"/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ht="13.8" x14ac:dyDescent="0.3">
      <c r="A569" s="162" t="s">
        <v>2964</v>
      </c>
      <c r="B569" s="54" t="str">
        <f>"18"&amp;"."&amp;$B$801&amp;"."&amp;$B$802</f>
        <v>18.03.2024</v>
      </c>
      <c r="C569" s="134" t="s">
        <v>76</v>
      </c>
      <c r="D569" s="135">
        <f>ROUND(((D570+D571+D573+D572)/1000),5)</f>
        <v>2.04433</v>
      </c>
      <c r="E569" s="135">
        <f>ROUND(((E570+E571+E573+E572)/1000),5)</f>
        <v>1.91134</v>
      </c>
      <c r="F569" s="135">
        <f>ROUND(((F570+F571+F573+F572)/1000),5)</f>
        <v>1.8726499999999999</v>
      </c>
      <c r="G569" s="135">
        <f t="shared" ref="G569:AA569" si="330">ROUND(((G570+G571+G573+G572)/1000),5)</f>
        <v>1.8705099999999999</v>
      </c>
      <c r="H569" s="135">
        <f t="shared" si="330"/>
        <v>1.9100999999999999</v>
      </c>
      <c r="I569" s="135">
        <f t="shared" si="330"/>
        <v>2.0164399999999998</v>
      </c>
      <c r="J569" s="135">
        <f t="shared" si="330"/>
        <v>2.1013899999999999</v>
      </c>
      <c r="K569" s="135">
        <f t="shared" si="330"/>
        <v>2.4457599999999999</v>
      </c>
      <c r="L569" s="135">
        <f t="shared" si="330"/>
        <v>2.5572499999999998</v>
      </c>
      <c r="M569" s="135">
        <f t="shared" si="330"/>
        <v>2.6411799999999999</v>
      </c>
      <c r="N569" s="135">
        <f t="shared" si="330"/>
        <v>2.6505399999999999</v>
      </c>
      <c r="O569" s="135">
        <f t="shared" si="330"/>
        <v>2.69781</v>
      </c>
      <c r="P569" s="135">
        <f t="shared" si="330"/>
        <v>2.6490200000000002</v>
      </c>
      <c r="Q569" s="135">
        <f t="shared" si="330"/>
        <v>2.6505700000000001</v>
      </c>
      <c r="R569" s="135">
        <f t="shared" si="330"/>
        <v>2.6380499999999998</v>
      </c>
      <c r="S569" s="135">
        <f t="shared" si="330"/>
        <v>2.5984500000000001</v>
      </c>
      <c r="T569" s="135">
        <f t="shared" si="330"/>
        <v>2.58636</v>
      </c>
      <c r="U569" s="135">
        <f t="shared" si="330"/>
        <v>2.4834000000000001</v>
      </c>
      <c r="V569" s="135">
        <f t="shared" si="330"/>
        <v>2.5427200000000001</v>
      </c>
      <c r="W569" s="135">
        <f t="shared" si="330"/>
        <v>2.6117499999999998</v>
      </c>
      <c r="X569" s="135">
        <f t="shared" si="330"/>
        <v>2.5439799999999999</v>
      </c>
      <c r="Y569" s="135">
        <f t="shared" si="330"/>
        <v>2.3919000000000001</v>
      </c>
      <c r="Z569" s="135">
        <f t="shared" si="330"/>
        <v>2.16676</v>
      </c>
      <c r="AA569" s="135">
        <f t="shared" si="330"/>
        <v>2.0520200000000002</v>
      </c>
    </row>
    <row r="570" spans="1:27" ht="12.75" customHeight="1" outlineLevel="1" x14ac:dyDescent="0.3">
      <c r="A570" s="163" t="s">
        <v>2965</v>
      </c>
      <c r="B570" s="94" t="s">
        <v>238</v>
      </c>
      <c r="C570" s="70" t="s">
        <v>79</v>
      </c>
      <c r="D570" s="71">
        <v>1388.2</v>
      </c>
      <c r="E570" s="71">
        <v>1255.21</v>
      </c>
      <c r="F570" s="71">
        <v>1216.52</v>
      </c>
      <c r="G570" s="71">
        <v>1214.3800000000001</v>
      </c>
      <c r="H570" s="71">
        <v>1253.97</v>
      </c>
      <c r="I570" s="71">
        <v>1360.31</v>
      </c>
      <c r="J570" s="71">
        <v>1445.26</v>
      </c>
      <c r="K570" s="71">
        <v>1789.63</v>
      </c>
      <c r="L570" s="71">
        <v>1901.12</v>
      </c>
      <c r="M570" s="71">
        <v>1985.05</v>
      </c>
      <c r="N570" s="71">
        <v>1994.41</v>
      </c>
      <c r="O570" s="71">
        <v>2041.68</v>
      </c>
      <c r="P570" s="71">
        <v>1992.89</v>
      </c>
      <c r="Q570" s="71">
        <v>1994.44</v>
      </c>
      <c r="R570" s="71">
        <v>1981.92</v>
      </c>
      <c r="S570" s="71">
        <v>1942.32</v>
      </c>
      <c r="T570" s="71">
        <v>1930.23</v>
      </c>
      <c r="U570" s="71">
        <v>1827.27</v>
      </c>
      <c r="V570" s="71">
        <v>1886.59</v>
      </c>
      <c r="W570" s="71">
        <v>1955.62</v>
      </c>
      <c r="X570" s="71">
        <v>1887.85</v>
      </c>
      <c r="Y570" s="71">
        <v>1735.77</v>
      </c>
      <c r="Z570" s="71">
        <v>1510.63</v>
      </c>
      <c r="AA570" s="71">
        <v>1395.89</v>
      </c>
    </row>
    <row r="571" spans="1:27" ht="12.75" customHeight="1" outlineLevel="1" x14ac:dyDescent="0.3">
      <c r="A571" s="163" t="s">
        <v>2966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customHeight="1" outlineLevel="1" x14ac:dyDescent="0.3">
      <c r="A572" s="163" t="s">
        <v>2967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2968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 t="shared" si="332"/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ht="13.8" x14ac:dyDescent="0.3">
      <c r="A574" s="162" t="s">
        <v>2969</v>
      </c>
      <c r="B574" s="54" t="str">
        <f>"19"&amp;"."&amp;$B$801&amp;"."&amp;$B$802</f>
        <v>19.03.2024</v>
      </c>
      <c r="C574" s="134" t="s">
        <v>76</v>
      </c>
      <c r="D574" s="135">
        <f>ROUND(((D575+D576+D578+D577)/1000),5)</f>
        <v>1.9110100000000001</v>
      </c>
      <c r="E574" s="135">
        <f>ROUND(((E575+E576+E578+E577)/1000),5)</f>
        <v>1.84629</v>
      </c>
      <c r="F574" s="135">
        <f>ROUND(((F575+F576+F578+F577)/1000),5)</f>
        <v>1.81924</v>
      </c>
      <c r="G574" s="135">
        <f t="shared" ref="G574:AA574" si="333">ROUND(((G575+G576+G578+G577)/1000),5)</f>
        <v>1.8139799999999999</v>
      </c>
      <c r="H574" s="135">
        <f t="shared" si="333"/>
        <v>1.8430299999999999</v>
      </c>
      <c r="I574" s="135">
        <f t="shared" si="333"/>
        <v>1.9381600000000001</v>
      </c>
      <c r="J574" s="135">
        <f t="shared" si="333"/>
        <v>2.0705800000000001</v>
      </c>
      <c r="K574" s="135">
        <f t="shared" si="333"/>
        <v>2.2149399999999999</v>
      </c>
      <c r="L574" s="135">
        <f t="shared" si="333"/>
        <v>2.4212799999999999</v>
      </c>
      <c r="M574" s="135">
        <f t="shared" si="333"/>
        <v>2.5360800000000001</v>
      </c>
      <c r="N574" s="135">
        <f t="shared" si="333"/>
        <v>2.5470999999999999</v>
      </c>
      <c r="O574" s="135">
        <f t="shared" si="333"/>
        <v>2.5700500000000002</v>
      </c>
      <c r="P574" s="135">
        <f t="shared" si="333"/>
        <v>2.5241400000000001</v>
      </c>
      <c r="Q574" s="135">
        <f t="shared" si="333"/>
        <v>2.5539800000000001</v>
      </c>
      <c r="R574" s="135">
        <f t="shared" si="333"/>
        <v>2.4853499999999999</v>
      </c>
      <c r="S574" s="135">
        <f t="shared" si="333"/>
        <v>2.4576899999999999</v>
      </c>
      <c r="T574" s="135">
        <f t="shared" si="333"/>
        <v>2.4085800000000002</v>
      </c>
      <c r="U574" s="135">
        <f t="shared" si="333"/>
        <v>2.3187000000000002</v>
      </c>
      <c r="V574" s="135">
        <f t="shared" si="333"/>
        <v>2.47627</v>
      </c>
      <c r="W574" s="135">
        <f t="shared" si="333"/>
        <v>2.58501</v>
      </c>
      <c r="X574" s="135">
        <f t="shared" si="333"/>
        <v>2.47743</v>
      </c>
      <c r="Y574" s="135">
        <f t="shared" si="333"/>
        <v>2.3331</v>
      </c>
      <c r="Z574" s="135">
        <f t="shared" si="333"/>
        <v>2.1352000000000002</v>
      </c>
      <c r="AA574" s="135">
        <f t="shared" si="333"/>
        <v>1.9886200000000001</v>
      </c>
    </row>
    <row r="575" spans="1:27" ht="12.75" customHeight="1" outlineLevel="1" x14ac:dyDescent="0.3">
      <c r="A575" s="163" t="s">
        <v>2970</v>
      </c>
      <c r="B575" s="94" t="s">
        <v>238</v>
      </c>
      <c r="C575" s="70" t="s">
        <v>79</v>
      </c>
      <c r="D575" s="71">
        <v>1254.8800000000001</v>
      </c>
      <c r="E575" s="71">
        <v>1190.1600000000001</v>
      </c>
      <c r="F575" s="71">
        <v>1163.1099999999999</v>
      </c>
      <c r="G575" s="71">
        <v>1157.8499999999999</v>
      </c>
      <c r="H575" s="71">
        <v>1186.9000000000001</v>
      </c>
      <c r="I575" s="71">
        <v>1282.03</v>
      </c>
      <c r="J575" s="71">
        <v>1414.45</v>
      </c>
      <c r="K575" s="71">
        <v>1558.81</v>
      </c>
      <c r="L575" s="71">
        <v>1765.15</v>
      </c>
      <c r="M575" s="71">
        <v>1879.95</v>
      </c>
      <c r="N575" s="71">
        <v>1890.97</v>
      </c>
      <c r="O575" s="71">
        <v>1913.92</v>
      </c>
      <c r="P575" s="71">
        <v>1868.01</v>
      </c>
      <c r="Q575" s="71">
        <v>1897.85</v>
      </c>
      <c r="R575" s="71">
        <v>1829.22</v>
      </c>
      <c r="S575" s="71">
        <v>1801.56</v>
      </c>
      <c r="T575" s="71">
        <v>1752.45</v>
      </c>
      <c r="U575" s="71">
        <v>1662.57</v>
      </c>
      <c r="V575" s="71">
        <v>1820.14</v>
      </c>
      <c r="W575" s="71">
        <v>1928.88</v>
      </c>
      <c r="X575" s="71">
        <v>1821.3</v>
      </c>
      <c r="Y575" s="71">
        <v>1676.97</v>
      </c>
      <c r="Z575" s="71">
        <v>1479.07</v>
      </c>
      <c r="AA575" s="71">
        <v>1332.49</v>
      </c>
    </row>
    <row r="576" spans="1:27" ht="12.75" customHeight="1" outlineLevel="1" x14ac:dyDescent="0.3">
      <c r="A576" s="163" t="s">
        <v>2971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customHeight="1" outlineLevel="1" x14ac:dyDescent="0.3">
      <c r="A577" s="163" t="s">
        <v>2972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2973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 t="shared" si="335"/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ht="13.8" x14ac:dyDescent="0.3">
      <c r="A579" s="162" t="s">
        <v>2974</v>
      </c>
      <c r="B579" s="54" t="str">
        <f>"20"&amp;"."&amp;$B$801&amp;"."&amp;$B$802</f>
        <v>20.03.2024</v>
      </c>
      <c r="C579" s="134" t="s">
        <v>76</v>
      </c>
      <c r="D579" s="135">
        <f>ROUND(((D580+D581+D583+D582)/1000),5)</f>
        <v>1.90001</v>
      </c>
      <c r="E579" s="135">
        <f>ROUND(((E580+E581+E583+E582)/1000),5)</f>
        <v>1.8328199999999999</v>
      </c>
      <c r="F579" s="135">
        <f>ROUND(((F580+F581+F583+F582)/1000),5)</f>
        <v>1.80189</v>
      </c>
      <c r="G579" s="135">
        <f t="shared" ref="G579:AA579" si="336">ROUND(((G580+G581+G583+G582)/1000),5)</f>
        <v>1.7989299999999999</v>
      </c>
      <c r="H579" s="135">
        <f t="shared" si="336"/>
        <v>1.8305</v>
      </c>
      <c r="I579" s="135">
        <f t="shared" si="336"/>
        <v>1.9387099999999999</v>
      </c>
      <c r="J579" s="135">
        <f t="shared" si="336"/>
        <v>2.0722399999999999</v>
      </c>
      <c r="K579" s="135">
        <f t="shared" si="336"/>
        <v>2.1574200000000001</v>
      </c>
      <c r="L579" s="135">
        <f t="shared" si="336"/>
        <v>2.40036</v>
      </c>
      <c r="M579" s="135">
        <f t="shared" si="336"/>
        <v>2.5145200000000001</v>
      </c>
      <c r="N579" s="135">
        <f t="shared" si="336"/>
        <v>2.5414599999999998</v>
      </c>
      <c r="O579" s="135">
        <f t="shared" si="336"/>
        <v>2.5629300000000002</v>
      </c>
      <c r="P579" s="135">
        <f t="shared" si="336"/>
        <v>2.5285700000000002</v>
      </c>
      <c r="Q579" s="135">
        <f t="shared" si="336"/>
        <v>2.54243</v>
      </c>
      <c r="R579" s="135">
        <f t="shared" si="336"/>
        <v>2.5136099999999999</v>
      </c>
      <c r="S579" s="135">
        <f t="shared" si="336"/>
        <v>2.4900699999999998</v>
      </c>
      <c r="T579" s="135">
        <f t="shared" si="336"/>
        <v>2.4633500000000002</v>
      </c>
      <c r="U579" s="135">
        <f t="shared" si="336"/>
        <v>2.3784800000000001</v>
      </c>
      <c r="V579" s="135">
        <f t="shared" si="336"/>
        <v>2.4579300000000002</v>
      </c>
      <c r="W579" s="135">
        <f t="shared" si="336"/>
        <v>2.52705</v>
      </c>
      <c r="X579" s="135">
        <f t="shared" si="336"/>
        <v>2.4432399999999999</v>
      </c>
      <c r="Y579" s="135">
        <f t="shared" si="336"/>
        <v>2.3694600000000001</v>
      </c>
      <c r="Z579" s="135">
        <f t="shared" si="336"/>
        <v>2.1454200000000001</v>
      </c>
      <c r="AA579" s="135">
        <f t="shared" si="336"/>
        <v>2.0618599999999998</v>
      </c>
    </row>
    <row r="580" spans="1:27" ht="12.75" customHeight="1" outlineLevel="1" x14ac:dyDescent="0.3">
      <c r="A580" s="163" t="s">
        <v>2975</v>
      </c>
      <c r="B580" s="94" t="s">
        <v>238</v>
      </c>
      <c r="C580" s="70" t="s">
        <v>79</v>
      </c>
      <c r="D580" s="71">
        <v>1243.8800000000001</v>
      </c>
      <c r="E580" s="71">
        <v>1176.69</v>
      </c>
      <c r="F580" s="71">
        <v>1145.76</v>
      </c>
      <c r="G580" s="71">
        <v>1142.8</v>
      </c>
      <c r="H580" s="71">
        <v>1174.3699999999999</v>
      </c>
      <c r="I580" s="71">
        <v>1282.58</v>
      </c>
      <c r="J580" s="71">
        <v>1416.11</v>
      </c>
      <c r="K580" s="71">
        <v>1501.29</v>
      </c>
      <c r="L580" s="71">
        <v>1744.23</v>
      </c>
      <c r="M580" s="71">
        <v>1858.39</v>
      </c>
      <c r="N580" s="71">
        <v>1885.33</v>
      </c>
      <c r="O580" s="71">
        <v>1906.8</v>
      </c>
      <c r="P580" s="71">
        <v>1872.44</v>
      </c>
      <c r="Q580" s="71">
        <v>1886.3</v>
      </c>
      <c r="R580" s="71">
        <v>1857.48</v>
      </c>
      <c r="S580" s="71">
        <v>1833.94</v>
      </c>
      <c r="T580" s="71">
        <v>1807.22</v>
      </c>
      <c r="U580" s="71">
        <v>1722.35</v>
      </c>
      <c r="V580" s="71">
        <v>1801.8</v>
      </c>
      <c r="W580" s="71">
        <v>1870.92</v>
      </c>
      <c r="X580" s="71">
        <v>1787.11</v>
      </c>
      <c r="Y580" s="71">
        <v>1713.33</v>
      </c>
      <c r="Z580" s="71">
        <v>1489.29</v>
      </c>
      <c r="AA580" s="71">
        <v>1405.73</v>
      </c>
    </row>
    <row r="581" spans="1:27" ht="12.75" customHeight="1" outlineLevel="1" x14ac:dyDescent="0.3">
      <c r="A581" s="163" t="s">
        <v>2976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customHeight="1" outlineLevel="1" x14ac:dyDescent="0.3">
      <c r="A582" s="163" t="s">
        <v>2977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2978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 t="shared" si="338"/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ht="13.8" x14ac:dyDescent="0.3">
      <c r="A584" s="162" t="s">
        <v>2979</v>
      </c>
      <c r="B584" s="54" t="str">
        <f>"21"&amp;"."&amp;$B$801&amp;"."&amp;$B$802</f>
        <v>21.03.2024</v>
      </c>
      <c r="C584" s="134" t="s">
        <v>76</v>
      </c>
      <c r="D584" s="135">
        <f>ROUND(((D585+D586+D588+D587)/1000),5)</f>
        <v>1.97892</v>
      </c>
      <c r="E584" s="135">
        <f>ROUND(((E585+E586+E588+E587)/1000),5)</f>
        <v>1.8871899999999999</v>
      </c>
      <c r="F584" s="135">
        <f>ROUND(((F585+F586+F588+F587)/1000),5)</f>
        <v>1.8500399999999999</v>
      </c>
      <c r="G584" s="135">
        <f t="shared" ref="G584:AA584" si="339">ROUND(((G585+G586+G588+G587)/1000),5)</f>
        <v>1.8469</v>
      </c>
      <c r="H584" s="135">
        <f t="shared" si="339"/>
        <v>1.8799699999999999</v>
      </c>
      <c r="I584" s="135">
        <f t="shared" si="339"/>
        <v>2.0161600000000002</v>
      </c>
      <c r="J584" s="135">
        <f t="shared" si="339"/>
        <v>2.1077300000000001</v>
      </c>
      <c r="K584" s="135">
        <f t="shared" si="339"/>
        <v>2.32206</v>
      </c>
      <c r="L584" s="135">
        <f t="shared" si="339"/>
        <v>2.4719600000000002</v>
      </c>
      <c r="M584" s="135">
        <f t="shared" si="339"/>
        <v>2.5502600000000002</v>
      </c>
      <c r="N584" s="135">
        <f t="shared" si="339"/>
        <v>2.55227</v>
      </c>
      <c r="O584" s="135">
        <f t="shared" si="339"/>
        <v>2.5566599999999999</v>
      </c>
      <c r="P584" s="135">
        <f t="shared" si="339"/>
        <v>2.5298500000000002</v>
      </c>
      <c r="Q584" s="135">
        <f t="shared" si="339"/>
        <v>2.5407000000000002</v>
      </c>
      <c r="R584" s="135">
        <f t="shared" si="339"/>
        <v>2.5159199999999999</v>
      </c>
      <c r="S584" s="135">
        <f t="shared" si="339"/>
        <v>2.4948100000000002</v>
      </c>
      <c r="T584" s="135">
        <f t="shared" si="339"/>
        <v>2.4871099999999999</v>
      </c>
      <c r="U584" s="135">
        <f t="shared" si="339"/>
        <v>2.4269500000000002</v>
      </c>
      <c r="V584" s="135">
        <f t="shared" si="339"/>
        <v>2.4723899999999999</v>
      </c>
      <c r="W584" s="135">
        <f t="shared" si="339"/>
        <v>2.5492900000000001</v>
      </c>
      <c r="X584" s="135">
        <f t="shared" si="339"/>
        <v>2.5105599999999999</v>
      </c>
      <c r="Y584" s="135">
        <f t="shared" si="339"/>
        <v>2.4755400000000001</v>
      </c>
      <c r="Z584" s="135">
        <f t="shared" si="339"/>
        <v>2.2145299999999999</v>
      </c>
      <c r="AA584" s="135">
        <f t="shared" si="339"/>
        <v>2.0802800000000001</v>
      </c>
    </row>
    <row r="585" spans="1:27" ht="12.75" customHeight="1" outlineLevel="1" x14ac:dyDescent="0.3">
      <c r="A585" s="163" t="s">
        <v>2980</v>
      </c>
      <c r="B585" s="94" t="s">
        <v>238</v>
      </c>
      <c r="C585" s="70" t="s">
        <v>79</v>
      </c>
      <c r="D585" s="71">
        <v>1322.79</v>
      </c>
      <c r="E585" s="71">
        <v>1231.06</v>
      </c>
      <c r="F585" s="71">
        <v>1193.9100000000001</v>
      </c>
      <c r="G585" s="71">
        <v>1190.77</v>
      </c>
      <c r="H585" s="71">
        <v>1223.8399999999999</v>
      </c>
      <c r="I585" s="71">
        <v>1360.03</v>
      </c>
      <c r="J585" s="71">
        <v>1451.6</v>
      </c>
      <c r="K585" s="71">
        <v>1665.93</v>
      </c>
      <c r="L585" s="71">
        <v>1815.83</v>
      </c>
      <c r="M585" s="71">
        <v>1894.13</v>
      </c>
      <c r="N585" s="71">
        <v>1896.14</v>
      </c>
      <c r="O585" s="71">
        <v>1900.53</v>
      </c>
      <c r="P585" s="71">
        <v>1873.72</v>
      </c>
      <c r="Q585" s="71">
        <v>1884.57</v>
      </c>
      <c r="R585" s="71">
        <v>1859.79</v>
      </c>
      <c r="S585" s="71">
        <v>1838.68</v>
      </c>
      <c r="T585" s="71">
        <v>1830.98</v>
      </c>
      <c r="U585" s="71">
        <v>1770.82</v>
      </c>
      <c r="V585" s="71">
        <v>1816.26</v>
      </c>
      <c r="W585" s="71">
        <v>1893.16</v>
      </c>
      <c r="X585" s="71">
        <v>1854.43</v>
      </c>
      <c r="Y585" s="71">
        <v>1819.41</v>
      </c>
      <c r="Z585" s="71">
        <v>1558.4</v>
      </c>
      <c r="AA585" s="71">
        <v>1424.15</v>
      </c>
    </row>
    <row r="586" spans="1:27" ht="12.75" customHeight="1" outlineLevel="1" x14ac:dyDescent="0.3">
      <c r="A586" s="163" t="s">
        <v>2981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customHeight="1" outlineLevel="1" x14ac:dyDescent="0.3">
      <c r="A587" s="163" t="s">
        <v>2982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2983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 t="shared" si="341"/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ht="13.8" x14ac:dyDescent="0.3">
      <c r="A589" s="162" t="s">
        <v>2984</v>
      </c>
      <c r="B589" s="54" t="str">
        <f>"22"&amp;"."&amp;$B$801&amp;"."&amp;$B$802</f>
        <v>22.03.2024</v>
      </c>
      <c r="C589" s="134" t="s">
        <v>76</v>
      </c>
      <c r="D589" s="135">
        <f>ROUND(((D590+D591+D593+D592)/1000),5)</f>
        <v>1.9507699999999999</v>
      </c>
      <c r="E589" s="135">
        <f>ROUND(((E590+E591+E593+E592)/1000),5)</f>
        <v>1.8646400000000001</v>
      </c>
      <c r="F589" s="135">
        <f>ROUND(((F590+F591+F593+F592)/1000),5)</f>
        <v>1.84294</v>
      </c>
      <c r="G589" s="135">
        <f t="shared" ref="G589:AA589" si="342">ROUND(((G590+G591+G593+G592)/1000),5)</f>
        <v>1.82317</v>
      </c>
      <c r="H589" s="135">
        <f t="shared" si="342"/>
        <v>1.8678300000000001</v>
      </c>
      <c r="I589" s="135">
        <f t="shared" si="342"/>
        <v>2.00081</v>
      </c>
      <c r="J589" s="135">
        <f t="shared" si="342"/>
        <v>2.1022099999999999</v>
      </c>
      <c r="K589" s="135">
        <f t="shared" si="342"/>
        <v>2.40327</v>
      </c>
      <c r="L589" s="135">
        <f t="shared" si="342"/>
        <v>2.4954800000000001</v>
      </c>
      <c r="M589" s="135">
        <f t="shared" si="342"/>
        <v>2.55585</v>
      </c>
      <c r="N589" s="135">
        <f t="shared" si="342"/>
        <v>2.58962</v>
      </c>
      <c r="O589" s="135">
        <f t="shared" si="342"/>
        <v>2.5998100000000002</v>
      </c>
      <c r="P589" s="135">
        <f t="shared" si="342"/>
        <v>2.5787599999999999</v>
      </c>
      <c r="Q589" s="135">
        <f t="shared" si="342"/>
        <v>2.5849099999999998</v>
      </c>
      <c r="R589" s="135">
        <f t="shared" si="342"/>
        <v>2.5661800000000001</v>
      </c>
      <c r="S589" s="135">
        <f t="shared" si="342"/>
        <v>2.5504199999999999</v>
      </c>
      <c r="T589" s="135">
        <f t="shared" si="342"/>
        <v>2.5380600000000002</v>
      </c>
      <c r="U589" s="135">
        <f t="shared" si="342"/>
        <v>2.4856400000000001</v>
      </c>
      <c r="V589" s="135">
        <f t="shared" si="342"/>
        <v>2.5444499999999999</v>
      </c>
      <c r="W589" s="135">
        <f t="shared" si="342"/>
        <v>2.6147100000000001</v>
      </c>
      <c r="X589" s="135">
        <f t="shared" si="342"/>
        <v>2.5522999999999998</v>
      </c>
      <c r="Y589" s="135">
        <f t="shared" si="342"/>
        <v>2.4794800000000001</v>
      </c>
      <c r="Z589" s="135">
        <f t="shared" si="342"/>
        <v>2.2830499999999998</v>
      </c>
      <c r="AA589" s="135">
        <f t="shared" si="342"/>
        <v>2.0947499999999999</v>
      </c>
    </row>
    <row r="590" spans="1:27" ht="12.75" customHeight="1" outlineLevel="1" x14ac:dyDescent="0.3">
      <c r="A590" s="163" t="s">
        <v>2985</v>
      </c>
      <c r="B590" s="94" t="s">
        <v>238</v>
      </c>
      <c r="C590" s="70" t="s">
        <v>79</v>
      </c>
      <c r="D590" s="71">
        <v>1294.6400000000001</v>
      </c>
      <c r="E590" s="71">
        <v>1208.51</v>
      </c>
      <c r="F590" s="71">
        <v>1186.81</v>
      </c>
      <c r="G590" s="71">
        <v>1167.04</v>
      </c>
      <c r="H590" s="71">
        <v>1211.7</v>
      </c>
      <c r="I590" s="71">
        <v>1344.68</v>
      </c>
      <c r="J590" s="71">
        <v>1446.08</v>
      </c>
      <c r="K590" s="71">
        <v>1747.14</v>
      </c>
      <c r="L590" s="71">
        <v>1839.35</v>
      </c>
      <c r="M590" s="71">
        <v>1899.72</v>
      </c>
      <c r="N590" s="71">
        <v>1933.49</v>
      </c>
      <c r="O590" s="71">
        <v>1943.68</v>
      </c>
      <c r="P590" s="71">
        <v>1922.63</v>
      </c>
      <c r="Q590" s="71">
        <v>1928.78</v>
      </c>
      <c r="R590" s="71">
        <v>1910.05</v>
      </c>
      <c r="S590" s="71">
        <v>1894.29</v>
      </c>
      <c r="T590" s="71">
        <v>1881.93</v>
      </c>
      <c r="U590" s="71">
        <v>1829.51</v>
      </c>
      <c r="V590" s="71">
        <v>1888.32</v>
      </c>
      <c r="W590" s="71">
        <v>1958.58</v>
      </c>
      <c r="X590" s="71">
        <v>1896.17</v>
      </c>
      <c r="Y590" s="71">
        <v>1823.35</v>
      </c>
      <c r="Z590" s="71">
        <v>1626.92</v>
      </c>
      <c r="AA590" s="71">
        <v>1438.62</v>
      </c>
    </row>
    <row r="591" spans="1:27" ht="12.75" customHeight="1" outlineLevel="1" x14ac:dyDescent="0.3">
      <c r="A591" s="163" t="s">
        <v>2986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customHeight="1" outlineLevel="1" x14ac:dyDescent="0.3">
      <c r="A592" s="163" t="s">
        <v>2987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2988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 t="shared" si="344"/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ht="13.8" x14ac:dyDescent="0.3">
      <c r="A594" s="162" t="s">
        <v>2989</v>
      </c>
      <c r="B594" s="54" t="str">
        <f>"23"&amp;"."&amp;$B$801&amp;"."&amp;$B$802</f>
        <v>23.03.2024</v>
      </c>
      <c r="C594" s="134" t="s">
        <v>76</v>
      </c>
      <c r="D594" s="135">
        <f>ROUND(((D595+D596+D598+D597)/1000),5)</f>
        <v>2.17334</v>
      </c>
      <c r="E594" s="135">
        <f>ROUND(((E595+E596+E598+E597)/1000),5)</f>
        <v>2.0916299999999999</v>
      </c>
      <c r="F594" s="135">
        <f>ROUND(((F595+F596+F598+F597)/1000),5)</f>
        <v>2.0331999999999999</v>
      </c>
      <c r="G594" s="135">
        <f t="shared" ref="G594:AA594" si="345">ROUND(((G595+G596+G598+G597)/1000),5)</f>
        <v>2.0188700000000002</v>
      </c>
      <c r="H594" s="135">
        <f t="shared" si="345"/>
        <v>2.03607</v>
      </c>
      <c r="I594" s="135">
        <f t="shared" si="345"/>
        <v>2.0821200000000002</v>
      </c>
      <c r="J594" s="135">
        <f t="shared" si="345"/>
        <v>2.1021000000000001</v>
      </c>
      <c r="K594" s="135">
        <f t="shared" si="345"/>
        <v>2.26891</v>
      </c>
      <c r="L594" s="135">
        <f t="shared" si="345"/>
        <v>2.4926900000000001</v>
      </c>
      <c r="M594" s="135">
        <f t="shared" si="345"/>
        <v>2.6120199999999998</v>
      </c>
      <c r="N594" s="135">
        <f t="shared" si="345"/>
        <v>2.6839599999999999</v>
      </c>
      <c r="O594" s="135">
        <f t="shared" si="345"/>
        <v>2.67611</v>
      </c>
      <c r="P594" s="135">
        <f t="shared" si="345"/>
        <v>2.6436700000000002</v>
      </c>
      <c r="Q594" s="135">
        <f t="shared" si="345"/>
        <v>2.6392899999999999</v>
      </c>
      <c r="R594" s="135">
        <f t="shared" si="345"/>
        <v>2.6023700000000001</v>
      </c>
      <c r="S594" s="135">
        <f t="shared" si="345"/>
        <v>2.5785999999999998</v>
      </c>
      <c r="T594" s="135">
        <f t="shared" si="345"/>
        <v>2.5839599999999998</v>
      </c>
      <c r="U594" s="135">
        <f t="shared" si="345"/>
        <v>2.5803600000000002</v>
      </c>
      <c r="V594" s="135">
        <f t="shared" si="345"/>
        <v>2.6259199999999998</v>
      </c>
      <c r="W594" s="135">
        <f t="shared" si="345"/>
        <v>2.7607699999999999</v>
      </c>
      <c r="X594" s="135">
        <f t="shared" si="345"/>
        <v>2.6769799999999999</v>
      </c>
      <c r="Y594" s="135">
        <f t="shared" si="345"/>
        <v>2.5583</v>
      </c>
      <c r="Z594" s="135">
        <f t="shared" si="345"/>
        <v>2.3822199999999998</v>
      </c>
      <c r="AA594" s="135">
        <f t="shared" si="345"/>
        <v>2.2136800000000001</v>
      </c>
    </row>
    <row r="595" spans="1:27" ht="12.75" customHeight="1" outlineLevel="1" x14ac:dyDescent="0.3">
      <c r="A595" s="163" t="s">
        <v>2990</v>
      </c>
      <c r="B595" s="94" t="s">
        <v>238</v>
      </c>
      <c r="C595" s="70" t="s">
        <v>79</v>
      </c>
      <c r="D595" s="71">
        <v>1517.21</v>
      </c>
      <c r="E595" s="71">
        <v>1435.5</v>
      </c>
      <c r="F595" s="71">
        <v>1377.07</v>
      </c>
      <c r="G595" s="71">
        <v>1362.74</v>
      </c>
      <c r="H595" s="71">
        <v>1379.94</v>
      </c>
      <c r="I595" s="71">
        <v>1425.99</v>
      </c>
      <c r="J595" s="71">
        <v>1445.97</v>
      </c>
      <c r="K595" s="71">
        <v>1612.78</v>
      </c>
      <c r="L595" s="71">
        <v>1836.56</v>
      </c>
      <c r="M595" s="71">
        <v>1955.89</v>
      </c>
      <c r="N595" s="71">
        <v>2027.83</v>
      </c>
      <c r="O595" s="71">
        <v>2019.98</v>
      </c>
      <c r="P595" s="71">
        <v>1987.54</v>
      </c>
      <c r="Q595" s="71">
        <v>1983.16</v>
      </c>
      <c r="R595" s="71">
        <v>1946.24</v>
      </c>
      <c r="S595" s="71">
        <v>1922.47</v>
      </c>
      <c r="T595" s="71">
        <v>1927.83</v>
      </c>
      <c r="U595" s="71">
        <v>1924.23</v>
      </c>
      <c r="V595" s="71">
        <v>1969.79</v>
      </c>
      <c r="W595" s="71">
        <v>2104.64</v>
      </c>
      <c r="X595" s="71">
        <v>2020.85</v>
      </c>
      <c r="Y595" s="71">
        <v>1902.17</v>
      </c>
      <c r="Z595" s="71">
        <v>1726.09</v>
      </c>
      <c r="AA595" s="71">
        <v>1557.55</v>
      </c>
    </row>
    <row r="596" spans="1:27" ht="12.75" customHeight="1" outlineLevel="1" x14ac:dyDescent="0.3">
      <c r="A596" s="163" t="s">
        <v>2991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customHeight="1" outlineLevel="1" x14ac:dyDescent="0.3">
      <c r="A597" s="163" t="s">
        <v>2992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2993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 t="shared" si="347"/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ht="13.8" x14ac:dyDescent="0.3">
      <c r="A599" s="162" t="s">
        <v>2994</v>
      </c>
      <c r="B599" s="54" t="str">
        <f>"24"&amp;"."&amp;$B$801&amp;"."&amp;$B$802</f>
        <v>24.03.2024</v>
      </c>
      <c r="C599" s="134" t="s">
        <v>76</v>
      </c>
      <c r="D599" s="135">
        <f>ROUND(((D600+D601+D603+D602)/1000),5)</f>
        <v>2.07023</v>
      </c>
      <c r="E599" s="135">
        <f>ROUND(((E600+E601+E603+E602)/1000),5)</f>
        <v>1.9033599999999999</v>
      </c>
      <c r="F599" s="135">
        <f>ROUND(((F600+F601+F603+F602)/1000),5)</f>
        <v>1.8482799999999999</v>
      </c>
      <c r="G599" s="135">
        <f t="shared" ref="G599:AA599" si="348">ROUND(((G600+G601+G603+G602)/1000),5)</f>
        <v>1.8403499999999999</v>
      </c>
      <c r="H599" s="135">
        <f t="shared" si="348"/>
        <v>1.84107</v>
      </c>
      <c r="I599" s="135">
        <f t="shared" si="348"/>
        <v>1.85243</v>
      </c>
      <c r="J599" s="135">
        <f t="shared" si="348"/>
        <v>1.8749499999999999</v>
      </c>
      <c r="K599" s="135">
        <f t="shared" si="348"/>
        <v>2.0446200000000001</v>
      </c>
      <c r="L599" s="135">
        <f t="shared" si="348"/>
        <v>2.1806100000000002</v>
      </c>
      <c r="M599" s="135">
        <f t="shared" si="348"/>
        <v>2.3672900000000001</v>
      </c>
      <c r="N599" s="135">
        <f t="shared" si="348"/>
        <v>2.4079299999999999</v>
      </c>
      <c r="O599" s="135">
        <f t="shared" si="348"/>
        <v>2.4249800000000001</v>
      </c>
      <c r="P599" s="135">
        <f t="shared" si="348"/>
        <v>2.4145799999999999</v>
      </c>
      <c r="Q599" s="135">
        <f t="shared" si="348"/>
        <v>2.4127800000000001</v>
      </c>
      <c r="R599" s="135">
        <f t="shared" si="348"/>
        <v>2.4031500000000001</v>
      </c>
      <c r="S599" s="135">
        <f t="shared" si="348"/>
        <v>2.4032</v>
      </c>
      <c r="T599" s="135">
        <f t="shared" si="348"/>
        <v>2.4108900000000002</v>
      </c>
      <c r="U599" s="135">
        <f t="shared" si="348"/>
        <v>2.42082</v>
      </c>
      <c r="V599" s="135">
        <f t="shared" si="348"/>
        <v>2.4799500000000001</v>
      </c>
      <c r="W599" s="135">
        <f t="shared" si="348"/>
        <v>2.61409</v>
      </c>
      <c r="X599" s="135">
        <f t="shared" si="348"/>
        <v>2.5253100000000002</v>
      </c>
      <c r="Y599" s="135">
        <f t="shared" si="348"/>
        <v>2.3980199999999998</v>
      </c>
      <c r="Z599" s="135">
        <f t="shared" si="348"/>
        <v>2.2486899999999999</v>
      </c>
      <c r="AA599" s="135">
        <f t="shared" si="348"/>
        <v>2.0955699999999999</v>
      </c>
    </row>
    <row r="600" spans="1:27" ht="12.75" customHeight="1" outlineLevel="1" x14ac:dyDescent="0.3">
      <c r="A600" s="163" t="s">
        <v>2995</v>
      </c>
      <c r="B600" s="94" t="s">
        <v>238</v>
      </c>
      <c r="C600" s="70" t="s">
        <v>79</v>
      </c>
      <c r="D600" s="71">
        <v>1414.1</v>
      </c>
      <c r="E600" s="71">
        <v>1247.23</v>
      </c>
      <c r="F600" s="71">
        <v>1192.1500000000001</v>
      </c>
      <c r="G600" s="71">
        <v>1184.22</v>
      </c>
      <c r="H600" s="71">
        <v>1184.94</v>
      </c>
      <c r="I600" s="71">
        <v>1196.3</v>
      </c>
      <c r="J600" s="71">
        <v>1218.82</v>
      </c>
      <c r="K600" s="71">
        <v>1388.49</v>
      </c>
      <c r="L600" s="71">
        <v>1524.48</v>
      </c>
      <c r="M600" s="71">
        <v>1711.16</v>
      </c>
      <c r="N600" s="71">
        <v>1751.8</v>
      </c>
      <c r="O600" s="71">
        <v>1768.85</v>
      </c>
      <c r="P600" s="71">
        <v>1758.45</v>
      </c>
      <c r="Q600" s="71">
        <v>1756.65</v>
      </c>
      <c r="R600" s="71">
        <v>1747.02</v>
      </c>
      <c r="S600" s="71">
        <v>1747.07</v>
      </c>
      <c r="T600" s="71">
        <v>1754.76</v>
      </c>
      <c r="U600" s="71">
        <v>1764.69</v>
      </c>
      <c r="V600" s="71">
        <v>1823.82</v>
      </c>
      <c r="W600" s="71">
        <v>1957.96</v>
      </c>
      <c r="X600" s="71">
        <v>1869.18</v>
      </c>
      <c r="Y600" s="71">
        <v>1741.89</v>
      </c>
      <c r="Z600" s="71">
        <v>1592.56</v>
      </c>
      <c r="AA600" s="71">
        <v>1439.44</v>
      </c>
    </row>
    <row r="601" spans="1:27" ht="12.75" customHeight="1" outlineLevel="1" x14ac:dyDescent="0.3">
      <c r="A601" s="163" t="s">
        <v>2996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customHeight="1" outlineLevel="1" x14ac:dyDescent="0.3">
      <c r="A602" s="163" t="s">
        <v>2997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2998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 t="shared" si="350"/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ht="13.8" x14ac:dyDescent="0.3">
      <c r="A604" s="162" t="s">
        <v>2999</v>
      </c>
      <c r="B604" s="54" t="str">
        <f>"25"&amp;"."&amp;$B$801&amp;"."&amp;$B$802</f>
        <v>25.03.2024</v>
      </c>
      <c r="C604" s="134" t="s">
        <v>76</v>
      </c>
      <c r="D604" s="135">
        <f>ROUND(((D605+D606+D608+D607)/1000),5)</f>
        <v>2.09748</v>
      </c>
      <c r="E604" s="135">
        <f>ROUND(((E605+E606+E608+E607)/1000),5)</f>
        <v>1.95818</v>
      </c>
      <c r="F604" s="135">
        <f>ROUND(((F605+F606+F608+F607)/1000),5)</f>
        <v>1.9027000000000001</v>
      </c>
      <c r="G604" s="135">
        <f t="shared" ref="G604:AA604" si="351">ROUND(((G605+G606+G608+G607)/1000),5)</f>
        <v>1.8878900000000001</v>
      </c>
      <c r="H604" s="135">
        <f t="shared" si="351"/>
        <v>1.9882299999999999</v>
      </c>
      <c r="I604" s="135">
        <f t="shared" si="351"/>
        <v>2.0837599999999998</v>
      </c>
      <c r="J604" s="135">
        <f t="shared" si="351"/>
        <v>2.1583999999999999</v>
      </c>
      <c r="K604" s="135">
        <f t="shared" si="351"/>
        <v>2.3974099999999998</v>
      </c>
      <c r="L604" s="135">
        <f t="shared" si="351"/>
        <v>2.5669499999999998</v>
      </c>
      <c r="M604" s="135">
        <f t="shared" si="351"/>
        <v>2.6326499999999999</v>
      </c>
      <c r="N604" s="135">
        <f t="shared" si="351"/>
        <v>2.6434000000000002</v>
      </c>
      <c r="O604" s="135">
        <f t="shared" si="351"/>
        <v>2.6582400000000002</v>
      </c>
      <c r="P604" s="135">
        <f t="shared" si="351"/>
        <v>2.6495500000000001</v>
      </c>
      <c r="Q604" s="135">
        <f t="shared" si="351"/>
        <v>2.6551800000000001</v>
      </c>
      <c r="R604" s="135">
        <f t="shared" si="351"/>
        <v>2.6467100000000001</v>
      </c>
      <c r="S604" s="135">
        <f t="shared" si="351"/>
        <v>2.6428400000000001</v>
      </c>
      <c r="T604" s="135">
        <f t="shared" si="351"/>
        <v>2.6393</v>
      </c>
      <c r="U604" s="135">
        <f t="shared" si="351"/>
        <v>2.56351</v>
      </c>
      <c r="V604" s="135">
        <f t="shared" si="351"/>
        <v>2.5811199999999999</v>
      </c>
      <c r="W604" s="135">
        <f t="shared" si="351"/>
        <v>2.6427299999999998</v>
      </c>
      <c r="X604" s="135">
        <f t="shared" si="351"/>
        <v>2.5978599999999998</v>
      </c>
      <c r="Y604" s="135">
        <f t="shared" si="351"/>
        <v>2.5015800000000001</v>
      </c>
      <c r="Z604" s="135">
        <f t="shared" si="351"/>
        <v>2.2201900000000001</v>
      </c>
      <c r="AA604" s="135">
        <f t="shared" si="351"/>
        <v>2.1121099999999999</v>
      </c>
    </row>
    <row r="605" spans="1:27" ht="12.75" customHeight="1" outlineLevel="1" x14ac:dyDescent="0.3">
      <c r="A605" s="163" t="s">
        <v>3000</v>
      </c>
      <c r="B605" s="94" t="s">
        <v>238</v>
      </c>
      <c r="C605" s="70" t="s">
        <v>79</v>
      </c>
      <c r="D605" s="71">
        <v>1441.35</v>
      </c>
      <c r="E605" s="71">
        <v>1302.05</v>
      </c>
      <c r="F605" s="71">
        <v>1246.57</v>
      </c>
      <c r="G605" s="71">
        <v>1231.76</v>
      </c>
      <c r="H605" s="71">
        <v>1332.1</v>
      </c>
      <c r="I605" s="71">
        <v>1427.63</v>
      </c>
      <c r="J605" s="71">
        <v>1502.27</v>
      </c>
      <c r="K605" s="71">
        <v>1741.28</v>
      </c>
      <c r="L605" s="71">
        <v>1910.82</v>
      </c>
      <c r="M605" s="71">
        <v>1976.52</v>
      </c>
      <c r="N605" s="71">
        <v>1987.27</v>
      </c>
      <c r="O605" s="71">
        <v>2002.11</v>
      </c>
      <c r="P605" s="71">
        <v>1993.42</v>
      </c>
      <c r="Q605" s="71">
        <v>1999.05</v>
      </c>
      <c r="R605" s="71">
        <v>1990.58</v>
      </c>
      <c r="S605" s="71">
        <v>1986.71</v>
      </c>
      <c r="T605" s="71">
        <v>1983.17</v>
      </c>
      <c r="U605" s="71">
        <v>1907.38</v>
      </c>
      <c r="V605" s="71">
        <v>1924.99</v>
      </c>
      <c r="W605" s="71">
        <v>1986.6</v>
      </c>
      <c r="X605" s="71">
        <v>1941.73</v>
      </c>
      <c r="Y605" s="71">
        <v>1845.45</v>
      </c>
      <c r="Z605" s="71">
        <v>1564.06</v>
      </c>
      <c r="AA605" s="71">
        <v>1455.98</v>
      </c>
    </row>
    <row r="606" spans="1:27" ht="12.75" customHeight="1" outlineLevel="1" x14ac:dyDescent="0.3">
      <c r="A606" s="163" t="s">
        <v>3001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customHeight="1" outlineLevel="1" x14ac:dyDescent="0.3">
      <c r="A607" s="163" t="s">
        <v>3002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3003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 t="shared" si="353"/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ht="13.8" x14ac:dyDescent="0.3">
      <c r="A609" s="162" t="s">
        <v>3004</v>
      </c>
      <c r="B609" s="54" t="str">
        <f>"26"&amp;"."&amp;$B$801&amp;"."&amp;$B$802</f>
        <v>26.03.2024</v>
      </c>
      <c r="C609" s="134" t="s">
        <v>76</v>
      </c>
      <c r="D609" s="135">
        <f>ROUND(((D610+D611+D613+D612)/1000),5)</f>
        <v>2.0162399999999998</v>
      </c>
      <c r="E609" s="135">
        <f>ROUND(((E610+E611+E613+E612)/1000),5)</f>
        <v>1.91211</v>
      </c>
      <c r="F609" s="135">
        <f>ROUND(((F610+F611+F613+F612)/1000),5)</f>
        <v>1.8598300000000001</v>
      </c>
      <c r="G609" s="135">
        <f t="shared" ref="G609:AA609" si="354">ROUND(((G610+G611+G613+G612)/1000),5)</f>
        <v>1.85904</v>
      </c>
      <c r="H609" s="135">
        <f t="shared" si="354"/>
        <v>1.89872</v>
      </c>
      <c r="I609" s="135">
        <f t="shared" si="354"/>
        <v>2.04487</v>
      </c>
      <c r="J609" s="135">
        <f t="shared" si="354"/>
        <v>2.1507000000000001</v>
      </c>
      <c r="K609" s="135">
        <f t="shared" si="354"/>
        <v>2.4257499999999999</v>
      </c>
      <c r="L609" s="135">
        <f t="shared" si="354"/>
        <v>2.5133200000000002</v>
      </c>
      <c r="M609" s="135">
        <f t="shared" si="354"/>
        <v>2.5774599999999999</v>
      </c>
      <c r="N609" s="135">
        <f t="shared" si="354"/>
        <v>2.6070600000000002</v>
      </c>
      <c r="O609" s="135">
        <f t="shared" si="354"/>
        <v>2.6377199999999998</v>
      </c>
      <c r="P609" s="135">
        <f t="shared" si="354"/>
        <v>2.6049500000000001</v>
      </c>
      <c r="Q609" s="135">
        <f t="shared" si="354"/>
        <v>2.6067900000000002</v>
      </c>
      <c r="R609" s="135">
        <f t="shared" si="354"/>
        <v>2.5949900000000001</v>
      </c>
      <c r="S609" s="135">
        <f t="shared" si="354"/>
        <v>2.5709300000000002</v>
      </c>
      <c r="T609" s="135">
        <f t="shared" si="354"/>
        <v>2.5620500000000002</v>
      </c>
      <c r="U609" s="135">
        <f t="shared" si="354"/>
        <v>2.5143900000000001</v>
      </c>
      <c r="V609" s="135">
        <f t="shared" si="354"/>
        <v>2.5408200000000001</v>
      </c>
      <c r="W609" s="135">
        <f t="shared" si="354"/>
        <v>2.5713699999999999</v>
      </c>
      <c r="X609" s="135">
        <f t="shared" si="354"/>
        <v>2.55559</v>
      </c>
      <c r="Y609" s="135">
        <f t="shared" si="354"/>
        <v>2.4632499999999999</v>
      </c>
      <c r="Z609" s="135">
        <f t="shared" si="354"/>
        <v>2.22309</v>
      </c>
      <c r="AA609" s="135">
        <f t="shared" si="354"/>
        <v>2.10107</v>
      </c>
    </row>
    <row r="610" spans="1:27" ht="12.75" customHeight="1" outlineLevel="1" x14ac:dyDescent="0.3">
      <c r="A610" s="163" t="s">
        <v>3005</v>
      </c>
      <c r="B610" s="94" t="s">
        <v>238</v>
      </c>
      <c r="C610" s="70" t="s">
        <v>79</v>
      </c>
      <c r="D610" s="71">
        <v>1360.11</v>
      </c>
      <c r="E610" s="71">
        <v>1255.98</v>
      </c>
      <c r="F610" s="71">
        <v>1203.7</v>
      </c>
      <c r="G610" s="71">
        <v>1202.9100000000001</v>
      </c>
      <c r="H610" s="71">
        <v>1242.5899999999999</v>
      </c>
      <c r="I610" s="71">
        <v>1388.74</v>
      </c>
      <c r="J610" s="71">
        <v>1494.57</v>
      </c>
      <c r="K610" s="71">
        <v>1769.62</v>
      </c>
      <c r="L610" s="71">
        <v>1857.19</v>
      </c>
      <c r="M610" s="71">
        <v>1921.33</v>
      </c>
      <c r="N610" s="71">
        <v>1950.93</v>
      </c>
      <c r="O610" s="71">
        <v>1981.59</v>
      </c>
      <c r="P610" s="71">
        <v>1948.82</v>
      </c>
      <c r="Q610" s="71">
        <v>1950.66</v>
      </c>
      <c r="R610" s="71">
        <v>1938.86</v>
      </c>
      <c r="S610" s="71">
        <v>1914.8</v>
      </c>
      <c r="T610" s="71">
        <v>1905.92</v>
      </c>
      <c r="U610" s="71">
        <v>1858.26</v>
      </c>
      <c r="V610" s="71">
        <v>1884.69</v>
      </c>
      <c r="W610" s="71">
        <v>1915.24</v>
      </c>
      <c r="X610" s="71">
        <v>1899.46</v>
      </c>
      <c r="Y610" s="71">
        <v>1807.12</v>
      </c>
      <c r="Z610" s="71">
        <v>1566.96</v>
      </c>
      <c r="AA610" s="71">
        <v>1444.94</v>
      </c>
    </row>
    <row r="611" spans="1:27" ht="12.75" customHeight="1" outlineLevel="1" x14ac:dyDescent="0.3">
      <c r="A611" s="163" t="s">
        <v>3006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customHeight="1" outlineLevel="1" x14ac:dyDescent="0.3">
      <c r="A612" s="163" t="s">
        <v>3007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3008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 t="shared" si="356"/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ht="13.8" x14ac:dyDescent="0.3">
      <c r="A614" s="162" t="s">
        <v>3009</v>
      </c>
      <c r="B614" s="54" t="str">
        <f>"27"&amp;"."&amp;$B$801&amp;"."&amp;$B$802</f>
        <v>27.03.2024</v>
      </c>
      <c r="C614" s="134" t="s">
        <v>76</v>
      </c>
      <c r="D614" s="135">
        <f>ROUND(((D615+D616+D618+D617)/1000),5)</f>
        <v>1.8942399999999999</v>
      </c>
      <c r="E614" s="135">
        <f>ROUND(((E615+E616+E618+E617)/1000),5)</f>
        <v>1.86304</v>
      </c>
      <c r="F614" s="135">
        <f>ROUND(((F615+F616+F618+F617)/1000),5)</f>
        <v>1.8538699999999999</v>
      </c>
      <c r="G614" s="135">
        <f t="shared" ref="G614:AA614" si="357">ROUND(((G615+G616+G618+G617)/1000),5)</f>
        <v>1.8555200000000001</v>
      </c>
      <c r="H614" s="135">
        <f t="shared" si="357"/>
        <v>1.8603799999999999</v>
      </c>
      <c r="I614" s="135">
        <f t="shared" si="357"/>
        <v>1.9260299999999999</v>
      </c>
      <c r="J614" s="135">
        <f t="shared" si="357"/>
        <v>2.13679</v>
      </c>
      <c r="K614" s="135">
        <f t="shared" si="357"/>
        <v>2.4109799999999999</v>
      </c>
      <c r="L614" s="135">
        <f t="shared" si="357"/>
        <v>2.5379399999999999</v>
      </c>
      <c r="M614" s="135">
        <f t="shared" si="357"/>
        <v>2.6331799999999999</v>
      </c>
      <c r="N614" s="135">
        <f t="shared" si="357"/>
        <v>2.6905299999999999</v>
      </c>
      <c r="O614" s="135">
        <f t="shared" si="357"/>
        <v>2.7279399999999998</v>
      </c>
      <c r="P614" s="135">
        <f t="shared" si="357"/>
        <v>2.7134299999999998</v>
      </c>
      <c r="Q614" s="135">
        <f t="shared" si="357"/>
        <v>2.7077</v>
      </c>
      <c r="R614" s="135">
        <f t="shared" si="357"/>
        <v>2.6379600000000001</v>
      </c>
      <c r="S614" s="135">
        <f t="shared" si="357"/>
        <v>2.54772</v>
      </c>
      <c r="T614" s="135">
        <f t="shared" si="357"/>
        <v>2.516</v>
      </c>
      <c r="U614" s="135">
        <f t="shared" si="357"/>
        <v>2.4441199999999998</v>
      </c>
      <c r="V614" s="135">
        <f t="shared" si="357"/>
        <v>2.48915</v>
      </c>
      <c r="W614" s="135">
        <f t="shared" si="357"/>
        <v>2.58331</v>
      </c>
      <c r="X614" s="135">
        <f t="shared" si="357"/>
        <v>2.5701200000000002</v>
      </c>
      <c r="Y614" s="135">
        <f t="shared" si="357"/>
        <v>2.47526</v>
      </c>
      <c r="Z614" s="135">
        <f t="shared" si="357"/>
        <v>2.24715</v>
      </c>
      <c r="AA614" s="135">
        <f t="shared" si="357"/>
        <v>2.0810599999999999</v>
      </c>
    </row>
    <row r="615" spans="1:27" ht="12.75" customHeight="1" outlineLevel="1" x14ac:dyDescent="0.3">
      <c r="A615" s="163" t="s">
        <v>3010</v>
      </c>
      <c r="B615" s="94" t="s">
        <v>238</v>
      </c>
      <c r="C615" s="70" t="s">
        <v>79</v>
      </c>
      <c r="D615" s="71">
        <v>1238.1099999999999</v>
      </c>
      <c r="E615" s="71">
        <v>1206.9100000000001</v>
      </c>
      <c r="F615" s="71">
        <v>1197.74</v>
      </c>
      <c r="G615" s="71">
        <v>1199.3900000000001</v>
      </c>
      <c r="H615" s="71">
        <v>1204.25</v>
      </c>
      <c r="I615" s="71">
        <v>1269.9000000000001</v>
      </c>
      <c r="J615" s="71">
        <v>1480.66</v>
      </c>
      <c r="K615" s="71">
        <v>1754.85</v>
      </c>
      <c r="L615" s="71">
        <v>1881.81</v>
      </c>
      <c r="M615" s="71">
        <v>1977.05</v>
      </c>
      <c r="N615" s="71">
        <v>2034.4</v>
      </c>
      <c r="O615" s="71">
        <v>2071.81</v>
      </c>
      <c r="P615" s="71">
        <v>2057.3000000000002</v>
      </c>
      <c r="Q615" s="71">
        <v>2051.5700000000002</v>
      </c>
      <c r="R615" s="71">
        <v>1981.83</v>
      </c>
      <c r="S615" s="71">
        <v>1891.59</v>
      </c>
      <c r="T615" s="71">
        <v>1859.87</v>
      </c>
      <c r="U615" s="71">
        <v>1787.99</v>
      </c>
      <c r="V615" s="71">
        <v>1833.02</v>
      </c>
      <c r="W615" s="71">
        <v>1927.18</v>
      </c>
      <c r="X615" s="71">
        <v>1913.99</v>
      </c>
      <c r="Y615" s="71">
        <v>1819.13</v>
      </c>
      <c r="Z615" s="71">
        <v>1591.02</v>
      </c>
      <c r="AA615" s="71">
        <v>1424.93</v>
      </c>
    </row>
    <row r="616" spans="1:27" ht="12.75" customHeight="1" outlineLevel="1" x14ac:dyDescent="0.3">
      <c r="A616" s="163" t="s">
        <v>3011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customHeight="1" outlineLevel="1" x14ac:dyDescent="0.3">
      <c r="A617" s="163" t="s">
        <v>3012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3013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 t="shared" si="359"/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ht="13.8" x14ac:dyDescent="0.3">
      <c r="A619" s="162" t="s">
        <v>3014</v>
      </c>
      <c r="B619" s="54" t="str">
        <f>"28"&amp;"."&amp;$B$801&amp;"."&amp;$B$802</f>
        <v>28.03.2024</v>
      </c>
      <c r="C619" s="134" t="s">
        <v>76</v>
      </c>
      <c r="D619" s="135">
        <f>ROUND(((D620+D621+D623+D622)/1000),5)</f>
        <v>1.9123000000000001</v>
      </c>
      <c r="E619" s="135">
        <f>ROUND(((E620+E621+E623+E622)/1000),5)</f>
        <v>1.8637999999999999</v>
      </c>
      <c r="F619" s="135">
        <f>ROUND(((F620+F621+F623+F622)/1000),5)</f>
        <v>1.85683</v>
      </c>
      <c r="G619" s="135">
        <f t="shared" ref="G619:AA619" si="360">ROUND(((G620+G621+G623+G622)/1000),5)</f>
        <v>1.8551</v>
      </c>
      <c r="H619" s="135">
        <f t="shared" si="360"/>
        <v>1.8621099999999999</v>
      </c>
      <c r="I619" s="135">
        <f t="shared" si="360"/>
        <v>2.0342500000000001</v>
      </c>
      <c r="J619" s="135">
        <f t="shared" si="360"/>
        <v>2.1639599999999999</v>
      </c>
      <c r="K619" s="135">
        <f t="shared" si="360"/>
        <v>2.4592999999999998</v>
      </c>
      <c r="L619" s="135">
        <f t="shared" si="360"/>
        <v>2.54874</v>
      </c>
      <c r="M619" s="135">
        <f t="shared" si="360"/>
        <v>2.6339000000000001</v>
      </c>
      <c r="N619" s="135">
        <f t="shared" si="360"/>
        <v>2.6221000000000001</v>
      </c>
      <c r="O619" s="135">
        <f t="shared" si="360"/>
        <v>2.63422</v>
      </c>
      <c r="P619" s="135">
        <f t="shared" si="360"/>
        <v>2.6335500000000001</v>
      </c>
      <c r="Q619" s="135">
        <f t="shared" si="360"/>
        <v>2.6282700000000001</v>
      </c>
      <c r="R619" s="135">
        <f t="shared" si="360"/>
        <v>2.6169500000000001</v>
      </c>
      <c r="S619" s="135">
        <f t="shared" si="360"/>
        <v>2.5898400000000001</v>
      </c>
      <c r="T619" s="135">
        <f t="shared" si="360"/>
        <v>2.5642399999999999</v>
      </c>
      <c r="U619" s="135">
        <f t="shared" si="360"/>
        <v>2.5130699999999999</v>
      </c>
      <c r="V619" s="135">
        <f t="shared" si="360"/>
        <v>2.5514399999999999</v>
      </c>
      <c r="W619" s="135">
        <f t="shared" si="360"/>
        <v>2.6434500000000001</v>
      </c>
      <c r="X619" s="135">
        <f t="shared" si="360"/>
        <v>2.6144400000000001</v>
      </c>
      <c r="Y619" s="135">
        <f t="shared" si="360"/>
        <v>2.52704</v>
      </c>
      <c r="Z619" s="135">
        <f t="shared" si="360"/>
        <v>2.3450000000000002</v>
      </c>
      <c r="AA619" s="135">
        <f t="shared" si="360"/>
        <v>2.11069</v>
      </c>
    </row>
    <row r="620" spans="1:27" ht="12.75" customHeight="1" outlineLevel="1" x14ac:dyDescent="0.3">
      <c r="A620" s="163" t="s">
        <v>3015</v>
      </c>
      <c r="B620" s="94" t="s">
        <v>238</v>
      </c>
      <c r="C620" s="70" t="s">
        <v>79</v>
      </c>
      <c r="D620" s="71">
        <v>1256.17</v>
      </c>
      <c r="E620" s="71">
        <v>1207.67</v>
      </c>
      <c r="F620" s="71">
        <v>1200.7</v>
      </c>
      <c r="G620" s="71">
        <v>1198.97</v>
      </c>
      <c r="H620" s="71">
        <v>1205.98</v>
      </c>
      <c r="I620" s="71">
        <v>1378.12</v>
      </c>
      <c r="J620" s="71">
        <v>1507.83</v>
      </c>
      <c r="K620" s="71">
        <v>1803.17</v>
      </c>
      <c r="L620" s="71">
        <v>1892.61</v>
      </c>
      <c r="M620" s="71">
        <v>1977.77</v>
      </c>
      <c r="N620" s="71">
        <v>1965.97</v>
      </c>
      <c r="O620" s="71">
        <v>1978.09</v>
      </c>
      <c r="P620" s="71">
        <v>1977.42</v>
      </c>
      <c r="Q620" s="71">
        <v>1972.14</v>
      </c>
      <c r="R620" s="71">
        <v>1960.82</v>
      </c>
      <c r="S620" s="71">
        <v>1933.71</v>
      </c>
      <c r="T620" s="71">
        <v>1908.11</v>
      </c>
      <c r="U620" s="71">
        <v>1856.94</v>
      </c>
      <c r="V620" s="71">
        <v>1895.31</v>
      </c>
      <c r="W620" s="71">
        <v>1987.32</v>
      </c>
      <c r="X620" s="71">
        <v>1958.31</v>
      </c>
      <c r="Y620" s="71">
        <v>1870.91</v>
      </c>
      <c r="Z620" s="71">
        <v>1688.87</v>
      </c>
      <c r="AA620" s="71">
        <v>1454.56</v>
      </c>
    </row>
    <row r="621" spans="1:27" ht="12.75" customHeight="1" outlineLevel="1" x14ac:dyDescent="0.3">
      <c r="A621" s="163" t="s">
        <v>3016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customHeight="1" outlineLevel="1" x14ac:dyDescent="0.3">
      <c r="A622" s="163" t="s">
        <v>3017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3018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 t="shared" si="362"/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ht="13.8" x14ac:dyDescent="0.3">
      <c r="A624" s="162" t="s">
        <v>3019</v>
      </c>
      <c r="B624" s="54" t="str">
        <f>"29"&amp;"."&amp;$B$801&amp;"."&amp;$B$802</f>
        <v>29.03.2024</v>
      </c>
      <c r="C624" s="134" t="s">
        <v>76</v>
      </c>
      <c r="D624" s="135">
        <f>ROUND(((D625+D626+D628+D627)/1000),5)</f>
        <v>2.03904</v>
      </c>
      <c r="E624" s="135">
        <f>ROUND(((E625+E626+E628+E627)/1000),5)</f>
        <v>1.92519</v>
      </c>
      <c r="F624" s="135">
        <f>ROUND(((F625+F626+F628+F627)/1000),5)</f>
        <v>1.9140200000000001</v>
      </c>
      <c r="G624" s="135">
        <f t="shared" ref="G624:AA624" si="363">ROUND(((G625+G626+G628+G627)/1000),5)</f>
        <v>1.9104699999999999</v>
      </c>
      <c r="H624" s="135">
        <f t="shared" si="363"/>
        <v>1.9222999999999999</v>
      </c>
      <c r="I624" s="135">
        <f t="shared" si="363"/>
        <v>2.03871</v>
      </c>
      <c r="J624" s="135">
        <f t="shared" si="363"/>
        <v>2.18249</v>
      </c>
      <c r="K624" s="135">
        <f t="shared" si="363"/>
        <v>2.47865</v>
      </c>
      <c r="L624" s="135">
        <f t="shared" si="363"/>
        <v>2.6154600000000001</v>
      </c>
      <c r="M624" s="135">
        <f t="shared" si="363"/>
        <v>2.66439</v>
      </c>
      <c r="N624" s="135">
        <f t="shared" si="363"/>
        <v>2.6714199999999999</v>
      </c>
      <c r="O624" s="135">
        <f t="shared" si="363"/>
        <v>2.7005400000000002</v>
      </c>
      <c r="P624" s="135">
        <f t="shared" si="363"/>
        <v>2.6875599999999999</v>
      </c>
      <c r="Q624" s="135">
        <f t="shared" si="363"/>
        <v>2.67536</v>
      </c>
      <c r="R624" s="135">
        <f t="shared" si="363"/>
        <v>2.6624500000000002</v>
      </c>
      <c r="S624" s="135">
        <f t="shared" si="363"/>
        <v>2.6544400000000001</v>
      </c>
      <c r="T624" s="135">
        <f t="shared" si="363"/>
        <v>2.63097</v>
      </c>
      <c r="U624" s="135">
        <f t="shared" si="363"/>
        <v>2.5785100000000001</v>
      </c>
      <c r="V624" s="135">
        <f t="shared" si="363"/>
        <v>2.6089500000000001</v>
      </c>
      <c r="W624" s="135">
        <f t="shared" si="363"/>
        <v>2.65327</v>
      </c>
      <c r="X624" s="135">
        <f t="shared" si="363"/>
        <v>2.6525400000000001</v>
      </c>
      <c r="Y624" s="135">
        <f t="shared" si="363"/>
        <v>2.6068799999999999</v>
      </c>
      <c r="Z624" s="135">
        <f t="shared" si="363"/>
        <v>2.4459399999999998</v>
      </c>
      <c r="AA624" s="135">
        <f t="shared" si="363"/>
        <v>2.1460300000000001</v>
      </c>
    </row>
    <row r="625" spans="1:27" ht="12.75" customHeight="1" outlineLevel="1" x14ac:dyDescent="0.3">
      <c r="A625" s="163" t="s">
        <v>3020</v>
      </c>
      <c r="B625" s="94" t="s">
        <v>238</v>
      </c>
      <c r="C625" s="70" t="s">
        <v>79</v>
      </c>
      <c r="D625" s="71">
        <v>1382.91</v>
      </c>
      <c r="E625" s="71">
        <v>1269.06</v>
      </c>
      <c r="F625" s="71">
        <v>1257.8900000000001</v>
      </c>
      <c r="G625" s="71">
        <v>1254.3399999999999</v>
      </c>
      <c r="H625" s="71">
        <v>1266.17</v>
      </c>
      <c r="I625" s="71">
        <v>1382.58</v>
      </c>
      <c r="J625" s="71">
        <v>1526.36</v>
      </c>
      <c r="K625" s="71">
        <v>1822.52</v>
      </c>
      <c r="L625" s="71">
        <v>1959.33</v>
      </c>
      <c r="M625" s="71">
        <v>2008.26</v>
      </c>
      <c r="N625" s="71">
        <v>2015.29</v>
      </c>
      <c r="O625" s="71">
        <v>2044.41</v>
      </c>
      <c r="P625" s="71">
        <v>2031.43</v>
      </c>
      <c r="Q625" s="71">
        <v>2019.23</v>
      </c>
      <c r="R625" s="71">
        <v>2006.32</v>
      </c>
      <c r="S625" s="71">
        <v>1998.31</v>
      </c>
      <c r="T625" s="71">
        <v>1974.84</v>
      </c>
      <c r="U625" s="71">
        <v>1922.38</v>
      </c>
      <c r="V625" s="71">
        <v>1952.82</v>
      </c>
      <c r="W625" s="71">
        <v>1997.14</v>
      </c>
      <c r="X625" s="71">
        <v>1996.41</v>
      </c>
      <c r="Y625" s="71">
        <v>1950.75</v>
      </c>
      <c r="Z625" s="71">
        <v>1789.81</v>
      </c>
      <c r="AA625" s="71">
        <v>1489.9</v>
      </c>
    </row>
    <row r="626" spans="1:27" ht="12.75" customHeight="1" outlineLevel="1" x14ac:dyDescent="0.3">
      <c r="A626" s="163" t="s">
        <v>3021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customHeight="1" outlineLevel="1" x14ac:dyDescent="0.3">
      <c r="A627" s="163" t="s">
        <v>3022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3023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 t="shared" si="365"/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ht="13.8" x14ac:dyDescent="0.3">
      <c r="A629" s="162" t="s">
        <v>3024</v>
      </c>
      <c r="B629" s="54" t="str">
        <f>"30"&amp;"."&amp;$B$801&amp;"."&amp;$B$802</f>
        <v>30.03.2024</v>
      </c>
      <c r="C629" s="134" t="s">
        <v>76</v>
      </c>
      <c r="D629" s="135">
        <f>ROUND(((D630+D631+D633+D632)/1000),5)</f>
        <v>2.1263200000000002</v>
      </c>
      <c r="E629" s="135">
        <f>ROUND(((E630+E631+E633+E632)/1000),5)</f>
        <v>2.0550099999999998</v>
      </c>
      <c r="F629" s="135">
        <f>ROUND(((F630+F631+F633+F632)/1000),5)</f>
        <v>1.98855</v>
      </c>
      <c r="G629" s="135">
        <f t="shared" ref="G629:AA629" si="366">ROUND(((G630+G631+G633+G632)/1000),5)</f>
        <v>1.9273800000000001</v>
      </c>
      <c r="H629" s="135">
        <f t="shared" si="366"/>
        <v>1.9793000000000001</v>
      </c>
      <c r="I629" s="135">
        <f t="shared" si="366"/>
        <v>2.04182</v>
      </c>
      <c r="J629" s="135">
        <f t="shared" si="366"/>
        <v>2.0658799999999999</v>
      </c>
      <c r="K629" s="135">
        <f t="shared" si="366"/>
        <v>2.14568</v>
      </c>
      <c r="L629" s="135">
        <f t="shared" si="366"/>
        <v>2.48298</v>
      </c>
      <c r="M629" s="135">
        <f t="shared" si="366"/>
        <v>2.5809899999999999</v>
      </c>
      <c r="N629" s="135">
        <f t="shared" si="366"/>
        <v>2.6483500000000002</v>
      </c>
      <c r="O629" s="135">
        <f t="shared" si="366"/>
        <v>2.6687400000000001</v>
      </c>
      <c r="P629" s="135">
        <f t="shared" si="366"/>
        <v>2.6488</v>
      </c>
      <c r="Q629" s="135">
        <f t="shared" si="366"/>
        <v>2.62921</v>
      </c>
      <c r="R629" s="135">
        <f t="shared" si="366"/>
        <v>2.61226</v>
      </c>
      <c r="S629" s="135">
        <f t="shared" si="366"/>
        <v>2.6025499999999999</v>
      </c>
      <c r="T629" s="135">
        <f t="shared" si="366"/>
        <v>2.5953300000000001</v>
      </c>
      <c r="U629" s="135">
        <f t="shared" si="366"/>
        <v>2.58189</v>
      </c>
      <c r="V629" s="135">
        <f t="shared" si="366"/>
        <v>2.6230199999999999</v>
      </c>
      <c r="W629" s="135">
        <f t="shared" si="366"/>
        <v>2.66222</v>
      </c>
      <c r="X629" s="135">
        <f t="shared" si="366"/>
        <v>2.65787</v>
      </c>
      <c r="Y629" s="135">
        <f t="shared" si="366"/>
        <v>2.6123699999999999</v>
      </c>
      <c r="Z629" s="135">
        <f t="shared" si="366"/>
        <v>2.44624</v>
      </c>
      <c r="AA629" s="135">
        <f t="shared" si="366"/>
        <v>2.1850900000000002</v>
      </c>
    </row>
    <row r="630" spans="1:27" ht="12.75" customHeight="1" outlineLevel="1" x14ac:dyDescent="0.3">
      <c r="A630" s="163" t="s">
        <v>3025</v>
      </c>
      <c r="B630" s="94" t="s">
        <v>238</v>
      </c>
      <c r="C630" s="70" t="s">
        <v>79</v>
      </c>
      <c r="D630" s="71">
        <v>1470.19</v>
      </c>
      <c r="E630" s="71">
        <v>1398.88</v>
      </c>
      <c r="F630" s="71">
        <v>1332.42</v>
      </c>
      <c r="G630" s="71">
        <v>1271.25</v>
      </c>
      <c r="H630" s="71">
        <v>1323.17</v>
      </c>
      <c r="I630" s="71">
        <v>1385.69</v>
      </c>
      <c r="J630" s="71">
        <v>1409.75</v>
      </c>
      <c r="K630" s="71">
        <v>1489.55</v>
      </c>
      <c r="L630" s="71">
        <v>1826.85</v>
      </c>
      <c r="M630" s="71">
        <v>1924.86</v>
      </c>
      <c r="N630" s="71">
        <v>1992.22</v>
      </c>
      <c r="O630" s="71">
        <v>2012.61</v>
      </c>
      <c r="P630" s="71">
        <v>1992.67</v>
      </c>
      <c r="Q630" s="71">
        <v>1973.08</v>
      </c>
      <c r="R630" s="71">
        <v>1956.13</v>
      </c>
      <c r="S630" s="71">
        <v>1946.42</v>
      </c>
      <c r="T630" s="71">
        <v>1939.2</v>
      </c>
      <c r="U630" s="71">
        <v>1925.76</v>
      </c>
      <c r="V630" s="71">
        <v>1966.89</v>
      </c>
      <c r="W630" s="71">
        <v>2006.09</v>
      </c>
      <c r="X630" s="71">
        <v>2001.74</v>
      </c>
      <c r="Y630" s="71">
        <v>1956.24</v>
      </c>
      <c r="Z630" s="71">
        <v>1790.11</v>
      </c>
      <c r="AA630" s="71">
        <v>1528.96</v>
      </c>
    </row>
    <row r="631" spans="1:27" ht="12.75" customHeight="1" outlineLevel="1" x14ac:dyDescent="0.3">
      <c r="A631" s="163" t="s">
        <v>3026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customHeight="1" outlineLevel="1" x14ac:dyDescent="0.3">
      <c r="A632" s="163" t="s">
        <v>3027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3028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 t="shared" si="368"/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ht="13.8" x14ac:dyDescent="0.3">
      <c r="A634" s="162" t="s">
        <v>3029</v>
      </c>
      <c r="B634" s="54" t="str">
        <f>"31"&amp;"."&amp;$B$801&amp;"."&amp;$B$802</f>
        <v>31.03.2024</v>
      </c>
      <c r="C634" s="134" t="s">
        <v>76</v>
      </c>
      <c r="D634" s="135">
        <f>ROUND(((D635+D636+D638+D637)/1000),5)</f>
        <v>2.13883</v>
      </c>
      <c r="E634" s="135">
        <f>ROUND(((E635+E636+E638+E637)/1000),5)</f>
        <v>2.0482900000000002</v>
      </c>
      <c r="F634" s="135">
        <f>ROUND(((F635+F636+F638+F637)/1000),5)</f>
        <v>1.9567600000000001</v>
      </c>
      <c r="G634" s="135">
        <f t="shared" ref="G634:AA634" si="369">ROUND(((G635+G636+G638+G637)/1000),5)</f>
        <v>1.9481299999999999</v>
      </c>
      <c r="H634" s="135">
        <f t="shared" si="369"/>
        <v>1.97851</v>
      </c>
      <c r="I634" s="135">
        <f t="shared" si="369"/>
        <v>2.03512</v>
      </c>
      <c r="J634" s="135">
        <f t="shared" si="369"/>
        <v>2.0055000000000001</v>
      </c>
      <c r="K634" s="135">
        <f t="shared" si="369"/>
        <v>2.1004100000000001</v>
      </c>
      <c r="L634" s="135">
        <f t="shared" si="369"/>
        <v>2.2459799999999999</v>
      </c>
      <c r="M634" s="135">
        <f t="shared" si="369"/>
        <v>2.42334</v>
      </c>
      <c r="N634" s="135">
        <f t="shared" si="369"/>
        <v>2.46462</v>
      </c>
      <c r="O634" s="135">
        <f t="shared" si="369"/>
        <v>2.4729000000000001</v>
      </c>
      <c r="P634" s="135">
        <f t="shared" si="369"/>
        <v>2.4468299999999998</v>
      </c>
      <c r="Q634" s="135">
        <f t="shared" si="369"/>
        <v>2.4444300000000001</v>
      </c>
      <c r="R634" s="135">
        <f t="shared" si="369"/>
        <v>2.4449000000000001</v>
      </c>
      <c r="S634" s="135">
        <f t="shared" si="369"/>
        <v>2.42652</v>
      </c>
      <c r="T634" s="135">
        <f t="shared" si="369"/>
        <v>2.42631</v>
      </c>
      <c r="U634" s="135">
        <f t="shared" si="369"/>
        <v>2.5048300000000001</v>
      </c>
      <c r="V634" s="135">
        <f t="shared" si="369"/>
        <v>2.52047</v>
      </c>
      <c r="W634" s="135">
        <f t="shared" si="369"/>
        <v>2.6072199999999999</v>
      </c>
      <c r="X634" s="135">
        <f t="shared" si="369"/>
        <v>2.57239</v>
      </c>
      <c r="Y634" s="135">
        <f t="shared" si="369"/>
        <v>2.5063499999999999</v>
      </c>
      <c r="Z634" s="135">
        <f t="shared" si="369"/>
        <v>2.2913199999999998</v>
      </c>
      <c r="AA634" s="135">
        <f t="shared" si="369"/>
        <v>2.1871700000000001</v>
      </c>
    </row>
    <row r="635" spans="1:27" ht="12.75" customHeight="1" outlineLevel="1" x14ac:dyDescent="0.3">
      <c r="A635" s="163" t="s">
        <v>3030</v>
      </c>
      <c r="B635" s="94" t="s">
        <v>238</v>
      </c>
      <c r="C635" s="70" t="s">
        <v>79</v>
      </c>
      <c r="D635" s="71">
        <v>1482.7</v>
      </c>
      <c r="E635" s="71">
        <v>1392.16</v>
      </c>
      <c r="F635" s="71">
        <v>1300.6300000000001</v>
      </c>
      <c r="G635" s="71">
        <v>1292</v>
      </c>
      <c r="H635" s="71">
        <v>1322.38</v>
      </c>
      <c r="I635" s="71">
        <v>1378.99</v>
      </c>
      <c r="J635" s="71">
        <v>1349.37</v>
      </c>
      <c r="K635" s="71">
        <v>1444.28</v>
      </c>
      <c r="L635" s="71">
        <v>1589.85</v>
      </c>
      <c r="M635" s="71">
        <v>1767.21</v>
      </c>
      <c r="N635" s="71">
        <v>1808.49</v>
      </c>
      <c r="O635" s="71">
        <v>1816.77</v>
      </c>
      <c r="P635" s="71">
        <v>1790.7</v>
      </c>
      <c r="Q635" s="71">
        <v>1788.3</v>
      </c>
      <c r="R635" s="71">
        <v>1788.77</v>
      </c>
      <c r="S635" s="71">
        <v>1770.39</v>
      </c>
      <c r="T635" s="71">
        <v>1770.18</v>
      </c>
      <c r="U635" s="71">
        <v>1848.7</v>
      </c>
      <c r="V635" s="71">
        <v>1864.34</v>
      </c>
      <c r="W635" s="71">
        <v>1951.09</v>
      </c>
      <c r="X635" s="71">
        <v>1916.26</v>
      </c>
      <c r="Y635" s="71">
        <v>1850.22</v>
      </c>
      <c r="Z635" s="71">
        <v>1635.19</v>
      </c>
      <c r="AA635" s="71">
        <v>1531.04</v>
      </c>
    </row>
    <row r="636" spans="1:27" ht="12.75" customHeight="1" outlineLevel="1" x14ac:dyDescent="0.3">
      <c r="A636" s="163" t="s">
        <v>3031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customHeight="1" outlineLevel="1" x14ac:dyDescent="0.3">
      <c r="A637" s="163" t="s">
        <v>3032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3033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 t="shared" si="371"/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ht="13.8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7.6" x14ac:dyDescent="0.25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ht="13.8" x14ac:dyDescent="0.3">
      <c r="A643" s="162" t="s">
        <v>3034</v>
      </c>
      <c r="B643" s="54" t="str">
        <f>"01"&amp;"."&amp;$B$801&amp;"."&amp;$B$802</f>
        <v>01.03.2024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6.3189999999999996E-2</v>
      </c>
      <c r="H643" s="135">
        <f t="shared" si="372"/>
        <v>5.8430000000000003E-2</v>
      </c>
      <c r="I643" s="135">
        <f t="shared" si="372"/>
        <v>6.4850000000000005E-2</v>
      </c>
      <c r="J643" s="135">
        <f t="shared" si="372"/>
        <v>0.29104999999999998</v>
      </c>
      <c r="K643" s="135">
        <f t="shared" si="372"/>
        <v>0.10178</v>
      </c>
      <c r="L643" s="135">
        <f t="shared" si="372"/>
        <v>0.11855</v>
      </c>
      <c r="M643" s="135">
        <f t="shared" si="372"/>
        <v>6.8349999999999994E-2</v>
      </c>
      <c r="N643" s="135">
        <f t="shared" si="372"/>
        <v>3.5770000000000003E-2</v>
      </c>
      <c r="O643" s="135">
        <f t="shared" si="372"/>
        <v>0</v>
      </c>
      <c r="P643" s="135">
        <f t="shared" si="372"/>
        <v>1.1350000000000001E-2</v>
      </c>
      <c r="Q643" s="135">
        <f t="shared" si="372"/>
        <v>1.7500000000000002E-2</v>
      </c>
      <c r="R643" s="135">
        <f t="shared" si="372"/>
        <v>5.6230000000000002E-2</v>
      </c>
      <c r="S643" s="135">
        <f t="shared" si="372"/>
        <v>5.3420000000000002E-2</v>
      </c>
      <c r="T643" s="135">
        <f t="shared" si="372"/>
        <v>6.4920000000000005E-2</v>
      </c>
      <c r="U643" s="135">
        <f t="shared" si="372"/>
        <v>0.12021999999999999</v>
      </c>
      <c r="V643" s="135">
        <f t="shared" si="372"/>
        <v>0.10038</v>
      </c>
      <c r="W643" s="135">
        <f t="shared" si="372"/>
        <v>7.8799999999999999E-3</v>
      </c>
      <c r="X643" s="135">
        <f t="shared" si="372"/>
        <v>0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customHeight="1" outlineLevel="1" x14ac:dyDescent="0.3">
      <c r="A644" s="163" t="s">
        <v>3035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63.19</v>
      </c>
      <c r="H644" s="71">
        <v>58.43</v>
      </c>
      <c r="I644" s="71">
        <v>64.849999999999994</v>
      </c>
      <c r="J644" s="71">
        <v>291.05</v>
      </c>
      <c r="K644" s="71">
        <v>101.78</v>
      </c>
      <c r="L644" s="71">
        <v>118.55</v>
      </c>
      <c r="M644" s="71">
        <v>68.349999999999994</v>
      </c>
      <c r="N644" s="71">
        <v>35.770000000000003</v>
      </c>
      <c r="O644" s="71">
        <v>0</v>
      </c>
      <c r="P644" s="71">
        <v>11.35</v>
      </c>
      <c r="Q644" s="71">
        <v>17.5</v>
      </c>
      <c r="R644" s="71">
        <v>56.23</v>
      </c>
      <c r="S644" s="71">
        <v>53.42</v>
      </c>
      <c r="T644" s="71">
        <v>64.92</v>
      </c>
      <c r="U644" s="71">
        <v>120.22</v>
      </c>
      <c r="V644" s="71">
        <v>100.38</v>
      </c>
      <c r="W644" s="71">
        <v>7.88</v>
      </c>
      <c r="X644" s="71">
        <v>0</v>
      </c>
      <c r="Y644" s="71">
        <v>0</v>
      </c>
      <c r="Z644" s="71">
        <v>0</v>
      </c>
      <c r="AA644" s="71">
        <v>0</v>
      </c>
    </row>
    <row r="645" spans="1:27" ht="13.8" x14ac:dyDescent="0.3">
      <c r="A645" s="162" t="s">
        <v>3036</v>
      </c>
      <c r="B645" s="54" t="str">
        <f>"02"&amp;"."&amp;$B$801&amp;"."&amp;$B$802</f>
        <v>02.03.2024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1.418E-2</v>
      </c>
      <c r="H645" s="135">
        <f t="shared" si="373"/>
        <v>1.5859999999999999E-2</v>
      </c>
      <c r="I645" s="135">
        <f t="shared" si="373"/>
        <v>0.10271</v>
      </c>
      <c r="J645" s="135">
        <f t="shared" si="373"/>
        <v>0.21521000000000001</v>
      </c>
      <c r="K645" s="135">
        <f t="shared" si="373"/>
        <v>0.20816000000000001</v>
      </c>
      <c r="L645" s="135">
        <f t="shared" si="373"/>
        <v>0.11092</v>
      </c>
      <c r="M645" s="135">
        <f t="shared" si="373"/>
        <v>7.8689999999999996E-2</v>
      </c>
      <c r="N645" s="135">
        <f t="shared" si="373"/>
        <v>6.7129999999999995E-2</v>
      </c>
      <c r="O645" s="135">
        <f t="shared" si="373"/>
        <v>1.387E-2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1.2600000000000001E-3</v>
      </c>
      <c r="V645" s="135">
        <f t="shared" si="373"/>
        <v>3.6740000000000002E-2</v>
      </c>
      <c r="W645" s="135">
        <f t="shared" si="373"/>
        <v>0</v>
      </c>
      <c r="X645" s="135">
        <f t="shared" si="373"/>
        <v>0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customHeight="1" outlineLevel="1" x14ac:dyDescent="0.3">
      <c r="A646" s="163" t="s">
        <v>3037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14.18</v>
      </c>
      <c r="H646" s="71">
        <v>15.86</v>
      </c>
      <c r="I646" s="71">
        <v>102.71</v>
      </c>
      <c r="J646" s="71">
        <v>215.21</v>
      </c>
      <c r="K646" s="71">
        <v>208.16</v>
      </c>
      <c r="L646" s="71">
        <v>110.92</v>
      </c>
      <c r="M646" s="71">
        <v>78.69</v>
      </c>
      <c r="N646" s="71">
        <v>67.13</v>
      </c>
      <c r="O646" s="71">
        <v>13.87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1.26</v>
      </c>
      <c r="V646" s="71">
        <v>36.74</v>
      </c>
      <c r="W646" s="71">
        <v>0</v>
      </c>
      <c r="X646" s="71">
        <v>0</v>
      </c>
      <c r="Y646" s="71">
        <v>0</v>
      </c>
      <c r="Z646" s="71">
        <v>0</v>
      </c>
      <c r="AA646" s="71">
        <v>0</v>
      </c>
    </row>
    <row r="647" spans="1:27" ht="13.8" x14ac:dyDescent="0.3">
      <c r="A647" s="162" t="s">
        <v>3038</v>
      </c>
      <c r="B647" s="54" t="str">
        <f>"03"&amp;"."&amp;$B$801&amp;"."&amp;$B$802</f>
        <v>03.03.2024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3.3419999999999998E-2</v>
      </c>
      <c r="H647" s="135">
        <f t="shared" si="374"/>
        <v>1.188E-2</v>
      </c>
      <c r="I647" s="135">
        <f t="shared" si="374"/>
        <v>3.5540000000000002E-2</v>
      </c>
      <c r="J647" s="135">
        <f t="shared" si="374"/>
        <v>4.1509999999999998E-2</v>
      </c>
      <c r="K647" s="135">
        <f t="shared" si="374"/>
        <v>1.934E-2</v>
      </c>
      <c r="L647" s="135">
        <f t="shared" si="374"/>
        <v>0.12349</v>
      </c>
      <c r="M647" s="135">
        <f t="shared" si="374"/>
        <v>8.6360000000000006E-2</v>
      </c>
      <c r="N647" s="135">
        <f t="shared" si="374"/>
        <v>6.0729999999999999E-2</v>
      </c>
      <c r="O647" s="135">
        <f t="shared" si="374"/>
        <v>6.5310000000000007E-2</v>
      </c>
      <c r="P647" s="135">
        <f t="shared" si="374"/>
        <v>5.5010000000000003E-2</v>
      </c>
      <c r="Q647" s="135">
        <f t="shared" si="374"/>
        <v>5.9060000000000001E-2</v>
      </c>
      <c r="R647" s="135">
        <f t="shared" si="374"/>
        <v>5.6279999999999997E-2</v>
      </c>
      <c r="S647" s="135">
        <f t="shared" si="374"/>
        <v>1.4880000000000001E-2</v>
      </c>
      <c r="T647" s="135">
        <f t="shared" si="374"/>
        <v>9.8600000000000007E-3</v>
      </c>
      <c r="U647" s="135">
        <f t="shared" si="374"/>
        <v>6.8489999999999995E-2</v>
      </c>
      <c r="V647" s="135">
        <f t="shared" si="374"/>
        <v>6.0249999999999998E-2</v>
      </c>
      <c r="W647" s="135">
        <f t="shared" si="374"/>
        <v>8.5299999999999994E-3</v>
      </c>
      <c r="X647" s="135">
        <f t="shared" si="374"/>
        <v>5.9800000000000001E-3</v>
      </c>
      <c r="Y647" s="135">
        <f t="shared" si="374"/>
        <v>4.28E-3</v>
      </c>
      <c r="Z647" s="135">
        <f t="shared" si="374"/>
        <v>0</v>
      </c>
      <c r="AA647" s="135">
        <f t="shared" si="374"/>
        <v>0</v>
      </c>
    </row>
    <row r="648" spans="1:27" ht="12.75" customHeight="1" outlineLevel="1" x14ac:dyDescent="0.3">
      <c r="A648" s="163" t="s">
        <v>3039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33.42</v>
      </c>
      <c r="H648" s="71">
        <v>11.88</v>
      </c>
      <c r="I648" s="71">
        <v>35.54</v>
      </c>
      <c r="J648" s="71">
        <v>41.51</v>
      </c>
      <c r="K648" s="71">
        <v>19.34</v>
      </c>
      <c r="L648" s="71">
        <v>123.49</v>
      </c>
      <c r="M648" s="71">
        <v>86.36</v>
      </c>
      <c r="N648" s="71">
        <v>60.73</v>
      </c>
      <c r="O648" s="71">
        <v>65.31</v>
      </c>
      <c r="P648" s="71">
        <v>55.01</v>
      </c>
      <c r="Q648" s="71">
        <v>59.06</v>
      </c>
      <c r="R648" s="71">
        <v>56.28</v>
      </c>
      <c r="S648" s="71">
        <v>14.88</v>
      </c>
      <c r="T648" s="71">
        <v>9.86</v>
      </c>
      <c r="U648" s="71">
        <v>68.489999999999995</v>
      </c>
      <c r="V648" s="71">
        <v>60.25</v>
      </c>
      <c r="W648" s="71">
        <v>8.5299999999999994</v>
      </c>
      <c r="X648" s="71">
        <v>5.98</v>
      </c>
      <c r="Y648" s="71">
        <v>4.28</v>
      </c>
      <c r="Z648" s="71">
        <v>0</v>
      </c>
      <c r="AA648" s="71">
        <v>0</v>
      </c>
    </row>
    <row r="649" spans="1:27" ht="13.8" x14ac:dyDescent="0.3">
      <c r="A649" s="162" t="s">
        <v>3040</v>
      </c>
      <c r="B649" s="54" t="str">
        <f>"04"&amp;"."&amp;$B$801&amp;"."&amp;$B$802</f>
        <v>04.03.2024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0</v>
      </c>
      <c r="G649" s="135">
        <f t="shared" si="375"/>
        <v>2.0840000000000001E-2</v>
      </c>
      <c r="H649" s="135">
        <f t="shared" si="375"/>
        <v>0.10002</v>
      </c>
      <c r="I649" s="135">
        <f t="shared" si="375"/>
        <v>2.9229999999999999E-2</v>
      </c>
      <c r="J649" s="135">
        <f t="shared" si="375"/>
        <v>0.32957999999999998</v>
      </c>
      <c r="K649" s="135">
        <f t="shared" si="375"/>
        <v>8.9080000000000006E-2</v>
      </c>
      <c r="L649" s="135">
        <f t="shared" si="375"/>
        <v>0.32967000000000002</v>
      </c>
      <c r="M649" s="135">
        <f t="shared" si="375"/>
        <v>0.2029</v>
      </c>
      <c r="N649" s="135">
        <f t="shared" si="375"/>
        <v>7.9600000000000004E-2</v>
      </c>
      <c r="O649" s="135">
        <f t="shared" si="375"/>
        <v>4.0890000000000003E-2</v>
      </c>
      <c r="P649" s="135">
        <f t="shared" si="375"/>
        <v>9.085E-2</v>
      </c>
      <c r="Q649" s="135">
        <f t="shared" si="375"/>
        <v>0</v>
      </c>
      <c r="R649" s="135">
        <f t="shared" si="375"/>
        <v>0</v>
      </c>
      <c r="S649" s="135">
        <f t="shared" si="375"/>
        <v>9.8339999999999997E-2</v>
      </c>
      <c r="T649" s="135">
        <f t="shared" si="375"/>
        <v>0.11988</v>
      </c>
      <c r="U649" s="135">
        <f t="shared" si="375"/>
        <v>0.22264999999999999</v>
      </c>
      <c r="V649" s="135">
        <f t="shared" si="375"/>
        <v>0.19036</v>
      </c>
      <c r="W649" s="135">
        <f t="shared" si="375"/>
        <v>4.7719999999999999E-2</v>
      </c>
      <c r="X649" s="135">
        <f t="shared" si="375"/>
        <v>4.5420000000000002E-2</v>
      </c>
      <c r="Y649" s="135">
        <f t="shared" si="375"/>
        <v>0</v>
      </c>
      <c r="Z649" s="135">
        <f t="shared" si="375"/>
        <v>0</v>
      </c>
      <c r="AA649" s="135">
        <f t="shared" si="375"/>
        <v>0</v>
      </c>
    </row>
    <row r="650" spans="1:27" ht="12.75" customHeight="1" outlineLevel="1" x14ac:dyDescent="0.3">
      <c r="A650" s="163" t="s">
        <v>3041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0</v>
      </c>
      <c r="G650" s="71">
        <v>20.84</v>
      </c>
      <c r="H650" s="71">
        <v>100.02</v>
      </c>
      <c r="I650" s="71">
        <v>29.23</v>
      </c>
      <c r="J650" s="71">
        <v>329.58</v>
      </c>
      <c r="K650" s="71">
        <v>89.08</v>
      </c>
      <c r="L650" s="71">
        <v>329.67</v>
      </c>
      <c r="M650" s="71">
        <v>202.9</v>
      </c>
      <c r="N650" s="71">
        <v>79.599999999999994</v>
      </c>
      <c r="O650" s="71">
        <v>40.89</v>
      </c>
      <c r="P650" s="71">
        <v>90.85</v>
      </c>
      <c r="Q650" s="71">
        <v>0</v>
      </c>
      <c r="R650" s="71">
        <v>0</v>
      </c>
      <c r="S650" s="71">
        <v>98.34</v>
      </c>
      <c r="T650" s="71">
        <v>119.88</v>
      </c>
      <c r="U650" s="71">
        <v>222.65</v>
      </c>
      <c r="V650" s="71">
        <v>190.36</v>
      </c>
      <c r="W650" s="71">
        <v>47.72</v>
      </c>
      <c r="X650" s="71">
        <v>45.42</v>
      </c>
      <c r="Y650" s="71">
        <v>0</v>
      </c>
      <c r="Z650" s="71">
        <v>0</v>
      </c>
      <c r="AA650" s="71">
        <v>0</v>
      </c>
    </row>
    <row r="651" spans="1:27" ht="13.8" x14ac:dyDescent="0.3">
      <c r="A651" s="162" t="s">
        <v>3042</v>
      </c>
      <c r="B651" s="54" t="str">
        <f>"05"&amp;"."&amp;$B$801&amp;"."&amp;$B$802</f>
        <v>05.03.2024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0.12767000000000001</v>
      </c>
      <c r="F651" s="135">
        <f t="shared" si="376"/>
        <v>0.13047</v>
      </c>
      <c r="G651" s="135">
        <f t="shared" si="376"/>
        <v>0.15107000000000001</v>
      </c>
      <c r="H651" s="135">
        <f t="shared" si="376"/>
        <v>0.17118</v>
      </c>
      <c r="I651" s="135">
        <f t="shared" si="376"/>
        <v>0.15215999999999999</v>
      </c>
      <c r="J651" s="135">
        <f t="shared" si="376"/>
        <v>0.37080999999999997</v>
      </c>
      <c r="K651" s="135">
        <f t="shared" si="376"/>
        <v>0.30345</v>
      </c>
      <c r="L651" s="135">
        <f t="shared" si="376"/>
        <v>0.31728000000000001</v>
      </c>
      <c r="M651" s="135">
        <f t="shared" si="376"/>
        <v>0.15415000000000001</v>
      </c>
      <c r="N651" s="135">
        <f t="shared" si="376"/>
        <v>0.13142999999999999</v>
      </c>
      <c r="O651" s="135">
        <f t="shared" si="376"/>
        <v>3.0960000000000001E-2</v>
      </c>
      <c r="P651" s="135">
        <f t="shared" si="376"/>
        <v>3.014E-2</v>
      </c>
      <c r="Q651" s="135">
        <f t="shared" si="376"/>
        <v>6.6229999999999997E-2</v>
      </c>
      <c r="R651" s="135">
        <f t="shared" si="376"/>
        <v>1.077E-2</v>
      </c>
      <c r="S651" s="135">
        <f t="shared" si="376"/>
        <v>6.8309999999999996E-2</v>
      </c>
      <c r="T651" s="135">
        <f t="shared" si="376"/>
        <v>0.15101999999999999</v>
      </c>
      <c r="U651" s="135">
        <f t="shared" si="376"/>
        <v>0.20721000000000001</v>
      </c>
      <c r="V651" s="135">
        <f t="shared" si="376"/>
        <v>0.18947</v>
      </c>
      <c r="W651" s="135">
        <f t="shared" si="376"/>
        <v>0.12531999999999999</v>
      </c>
      <c r="X651" s="135">
        <f t="shared" si="376"/>
        <v>0.10501000000000001</v>
      </c>
      <c r="Y651" s="135">
        <f t="shared" si="376"/>
        <v>6.5490000000000007E-2</v>
      </c>
      <c r="Z651" s="135">
        <f t="shared" si="376"/>
        <v>0</v>
      </c>
      <c r="AA651" s="135">
        <f t="shared" si="376"/>
        <v>0</v>
      </c>
    </row>
    <row r="652" spans="1:27" ht="12.75" customHeight="1" outlineLevel="1" x14ac:dyDescent="0.3">
      <c r="A652" s="163" t="s">
        <v>3043</v>
      </c>
      <c r="B652" s="94" t="s">
        <v>238</v>
      </c>
      <c r="C652" s="70" t="s">
        <v>79</v>
      </c>
      <c r="D652" s="71">
        <v>0</v>
      </c>
      <c r="E652" s="71">
        <v>127.67</v>
      </c>
      <c r="F652" s="71">
        <v>130.47</v>
      </c>
      <c r="G652" s="71">
        <v>151.07</v>
      </c>
      <c r="H652" s="71">
        <v>171.18</v>
      </c>
      <c r="I652" s="71">
        <v>152.16</v>
      </c>
      <c r="J652" s="71">
        <v>370.81</v>
      </c>
      <c r="K652" s="71">
        <v>303.45</v>
      </c>
      <c r="L652" s="71">
        <v>317.27999999999997</v>
      </c>
      <c r="M652" s="71">
        <v>154.15</v>
      </c>
      <c r="N652" s="71">
        <v>131.43</v>
      </c>
      <c r="O652" s="71">
        <v>30.96</v>
      </c>
      <c r="P652" s="71">
        <v>30.14</v>
      </c>
      <c r="Q652" s="71">
        <v>66.23</v>
      </c>
      <c r="R652" s="71">
        <v>10.77</v>
      </c>
      <c r="S652" s="71">
        <v>68.31</v>
      </c>
      <c r="T652" s="71">
        <v>151.02000000000001</v>
      </c>
      <c r="U652" s="71">
        <v>207.21</v>
      </c>
      <c r="V652" s="71">
        <v>189.47</v>
      </c>
      <c r="W652" s="71">
        <v>125.32</v>
      </c>
      <c r="X652" s="71">
        <v>105.01</v>
      </c>
      <c r="Y652" s="71">
        <v>65.489999999999995</v>
      </c>
      <c r="Z652" s="71">
        <v>0</v>
      </c>
      <c r="AA652" s="71">
        <v>0</v>
      </c>
    </row>
    <row r="653" spans="1:27" ht="13.8" x14ac:dyDescent="0.3">
      <c r="A653" s="162" t="s">
        <v>3044</v>
      </c>
      <c r="B653" s="54" t="str">
        <f>"06"&amp;"."&amp;$B$801&amp;"."&amp;$B$802</f>
        <v>06.03.2024</v>
      </c>
      <c r="C653" s="134" t="s">
        <v>76</v>
      </c>
      <c r="D653" s="135">
        <f>ROUND((D654)/1000,5)</f>
        <v>9.5420000000000005E-2</v>
      </c>
      <c r="E653" s="135">
        <f t="shared" ref="E653:AA653" si="377">ROUND((E654)/1000,5)</f>
        <v>0</v>
      </c>
      <c r="F653" s="135">
        <f t="shared" si="377"/>
        <v>0</v>
      </c>
      <c r="G653" s="135">
        <f t="shared" si="377"/>
        <v>6.9650000000000004E-2</v>
      </c>
      <c r="H653" s="135">
        <f t="shared" si="377"/>
        <v>0.11219</v>
      </c>
      <c r="I653" s="135">
        <f t="shared" si="377"/>
        <v>6.0879999999999997E-2</v>
      </c>
      <c r="J653" s="135">
        <f t="shared" si="377"/>
        <v>0.18720000000000001</v>
      </c>
      <c r="K653" s="135">
        <f t="shared" si="377"/>
        <v>4.5719999999999997E-2</v>
      </c>
      <c r="L653" s="135">
        <f t="shared" si="377"/>
        <v>0.11463</v>
      </c>
      <c r="M653" s="135">
        <f t="shared" si="377"/>
        <v>3.1E-4</v>
      </c>
      <c r="N653" s="135">
        <f t="shared" si="377"/>
        <v>0</v>
      </c>
      <c r="O653" s="135">
        <f t="shared" si="377"/>
        <v>0</v>
      </c>
      <c r="P653" s="135">
        <f t="shared" si="377"/>
        <v>0</v>
      </c>
      <c r="Q653" s="135">
        <f t="shared" si="377"/>
        <v>0</v>
      </c>
      <c r="R653" s="135">
        <f t="shared" si="377"/>
        <v>0</v>
      </c>
      <c r="S653" s="135">
        <f t="shared" si="377"/>
        <v>0</v>
      </c>
      <c r="T653" s="135">
        <f t="shared" si="377"/>
        <v>0</v>
      </c>
      <c r="U653" s="135">
        <f t="shared" si="377"/>
        <v>0</v>
      </c>
      <c r="V653" s="135">
        <f t="shared" si="377"/>
        <v>5.8380000000000001E-2</v>
      </c>
      <c r="W653" s="135">
        <f t="shared" si="377"/>
        <v>1.205E-2</v>
      </c>
      <c r="X653" s="135">
        <f t="shared" si="377"/>
        <v>0</v>
      </c>
      <c r="Y653" s="135">
        <f t="shared" si="377"/>
        <v>0</v>
      </c>
      <c r="Z653" s="135">
        <f t="shared" si="377"/>
        <v>0</v>
      </c>
      <c r="AA653" s="135">
        <f t="shared" si="377"/>
        <v>0</v>
      </c>
    </row>
    <row r="654" spans="1:27" ht="12.75" customHeight="1" outlineLevel="1" x14ac:dyDescent="0.3">
      <c r="A654" s="163" t="s">
        <v>3045</v>
      </c>
      <c r="B654" s="94" t="s">
        <v>238</v>
      </c>
      <c r="C654" s="70" t="s">
        <v>79</v>
      </c>
      <c r="D654" s="71">
        <v>95.42</v>
      </c>
      <c r="E654" s="71">
        <v>0</v>
      </c>
      <c r="F654" s="71">
        <v>0</v>
      </c>
      <c r="G654" s="71">
        <v>69.650000000000006</v>
      </c>
      <c r="H654" s="71">
        <v>112.19</v>
      </c>
      <c r="I654" s="71">
        <v>60.88</v>
      </c>
      <c r="J654" s="71">
        <v>187.2</v>
      </c>
      <c r="K654" s="71">
        <v>45.72</v>
      </c>
      <c r="L654" s="71">
        <v>114.63</v>
      </c>
      <c r="M654" s="71">
        <v>0.31</v>
      </c>
      <c r="N654" s="71">
        <v>0</v>
      </c>
      <c r="O654" s="71">
        <v>0</v>
      </c>
      <c r="P654" s="71">
        <v>0</v>
      </c>
      <c r="Q654" s="71">
        <v>0</v>
      </c>
      <c r="R654" s="71">
        <v>0</v>
      </c>
      <c r="S654" s="71">
        <v>0</v>
      </c>
      <c r="T654" s="71">
        <v>0</v>
      </c>
      <c r="U654" s="71">
        <v>0</v>
      </c>
      <c r="V654" s="71">
        <v>58.38</v>
      </c>
      <c r="W654" s="71">
        <v>12.05</v>
      </c>
      <c r="X654" s="71">
        <v>0</v>
      </c>
      <c r="Y654" s="71">
        <v>0</v>
      </c>
      <c r="Z654" s="71">
        <v>0</v>
      </c>
      <c r="AA654" s="71">
        <v>0</v>
      </c>
    </row>
    <row r="655" spans="1:27" ht="13.8" x14ac:dyDescent="0.3">
      <c r="A655" s="162" t="s">
        <v>3046</v>
      </c>
      <c r="B655" s="54" t="str">
        <f>"07"&amp;"."&amp;$B$801&amp;"."&amp;$B$802</f>
        <v>07.03.2024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0</v>
      </c>
      <c r="F655" s="135">
        <f t="shared" si="378"/>
        <v>0</v>
      </c>
      <c r="G655" s="135">
        <f t="shared" si="378"/>
        <v>0</v>
      </c>
      <c r="H655" s="135">
        <f t="shared" si="378"/>
        <v>0</v>
      </c>
      <c r="I655" s="135">
        <f t="shared" si="378"/>
        <v>9.0569999999999998E-2</v>
      </c>
      <c r="J655" s="135">
        <f t="shared" si="378"/>
        <v>0.22342999999999999</v>
      </c>
      <c r="K655" s="135">
        <f t="shared" si="378"/>
        <v>8.473E-2</v>
      </c>
      <c r="L655" s="135">
        <f t="shared" si="378"/>
        <v>7.7410000000000007E-2</v>
      </c>
      <c r="M655" s="135">
        <f t="shared" si="378"/>
        <v>3.483E-2</v>
      </c>
      <c r="N655" s="135">
        <f t="shared" si="378"/>
        <v>3.5790000000000002E-2</v>
      </c>
      <c r="O655" s="135">
        <f t="shared" si="378"/>
        <v>3.0009999999999998E-2</v>
      </c>
      <c r="P655" s="135">
        <f t="shared" si="378"/>
        <v>0</v>
      </c>
      <c r="Q655" s="135">
        <f t="shared" si="378"/>
        <v>0</v>
      </c>
      <c r="R655" s="135">
        <f t="shared" si="378"/>
        <v>0</v>
      </c>
      <c r="S655" s="135">
        <f t="shared" si="378"/>
        <v>0</v>
      </c>
      <c r="T655" s="135">
        <f t="shared" si="378"/>
        <v>0</v>
      </c>
      <c r="U655" s="135">
        <f t="shared" si="378"/>
        <v>2.7369999999999998E-2</v>
      </c>
      <c r="V655" s="135">
        <f t="shared" si="378"/>
        <v>3.9079999999999997E-2</v>
      </c>
      <c r="W655" s="135">
        <f t="shared" si="378"/>
        <v>2.6429999999999999E-2</v>
      </c>
      <c r="X655" s="135">
        <f t="shared" si="378"/>
        <v>2.538E-2</v>
      </c>
      <c r="Y655" s="135">
        <f t="shared" si="378"/>
        <v>0</v>
      </c>
      <c r="Z655" s="135">
        <f t="shared" si="378"/>
        <v>0</v>
      </c>
      <c r="AA655" s="135">
        <f t="shared" si="378"/>
        <v>0</v>
      </c>
    </row>
    <row r="656" spans="1:27" ht="12.75" customHeight="1" outlineLevel="1" x14ac:dyDescent="0.3">
      <c r="A656" s="163" t="s">
        <v>3047</v>
      </c>
      <c r="B656" s="94" t="s">
        <v>238</v>
      </c>
      <c r="C656" s="70" t="s">
        <v>79</v>
      </c>
      <c r="D656" s="71">
        <v>0</v>
      </c>
      <c r="E656" s="71">
        <v>0</v>
      </c>
      <c r="F656" s="71">
        <v>0</v>
      </c>
      <c r="G656" s="71">
        <v>0</v>
      </c>
      <c r="H656" s="71">
        <v>0</v>
      </c>
      <c r="I656" s="71">
        <v>90.57</v>
      </c>
      <c r="J656" s="71">
        <v>223.43</v>
      </c>
      <c r="K656" s="71">
        <v>84.73</v>
      </c>
      <c r="L656" s="71">
        <v>77.41</v>
      </c>
      <c r="M656" s="71">
        <v>34.83</v>
      </c>
      <c r="N656" s="71">
        <v>35.79</v>
      </c>
      <c r="O656" s="71">
        <v>30.01</v>
      </c>
      <c r="P656" s="71">
        <v>0</v>
      </c>
      <c r="Q656" s="71">
        <v>0</v>
      </c>
      <c r="R656" s="71">
        <v>0</v>
      </c>
      <c r="S656" s="71">
        <v>0</v>
      </c>
      <c r="T656" s="71">
        <v>0</v>
      </c>
      <c r="U656" s="71">
        <v>27.37</v>
      </c>
      <c r="V656" s="71">
        <v>39.08</v>
      </c>
      <c r="W656" s="71">
        <v>26.43</v>
      </c>
      <c r="X656" s="71">
        <v>25.38</v>
      </c>
      <c r="Y656" s="71">
        <v>0</v>
      </c>
      <c r="Z656" s="71">
        <v>0</v>
      </c>
      <c r="AA656" s="71">
        <v>0</v>
      </c>
    </row>
    <row r="657" spans="1:27" ht="13.8" x14ac:dyDescent="0.3">
      <c r="A657" s="162" t="s">
        <v>3048</v>
      </c>
      <c r="B657" s="54" t="str">
        <f>"08"&amp;"."&amp;$B$801&amp;"."&amp;$B$802</f>
        <v>08.03.2024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0</v>
      </c>
      <c r="F657" s="135">
        <f t="shared" si="379"/>
        <v>1.97E-3</v>
      </c>
      <c r="G657" s="135">
        <f t="shared" si="379"/>
        <v>1.951E-2</v>
      </c>
      <c r="H657" s="135">
        <f t="shared" si="379"/>
        <v>3.9890000000000002E-2</v>
      </c>
      <c r="I657" s="135">
        <f t="shared" si="379"/>
        <v>0.11720999999999999</v>
      </c>
      <c r="J657" s="135">
        <f t="shared" si="379"/>
        <v>8.9849999999999999E-2</v>
      </c>
      <c r="K657" s="135">
        <f t="shared" si="379"/>
        <v>6.1190000000000001E-2</v>
      </c>
      <c r="L657" s="135">
        <f t="shared" si="379"/>
        <v>2.6259999999999999E-2</v>
      </c>
      <c r="M657" s="135">
        <f t="shared" si="379"/>
        <v>4.5499999999999999E-2</v>
      </c>
      <c r="N657" s="135">
        <f t="shared" si="379"/>
        <v>5.2490000000000002E-2</v>
      </c>
      <c r="O657" s="135">
        <f t="shared" si="379"/>
        <v>1.434E-2</v>
      </c>
      <c r="P657" s="135">
        <f t="shared" si="379"/>
        <v>7.8300000000000002E-3</v>
      </c>
      <c r="Q657" s="135">
        <f t="shared" si="379"/>
        <v>6.8399999999999997E-3</v>
      </c>
      <c r="R657" s="135">
        <f t="shared" si="379"/>
        <v>0</v>
      </c>
      <c r="S657" s="135">
        <f t="shared" si="379"/>
        <v>0</v>
      </c>
      <c r="T657" s="135">
        <f t="shared" si="379"/>
        <v>0</v>
      </c>
      <c r="U657" s="135">
        <f t="shared" si="379"/>
        <v>7.0200000000000002E-3</v>
      </c>
      <c r="V657" s="135">
        <f t="shared" si="379"/>
        <v>0.10682999999999999</v>
      </c>
      <c r="W657" s="135">
        <f t="shared" si="379"/>
        <v>6.5399999999999998E-3</v>
      </c>
      <c r="X657" s="135">
        <f t="shared" si="379"/>
        <v>0</v>
      </c>
      <c r="Y657" s="135">
        <f t="shared" si="379"/>
        <v>0</v>
      </c>
      <c r="Z657" s="135">
        <f t="shared" si="379"/>
        <v>0</v>
      </c>
      <c r="AA657" s="135">
        <f t="shared" si="379"/>
        <v>0</v>
      </c>
    </row>
    <row r="658" spans="1:27" ht="12.75" customHeight="1" outlineLevel="1" x14ac:dyDescent="0.3">
      <c r="A658" s="163" t="s">
        <v>3049</v>
      </c>
      <c r="B658" s="94" t="s">
        <v>238</v>
      </c>
      <c r="C658" s="70" t="s">
        <v>79</v>
      </c>
      <c r="D658" s="71">
        <v>0</v>
      </c>
      <c r="E658" s="71">
        <v>0</v>
      </c>
      <c r="F658" s="71">
        <v>1.97</v>
      </c>
      <c r="G658" s="71">
        <v>19.510000000000002</v>
      </c>
      <c r="H658" s="71">
        <v>39.89</v>
      </c>
      <c r="I658" s="71">
        <v>117.21</v>
      </c>
      <c r="J658" s="71">
        <v>89.85</v>
      </c>
      <c r="K658" s="71">
        <v>61.19</v>
      </c>
      <c r="L658" s="71">
        <v>26.26</v>
      </c>
      <c r="M658" s="71">
        <v>45.5</v>
      </c>
      <c r="N658" s="71">
        <v>52.49</v>
      </c>
      <c r="O658" s="71">
        <v>14.34</v>
      </c>
      <c r="P658" s="71">
        <v>7.83</v>
      </c>
      <c r="Q658" s="71">
        <v>6.84</v>
      </c>
      <c r="R658" s="71">
        <v>0</v>
      </c>
      <c r="S658" s="71">
        <v>0</v>
      </c>
      <c r="T658" s="71">
        <v>0</v>
      </c>
      <c r="U658" s="71">
        <v>7.02</v>
      </c>
      <c r="V658" s="71">
        <v>106.83</v>
      </c>
      <c r="W658" s="71">
        <v>6.54</v>
      </c>
      <c r="X658" s="71">
        <v>0</v>
      </c>
      <c r="Y658" s="71">
        <v>0</v>
      </c>
      <c r="Z658" s="71">
        <v>0</v>
      </c>
      <c r="AA658" s="71">
        <v>0</v>
      </c>
    </row>
    <row r="659" spans="1:27" ht="13.8" x14ac:dyDescent="0.3">
      <c r="A659" s="162" t="s">
        <v>3050</v>
      </c>
      <c r="B659" s="54" t="str">
        <f>"09"&amp;"."&amp;$B$801&amp;"."&amp;$B$802</f>
        <v>09.03.2024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6.3299999999999997E-3</v>
      </c>
      <c r="F659" s="135">
        <f t="shared" si="380"/>
        <v>0</v>
      </c>
      <c r="G659" s="135">
        <f t="shared" si="380"/>
        <v>0</v>
      </c>
      <c r="H659" s="135">
        <f t="shared" si="380"/>
        <v>4.8900000000000002E-3</v>
      </c>
      <c r="I659" s="135">
        <f t="shared" si="380"/>
        <v>0.10073</v>
      </c>
      <c r="J659" s="135">
        <f t="shared" si="380"/>
        <v>4.7750000000000001E-2</v>
      </c>
      <c r="K659" s="135">
        <f t="shared" si="380"/>
        <v>0.18146000000000001</v>
      </c>
      <c r="L659" s="135">
        <f t="shared" si="380"/>
        <v>5.2760000000000001E-2</v>
      </c>
      <c r="M659" s="135">
        <f t="shared" si="380"/>
        <v>2.7029999999999998E-2</v>
      </c>
      <c r="N659" s="135">
        <f t="shared" si="380"/>
        <v>0</v>
      </c>
      <c r="O659" s="135">
        <f t="shared" si="380"/>
        <v>0</v>
      </c>
      <c r="P659" s="135">
        <f t="shared" si="380"/>
        <v>0</v>
      </c>
      <c r="Q659" s="135">
        <f t="shared" si="380"/>
        <v>1.873E-2</v>
      </c>
      <c r="R659" s="135">
        <f t="shared" si="380"/>
        <v>4.3240000000000001E-2</v>
      </c>
      <c r="S659" s="135">
        <f t="shared" si="380"/>
        <v>7.0029999999999995E-2</v>
      </c>
      <c r="T659" s="135">
        <f t="shared" si="380"/>
        <v>9.6990000000000007E-2</v>
      </c>
      <c r="U659" s="135">
        <f t="shared" si="380"/>
        <v>9.3880000000000005E-2</v>
      </c>
      <c r="V659" s="135">
        <f t="shared" si="380"/>
        <v>9.2579999999999996E-2</v>
      </c>
      <c r="W659" s="135">
        <f t="shared" si="380"/>
        <v>3.3090000000000001E-2</v>
      </c>
      <c r="X659" s="135">
        <f t="shared" si="380"/>
        <v>0</v>
      </c>
      <c r="Y659" s="135">
        <f t="shared" si="380"/>
        <v>0</v>
      </c>
      <c r="Z659" s="135">
        <f t="shared" si="380"/>
        <v>0</v>
      </c>
      <c r="AA659" s="135">
        <f t="shared" si="380"/>
        <v>0</v>
      </c>
    </row>
    <row r="660" spans="1:27" ht="12.75" customHeight="1" outlineLevel="1" x14ac:dyDescent="0.3">
      <c r="A660" s="163" t="s">
        <v>3051</v>
      </c>
      <c r="B660" s="94" t="s">
        <v>238</v>
      </c>
      <c r="C660" s="70" t="s">
        <v>79</v>
      </c>
      <c r="D660" s="71">
        <v>0</v>
      </c>
      <c r="E660" s="71">
        <v>6.33</v>
      </c>
      <c r="F660" s="71">
        <v>0</v>
      </c>
      <c r="G660" s="71">
        <v>0</v>
      </c>
      <c r="H660" s="71">
        <v>4.8899999999999997</v>
      </c>
      <c r="I660" s="71">
        <v>100.73</v>
      </c>
      <c r="J660" s="71">
        <v>47.75</v>
      </c>
      <c r="K660" s="71">
        <v>181.46</v>
      </c>
      <c r="L660" s="71">
        <v>52.76</v>
      </c>
      <c r="M660" s="71">
        <v>27.03</v>
      </c>
      <c r="N660" s="71">
        <v>0</v>
      </c>
      <c r="O660" s="71">
        <v>0</v>
      </c>
      <c r="P660" s="71">
        <v>0</v>
      </c>
      <c r="Q660" s="71">
        <v>18.73</v>
      </c>
      <c r="R660" s="71">
        <v>43.24</v>
      </c>
      <c r="S660" s="71">
        <v>70.03</v>
      </c>
      <c r="T660" s="71">
        <v>96.99</v>
      </c>
      <c r="U660" s="71">
        <v>93.88</v>
      </c>
      <c r="V660" s="71">
        <v>92.58</v>
      </c>
      <c r="W660" s="71">
        <v>33.090000000000003</v>
      </c>
      <c r="X660" s="71">
        <v>0</v>
      </c>
      <c r="Y660" s="71">
        <v>0</v>
      </c>
      <c r="Z660" s="71">
        <v>0</v>
      </c>
      <c r="AA660" s="71">
        <v>0</v>
      </c>
    </row>
    <row r="661" spans="1:27" ht="13.8" x14ac:dyDescent="0.3">
      <c r="A661" s="162" t="s">
        <v>3052</v>
      </c>
      <c r="B661" s="54" t="str">
        <f>"10"&amp;"."&amp;$B$801&amp;"."&amp;$B$802</f>
        <v>10.03.2024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2.3E-2</v>
      </c>
      <c r="I661" s="135">
        <f t="shared" si="381"/>
        <v>0.13136999999999999</v>
      </c>
      <c r="J661" s="135">
        <f t="shared" si="381"/>
        <v>0.14493</v>
      </c>
      <c r="K661" s="135">
        <f t="shared" si="381"/>
        <v>7.2249999999999995E-2</v>
      </c>
      <c r="L661" s="135">
        <f t="shared" si="381"/>
        <v>0.12631999999999999</v>
      </c>
      <c r="M661" s="135">
        <f t="shared" si="381"/>
        <v>0.11025</v>
      </c>
      <c r="N661" s="135">
        <f t="shared" si="381"/>
        <v>4.9020000000000001E-2</v>
      </c>
      <c r="O661" s="135">
        <f t="shared" si="381"/>
        <v>3.44E-2</v>
      </c>
      <c r="P661" s="135">
        <f t="shared" si="381"/>
        <v>4.6190000000000002E-2</v>
      </c>
      <c r="Q661" s="135">
        <f t="shared" si="381"/>
        <v>3.0859999999999999E-2</v>
      </c>
      <c r="R661" s="135">
        <f t="shared" si="381"/>
        <v>7.28E-3</v>
      </c>
      <c r="S661" s="135">
        <f t="shared" si="381"/>
        <v>5.8400000000000001E-2</v>
      </c>
      <c r="T661" s="135">
        <f t="shared" si="381"/>
        <v>9.3640000000000001E-2</v>
      </c>
      <c r="U661" s="135">
        <f t="shared" si="381"/>
        <v>0.15204999999999999</v>
      </c>
      <c r="V661" s="135">
        <f t="shared" si="381"/>
        <v>0.13993</v>
      </c>
      <c r="W661" s="135">
        <f t="shared" si="381"/>
        <v>5.5539999999999999E-2</v>
      </c>
      <c r="X661" s="135">
        <f t="shared" si="381"/>
        <v>4.7379999999999999E-2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customHeight="1" outlineLevel="1" x14ac:dyDescent="0.3">
      <c r="A662" s="163" t="s">
        <v>3053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23</v>
      </c>
      <c r="I662" s="71">
        <v>131.37</v>
      </c>
      <c r="J662" s="71">
        <v>144.93</v>
      </c>
      <c r="K662" s="71">
        <v>72.25</v>
      </c>
      <c r="L662" s="71">
        <v>126.32</v>
      </c>
      <c r="M662" s="71">
        <v>110.25</v>
      </c>
      <c r="N662" s="71">
        <v>49.02</v>
      </c>
      <c r="O662" s="71">
        <v>34.4</v>
      </c>
      <c r="P662" s="71">
        <v>46.19</v>
      </c>
      <c r="Q662" s="71">
        <v>30.86</v>
      </c>
      <c r="R662" s="71">
        <v>7.28</v>
      </c>
      <c r="S662" s="71">
        <v>58.4</v>
      </c>
      <c r="T662" s="71">
        <v>93.64</v>
      </c>
      <c r="U662" s="71">
        <v>152.05000000000001</v>
      </c>
      <c r="V662" s="71">
        <v>139.93</v>
      </c>
      <c r="W662" s="71">
        <v>55.54</v>
      </c>
      <c r="X662" s="71">
        <v>47.38</v>
      </c>
      <c r="Y662" s="71">
        <v>0</v>
      </c>
      <c r="Z662" s="71">
        <v>0</v>
      </c>
      <c r="AA662" s="71">
        <v>0</v>
      </c>
    </row>
    <row r="663" spans="1:27" ht="13.8" x14ac:dyDescent="0.3">
      <c r="A663" s="162" t="s">
        <v>3054</v>
      </c>
      <c r="B663" s="54" t="str">
        <f>"11"&amp;"."&amp;$B$801&amp;"."&amp;$B$802</f>
        <v>11.03.2024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5.5800000000000002E-2</v>
      </c>
      <c r="I663" s="135">
        <f t="shared" si="382"/>
        <v>0.18354999999999999</v>
      </c>
      <c r="J663" s="135">
        <f t="shared" si="382"/>
        <v>0.15029000000000001</v>
      </c>
      <c r="K663" s="135">
        <f t="shared" si="382"/>
        <v>7.7759999999999996E-2</v>
      </c>
      <c r="L663" s="135">
        <f t="shared" si="382"/>
        <v>0.18959000000000001</v>
      </c>
      <c r="M663" s="135">
        <f t="shared" si="382"/>
        <v>0</v>
      </c>
      <c r="N663" s="135">
        <f t="shared" si="382"/>
        <v>0</v>
      </c>
      <c r="O663" s="135">
        <f t="shared" si="382"/>
        <v>0</v>
      </c>
      <c r="P663" s="135">
        <f t="shared" si="382"/>
        <v>4.8320000000000002E-2</v>
      </c>
      <c r="Q663" s="135">
        <f t="shared" si="382"/>
        <v>3.884E-2</v>
      </c>
      <c r="R663" s="135">
        <f t="shared" si="382"/>
        <v>3.96E-3</v>
      </c>
      <c r="S663" s="135">
        <f t="shared" si="382"/>
        <v>1.762E-2</v>
      </c>
      <c r="T663" s="135">
        <f t="shared" si="382"/>
        <v>1.7409999999999998E-2</v>
      </c>
      <c r="U663" s="135">
        <f t="shared" si="382"/>
        <v>9.8250000000000004E-2</v>
      </c>
      <c r="V663" s="135">
        <f t="shared" si="382"/>
        <v>5.0569999999999997E-2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customHeight="1" outlineLevel="1" x14ac:dyDescent="0.3">
      <c r="A664" s="163" t="s">
        <v>3055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55.8</v>
      </c>
      <c r="I664" s="71">
        <v>183.55</v>
      </c>
      <c r="J664" s="71">
        <v>150.29</v>
      </c>
      <c r="K664" s="71">
        <v>77.760000000000005</v>
      </c>
      <c r="L664" s="71">
        <v>189.59</v>
      </c>
      <c r="M664" s="71">
        <v>0</v>
      </c>
      <c r="N664" s="71">
        <v>0</v>
      </c>
      <c r="O664" s="71">
        <v>0</v>
      </c>
      <c r="P664" s="71">
        <v>48.32</v>
      </c>
      <c r="Q664" s="71">
        <v>38.840000000000003</v>
      </c>
      <c r="R664" s="71">
        <v>3.96</v>
      </c>
      <c r="S664" s="71">
        <v>17.62</v>
      </c>
      <c r="T664" s="71">
        <v>17.41</v>
      </c>
      <c r="U664" s="71">
        <v>98.25</v>
      </c>
      <c r="V664" s="71">
        <v>50.57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ht="13.8" x14ac:dyDescent="0.3">
      <c r="A665" s="162" t="s">
        <v>3056</v>
      </c>
      <c r="B665" s="54" t="str">
        <f>"12"&amp;"."&amp;$B$801&amp;"."&amp;$B$802</f>
        <v>12.03.2024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1.32E-2</v>
      </c>
      <c r="G665" s="135">
        <f t="shared" si="383"/>
        <v>7.9450000000000007E-2</v>
      </c>
      <c r="H665" s="135">
        <f t="shared" si="383"/>
        <v>9.554E-2</v>
      </c>
      <c r="I665" s="135">
        <f t="shared" si="383"/>
        <v>0.17043</v>
      </c>
      <c r="J665" s="135">
        <f t="shared" si="383"/>
        <v>0.26279999999999998</v>
      </c>
      <c r="K665" s="135">
        <f t="shared" si="383"/>
        <v>0.11627</v>
      </c>
      <c r="L665" s="135">
        <f t="shared" si="383"/>
        <v>0.22770000000000001</v>
      </c>
      <c r="M665" s="135">
        <f t="shared" si="383"/>
        <v>0.10384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0</v>
      </c>
      <c r="R665" s="135">
        <f t="shared" si="383"/>
        <v>0</v>
      </c>
      <c r="S665" s="135">
        <f t="shared" si="383"/>
        <v>0</v>
      </c>
      <c r="T665" s="135">
        <f t="shared" si="383"/>
        <v>0</v>
      </c>
      <c r="U665" s="135">
        <f t="shared" si="383"/>
        <v>0</v>
      </c>
      <c r="V665" s="135">
        <f t="shared" si="383"/>
        <v>0.1191</v>
      </c>
      <c r="W665" s="135">
        <f t="shared" si="383"/>
        <v>0</v>
      </c>
      <c r="X665" s="135">
        <f t="shared" si="383"/>
        <v>0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customHeight="1" outlineLevel="1" x14ac:dyDescent="0.3">
      <c r="A666" s="163" t="s">
        <v>3057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13.2</v>
      </c>
      <c r="G666" s="71">
        <v>79.45</v>
      </c>
      <c r="H666" s="71">
        <v>95.54</v>
      </c>
      <c r="I666" s="71">
        <v>170.43</v>
      </c>
      <c r="J666" s="71">
        <v>262.8</v>
      </c>
      <c r="K666" s="71">
        <v>116.27</v>
      </c>
      <c r="L666" s="71">
        <v>227.7</v>
      </c>
      <c r="M666" s="71">
        <v>103.84</v>
      </c>
      <c r="N666" s="71">
        <v>0</v>
      </c>
      <c r="O666" s="71">
        <v>0</v>
      </c>
      <c r="P666" s="71">
        <v>0</v>
      </c>
      <c r="Q666" s="71">
        <v>0</v>
      </c>
      <c r="R666" s="71">
        <v>0</v>
      </c>
      <c r="S666" s="71">
        <v>0</v>
      </c>
      <c r="T666" s="71">
        <v>0</v>
      </c>
      <c r="U666" s="71">
        <v>0</v>
      </c>
      <c r="V666" s="71">
        <v>119.1</v>
      </c>
      <c r="W666" s="71">
        <v>0</v>
      </c>
      <c r="X666" s="71">
        <v>0</v>
      </c>
      <c r="Y666" s="71">
        <v>0</v>
      </c>
      <c r="Z666" s="71">
        <v>0</v>
      </c>
      <c r="AA666" s="71">
        <v>0</v>
      </c>
    </row>
    <row r="667" spans="1:27" ht="13.8" x14ac:dyDescent="0.3">
      <c r="A667" s="162" t="s">
        <v>3058</v>
      </c>
      <c r="B667" s="54" t="str">
        <f>"13"&amp;"."&amp;$B$801&amp;"."&amp;$B$802</f>
        <v>13.03.2024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1.375E-2</v>
      </c>
      <c r="H667" s="135">
        <f t="shared" si="384"/>
        <v>8.2199999999999995E-2</v>
      </c>
      <c r="I667" s="135">
        <f t="shared" si="384"/>
        <v>0.14607999999999999</v>
      </c>
      <c r="J667" s="135">
        <f t="shared" si="384"/>
        <v>9.5850000000000005E-2</v>
      </c>
      <c r="K667" s="135">
        <f t="shared" si="384"/>
        <v>2.7519999999999999E-2</v>
      </c>
      <c r="L667" s="135">
        <f t="shared" si="384"/>
        <v>0.16721</v>
      </c>
      <c r="M667" s="135">
        <f t="shared" si="384"/>
        <v>8.9099999999999999E-2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0</v>
      </c>
      <c r="R667" s="135">
        <f t="shared" si="384"/>
        <v>0</v>
      </c>
      <c r="S667" s="135">
        <f t="shared" si="384"/>
        <v>0</v>
      </c>
      <c r="T667" s="135">
        <f t="shared" si="384"/>
        <v>0</v>
      </c>
      <c r="U667" s="135">
        <f t="shared" si="384"/>
        <v>0</v>
      </c>
      <c r="V667" s="135">
        <f t="shared" si="384"/>
        <v>3.4750000000000003E-2</v>
      </c>
      <c r="W667" s="135">
        <f t="shared" si="384"/>
        <v>0</v>
      </c>
      <c r="X667" s="135">
        <f t="shared" si="384"/>
        <v>0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customHeight="1" outlineLevel="1" x14ac:dyDescent="0.3">
      <c r="A668" s="163" t="s">
        <v>3059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13.75</v>
      </c>
      <c r="H668" s="71">
        <v>82.2</v>
      </c>
      <c r="I668" s="71">
        <v>146.08000000000001</v>
      </c>
      <c r="J668" s="71">
        <v>95.85</v>
      </c>
      <c r="K668" s="71">
        <v>27.52</v>
      </c>
      <c r="L668" s="71">
        <v>167.21</v>
      </c>
      <c r="M668" s="71">
        <v>89.1</v>
      </c>
      <c r="N668" s="71">
        <v>0</v>
      </c>
      <c r="O668" s="71">
        <v>0</v>
      </c>
      <c r="P668" s="71">
        <v>0</v>
      </c>
      <c r="Q668" s="71">
        <v>0</v>
      </c>
      <c r="R668" s="71">
        <v>0</v>
      </c>
      <c r="S668" s="71">
        <v>0</v>
      </c>
      <c r="T668" s="71">
        <v>0</v>
      </c>
      <c r="U668" s="71">
        <v>0</v>
      </c>
      <c r="V668" s="71">
        <v>34.75</v>
      </c>
      <c r="W668" s="71">
        <v>0</v>
      </c>
      <c r="X668" s="71">
        <v>0</v>
      </c>
      <c r="Y668" s="71">
        <v>0</v>
      </c>
      <c r="Z668" s="71">
        <v>0</v>
      </c>
      <c r="AA668" s="71">
        <v>0</v>
      </c>
    </row>
    <row r="669" spans="1:27" ht="13.8" x14ac:dyDescent="0.3">
      <c r="A669" s="162" t="s">
        <v>3060</v>
      </c>
      <c r="B669" s="54" t="str">
        <f>"14"&amp;"."&amp;$B$801&amp;"."&amp;$B$802</f>
        <v>14.03.2024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2.4000000000000001E-4</v>
      </c>
      <c r="I669" s="135">
        <f t="shared" si="385"/>
        <v>0.12398000000000001</v>
      </c>
      <c r="J669" s="135">
        <f t="shared" si="385"/>
        <v>4.3950000000000003E-2</v>
      </c>
      <c r="K669" s="135">
        <f t="shared" si="385"/>
        <v>4.6510000000000003E-2</v>
      </c>
      <c r="L669" s="135">
        <f t="shared" si="385"/>
        <v>9.9360000000000004E-2</v>
      </c>
      <c r="M669" s="135">
        <f t="shared" si="385"/>
        <v>0</v>
      </c>
      <c r="N669" s="135">
        <f t="shared" si="385"/>
        <v>0</v>
      </c>
      <c r="O669" s="135">
        <f t="shared" si="385"/>
        <v>0</v>
      </c>
      <c r="P669" s="135">
        <f t="shared" si="385"/>
        <v>0</v>
      </c>
      <c r="Q669" s="135">
        <f t="shared" si="385"/>
        <v>0</v>
      </c>
      <c r="R669" s="135">
        <f t="shared" si="385"/>
        <v>0</v>
      </c>
      <c r="S669" s="135">
        <f t="shared" si="385"/>
        <v>0</v>
      </c>
      <c r="T669" s="135">
        <f t="shared" si="385"/>
        <v>0</v>
      </c>
      <c r="U669" s="135">
        <f t="shared" si="385"/>
        <v>0</v>
      </c>
      <c r="V669" s="135">
        <f t="shared" si="385"/>
        <v>4.0129999999999999E-2</v>
      </c>
      <c r="W669" s="135">
        <f t="shared" si="385"/>
        <v>0</v>
      </c>
      <c r="X669" s="135">
        <f t="shared" si="385"/>
        <v>0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customHeight="1" outlineLevel="1" x14ac:dyDescent="0.3">
      <c r="A670" s="163" t="s">
        <v>3061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0.24</v>
      </c>
      <c r="I670" s="71">
        <v>123.98</v>
      </c>
      <c r="J670" s="71">
        <v>43.95</v>
      </c>
      <c r="K670" s="71">
        <v>46.51</v>
      </c>
      <c r="L670" s="71">
        <v>99.36</v>
      </c>
      <c r="M670" s="71">
        <v>0</v>
      </c>
      <c r="N670" s="71">
        <v>0</v>
      </c>
      <c r="O670" s="71">
        <v>0</v>
      </c>
      <c r="P670" s="71">
        <v>0</v>
      </c>
      <c r="Q670" s="71">
        <v>0</v>
      </c>
      <c r="R670" s="71">
        <v>0</v>
      </c>
      <c r="S670" s="71">
        <v>0</v>
      </c>
      <c r="T670" s="71">
        <v>0</v>
      </c>
      <c r="U670" s="71">
        <v>0</v>
      </c>
      <c r="V670" s="71">
        <v>40.130000000000003</v>
      </c>
      <c r="W670" s="71">
        <v>0</v>
      </c>
      <c r="X670" s="71">
        <v>0</v>
      </c>
      <c r="Y670" s="71">
        <v>0</v>
      </c>
      <c r="Z670" s="71">
        <v>0</v>
      </c>
      <c r="AA670" s="71">
        <v>0</v>
      </c>
    </row>
    <row r="671" spans="1:27" ht="13.8" x14ac:dyDescent="0.3">
      <c r="A671" s="162" t="s">
        <v>3062</v>
      </c>
      <c r="B671" s="54" t="str">
        <f>"15"&amp;"."&amp;$B$801&amp;"."&amp;$B$802</f>
        <v>15.03.2024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9.4560000000000005E-2</v>
      </c>
      <c r="I671" s="135">
        <f t="shared" si="386"/>
        <v>0.10399</v>
      </c>
      <c r="J671" s="135">
        <f t="shared" si="386"/>
        <v>0.22059000000000001</v>
      </c>
      <c r="K671" s="135">
        <f t="shared" si="386"/>
        <v>0.12216</v>
      </c>
      <c r="L671" s="135">
        <f t="shared" si="386"/>
        <v>8.7510000000000004E-2</v>
      </c>
      <c r="M671" s="135">
        <f t="shared" si="386"/>
        <v>6.6309999999999994E-2</v>
      </c>
      <c r="N671" s="135">
        <f t="shared" si="386"/>
        <v>5.602E-2</v>
      </c>
      <c r="O671" s="135">
        <f t="shared" si="386"/>
        <v>1.9529999999999999E-2</v>
      </c>
      <c r="P671" s="135">
        <f t="shared" si="386"/>
        <v>8.2629999999999995E-2</v>
      </c>
      <c r="Q671" s="135">
        <f t="shared" si="386"/>
        <v>7.5079999999999994E-2</v>
      </c>
      <c r="R671" s="135">
        <f t="shared" si="386"/>
        <v>6.9260000000000002E-2</v>
      </c>
      <c r="S671" s="135">
        <f t="shared" si="386"/>
        <v>0.14008000000000001</v>
      </c>
      <c r="T671" s="135">
        <f t="shared" si="386"/>
        <v>0.16521</v>
      </c>
      <c r="U671" s="135">
        <f t="shared" si="386"/>
        <v>0.19916</v>
      </c>
      <c r="V671" s="135">
        <f t="shared" si="386"/>
        <v>0.30743999999999999</v>
      </c>
      <c r="W671" s="135">
        <f t="shared" si="386"/>
        <v>0.15806000000000001</v>
      </c>
      <c r="X671" s="135">
        <f t="shared" si="386"/>
        <v>5.4359999999999999E-2</v>
      </c>
      <c r="Y671" s="135">
        <f t="shared" si="386"/>
        <v>0</v>
      </c>
      <c r="Z671" s="135">
        <f t="shared" si="386"/>
        <v>0</v>
      </c>
      <c r="AA671" s="135">
        <f t="shared" si="386"/>
        <v>2.2000000000000001E-4</v>
      </c>
    </row>
    <row r="672" spans="1:27" ht="12.75" customHeight="1" outlineLevel="1" x14ac:dyDescent="0.3">
      <c r="A672" s="163" t="s">
        <v>3063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94.56</v>
      </c>
      <c r="I672" s="71">
        <v>103.99</v>
      </c>
      <c r="J672" s="71">
        <v>220.59</v>
      </c>
      <c r="K672" s="71">
        <v>122.16</v>
      </c>
      <c r="L672" s="71">
        <v>87.51</v>
      </c>
      <c r="M672" s="71">
        <v>66.31</v>
      </c>
      <c r="N672" s="71">
        <v>56.02</v>
      </c>
      <c r="O672" s="71">
        <v>19.53</v>
      </c>
      <c r="P672" s="71">
        <v>82.63</v>
      </c>
      <c r="Q672" s="71">
        <v>75.08</v>
      </c>
      <c r="R672" s="71">
        <v>69.260000000000005</v>
      </c>
      <c r="S672" s="71">
        <v>140.08000000000001</v>
      </c>
      <c r="T672" s="71">
        <v>165.21</v>
      </c>
      <c r="U672" s="71">
        <v>199.16</v>
      </c>
      <c r="V672" s="71">
        <v>307.44</v>
      </c>
      <c r="W672" s="71">
        <v>158.06</v>
      </c>
      <c r="X672" s="71">
        <v>54.36</v>
      </c>
      <c r="Y672" s="71">
        <v>0</v>
      </c>
      <c r="Z672" s="71">
        <v>0</v>
      </c>
      <c r="AA672" s="71">
        <v>0.22</v>
      </c>
    </row>
    <row r="673" spans="1:27" ht="13.8" x14ac:dyDescent="0.3">
      <c r="A673" s="162" t="s">
        <v>3064</v>
      </c>
      <c r="B673" s="54" t="str">
        <f>"16"&amp;"."&amp;$B$801&amp;"."&amp;$B$802</f>
        <v>16.03.2024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0.12235</v>
      </c>
      <c r="F673" s="135">
        <f t="shared" si="387"/>
        <v>0.10621</v>
      </c>
      <c r="G673" s="135">
        <f t="shared" si="387"/>
        <v>0.11892</v>
      </c>
      <c r="H673" s="135">
        <f t="shared" si="387"/>
        <v>0.16811999999999999</v>
      </c>
      <c r="I673" s="135">
        <f t="shared" si="387"/>
        <v>9.3829999999999997E-2</v>
      </c>
      <c r="J673" s="135">
        <f t="shared" si="387"/>
        <v>4.7390000000000002E-2</v>
      </c>
      <c r="K673" s="135">
        <f t="shared" si="387"/>
        <v>0.22217000000000001</v>
      </c>
      <c r="L673" s="135">
        <f t="shared" si="387"/>
        <v>0.16033</v>
      </c>
      <c r="M673" s="135">
        <f t="shared" si="387"/>
        <v>0.25696000000000002</v>
      </c>
      <c r="N673" s="135">
        <f t="shared" si="387"/>
        <v>0.20660000000000001</v>
      </c>
      <c r="O673" s="135">
        <f t="shared" si="387"/>
        <v>0.20179</v>
      </c>
      <c r="P673" s="135">
        <f t="shared" si="387"/>
        <v>5.6059999999999999E-2</v>
      </c>
      <c r="Q673" s="135">
        <f t="shared" si="387"/>
        <v>7.4149999999999994E-2</v>
      </c>
      <c r="R673" s="135">
        <f t="shared" si="387"/>
        <v>0</v>
      </c>
      <c r="S673" s="135">
        <f t="shared" si="387"/>
        <v>0</v>
      </c>
      <c r="T673" s="135">
        <f t="shared" si="387"/>
        <v>0</v>
      </c>
      <c r="U673" s="135">
        <f t="shared" si="387"/>
        <v>3.4099999999999998E-3</v>
      </c>
      <c r="V673" s="135">
        <f t="shared" si="387"/>
        <v>8.4790000000000004E-2</v>
      </c>
      <c r="W673" s="135">
        <f t="shared" si="387"/>
        <v>0</v>
      </c>
      <c r="X673" s="135">
        <f t="shared" si="387"/>
        <v>0</v>
      </c>
      <c r="Y673" s="135">
        <f t="shared" si="387"/>
        <v>0</v>
      </c>
      <c r="Z673" s="135">
        <f t="shared" si="387"/>
        <v>0</v>
      </c>
      <c r="AA673" s="135">
        <f t="shared" si="387"/>
        <v>1.9000000000000001E-4</v>
      </c>
    </row>
    <row r="674" spans="1:27" ht="12.75" customHeight="1" outlineLevel="1" x14ac:dyDescent="0.3">
      <c r="A674" s="163" t="s">
        <v>3065</v>
      </c>
      <c r="B674" s="94" t="s">
        <v>238</v>
      </c>
      <c r="C674" s="70" t="s">
        <v>79</v>
      </c>
      <c r="D674" s="71">
        <v>0</v>
      </c>
      <c r="E674" s="71">
        <v>122.35</v>
      </c>
      <c r="F674" s="71">
        <v>106.21</v>
      </c>
      <c r="G674" s="71">
        <v>118.92</v>
      </c>
      <c r="H674" s="71">
        <v>168.12</v>
      </c>
      <c r="I674" s="71">
        <v>93.83</v>
      </c>
      <c r="J674" s="71">
        <v>47.39</v>
      </c>
      <c r="K674" s="71">
        <v>222.17</v>
      </c>
      <c r="L674" s="71">
        <v>160.33000000000001</v>
      </c>
      <c r="M674" s="71">
        <v>256.95999999999998</v>
      </c>
      <c r="N674" s="71">
        <v>206.6</v>
      </c>
      <c r="O674" s="71">
        <v>201.79</v>
      </c>
      <c r="P674" s="71">
        <v>56.06</v>
      </c>
      <c r="Q674" s="71">
        <v>74.150000000000006</v>
      </c>
      <c r="R674" s="71">
        <v>0</v>
      </c>
      <c r="S674" s="71">
        <v>0</v>
      </c>
      <c r="T674" s="71">
        <v>0</v>
      </c>
      <c r="U674" s="71">
        <v>3.41</v>
      </c>
      <c r="V674" s="71">
        <v>84.79</v>
      </c>
      <c r="W674" s="71">
        <v>0</v>
      </c>
      <c r="X674" s="71">
        <v>0</v>
      </c>
      <c r="Y674" s="71">
        <v>0</v>
      </c>
      <c r="Z674" s="71">
        <v>0</v>
      </c>
      <c r="AA674" s="71">
        <v>0.19</v>
      </c>
    </row>
    <row r="675" spans="1:27" ht="13.8" x14ac:dyDescent="0.3">
      <c r="A675" s="162" t="s">
        <v>3066</v>
      </c>
      <c r="B675" s="54" t="str">
        <f>"17"&amp;"."&amp;$B$801&amp;"."&amp;$B$802</f>
        <v>17.03.2024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1.7819999999999999E-2</v>
      </c>
      <c r="J675" s="135">
        <f t="shared" si="388"/>
        <v>0</v>
      </c>
      <c r="K675" s="135">
        <f t="shared" si="388"/>
        <v>1.788E-2</v>
      </c>
      <c r="L675" s="135">
        <f t="shared" si="388"/>
        <v>0</v>
      </c>
      <c r="M675" s="135">
        <f t="shared" si="388"/>
        <v>0</v>
      </c>
      <c r="N675" s="135">
        <f t="shared" si="388"/>
        <v>0</v>
      </c>
      <c r="O675" s="135">
        <f t="shared" si="388"/>
        <v>0</v>
      </c>
      <c r="P675" s="135">
        <f t="shared" si="388"/>
        <v>0</v>
      </c>
      <c r="Q675" s="135">
        <f t="shared" si="388"/>
        <v>0</v>
      </c>
      <c r="R675" s="135">
        <f t="shared" si="388"/>
        <v>0</v>
      </c>
      <c r="S675" s="135">
        <f t="shared" si="388"/>
        <v>0</v>
      </c>
      <c r="T675" s="135">
        <f t="shared" si="388"/>
        <v>5.2999999999999998E-4</v>
      </c>
      <c r="U675" s="135">
        <f t="shared" si="388"/>
        <v>3.2499999999999999E-3</v>
      </c>
      <c r="V675" s="135">
        <f t="shared" si="388"/>
        <v>0.14469000000000001</v>
      </c>
      <c r="W675" s="135">
        <f t="shared" si="388"/>
        <v>2.1919999999999999E-2</v>
      </c>
      <c r="X675" s="135">
        <f t="shared" si="388"/>
        <v>0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customHeight="1" outlineLevel="1" x14ac:dyDescent="0.3">
      <c r="A676" s="163" t="s">
        <v>3067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17.82</v>
      </c>
      <c r="J676" s="71">
        <v>0</v>
      </c>
      <c r="K676" s="71">
        <v>17.88</v>
      </c>
      <c r="L676" s="71">
        <v>0</v>
      </c>
      <c r="M676" s="71">
        <v>0</v>
      </c>
      <c r="N676" s="71">
        <v>0</v>
      </c>
      <c r="O676" s="71">
        <v>0</v>
      </c>
      <c r="P676" s="71">
        <v>0</v>
      </c>
      <c r="Q676" s="71">
        <v>0</v>
      </c>
      <c r="R676" s="71">
        <v>0</v>
      </c>
      <c r="S676" s="71">
        <v>0</v>
      </c>
      <c r="T676" s="71">
        <v>0.53</v>
      </c>
      <c r="U676" s="71">
        <v>3.25</v>
      </c>
      <c r="V676" s="71">
        <v>144.69</v>
      </c>
      <c r="W676" s="71">
        <v>21.92</v>
      </c>
      <c r="X676" s="71">
        <v>0</v>
      </c>
      <c r="Y676" s="71">
        <v>0</v>
      </c>
      <c r="Z676" s="71">
        <v>0</v>
      </c>
      <c r="AA676" s="71">
        <v>0</v>
      </c>
    </row>
    <row r="677" spans="1:27" ht="13.8" x14ac:dyDescent="0.3">
      <c r="A677" s="162" t="s">
        <v>3068</v>
      </c>
      <c r="B677" s="54" t="str">
        <f>"18"&amp;"."&amp;$B$801&amp;"."&amp;$B$802</f>
        <v>18.03.2024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2.0219999999999998E-2</v>
      </c>
      <c r="H677" s="135">
        <f t="shared" si="389"/>
        <v>3.4500000000000003E-2</v>
      </c>
      <c r="I677" s="135">
        <f t="shared" si="389"/>
        <v>7.986E-2</v>
      </c>
      <c r="J677" s="135">
        <f t="shared" si="389"/>
        <v>4.8710000000000003E-2</v>
      </c>
      <c r="K677" s="135">
        <f t="shared" si="389"/>
        <v>3.9449999999999999E-2</v>
      </c>
      <c r="L677" s="135">
        <f t="shared" si="389"/>
        <v>7.2690000000000005E-2</v>
      </c>
      <c r="M677" s="135">
        <f t="shared" si="389"/>
        <v>0</v>
      </c>
      <c r="N677" s="135">
        <f t="shared" si="389"/>
        <v>0</v>
      </c>
      <c r="O677" s="135">
        <f t="shared" si="389"/>
        <v>5.9060000000000001E-2</v>
      </c>
      <c r="P677" s="135">
        <f t="shared" si="389"/>
        <v>0.11008999999999999</v>
      </c>
      <c r="Q677" s="135">
        <f t="shared" si="389"/>
        <v>2.1499999999999998E-2</v>
      </c>
      <c r="R677" s="135">
        <f t="shared" si="389"/>
        <v>9.9799999999999993E-3</v>
      </c>
      <c r="S677" s="135">
        <f t="shared" si="389"/>
        <v>4.4769999999999997E-2</v>
      </c>
      <c r="T677" s="135">
        <f t="shared" si="389"/>
        <v>7.102E-2</v>
      </c>
      <c r="U677" s="135">
        <f t="shared" si="389"/>
        <v>0.11912</v>
      </c>
      <c r="V677" s="135">
        <f t="shared" si="389"/>
        <v>0.12753</v>
      </c>
      <c r="W677" s="135">
        <f t="shared" si="389"/>
        <v>3.1320000000000001E-2</v>
      </c>
      <c r="X677" s="135">
        <f t="shared" si="389"/>
        <v>0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customHeight="1" outlineLevel="1" x14ac:dyDescent="0.3">
      <c r="A678" s="163" t="s">
        <v>3069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20.22</v>
      </c>
      <c r="H678" s="71">
        <v>34.5</v>
      </c>
      <c r="I678" s="71">
        <v>79.86</v>
      </c>
      <c r="J678" s="71">
        <v>48.71</v>
      </c>
      <c r="K678" s="71">
        <v>39.450000000000003</v>
      </c>
      <c r="L678" s="71">
        <v>72.69</v>
      </c>
      <c r="M678" s="71">
        <v>0</v>
      </c>
      <c r="N678" s="71">
        <v>0</v>
      </c>
      <c r="O678" s="71">
        <v>59.06</v>
      </c>
      <c r="P678" s="71">
        <v>110.09</v>
      </c>
      <c r="Q678" s="71">
        <v>21.5</v>
      </c>
      <c r="R678" s="71">
        <v>9.98</v>
      </c>
      <c r="S678" s="71">
        <v>44.77</v>
      </c>
      <c r="T678" s="71">
        <v>71.02</v>
      </c>
      <c r="U678" s="71">
        <v>119.12</v>
      </c>
      <c r="V678" s="71">
        <v>127.53</v>
      </c>
      <c r="W678" s="71">
        <v>31.32</v>
      </c>
      <c r="X678" s="71">
        <v>0</v>
      </c>
      <c r="Y678" s="71">
        <v>0</v>
      </c>
      <c r="Z678" s="71">
        <v>0</v>
      </c>
      <c r="AA678" s="71">
        <v>0</v>
      </c>
    </row>
    <row r="679" spans="1:27" ht="13.8" x14ac:dyDescent="0.3">
      <c r="A679" s="162" t="s">
        <v>3070</v>
      </c>
      <c r="B679" s="54" t="str">
        <f>"19"&amp;"."&amp;$B$801&amp;"."&amp;$B$802</f>
        <v>19.03.2024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6.0069999999999998E-2</v>
      </c>
      <c r="I679" s="135">
        <f t="shared" si="390"/>
        <v>9.7530000000000006E-2</v>
      </c>
      <c r="J679" s="135">
        <f t="shared" si="390"/>
        <v>6.6400000000000001E-2</v>
      </c>
      <c r="K679" s="135">
        <f t="shared" si="390"/>
        <v>0.20236000000000001</v>
      </c>
      <c r="L679" s="135">
        <f t="shared" si="390"/>
        <v>0.25646000000000002</v>
      </c>
      <c r="M679" s="135">
        <f t="shared" si="390"/>
        <v>0.11567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2.461E-2</v>
      </c>
      <c r="U679" s="135">
        <f t="shared" si="390"/>
        <v>0.10399</v>
      </c>
      <c r="V679" s="135">
        <f t="shared" si="390"/>
        <v>7.0629999999999998E-2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customHeight="1" outlineLevel="1" x14ac:dyDescent="0.3">
      <c r="A680" s="163" t="s">
        <v>3071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60.07</v>
      </c>
      <c r="I680" s="71">
        <v>97.53</v>
      </c>
      <c r="J680" s="71">
        <v>66.400000000000006</v>
      </c>
      <c r="K680" s="71">
        <v>202.36</v>
      </c>
      <c r="L680" s="71">
        <v>256.45999999999998</v>
      </c>
      <c r="M680" s="71">
        <v>115.67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24.61</v>
      </c>
      <c r="U680" s="71">
        <v>103.99</v>
      </c>
      <c r="V680" s="71">
        <v>70.63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ht="13.8" x14ac:dyDescent="0.3">
      <c r="A681" s="162" t="s">
        <v>3072</v>
      </c>
      <c r="B681" s="54" t="str">
        <f>"20"&amp;"."&amp;$B$801&amp;"."&amp;$B$802</f>
        <v>20.03.2024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3.007E-2</v>
      </c>
      <c r="I681" s="135">
        <f t="shared" si="391"/>
        <v>9.0719999999999995E-2</v>
      </c>
      <c r="J681" s="135">
        <f t="shared" si="391"/>
        <v>4.8840000000000001E-2</v>
      </c>
      <c r="K681" s="135">
        <f t="shared" si="391"/>
        <v>0.22797999999999999</v>
      </c>
      <c r="L681" s="135">
        <f t="shared" si="391"/>
        <v>0.26140000000000002</v>
      </c>
      <c r="M681" s="135">
        <f t="shared" si="391"/>
        <v>0.12909999999999999</v>
      </c>
      <c r="N681" s="135">
        <f t="shared" si="391"/>
        <v>4.5220000000000003E-2</v>
      </c>
      <c r="O681" s="135">
        <f t="shared" si="391"/>
        <v>0</v>
      </c>
      <c r="P681" s="135">
        <f t="shared" si="391"/>
        <v>0</v>
      </c>
      <c r="Q681" s="135">
        <f t="shared" si="391"/>
        <v>0</v>
      </c>
      <c r="R681" s="135">
        <f t="shared" si="391"/>
        <v>0</v>
      </c>
      <c r="S681" s="135">
        <f t="shared" si="391"/>
        <v>7.4200000000000004E-3</v>
      </c>
      <c r="T681" s="135">
        <f t="shared" si="391"/>
        <v>0</v>
      </c>
      <c r="U681" s="135">
        <f t="shared" si="391"/>
        <v>0</v>
      </c>
      <c r="V681" s="135">
        <f t="shared" si="391"/>
        <v>0.18673000000000001</v>
      </c>
      <c r="W681" s="135">
        <f t="shared" si="391"/>
        <v>7.689E-2</v>
      </c>
      <c r="X681" s="135">
        <f t="shared" si="391"/>
        <v>0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customHeight="1" outlineLevel="1" x14ac:dyDescent="0.3">
      <c r="A682" s="163" t="s">
        <v>3073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30.07</v>
      </c>
      <c r="I682" s="71">
        <v>90.72</v>
      </c>
      <c r="J682" s="71">
        <v>48.84</v>
      </c>
      <c r="K682" s="71">
        <v>227.98</v>
      </c>
      <c r="L682" s="71">
        <v>261.39999999999998</v>
      </c>
      <c r="M682" s="71">
        <v>129.1</v>
      </c>
      <c r="N682" s="71">
        <v>45.22</v>
      </c>
      <c r="O682" s="71">
        <v>0</v>
      </c>
      <c r="P682" s="71">
        <v>0</v>
      </c>
      <c r="Q682" s="71">
        <v>0</v>
      </c>
      <c r="R682" s="71">
        <v>0</v>
      </c>
      <c r="S682" s="71">
        <v>7.42</v>
      </c>
      <c r="T682" s="71">
        <v>0</v>
      </c>
      <c r="U682" s="71">
        <v>0</v>
      </c>
      <c r="V682" s="71">
        <v>186.73</v>
      </c>
      <c r="W682" s="71">
        <v>76.89</v>
      </c>
      <c r="X682" s="71">
        <v>0</v>
      </c>
      <c r="Y682" s="71">
        <v>0</v>
      </c>
      <c r="Z682" s="71">
        <v>0</v>
      </c>
      <c r="AA682" s="71">
        <v>0</v>
      </c>
    </row>
    <row r="683" spans="1:27" ht="13.8" x14ac:dyDescent="0.3">
      <c r="A683" s="162" t="s">
        <v>3074</v>
      </c>
      <c r="B683" s="54" t="str">
        <f>"21"&amp;"."&amp;$B$801&amp;"."&amp;$B$802</f>
        <v>21.03.2024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1E-4</v>
      </c>
      <c r="H683" s="135">
        <f t="shared" si="392"/>
        <v>4.8599999999999997E-3</v>
      </c>
      <c r="I683" s="135">
        <f t="shared" si="392"/>
        <v>6.0080000000000001E-2</v>
      </c>
      <c r="J683" s="135">
        <f t="shared" si="392"/>
        <v>0.1903</v>
      </c>
      <c r="K683" s="135">
        <f t="shared" si="392"/>
        <v>0.15461</v>
      </c>
      <c r="L683" s="135">
        <f t="shared" si="392"/>
        <v>0.12709999999999999</v>
      </c>
      <c r="M683" s="135">
        <f t="shared" si="392"/>
        <v>2.6509999999999999E-2</v>
      </c>
      <c r="N683" s="135">
        <f t="shared" si="392"/>
        <v>0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customHeight="1" outlineLevel="1" x14ac:dyDescent="0.3">
      <c r="A684" s="163" t="s">
        <v>3075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0.1</v>
      </c>
      <c r="H684" s="71">
        <v>4.8600000000000003</v>
      </c>
      <c r="I684" s="71">
        <v>60.08</v>
      </c>
      <c r="J684" s="71">
        <v>190.3</v>
      </c>
      <c r="K684" s="71">
        <v>154.61000000000001</v>
      </c>
      <c r="L684" s="71">
        <v>127.1</v>
      </c>
      <c r="M684" s="71">
        <v>26.51</v>
      </c>
      <c r="N684" s="71">
        <v>0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ht="13.8" x14ac:dyDescent="0.3">
      <c r="A685" s="162" t="s">
        <v>3076</v>
      </c>
      <c r="B685" s="54" t="str">
        <f>"22"&amp;"."&amp;$B$801&amp;"."&amp;$B$802</f>
        <v>22.03.2024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7.3469999999999994E-2</v>
      </c>
      <c r="I685" s="135">
        <f t="shared" si="393"/>
        <v>7.0639999999999994E-2</v>
      </c>
      <c r="J685" s="135">
        <f t="shared" si="393"/>
        <v>0.15167</v>
      </c>
      <c r="K685" s="135">
        <f t="shared" si="393"/>
        <v>7.7619999999999995E-2</v>
      </c>
      <c r="L685" s="135">
        <f t="shared" si="393"/>
        <v>8.4159999999999999E-2</v>
      </c>
      <c r="M685" s="135">
        <f t="shared" si="393"/>
        <v>7.059E-2</v>
      </c>
      <c r="N685" s="135">
        <f t="shared" si="393"/>
        <v>0</v>
      </c>
      <c r="O685" s="135">
        <f t="shared" si="393"/>
        <v>1.226E-2</v>
      </c>
      <c r="P685" s="135">
        <f t="shared" si="393"/>
        <v>5.577E-2</v>
      </c>
      <c r="Q685" s="135">
        <f t="shared" si="393"/>
        <v>5.4510000000000003E-2</v>
      </c>
      <c r="R685" s="135">
        <f t="shared" si="393"/>
        <v>6.8169999999999994E-2</v>
      </c>
      <c r="S685" s="135">
        <f t="shared" si="393"/>
        <v>8.6040000000000005E-2</v>
      </c>
      <c r="T685" s="135">
        <f t="shared" si="393"/>
        <v>0.10223</v>
      </c>
      <c r="U685" s="135">
        <f t="shared" si="393"/>
        <v>0.12163</v>
      </c>
      <c r="V685" s="135">
        <f t="shared" si="393"/>
        <v>0.23934</v>
      </c>
      <c r="W685" s="135">
        <f t="shared" si="393"/>
        <v>0.1414</v>
      </c>
      <c r="X685" s="135">
        <f t="shared" si="393"/>
        <v>8.4059999999999996E-2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customHeight="1" outlineLevel="1" x14ac:dyDescent="0.3">
      <c r="A686" s="163" t="s">
        <v>3077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73.47</v>
      </c>
      <c r="I686" s="71">
        <v>70.64</v>
      </c>
      <c r="J686" s="71">
        <v>151.66999999999999</v>
      </c>
      <c r="K686" s="71">
        <v>77.62</v>
      </c>
      <c r="L686" s="71">
        <v>84.16</v>
      </c>
      <c r="M686" s="71">
        <v>70.59</v>
      </c>
      <c r="N686" s="71">
        <v>0</v>
      </c>
      <c r="O686" s="71">
        <v>12.26</v>
      </c>
      <c r="P686" s="71">
        <v>55.77</v>
      </c>
      <c r="Q686" s="71">
        <v>54.51</v>
      </c>
      <c r="R686" s="71">
        <v>68.17</v>
      </c>
      <c r="S686" s="71">
        <v>86.04</v>
      </c>
      <c r="T686" s="71">
        <v>102.23</v>
      </c>
      <c r="U686" s="71">
        <v>121.63</v>
      </c>
      <c r="V686" s="71">
        <v>239.34</v>
      </c>
      <c r="W686" s="71">
        <v>141.4</v>
      </c>
      <c r="X686" s="71">
        <v>84.06</v>
      </c>
      <c r="Y686" s="71">
        <v>0</v>
      </c>
      <c r="Z686" s="71">
        <v>0</v>
      </c>
      <c r="AA686" s="71">
        <v>0</v>
      </c>
    </row>
    <row r="687" spans="1:27" ht="13.8" x14ac:dyDescent="0.3">
      <c r="A687" s="162" t="s">
        <v>3078</v>
      </c>
      <c r="B687" s="54" t="str">
        <f>"23"&amp;"."&amp;$B$801&amp;"."&amp;$B$802</f>
        <v>23.03.2024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2.5520000000000001E-2</v>
      </c>
      <c r="G687" s="135">
        <f t="shared" si="394"/>
        <v>6.5000000000000002E-2</v>
      </c>
      <c r="H687" s="135">
        <f t="shared" si="394"/>
        <v>3.3980000000000003E-2</v>
      </c>
      <c r="I687" s="135">
        <f t="shared" si="394"/>
        <v>4.5510000000000002E-2</v>
      </c>
      <c r="J687" s="135">
        <f t="shared" si="394"/>
        <v>5.6169999999999998E-2</v>
      </c>
      <c r="K687" s="135">
        <f t="shared" si="394"/>
        <v>0.13249</v>
      </c>
      <c r="L687" s="135">
        <f t="shared" si="394"/>
        <v>0.14626</v>
      </c>
      <c r="M687" s="135">
        <f t="shared" si="394"/>
        <v>0.19087999999999999</v>
      </c>
      <c r="N687" s="135">
        <f t="shared" si="394"/>
        <v>0.21904999999999999</v>
      </c>
      <c r="O687" s="135">
        <f t="shared" si="394"/>
        <v>0.18489</v>
      </c>
      <c r="P687" s="135">
        <f t="shared" si="394"/>
        <v>0.16753999999999999</v>
      </c>
      <c r="Q687" s="135">
        <f t="shared" si="394"/>
        <v>0.26486999999999999</v>
      </c>
      <c r="R687" s="135">
        <f t="shared" si="394"/>
        <v>0.44431999999999999</v>
      </c>
      <c r="S687" s="135">
        <f t="shared" si="394"/>
        <v>0.62795999999999996</v>
      </c>
      <c r="T687" s="135">
        <f t="shared" si="394"/>
        <v>1.8322799999999999</v>
      </c>
      <c r="U687" s="135">
        <f t="shared" si="394"/>
        <v>1.96394</v>
      </c>
      <c r="V687" s="135">
        <f t="shared" si="394"/>
        <v>1.8002499999999999</v>
      </c>
      <c r="W687" s="135">
        <f t="shared" si="394"/>
        <v>1.67815</v>
      </c>
      <c r="X687" s="135">
        <f t="shared" si="394"/>
        <v>0.43903999999999999</v>
      </c>
      <c r="Y687" s="135">
        <f t="shared" si="394"/>
        <v>7.2599999999999998E-2</v>
      </c>
      <c r="Z687" s="135">
        <f t="shared" si="394"/>
        <v>0</v>
      </c>
      <c r="AA687" s="135">
        <f t="shared" si="394"/>
        <v>2.1800000000000001E-3</v>
      </c>
    </row>
    <row r="688" spans="1:27" ht="12.75" customHeight="1" outlineLevel="1" x14ac:dyDescent="0.3">
      <c r="A688" s="163" t="s">
        <v>3079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25.52</v>
      </c>
      <c r="G688" s="71">
        <v>65</v>
      </c>
      <c r="H688" s="71">
        <v>33.979999999999997</v>
      </c>
      <c r="I688" s="71">
        <v>45.51</v>
      </c>
      <c r="J688" s="71">
        <v>56.17</v>
      </c>
      <c r="K688" s="71">
        <v>132.49</v>
      </c>
      <c r="L688" s="71">
        <v>146.26</v>
      </c>
      <c r="M688" s="71">
        <v>190.88</v>
      </c>
      <c r="N688" s="71">
        <v>219.05</v>
      </c>
      <c r="O688" s="71">
        <v>184.89</v>
      </c>
      <c r="P688" s="71">
        <v>167.54</v>
      </c>
      <c r="Q688" s="71">
        <v>264.87</v>
      </c>
      <c r="R688" s="71">
        <v>444.32</v>
      </c>
      <c r="S688" s="71">
        <v>627.96</v>
      </c>
      <c r="T688" s="71">
        <v>1832.28</v>
      </c>
      <c r="U688" s="71">
        <v>1963.94</v>
      </c>
      <c r="V688" s="71">
        <v>1800.25</v>
      </c>
      <c r="W688" s="71">
        <v>1678.15</v>
      </c>
      <c r="X688" s="71">
        <v>439.04</v>
      </c>
      <c r="Y688" s="71">
        <v>72.599999999999994</v>
      </c>
      <c r="Z688" s="71">
        <v>0</v>
      </c>
      <c r="AA688" s="71">
        <v>2.1800000000000002</v>
      </c>
    </row>
    <row r="689" spans="1:27" ht="13.8" x14ac:dyDescent="0.3">
      <c r="A689" s="162" t="s">
        <v>3080</v>
      </c>
      <c r="B689" s="54" t="str">
        <f>"24"&amp;"."&amp;$B$801&amp;"."&amp;$B$802</f>
        <v>24.03.2024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0.20052</v>
      </c>
      <c r="F689" s="135">
        <f t="shared" si="395"/>
        <v>0.20974000000000001</v>
      </c>
      <c r="G689" s="135">
        <f t="shared" si="395"/>
        <v>0.21686</v>
      </c>
      <c r="H689" s="135">
        <f t="shared" si="395"/>
        <v>0.22519</v>
      </c>
      <c r="I689" s="135">
        <f t="shared" si="395"/>
        <v>0.26608999999999999</v>
      </c>
      <c r="J689" s="135">
        <f t="shared" si="395"/>
        <v>0.24948999999999999</v>
      </c>
      <c r="K689" s="135">
        <f t="shared" si="395"/>
        <v>0.12366000000000001</v>
      </c>
      <c r="L689" s="135">
        <f t="shared" si="395"/>
        <v>0.24345</v>
      </c>
      <c r="M689" s="135">
        <f t="shared" si="395"/>
        <v>0.11522</v>
      </c>
      <c r="N689" s="135">
        <f t="shared" si="395"/>
        <v>0.1628</v>
      </c>
      <c r="O689" s="135">
        <f t="shared" si="395"/>
        <v>0.18719</v>
      </c>
      <c r="P689" s="135">
        <f t="shared" si="395"/>
        <v>0.24922</v>
      </c>
      <c r="Q689" s="135">
        <f t="shared" si="395"/>
        <v>0.33421000000000001</v>
      </c>
      <c r="R689" s="135">
        <f t="shared" si="395"/>
        <v>0.33878000000000003</v>
      </c>
      <c r="S689" s="135">
        <f t="shared" si="395"/>
        <v>0.34839999999999999</v>
      </c>
      <c r="T689" s="135">
        <f t="shared" si="395"/>
        <v>0.39185999999999999</v>
      </c>
      <c r="U689" s="135">
        <f t="shared" si="395"/>
        <v>0.43880999999999998</v>
      </c>
      <c r="V689" s="135">
        <f t="shared" si="395"/>
        <v>0.64517000000000002</v>
      </c>
      <c r="W689" s="135">
        <f t="shared" si="395"/>
        <v>0.31852000000000003</v>
      </c>
      <c r="X689" s="135">
        <f t="shared" si="395"/>
        <v>0.39857999999999999</v>
      </c>
      <c r="Y689" s="135">
        <f t="shared" si="395"/>
        <v>0.10632999999999999</v>
      </c>
      <c r="Z689" s="135">
        <f t="shared" si="395"/>
        <v>2.4049999999999998E-2</v>
      </c>
      <c r="AA689" s="135">
        <f t="shared" si="395"/>
        <v>0</v>
      </c>
    </row>
    <row r="690" spans="1:27" ht="12.75" customHeight="1" outlineLevel="1" x14ac:dyDescent="0.3">
      <c r="A690" s="163" t="s">
        <v>3081</v>
      </c>
      <c r="B690" s="94" t="s">
        <v>238</v>
      </c>
      <c r="C690" s="70" t="s">
        <v>79</v>
      </c>
      <c r="D690" s="71">
        <v>0</v>
      </c>
      <c r="E690" s="71">
        <v>200.52</v>
      </c>
      <c r="F690" s="71">
        <v>209.74</v>
      </c>
      <c r="G690" s="71">
        <v>216.86</v>
      </c>
      <c r="H690" s="71">
        <v>225.19</v>
      </c>
      <c r="I690" s="71">
        <v>266.08999999999997</v>
      </c>
      <c r="J690" s="71">
        <v>249.49</v>
      </c>
      <c r="K690" s="71">
        <v>123.66</v>
      </c>
      <c r="L690" s="71">
        <v>243.45</v>
      </c>
      <c r="M690" s="71">
        <v>115.22</v>
      </c>
      <c r="N690" s="71">
        <v>162.80000000000001</v>
      </c>
      <c r="O690" s="71">
        <v>187.19</v>
      </c>
      <c r="P690" s="71">
        <v>249.22</v>
      </c>
      <c r="Q690" s="71">
        <v>334.21</v>
      </c>
      <c r="R690" s="71">
        <v>338.78</v>
      </c>
      <c r="S690" s="71">
        <v>348.4</v>
      </c>
      <c r="T690" s="71">
        <v>391.86</v>
      </c>
      <c r="U690" s="71">
        <v>438.81</v>
      </c>
      <c r="V690" s="71">
        <v>645.16999999999996</v>
      </c>
      <c r="W690" s="71">
        <v>318.52</v>
      </c>
      <c r="X690" s="71">
        <v>398.58</v>
      </c>
      <c r="Y690" s="71">
        <v>106.33</v>
      </c>
      <c r="Z690" s="71">
        <v>24.05</v>
      </c>
      <c r="AA690" s="71">
        <v>0</v>
      </c>
    </row>
    <row r="691" spans="1:27" ht="13.8" x14ac:dyDescent="0.3">
      <c r="A691" s="162" t="s">
        <v>3082</v>
      </c>
      <c r="B691" s="54" t="str">
        <f>"25"&amp;"."&amp;$B$801&amp;"."&amp;$B$802</f>
        <v>25.03.2024</v>
      </c>
      <c r="C691" s="134" t="s">
        <v>76</v>
      </c>
      <c r="D691" s="135">
        <f>ROUND((D692)/1000,5)</f>
        <v>9.6420000000000006E-2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4.1930000000000002E-2</v>
      </c>
      <c r="I691" s="135">
        <f t="shared" si="396"/>
        <v>5.4469999999999998E-2</v>
      </c>
      <c r="J691" s="135">
        <f t="shared" si="396"/>
        <v>0.29918</v>
      </c>
      <c r="K691" s="135">
        <f t="shared" si="396"/>
        <v>0.18579999999999999</v>
      </c>
      <c r="L691" s="135">
        <f t="shared" si="396"/>
        <v>0.14407</v>
      </c>
      <c r="M691" s="135">
        <f t="shared" si="396"/>
        <v>0.16742000000000001</v>
      </c>
      <c r="N691" s="135">
        <f t="shared" si="396"/>
        <v>7.1370000000000003E-2</v>
      </c>
      <c r="O691" s="135">
        <f t="shared" si="396"/>
        <v>1.97E-3</v>
      </c>
      <c r="P691" s="135">
        <f t="shared" si="396"/>
        <v>1.025E-2</v>
      </c>
      <c r="Q691" s="135">
        <f t="shared" si="396"/>
        <v>0</v>
      </c>
      <c r="R691" s="135">
        <f t="shared" si="396"/>
        <v>0</v>
      </c>
      <c r="S691" s="135">
        <f t="shared" si="396"/>
        <v>1.7799999999999999E-3</v>
      </c>
      <c r="T691" s="135">
        <f t="shared" si="396"/>
        <v>2.085E-2</v>
      </c>
      <c r="U691" s="135">
        <f t="shared" si="396"/>
        <v>6.88E-2</v>
      </c>
      <c r="V691" s="135">
        <f t="shared" si="396"/>
        <v>6.1899999999999997E-2</v>
      </c>
      <c r="W691" s="135">
        <f t="shared" si="396"/>
        <v>0</v>
      </c>
      <c r="X691" s="135">
        <f t="shared" si="396"/>
        <v>0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customHeight="1" outlineLevel="1" x14ac:dyDescent="0.3">
      <c r="A692" s="163" t="s">
        <v>3083</v>
      </c>
      <c r="B692" s="94" t="s">
        <v>238</v>
      </c>
      <c r="C692" s="70" t="s">
        <v>79</v>
      </c>
      <c r="D692" s="71">
        <v>96.42</v>
      </c>
      <c r="E692" s="71">
        <v>0</v>
      </c>
      <c r="F692" s="71">
        <v>0</v>
      </c>
      <c r="G692" s="71">
        <v>0</v>
      </c>
      <c r="H692" s="71">
        <v>41.93</v>
      </c>
      <c r="I692" s="71">
        <v>54.47</v>
      </c>
      <c r="J692" s="71">
        <v>299.18</v>
      </c>
      <c r="K692" s="71">
        <v>185.8</v>
      </c>
      <c r="L692" s="71">
        <v>144.07</v>
      </c>
      <c r="M692" s="71">
        <v>167.42</v>
      </c>
      <c r="N692" s="71">
        <v>71.37</v>
      </c>
      <c r="O692" s="71">
        <v>1.97</v>
      </c>
      <c r="P692" s="71">
        <v>10.25</v>
      </c>
      <c r="Q692" s="71">
        <v>0</v>
      </c>
      <c r="R692" s="71">
        <v>0</v>
      </c>
      <c r="S692" s="71">
        <v>1.78</v>
      </c>
      <c r="T692" s="71">
        <v>20.85</v>
      </c>
      <c r="U692" s="71">
        <v>68.8</v>
      </c>
      <c r="V692" s="71">
        <v>61.9</v>
      </c>
      <c r="W692" s="71">
        <v>0</v>
      </c>
      <c r="X692" s="71">
        <v>0</v>
      </c>
      <c r="Y692" s="71">
        <v>0</v>
      </c>
      <c r="Z692" s="71">
        <v>0</v>
      </c>
      <c r="AA692" s="71">
        <v>0</v>
      </c>
    </row>
    <row r="693" spans="1:27" ht="13.8" x14ac:dyDescent="0.3">
      <c r="A693" s="162" t="s">
        <v>3084</v>
      </c>
      <c r="B693" s="54" t="str">
        <f>"26"&amp;"."&amp;$B$801&amp;"."&amp;$B$802</f>
        <v>26.03.2024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6.3880000000000006E-2</v>
      </c>
      <c r="I693" s="135">
        <f t="shared" si="397"/>
        <v>7.8619999999999995E-2</v>
      </c>
      <c r="J693" s="135">
        <f t="shared" si="397"/>
        <v>2.879E-2</v>
      </c>
      <c r="K693" s="135">
        <f t="shared" si="397"/>
        <v>2.613E-2</v>
      </c>
      <c r="L693" s="135">
        <f t="shared" si="397"/>
        <v>7.6749999999999999E-2</v>
      </c>
      <c r="M693" s="135">
        <f t="shared" si="397"/>
        <v>5.1610000000000003E-2</v>
      </c>
      <c r="N693" s="135">
        <f t="shared" si="397"/>
        <v>1.67E-3</v>
      </c>
      <c r="O693" s="135">
        <f t="shared" si="397"/>
        <v>0</v>
      </c>
      <c r="P693" s="135">
        <f t="shared" si="397"/>
        <v>0</v>
      </c>
      <c r="Q693" s="135">
        <f t="shared" si="397"/>
        <v>0</v>
      </c>
      <c r="R693" s="135">
        <f t="shared" si="397"/>
        <v>0</v>
      </c>
      <c r="S693" s="135">
        <f t="shared" si="397"/>
        <v>2.3480000000000001E-2</v>
      </c>
      <c r="T693" s="135">
        <f t="shared" si="397"/>
        <v>1.6830000000000001E-2</v>
      </c>
      <c r="U693" s="135">
        <f t="shared" si="397"/>
        <v>4.7489999999999997E-2</v>
      </c>
      <c r="V693" s="135">
        <f t="shared" si="397"/>
        <v>8.6929999999999993E-2</v>
      </c>
      <c r="W693" s="135">
        <f t="shared" si="397"/>
        <v>8.1129999999999994E-2</v>
      </c>
      <c r="X693" s="135">
        <f t="shared" si="397"/>
        <v>0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customHeight="1" outlineLevel="1" x14ac:dyDescent="0.3">
      <c r="A694" s="163" t="s">
        <v>3085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63.88</v>
      </c>
      <c r="I694" s="71">
        <v>78.62</v>
      </c>
      <c r="J694" s="71">
        <v>28.79</v>
      </c>
      <c r="K694" s="71">
        <v>26.13</v>
      </c>
      <c r="L694" s="71">
        <v>76.75</v>
      </c>
      <c r="M694" s="71">
        <v>51.61</v>
      </c>
      <c r="N694" s="71">
        <v>1.67</v>
      </c>
      <c r="O694" s="71">
        <v>0</v>
      </c>
      <c r="P694" s="71">
        <v>0</v>
      </c>
      <c r="Q694" s="71">
        <v>0</v>
      </c>
      <c r="R694" s="71">
        <v>0</v>
      </c>
      <c r="S694" s="71">
        <v>23.48</v>
      </c>
      <c r="T694" s="71">
        <v>16.829999999999998</v>
      </c>
      <c r="U694" s="71">
        <v>47.49</v>
      </c>
      <c r="V694" s="71">
        <v>86.93</v>
      </c>
      <c r="W694" s="71">
        <v>81.13</v>
      </c>
      <c r="X694" s="71">
        <v>0</v>
      </c>
      <c r="Y694" s="71">
        <v>0</v>
      </c>
      <c r="Z694" s="71">
        <v>0</v>
      </c>
      <c r="AA694" s="71">
        <v>0</v>
      </c>
    </row>
    <row r="695" spans="1:27" ht="13.8" x14ac:dyDescent="0.3">
      <c r="A695" s="162" t="s">
        <v>3086</v>
      </c>
      <c r="B695" s="54" t="str">
        <f>"27"&amp;"."&amp;$B$801&amp;"."&amp;$B$802</f>
        <v>27.03.2024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3.0000000000000001E-5</v>
      </c>
      <c r="H695" s="135">
        <f t="shared" si="398"/>
        <v>3.1899999999999998E-2</v>
      </c>
      <c r="I695" s="135">
        <f t="shared" si="398"/>
        <v>0.14118</v>
      </c>
      <c r="J695" s="135">
        <f t="shared" si="398"/>
        <v>0.16805</v>
      </c>
      <c r="K695" s="135">
        <f t="shared" si="398"/>
        <v>7.918E-2</v>
      </c>
      <c r="L695" s="135">
        <f t="shared" si="398"/>
        <v>9.0340000000000004E-2</v>
      </c>
      <c r="M695" s="135">
        <f t="shared" si="398"/>
        <v>0</v>
      </c>
      <c r="N695" s="135">
        <f t="shared" si="398"/>
        <v>0</v>
      </c>
      <c r="O695" s="135">
        <f t="shared" si="398"/>
        <v>0</v>
      </c>
      <c r="P695" s="135">
        <f t="shared" si="398"/>
        <v>0</v>
      </c>
      <c r="Q695" s="135">
        <f t="shared" si="398"/>
        <v>0</v>
      </c>
      <c r="R695" s="135">
        <f t="shared" si="398"/>
        <v>0</v>
      </c>
      <c r="S695" s="135">
        <f t="shared" si="398"/>
        <v>7.0930000000000007E-2</v>
      </c>
      <c r="T695" s="135">
        <f t="shared" si="398"/>
        <v>1.375E-2</v>
      </c>
      <c r="U695" s="135">
        <f t="shared" si="398"/>
        <v>3.6540000000000003E-2</v>
      </c>
      <c r="V695" s="135">
        <f t="shared" si="398"/>
        <v>0.14354</v>
      </c>
      <c r="W695" s="135">
        <f t="shared" si="398"/>
        <v>0.17965999999999999</v>
      </c>
      <c r="X695" s="135">
        <f t="shared" si="398"/>
        <v>0</v>
      </c>
      <c r="Y695" s="135">
        <f t="shared" si="398"/>
        <v>0</v>
      </c>
      <c r="Z695" s="135">
        <f t="shared" si="398"/>
        <v>0</v>
      </c>
      <c r="AA695" s="135">
        <f t="shared" si="398"/>
        <v>0</v>
      </c>
    </row>
    <row r="696" spans="1:27" ht="12.75" customHeight="1" outlineLevel="1" x14ac:dyDescent="0.3">
      <c r="A696" s="163" t="s">
        <v>3087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0.03</v>
      </c>
      <c r="H696" s="71">
        <v>31.9</v>
      </c>
      <c r="I696" s="71">
        <v>141.18</v>
      </c>
      <c r="J696" s="71">
        <v>168.05</v>
      </c>
      <c r="K696" s="71">
        <v>79.180000000000007</v>
      </c>
      <c r="L696" s="71">
        <v>90.34</v>
      </c>
      <c r="M696" s="71">
        <v>0</v>
      </c>
      <c r="N696" s="71">
        <v>0</v>
      </c>
      <c r="O696" s="71">
        <v>0</v>
      </c>
      <c r="P696" s="71">
        <v>0</v>
      </c>
      <c r="Q696" s="71">
        <v>0</v>
      </c>
      <c r="R696" s="71">
        <v>0</v>
      </c>
      <c r="S696" s="71">
        <v>70.930000000000007</v>
      </c>
      <c r="T696" s="71">
        <v>13.75</v>
      </c>
      <c r="U696" s="71">
        <v>36.54</v>
      </c>
      <c r="V696" s="71">
        <v>143.54</v>
      </c>
      <c r="W696" s="71">
        <v>179.66</v>
      </c>
      <c r="X696" s="71">
        <v>0</v>
      </c>
      <c r="Y696" s="71">
        <v>0</v>
      </c>
      <c r="Z696" s="71">
        <v>0</v>
      </c>
      <c r="AA696" s="71">
        <v>0</v>
      </c>
    </row>
    <row r="697" spans="1:27" ht="13.8" x14ac:dyDescent="0.3">
      <c r="A697" s="162" t="s">
        <v>3088</v>
      </c>
      <c r="B697" s="54" t="str">
        <f>"28"&amp;"."&amp;$B$801&amp;"."&amp;$B$802</f>
        <v>28.03.2024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4.3659999999999997E-2</v>
      </c>
      <c r="J697" s="135">
        <f t="shared" si="399"/>
        <v>0</v>
      </c>
      <c r="K697" s="135">
        <f t="shared" si="399"/>
        <v>0.16456999999999999</v>
      </c>
      <c r="L697" s="135">
        <f t="shared" si="399"/>
        <v>0.23849999999999999</v>
      </c>
      <c r="M697" s="135">
        <f t="shared" si="399"/>
        <v>0.10882</v>
      </c>
      <c r="N697" s="135">
        <f t="shared" si="399"/>
        <v>0</v>
      </c>
      <c r="O697" s="135">
        <f t="shared" si="399"/>
        <v>9.0000000000000006E-5</v>
      </c>
      <c r="P697" s="135">
        <f t="shared" si="399"/>
        <v>0</v>
      </c>
      <c r="Q697" s="135">
        <f t="shared" si="399"/>
        <v>0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6.6E-3</v>
      </c>
      <c r="W697" s="135">
        <f t="shared" si="399"/>
        <v>3.2299999999999998E-3</v>
      </c>
      <c r="X697" s="135">
        <f t="shared" si="399"/>
        <v>0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customHeight="1" outlineLevel="1" x14ac:dyDescent="0.3">
      <c r="A698" s="163" t="s">
        <v>3089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43.66</v>
      </c>
      <c r="J698" s="71">
        <v>0</v>
      </c>
      <c r="K698" s="71">
        <v>164.57</v>
      </c>
      <c r="L698" s="71">
        <v>238.5</v>
      </c>
      <c r="M698" s="71">
        <v>108.82</v>
      </c>
      <c r="N698" s="71">
        <v>0</v>
      </c>
      <c r="O698" s="71">
        <v>0.09</v>
      </c>
      <c r="P698" s="71">
        <v>0</v>
      </c>
      <c r="Q698" s="71">
        <v>0</v>
      </c>
      <c r="R698" s="71">
        <v>0</v>
      </c>
      <c r="S698" s="71">
        <v>0</v>
      </c>
      <c r="T698" s="71">
        <v>0</v>
      </c>
      <c r="U698" s="71">
        <v>0</v>
      </c>
      <c r="V698" s="71">
        <v>6.6</v>
      </c>
      <c r="W698" s="71">
        <v>3.23</v>
      </c>
      <c r="X698" s="71">
        <v>0</v>
      </c>
      <c r="Y698" s="71">
        <v>0</v>
      </c>
      <c r="Z698" s="71">
        <v>0</v>
      </c>
      <c r="AA698" s="71">
        <v>0</v>
      </c>
    </row>
    <row r="699" spans="1:27" ht="13.8" x14ac:dyDescent="0.3">
      <c r="A699" s="162" t="s">
        <v>3090</v>
      </c>
      <c r="B699" s="54" t="str">
        <f>"29"&amp;"."&amp;$B$801&amp;"."&amp;$B$802</f>
        <v>29.03.2024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5.296E-2</v>
      </c>
      <c r="I699" s="135">
        <f t="shared" si="400"/>
        <v>7.5579999999999994E-2</v>
      </c>
      <c r="J699" s="135">
        <f t="shared" si="400"/>
        <v>1.5440000000000001E-2</v>
      </c>
      <c r="K699" s="135">
        <f t="shared" si="400"/>
        <v>7.331E-2</v>
      </c>
      <c r="L699" s="135">
        <f t="shared" si="400"/>
        <v>6.2140000000000001E-2</v>
      </c>
      <c r="M699" s="135">
        <f t="shared" si="400"/>
        <v>0</v>
      </c>
      <c r="N699" s="135">
        <f t="shared" si="400"/>
        <v>0</v>
      </c>
      <c r="O699" s="135">
        <f t="shared" si="400"/>
        <v>0</v>
      </c>
      <c r="P699" s="135">
        <f t="shared" si="400"/>
        <v>0</v>
      </c>
      <c r="Q699" s="135">
        <f t="shared" si="400"/>
        <v>0</v>
      </c>
      <c r="R699" s="135">
        <f t="shared" si="400"/>
        <v>0</v>
      </c>
      <c r="S699" s="135">
        <f t="shared" si="400"/>
        <v>0</v>
      </c>
      <c r="T699" s="135">
        <f t="shared" si="400"/>
        <v>0</v>
      </c>
      <c r="U699" s="135">
        <f t="shared" si="400"/>
        <v>0</v>
      </c>
      <c r="V699" s="135">
        <f t="shared" si="400"/>
        <v>0</v>
      </c>
      <c r="W699" s="135">
        <f t="shared" si="400"/>
        <v>0</v>
      </c>
      <c r="X699" s="135">
        <f t="shared" si="400"/>
        <v>0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customHeight="1" outlineLevel="1" x14ac:dyDescent="0.3">
      <c r="A700" s="163" t="s">
        <v>3091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52.96</v>
      </c>
      <c r="I700" s="71">
        <v>75.58</v>
      </c>
      <c r="J700" s="71">
        <v>15.44</v>
      </c>
      <c r="K700" s="71">
        <v>73.31</v>
      </c>
      <c r="L700" s="71">
        <v>62.14</v>
      </c>
      <c r="M700" s="71">
        <v>0</v>
      </c>
      <c r="N700" s="71">
        <v>0</v>
      </c>
      <c r="O700" s="71">
        <v>0</v>
      </c>
      <c r="P700" s="71">
        <v>0</v>
      </c>
      <c r="Q700" s="71">
        <v>0</v>
      </c>
      <c r="R700" s="71">
        <v>0</v>
      </c>
      <c r="S700" s="71">
        <v>0</v>
      </c>
      <c r="T700" s="71">
        <v>0</v>
      </c>
      <c r="U700" s="71">
        <v>0</v>
      </c>
      <c r="V700" s="71">
        <v>0</v>
      </c>
      <c r="W700" s="71">
        <v>0</v>
      </c>
      <c r="X700" s="71">
        <v>0</v>
      </c>
      <c r="Y700" s="71">
        <v>0</v>
      </c>
      <c r="Z700" s="71">
        <v>0</v>
      </c>
      <c r="AA700" s="71">
        <v>0</v>
      </c>
    </row>
    <row r="701" spans="1:27" ht="13.8" x14ac:dyDescent="0.3">
      <c r="A701" s="162" t="s">
        <v>3092</v>
      </c>
      <c r="B701" s="54" t="str">
        <f>"30"&amp;"."&amp;$B$801&amp;"."&amp;$B$802</f>
        <v>30.03.2024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0</v>
      </c>
      <c r="I701" s="135">
        <f t="shared" si="401"/>
        <v>0</v>
      </c>
      <c r="J701" s="135">
        <f t="shared" si="401"/>
        <v>0</v>
      </c>
      <c r="K701" s="135">
        <f t="shared" si="401"/>
        <v>0</v>
      </c>
      <c r="L701" s="135">
        <f t="shared" si="401"/>
        <v>0</v>
      </c>
      <c r="M701" s="135">
        <f t="shared" si="401"/>
        <v>0</v>
      </c>
      <c r="N701" s="135">
        <f t="shared" si="401"/>
        <v>0</v>
      </c>
      <c r="O701" s="135">
        <f t="shared" si="401"/>
        <v>0</v>
      </c>
      <c r="P701" s="135">
        <f t="shared" si="401"/>
        <v>0</v>
      </c>
      <c r="Q701" s="135">
        <f t="shared" si="401"/>
        <v>0</v>
      </c>
      <c r="R701" s="135">
        <f t="shared" si="401"/>
        <v>0</v>
      </c>
      <c r="S701" s="135">
        <f t="shared" si="401"/>
        <v>0</v>
      </c>
      <c r="T701" s="135">
        <f t="shared" si="401"/>
        <v>0</v>
      </c>
      <c r="U701" s="135">
        <f t="shared" si="401"/>
        <v>0</v>
      </c>
      <c r="V701" s="135">
        <f t="shared" si="401"/>
        <v>0</v>
      </c>
      <c r="W701" s="135">
        <f t="shared" si="401"/>
        <v>0</v>
      </c>
      <c r="X701" s="135">
        <f t="shared" si="401"/>
        <v>0</v>
      </c>
      <c r="Y701" s="135">
        <f t="shared" si="401"/>
        <v>0</v>
      </c>
      <c r="Z701" s="135">
        <f t="shared" si="401"/>
        <v>0</v>
      </c>
      <c r="AA701" s="135">
        <f t="shared" si="401"/>
        <v>0</v>
      </c>
    </row>
    <row r="702" spans="1:27" ht="12.75" customHeight="1" outlineLevel="1" x14ac:dyDescent="0.3">
      <c r="A702" s="163" t="s">
        <v>3093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0</v>
      </c>
      <c r="I702" s="71">
        <v>0</v>
      </c>
      <c r="J702" s="71">
        <v>0</v>
      </c>
      <c r="K702" s="71">
        <v>0</v>
      </c>
      <c r="L702" s="71">
        <v>0</v>
      </c>
      <c r="M702" s="71">
        <v>0</v>
      </c>
      <c r="N702" s="71">
        <v>0</v>
      </c>
      <c r="O702" s="71">
        <v>0</v>
      </c>
      <c r="P702" s="71">
        <v>0</v>
      </c>
      <c r="Q702" s="71">
        <v>0</v>
      </c>
      <c r="R702" s="71">
        <v>0</v>
      </c>
      <c r="S702" s="71">
        <v>0</v>
      </c>
      <c r="T702" s="71">
        <v>0</v>
      </c>
      <c r="U702" s="71">
        <v>0</v>
      </c>
      <c r="V702" s="71">
        <v>0</v>
      </c>
      <c r="W702" s="71">
        <v>0</v>
      </c>
      <c r="X702" s="71">
        <v>0</v>
      </c>
      <c r="Y702" s="71">
        <v>0</v>
      </c>
      <c r="Z702" s="71">
        <v>0</v>
      </c>
      <c r="AA702" s="71">
        <v>0</v>
      </c>
    </row>
    <row r="703" spans="1:27" ht="13.8" x14ac:dyDescent="0.3">
      <c r="A703" s="162" t="s">
        <v>3094</v>
      </c>
      <c r="B703" s="54" t="str">
        <f>"31"&amp;"."&amp;$B$801&amp;"."&amp;$B$802</f>
        <v>31.03.2024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2.7629999999999998E-2</v>
      </c>
      <c r="G703" s="135">
        <f t="shared" si="402"/>
        <v>7.4620000000000006E-2</v>
      </c>
      <c r="H703" s="135">
        <f t="shared" si="402"/>
        <v>5.9659999999999998E-2</v>
      </c>
      <c r="I703" s="135">
        <f t="shared" si="402"/>
        <v>2.4299999999999999E-2</v>
      </c>
      <c r="J703" s="135">
        <f t="shared" si="402"/>
        <v>7.3410000000000003E-2</v>
      </c>
      <c r="K703" s="135">
        <f t="shared" si="402"/>
        <v>7.9369999999999996E-2</v>
      </c>
      <c r="L703" s="135">
        <f t="shared" si="402"/>
        <v>9.6100000000000005E-3</v>
      </c>
      <c r="M703" s="135">
        <f t="shared" si="402"/>
        <v>0</v>
      </c>
      <c r="N703" s="135">
        <f t="shared" si="402"/>
        <v>0</v>
      </c>
      <c r="O703" s="135">
        <f t="shared" si="402"/>
        <v>0</v>
      </c>
      <c r="P703" s="135">
        <f t="shared" si="402"/>
        <v>0</v>
      </c>
      <c r="Q703" s="135">
        <f t="shared" si="402"/>
        <v>0</v>
      </c>
      <c r="R703" s="135">
        <f t="shared" si="402"/>
        <v>0</v>
      </c>
      <c r="S703" s="135">
        <f t="shared" si="402"/>
        <v>0</v>
      </c>
      <c r="T703" s="135">
        <f t="shared" si="402"/>
        <v>0</v>
      </c>
      <c r="U703" s="135">
        <f t="shared" si="402"/>
        <v>0</v>
      </c>
      <c r="V703" s="135">
        <f t="shared" si="402"/>
        <v>0</v>
      </c>
      <c r="W703" s="135">
        <f t="shared" si="402"/>
        <v>0</v>
      </c>
      <c r="X703" s="135">
        <f t="shared" si="402"/>
        <v>0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customHeight="1" outlineLevel="1" x14ac:dyDescent="0.3">
      <c r="A704" s="163" t="s">
        <v>3095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27.63</v>
      </c>
      <c r="G704" s="71">
        <v>74.62</v>
      </c>
      <c r="H704" s="71">
        <v>59.66</v>
      </c>
      <c r="I704" s="71">
        <v>24.3</v>
      </c>
      <c r="J704" s="71">
        <v>73.41</v>
      </c>
      <c r="K704" s="71">
        <v>79.37</v>
      </c>
      <c r="L704" s="71">
        <v>9.61</v>
      </c>
      <c r="M704" s="71">
        <v>0</v>
      </c>
      <c r="N704" s="71">
        <v>0</v>
      </c>
      <c r="O704" s="71">
        <v>0</v>
      </c>
      <c r="P704" s="71">
        <v>0</v>
      </c>
      <c r="Q704" s="71">
        <v>0</v>
      </c>
      <c r="R704" s="71">
        <v>0</v>
      </c>
      <c r="S704" s="71">
        <v>0</v>
      </c>
      <c r="T704" s="71">
        <v>0</v>
      </c>
      <c r="U704" s="71">
        <v>0</v>
      </c>
      <c r="V704" s="71">
        <v>0</v>
      </c>
      <c r="W704" s="71">
        <v>0</v>
      </c>
      <c r="X704" s="71">
        <v>0</v>
      </c>
      <c r="Y704" s="71">
        <v>0</v>
      </c>
      <c r="Z704" s="71">
        <v>0</v>
      </c>
      <c r="AA704" s="71">
        <v>0</v>
      </c>
    </row>
    <row r="705" spans="1:27" ht="13.8" x14ac:dyDescent="0.3">
      <c r="B705" s="165" t="s">
        <v>392</v>
      </c>
    </row>
    <row r="706" spans="1:27" ht="13.8" x14ac:dyDescent="0.3">
      <c r="B706" s="165" t="s">
        <v>392</v>
      </c>
    </row>
    <row r="707" spans="1:27" ht="13.8" x14ac:dyDescent="0.3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7.6" x14ac:dyDescent="0.25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ht="13.8" x14ac:dyDescent="0.3">
      <c r="A709" s="162" t="s">
        <v>3096</v>
      </c>
      <c r="B709" s="54" t="str">
        <f>"01"&amp;"."&amp;$B$801&amp;"."&amp;$B$802</f>
        <v>01.03.2024</v>
      </c>
      <c r="C709" s="134" t="s">
        <v>76</v>
      </c>
      <c r="D709" s="135">
        <f>ROUND((D710)/1000,5)</f>
        <v>3.4229999999999997E-2</v>
      </c>
      <c r="E709" s="135">
        <f t="shared" ref="E709:AA709" si="403">ROUND((E710)/1000,5)</f>
        <v>1.8419999999999999E-2</v>
      </c>
      <c r="F709" s="135">
        <f t="shared" si="403"/>
        <v>3.6800000000000001E-3</v>
      </c>
      <c r="G709" s="135">
        <f t="shared" si="403"/>
        <v>0</v>
      </c>
      <c r="H709" s="135">
        <f t="shared" si="403"/>
        <v>0</v>
      </c>
      <c r="I709" s="135">
        <f t="shared" si="403"/>
        <v>0</v>
      </c>
      <c r="J709" s="135">
        <f t="shared" si="403"/>
        <v>0</v>
      </c>
      <c r="K709" s="135">
        <f t="shared" si="403"/>
        <v>0</v>
      </c>
      <c r="L709" s="135">
        <f t="shared" si="403"/>
        <v>0</v>
      </c>
      <c r="M709" s="135">
        <f t="shared" si="403"/>
        <v>0</v>
      </c>
      <c r="N709" s="135">
        <f t="shared" si="403"/>
        <v>0</v>
      </c>
      <c r="O709" s="135">
        <f t="shared" si="403"/>
        <v>1.805E-2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0</v>
      </c>
      <c r="T709" s="135">
        <f t="shared" si="403"/>
        <v>0</v>
      </c>
      <c r="U709" s="135">
        <f t="shared" si="403"/>
        <v>0</v>
      </c>
      <c r="V709" s="135">
        <f t="shared" si="403"/>
        <v>0</v>
      </c>
      <c r="W709" s="135">
        <f t="shared" si="403"/>
        <v>0</v>
      </c>
      <c r="X709" s="135">
        <f t="shared" si="403"/>
        <v>0.10366</v>
      </c>
      <c r="Y709" s="135">
        <f t="shared" si="403"/>
        <v>0.30058000000000001</v>
      </c>
      <c r="Z709" s="135">
        <f t="shared" si="403"/>
        <v>0.28461999999999998</v>
      </c>
      <c r="AA709" s="135">
        <f t="shared" si="403"/>
        <v>7.3899999999999999E-3</v>
      </c>
    </row>
    <row r="710" spans="1:27" ht="12.75" customHeight="1" outlineLevel="1" x14ac:dyDescent="0.3">
      <c r="A710" s="163" t="s">
        <v>3097</v>
      </c>
      <c r="B710" s="94" t="s">
        <v>238</v>
      </c>
      <c r="C710" s="70" t="s">
        <v>79</v>
      </c>
      <c r="D710" s="71">
        <v>34.229999999999997</v>
      </c>
      <c r="E710" s="71">
        <v>18.420000000000002</v>
      </c>
      <c r="F710" s="71">
        <v>3.68</v>
      </c>
      <c r="G710" s="71">
        <v>0</v>
      </c>
      <c r="H710" s="71">
        <v>0</v>
      </c>
      <c r="I710" s="71">
        <v>0</v>
      </c>
      <c r="J710" s="71">
        <v>0</v>
      </c>
      <c r="K710" s="71">
        <v>0</v>
      </c>
      <c r="L710" s="71">
        <v>0</v>
      </c>
      <c r="M710" s="71">
        <v>0</v>
      </c>
      <c r="N710" s="71">
        <v>0</v>
      </c>
      <c r="O710" s="71">
        <v>18.05</v>
      </c>
      <c r="P710" s="71">
        <v>0</v>
      </c>
      <c r="Q710" s="71">
        <v>0</v>
      </c>
      <c r="R710" s="71">
        <v>0</v>
      </c>
      <c r="S710" s="71">
        <v>0</v>
      </c>
      <c r="T710" s="71">
        <v>0</v>
      </c>
      <c r="U710" s="71">
        <v>0</v>
      </c>
      <c r="V710" s="71">
        <v>0</v>
      </c>
      <c r="W710" s="71">
        <v>0</v>
      </c>
      <c r="X710" s="71">
        <v>103.66</v>
      </c>
      <c r="Y710" s="71">
        <v>300.58</v>
      </c>
      <c r="Z710" s="71">
        <v>284.62</v>
      </c>
      <c r="AA710" s="71">
        <v>7.39</v>
      </c>
    </row>
    <row r="711" spans="1:27" ht="13.8" x14ac:dyDescent="0.3">
      <c r="A711" s="162" t="s">
        <v>3098</v>
      </c>
      <c r="B711" s="54" t="str">
        <f>"02"&amp;"."&amp;$B$801&amp;"."&amp;$B$802</f>
        <v>02.03.2024</v>
      </c>
      <c r="C711" s="134" t="s">
        <v>76</v>
      </c>
      <c r="D711" s="135">
        <f>ROUND((D712)/1000,5)</f>
        <v>0.25361</v>
      </c>
      <c r="E711" s="135">
        <f t="shared" ref="E711:AA711" si="404">ROUND((E712)/1000,5)</f>
        <v>5.9249999999999997E-2</v>
      </c>
      <c r="F711" s="135">
        <f t="shared" si="404"/>
        <v>2.4230000000000002E-2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0</v>
      </c>
      <c r="N711" s="135">
        <f t="shared" si="404"/>
        <v>0</v>
      </c>
      <c r="O711" s="135">
        <f t="shared" si="404"/>
        <v>0</v>
      </c>
      <c r="P711" s="135">
        <f t="shared" si="404"/>
        <v>0.12878000000000001</v>
      </c>
      <c r="Q711" s="135">
        <f t="shared" si="404"/>
        <v>0.11600000000000001</v>
      </c>
      <c r="R711" s="135">
        <f t="shared" si="404"/>
        <v>4.5920000000000002E-2</v>
      </c>
      <c r="S711" s="135">
        <f t="shared" si="404"/>
        <v>4.3249999999999997E-2</v>
      </c>
      <c r="T711" s="135">
        <f t="shared" si="404"/>
        <v>9.7199999999999995E-3</v>
      </c>
      <c r="U711" s="135">
        <f t="shared" si="404"/>
        <v>4.2999999999999999E-4</v>
      </c>
      <c r="V711" s="135">
        <f t="shared" si="404"/>
        <v>0</v>
      </c>
      <c r="W711" s="135">
        <f t="shared" si="404"/>
        <v>2.4400000000000002E-2</v>
      </c>
      <c r="X711" s="135">
        <f t="shared" si="404"/>
        <v>2.9559999999999999E-2</v>
      </c>
      <c r="Y711" s="135">
        <f t="shared" si="404"/>
        <v>7.8600000000000003E-2</v>
      </c>
      <c r="Z711" s="135">
        <f t="shared" si="404"/>
        <v>0.25783</v>
      </c>
      <c r="AA711" s="135">
        <f t="shared" si="404"/>
        <v>3.1690000000000003E-2</v>
      </c>
    </row>
    <row r="712" spans="1:27" ht="12.75" customHeight="1" outlineLevel="1" x14ac:dyDescent="0.3">
      <c r="A712" s="163" t="s">
        <v>3099</v>
      </c>
      <c r="B712" s="94" t="s">
        <v>238</v>
      </c>
      <c r="C712" s="70" t="s">
        <v>79</v>
      </c>
      <c r="D712" s="71">
        <v>253.61</v>
      </c>
      <c r="E712" s="71">
        <v>59.25</v>
      </c>
      <c r="F712" s="71">
        <v>24.23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0</v>
      </c>
      <c r="N712" s="71">
        <v>0</v>
      </c>
      <c r="O712" s="71">
        <v>0</v>
      </c>
      <c r="P712" s="71">
        <v>128.78</v>
      </c>
      <c r="Q712" s="71">
        <v>116</v>
      </c>
      <c r="R712" s="71">
        <v>45.92</v>
      </c>
      <c r="S712" s="71">
        <v>43.25</v>
      </c>
      <c r="T712" s="71">
        <v>9.7200000000000006</v>
      </c>
      <c r="U712" s="71">
        <v>0.43</v>
      </c>
      <c r="V712" s="71">
        <v>0</v>
      </c>
      <c r="W712" s="71">
        <v>24.4</v>
      </c>
      <c r="X712" s="71">
        <v>29.56</v>
      </c>
      <c r="Y712" s="71">
        <v>78.599999999999994</v>
      </c>
      <c r="Z712" s="71">
        <v>257.83</v>
      </c>
      <c r="AA712" s="71">
        <v>31.69</v>
      </c>
    </row>
    <row r="713" spans="1:27" ht="13.8" x14ac:dyDescent="0.3">
      <c r="A713" s="162" t="s">
        <v>3100</v>
      </c>
      <c r="B713" s="54" t="str">
        <f>"03"&amp;"."&amp;$B$801&amp;"."&amp;$B$802</f>
        <v>03.03.2024</v>
      </c>
      <c r="C713" s="134" t="s">
        <v>76</v>
      </c>
      <c r="D713" s="135">
        <f>ROUND((D714)/1000,5)</f>
        <v>0.15007999999999999</v>
      </c>
      <c r="E713" s="135">
        <f t="shared" ref="E713:AA713" si="405">ROUND((E714)/1000,5)</f>
        <v>5.3339999999999999E-2</v>
      </c>
      <c r="F713" s="135">
        <f t="shared" si="405"/>
        <v>4.7690000000000003E-2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0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2.0000000000000002E-5</v>
      </c>
      <c r="Y713" s="135">
        <f t="shared" si="405"/>
        <v>0</v>
      </c>
      <c r="Z713" s="135">
        <f t="shared" si="405"/>
        <v>0.12867000000000001</v>
      </c>
      <c r="AA713" s="135">
        <f t="shared" si="405"/>
        <v>0.23957999999999999</v>
      </c>
    </row>
    <row r="714" spans="1:27" ht="12.75" customHeight="1" outlineLevel="1" x14ac:dyDescent="0.3">
      <c r="A714" s="163" t="s">
        <v>3101</v>
      </c>
      <c r="B714" s="94" t="s">
        <v>238</v>
      </c>
      <c r="C714" s="70" t="s">
        <v>79</v>
      </c>
      <c r="D714" s="71">
        <v>150.08000000000001</v>
      </c>
      <c r="E714" s="71">
        <v>53.34</v>
      </c>
      <c r="F714" s="71">
        <v>47.69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0</v>
      </c>
      <c r="O714" s="71">
        <v>0</v>
      </c>
      <c r="P714" s="71">
        <v>0</v>
      </c>
      <c r="Q714" s="71">
        <v>0</v>
      </c>
      <c r="R714" s="71">
        <v>0</v>
      </c>
      <c r="S714" s="71">
        <v>0</v>
      </c>
      <c r="T714" s="71">
        <v>0</v>
      </c>
      <c r="U714" s="71">
        <v>0</v>
      </c>
      <c r="V714" s="71">
        <v>0</v>
      </c>
      <c r="W714" s="71">
        <v>0</v>
      </c>
      <c r="X714" s="71">
        <v>0.02</v>
      </c>
      <c r="Y714" s="71">
        <v>0</v>
      </c>
      <c r="Z714" s="71">
        <v>128.66999999999999</v>
      </c>
      <c r="AA714" s="71">
        <v>239.58</v>
      </c>
    </row>
    <row r="715" spans="1:27" ht="13.8" x14ac:dyDescent="0.3">
      <c r="A715" s="162" t="s">
        <v>3102</v>
      </c>
      <c r="B715" s="54" t="str">
        <f>"04"&amp;"."&amp;$B$801&amp;"."&amp;$B$802</f>
        <v>04.03.2024</v>
      </c>
      <c r="C715" s="134" t="s">
        <v>76</v>
      </c>
      <c r="D715" s="135">
        <f>ROUND((D716)/1000,5)</f>
        <v>3.8080000000000003E-2</v>
      </c>
      <c r="E715" s="135">
        <f t="shared" ref="E715:AA715" si="406">ROUND((E716)/1000,5)</f>
        <v>3.3550000000000003E-2</v>
      </c>
      <c r="F715" s="135">
        <f t="shared" si="406"/>
        <v>4.5900000000000003E-3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4.5249999999999999E-2</v>
      </c>
      <c r="R715" s="135">
        <f t="shared" si="406"/>
        <v>1.034E-2</v>
      </c>
      <c r="S715" s="135">
        <f t="shared" si="406"/>
        <v>0</v>
      </c>
      <c r="T715" s="135">
        <f t="shared" si="406"/>
        <v>0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3.4299999999999999E-3</v>
      </c>
      <c r="Z715" s="135">
        <f t="shared" si="406"/>
        <v>3.6790000000000003E-2</v>
      </c>
      <c r="AA715" s="135">
        <f t="shared" si="406"/>
        <v>1.115E-2</v>
      </c>
    </row>
    <row r="716" spans="1:27" ht="12.75" customHeight="1" outlineLevel="1" x14ac:dyDescent="0.3">
      <c r="A716" s="163" t="s">
        <v>3103</v>
      </c>
      <c r="B716" s="94" t="s">
        <v>238</v>
      </c>
      <c r="C716" s="70" t="s">
        <v>79</v>
      </c>
      <c r="D716" s="71">
        <v>38.08</v>
      </c>
      <c r="E716" s="71">
        <v>33.549999999999997</v>
      </c>
      <c r="F716" s="71">
        <v>4.59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45.25</v>
      </c>
      <c r="R716" s="71">
        <v>10.34</v>
      </c>
      <c r="S716" s="71">
        <v>0</v>
      </c>
      <c r="T716" s="71">
        <v>0</v>
      </c>
      <c r="U716" s="71">
        <v>0</v>
      </c>
      <c r="V716" s="71">
        <v>0</v>
      </c>
      <c r="W716" s="71">
        <v>0</v>
      </c>
      <c r="X716" s="71">
        <v>0</v>
      </c>
      <c r="Y716" s="71">
        <v>3.43</v>
      </c>
      <c r="Z716" s="71">
        <v>36.79</v>
      </c>
      <c r="AA716" s="71">
        <v>11.15</v>
      </c>
    </row>
    <row r="717" spans="1:27" ht="13.8" x14ac:dyDescent="0.3">
      <c r="A717" s="162" t="s">
        <v>3104</v>
      </c>
      <c r="B717" s="54" t="str">
        <f>"05"&amp;"."&amp;$B$801&amp;"."&amp;$B$802</f>
        <v>05.03.2024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0.10242999999999999</v>
      </c>
      <c r="N717" s="135">
        <f t="shared" si="407"/>
        <v>0.11607000000000001</v>
      </c>
      <c r="O717" s="135">
        <f t="shared" si="407"/>
        <v>0.42405999999999999</v>
      </c>
      <c r="P717" s="135">
        <f t="shared" si="407"/>
        <v>0.13325999999999999</v>
      </c>
      <c r="Q717" s="135">
        <f t="shared" si="407"/>
        <v>0.10909000000000001</v>
      </c>
      <c r="R717" s="135">
        <f t="shared" si="407"/>
        <v>0.10229000000000001</v>
      </c>
      <c r="S717" s="135">
        <f t="shared" si="407"/>
        <v>3.4000000000000002E-4</v>
      </c>
      <c r="T717" s="135">
        <f t="shared" si="407"/>
        <v>0</v>
      </c>
      <c r="U717" s="135">
        <f t="shared" si="407"/>
        <v>6.5640000000000004E-2</v>
      </c>
      <c r="V717" s="135">
        <f t="shared" si="407"/>
        <v>0.11255999999999999</v>
      </c>
      <c r="W717" s="135">
        <f t="shared" si="407"/>
        <v>0.11826</v>
      </c>
      <c r="X717" s="135">
        <f t="shared" si="407"/>
        <v>0.25214999999999999</v>
      </c>
      <c r="Y717" s="135">
        <f t="shared" si="407"/>
        <v>0.17593</v>
      </c>
      <c r="Z717" s="135">
        <f t="shared" si="407"/>
        <v>8.0689999999999998E-2</v>
      </c>
      <c r="AA717" s="135">
        <f t="shared" si="407"/>
        <v>0.1197</v>
      </c>
    </row>
    <row r="718" spans="1:27" ht="12.75" customHeight="1" outlineLevel="1" x14ac:dyDescent="0.3">
      <c r="A718" s="163" t="s">
        <v>3105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102.43</v>
      </c>
      <c r="N718" s="71">
        <v>116.07</v>
      </c>
      <c r="O718" s="71">
        <v>424.06</v>
      </c>
      <c r="P718" s="71">
        <v>133.26</v>
      </c>
      <c r="Q718" s="71">
        <v>109.09</v>
      </c>
      <c r="R718" s="71">
        <v>102.29</v>
      </c>
      <c r="S718" s="71">
        <v>0.34</v>
      </c>
      <c r="T718" s="71">
        <v>0</v>
      </c>
      <c r="U718" s="71">
        <v>65.64</v>
      </c>
      <c r="V718" s="71">
        <v>112.56</v>
      </c>
      <c r="W718" s="71">
        <v>118.26</v>
      </c>
      <c r="X718" s="71">
        <v>252.15</v>
      </c>
      <c r="Y718" s="71">
        <v>175.93</v>
      </c>
      <c r="Z718" s="71">
        <v>80.69</v>
      </c>
      <c r="AA718" s="71">
        <v>119.7</v>
      </c>
    </row>
    <row r="719" spans="1:27" ht="13.8" x14ac:dyDescent="0.3">
      <c r="A719" s="162" t="s">
        <v>3106</v>
      </c>
      <c r="B719" s="54" t="str">
        <f>"06"&amp;"."&amp;$B$801&amp;"."&amp;$B$802</f>
        <v>06.03.2024</v>
      </c>
      <c r="C719" s="134" t="s">
        <v>76</v>
      </c>
      <c r="D719" s="135">
        <f>ROUND((D720)/1000,5)</f>
        <v>1.515E-2</v>
      </c>
      <c r="E719" s="135">
        <f t="shared" ref="E719:AA719" si="408">ROUND((E720)/1000,5)</f>
        <v>1.704E-2</v>
      </c>
      <c r="F719" s="135">
        <f t="shared" si="408"/>
        <v>1.268E-2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6.3829999999999998E-2</v>
      </c>
      <c r="N719" s="135">
        <f t="shared" si="408"/>
        <v>9.5960000000000004E-2</v>
      </c>
      <c r="O719" s="135">
        <f t="shared" si="408"/>
        <v>0.17834</v>
      </c>
      <c r="P719" s="135">
        <f t="shared" si="408"/>
        <v>0.15717999999999999</v>
      </c>
      <c r="Q719" s="135">
        <f t="shared" si="408"/>
        <v>0.22134000000000001</v>
      </c>
      <c r="R719" s="135">
        <f t="shared" si="408"/>
        <v>0.21501999999999999</v>
      </c>
      <c r="S719" s="135">
        <f t="shared" si="408"/>
        <v>0.22131999999999999</v>
      </c>
      <c r="T719" s="135">
        <f t="shared" si="408"/>
        <v>0.20896000000000001</v>
      </c>
      <c r="U719" s="135">
        <f t="shared" si="408"/>
        <v>0.16933000000000001</v>
      </c>
      <c r="V719" s="135">
        <f t="shared" si="408"/>
        <v>0.20296</v>
      </c>
      <c r="W719" s="135">
        <f t="shared" si="408"/>
        <v>0.2596</v>
      </c>
      <c r="X719" s="135">
        <f t="shared" si="408"/>
        <v>0.26989999999999997</v>
      </c>
      <c r="Y719" s="135">
        <f t="shared" si="408"/>
        <v>0.51641999999999999</v>
      </c>
      <c r="Z719" s="135">
        <f t="shared" si="408"/>
        <v>0.60253000000000001</v>
      </c>
      <c r="AA719" s="135">
        <f t="shared" si="408"/>
        <v>0.56386999999999998</v>
      </c>
    </row>
    <row r="720" spans="1:27" ht="12.75" customHeight="1" outlineLevel="1" x14ac:dyDescent="0.3">
      <c r="A720" s="163" t="s">
        <v>3107</v>
      </c>
      <c r="B720" s="94" t="s">
        <v>238</v>
      </c>
      <c r="C720" s="70" t="s">
        <v>79</v>
      </c>
      <c r="D720" s="71">
        <v>15.15</v>
      </c>
      <c r="E720" s="71">
        <v>17.04</v>
      </c>
      <c r="F720" s="71">
        <v>12.68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63.83</v>
      </c>
      <c r="N720" s="71">
        <v>95.96</v>
      </c>
      <c r="O720" s="71">
        <v>178.34</v>
      </c>
      <c r="P720" s="71">
        <v>157.18</v>
      </c>
      <c r="Q720" s="71">
        <v>221.34</v>
      </c>
      <c r="R720" s="71">
        <v>215.02</v>
      </c>
      <c r="S720" s="71">
        <v>221.32</v>
      </c>
      <c r="T720" s="71">
        <v>208.96</v>
      </c>
      <c r="U720" s="71">
        <v>169.33</v>
      </c>
      <c r="V720" s="71">
        <v>202.96</v>
      </c>
      <c r="W720" s="71">
        <v>259.60000000000002</v>
      </c>
      <c r="X720" s="71">
        <v>269.89999999999998</v>
      </c>
      <c r="Y720" s="71">
        <v>516.41999999999996</v>
      </c>
      <c r="Z720" s="71">
        <v>602.53</v>
      </c>
      <c r="AA720" s="71">
        <v>563.87</v>
      </c>
    </row>
    <row r="721" spans="1:27" ht="13.8" x14ac:dyDescent="0.3">
      <c r="A721" s="162" t="s">
        <v>3108</v>
      </c>
      <c r="B721" s="54" t="str">
        <f>"07"&amp;"."&amp;$B$801&amp;"."&amp;$B$802</f>
        <v>07.03.2024</v>
      </c>
      <c r="C721" s="134" t="s">
        <v>76</v>
      </c>
      <c r="D721" s="135">
        <f>ROUND((D722)/1000,5)</f>
        <v>0.12539</v>
      </c>
      <c r="E721" s="135">
        <f t="shared" ref="E721:AA721" si="409">ROUND((E722)/1000,5)</f>
        <v>0.10576000000000001</v>
      </c>
      <c r="F721" s="135">
        <f t="shared" si="409"/>
        <v>4.5600000000000002E-2</v>
      </c>
      <c r="G721" s="135">
        <f t="shared" si="409"/>
        <v>3.3689999999999998E-2</v>
      </c>
      <c r="H721" s="135">
        <f t="shared" si="409"/>
        <v>3.6220000000000002E-2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0.20257</v>
      </c>
      <c r="N721" s="135">
        <f t="shared" si="409"/>
        <v>0.19428999999999999</v>
      </c>
      <c r="O721" s="135">
        <f t="shared" si="409"/>
        <v>0.18171000000000001</v>
      </c>
      <c r="P721" s="135">
        <f t="shared" si="409"/>
        <v>0.21561</v>
      </c>
      <c r="Q721" s="135">
        <f t="shared" si="409"/>
        <v>0.17626</v>
      </c>
      <c r="R721" s="135">
        <f t="shared" si="409"/>
        <v>0.23846999999999999</v>
      </c>
      <c r="S721" s="135">
        <f t="shared" si="409"/>
        <v>0.21507999999999999</v>
      </c>
      <c r="T721" s="135">
        <f t="shared" si="409"/>
        <v>0.23859</v>
      </c>
      <c r="U721" s="135">
        <f t="shared" si="409"/>
        <v>0.14574999999999999</v>
      </c>
      <c r="V721" s="135">
        <f t="shared" si="409"/>
        <v>0.19550999999999999</v>
      </c>
      <c r="W721" s="135">
        <f t="shared" si="409"/>
        <v>0.21504000000000001</v>
      </c>
      <c r="X721" s="135">
        <f t="shared" si="409"/>
        <v>0.18858</v>
      </c>
      <c r="Y721" s="135">
        <f t="shared" si="409"/>
        <v>0.37232999999999999</v>
      </c>
      <c r="Z721" s="135">
        <f t="shared" si="409"/>
        <v>0.35169</v>
      </c>
      <c r="AA721" s="135">
        <f t="shared" si="409"/>
        <v>0.29749999999999999</v>
      </c>
    </row>
    <row r="722" spans="1:27" ht="12.75" customHeight="1" outlineLevel="1" x14ac:dyDescent="0.3">
      <c r="A722" s="163" t="s">
        <v>3109</v>
      </c>
      <c r="B722" s="94" t="s">
        <v>238</v>
      </c>
      <c r="C722" s="70" t="s">
        <v>79</v>
      </c>
      <c r="D722" s="71">
        <v>125.39</v>
      </c>
      <c r="E722" s="71">
        <v>105.76</v>
      </c>
      <c r="F722" s="71">
        <v>45.6</v>
      </c>
      <c r="G722" s="71">
        <v>33.69</v>
      </c>
      <c r="H722" s="71">
        <v>36.22</v>
      </c>
      <c r="I722" s="71">
        <v>0</v>
      </c>
      <c r="J722" s="71">
        <v>0</v>
      </c>
      <c r="K722" s="71">
        <v>0</v>
      </c>
      <c r="L722" s="71">
        <v>0</v>
      </c>
      <c r="M722" s="71">
        <v>202.57</v>
      </c>
      <c r="N722" s="71">
        <v>194.29</v>
      </c>
      <c r="O722" s="71">
        <v>181.71</v>
      </c>
      <c r="P722" s="71">
        <v>215.61</v>
      </c>
      <c r="Q722" s="71">
        <v>176.26</v>
      </c>
      <c r="R722" s="71">
        <v>238.47</v>
      </c>
      <c r="S722" s="71">
        <v>215.08</v>
      </c>
      <c r="T722" s="71">
        <v>238.59</v>
      </c>
      <c r="U722" s="71">
        <v>145.75</v>
      </c>
      <c r="V722" s="71">
        <v>195.51</v>
      </c>
      <c r="W722" s="71">
        <v>215.04</v>
      </c>
      <c r="X722" s="71">
        <v>188.58</v>
      </c>
      <c r="Y722" s="71">
        <v>372.33</v>
      </c>
      <c r="Z722" s="71">
        <v>351.69</v>
      </c>
      <c r="AA722" s="71">
        <v>297.5</v>
      </c>
    </row>
    <row r="723" spans="1:27" ht="13.8" x14ac:dyDescent="0.3">
      <c r="A723" s="162" t="s">
        <v>3110</v>
      </c>
      <c r="B723" s="54" t="str">
        <f>"08"&amp;"."&amp;$B$801&amp;"."&amp;$B$802</f>
        <v>08.03.2024</v>
      </c>
      <c r="C723" s="134" t="s">
        <v>76</v>
      </c>
      <c r="D723" s="135">
        <f>ROUND((D724)/1000,5)</f>
        <v>8.9450000000000002E-2</v>
      </c>
      <c r="E723" s="135">
        <f t="shared" ref="E723:AA723" si="410">ROUND((E724)/1000,5)</f>
        <v>3.024E-2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3.6450000000000003E-2</v>
      </c>
      <c r="S723" s="135">
        <f t="shared" si="410"/>
        <v>4.0219999999999999E-2</v>
      </c>
      <c r="T723" s="135">
        <f t="shared" si="410"/>
        <v>3.6069999999999998E-2</v>
      </c>
      <c r="U723" s="135">
        <f t="shared" si="410"/>
        <v>0</v>
      </c>
      <c r="V723" s="135">
        <f t="shared" si="410"/>
        <v>0</v>
      </c>
      <c r="W723" s="135">
        <f t="shared" si="410"/>
        <v>7.5859999999999997E-2</v>
      </c>
      <c r="X723" s="135">
        <f t="shared" si="410"/>
        <v>0.28932000000000002</v>
      </c>
      <c r="Y723" s="135">
        <f t="shared" si="410"/>
        <v>0.2031</v>
      </c>
      <c r="Z723" s="135">
        <f t="shared" si="410"/>
        <v>0.30112</v>
      </c>
      <c r="AA723" s="135">
        <f t="shared" si="410"/>
        <v>7.7789999999999998E-2</v>
      </c>
    </row>
    <row r="724" spans="1:27" ht="12.75" customHeight="1" outlineLevel="1" x14ac:dyDescent="0.3">
      <c r="A724" s="163" t="s">
        <v>3111</v>
      </c>
      <c r="B724" s="94" t="s">
        <v>238</v>
      </c>
      <c r="C724" s="70" t="s">
        <v>79</v>
      </c>
      <c r="D724" s="71">
        <v>89.45</v>
      </c>
      <c r="E724" s="71">
        <v>30.24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36.450000000000003</v>
      </c>
      <c r="S724" s="71">
        <v>40.22</v>
      </c>
      <c r="T724" s="71">
        <v>36.07</v>
      </c>
      <c r="U724" s="71">
        <v>0</v>
      </c>
      <c r="V724" s="71">
        <v>0</v>
      </c>
      <c r="W724" s="71">
        <v>75.86</v>
      </c>
      <c r="X724" s="71">
        <v>289.32</v>
      </c>
      <c r="Y724" s="71">
        <v>203.1</v>
      </c>
      <c r="Z724" s="71">
        <v>301.12</v>
      </c>
      <c r="AA724" s="71">
        <v>77.790000000000006</v>
      </c>
    </row>
    <row r="725" spans="1:27" ht="13.8" x14ac:dyDescent="0.3">
      <c r="A725" s="162" t="s">
        <v>3112</v>
      </c>
      <c r="B725" s="54" t="str">
        <f>"09"&amp;"."&amp;$B$801&amp;"."&amp;$B$802</f>
        <v>09.03.2024</v>
      </c>
      <c r="C725" s="134" t="s">
        <v>76</v>
      </c>
      <c r="D725" s="135">
        <f>ROUND((D726)/1000,5)</f>
        <v>2.6069999999999999E-2</v>
      </c>
      <c r="E725" s="135">
        <f t="shared" ref="E725:AA725" si="411">ROUND((E726)/1000,5)</f>
        <v>0</v>
      </c>
      <c r="F725" s="135">
        <f t="shared" si="411"/>
        <v>2.332E-2</v>
      </c>
      <c r="G725" s="135">
        <f t="shared" si="411"/>
        <v>2.8410000000000001E-2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2.861E-2</v>
      </c>
      <c r="O725" s="135">
        <f t="shared" si="411"/>
        <v>3.0630000000000001E-2</v>
      </c>
      <c r="P725" s="135">
        <f t="shared" si="411"/>
        <v>3.27E-2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3.3140000000000003E-2</v>
      </c>
      <c r="Y725" s="135">
        <f t="shared" si="411"/>
        <v>0.17852999999999999</v>
      </c>
      <c r="Z725" s="135">
        <f t="shared" si="411"/>
        <v>0.34725</v>
      </c>
      <c r="AA725" s="135">
        <f t="shared" si="411"/>
        <v>0.47316000000000003</v>
      </c>
    </row>
    <row r="726" spans="1:27" ht="12.75" customHeight="1" outlineLevel="1" x14ac:dyDescent="0.3">
      <c r="A726" s="163" t="s">
        <v>3113</v>
      </c>
      <c r="B726" s="94" t="s">
        <v>238</v>
      </c>
      <c r="C726" s="70" t="s">
        <v>79</v>
      </c>
      <c r="D726" s="71">
        <v>26.07</v>
      </c>
      <c r="E726" s="71">
        <v>0</v>
      </c>
      <c r="F726" s="71">
        <v>23.32</v>
      </c>
      <c r="G726" s="71">
        <v>28.41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28.61</v>
      </c>
      <c r="O726" s="71">
        <v>30.63</v>
      </c>
      <c r="P726" s="71">
        <v>32.700000000000003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33.14</v>
      </c>
      <c r="Y726" s="71">
        <v>178.53</v>
      </c>
      <c r="Z726" s="71">
        <v>347.25</v>
      </c>
      <c r="AA726" s="71">
        <v>473.16</v>
      </c>
    </row>
    <row r="727" spans="1:27" ht="13.8" x14ac:dyDescent="0.3">
      <c r="A727" s="162" t="s">
        <v>3114</v>
      </c>
      <c r="B727" s="54" t="str">
        <f>"10"&amp;"."&amp;$B$801&amp;"."&amp;$B$802</f>
        <v>10.03.2024</v>
      </c>
      <c r="C727" s="134" t="s">
        <v>76</v>
      </c>
      <c r="D727" s="135">
        <f>ROUND((D728)/1000,5)</f>
        <v>9.4699999999999993E-3</v>
      </c>
      <c r="E727" s="135">
        <f t="shared" ref="E727:AA727" si="412">ROUND((E728)/1000,5)</f>
        <v>4.8829999999999998E-2</v>
      </c>
      <c r="F727" s="135">
        <f t="shared" si="412"/>
        <v>5.5460000000000002E-2</v>
      </c>
      <c r="G727" s="135">
        <f t="shared" si="412"/>
        <v>3.193E-2</v>
      </c>
      <c r="H727" s="135">
        <f t="shared" si="412"/>
        <v>0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5.706E-2</v>
      </c>
      <c r="Z727" s="135">
        <f t="shared" si="412"/>
        <v>8.6840000000000001E-2</v>
      </c>
      <c r="AA727" s="135">
        <f t="shared" si="412"/>
        <v>8.1610000000000002E-2</v>
      </c>
    </row>
    <row r="728" spans="1:27" ht="12.75" customHeight="1" outlineLevel="1" x14ac:dyDescent="0.3">
      <c r="A728" s="163" t="s">
        <v>3115</v>
      </c>
      <c r="B728" s="94" t="s">
        <v>238</v>
      </c>
      <c r="C728" s="70" t="s">
        <v>79</v>
      </c>
      <c r="D728" s="71">
        <v>9.4700000000000006</v>
      </c>
      <c r="E728" s="71">
        <v>48.83</v>
      </c>
      <c r="F728" s="71">
        <v>55.46</v>
      </c>
      <c r="G728" s="71">
        <v>31.93</v>
      </c>
      <c r="H728" s="71">
        <v>0</v>
      </c>
      <c r="I728" s="71">
        <v>0</v>
      </c>
      <c r="J728" s="71">
        <v>0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57.06</v>
      </c>
      <c r="Z728" s="71">
        <v>86.84</v>
      </c>
      <c r="AA728" s="71">
        <v>81.61</v>
      </c>
    </row>
    <row r="729" spans="1:27" ht="13.8" x14ac:dyDescent="0.3">
      <c r="A729" s="162" t="s">
        <v>3116</v>
      </c>
      <c r="B729" s="54" t="str">
        <f>"11"&amp;"."&amp;$B$801&amp;"."&amp;$B$802</f>
        <v>11.03.2024</v>
      </c>
      <c r="C729" s="134" t="s">
        <v>76</v>
      </c>
      <c r="D729" s="135">
        <f>ROUND((D730)/1000,5)</f>
        <v>0.15157000000000001</v>
      </c>
      <c r="E729" s="135">
        <f t="shared" ref="E729:AA729" si="413">ROUND((E730)/1000,5)</f>
        <v>0.15790000000000001</v>
      </c>
      <c r="F729" s="135">
        <f t="shared" si="413"/>
        <v>0.11865000000000001</v>
      </c>
      <c r="G729" s="135">
        <f t="shared" si="413"/>
        <v>3.4669999999999999E-2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1.32E-2</v>
      </c>
      <c r="N729" s="135">
        <f t="shared" si="413"/>
        <v>0.13117000000000001</v>
      </c>
      <c r="O729" s="135">
        <f t="shared" si="413"/>
        <v>5.4330000000000003E-2</v>
      </c>
      <c r="P729" s="135">
        <f t="shared" si="413"/>
        <v>0</v>
      </c>
      <c r="Q729" s="135">
        <f t="shared" si="413"/>
        <v>0</v>
      </c>
      <c r="R729" s="135">
        <f t="shared" si="413"/>
        <v>1.2800000000000001E-3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1.26E-2</v>
      </c>
      <c r="X729" s="135">
        <f t="shared" si="413"/>
        <v>2.9360000000000001E-2</v>
      </c>
      <c r="Y729" s="135">
        <f t="shared" si="413"/>
        <v>0.18955</v>
      </c>
      <c r="Z729" s="135">
        <f t="shared" si="413"/>
        <v>0.24024999999999999</v>
      </c>
      <c r="AA729" s="135">
        <f t="shared" si="413"/>
        <v>0.22478000000000001</v>
      </c>
    </row>
    <row r="730" spans="1:27" ht="12.75" customHeight="1" outlineLevel="1" x14ac:dyDescent="0.3">
      <c r="A730" s="163" t="s">
        <v>3117</v>
      </c>
      <c r="B730" s="94" t="s">
        <v>238</v>
      </c>
      <c r="C730" s="70" t="s">
        <v>79</v>
      </c>
      <c r="D730" s="71">
        <v>151.57</v>
      </c>
      <c r="E730" s="71">
        <v>157.9</v>
      </c>
      <c r="F730" s="71">
        <v>118.65</v>
      </c>
      <c r="G730" s="71">
        <v>34.67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13.2</v>
      </c>
      <c r="N730" s="71">
        <v>131.16999999999999</v>
      </c>
      <c r="O730" s="71">
        <v>54.33</v>
      </c>
      <c r="P730" s="71">
        <v>0</v>
      </c>
      <c r="Q730" s="71">
        <v>0</v>
      </c>
      <c r="R730" s="71">
        <v>1.28</v>
      </c>
      <c r="S730" s="71">
        <v>0</v>
      </c>
      <c r="T730" s="71">
        <v>0</v>
      </c>
      <c r="U730" s="71">
        <v>0</v>
      </c>
      <c r="V730" s="71">
        <v>0</v>
      </c>
      <c r="W730" s="71">
        <v>12.6</v>
      </c>
      <c r="X730" s="71">
        <v>29.36</v>
      </c>
      <c r="Y730" s="71">
        <v>189.55</v>
      </c>
      <c r="Z730" s="71">
        <v>240.25</v>
      </c>
      <c r="AA730" s="71">
        <v>224.78</v>
      </c>
    </row>
    <row r="731" spans="1:27" ht="13.8" x14ac:dyDescent="0.3">
      <c r="A731" s="162" t="s">
        <v>3118</v>
      </c>
      <c r="B731" s="54" t="str">
        <f>"12"&amp;"."&amp;$B$801&amp;"."&amp;$B$802</f>
        <v>12.03.2024</v>
      </c>
      <c r="C731" s="134" t="s">
        <v>76</v>
      </c>
      <c r="D731" s="135">
        <f>ROUND((D732)/1000,5)</f>
        <v>5.9270000000000003E-2</v>
      </c>
      <c r="E731" s="135">
        <f t="shared" ref="E731:AA731" si="414">ROUND((E732)/1000,5)</f>
        <v>4.879E-2</v>
      </c>
      <c r="F731" s="135">
        <f t="shared" si="414"/>
        <v>0</v>
      </c>
      <c r="G731" s="135">
        <f t="shared" si="414"/>
        <v>0</v>
      </c>
      <c r="H731" s="135">
        <f t="shared" si="414"/>
        <v>0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1.457E-2</v>
      </c>
      <c r="O731" s="135">
        <f t="shared" si="414"/>
        <v>7.2889999999999996E-2</v>
      </c>
      <c r="P731" s="135">
        <f t="shared" si="414"/>
        <v>5.5010000000000003E-2</v>
      </c>
      <c r="Q731" s="135">
        <f t="shared" si="414"/>
        <v>0.11113000000000001</v>
      </c>
      <c r="R731" s="135">
        <f t="shared" si="414"/>
        <v>0.15556</v>
      </c>
      <c r="S731" s="135">
        <f t="shared" si="414"/>
        <v>0.11645</v>
      </c>
      <c r="T731" s="135">
        <f t="shared" si="414"/>
        <v>0.21160999999999999</v>
      </c>
      <c r="U731" s="135">
        <f t="shared" si="414"/>
        <v>3.7150000000000002E-2</v>
      </c>
      <c r="V731" s="135">
        <f t="shared" si="414"/>
        <v>0</v>
      </c>
      <c r="W731" s="135">
        <f t="shared" si="414"/>
        <v>6.1080000000000002E-2</v>
      </c>
      <c r="X731" s="135">
        <f t="shared" si="414"/>
        <v>0.18715000000000001</v>
      </c>
      <c r="Y731" s="135">
        <f t="shared" si="414"/>
        <v>0.44979000000000002</v>
      </c>
      <c r="Z731" s="135">
        <f t="shared" si="414"/>
        <v>0.34921000000000002</v>
      </c>
      <c r="AA731" s="135">
        <f t="shared" si="414"/>
        <v>0.19522999999999999</v>
      </c>
    </row>
    <row r="732" spans="1:27" ht="12.75" customHeight="1" outlineLevel="1" x14ac:dyDescent="0.3">
      <c r="A732" s="163" t="s">
        <v>3119</v>
      </c>
      <c r="B732" s="94" t="s">
        <v>238</v>
      </c>
      <c r="C732" s="70" t="s">
        <v>79</v>
      </c>
      <c r="D732" s="71">
        <v>59.27</v>
      </c>
      <c r="E732" s="71">
        <v>48.79</v>
      </c>
      <c r="F732" s="71">
        <v>0</v>
      </c>
      <c r="G732" s="71">
        <v>0</v>
      </c>
      <c r="H732" s="71">
        <v>0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14.57</v>
      </c>
      <c r="O732" s="71">
        <v>72.89</v>
      </c>
      <c r="P732" s="71">
        <v>55.01</v>
      </c>
      <c r="Q732" s="71">
        <v>111.13</v>
      </c>
      <c r="R732" s="71">
        <v>155.56</v>
      </c>
      <c r="S732" s="71">
        <v>116.45</v>
      </c>
      <c r="T732" s="71">
        <v>211.61</v>
      </c>
      <c r="U732" s="71">
        <v>37.15</v>
      </c>
      <c r="V732" s="71">
        <v>0</v>
      </c>
      <c r="W732" s="71">
        <v>61.08</v>
      </c>
      <c r="X732" s="71">
        <v>187.15</v>
      </c>
      <c r="Y732" s="71">
        <v>449.79</v>
      </c>
      <c r="Z732" s="71">
        <v>349.21</v>
      </c>
      <c r="AA732" s="71">
        <v>195.23</v>
      </c>
    </row>
    <row r="733" spans="1:27" ht="13.8" x14ac:dyDescent="0.3">
      <c r="A733" s="162" t="s">
        <v>3120</v>
      </c>
      <c r="B733" s="54" t="str">
        <f>"13"&amp;"."&amp;$B$801&amp;"."&amp;$B$802</f>
        <v>13.03.2024</v>
      </c>
      <c r="C733" s="134" t="s">
        <v>76</v>
      </c>
      <c r="D733" s="135">
        <f>ROUND((D734)/1000,5)</f>
        <v>1.8880000000000001E-2</v>
      </c>
      <c r="E733" s="135">
        <f t="shared" ref="E733:AA733" si="415">ROUND((E734)/1000,5)</f>
        <v>7.7729999999999994E-2</v>
      </c>
      <c r="F733" s="135">
        <f t="shared" si="415"/>
        <v>5.1740000000000001E-2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0</v>
      </c>
      <c r="M733" s="135">
        <f t="shared" si="415"/>
        <v>0</v>
      </c>
      <c r="N733" s="135">
        <f t="shared" si="415"/>
        <v>4.3099999999999999E-2</v>
      </c>
      <c r="O733" s="135">
        <f t="shared" si="415"/>
        <v>7.7850000000000003E-2</v>
      </c>
      <c r="P733" s="135">
        <f t="shared" si="415"/>
        <v>8.0439999999999998E-2</v>
      </c>
      <c r="Q733" s="135">
        <f t="shared" si="415"/>
        <v>7.4410000000000004E-2</v>
      </c>
      <c r="R733" s="135">
        <f t="shared" si="415"/>
        <v>6.6900000000000001E-2</v>
      </c>
      <c r="S733" s="135">
        <f t="shared" si="415"/>
        <v>6.8870000000000001E-2</v>
      </c>
      <c r="T733" s="135">
        <f t="shared" si="415"/>
        <v>3.7690000000000001E-2</v>
      </c>
      <c r="U733" s="135">
        <f t="shared" si="415"/>
        <v>4.3040000000000002E-2</v>
      </c>
      <c r="V733" s="135">
        <f t="shared" si="415"/>
        <v>0</v>
      </c>
      <c r="W733" s="135">
        <f t="shared" si="415"/>
        <v>3.712E-2</v>
      </c>
      <c r="X733" s="135">
        <f t="shared" si="415"/>
        <v>9.2520000000000005E-2</v>
      </c>
      <c r="Y733" s="135">
        <f t="shared" si="415"/>
        <v>0.20698</v>
      </c>
      <c r="Z733" s="135">
        <f t="shared" si="415"/>
        <v>0.25441999999999998</v>
      </c>
      <c r="AA733" s="135">
        <f t="shared" si="415"/>
        <v>6.701E-2</v>
      </c>
    </row>
    <row r="734" spans="1:27" ht="12.75" customHeight="1" outlineLevel="1" x14ac:dyDescent="0.3">
      <c r="A734" s="163" t="s">
        <v>3121</v>
      </c>
      <c r="B734" s="94" t="s">
        <v>238</v>
      </c>
      <c r="C734" s="70" t="s">
        <v>79</v>
      </c>
      <c r="D734" s="71">
        <v>18.88</v>
      </c>
      <c r="E734" s="71">
        <v>77.73</v>
      </c>
      <c r="F734" s="71">
        <v>51.74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0</v>
      </c>
      <c r="M734" s="71">
        <v>0</v>
      </c>
      <c r="N734" s="71">
        <v>43.1</v>
      </c>
      <c r="O734" s="71">
        <v>77.849999999999994</v>
      </c>
      <c r="P734" s="71">
        <v>80.44</v>
      </c>
      <c r="Q734" s="71">
        <v>74.41</v>
      </c>
      <c r="R734" s="71">
        <v>66.900000000000006</v>
      </c>
      <c r="S734" s="71">
        <v>68.87</v>
      </c>
      <c r="T734" s="71">
        <v>37.69</v>
      </c>
      <c r="U734" s="71">
        <v>43.04</v>
      </c>
      <c r="V734" s="71">
        <v>0</v>
      </c>
      <c r="W734" s="71">
        <v>37.119999999999997</v>
      </c>
      <c r="X734" s="71">
        <v>92.52</v>
      </c>
      <c r="Y734" s="71">
        <v>206.98</v>
      </c>
      <c r="Z734" s="71">
        <v>254.42</v>
      </c>
      <c r="AA734" s="71">
        <v>67.010000000000005</v>
      </c>
    </row>
    <row r="735" spans="1:27" ht="13.8" x14ac:dyDescent="0.3">
      <c r="A735" s="162" t="s">
        <v>3122</v>
      </c>
      <c r="B735" s="54" t="str">
        <f>"14"&amp;"."&amp;$B$801&amp;"."&amp;$B$802</f>
        <v>14.03.2024</v>
      </c>
      <c r="C735" s="134" t="s">
        <v>76</v>
      </c>
      <c r="D735" s="135">
        <f>ROUND((D736)/1000,5)</f>
        <v>0.1888</v>
      </c>
      <c r="E735" s="135">
        <f t="shared" ref="E735:AA735" si="416">ROUND((E736)/1000,5)</f>
        <v>0.19087000000000001</v>
      </c>
      <c r="F735" s="135">
        <f t="shared" si="416"/>
        <v>0.20657</v>
      </c>
      <c r="G735" s="135">
        <f t="shared" si="416"/>
        <v>9.6159999999999995E-2</v>
      </c>
      <c r="H735" s="135">
        <f t="shared" si="416"/>
        <v>1.8699999999999999E-3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1.7000000000000001E-2</v>
      </c>
      <c r="N735" s="135">
        <f t="shared" si="416"/>
        <v>0.12662000000000001</v>
      </c>
      <c r="O735" s="135">
        <f t="shared" si="416"/>
        <v>0.12361999999999999</v>
      </c>
      <c r="P735" s="135">
        <f t="shared" si="416"/>
        <v>9.7689999999999999E-2</v>
      </c>
      <c r="Q735" s="135">
        <f t="shared" si="416"/>
        <v>0.11637</v>
      </c>
      <c r="R735" s="135">
        <f t="shared" si="416"/>
        <v>0.11051</v>
      </c>
      <c r="S735" s="135">
        <f t="shared" si="416"/>
        <v>7.7969999999999998E-2</v>
      </c>
      <c r="T735" s="135">
        <f t="shared" si="416"/>
        <v>1.2239999999999999E-2</v>
      </c>
      <c r="U735" s="135">
        <f t="shared" si="416"/>
        <v>4.1709999999999997E-2</v>
      </c>
      <c r="V735" s="135">
        <f t="shared" si="416"/>
        <v>0</v>
      </c>
      <c r="W735" s="135">
        <f t="shared" si="416"/>
        <v>0.19889999999999999</v>
      </c>
      <c r="X735" s="135">
        <f t="shared" si="416"/>
        <v>0.25141999999999998</v>
      </c>
      <c r="Y735" s="135">
        <f t="shared" si="416"/>
        <v>0.30115999999999998</v>
      </c>
      <c r="Z735" s="135">
        <f t="shared" si="416"/>
        <v>0.32235999999999998</v>
      </c>
      <c r="AA735" s="135">
        <f t="shared" si="416"/>
        <v>0.30053999999999997</v>
      </c>
    </row>
    <row r="736" spans="1:27" ht="12.75" customHeight="1" outlineLevel="1" x14ac:dyDescent="0.3">
      <c r="A736" s="163" t="s">
        <v>3123</v>
      </c>
      <c r="B736" s="94" t="s">
        <v>238</v>
      </c>
      <c r="C736" s="70" t="s">
        <v>79</v>
      </c>
      <c r="D736" s="71">
        <v>188.8</v>
      </c>
      <c r="E736" s="71">
        <v>190.87</v>
      </c>
      <c r="F736" s="71">
        <v>206.57</v>
      </c>
      <c r="G736" s="71">
        <v>96.16</v>
      </c>
      <c r="H736" s="71">
        <v>1.87</v>
      </c>
      <c r="I736" s="71">
        <v>0</v>
      </c>
      <c r="J736" s="71">
        <v>0</v>
      </c>
      <c r="K736" s="71">
        <v>0</v>
      </c>
      <c r="L736" s="71">
        <v>0</v>
      </c>
      <c r="M736" s="71">
        <v>17</v>
      </c>
      <c r="N736" s="71">
        <v>126.62</v>
      </c>
      <c r="O736" s="71">
        <v>123.62</v>
      </c>
      <c r="P736" s="71">
        <v>97.69</v>
      </c>
      <c r="Q736" s="71">
        <v>116.37</v>
      </c>
      <c r="R736" s="71">
        <v>110.51</v>
      </c>
      <c r="S736" s="71">
        <v>77.97</v>
      </c>
      <c r="T736" s="71">
        <v>12.24</v>
      </c>
      <c r="U736" s="71">
        <v>41.71</v>
      </c>
      <c r="V736" s="71">
        <v>0</v>
      </c>
      <c r="W736" s="71">
        <v>198.9</v>
      </c>
      <c r="X736" s="71">
        <v>251.42</v>
      </c>
      <c r="Y736" s="71">
        <v>301.16000000000003</v>
      </c>
      <c r="Z736" s="71">
        <v>322.36</v>
      </c>
      <c r="AA736" s="71">
        <v>300.54000000000002</v>
      </c>
    </row>
    <row r="737" spans="1:27" ht="13.8" x14ac:dyDescent="0.3">
      <c r="A737" s="162" t="s">
        <v>3124</v>
      </c>
      <c r="B737" s="54" t="str">
        <f>"15"&amp;"."&amp;$B$801&amp;"."&amp;$B$802</f>
        <v>15.03.2024</v>
      </c>
      <c r="C737" s="134" t="s">
        <v>76</v>
      </c>
      <c r="D737" s="135">
        <f>ROUND((D738)/1000,5)</f>
        <v>7.9509999999999997E-2</v>
      </c>
      <c r="E737" s="135">
        <f t="shared" ref="E737:AA737" si="417">ROUND((E738)/1000,5)</f>
        <v>4.7820000000000001E-2</v>
      </c>
      <c r="F737" s="135">
        <f t="shared" si="417"/>
        <v>7.1859999999999993E-2</v>
      </c>
      <c r="G737" s="135">
        <f t="shared" si="417"/>
        <v>1.128E-2</v>
      </c>
      <c r="H737" s="135">
        <f t="shared" si="417"/>
        <v>0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0</v>
      </c>
      <c r="X737" s="135">
        <f t="shared" si="417"/>
        <v>0</v>
      </c>
      <c r="Y737" s="135">
        <f t="shared" si="417"/>
        <v>3.8690000000000002E-2</v>
      </c>
      <c r="Z737" s="135">
        <f t="shared" si="417"/>
        <v>0.14754999999999999</v>
      </c>
      <c r="AA737" s="135">
        <f t="shared" si="417"/>
        <v>8.8000000000000003E-4</v>
      </c>
    </row>
    <row r="738" spans="1:27" ht="12.75" customHeight="1" outlineLevel="1" x14ac:dyDescent="0.3">
      <c r="A738" s="163" t="s">
        <v>3125</v>
      </c>
      <c r="B738" s="94" t="s">
        <v>238</v>
      </c>
      <c r="C738" s="70" t="s">
        <v>79</v>
      </c>
      <c r="D738" s="71">
        <v>79.510000000000005</v>
      </c>
      <c r="E738" s="71">
        <v>47.82</v>
      </c>
      <c r="F738" s="71">
        <v>71.86</v>
      </c>
      <c r="G738" s="71">
        <v>11.28</v>
      </c>
      <c r="H738" s="71">
        <v>0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0</v>
      </c>
      <c r="X738" s="71">
        <v>0</v>
      </c>
      <c r="Y738" s="71">
        <v>38.69</v>
      </c>
      <c r="Z738" s="71">
        <v>147.55000000000001</v>
      </c>
      <c r="AA738" s="71">
        <v>0.88</v>
      </c>
    </row>
    <row r="739" spans="1:27" ht="13.8" x14ac:dyDescent="0.3">
      <c r="A739" s="162" t="s">
        <v>3126</v>
      </c>
      <c r="B739" s="54" t="str">
        <f>"16"&amp;"."&amp;$B$801&amp;"."&amp;$B$802</f>
        <v>16.03.2024</v>
      </c>
      <c r="C739" s="134" t="s">
        <v>76</v>
      </c>
      <c r="D739" s="135">
        <f>ROUND((D740)/1000,5)</f>
        <v>9.8700000000000003E-3</v>
      </c>
      <c r="E739" s="135">
        <f t="shared" ref="E739:AA739" si="418">ROUND((E740)/1000,5)</f>
        <v>0</v>
      </c>
      <c r="F739" s="135">
        <f t="shared" si="418"/>
        <v>0</v>
      </c>
      <c r="G739" s="135">
        <f t="shared" si="418"/>
        <v>0</v>
      </c>
      <c r="H739" s="135">
        <f t="shared" si="418"/>
        <v>0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0</v>
      </c>
      <c r="O739" s="135">
        <f t="shared" si="418"/>
        <v>0</v>
      </c>
      <c r="P739" s="135">
        <f t="shared" si="418"/>
        <v>0</v>
      </c>
      <c r="Q739" s="135">
        <f t="shared" si="418"/>
        <v>0</v>
      </c>
      <c r="R739" s="135">
        <f t="shared" si="418"/>
        <v>1.8259999999999998E-2</v>
      </c>
      <c r="S739" s="135">
        <f t="shared" si="418"/>
        <v>4.2610000000000002E-2</v>
      </c>
      <c r="T739" s="135">
        <f t="shared" si="418"/>
        <v>1.132E-2</v>
      </c>
      <c r="U739" s="135">
        <f t="shared" si="418"/>
        <v>8.8999999999999995E-4</v>
      </c>
      <c r="V739" s="135">
        <f t="shared" si="418"/>
        <v>0</v>
      </c>
      <c r="W739" s="135">
        <f t="shared" si="418"/>
        <v>2.8039999999999999E-2</v>
      </c>
      <c r="X739" s="135">
        <f t="shared" si="418"/>
        <v>9.2369999999999994E-2</v>
      </c>
      <c r="Y739" s="135">
        <f t="shared" si="418"/>
        <v>0.13125000000000001</v>
      </c>
      <c r="Z739" s="135">
        <f t="shared" si="418"/>
        <v>4.2200000000000001E-2</v>
      </c>
      <c r="AA739" s="135">
        <f t="shared" si="418"/>
        <v>2.64E-3</v>
      </c>
    </row>
    <row r="740" spans="1:27" ht="12.75" customHeight="1" outlineLevel="1" x14ac:dyDescent="0.3">
      <c r="A740" s="163" t="s">
        <v>3127</v>
      </c>
      <c r="B740" s="94" t="s">
        <v>238</v>
      </c>
      <c r="C740" s="70" t="s">
        <v>79</v>
      </c>
      <c r="D740" s="71">
        <v>9.8699999999999992</v>
      </c>
      <c r="E740" s="71">
        <v>0</v>
      </c>
      <c r="F740" s="71">
        <v>0</v>
      </c>
      <c r="G740" s="71">
        <v>0</v>
      </c>
      <c r="H740" s="71">
        <v>0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0</v>
      </c>
      <c r="O740" s="71">
        <v>0</v>
      </c>
      <c r="P740" s="71">
        <v>0</v>
      </c>
      <c r="Q740" s="71">
        <v>0</v>
      </c>
      <c r="R740" s="71">
        <v>18.260000000000002</v>
      </c>
      <c r="S740" s="71">
        <v>42.61</v>
      </c>
      <c r="T740" s="71">
        <v>11.32</v>
      </c>
      <c r="U740" s="71">
        <v>0.89</v>
      </c>
      <c r="V740" s="71">
        <v>0</v>
      </c>
      <c r="W740" s="71">
        <v>28.04</v>
      </c>
      <c r="X740" s="71">
        <v>92.37</v>
      </c>
      <c r="Y740" s="71">
        <v>131.25</v>
      </c>
      <c r="Z740" s="71">
        <v>42.2</v>
      </c>
      <c r="AA740" s="71">
        <v>2.64</v>
      </c>
    </row>
    <row r="741" spans="1:27" ht="13.8" x14ac:dyDescent="0.3">
      <c r="A741" s="162" t="s">
        <v>3128</v>
      </c>
      <c r="B741" s="54" t="str">
        <f>"17"&amp;"."&amp;$B$801&amp;"."&amp;$B$802</f>
        <v>17.03.2024</v>
      </c>
      <c r="C741" s="134" t="s">
        <v>76</v>
      </c>
      <c r="D741" s="135">
        <f>ROUND((D742)/1000,5)</f>
        <v>0.19606999999999999</v>
      </c>
      <c r="E741" s="135">
        <f t="shared" ref="E741:AA741" si="419">ROUND((E742)/1000,5)</f>
        <v>7.077E-2</v>
      </c>
      <c r="F741" s="135">
        <f t="shared" si="419"/>
        <v>0.11076999999999999</v>
      </c>
      <c r="G741" s="135">
        <f t="shared" si="419"/>
        <v>0.10201</v>
      </c>
      <c r="H741" s="135">
        <f t="shared" si="419"/>
        <v>7.6859999999999998E-2</v>
      </c>
      <c r="I741" s="135">
        <f t="shared" si="419"/>
        <v>0</v>
      </c>
      <c r="J741" s="135">
        <f t="shared" si="419"/>
        <v>4.9930000000000002E-2</v>
      </c>
      <c r="K741" s="135">
        <f t="shared" si="419"/>
        <v>0</v>
      </c>
      <c r="L741" s="135">
        <f t="shared" si="419"/>
        <v>2.077E-2</v>
      </c>
      <c r="M741" s="135">
        <f t="shared" si="419"/>
        <v>0.20005000000000001</v>
      </c>
      <c r="N741" s="135">
        <f t="shared" si="419"/>
        <v>0.23769000000000001</v>
      </c>
      <c r="O741" s="135">
        <f t="shared" si="419"/>
        <v>0.24401999999999999</v>
      </c>
      <c r="P741" s="135">
        <f t="shared" si="419"/>
        <v>0.25112000000000001</v>
      </c>
      <c r="Q741" s="135">
        <f t="shared" si="419"/>
        <v>0.36656</v>
      </c>
      <c r="R741" s="135">
        <f t="shared" si="419"/>
        <v>0.37436000000000003</v>
      </c>
      <c r="S741" s="135">
        <f t="shared" si="419"/>
        <v>0.23036999999999999</v>
      </c>
      <c r="T741" s="135">
        <f t="shared" si="419"/>
        <v>4.2000000000000002E-4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3.015E-2</v>
      </c>
      <c r="Y741" s="135">
        <f t="shared" si="419"/>
        <v>0.22769</v>
      </c>
      <c r="Z741" s="135">
        <f t="shared" si="419"/>
        <v>0.15101000000000001</v>
      </c>
      <c r="AA741" s="135">
        <f t="shared" si="419"/>
        <v>0.25190000000000001</v>
      </c>
    </row>
    <row r="742" spans="1:27" ht="12.75" customHeight="1" outlineLevel="1" x14ac:dyDescent="0.3">
      <c r="A742" s="163" t="s">
        <v>3129</v>
      </c>
      <c r="B742" s="94" t="s">
        <v>238</v>
      </c>
      <c r="C742" s="70" t="s">
        <v>79</v>
      </c>
      <c r="D742" s="71">
        <v>196.07</v>
      </c>
      <c r="E742" s="71">
        <v>70.77</v>
      </c>
      <c r="F742" s="71">
        <v>110.77</v>
      </c>
      <c r="G742" s="71">
        <v>102.01</v>
      </c>
      <c r="H742" s="71">
        <v>76.86</v>
      </c>
      <c r="I742" s="71">
        <v>0</v>
      </c>
      <c r="J742" s="71">
        <v>49.93</v>
      </c>
      <c r="K742" s="71">
        <v>0</v>
      </c>
      <c r="L742" s="71">
        <v>20.77</v>
      </c>
      <c r="M742" s="71">
        <v>200.05</v>
      </c>
      <c r="N742" s="71">
        <v>237.69</v>
      </c>
      <c r="O742" s="71">
        <v>244.02</v>
      </c>
      <c r="P742" s="71">
        <v>251.12</v>
      </c>
      <c r="Q742" s="71">
        <v>366.56</v>
      </c>
      <c r="R742" s="71">
        <v>374.36</v>
      </c>
      <c r="S742" s="71">
        <v>230.37</v>
      </c>
      <c r="T742" s="71">
        <v>0.42</v>
      </c>
      <c r="U742" s="71">
        <v>0</v>
      </c>
      <c r="V742" s="71">
        <v>0</v>
      </c>
      <c r="W742" s="71">
        <v>0</v>
      </c>
      <c r="X742" s="71">
        <v>30.15</v>
      </c>
      <c r="Y742" s="71">
        <v>227.69</v>
      </c>
      <c r="Z742" s="71">
        <v>151.01</v>
      </c>
      <c r="AA742" s="71">
        <v>251.9</v>
      </c>
    </row>
    <row r="743" spans="1:27" ht="13.8" x14ac:dyDescent="0.3">
      <c r="A743" s="162" t="s">
        <v>3130</v>
      </c>
      <c r="B743" s="54" t="str">
        <f>"18"&amp;"."&amp;$B$801&amp;"."&amp;$B$802</f>
        <v>18.03.2024</v>
      </c>
      <c r="C743" s="134" t="s">
        <v>76</v>
      </c>
      <c r="D743" s="135">
        <f>ROUND((D744)/1000,5)</f>
        <v>0.11354</v>
      </c>
      <c r="E743" s="135">
        <f t="shared" ref="E743:AA743" si="420">ROUND((E744)/1000,5)</f>
        <v>4.9300000000000004E-3</v>
      </c>
      <c r="F743" s="135">
        <f t="shared" si="420"/>
        <v>5.3E-3</v>
      </c>
      <c r="G743" s="135">
        <f t="shared" si="420"/>
        <v>0</v>
      </c>
      <c r="H743" s="135">
        <f t="shared" si="420"/>
        <v>0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2.2210000000000001E-2</v>
      </c>
      <c r="N743" s="135">
        <f t="shared" si="420"/>
        <v>4.8250000000000001E-2</v>
      </c>
      <c r="O743" s="135">
        <f t="shared" si="420"/>
        <v>0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0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4.2220000000000001E-2</v>
      </c>
      <c r="Y743" s="135">
        <f t="shared" si="420"/>
        <v>0.24603</v>
      </c>
      <c r="Z743" s="135">
        <f t="shared" si="420"/>
        <v>0.16647999999999999</v>
      </c>
      <c r="AA743" s="135">
        <f t="shared" si="420"/>
        <v>0.15886</v>
      </c>
    </row>
    <row r="744" spans="1:27" ht="12.75" customHeight="1" outlineLevel="1" x14ac:dyDescent="0.3">
      <c r="A744" s="163" t="s">
        <v>3131</v>
      </c>
      <c r="B744" s="94" t="s">
        <v>238</v>
      </c>
      <c r="C744" s="70" t="s">
        <v>79</v>
      </c>
      <c r="D744" s="71">
        <v>113.54</v>
      </c>
      <c r="E744" s="71">
        <v>4.93</v>
      </c>
      <c r="F744" s="71">
        <v>5.3</v>
      </c>
      <c r="G744" s="71">
        <v>0</v>
      </c>
      <c r="H744" s="71">
        <v>0</v>
      </c>
      <c r="I744" s="71">
        <v>0</v>
      </c>
      <c r="J744" s="71">
        <v>0</v>
      </c>
      <c r="K744" s="71">
        <v>0</v>
      </c>
      <c r="L744" s="71">
        <v>0</v>
      </c>
      <c r="M744" s="71">
        <v>22.21</v>
      </c>
      <c r="N744" s="71">
        <v>48.25</v>
      </c>
      <c r="O744" s="71">
        <v>0</v>
      </c>
      <c r="P744" s="71">
        <v>0</v>
      </c>
      <c r="Q744" s="71">
        <v>0</v>
      </c>
      <c r="R744" s="71">
        <v>0</v>
      </c>
      <c r="S744" s="71">
        <v>0</v>
      </c>
      <c r="T744" s="71">
        <v>0</v>
      </c>
      <c r="U744" s="71">
        <v>0</v>
      </c>
      <c r="V744" s="71">
        <v>0</v>
      </c>
      <c r="W744" s="71">
        <v>0</v>
      </c>
      <c r="X744" s="71">
        <v>42.22</v>
      </c>
      <c r="Y744" s="71">
        <v>246.03</v>
      </c>
      <c r="Z744" s="71">
        <v>166.48</v>
      </c>
      <c r="AA744" s="71">
        <v>158.86000000000001</v>
      </c>
    </row>
    <row r="745" spans="1:27" ht="13.8" x14ac:dyDescent="0.3">
      <c r="A745" s="162" t="s">
        <v>3132</v>
      </c>
      <c r="B745" s="54" t="str">
        <f>"19"&amp;"."&amp;$B$801&amp;"."&amp;$B$802</f>
        <v>19.03.2024</v>
      </c>
      <c r="C745" s="134" t="s">
        <v>76</v>
      </c>
      <c r="D745" s="135">
        <f>ROUND((D746)/1000,5)</f>
        <v>5.9299999999999999E-2</v>
      </c>
      <c r="E745" s="135">
        <f t="shared" ref="E745:AA745" si="421">ROUND((E746)/1000,5)</f>
        <v>5.9819999999999998E-2</v>
      </c>
      <c r="F745" s="135">
        <f t="shared" si="421"/>
        <v>3.3000000000000002E-2</v>
      </c>
      <c r="G745" s="135">
        <f t="shared" si="421"/>
        <v>2.5010000000000001E-2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0.13949</v>
      </c>
      <c r="O745" s="135">
        <f t="shared" si="421"/>
        <v>0.23085</v>
      </c>
      <c r="P745" s="135">
        <f t="shared" si="421"/>
        <v>0.13264999999999999</v>
      </c>
      <c r="Q745" s="135">
        <f t="shared" si="421"/>
        <v>6.5110000000000001E-2</v>
      </c>
      <c r="R745" s="135">
        <f t="shared" si="421"/>
        <v>4.9540000000000001E-2</v>
      </c>
      <c r="S745" s="135">
        <f t="shared" si="421"/>
        <v>2.0760000000000001E-2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5.7950000000000002E-2</v>
      </c>
      <c r="X745" s="135">
        <f t="shared" si="421"/>
        <v>0.12198000000000001</v>
      </c>
      <c r="Y745" s="135">
        <f t="shared" si="421"/>
        <v>0.42842999999999998</v>
      </c>
      <c r="Z745" s="135">
        <f t="shared" si="421"/>
        <v>0.54495000000000005</v>
      </c>
      <c r="AA745" s="135">
        <f t="shared" si="421"/>
        <v>1.35246</v>
      </c>
    </row>
    <row r="746" spans="1:27" ht="12.75" customHeight="1" outlineLevel="1" x14ac:dyDescent="0.3">
      <c r="A746" s="163" t="s">
        <v>3133</v>
      </c>
      <c r="B746" s="94" t="s">
        <v>238</v>
      </c>
      <c r="C746" s="70" t="s">
        <v>79</v>
      </c>
      <c r="D746" s="71">
        <v>59.3</v>
      </c>
      <c r="E746" s="71">
        <v>59.82</v>
      </c>
      <c r="F746" s="71">
        <v>33</v>
      </c>
      <c r="G746" s="71">
        <v>25.01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139.49</v>
      </c>
      <c r="O746" s="71">
        <v>230.85</v>
      </c>
      <c r="P746" s="71">
        <v>132.65</v>
      </c>
      <c r="Q746" s="71">
        <v>65.11</v>
      </c>
      <c r="R746" s="71">
        <v>49.54</v>
      </c>
      <c r="S746" s="71">
        <v>20.76</v>
      </c>
      <c r="T746" s="71">
        <v>0</v>
      </c>
      <c r="U746" s="71">
        <v>0</v>
      </c>
      <c r="V746" s="71">
        <v>0</v>
      </c>
      <c r="W746" s="71">
        <v>57.95</v>
      </c>
      <c r="X746" s="71">
        <v>121.98</v>
      </c>
      <c r="Y746" s="71">
        <v>428.43</v>
      </c>
      <c r="Z746" s="71">
        <v>544.95000000000005</v>
      </c>
      <c r="AA746" s="71">
        <v>1352.46</v>
      </c>
    </row>
    <row r="747" spans="1:27" ht="13.8" x14ac:dyDescent="0.3">
      <c r="A747" s="162" t="s">
        <v>3134</v>
      </c>
      <c r="B747" s="54" t="str">
        <f>"20"&amp;"."&amp;$B$801&amp;"."&amp;$B$802</f>
        <v>20.03.2024</v>
      </c>
      <c r="C747" s="134" t="s">
        <v>76</v>
      </c>
      <c r="D747" s="135">
        <f>ROUND((D748)/1000,5)</f>
        <v>0.19603999999999999</v>
      </c>
      <c r="E747" s="135">
        <f t="shared" ref="E747:AA747" si="422">ROUND((E748)/1000,5)</f>
        <v>0.17962</v>
      </c>
      <c r="F747" s="135">
        <f t="shared" si="422"/>
        <v>0.12734000000000001</v>
      </c>
      <c r="G747" s="135">
        <f t="shared" si="422"/>
        <v>5.4760000000000003E-2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4.0649999999999999E-2</v>
      </c>
      <c r="P747" s="135">
        <f t="shared" si="422"/>
        <v>0.14573</v>
      </c>
      <c r="Q747" s="135">
        <f t="shared" si="422"/>
        <v>0.11572</v>
      </c>
      <c r="R747" s="135">
        <f t="shared" si="422"/>
        <v>9.4999999999999998E-3</v>
      </c>
      <c r="S747" s="135">
        <f t="shared" si="422"/>
        <v>0</v>
      </c>
      <c r="T747" s="135">
        <f t="shared" si="422"/>
        <v>5.1499999999999997E-2</v>
      </c>
      <c r="U747" s="135">
        <f t="shared" si="422"/>
        <v>5.6250000000000001E-2</v>
      </c>
      <c r="V747" s="135">
        <f t="shared" si="422"/>
        <v>0</v>
      </c>
      <c r="W747" s="135">
        <f t="shared" si="422"/>
        <v>0</v>
      </c>
      <c r="X747" s="135">
        <f t="shared" si="422"/>
        <v>0.10939</v>
      </c>
      <c r="Y747" s="135">
        <f t="shared" si="422"/>
        <v>0.21873000000000001</v>
      </c>
      <c r="Z747" s="135">
        <f t="shared" si="422"/>
        <v>0.13966000000000001</v>
      </c>
      <c r="AA747" s="135">
        <f t="shared" si="422"/>
        <v>0.11633</v>
      </c>
    </row>
    <row r="748" spans="1:27" ht="12.75" customHeight="1" outlineLevel="1" x14ac:dyDescent="0.3">
      <c r="A748" s="163" t="s">
        <v>3135</v>
      </c>
      <c r="B748" s="94" t="s">
        <v>238</v>
      </c>
      <c r="C748" s="70" t="s">
        <v>79</v>
      </c>
      <c r="D748" s="71">
        <v>196.04</v>
      </c>
      <c r="E748" s="71">
        <v>179.62</v>
      </c>
      <c r="F748" s="71">
        <v>127.34</v>
      </c>
      <c r="G748" s="71">
        <v>54.76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40.65</v>
      </c>
      <c r="P748" s="71">
        <v>145.72999999999999</v>
      </c>
      <c r="Q748" s="71">
        <v>115.72</v>
      </c>
      <c r="R748" s="71">
        <v>9.5</v>
      </c>
      <c r="S748" s="71">
        <v>0</v>
      </c>
      <c r="T748" s="71">
        <v>51.5</v>
      </c>
      <c r="U748" s="71">
        <v>56.25</v>
      </c>
      <c r="V748" s="71">
        <v>0</v>
      </c>
      <c r="W748" s="71">
        <v>0</v>
      </c>
      <c r="X748" s="71">
        <v>109.39</v>
      </c>
      <c r="Y748" s="71">
        <v>218.73</v>
      </c>
      <c r="Z748" s="71">
        <v>139.66</v>
      </c>
      <c r="AA748" s="71">
        <v>116.33</v>
      </c>
    </row>
    <row r="749" spans="1:27" ht="13.8" x14ac:dyDescent="0.3">
      <c r="A749" s="162" t="s">
        <v>3136</v>
      </c>
      <c r="B749" s="54" t="str">
        <f>"21"&amp;"."&amp;$B$801&amp;"."&amp;$B$802</f>
        <v>21.03.2024</v>
      </c>
      <c r="C749" s="134" t="s">
        <v>76</v>
      </c>
      <c r="D749" s="135">
        <f>ROUND((D750)/1000,5)</f>
        <v>9.6149999999999999E-2</v>
      </c>
      <c r="E749" s="135">
        <f t="shared" ref="E749:AA749" si="423">ROUND((E750)/1000,5)</f>
        <v>9.0079999999999993E-2</v>
      </c>
      <c r="F749" s="135">
        <f t="shared" si="423"/>
        <v>5.1119999999999999E-2</v>
      </c>
      <c r="G749" s="135">
        <f t="shared" si="423"/>
        <v>4.45E-3</v>
      </c>
      <c r="H749" s="135">
        <f t="shared" si="423"/>
        <v>0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0</v>
      </c>
      <c r="M749" s="135">
        <f t="shared" si="423"/>
        <v>0</v>
      </c>
      <c r="N749" s="135">
        <f t="shared" si="423"/>
        <v>0.14204</v>
      </c>
      <c r="O749" s="135">
        <f t="shared" si="423"/>
        <v>0.16547999999999999</v>
      </c>
      <c r="P749" s="135">
        <f t="shared" si="423"/>
        <v>0.10081</v>
      </c>
      <c r="Q749" s="135">
        <f t="shared" si="423"/>
        <v>0.14635999999999999</v>
      </c>
      <c r="R749" s="135">
        <f t="shared" si="423"/>
        <v>0.17061999999999999</v>
      </c>
      <c r="S749" s="135">
        <f t="shared" si="423"/>
        <v>7.9060000000000005E-2</v>
      </c>
      <c r="T749" s="135">
        <f t="shared" si="423"/>
        <v>6.1499999999999999E-2</v>
      </c>
      <c r="U749" s="135">
        <f t="shared" si="423"/>
        <v>0.20444000000000001</v>
      </c>
      <c r="V749" s="135">
        <f t="shared" si="423"/>
        <v>1.0279999999999999E-2</v>
      </c>
      <c r="W749" s="135">
        <f t="shared" si="423"/>
        <v>8.9969999999999994E-2</v>
      </c>
      <c r="X749" s="135">
        <f t="shared" si="423"/>
        <v>0.13167999999999999</v>
      </c>
      <c r="Y749" s="135">
        <f t="shared" si="423"/>
        <v>0.35937000000000002</v>
      </c>
      <c r="Z749" s="135">
        <f t="shared" si="423"/>
        <v>0.30209000000000003</v>
      </c>
      <c r="AA749" s="135">
        <f t="shared" si="423"/>
        <v>0.13284000000000001</v>
      </c>
    </row>
    <row r="750" spans="1:27" ht="12.75" customHeight="1" outlineLevel="1" x14ac:dyDescent="0.3">
      <c r="A750" s="163" t="s">
        <v>3137</v>
      </c>
      <c r="B750" s="94" t="s">
        <v>238</v>
      </c>
      <c r="C750" s="70" t="s">
        <v>79</v>
      </c>
      <c r="D750" s="71">
        <v>96.15</v>
      </c>
      <c r="E750" s="71">
        <v>90.08</v>
      </c>
      <c r="F750" s="71">
        <v>51.12</v>
      </c>
      <c r="G750" s="71">
        <v>4.45</v>
      </c>
      <c r="H750" s="71">
        <v>0</v>
      </c>
      <c r="I750" s="71">
        <v>0</v>
      </c>
      <c r="J750" s="71">
        <v>0</v>
      </c>
      <c r="K750" s="71">
        <v>0</v>
      </c>
      <c r="L750" s="71">
        <v>0</v>
      </c>
      <c r="M750" s="71">
        <v>0</v>
      </c>
      <c r="N750" s="71">
        <v>142.04</v>
      </c>
      <c r="O750" s="71">
        <v>165.48</v>
      </c>
      <c r="P750" s="71">
        <v>100.81</v>
      </c>
      <c r="Q750" s="71">
        <v>146.36000000000001</v>
      </c>
      <c r="R750" s="71">
        <v>170.62</v>
      </c>
      <c r="S750" s="71">
        <v>79.06</v>
      </c>
      <c r="T750" s="71">
        <v>61.5</v>
      </c>
      <c r="U750" s="71">
        <v>204.44</v>
      </c>
      <c r="V750" s="71">
        <v>10.28</v>
      </c>
      <c r="W750" s="71">
        <v>89.97</v>
      </c>
      <c r="X750" s="71">
        <v>131.68</v>
      </c>
      <c r="Y750" s="71">
        <v>359.37</v>
      </c>
      <c r="Z750" s="71">
        <v>302.08999999999997</v>
      </c>
      <c r="AA750" s="71">
        <v>132.84</v>
      </c>
    </row>
    <row r="751" spans="1:27" ht="13.8" x14ac:dyDescent="0.3">
      <c r="A751" s="162" t="s">
        <v>3138</v>
      </c>
      <c r="B751" s="54" t="str">
        <f>"22"&amp;"."&amp;$B$801&amp;"."&amp;$B$802</f>
        <v>22.03.2024</v>
      </c>
      <c r="C751" s="134" t="s">
        <v>76</v>
      </c>
      <c r="D751" s="135">
        <f>ROUND((D752)/1000,5)</f>
        <v>7.6429999999999998E-2</v>
      </c>
      <c r="E751" s="135">
        <f t="shared" ref="E751:AA751" si="424">ROUND((E752)/1000,5)</f>
        <v>0.10772</v>
      </c>
      <c r="F751" s="135">
        <f t="shared" si="424"/>
        <v>8.5150000000000003E-2</v>
      </c>
      <c r="G751" s="135">
        <f t="shared" si="424"/>
        <v>2.6239999999999999E-2</v>
      </c>
      <c r="H751" s="135">
        <f t="shared" si="424"/>
        <v>0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1.5900000000000001E-2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0.10704</v>
      </c>
      <c r="Z751" s="135">
        <f t="shared" si="424"/>
        <v>0.11394</v>
      </c>
      <c r="AA751" s="135">
        <f t="shared" si="424"/>
        <v>1.6920000000000001E-2</v>
      </c>
    </row>
    <row r="752" spans="1:27" ht="12.75" customHeight="1" outlineLevel="1" x14ac:dyDescent="0.3">
      <c r="A752" s="163" t="s">
        <v>3139</v>
      </c>
      <c r="B752" s="94" t="s">
        <v>238</v>
      </c>
      <c r="C752" s="70" t="s">
        <v>79</v>
      </c>
      <c r="D752" s="71">
        <v>76.430000000000007</v>
      </c>
      <c r="E752" s="71">
        <v>107.72</v>
      </c>
      <c r="F752" s="71">
        <v>85.15</v>
      </c>
      <c r="G752" s="71">
        <v>26.24</v>
      </c>
      <c r="H752" s="71">
        <v>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15.9</v>
      </c>
      <c r="O752" s="71">
        <v>0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107.04</v>
      </c>
      <c r="Z752" s="71">
        <v>113.94</v>
      </c>
      <c r="AA752" s="71">
        <v>16.920000000000002</v>
      </c>
    </row>
    <row r="753" spans="1:27" ht="13.8" x14ac:dyDescent="0.3">
      <c r="A753" s="162" t="s">
        <v>3140</v>
      </c>
      <c r="B753" s="54" t="str">
        <f>"23"&amp;"."&amp;$B$801&amp;"."&amp;$B$802</f>
        <v>23.03.2024</v>
      </c>
      <c r="C753" s="134" t="s">
        <v>76</v>
      </c>
      <c r="D753" s="135">
        <f>ROUND((D754)/1000,5)</f>
        <v>3.4439999999999998E-2</v>
      </c>
      <c r="E753" s="135">
        <f t="shared" ref="E753:AA753" si="425">ROUND((E754)/1000,5)</f>
        <v>1.8600000000000001E-3</v>
      </c>
      <c r="F753" s="135">
        <f t="shared" si="425"/>
        <v>0</v>
      </c>
      <c r="G753" s="135">
        <f t="shared" si="425"/>
        <v>0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0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4.1750000000000002E-2</v>
      </c>
      <c r="AA753" s="135">
        <f t="shared" si="425"/>
        <v>2.7E-4</v>
      </c>
    </row>
    <row r="754" spans="1:27" ht="12.75" customHeight="1" outlineLevel="1" x14ac:dyDescent="0.3">
      <c r="A754" s="163" t="s">
        <v>3141</v>
      </c>
      <c r="B754" s="94" t="s">
        <v>238</v>
      </c>
      <c r="C754" s="70" t="s">
        <v>79</v>
      </c>
      <c r="D754" s="71">
        <v>34.44</v>
      </c>
      <c r="E754" s="71">
        <v>1.86</v>
      </c>
      <c r="F754" s="71">
        <v>0</v>
      </c>
      <c r="G754" s="71">
        <v>0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0</v>
      </c>
      <c r="P754" s="71">
        <v>0</v>
      </c>
      <c r="Q754" s="71">
        <v>0</v>
      </c>
      <c r="R754" s="71">
        <v>0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0</v>
      </c>
      <c r="Z754" s="71">
        <v>41.75</v>
      </c>
      <c r="AA754" s="71">
        <v>0.27</v>
      </c>
    </row>
    <row r="755" spans="1:27" ht="13.8" x14ac:dyDescent="0.3">
      <c r="A755" s="162" t="s">
        <v>3142</v>
      </c>
      <c r="B755" s="54" t="str">
        <f>"24"&amp;"."&amp;$B$801&amp;"."&amp;$B$802</f>
        <v>24.03.2024</v>
      </c>
      <c r="C755" s="134" t="s">
        <v>76</v>
      </c>
      <c r="D755" s="135">
        <f>ROUND((D756)/1000,5)</f>
        <v>0</v>
      </c>
      <c r="E755" s="135">
        <f t="shared" ref="E755:AA755" si="426">ROUND((E756)/1000,5)</f>
        <v>0</v>
      </c>
      <c r="F755" s="135">
        <f t="shared" si="426"/>
        <v>0</v>
      </c>
      <c r="G755" s="135">
        <f t="shared" si="426"/>
        <v>0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0</v>
      </c>
      <c r="N755" s="135">
        <f t="shared" si="426"/>
        <v>0</v>
      </c>
      <c r="O755" s="135">
        <f t="shared" si="426"/>
        <v>0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0</v>
      </c>
      <c r="V755" s="135">
        <f t="shared" si="426"/>
        <v>0</v>
      </c>
      <c r="W755" s="135">
        <f t="shared" si="426"/>
        <v>0</v>
      </c>
      <c r="X755" s="135">
        <f t="shared" si="426"/>
        <v>0</v>
      </c>
      <c r="Y755" s="135">
        <f t="shared" si="426"/>
        <v>0</v>
      </c>
      <c r="Z755" s="135">
        <f t="shared" si="426"/>
        <v>0</v>
      </c>
      <c r="AA755" s="135">
        <f t="shared" si="426"/>
        <v>4.07E-2</v>
      </c>
    </row>
    <row r="756" spans="1:27" ht="12.75" customHeight="1" outlineLevel="1" x14ac:dyDescent="0.3">
      <c r="A756" s="163" t="s">
        <v>3143</v>
      </c>
      <c r="B756" s="94" t="s">
        <v>238</v>
      </c>
      <c r="C756" s="70" t="s">
        <v>79</v>
      </c>
      <c r="D756" s="71">
        <v>0</v>
      </c>
      <c r="E756" s="71">
        <v>0</v>
      </c>
      <c r="F756" s="71">
        <v>0</v>
      </c>
      <c r="G756" s="71">
        <v>0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0</v>
      </c>
      <c r="N756" s="71">
        <v>0</v>
      </c>
      <c r="O756" s="71">
        <v>0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0</v>
      </c>
      <c r="V756" s="71">
        <v>0</v>
      </c>
      <c r="W756" s="71">
        <v>0</v>
      </c>
      <c r="X756" s="71">
        <v>0</v>
      </c>
      <c r="Y756" s="71">
        <v>0</v>
      </c>
      <c r="Z756" s="71">
        <v>0</v>
      </c>
      <c r="AA756" s="71">
        <v>40.700000000000003</v>
      </c>
    </row>
    <row r="757" spans="1:27" ht="13.8" x14ac:dyDescent="0.3">
      <c r="A757" s="162" t="s">
        <v>3144</v>
      </c>
      <c r="B757" s="54" t="str">
        <f>"25"&amp;"."&amp;$B$801&amp;"."&amp;$B$802</f>
        <v>25.03.2024</v>
      </c>
      <c r="C757" s="134" t="s">
        <v>76</v>
      </c>
      <c r="D757" s="135">
        <f>ROUND((D758)/1000,5)</f>
        <v>0.11547</v>
      </c>
      <c r="E757" s="135">
        <f t="shared" ref="E757:AA757" si="427">ROUND((E758)/1000,5)</f>
        <v>6.2979999999999994E-2</v>
      </c>
      <c r="F757" s="135">
        <f t="shared" si="427"/>
        <v>7.4959999999999999E-2</v>
      </c>
      <c r="G757" s="135">
        <f t="shared" si="427"/>
        <v>3.227E-2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2.1700000000000001E-3</v>
      </c>
      <c r="P757" s="135">
        <f t="shared" si="427"/>
        <v>6.0000000000000002E-5</v>
      </c>
      <c r="Q757" s="135">
        <f t="shared" si="427"/>
        <v>1.8519999999999998E-2</v>
      </c>
      <c r="R757" s="135">
        <f t="shared" si="427"/>
        <v>3.5349999999999999E-2</v>
      </c>
      <c r="S757" s="135">
        <f t="shared" si="427"/>
        <v>1.6800000000000001E-3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2.8340000000000001E-2</v>
      </c>
      <c r="X757" s="135">
        <f t="shared" si="427"/>
        <v>0.16652</v>
      </c>
      <c r="Y757" s="135">
        <f t="shared" si="427"/>
        <v>0.24163999999999999</v>
      </c>
      <c r="Z757" s="135">
        <f t="shared" si="427"/>
        <v>0.34022999999999998</v>
      </c>
      <c r="AA757" s="135">
        <f t="shared" si="427"/>
        <v>0.37147999999999998</v>
      </c>
    </row>
    <row r="758" spans="1:27" ht="12.75" customHeight="1" outlineLevel="1" x14ac:dyDescent="0.3">
      <c r="A758" s="163" t="s">
        <v>3145</v>
      </c>
      <c r="B758" s="94" t="s">
        <v>238</v>
      </c>
      <c r="C758" s="70" t="s">
        <v>79</v>
      </c>
      <c r="D758" s="71">
        <v>115.47</v>
      </c>
      <c r="E758" s="71">
        <v>62.98</v>
      </c>
      <c r="F758" s="71">
        <v>74.959999999999994</v>
      </c>
      <c r="G758" s="71">
        <v>32.270000000000003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2.17</v>
      </c>
      <c r="P758" s="71">
        <v>0.06</v>
      </c>
      <c r="Q758" s="71">
        <v>18.52</v>
      </c>
      <c r="R758" s="71">
        <v>35.35</v>
      </c>
      <c r="S758" s="71">
        <v>1.68</v>
      </c>
      <c r="T758" s="71">
        <v>0</v>
      </c>
      <c r="U758" s="71">
        <v>0</v>
      </c>
      <c r="V758" s="71">
        <v>0</v>
      </c>
      <c r="W758" s="71">
        <v>28.34</v>
      </c>
      <c r="X758" s="71">
        <v>166.52</v>
      </c>
      <c r="Y758" s="71">
        <v>241.64</v>
      </c>
      <c r="Z758" s="71">
        <v>340.23</v>
      </c>
      <c r="AA758" s="71">
        <v>371.48</v>
      </c>
    </row>
    <row r="759" spans="1:27" ht="13.8" x14ac:dyDescent="0.3">
      <c r="A759" s="162" t="s">
        <v>3146</v>
      </c>
      <c r="B759" s="54" t="str">
        <f>"26"&amp;"."&amp;$B$801&amp;"."&amp;$B$802</f>
        <v>26.03.2024</v>
      </c>
      <c r="C759" s="134" t="s">
        <v>76</v>
      </c>
      <c r="D759" s="135">
        <f>ROUND((D760)/1000,5)</f>
        <v>0.17226</v>
      </c>
      <c r="E759" s="135">
        <f t="shared" ref="E759:AA759" si="428">ROUND((E760)/1000,5)</f>
        <v>0.19702</v>
      </c>
      <c r="F759" s="135">
        <f t="shared" si="428"/>
        <v>0.14113000000000001</v>
      </c>
      <c r="G759" s="135">
        <f t="shared" si="428"/>
        <v>9.4899999999999998E-2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1.1E-4</v>
      </c>
      <c r="O759" s="135">
        <f t="shared" si="428"/>
        <v>7.9880000000000007E-2</v>
      </c>
      <c r="P759" s="135">
        <f t="shared" si="428"/>
        <v>5.1929999999999997E-2</v>
      </c>
      <c r="Q759" s="135">
        <f t="shared" si="428"/>
        <v>2.0879999999999999E-2</v>
      </c>
      <c r="R759" s="135">
        <f t="shared" si="428"/>
        <v>1.7819999999999999E-2</v>
      </c>
      <c r="S759" s="135">
        <f t="shared" si="428"/>
        <v>0</v>
      </c>
      <c r="T759" s="135">
        <f t="shared" si="428"/>
        <v>0</v>
      </c>
      <c r="U759" s="135">
        <f t="shared" si="428"/>
        <v>0</v>
      </c>
      <c r="V759" s="135">
        <f t="shared" si="428"/>
        <v>0</v>
      </c>
      <c r="W759" s="135">
        <f t="shared" si="428"/>
        <v>0</v>
      </c>
      <c r="X759" s="135">
        <f t="shared" si="428"/>
        <v>2.445E-2</v>
      </c>
      <c r="Y759" s="135">
        <f t="shared" si="428"/>
        <v>7.986E-2</v>
      </c>
      <c r="Z759" s="135">
        <f t="shared" si="428"/>
        <v>8.9520000000000002E-2</v>
      </c>
      <c r="AA759" s="135">
        <f t="shared" si="428"/>
        <v>0.28444000000000003</v>
      </c>
    </row>
    <row r="760" spans="1:27" ht="12.75" customHeight="1" outlineLevel="1" x14ac:dyDescent="0.3">
      <c r="A760" s="163" t="s">
        <v>3147</v>
      </c>
      <c r="B760" s="94" t="s">
        <v>238</v>
      </c>
      <c r="C760" s="70" t="s">
        <v>79</v>
      </c>
      <c r="D760" s="71">
        <v>172.26</v>
      </c>
      <c r="E760" s="71">
        <v>197.02</v>
      </c>
      <c r="F760" s="71">
        <v>141.13</v>
      </c>
      <c r="G760" s="71">
        <v>94.9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0.11</v>
      </c>
      <c r="O760" s="71">
        <v>79.88</v>
      </c>
      <c r="P760" s="71">
        <v>51.93</v>
      </c>
      <c r="Q760" s="71">
        <v>20.88</v>
      </c>
      <c r="R760" s="71">
        <v>17.82</v>
      </c>
      <c r="S760" s="71">
        <v>0</v>
      </c>
      <c r="T760" s="71">
        <v>0</v>
      </c>
      <c r="U760" s="71">
        <v>0</v>
      </c>
      <c r="V760" s="71">
        <v>0</v>
      </c>
      <c r="W760" s="71">
        <v>0</v>
      </c>
      <c r="X760" s="71">
        <v>24.45</v>
      </c>
      <c r="Y760" s="71">
        <v>79.86</v>
      </c>
      <c r="Z760" s="71">
        <v>89.52</v>
      </c>
      <c r="AA760" s="71">
        <v>284.44</v>
      </c>
    </row>
    <row r="761" spans="1:27" ht="13.8" x14ac:dyDescent="0.3">
      <c r="A761" s="162" t="s">
        <v>3148</v>
      </c>
      <c r="B761" s="54" t="str">
        <f>"27"&amp;"."&amp;$B$801&amp;"."&amp;$B$802</f>
        <v>27.03.2024</v>
      </c>
      <c r="C761" s="134" t="s">
        <v>76</v>
      </c>
      <c r="D761" s="135">
        <f>ROUND((D762)/1000,5)</f>
        <v>2.835E-2</v>
      </c>
      <c r="E761" s="135">
        <f t="shared" ref="E761:AA761" si="429">ROUND((E762)/1000,5)</f>
        <v>1.2319999999999999E-2</v>
      </c>
      <c r="F761" s="135">
        <f t="shared" si="429"/>
        <v>2.9250000000000002E-2</v>
      </c>
      <c r="G761" s="135">
        <f t="shared" si="429"/>
        <v>2.8E-3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8.7989999999999999E-2</v>
      </c>
      <c r="N761" s="135">
        <f t="shared" si="429"/>
        <v>0.1066</v>
      </c>
      <c r="O761" s="135">
        <f t="shared" si="429"/>
        <v>9.9500000000000005E-2</v>
      </c>
      <c r="P761" s="135">
        <f t="shared" si="429"/>
        <v>6.5350000000000005E-2</v>
      </c>
      <c r="Q761" s="135">
        <f t="shared" si="429"/>
        <v>7.7249999999999999E-2</v>
      </c>
      <c r="R761" s="135">
        <f t="shared" si="429"/>
        <v>5.0049999999999997E-2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8.77E-2</v>
      </c>
      <c r="Y761" s="135">
        <f t="shared" si="429"/>
        <v>0.11531</v>
      </c>
      <c r="Z761" s="135">
        <f t="shared" si="429"/>
        <v>0.35374</v>
      </c>
      <c r="AA761" s="135">
        <f t="shared" si="429"/>
        <v>0.21609999999999999</v>
      </c>
    </row>
    <row r="762" spans="1:27" ht="12.75" customHeight="1" outlineLevel="1" x14ac:dyDescent="0.3">
      <c r="A762" s="163" t="s">
        <v>3149</v>
      </c>
      <c r="B762" s="94" t="s">
        <v>238</v>
      </c>
      <c r="C762" s="70" t="s">
        <v>79</v>
      </c>
      <c r="D762" s="71">
        <v>28.35</v>
      </c>
      <c r="E762" s="71">
        <v>12.32</v>
      </c>
      <c r="F762" s="71">
        <v>29.25</v>
      </c>
      <c r="G762" s="71">
        <v>2.8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87.99</v>
      </c>
      <c r="N762" s="71">
        <v>106.6</v>
      </c>
      <c r="O762" s="71">
        <v>99.5</v>
      </c>
      <c r="P762" s="71">
        <v>65.349999999999994</v>
      </c>
      <c r="Q762" s="71">
        <v>77.25</v>
      </c>
      <c r="R762" s="71">
        <v>50.05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87.7</v>
      </c>
      <c r="Y762" s="71">
        <v>115.31</v>
      </c>
      <c r="Z762" s="71">
        <v>353.74</v>
      </c>
      <c r="AA762" s="71">
        <v>216.1</v>
      </c>
    </row>
    <row r="763" spans="1:27" ht="13.8" x14ac:dyDescent="0.3">
      <c r="A763" s="162" t="s">
        <v>3150</v>
      </c>
      <c r="B763" s="54" t="str">
        <f>"28"&amp;"."&amp;$B$801&amp;"."&amp;$B$802</f>
        <v>28.03.2024</v>
      </c>
      <c r="C763" s="134" t="s">
        <v>76</v>
      </c>
      <c r="D763" s="135">
        <f>ROUND((D764)/1000,5)</f>
        <v>7.1569999999999995E-2</v>
      </c>
      <c r="E763" s="135">
        <f t="shared" ref="E763:AA763" si="430">ROUND((E764)/1000,5)</f>
        <v>7.9949999999999993E-2</v>
      </c>
      <c r="F763" s="135">
        <f t="shared" si="430"/>
        <v>3.474E-2</v>
      </c>
      <c r="G763" s="135">
        <f t="shared" si="430"/>
        <v>4.8439999999999997E-2</v>
      </c>
      <c r="H763" s="135">
        <f t="shared" si="430"/>
        <v>2.0279999999999999E-2</v>
      </c>
      <c r="I763" s="135">
        <f t="shared" si="430"/>
        <v>0</v>
      </c>
      <c r="J763" s="135">
        <f t="shared" si="430"/>
        <v>6.1929999999999999E-2</v>
      </c>
      <c r="K763" s="135">
        <f t="shared" si="430"/>
        <v>0</v>
      </c>
      <c r="L763" s="135">
        <f t="shared" si="430"/>
        <v>0</v>
      </c>
      <c r="M763" s="135">
        <f t="shared" si="430"/>
        <v>0</v>
      </c>
      <c r="N763" s="135">
        <f t="shared" si="430"/>
        <v>1.643E-2</v>
      </c>
      <c r="O763" s="135">
        <f t="shared" si="430"/>
        <v>4.6299999999999996E-3</v>
      </c>
      <c r="P763" s="135">
        <f t="shared" si="430"/>
        <v>1.9369999999999998E-2</v>
      </c>
      <c r="Q763" s="135">
        <f t="shared" si="430"/>
        <v>1.7489999999999999E-2</v>
      </c>
      <c r="R763" s="135">
        <f t="shared" si="430"/>
        <v>2.8819999999999998E-2</v>
      </c>
      <c r="S763" s="135">
        <f t="shared" si="430"/>
        <v>3.9059999999999997E-2</v>
      </c>
      <c r="T763" s="135">
        <f t="shared" si="430"/>
        <v>4.5560000000000003E-2</v>
      </c>
      <c r="U763" s="135">
        <f t="shared" si="430"/>
        <v>4.1840000000000002E-2</v>
      </c>
      <c r="V763" s="135">
        <f t="shared" si="430"/>
        <v>0</v>
      </c>
      <c r="W763" s="135">
        <f t="shared" si="430"/>
        <v>4.0000000000000002E-4</v>
      </c>
      <c r="X763" s="135">
        <f t="shared" si="430"/>
        <v>7.2859999999999994E-2</v>
      </c>
      <c r="Y763" s="135">
        <f t="shared" si="430"/>
        <v>0.27966000000000002</v>
      </c>
      <c r="Z763" s="135">
        <f t="shared" si="430"/>
        <v>0.39638000000000001</v>
      </c>
      <c r="AA763" s="135">
        <f t="shared" si="430"/>
        <v>0.22699</v>
      </c>
    </row>
    <row r="764" spans="1:27" ht="12.75" customHeight="1" outlineLevel="1" x14ac:dyDescent="0.3">
      <c r="A764" s="163" t="s">
        <v>3151</v>
      </c>
      <c r="B764" s="94" t="s">
        <v>238</v>
      </c>
      <c r="C764" s="70" t="s">
        <v>79</v>
      </c>
      <c r="D764" s="71">
        <v>71.569999999999993</v>
      </c>
      <c r="E764" s="71">
        <v>79.95</v>
      </c>
      <c r="F764" s="71">
        <v>34.74</v>
      </c>
      <c r="G764" s="71">
        <v>48.44</v>
      </c>
      <c r="H764" s="71">
        <v>20.28</v>
      </c>
      <c r="I764" s="71">
        <v>0</v>
      </c>
      <c r="J764" s="71">
        <v>61.93</v>
      </c>
      <c r="K764" s="71">
        <v>0</v>
      </c>
      <c r="L764" s="71">
        <v>0</v>
      </c>
      <c r="M764" s="71">
        <v>0</v>
      </c>
      <c r="N764" s="71">
        <v>16.43</v>
      </c>
      <c r="O764" s="71">
        <v>4.63</v>
      </c>
      <c r="P764" s="71">
        <v>19.37</v>
      </c>
      <c r="Q764" s="71">
        <v>17.489999999999998</v>
      </c>
      <c r="R764" s="71">
        <v>28.82</v>
      </c>
      <c r="S764" s="71">
        <v>39.06</v>
      </c>
      <c r="T764" s="71">
        <v>45.56</v>
      </c>
      <c r="U764" s="71">
        <v>41.84</v>
      </c>
      <c r="V764" s="71">
        <v>0</v>
      </c>
      <c r="W764" s="71">
        <v>0.4</v>
      </c>
      <c r="X764" s="71">
        <v>72.86</v>
      </c>
      <c r="Y764" s="71">
        <v>279.66000000000003</v>
      </c>
      <c r="Z764" s="71">
        <v>396.38</v>
      </c>
      <c r="AA764" s="71">
        <v>226.99</v>
      </c>
    </row>
    <row r="765" spans="1:27" ht="13.8" x14ac:dyDescent="0.3">
      <c r="A765" s="162" t="s">
        <v>3152</v>
      </c>
      <c r="B765" s="54" t="str">
        <f>"29"&amp;"."&amp;$B$801&amp;"."&amp;$B$802</f>
        <v>29.03.2024</v>
      </c>
      <c r="C765" s="134" t="s">
        <v>76</v>
      </c>
      <c r="D765" s="135">
        <f>ROUND((D766)/1000,5)</f>
        <v>0.12795999999999999</v>
      </c>
      <c r="E765" s="135">
        <f t="shared" ref="E765:AA765" si="431">ROUND((E766)/1000,5)</f>
        <v>8.1189999999999998E-2</v>
      </c>
      <c r="F765" s="135">
        <f t="shared" si="431"/>
        <v>6.6170000000000007E-2</v>
      </c>
      <c r="G765" s="135">
        <f t="shared" si="431"/>
        <v>4.616E-2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7.8600000000000007E-3</v>
      </c>
      <c r="N765" s="135">
        <f t="shared" si="431"/>
        <v>1.7850000000000001E-2</v>
      </c>
      <c r="O765" s="135">
        <f t="shared" si="431"/>
        <v>4.657E-2</v>
      </c>
      <c r="P765" s="135">
        <f t="shared" si="431"/>
        <v>3.9199999999999999E-2</v>
      </c>
      <c r="Q765" s="135">
        <f t="shared" si="431"/>
        <v>0.02</v>
      </c>
      <c r="R765" s="135">
        <f t="shared" si="431"/>
        <v>1.227E-2</v>
      </c>
      <c r="S765" s="135">
        <f t="shared" si="431"/>
        <v>9.9769999999999998E-2</v>
      </c>
      <c r="T765" s="135">
        <f t="shared" si="431"/>
        <v>0.11507000000000001</v>
      </c>
      <c r="U765" s="135">
        <f t="shared" si="431"/>
        <v>0.12592999999999999</v>
      </c>
      <c r="V765" s="135">
        <f t="shared" si="431"/>
        <v>8.7499999999999994E-2</v>
      </c>
      <c r="W765" s="135">
        <f t="shared" si="431"/>
        <v>0.11366</v>
      </c>
      <c r="X765" s="135">
        <f t="shared" si="431"/>
        <v>0.21543000000000001</v>
      </c>
      <c r="Y765" s="135">
        <f t="shared" si="431"/>
        <v>0.44839000000000001</v>
      </c>
      <c r="Z765" s="135">
        <f t="shared" si="431"/>
        <v>0.68864999999999998</v>
      </c>
      <c r="AA765" s="135">
        <f t="shared" si="431"/>
        <v>0.30547000000000002</v>
      </c>
    </row>
    <row r="766" spans="1:27" ht="12.75" customHeight="1" outlineLevel="1" x14ac:dyDescent="0.3">
      <c r="A766" s="163" t="s">
        <v>3153</v>
      </c>
      <c r="B766" s="94" t="s">
        <v>238</v>
      </c>
      <c r="C766" s="70" t="s">
        <v>79</v>
      </c>
      <c r="D766" s="71">
        <v>127.96</v>
      </c>
      <c r="E766" s="71">
        <v>81.19</v>
      </c>
      <c r="F766" s="71">
        <v>66.17</v>
      </c>
      <c r="G766" s="71">
        <v>46.16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7.86</v>
      </c>
      <c r="N766" s="71">
        <v>17.850000000000001</v>
      </c>
      <c r="O766" s="71">
        <v>46.57</v>
      </c>
      <c r="P766" s="71">
        <v>39.200000000000003</v>
      </c>
      <c r="Q766" s="71">
        <v>20</v>
      </c>
      <c r="R766" s="71">
        <v>12.27</v>
      </c>
      <c r="S766" s="71">
        <v>99.77</v>
      </c>
      <c r="T766" s="71">
        <v>115.07</v>
      </c>
      <c r="U766" s="71">
        <v>125.93</v>
      </c>
      <c r="V766" s="71">
        <v>87.5</v>
      </c>
      <c r="W766" s="71">
        <v>113.66</v>
      </c>
      <c r="X766" s="71">
        <v>215.43</v>
      </c>
      <c r="Y766" s="71">
        <v>448.39</v>
      </c>
      <c r="Z766" s="71">
        <v>688.65</v>
      </c>
      <c r="AA766" s="71">
        <v>305.47000000000003</v>
      </c>
    </row>
    <row r="767" spans="1:27" ht="13.8" x14ac:dyDescent="0.3">
      <c r="A767" s="162" t="s">
        <v>3154</v>
      </c>
      <c r="B767" s="54" t="str">
        <f>"30"&amp;"."&amp;$B$801&amp;"."&amp;$B$802</f>
        <v>30.03.2024</v>
      </c>
      <c r="C767" s="134" t="s">
        <v>76</v>
      </c>
      <c r="D767" s="135">
        <f>ROUND((D768)/1000,5)</f>
        <v>0.21098</v>
      </c>
      <c r="E767" s="135">
        <f t="shared" ref="E767:AA767" si="432">ROUND((E768)/1000,5)</f>
        <v>0.26990999999999998</v>
      </c>
      <c r="F767" s="135">
        <f t="shared" si="432"/>
        <v>0.19092999999999999</v>
      </c>
      <c r="G767" s="135">
        <f t="shared" si="432"/>
        <v>8.9539999999999995E-2</v>
      </c>
      <c r="H767" s="135">
        <f t="shared" si="432"/>
        <v>0.14393</v>
      </c>
      <c r="I767" s="135">
        <f t="shared" si="432"/>
        <v>0.13653999999999999</v>
      </c>
      <c r="J767" s="135">
        <f t="shared" si="432"/>
        <v>0.16855000000000001</v>
      </c>
      <c r="K767" s="135">
        <f t="shared" si="432"/>
        <v>2.6079999999999999E-2</v>
      </c>
      <c r="L767" s="135">
        <f t="shared" si="432"/>
        <v>0.16977999999999999</v>
      </c>
      <c r="M767" s="135">
        <f t="shared" si="432"/>
        <v>0.21948999999999999</v>
      </c>
      <c r="N767" s="135">
        <f t="shared" si="432"/>
        <v>0.25656000000000001</v>
      </c>
      <c r="O767" s="135">
        <f t="shared" si="432"/>
        <v>0.15412000000000001</v>
      </c>
      <c r="P767" s="135">
        <f t="shared" si="432"/>
        <v>0.20288999999999999</v>
      </c>
      <c r="Q767" s="135">
        <f t="shared" si="432"/>
        <v>0.27875</v>
      </c>
      <c r="R767" s="135">
        <f t="shared" si="432"/>
        <v>0.21118000000000001</v>
      </c>
      <c r="S767" s="135">
        <f t="shared" si="432"/>
        <v>0.20232</v>
      </c>
      <c r="T767" s="135">
        <f t="shared" si="432"/>
        <v>0.18637999999999999</v>
      </c>
      <c r="U767" s="135">
        <f t="shared" si="432"/>
        <v>0.20516000000000001</v>
      </c>
      <c r="V767" s="135">
        <f t="shared" si="432"/>
        <v>0.25474000000000002</v>
      </c>
      <c r="W767" s="135">
        <f t="shared" si="432"/>
        <v>0.24304000000000001</v>
      </c>
      <c r="X767" s="135">
        <f t="shared" si="432"/>
        <v>0.35186000000000001</v>
      </c>
      <c r="Y767" s="135">
        <f t="shared" si="432"/>
        <v>0.44716</v>
      </c>
      <c r="Z767" s="135">
        <f t="shared" si="432"/>
        <v>0.53573999999999999</v>
      </c>
      <c r="AA767" s="135">
        <f t="shared" si="432"/>
        <v>0.21471000000000001</v>
      </c>
    </row>
    <row r="768" spans="1:27" ht="12.75" customHeight="1" outlineLevel="1" x14ac:dyDescent="0.3">
      <c r="A768" s="163" t="s">
        <v>3155</v>
      </c>
      <c r="B768" s="94" t="s">
        <v>238</v>
      </c>
      <c r="C768" s="70" t="s">
        <v>79</v>
      </c>
      <c r="D768" s="71">
        <v>210.98</v>
      </c>
      <c r="E768" s="71">
        <v>269.91000000000003</v>
      </c>
      <c r="F768" s="71">
        <v>190.93</v>
      </c>
      <c r="G768" s="71">
        <v>89.54</v>
      </c>
      <c r="H768" s="71">
        <v>143.93</v>
      </c>
      <c r="I768" s="71">
        <v>136.54</v>
      </c>
      <c r="J768" s="71">
        <v>168.55</v>
      </c>
      <c r="K768" s="71">
        <v>26.08</v>
      </c>
      <c r="L768" s="71">
        <v>169.78</v>
      </c>
      <c r="M768" s="71">
        <v>219.49</v>
      </c>
      <c r="N768" s="71">
        <v>256.56</v>
      </c>
      <c r="O768" s="71">
        <v>154.12</v>
      </c>
      <c r="P768" s="71">
        <v>202.89</v>
      </c>
      <c r="Q768" s="71">
        <v>278.75</v>
      </c>
      <c r="R768" s="71">
        <v>211.18</v>
      </c>
      <c r="S768" s="71">
        <v>202.32</v>
      </c>
      <c r="T768" s="71">
        <v>186.38</v>
      </c>
      <c r="U768" s="71">
        <v>205.16</v>
      </c>
      <c r="V768" s="71">
        <v>254.74</v>
      </c>
      <c r="W768" s="71">
        <v>243.04</v>
      </c>
      <c r="X768" s="71">
        <v>351.86</v>
      </c>
      <c r="Y768" s="71">
        <v>447.16</v>
      </c>
      <c r="Z768" s="71">
        <v>535.74</v>
      </c>
      <c r="AA768" s="71">
        <v>214.71</v>
      </c>
    </row>
    <row r="769" spans="1:28" ht="13.8" x14ac:dyDescent="0.3">
      <c r="A769" s="162" t="s">
        <v>3156</v>
      </c>
      <c r="B769" s="54" t="str">
        <f>"31"&amp;"."&amp;$B$801&amp;"."&amp;$B$802</f>
        <v>31.03.2024</v>
      </c>
      <c r="C769" s="134" t="s">
        <v>76</v>
      </c>
      <c r="D769" s="135">
        <f>ROUND((D770)/1000,5)</f>
        <v>5.2830000000000002E-2</v>
      </c>
      <c r="E769" s="135">
        <f t="shared" ref="E769:AA769" si="433">ROUND((E770)/1000,5)</f>
        <v>7.1399999999999996E-3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0.13528000000000001</v>
      </c>
      <c r="N769" s="135">
        <f t="shared" si="433"/>
        <v>0.15118999999999999</v>
      </c>
      <c r="O769" s="135">
        <f t="shared" si="433"/>
        <v>0.20752999999999999</v>
      </c>
      <c r="P769" s="135">
        <f t="shared" si="433"/>
        <v>0.20247999999999999</v>
      </c>
      <c r="Q769" s="135">
        <f t="shared" si="433"/>
        <v>0.23222000000000001</v>
      </c>
      <c r="R769" s="135">
        <f t="shared" si="433"/>
        <v>0.24257999999999999</v>
      </c>
      <c r="S769" s="135">
        <f t="shared" si="433"/>
        <v>0.24554000000000001</v>
      </c>
      <c r="T769" s="135">
        <f t="shared" si="433"/>
        <v>0.23186999999999999</v>
      </c>
      <c r="U769" s="135">
        <f t="shared" si="433"/>
        <v>0.30353999999999998</v>
      </c>
      <c r="V769" s="135">
        <f t="shared" si="433"/>
        <v>0.12424</v>
      </c>
      <c r="W769" s="135">
        <f t="shared" si="433"/>
        <v>0.34588000000000002</v>
      </c>
      <c r="X769" s="135">
        <f t="shared" si="433"/>
        <v>0.41965999999999998</v>
      </c>
      <c r="Y769" s="135">
        <f t="shared" si="433"/>
        <v>0.34967999999999999</v>
      </c>
      <c r="Z769" s="135">
        <f t="shared" si="433"/>
        <v>0.35410999999999998</v>
      </c>
      <c r="AA769" s="135">
        <f t="shared" si="433"/>
        <v>0.38539000000000001</v>
      </c>
    </row>
    <row r="770" spans="1:28" ht="12.75" customHeight="1" outlineLevel="1" x14ac:dyDescent="0.3">
      <c r="A770" s="163" t="s">
        <v>3157</v>
      </c>
      <c r="B770" s="94" t="s">
        <v>238</v>
      </c>
      <c r="C770" s="70" t="s">
        <v>79</v>
      </c>
      <c r="D770" s="71">
        <v>52.83</v>
      </c>
      <c r="E770" s="71">
        <v>7.14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135.28</v>
      </c>
      <c r="N770" s="71">
        <v>151.19</v>
      </c>
      <c r="O770" s="71">
        <v>207.53</v>
      </c>
      <c r="P770" s="71">
        <v>202.48</v>
      </c>
      <c r="Q770" s="71">
        <v>232.22</v>
      </c>
      <c r="R770" s="71">
        <v>242.58</v>
      </c>
      <c r="S770" s="71">
        <v>245.54</v>
      </c>
      <c r="T770" s="71">
        <v>231.87</v>
      </c>
      <c r="U770" s="71">
        <v>303.54000000000002</v>
      </c>
      <c r="V770" s="71">
        <v>124.24</v>
      </c>
      <c r="W770" s="71">
        <v>345.88</v>
      </c>
      <c r="X770" s="71">
        <v>419.66</v>
      </c>
      <c r="Y770" s="71">
        <v>349.68</v>
      </c>
      <c r="Z770" s="71">
        <v>354.11</v>
      </c>
      <c r="AA770" s="71">
        <v>385.39</v>
      </c>
    </row>
    <row r="773" spans="1:28" ht="13.8" x14ac:dyDescent="0.3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8" s="198" customFormat="1" ht="13.8" x14ac:dyDescent="0.3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  <c r="AB774" s="45"/>
    </row>
    <row r="775" spans="1:28" s="198" customFormat="1" ht="13.8" x14ac:dyDescent="0.3">
      <c r="A775" s="162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7.3400000000000002E-3</v>
      </c>
    </row>
    <row r="776" spans="1:28" s="198" customFormat="1" ht="13.8" x14ac:dyDescent="0.3">
      <c r="A776" s="162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0.32116</v>
      </c>
    </row>
    <row r="779" spans="1:28" ht="13.8" x14ac:dyDescent="0.3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8" ht="15" customHeight="1" x14ac:dyDescent="0.3">
      <c r="A780" s="168" t="s">
        <v>3160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8" ht="13.8" hidden="1" x14ac:dyDescent="0.3">
      <c r="A781" s="172"/>
      <c r="B781" s="173"/>
      <c r="C781" s="174"/>
      <c r="D781" s="175"/>
      <c r="E781" s="175"/>
      <c r="F781" s="175"/>
      <c r="G781" s="175"/>
    </row>
    <row r="782" spans="1:28" ht="12.75" customHeight="1" x14ac:dyDescent="0.3">
      <c r="A782" s="176" t="s">
        <v>3161</v>
      </c>
      <c r="B782" s="177" t="s">
        <v>868</v>
      </c>
      <c r="C782" s="178" t="s">
        <v>864</v>
      </c>
      <c r="D782" s="175">
        <v>866785.27</v>
      </c>
      <c r="E782" s="175">
        <f>$D782</f>
        <v>866785.27</v>
      </c>
      <c r="F782" s="175">
        <f>$D782</f>
        <v>866785.27</v>
      </c>
      <c r="G782" s="175">
        <f>$D782</f>
        <v>866785.27</v>
      </c>
    </row>
    <row r="783" spans="1:28" ht="12.75" customHeight="1" x14ac:dyDescent="0.3">
      <c r="A783" s="176" t="s">
        <v>3162</v>
      </c>
      <c r="B783" s="177" t="s">
        <v>90</v>
      </c>
      <c r="C783" s="178" t="s">
        <v>864</v>
      </c>
      <c r="D783" s="175">
        <v>571820.46</v>
      </c>
      <c r="E783" s="175">
        <v>1008357.15</v>
      </c>
      <c r="F783" s="175">
        <v>1092208.6499999999</v>
      </c>
      <c r="G783" s="175">
        <v>1355806.62</v>
      </c>
    </row>
    <row r="786" spans="1:27" ht="12.75" customHeight="1" x14ac:dyDescent="0.3">
      <c r="A786" s="179" t="s">
        <v>84</v>
      </c>
      <c r="B786" s="179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3">
      <c r="A787" s="180" t="s">
        <v>3163</v>
      </c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5">
      <c r="A789" s="83"/>
      <c r="B789" s="84"/>
    </row>
    <row r="790" spans="1:27" x14ac:dyDescent="0.25">
      <c r="A790" s="83"/>
      <c r="B790" s="85"/>
    </row>
    <row r="801" spans="2:2" ht="13.8" hidden="1" x14ac:dyDescent="0.3">
      <c r="B801" s="181" t="s">
        <v>3164</v>
      </c>
    </row>
    <row r="802" spans="2:2" ht="13.8" hidden="1" x14ac:dyDescent="0.3">
      <c r="B802" s="182" t="s">
        <v>3165</v>
      </c>
    </row>
  </sheetData>
  <autoFilter ref="B6:C698" xr:uid="{00000000-0001-0000-1000-000000000000}"/>
  <mergeCells count="18">
    <mergeCell ref="A779:AA779"/>
    <mergeCell ref="A780:A781"/>
    <mergeCell ref="B780:B781"/>
    <mergeCell ref="C780:C781"/>
    <mergeCell ref="A786:B786"/>
    <mergeCell ref="A787:O787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AE6D8-6AFA-4443-9725-A3DEC4C349CC}">
  <sheetPr>
    <tabColor theme="7" tint="0.59999389629810485"/>
    <pageSetUpPr fitToPage="1"/>
  </sheetPr>
  <dimension ref="A1:AB802"/>
  <sheetViews>
    <sheetView view="pageBreakPreview" topLeftCell="O738" zoomScale="75" zoomScaleNormal="100" zoomScaleSheetLayoutView="75" workbookViewId="0">
      <selection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x14ac:dyDescent="0.25">
      <c r="A1" s="151" t="s">
        <v>2413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3">
      <c r="A4" s="154" t="s">
        <v>1031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2414</v>
      </c>
      <c r="B7" s="54" t="str">
        <f>"01"&amp;"."&amp;$B$801&amp;"."&amp;$B$802</f>
        <v>01.03.2024</v>
      </c>
      <c r="C7" s="134" t="s">
        <v>76</v>
      </c>
      <c r="D7" s="135">
        <f>ROUND(((D8+D9+D11+D10)/1000),5)</f>
        <v>1.4629700000000001</v>
      </c>
      <c r="E7" s="135">
        <f>ROUND(((E8+E9+E11+E10)/1000),5)</f>
        <v>1.3976500000000001</v>
      </c>
      <c r="F7" s="135">
        <f>ROUND(((F8+F9+F11+F10)/1000),5)</f>
        <v>1.3898699999999999</v>
      </c>
      <c r="G7" s="135">
        <f t="shared" ref="G7:AA7" si="0">ROUND(((G8+G9+G11+G10)/1000),5)</f>
        <v>1.3935299999999999</v>
      </c>
      <c r="H7" s="135">
        <f t="shared" si="0"/>
        <v>1.4445600000000001</v>
      </c>
      <c r="I7" s="135">
        <f t="shared" si="0"/>
        <v>1.5381199999999999</v>
      </c>
      <c r="J7" s="135">
        <f t="shared" si="0"/>
        <v>1.63628</v>
      </c>
      <c r="K7" s="135">
        <f t="shared" si="0"/>
        <v>1.94408</v>
      </c>
      <c r="L7" s="135">
        <f t="shared" si="0"/>
        <v>2.0893600000000001</v>
      </c>
      <c r="M7" s="135">
        <f t="shared" si="0"/>
        <v>2.1245400000000001</v>
      </c>
      <c r="N7" s="135">
        <f t="shared" si="0"/>
        <v>2.1306400000000001</v>
      </c>
      <c r="O7" s="135">
        <f t="shared" si="0"/>
        <v>2.1817199999999999</v>
      </c>
      <c r="P7" s="135">
        <f t="shared" si="0"/>
        <v>2.1524899999999998</v>
      </c>
      <c r="Q7" s="135">
        <f t="shared" si="0"/>
        <v>2.1566200000000002</v>
      </c>
      <c r="R7" s="135">
        <f t="shared" si="0"/>
        <v>2.1415700000000002</v>
      </c>
      <c r="S7" s="135">
        <f t="shared" si="0"/>
        <v>2.0897800000000002</v>
      </c>
      <c r="T7" s="135">
        <f t="shared" si="0"/>
        <v>2.0655700000000001</v>
      </c>
      <c r="U7" s="135">
        <f t="shared" si="0"/>
        <v>2.0665200000000001</v>
      </c>
      <c r="V7" s="135">
        <f t="shared" si="0"/>
        <v>2.0962900000000002</v>
      </c>
      <c r="W7" s="135">
        <f t="shared" si="0"/>
        <v>2.1745399999999999</v>
      </c>
      <c r="X7" s="135">
        <f t="shared" si="0"/>
        <v>2.1243500000000002</v>
      </c>
      <c r="Y7" s="135">
        <f t="shared" si="0"/>
        <v>2.0152100000000002</v>
      </c>
      <c r="Z7" s="135">
        <f t="shared" si="0"/>
        <v>1.7167399999999999</v>
      </c>
      <c r="AA7" s="135">
        <f t="shared" si="0"/>
        <v>1.59683</v>
      </c>
    </row>
    <row r="8" spans="1:27" ht="12.75" customHeight="1" outlineLevel="1" x14ac:dyDescent="0.3">
      <c r="A8" s="163" t="s">
        <v>2415</v>
      </c>
      <c r="B8" s="94" t="s">
        <v>238</v>
      </c>
      <c r="C8" s="70" t="s">
        <v>79</v>
      </c>
      <c r="D8" s="71">
        <v>1302.93</v>
      </c>
      <c r="E8" s="71">
        <v>1237.6099999999999</v>
      </c>
      <c r="F8" s="71">
        <v>1229.83</v>
      </c>
      <c r="G8" s="71">
        <v>1233.49</v>
      </c>
      <c r="H8" s="71">
        <v>1284.52</v>
      </c>
      <c r="I8" s="71">
        <v>1378.08</v>
      </c>
      <c r="J8" s="71">
        <v>1476.24</v>
      </c>
      <c r="K8" s="71">
        <v>1784.04</v>
      </c>
      <c r="L8" s="71">
        <v>1929.32</v>
      </c>
      <c r="M8" s="71">
        <v>1964.5</v>
      </c>
      <c r="N8" s="71">
        <v>1970.6</v>
      </c>
      <c r="O8" s="71">
        <v>2021.68</v>
      </c>
      <c r="P8" s="71">
        <v>1992.45</v>
      </c>
      <c r="Q8" s="71">
        <v>1996.58</v>
      </c>
      <c r="R8" s="71">
        <v>1981.53</v>
      </c>
      <c r="S8" s="71">
        <v>1929.74</v>
      </c>
      <c r="T8" s="71">
        <v>1905.53</v>
      </c>
      <c r="U8" s="71">
        <v>1906.48</v>
      </c>
      <c r="V8" s="71">
        <v>1936.25</v>
      </c>
      <c r="W8" s="71">
        <v>2014.5</v>
      </c>
      <c r="X8" s="71">
        <v>1964.31</v>
      </c>
      <c r="Y8" s="71">
        <v>1855.17</v>
      </c>
      <c r="Z8" s="71">
        <v>1556.7</v>
      </c>
      <c r="AA8" s="71">
        <v>1436.79</v>
      </c>
    </row>
    <row r="9" spans="1:27" ht="12.75" customHeight="1" outlineLevel="1" x14ac:dyDescent="0.3">
      <c r="A9" s="163" t="s">
        <v>2416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customHeight="1" outlineLevel="1" x14ac:dyDescent="0.3">
      <c r="A10" s="163" t="s">
        <v>2417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2418</v>
      </c>
      <c r="B11" s="94" t="s">
        <v>81</v>
      </c>
      <c r="C11" s="70" t="s">
        <v>79</v>
      </c>
      <c r="D11" s="71">
        <v>88.27</v>
      </c>
      <c r="E11" s="71">
        <f>$D$11</f>
        <v>88.27</v>
      </c>
      <c r="F11" s="71">
        <f t="shared" ref="F11:AA11" si="2">$D$11</f>
        <v>88.27</v>
      </c>
      <c r="G11" s="71">
        <f t="shared" si="2"/>
        <v>88.27</v>
      </c>
      <c r="H11" s="71">
        <f t="shared" si="2"/>
        <v>88.27</v>
      </c>
      <c r="I11" s="71">
        <f t="shared" si="2"/>
        <v>88.27</v>
      </c>
      <c r="J11" s="71">
        <f t="shared" si="2"/>
        <v>88.27</v>
      </c>
      <c r="K11" s="71">
        <f t="shared" si="2"/>
        <v>88.27</v>
      </c>
      <c r="L11" s="71">
        <f t="shared" si="2"/>
        <v>88.27</v>
      </c>
      <c r="M11" s="71">
        <f t="shared" si="2"/>
        <v>88.27</v>
      </c>
      <c r="N11" s="71">
        <f t="shared" si="2"/>
        <v>88.27</v>
      </c>
      <c r="O11" s="71">
        <f t="shared" si="2"/>
        <v>88.27</v>
      </c>
      <c r="P11" s="71">
        <f t="shared" si="2"/>
        <v>88.27</v>
      </c>
      <c r="Q11" s="71">
        <f t="shared" si="2"/>
        <v>88.27</v>
      </c>
      <c r="R11" s="71">
        <f t="shared" si="2"/>
        <v>88.27</v>
      </c>
      <c r="S11" s="71">
        <f t="shared" si="2"/>
        <v>88.27</v>
      </c>
      <c r="T11" s="71">
        <f t="shared" si="2"/>
        <v>88.27</v>
      </c>
      <c r="U11" s="71">
        <f t="shared" si="2"/>
        <v>88.27</v>
      </c>
      <c r="V11" s="71">
        <f t="shared" si="2"/>
        <v>88.27</v>
      </c>
      <c r="W11" s="71">
        <f t="shared" si="2"/>
        <v>88.27</v>
      </c>
      <c r="X11" s="71">
        <f t="shared" si="2"/>
        <v>88.27</v>
      </c>
      <c r="Y11" s="71">
        <f t="shared" si="2"/>
        <v>88.27</v>
      </c>
      <c r="Z11" s="71">
        <f t="shared" si="2"/>
        <v>88.27</v>
      </c>
      <c r="AA11" s="71">
        <f t="shared" si="2"/>
        <v>88.27</v>
      </c>
    </row>
    <row r="12" spans="1:27" ht="13.8" x14ac:dyDescent="0.3">
      <c r="A12" s="162" t="s">
        <v>2419</v>
      </c>
      <c r="B12" s="54" t="str">
        <f>"02"&amp;"."&amp;$B$801&amp;"."&amp;$B$802</f>
        <v>02.03.2024</v>
      </c>
      <c r="C12" s="134" t="s">
        <v>76</v>
      </c>
      <c r="D12" s="135">
        <f>ROUND(((D13+D14+D16+D15)/1000),5)</f>
        <v>1.80786</v>
      </c>
      <c r="E12" s="135">
        <f>ROUND(((E13+E14+E16+E15)/1000),5)</f>
        <v>1.6398699999999999</v>
      </c>
      <c r="F12" s="135">
        <f>ROUND(((F13+F14+F16+F15)/1000),5)</f>
        <v>1.60551</v>
      </c>
      <c r="G12" s="135">
        <f t="shared" ref="G12:AA12" si="3">ROUND(((G13+G14+G16+G15)/1000),5)</f>
        <v>1.59683</v>
      </c>
      <c r="H12" s="135">
        <f t="shared" si="3"/>
        <v>1.5959700000000001</v>
      </c>
      <c r="I12" s="135">
        <f t="shared" si="3"/>
        <v>1.5962000000000001</v>
      </c>
      <c r="J12" s="135">
        <f t="shared" si="3"/>
        <v>1.62649</v>
      </c>
      <c r="K12" s="135">
        <f t="shared" si="3"/>
        <v>1.8095699999999999</v>
      </c>
      <c r="L12" s="135">
        <f t="shared" si="3"/>
        <v>2.0500600000000002</v>
      </c>
      <c r="M12" s="135">
        <f t="shared" si="3"/>
        <v>2.13191</v>
      </c>
      <c r="N12" s="135">
        <f t="shared" si="3"/>
        <v>2.1571799999999999</v>
      </c>
      <c r="O12" s="135">
        <f t="shared" si="3"/>
        <v>2.1641300000000001</v>
      </c>
      <c r="P12" s="135">
        <f t="shared" si="3"/>
        <v>2.15774</v>
      </c>
      <c r="Q12" s="135">
        <f t="shared" si="3"/>
        <v>2.14947</v>
      </c>
      <c r="R12" s="135">
        <f t="shared" si="3"/>
        <v>2.1419899999999998</v>
      </c>
      <c r="S12" s="135">
        <f t="shared" si="3"/>
        <v>2.1034999999999999</v>
      </c>
      <c r="T12" s="135">
        <f t="shared" si="3"/>
        <v>2.1162299999999998</v>
      </c>
      <c r="U12" s="135">
        <f t="shared" si="3"/>
        <v>2.1331000000000002</v>
      </c>
      <c r="V12" s="135">
        <f t="shared" si="3"/>
        <v>2.1560899999999998</v>
      </c>
      <c r="W12" s="135">
        <f t="shared" si="3"/>
        <v>2.17171</v>
      </c>
      <c r="X12" s="135">
        <f t="shared" si="3"/>
        <v>2.1638500000000001</v>
      </c>
      <c r="Y12" s="135">
        <f t="shared" si="3"/>
        <v>2.0954999999999999</v>
      </c>
      <c r="Z12" s="135">
        <f t="shared" si="3"/>
        <v>1.89479</v>
      </c>
      <c r="AA12" s="135">
        <f t="shared" si="3"/>
        <v>1.62727</v>
      </c>
    </row>
    <row r="13" spans="1:27" ht="12.75" customHeight="1" outlineLevel="1" x14ac:dyDescent="0.3">
      <c r="A13" s="163" t="s">
        <v>2420</v>
      </c>
      <c r="B13" s="94" t="s">
        <v>238</v>
      </c>
      <c r="C13" s="70" t="s">
        <v>79</v>
      </c>
      <c r="D13" s="71">
        <v>1647.82</v>
      </c>
      <c r="E13" s="71">
        <v>1479.83</v>
      </c>
      <c r="F13" s="71">
        <v>1445.47</v>
      </c>
      <c r="G13" s="71">
        <v>1436.79</v>
      </c>
      <c r="H13" s="71">
        <v>1435.93</v>
      </c>
      <c r="I13" s="71">
        <v>1436.16</v>
      </c>
      <c r="J13" s="71">
        <v>1466.45</v>
      </c>
      <c r="K13" s="71">
        <v>1649.53</v>
      </c>
      <c r="L13" s="71">
        <v>1890.02</v>
      </c>
      <c r="M13" s="71">
        <v>1971.87</v>
      </c>
      <c r="N13" s="71">
        <v>1997.14</v>
      </c>
      <c r="O13" s="71">
        <v>2004.09</v>
      </c>
      <c r="P13" s="71">
        <v>1997.7</v>
      </c>
      <c r="Q13" s="71">
        <v>1989.43</v>
      </c>
      <c r="R13" s="71">
        <v>1981.95</v>
      </c>
      <c r="S13" s="71">
        <v>1943.46</v>
      </c>
      <c r="T13" s="71">
        <v>1956.19</v>
      </c>
      <c r="U13" s="71">
        <v>1973.06</v>
      </c>
      <c r="V13" s="71">
        <v>1996.05</v>
      </c>
      <c r="W13" s="71">
        <v>2011.67</v>
      </c>
      <c r="X13" s="71">
        <v>2003.81</v>
      </c>
      <c r="Y13" s="71">
        <v>1935.46</v>
      </c>
      <c r="Z13" s="71">
        <v>1734.75</v>
      </c>
      <c r="AA13" s="71">
        <v>1467.23</v>
      </c>
    </row>
    <row r="14" spans="1:27" ht="12.75" customHeight="1" outlineLevel="1" x14ac:dyDescent="0.3">
      <c r="A14" s="163" t="s">
        <v>2421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customHeight="1" outlineLevel="1" x14ac:dyDescent="0.3">
      <c r="A15" s="163" t="s">
        <v>2422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2423</v>
      </c>
      <c r="B16" s="94" t="s">
        <v>81</v>
      </c>
      <c r="C16" s="70" t="s">
        <v>79</v>
      </c>
      <c r="D16" s="71">
        <f>$D$11</f>
        <v>88.27</v>
      </c>
      <c r="E16" s="71">
        <f t="shared" ref="E16:AA16" si="5">$D$11</f>
        <v>88.27</v>
      </c>
      <c r="F16" s="71">
        <f t="shared" si="5"/>
        <v>88.27</v>
      </c>
      <c r="G16" s="71">
        <f t="shared" si="5"/>
        <v>88.27</v>
      </c>
      <c r="H16" s="71">
        <f t="shared" si="5"/>
        <v>88.27</v>
      </c>
      <c r="I16" s="71">
        <f t="shared" si="5"/>
        <v>88.27</v>
      </c>
      <c r="J16" s="71">
        <f t="shared" si="5"/>
        <v>88.27</v>
      </c>
      <c r="K16" s="71">
        <f t="shared" si="5"/>
        <v>88.27</v>
      </c>
      <c r="L16" s="71">
        <f t="shared" si="5"/>
        <v>88.27</v>
      </c>
      <c r="M16" s="71">
        <f t="shared" si="5"/>
        <v>88.27</v>
      </c>
      <c r="N16" s="71">
        <f t="shared" si="5"/>
        <v>88.27</v>
      </c>
      <c r="O16" s="71">
        <f t="shared" si="5"/>
        <v>88.27</v>
      </c>
      <c r="P16" s="71">
        <f t="shared" si="5"/>
        <v>88.27</v>
      </c>
      <c r="Q16" s="71">
        <f t="shared" si="5"/>
        <v>88.27</v>
      </c>
      <c r="R16" s="71">
        <f t="shared" si="5"/>
        <v>88.27</v>
      </c>
      <c r="S16" s="71">
        <f t="shared" si="5"/>
        <v>88.27</v>
      </c>
      <c r="T16" s="71">
        <f t="shared" si="5"/>
        <v>88.27</v>
      </c>
      <c r="U16" s="71">
        <f t="shared" si="5"/>
        <v>88.27</v>
      </c>
      <c r="V16" s="71">
        <f t="shared" si="5"/>
        <v>88.27</v>
      </c>
      <c r="W16" s="71">
        <f t="shared" si="5"/>
        <v>88.27</v>
      </c>
      <c r="X16" s="71">
        <f t="shared" si="5"/>
        <v>88.27</v>
      </c>
      <c r="Y16" s="71">
        <f t="shared" si="5"/>
        <v>88.27</v>
      </c>
      <c r="Z16" s="71">
        <f t="shared" si="5"/>
        <v>88.27</v>
      </c>
      <c r="AA16" s="71">
        <f t="shared" si="5"/>
        <v>88.27</v>
      </c>
    </row>
    <row r="17" spans="1:27" ht="12.75" customHeight="1" x14ac:dyDescent="0.3">
      <c r="A17" s="162" t="s">
        <v>2424</v>
      </c>
      <c r="B17" s="54" t="str">
        <f>"03"&amp;"."&amp;$B$801&amp;"."&amp;$B$802</f>
        <v>03.03.2024</v>
      </c>
      <c r="C17" s="134" t="s">
        <v>76</v>
      </c>
      <c r="D17" s="135">
        <f>ROUND(((D18+D19+D21+D20)/1000),5)</f>
        <v>1.63856</v>
      </c>
      <c r="E17" s="135">
        <f>ROUND(((E18+E19+E21+E20)/1000),5)</f>
        <v>1.5736399999999999</v>
      </c>
      <c r="F17" s="135">
        <f>ROUND(((F18+F19+F21+F20)/1000),5)</f>
        <v>1.4767999999999999</v>
      </c>
      <c r="G17" s="135">
        <f t="shared" ref="G17:AA17" si="6">ROUND(((G18+G19+G21+G20)/1000),5)</f>
        <v>1.47156</v>
      </c>
      <c r="H17" s="135">
        <f t="shared" si="6"/>
        <v>1.4966900000000001</v>
      </c>
      <c r="I17" s="135">
        <f t="shared" si="6"/>
        <v>1.5339100000000001</v>
      </c>
      <c r="J17" s="135">
        <f t="shared" si="6"/>
        <v>1.5430699999999999</v>
      </c>
      <c r="K17" s="135">
        <f t="shared" si="6"/>
        <v>1.59249</v>
      </c>
      <c r="L17" s="135">
        <f t="shared" si="6"/>
        <v>1.8078700000000001</v>
      </c>
      <c r="M17" s="135">
        <f t="shared" si="6"/>
        <v>1.92577</v>
      </c>
      <c r="N17" s="135">
        <f t="shared" si="6"/>
        <v>1.97516</v>
      </c>
      <c r="O17" s="135">
        <f t="shared" si="6"/>
        <v>1.97292</v>
      </c>
      <c r="P17" s="135">
        <f t="shared" si="6"/>
        <v>1.94845</v>
      </c>
      <c r="Q17" s="135">
        <f t="shared" si="6"/>
        <v>1.9323999999999999</v>
      </c>
      <c r="R17" s="135">
        <f t="shared" si="6"/>
        <v>1.92814</v>
      </c>
      <c r="S17" s="135">
        <f t="shared" si="6"/>
        <v>1.8923700000000001</v>
      </c>
      <c r="T17" s="135">
        <f t="shared" si="6"/>
        <v>1.9229000000000001</v>
      </c>
      <c r="U17" s="135">
        <f t="shared" si="6"/>
        <v>1.9546399999999999</v>
      </c>
      <c r="V17" s="135">
        <f t="shared" si="6"/>
        <v>2.0610499999999998</v>
      </c>
      <c r="W17" s="135">
        <f t="shared" si="6"/>
        <v>2.0485099999999998</v>
      </c>
      <c r="X17" s="135">
        <f t="shared" si="6"/>
        <v>2.0205500000000001</v>
      </c>
      <c r="Y17" s="135">
        <f t="shared" si="6"/>
        <v>1.9035200000000001</v>
      </c>
      <c r="Z17" s="135">
        <f t="shared" si="6"/>
        <v>1.72648</v>
      </c>
      <c r="AA17" s="135">
        <f t="shared" si="6"/>
        <v>1.5978399999999999</v>
      </c>
    </row>
    <row r="18" spans="1:27" ht="12.75" customHeight="1" outlineLevel="1" x14ac:dyDescent="0.3">
      <c r="A18" s="163" t="s">
        <v>2425</v>
      </c>
      <c r="B18" s="94" t="s">
        <v>238</v>
      </c>
      <c r="C18" s="70" t="s">
        <v>79</v>
      </c>
      <c r="D18" s="71">
        <v>1478.52</v>
      </c>
      <c r="E18" s="71">
        <v>1413.6</v>
      </c>
      <c r="F18" s="71">
        <v>1316.76</v>
      </c>
      <c r="G18" s="71">
        <v>1311.52</v>
      </c>
      <c r="H18" s="71">
        <v>1336.65</v>
      </c>
      <c r="I18" s="71">
        <v>1373.87</v>
      </c>
      <c r="J18" s="71">
        <v>1383.03</v>
      </c>
      <c r="K18" s="71">
        <v>1432.45</v>
      </c>
      <c r="L18" s="71">
        <v>1647.83</v>
      </c>
      <c r="M18" s="71">
        <v>1765.73</v>
      </c>
      <c r="N18" s="71">
        <v>1815.12</v>
      </c>
      <c r="O18" s="71">
        <v>1812.88</v>
      </c>
      <c r="P18" s="71">
        <v>1788.41</v>
      </c>
      <c r="Q18" s="71">
        <v>1772.36</v>
      </c>
      <c r="R18" s="71">
        <v>1768.1</v>
      </c>
      <c r="S18" s="71">
        <v>1732.33</v>
      </c>
      <c r="T18" s="71">
        <v>1762.86</v>
      </c>
      <c r="U18" s="71">
        <v>1794.6</v>
      </c>
      <c r="V18" s="71">
        <v>1901.01</v>
      </c>
      <c r="W18" s="71">
        <v>1888.47</v>
      </c>
      <c r="X18" s="71">
        <v>1860.51</v>
      </c>
      <c r="Y18" s="71">
        <v>1743.48</v>
      </c>
      <c r="Z18" s="71">
        <v>1566.44</v>
      </c>
      <c r="AA18" s="71">
        <v>1437.8</v>
      </c>
    </row>
    <row r="19" spans="1:27" ht="12.75" customHeight="1" outlineLevel="1" x14ac:dyDescent="0.3">
      <c r="A19" s="163" t="s">
        <v>2426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customHeight="1" outlineLevel="1" x14ac:dyDescent="0.3">
      <c r="A20" s="163" t="s">
        <v>2427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2428</v>
      </c>
      <c r="B21" s="94" t="s">
        <v>81</v>
      </c>
      <c r="C21" s="70" t="s">
        <v>79</v>
      </c>
      <c r="D21" s="71">
        <f>$D$11</f>
        <v>88.27</v>
      </c>
      <c r="E21" s="71">
        <f t="shared" ref="E21:AA21" si="8">$D$11</f>
        <v>88.27</v>
      </c>
      <c r="F21" s="71">
        <f t="shared" si="8"/>
        <v>88.27</v>
      </c>
      <c r="G21" s="71">
        <f t="shared" si="8"/>
        <v>88.27</v>
      </c>
      <c r="H21" s="71">
        <f t="shared" si="8"/>
        <v>88.27</v>
      </c>
      <c r="I21" s="71">
        <f t="shared" si="8"/>
        <v>88.27</v>
      </c>
      <c r="J21" s="71">
        <f t="shared" si="8"/>
        <v>88.27</v>
      </c>
      <c r="K21" s="71">
        <f t="shared" si="8"/>
        <v>88.27</v>
      </c>
      <c r="L21" s="71">
        <f t="shared" si="8"/>
        <v>88.27</v>
      </c>
      <c r="M21" s="71">
        <f t="shared" si="8"/>
        <v>88.27</v>
      </c>
      <c r="N21" s="71">
        <f t="shared" si="8"/>
        <v>88.27</v>
      </c>
      <c r="O21" s="71">
        <f t="shared" si="8"/>
        <v>88.27</v>
      </c>
      <c r="P21" s="71">
        <f t="shared" si="8"/>
        <v>88.27</v>
      </c>
      <c r="Q21" s="71">
        <f t="shared" si="8"/>
        <v>88.27</v>
      </c>
      <c r="R21" s="71">
        <f t="shared" si="8"/>
        <v>88.27</v>
      </c>
      <c r="S21" s="71">
        <f t="shared" si="8"/>
        <v>88.27</v>
      </c>
      <c r="T21" s="71">
        <f t="shared" si="8"/>
        <v>88.27</v>
      </c>
      <c r="U21" s="71">
        <f t="shared" si="8"/>
        <v>88.27</v>
      </c>
      <c r="V21" s="71">
        <f t="shared" si="8"/>
        <v>88.27</v>
      </c>
      <c r="W21" s="71">
        <f t="shared" si="8"/>
        <v>88.27</v>
      </c>
      <c r="X21" s="71">
        <f t="shared" si="8"/>
        <v>88.27</v>
      </c>
      <c r="Y21" s="71">
        <f t="shared" si="8"/>
        <v>88.27</v>
      </c>
      <c r="Z21" s="71">
        <f t="shared" si="8"/>
        <v>88.27</v>
      </c>
      <c r="AA21" s="71">
        <f t="shared" si="8"/>
        <v>88.27</v>
      </c>
    </row>
    <row r="22" spans="1:27" ht="12.75" customHeight="1" x14ac:dyDescent="0.3">
      <c r="A22" s="162" t="s">
        <v>2429</v>
      </c>
      <c r="B22" s="54" t="str">
        <f>"04"&amp;"."&amp;$B$801&amp;"."&amp;$B$802</f>
        <v>04.03.2024</v>
      </c>
      <c r="C22" s="134" t="s">
        <v>76</v>
      </c>
      <c r="D22" s="135">
        <f>ROUND(((D23+D24+D26+D25)/1000),5)</f>
        <v>1.5810500000000001</v>
      </c>
      <c r="E22" s="135">
        <f>ROUND(((E23+E24+E26+E25)/1000),5)</f>
        <v>1.4447300000000001</v>
      </c>
      <c r="F22" s="135">
        <f>ROUND(((F23+F24+F26+F25)/1000),5)</f>
        <v>1.39696</v>
      </c>
      <c r="G22" s="135">
        <f t="shared" ref="G22:AA22" si="9">ROUND(((G23+G24+G26+G25)/1000),5)</f>
        <v>1.3907400000000001</v>
      </c>
      <c r="H22" s="135">
        <f t="shared" si="9"/>
        <v>1.42632</v>
      </c>
      <c r="I22" s="135">
        <f t="shared" si="9"/>
        <v>1.57751</v>
      </c>
      <c r="J22" s="135">
        <f t="shared" si="9"/>
        <v>1.6073</v>
      </c>
      <c r="K22" s="135">
        <f t="shared" si="9"/>
        <v>1.97705</v>
      </c>
      <c r="L22" s="135">
        <f t="shared" si="9"/>
        <v>2.1489600000000002</v>
      </c>
      <c r="M22" s="135">
        <f t="shared" si="9"/>
        <v>2.2379899999999999</v>
      </c>
      <c r="N22" s="135">
        <f t="shared" si="9"/>
        <v>2.2530700000000001</v>
      </c>
      <c r="O22" s="135">
        <f t="shared" si="9"/>
        <v>2.2981199999999999</v>
      </c>
      <c r="P22" s="135">
        <f t="shared" si="9"/>
        <v>2.2580100000000001</v>
      </c>
      <c r="Q22" s="135">
        <f t="shared" si="9"/>
        <v>2.2319</v>
      </c>
      <c r="R22" s="135">
        <f t="shared" si="9"/>
        <v>2.1880500000000001</v>
      </c>
      <c r="S22" s="135">
        <f t="shared" si="9"/>
        <v>2.1294200000000001</v>
      </c>
      <c r="T22" s="135">
        <f t="shared" si="9"/>
        <v>2.1048800000000001</v>
      </c>
      <c r="U22" s="135">
        <f t="shared" si="9"/>
        <v>2.09748</v>
      </c>
      <c r="V22" s="135">
        <f t="shared" si="9"/>
        <v>2.13931</v>
      </c>
      <c r="W22" s="135">
        <f t="shared" si="9"/>
        <v>2.2320700000000002</v>
      </c>
      <c r="X22" s="135">
        <f t="shared" si="9"/>
        <v>2.1325799999999999</v>
      </c>
      <c r="Y22" s="135">
        <f t="shared" si="9"/>
        <v>1.9927600000000001</v>
      </c>
      <c r="Z22" s="135">
        <f t="shared" si="9"/>
        <v>1.71468</v>
      </c>
      <c r="AA22" s="135">
        <f t="shared" si="9"/>
        <v>1.6025199999999999</v>
      </c>
    </row>
    <row r="23" spans="1:27" ht="12.75" customHeight="1" outlineLevel="1" x14ac:dyDescent="0.3">
      <c r="A23" s="163" t="s">
        <v>2430</v>
      </c>
      <c r="B23" s="94" t="s">
        <v>238</v>
      </c>
      <c r="C23" s="70" t="s">
        <v>79</v>
      </c>
      <c r="D23" s="71">
        <v>1421.01</v>
      </c>
      <c r="E23" s="71">
        <v>1284.69</v>
      </c>
      <c r="F23" s="71">
        <v>1236.92</v>
      </c>
      <c r="G23" s="71">
        <v>1230.7</v>
      </c>
      <c r="H23" s="71">
        <v>1266.28</v>
      </c>
      <c r="I23" s="71">
        <v>1417.47</v>
      </c>
      <c r="J23" s="71">
        <v>1447.26</v>
      </c>
      <c r="K23" s="71">
        <v>1817.01</v>
      </c>
      <c r="L23" s="71">
        <v>1988.92</v>
      </c>
      <c r="M23" s="71">
        <v>2077.9499999999998</v>
      </c>
      <c r="N23" s="71">
        <v>2093.0300000000002</v>
      </c>
      <c r="O23" s="71">
        <v>2138.08</v>
      </c>
      <c r="P23" s="71">
        <v>2097.9699999999998</v>
      </c>
      <c r="Q23" s="71">
        <v>2071.86</v>
      </c>
      <c r="R23" s="71">
        <v>2028.01</v>
      </c>
      <c r="S23" s="71">
        <v>1969.38</v>
      </c>
      <c r="T23" s="71">
        <v>1944.84</v>
      </c>
      <c r="U23" s="71">
        <v>1937.44</v>
      </c>
      <c r="V23" s="71">
        <v>1979.27</v>
      </c>
      <c r="W23" s="71">
        <v>2072.0300000000002</v>
      </c>
      <c r="X23" s="71">
        <v>1972.54</v>
      </c>
      <c r="Y23" s="71">
        <v>1832.72</v>
      </c>
      <c r="Z23" s="71">
        <v>1554.64</v>
      </c>
      <c r="AA23" s="71">
        <v>1442.48</v>
      </c>
    </row>
    <row r="24" spans="1:27" ht="12.75" customHeight="1" outlineLevel="1" x14ac:dyDescent="0.3">
      <c r="A24" s="163" t="s">
        <v>2431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customHeight="1" outlineLevel="1" x14ac:dyDescent="0.3">
      <c r="A25" s="163" t="s">
        <v>2432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2433</v>
      </c>
      <c r="B26" s="94" t="s">
        <v>81</v>
      </c>
      <c r="C26" s="70" t="s">
        <v>79</v>
      </c>
      <c r="D26" s="71">
        <f>$D$11</f>
        <v>88.27</v>
      </c>
      <c r="E26" s="71">
        <f t="shared" ref="E26:AA26" si="11">$D$11</f>
        <v>88.27</v>
      </c>
      <c r="F26" s="71">
        <f t="shared" si="11"/>
        <v>88.27</v>
      </c>
      <c r="G26" s="71">
        <f t="shared" si="11"/>
        <v>88.27</v>
      </c>
      <c r="H26" s="71">
        <f t="shared" si="11"/>
        <v>88.27</v>
      </c>
      <c r="I26" s="71">
        <f t="shared" si="11"/>
        <v>88.27</v>
      </c>
      <c r="J26" s="71">
        <f t="shared" si="11"/>
        <v>88.27</v>
      </c>
      <c r="K26" s="71">
        <f t="shared" si="11"/>
        <v>88.27</v>
      </c>
      <c r="L26" s="71">
        <f t="shared" si="11"/>
        <v>88.27</v>
      </c>
      <c r="M26" s="71">
        <f t="shared" si="11"/>
        <v>88.27</v>
      </c>
      <c r="N26" s="71">
        <f t="shared" si="11"/>
        <v>88.27</v>
      </c>
      <c r="O26" s="71">
        <f t="shared" si="11"/>
        <v>88.27</v>
      </c>
      <c r="P26" s="71">
        <f t="shared" si="11"/>
        <v>88.27</v>
      </c>
      <c r="Q26" s="71">
        <f t="shared" si="11"/>
        <v>88.27</v>
      </c>
      <c r="R26" s="71">
        <f t="shared" si="11"/>
        <v>88.27</v>
      </c>
      <c r="S26" s="71">
        <f t="shared" si="11"/>
        <v>88.27</v>
      </c>
      <c r="T26" s="71">
        <f t="shared" si="11"/>
        <v>88.27</v>
      </c>
      <c r="U26" s="71">
        <f t="shared" si="11"/>
        <v>88.27</v>
      </c>
      <c r="V26" s="71">
        <f t="shared" si="11"/>
        <v>88.27</v>
      </c>
      <c r="W26" s="71">
        <f t="shared" si="11"/>
        <v>88.27</v>
      </c>
      <c r="X26" s="71">
        <f t="shared" si="11"/>
        <v>88.27</v>
      </c>
      <c r="Y26" s="71">
        <f t="shared" si="11"/>
        <v>88.27</v>
      </c>
      <c r="Z26" s="71">
        <f t="shared" si="11"/>
        <v>88.27</v>
      </c>
      <c r="AA26" s="71">
        <f t="shared" si="11"/>
        <v>88.27</v>
      </c>
    </row>
    <row r="27" spans="1:27" ht="12.75" customHeight="1" x14ac:dyDescent="0.3">
      <c r="A27" s="162" t="s">
        <v>2434</v>
      </c>
      <c r="B27" s="54" t="str">
        <f>"05"&amp;"."&amp;$B$801&amp;"."&amp;$B$802</f>
        <v>05.03.2024</v>
      </c>
      <c r="C27" s="134" t="s">
        <v>76</v>
      </c>
      <c r="D27" s="135">
        <f>ROUND(((D28+D29+D31+D30)/1000),5)</f>
        <v>1.4592700000000001</v>
      </c>
      <c r="E27" s="135">
        <f>ROUND(((E28+E29+E31+E30)/1000),5)</f>
        <v>1.39238</v>
      </c>
      <c r="F27" s="135">
        <f>ROUND(((F28+F29+F31+F30)/1000),5)</f>
        <v>1.37107</v>
      </c>
      <c r="G27" s="135">
        <f t="shared" ref="G27:AA27" si="12">ROUND(((G28+G29+G31+G30)/1000),5)</f>
        <v>1.3644499999999999</v>
      </c>
      <c r="H27" s="135">
        <f t="shared" si="12"/>
        <v>1.4066799999999999</v>
      </c>
      <c r="I27" s="135">
        <f t="shared" si="12"/>
        <v>1.53972</v>
      </c>
      <c r="J27" s="135">
        <f t="shared" si="12"/>
        <v>1.63646</v>
      </c>
      <c r="K27" s="135">
        <f t="shared" si="12"/>
        <v>1.83179</v>
      </c>
      <c r="L27" s="135">
        <f t="shared" si="12"/>
        <v>1.99431</v>
      </c>
      <c r="M27" s="135">
        <f t="shared" si="12"/>
        <v>2.0457999999999998</v>
      </c>
      <c r="N27" s="135">
        <f t="shared" si="12"/>
        <v>2.0064899999999999</v>
      </c>
      <c r="O27" s="135">
        <f t="shared" si="12"/>
        <v>2.3498299999999999</v>
      </c>
      <c r="P27" s="135">
        <f t="shared" si="12"/>
        <v>2.2181500000000001</v>
      </c>
      <c r="Q27" s="135">
        <f t="shared" si="12"/>
        <v>2.1520899999999998</v>
      </c>
      <c r="R27" s="135">
        <f t="shared" si="12"/>
        <v>2.2069700000000001</v>
      </c>
      <c r="S27" s="135">
        <f t="shared" si="12"/>
        <v>2.0999099999999999</v>
      </c>
      <c r="T27" s="135">
        <f t="shared" si="12"/>
        <v>2.0760700000000001</v>
      </c>
      <c r="U27" s="135">
        <f t="shared" si="12"/>
        <v>1.9849600000000001</v>
      </c>
      <c r="V27" s="135">
        <f t="shared" si="12"/>
        <v>1.9866299999999999</v>
      </c>
      <c r="W27" s="135">
        <f t="shared" si="12"/>
        <v>1.9792000000000001</v>
      </c>
      <c r="X27" s="135">
        <f t="shared" si="12"/>
        <v>2.0462799999999999</v>
      </c>
      <c r="Y27" s="135">
        <f t="shared" si="12"/>
        <v>1.8541700000000001</v>
      </c>
      <c r="Z27" s="135">
        <f t="shared" si="12"/>
        <v>1.6856</v>
      </c>
      <c r="AA27" s="135">
        <f t="shared" si="12"/>
        <v>1.5120499999999999</v>
      </c>
    </row>
    <row r="28" spans="1:27" ht="12.75" customHeight="1" outlineLevel="1" x14ac:dyDescent="0.3">
      <c r="A28" s="163" t="s">
        <v>2435</v>
      </c>
      <c r="B28" s="94" t="s">
        <v>238</v>
      </c>
      <c r="C28" s="70" t="s">
        <v>79</v>
      </c>
      <c r="D28" s="71">
        <v>1299.23</v>
      </c>
      <c r="E28" s="71">
        <v>1232.3399999999999</v>
      </c>
      <c r="F28" s="71">
        <v>1211.03</v>
      </c>
      <c r="G28" s="71">
        <v>1204.4100000000001</v>
      </c>
      <c r="H28" s="71">
        <v>1246.6400000000001</v>
      </c>
      <c r="I28" s="71">
        <v>1379.68</v>
      </c>
      <c r="J28" s="71">
        <v>1476.42</v>
      </c>
      <c r="K28" s="71">
        <v>1671.75</v>
      </c>
      <c r="L28" s="71">
        <v>1834.27</v>
      </c>
      <c r="M28" s="71">
        <v>1885.76</v>
      </c>
      <c r="N28" s="71">
        <v>1846.45</v>
      </c>
      <c r="O28" s="71">
        <v>2189.79</v>
      </c>
      <c r="P28" s="71">
        <v>2058.11</v>
      </c>
      <c r="Q28" s="71">
        <v>1992.05</v>
      </c>
      <c r="R28" s="71">
        <v>2046.93</v>
      </c>
      <c r="S28" s="71">
        <v>1939.87</v>
      </c>
      <c r="T28" s="71">
        <v>1916.03</v>
      </c>
      <c r="U28" s="71">
        <v>1824.92</v>
      </c>
      <c r="V28" s="71">
        <v>1826.59</v>
      </c>
      <c r="W28" s="71">
        <v>1819.16</v>
      </c>
      <c r="X28" s="71">
        <v>1886.24</v>
      </c>
      <c r="Y28" s="71">
        <v>1694.13</v>
      </c>
      <c r="Z28" s="71">
        <v>1525.56</v>
      </c>
      <c r="AA28" s="71">
        <v>1352.01</v>
      </c>
    </row>
    <row r="29" spans="1:27" ht="12.75" customHeight="1" outlineLevel="1" x14ac:dyDescent="0.3">
      <c r="A29" s="163" t="s">
        <v>2436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customHeight="1" outlineLevel="1" x14ac:dyDescent="0.3">
      <c r="A30" s="163" t="s">
        <v>2437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2438</v>
      </c>
      <c r="B31" s="94" t="s">
        <v>81</v>
      </c>
      <c r="C31" s="70" t="s">
        <v>79</v>
      </c>
      <c r="D31" s="71">
        <f>$D$11</f>
        <v>88.27</v>
      </c>
      <c r="E31" s="71">
        <f t="shared" ref="E31:AA31" si="14">$D$11</f>
        <v>88.27</v>
      </c>
      <c r="F31" s="71">
        <f t="shared" si="14"/>
        <v>88.27</v>
      </c>
      <c r="G31" s="71">
        <f t="shared" si="14"/>
        <v>88.27</v>
      </c>
      <c r="H31" s="71">
        <f t="shared" si="14"/>
        <v>88.27</v>
      </c>
      <c r="I31" s="71">
        <f t="shared" si="14"/>
        <v>88.27</v>
      </c>
      <c r="J31" s="71">
        <f t="shared" si="14"/>
        <v>88.27</v>
      </c>
      <c r="K31" s="71">
        <f t="shared" si="14"/>
        <v>88.27</v>
      </c>
      <c r="L31" s="71">
        <f t="shared" si="14"/>
        <v>88.27</v>
      </c>
      <c r="M31" s="71">
        <f t="shared" si="14"/>
        <v>88.27</v>
      </c>
      <c r="N31" s="71">
        <f t="shared" si="14"/>
        <v>88.27</v>
      </c>
      <c r="O31" s="71">
        <f t="shared" si="14"/>
        <v>88.27</v>
      </c>
      <c r="P31" s="71">
        <f t="shared" si="14"/>
        <v>88.27</v>
      </c>
      <c r="Q31" s="71">
        <f t="shared" si="14"/>
        <v>88.27</v>
      </c>
      <c r="R31" s="71">
        <f t="shared" si="14"/>
        <v>88.27</v>
      </c>
      <c r="S31" s="71">
        <f t="shared" si="14"/>
        <v>88.27</v>
      </c>
      <c r="T31" s="71">
        <f t="shared" si="14"/>
        <v>88.27</v>
      </c>
      <c r="U31" s="71">
        <f t="shared" si="14"/>
        <v>88.27</v>
      </c>
      <c r="V31" s="71">
        <f t="shared" si="14"/>
        <v>88.27</v>
      </c>
      <c r="W31" s="71">
        <f t="shared" si="14"/>
        <v>88.27</v>
      </c>
      <c r="X31" s="71">
        <f t="shared" si="14"/>
        <v>88.27</v>
      </c>
      <c r="Y31" s="71">
        <f t="shared" si="14"/>
        <v>88.27</v>
      </c>
      <c r="Z31" s="71">
        <f t="shared" si="14"/>
        <v>88.27</v>
      </c>
      <c r="AA31" s="71">
        <f t="shared" si="14"/>
        <v>88.27</v>
      </c>
    </row>
    <row r="32" spans="1:27" ht="12.75" customHeight="1" x14ac:dyDescent="0.3">
      <c r="A32" s="162" t="s">
        <v>2439</v>
      </c>
      <c r="B32" s="54" t="str">
        <f>"06"&amp;"."&amp;$B$801&amp;"."&amp;$B$802</f>
        <v>06.03.2024</v>
      </c>
      <c r="C32" s="134" t="s">
        <v>76</v>
      </c>
      <c r="D32" s="135">
        <f>ROUND(((D33+D34+D36+D35)/1000),5)</f>
        <v>1.5161899999999999</v>
      </c>
      <c r="E32" s="135">
        <f>ROUND(((E33+E34+E36+E35)/1000),5)</f>
        <v>1.4030899999999999</v>
      </c>
      <c r="F32" s="135">
        <f>ROUND(((F33+F34+F36+F35)/1000),5)</f>
        <v>1.38601</v>
      </c>
      <c r="G32" s="135">
        <f t="shared" ref="G32:AA32" si="15">ROUND(((G33+G34+G36+G35)/1000),5)</f>
        <v>1.3818999999999999</v>
      </c>
      <c r="H32" s="135">
        <f t="shared" si="15"/>
        <v>1.44696</v>
      </c>
      <c r="I32" s="135">
        <f t="shared" si="15"/>
        <v>1.5896399999999999</v>
      </c>
      <c r="J32" s="135">
        <f t="shared" si="15"/>
        <v>1.6874400000000001</v>
      </c>
      <c r="K32" s="135">
        <f t="shared" si="15"/>
        <v>1.97885</v>
      </c>
      <c r="L32" s="135">
        <f t="shared" si="15"/>
        <v>2.05063</v>
      </c>
      <c r="M32" s="135">
        <f t="shared" si="15"/>
        <v>2.0660799999999999</v>
      </c>
      <c r="N32" s="135">
        <f t="shared" si="15"/>
        <v>2.0293899999999998</v>
      </c>
      <c r="O32" s="135">
        <f t="shared" si="15"/>
        <v>2.1326100000000001</v>
      </c>
      <c r="P32" s="135">
        <f t="shared" si="15"/>
        <v>2.1215299999999999</v>
      </c>
      <c r="Q32" s="135">
        <f t="shared" si="15"/>
        <v>2.1188500000000001</v>
      </c>
      <c r="R32" s="135">
        <f t="shared" si="15"/>
        <v>2.09789</v>
      </c>
      <c r="S32" s="135">
        <f t="shared" si="15"/>
        <v>2.07545</v>
      </c>
      <c r="T32" s="135">
        <f t="shared" si="15"/>
        <v>2.0645899999999999</v>
      </c>
      <c r="U32" s="135">
        <f t="shared" si="15"/>
        <v>2.0152600000000001</v>
      </c>
      <c r="V32" s="135">
        <f t="shared" si="15"/>
        <v>2.0564100000000001</v>
      </c>
      <c r="W32" s="135">
        <f t="shared" si="15"/>
        <v>2.0567099999999998</v>
      </c>
      <c r="X32" s="135">
        <f t="shared" si="15"/>
        <v>2.1120999999999999</v>
      </c>
      <c r="Y32" s="135">
        <f t="shared" si="15"/>
        <v>2.0057200000000002</v>
      </c>
      <c r="Z32" s="135">
        <f t="shared" si="15"/>
        <v>1.73556</v>
      </c>
      <c r="AA32" s="135">
        <f t="shared" si="15"/>
        <v>1.59761</v>
      </c>
    </row>
    <row r="33" spans="1:27" ht="12.75" customHeight="1" outlineLevel="1" x14ac:dyDescent="0.3">
      <c r="A33" s="163" t="s">
        <v>2440</v>
      </c>
      <c r="B33" s="94" t="s">
        <v>238</v>
      </c>
      <c r="C33" s="70" t="s">
        <v>79</v>
      </c>
      <c r="D33" s="71">
        <v>1356.15</v>
      </c>
      <c r="E33" s="71">
        <v>1243.05</v>
      </c>
      <c r="F33" s="71">
        <v>1225.97</v>
      </c>
      <c r="G33" s="71">
        <v>1221.8599999999999</v>
      </c>
      <c r="H33" s="71">
        <v>1286.92</v>
      </c>
      <c r="I33" s="71">
        <v>1429.6</v>
      </c>
      <c r="J33" s="71">
        <v>1527.4</v>
      </c>
      <c r="K33" s="71">
        <v>1818.81</v>
      </c>
      <c r="L33" s="71">
        <v>1890.59</v>
      </c>
      <c r="M33" s="71">
        <v>1906.04</v>
      </c>
      <c r="N33" s="71">
        <v>1869.35</v>
      </c>
      <c r="O33" s="71">
        <v>1972.57</v>
      </c>
      <c r="P33" s="71">
        <v>1961.49</v>
      </c>
      <c r="Q33" s="71">
        <v>1958.81</v>
      </c>
      <c r="R33" s="71">
        <v>1937.85</v>
      </c>
      <c r="S33" s="71">
        <v>1915.41</v>
      </c>
      <c r="T33" s="71">
        <v>1904.55</v>
      </c>
      <c r="U33" s="71">
        <v>1855.22</v>
      </c>
      <c r="V33" s="71">
        <v>1896.37</v>
      </c>
      <c r="W33" s="71">
        <v>1896.67</v>
      </c>
      <c r="X33" s="71">
        <v>1952.06</v>
      </c>
      <c r="Y33" s="71">
        <v>1845.68</v>
      </c>
      <c r="Z33" s="71">
        <v>1575.52</v>
      </c>
      <c r="AA33" s="71">
        <v>1437.57</v>
      </c>
    </row>
    <row r="34" spans="1:27" ht="12.75" customHeight="1" outlineLevel="1" x14ac:dyDescent="0.3">
      <c r="A34" s="163" t="s">
        <v>2441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customHeight="1" outlineLevel="1" x14ac:dyDescent="0.3">
      <c r="A35" s="163" t="s">
        <v>2442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2443</v>
      </c>
      <c r="B36" s="94" t="s">
        <v>81</v>
      </c>
      <c r="C36" s="70" t="s">
        <v>79</v>
      </c>
      <c r="D36" s="71">
        <f>$D$11</f>
        <v>88.27</v>
      </c>
      <c r="E36" s="71">
        <f t="shared" ref="E36:AA36" si="17">$D$11</f>
        <v>88.27</v>
      </c>
      <c r="F36" s="71">
        <f t="shared" si="17"/>
        <v>88.27</v>
      </c>
      <c r="G36" s="71">
        <f t="shared" si="17"/>
        <v>88.27</v>
      </c>
      <c r="H36" s="71">
        <f t="shared" si="17"/>
        <v>88.27</v>
      </c>
      <c r="I36" s="71">
        <f t="shared" si="17"/>
        <v>88.27</v>
      </c>
      <c r="J36" s="71">
        <f t="shared" si="17"/>
        <v>88.27</v>
      </c>
      <c r="K36" s="71">
        <f t="shared" si="17"/>
        <v>88.27</v>
      </c>
      <c r="L36" s="71">
        <f t="shared" si="17"/>
        <v>88.27</v>
      </c>
      <c r="M36" s="71">
        <f t="shared" si="17"/>
        <v>88.27</v>
      </c>
      <c r="N36" s="71">
        <f t="shared" si="17"/>
        <v>88.27</v>
      </c>
      <c r="O36" s="71">
        <f t="shared" si="17"/>
        <v>88.27</v>
      </c>
      <c r="P36" s="71">
        <f t="shared" si="17"/>
        <v>88.27</v>
      </c>
      <c r="Q36" s="71">
        <f t="shared" si="17"/>
        <v>88.27</v>
      </c>
      <c r="R36" s="71">
        <f t="shared" si="17"/>
        <v>88.27</v>
      </c>
      <c r="S36" s="71">
        <f t="shared" si="17"/>
        <v>88.27</v>
      </c>
      <c r="T36" s="71">
        <f t="shared" si="17"/>
        <v>88.27</v>
      </c>
      <c r="U36" s="71">
        <f t="shared" si="17"/>
        <v>88.27</v>
      </c>
      <c r="V36" s="71">
        <f t="shared" si="17"/>
        <v>88.27</v>
      </c>
      <c r="W36" s="71">
        <f t="shared" si="17"/>
        <v>88.27</v>
      </c>
      <c r="X36" s="71">
        <f t="shared" si="17"/>
        <v>88.27</v>
      </c>
      <c r="Y36" s="71">
        <f t="shared" si="17"/>
        <v>88.27</v>
      </c>
      <c r="Z36" s="71">
        <f t="shared" si="17"/>
        <v>88.27</v>
      </c>
      <c r="AA36" s="71">
        <f t="shared" si="17"/>
        <v>88.27</v>
      </c>
    </row>
    <row r="37" spans="1:27" ht="12.75" customHeight="1" x14ac:dyDescent="0.3">
      <c r="A37" s="162" t="s">
        <v>2444</v>
      </c>
      <c r="B37" s="54" t="str">
        <f>"07"&amp;"."&amp;$B$801&amp;"."&amp;$B$802</f>
        <v>07.03.2024</v>
      </c>
      <c r="C37" s="134" t="s">
        <v>76</v>
      </c>
      <c r="D37" s="135">
        <f>ROUND(((D38+D39+D41+D40)/1000),5)</f>
        <v>1.3890100000000001</v>
      </c>
      <c r="E37" s="135">
        <f>ROUND(((E38+E39+E41+E40)/1000),5)</f>
        <v>1.3630599999999999</v>
      </c>
      <c r="F37" s="135">
        <f>ROUND(((F38+F39+F41+F40)/1000),5)</f>
        <v>1.3291500000000001</v>
      </c>
      <c r="G37" s="135">
        <f t="shared" ref="G37:AA37" si="18">ROUND(((G38+G39+G41+G40)/1000),5)</f>
        <v>1.3188599999999999</v>
      </c>
      <c r="H37" s="135">
        <f t="shared" si="18"/>
        <v>1.3652200000000001</v>
      </c>
      <c r="I37" s="135">
        <f t="shared" si="18"/>
        <v>1.51041</v>
      </c>
      <c r="J37" s="135">
        <f t="shared" si="18"/>
        <v>1.62696</v>
      </c>
      <c r="K37" s="135">
        <f t="shared" si="18"/>
        <v>1.89733</v>
      </c>
      <c r="L37" s="135">
        <f t="shared" si="18"/>
        <v>1.97089</v>
      </c>
      <c r="M37" s="135">
        <f t="shared" si="18"/>
        <v>1.9798500000000001</v>
      </c>
      <c r="N37" s="135">
        <f t="shared" si="18"/>
        <v>1.9795499999999999</v>
      </c>
      <c r="O37" s="135">
        <f t="shared" si="18"/>
        <v>2.0076200000000002</v>
      </c>
      <c r="P37" s="135">
        <f t="shared" si="18"/>
        <v>2.0629599999999999</v>
      </c>
      <c r="Q37" s="135">
        <f t="shared" si="18"/>
        <v>2.0628099999999998</v>
      </c>
      <c r="R37" s="135">
        <f t="shared" si="18"/>
        <v>2.02434</v>
      </c>
      <c r="S37" s="135">
        <f t="shared" si="18"/>
        <v>2.0019</v>
      </c>
      <c r="T37" s="135">
        <f t="shared" si="18"/>
        <v>2.0080399999999998</v>
      </c>
      <c r="U37" s="135">
        <f t="shared" si="18"/>
        <v>1.89958</v>
      </c>
      <c r="V37" s="135">
        <f t="shared" si="18"/>
        <v>1.93689</v>
      </c>
      <c r="W37" s="135">
        <f t="shared" si="18"/>
        <v>1.95465</v>
      </c>
      <c r="X37" s="135">
        <f t="shared" si="18"/>
        <v>1.96641</v>
      </c>
      <c r="Y37" s="135">
        <f t="shared" si="18"/>
        <v>1.9697899999999999</v>
      </c>
      <c r="Z37" s="135">
        <f t="shared" si="18"/>
        <v>1.7492000000000001</v>
      </c>
      <c r="AA37" s="135">
        <f t="shared" si="18"/>
        <v>1.5939099999999999</v>
      </c>
    </row>
    <row r="38" spans="1:27" ht="12.75" customHeight="1" outlineLevel="1" x14ac:dyDescent="0.3">
      <c r="A38" s="163" t="s">
        <v>2445</v>
      </c>
      <c r="B38" s="94" t="s">
        <v>238</v>
      </c>
      <c r="C38" s="70" t="s">
        <v>79</v>
      </c>
      <c r="D38" s="71">
        <v>1228.97</v>
      </c>
      <c r="E38" s="71">
        <v>1203.02</v>
      </c>
      <c r="F38" s="71">
        <v>1169.1099999999999</v>
      </c>
      <c r="G38" s="71">
        <v>1158.82</v>
      </c>
      <c r="H38" s="71">
        <v>1205.18</v>
      </c>
      <c r="I38" s="71">
        <v>1350.37</v>
      </c>
      <c r="J38" s="71">
        <v>1466.92</v>
      </c>
      <c r="K38" s="71">
        <v>1737.29</v>
      </c>
      <c r="L38" s="71">
        <v>1810.85</v>
      </c>
      <c r="M38" s="71">
        <v>1819.81</v>
      </c>
      <c r="N38" s="71">
        <v>1819.51</v>
      </c>
      <c r="O38" s="71">
        <v>1847.58</v>
      </c>
      <c r="P38" s="71">
        <v>1902.92</v>
      </c>
      <c r="Q38" s="71">
        <v>1902.77</v>
      </c>
      <c r="R38" s="71">
        <v>1864.3</v>
      </c>
      <c r="S38" s="71">
        <v>1841.86</v>
      </c>
      <c r="T38" s="71">
        <v>1848</v>
      </c>
      <c r="U38" s="71">
        <v>1739.54</v>
      </c>
      <c r="V38" s="71">
        <v>1776.85</v>
      </c>
      <c r="W38" s="71">
        <v>1794.61</v>
      </c>
      <c r="X38" s="71">
        <v>1806.37</v>
      </c>
      <c r="Y38" s="71">
        <v>1809.75</v>
      </c>
      <c r="Z38" s="71">
        <v>1589.16</v>
      </c>
      <c r="AA38" s="71">
        <v>1433.87</v>
      </c>
    </row>
    <row r="39" spans="1:27" ht="12.75" customHeight="1" outlineLevel="1" x14ac:dyDescent="0.3">
      <c r="A39" s="163" t="s">
        <v>2446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customHeight="1" outlineLevel="1" x14ac:dyDescent="0.3">
      <c r="A40" s="163" t="s">
        <v>2447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2448</v>
      </c>
      <c r="B41" s="94" t="s">
        <v>81</v>
      </c>
      <c r="C41" s="70" t="s">
        <v>79</v>
      </c>
      <c r="D41" s="71">
        <f>$D$11</f>
        <v>88.27</v>
      </c>
      <c r="E41" s="71">
        <f t="shared" ref="E41:AA41" si="20">$D$11</f>
        <v>88.27</v>
      </c>
      <c r="F41" s="71">
        <f t="shared" si="20"/>
        <v>88.27</v>
      </c>
      <c r="G41" s="71">
        <f t="shared" si="20"/>
        <v>88.27</v>
      </c>
      <c r="H41" s="71">
        <f t="shared" si="20"/>
        <v>88.27</v>
      </c>
      <c r="I41" s="71">
        <f t="shared" si="20"/>
        <v>88.27</v>
      </c>
      <c r="J41" s="71">
        <f t="shared" si="20"/>
        <v>88.27</v>
      </c>
      <c r="K41" s="71">
        <f t="shared" si="20"/>
        <v>88.27</v>
      </c>
      <c r="L41" s="71">
        <f t="shared" si="20"/>
        <v>88.27</v>
      </c>
      <c r="M41" s="71">
        <f t="shared" si="20"/>
        <v>88.27</v>
      </c>
      <c r="N41" s="71">
        <f t="shared" si="20"/>
        <v>88.27</v>
      </c>
      <c r="O41" s="71">
        <f t="shared" si="20"/>
        <v>88.27</v>
      </c>
      <c r="P41" s="71">
        <f t="shared" si="20"/>
        <v>88.27</v>
      </c>
      <c r="Q41" s="71">
        <f t="shared" si="20"/>
        <v>88.27</v>
      </c>
      <c r="R41" s="71">
        <f t="shared" si="20"/>
        <v>88.27</v>
      </c>
      <c r="S41" s="71">
        <f t="shared" si="20"/>
        <v>88.27</v>
      </c>
      <c r="T41" s="71">
        <f t="shared" si="20"/>
        <v>88.27</v>
      </c>
      <c r="U41" s="71">
        <f t="shared" si="20"/>
        <v>88.27</v>
      </c>
      <c r="V41" s="71">
        <f t="shared" si="20"/>
        <v>88.27</v>
      </c>
      <c r="W41" s="71">
        <f t="shared" si="20"/>
        <v>88.27</v>
      </c>
      <c r="X41" s="71">
        <f t="shared" si="20"/>
        <v>88.27</v>
      </c>
      <c r="Y41" s="71">
        <f t="shared" si="20"/>
        <v>88.27</v>
      </c>
      <c r="Z41" s="71">
        <f t="shared" si="20"/>
        <v>88.27</v>
      </c>
      <c r="AA41" s="71">
        <f t="shared" si="20"/>
        <v>88.27</v>
      </c>
    </row>
    <row r="42" spans="1:27" ht="12.75" customHeight="1" x14ac:dyDescent="0.3">
      <c r="A42" s="162" t="s">
        <v>2449</v>
      </c>
      <c r="B42" s="54" t="str">
        <f>"08"&amp;"."&amp;$B$801&amp;"."&amp;$B$802</f>
        <v>08.03.2024</v>
      </c>
      <c r="C42" s="134" t="s">
        <v>76</v>
      </c>
      <c r="D42" s="135">
        <f>ROUND(((D43+D44+D46+D45)/1000),5)</f>
        <v>1.58829</v>
      </c>
      <c r="E42" s="135">
        <f>ROUND(((E43+E44+E46+E45)/1000),5)</f>
        <v>1.4514400000000001</v>
      </c>
      <c r="F42" s="135">
        <f>ROUND(((F43+F44+F46+F45)/1000),5)</f>
        <v>1.3886799999999999</v>
      </c>
      <c r="G42" s="135">
        <f t="shared" ref="G42:AA42" si="21">ROUND(((G43+G44+G46+G45)/1000),5)</f>
        <v>1.3867499999999999</v>
      </c>
      <c r="H42" s="135">
        <f t="shared" si="21"/>
        <v>1.3899300000000001</v>
      </c>
      <c r="I42" s="135">
        <f t="shared" si="21"/>
        <v>1.44859</v>
      </c>
      <c r="J42" s="135">
        <f t="shared" si="21"/>
        <v>1.4836100000000001</v>
      </c>
      <c r="K42" s="135">
        <f t="shared" si="21"/>
        <v>1.6006199999999999</v>
      </c>
      <c r="L42" s="135">
        <f t="shared" si="21"/>
        <v>1.8049599999999999</v>
      </c>
      <c r="M42" s="135">
        <f t="shared" si="21"/>
        <v>1.8537999999999999</v>
      </c>
      <c r="N42" s="135">
        <f t="shared" si="21"/>
        <v>1.8976900000000001</v>
      </c>
      <c r="O42" s="135">
        <f t="shared" si="21"/>
        <v>1.9069400000000001</v>
      </c>
      <c r="P42" s="135">
        <f t="shared" si="21"/>
        <v>1.88957</v>
      </c>
      <c r="Q42" s="135">
        <f t="shared" si="21"/>
        <v>1.87375</v>
      </c>
      <c r="R42" s="135">
        <f t="shared" si="21"/>
        <v>1.8382799999999999</v>
      </c>
      <c r="S42" s="135">
        <f t="shared" si="21"/>
        <v>1.8316699999999999</v>
      </c>
      <c r="T42" s="135">
        <f t="shared" si="21"/>
        <v>1.8340700000000001</v>
      </c>
      <c r="U42" s="135">
        <f t="shared" si="21"/>
        <v>1.8383400000000001</v>
      </c>
      <c r="V42" s="135">
        <f t="shared" si="21"/>
        <v>1.84798</v>
      </c>
      <c r="W42" s="135">
        <f t="shared" si="21"/>
        <v>1.8831199999999999</v>
      </c>
      <c r="X42" s="135">
        <f t="shared" si="21"/>
        <v>1.93458</v>
      </c>
      <c r="Y42" s="135">
        <f t="shared" si="21"/>
        <v>1.8673599999999999</v>
      </c>
      <c r="Z42" s="135">
        <f t="shared" si="21"/>
        <v>1.6800600000000001</v>
      </c>
      <c r="AA42" s="135">
        <f t="shared" si="21"/>
        <v>1.5736399999999999</v>
      </c>
    </row>
    <row r="43" spans="1:27" ht="12.75" customHeight="1" outlineLevel="1" x14ac:dyDescent="0.3">
      <c r="A43" s="163" t="s">
        <v>2450</v>
      </c>
      <c r="B43" s="94" t="s">
        <v>238</v>
      </c>
      <c r="C43" s="70" t="s">
        <v>79</v>
      </c>
      <c r="D43" s="71">
        <v>1428.25</v>
      </c>
      <c r="E43" s="71">
        <v>1291.4000000000001</v>
      </c>
      <c r="F43" s="71">
        <v>1228.6400000000001</v>
      </c>
      <c r="G43" s="71">
        <v>1226.71</v>
      </c>
      <c r="H43" s="71">
        <v>1229.8900000000001</v>
      </c>
      <c r="I43" s="71">
        <v>1288.55</v>
      </c>
      <c r="J43" s="71">
        <v>1323.57</v>
      </c>
      <c r="K43" s="71">
        <v>1440.58</v>
      </c>
      <c r="L43" s="71">
        <v>1644.92</v>
      </c>
      <c r="M43" s="71">
        <v>1693.76</v>
      </c>
      <c r="N43" s="71">
        <v>1737.65</v>
      </c>
      <c r="O43" s="71">
        <v>1746.9</v>
      </c>
      <c r="P43" s="71">
        <v>1729.53</v>
      </c>
      <c r="Q43" s="71">
        <v>1713.71</v>
      </c>
      <c r="R43" s="71">
        <v>1678.24</v>
      </c>
      <c r="S43" s="71">
        <v>1671.63</v>
      </c>
      <c r="T43" s="71">
        <v>1674.03</v>
      </c>
      <c r="U43" s="71">
        <v>1678.3</v>
      </c>
      <c r="V43" s="71">
        <v>1687.94</v>
      </c>
      <c r="W43" s="71">
        <v>1723.08</v>
      </c>
      <c r="X43" s="71">
        <v>1774.54</v>
      </c>
      <c r="Y43" s="71">
        <v>1707.32</v>
      </c>
      <c r="Z43" s="71">
        <v>1520.02</v>
      </c>
      <c r="AA43" s="71">
        <v>1413.6</v>
      </c>
    </row>
    <row r="44" spans="1:27" ht="12.75" customHeight="1" outlineLevel="1" x14ac:dyDescent="0.3">
      <c r="A44" s="163" t="s">
        <v>2451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customHeight="1" outlineLevel="1" x14ac:dyDescent="0.3">
      <c r="A45" s="163" t="s">
        <v>2452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2453</v>
      </c>
      <c r="B46" s="94" t="s">
        <v>81</v>
      </c>
      <c r="C46" s="70" t="s">
        <v>79</v>
      </c>
      <c r="D46" s="71">
        <f>$D$11</f>
        <v>88.27</v>
      </c>
      <c r="E46" s="71">
        <f t="shared" ref="E46:AA46" si="23">$D$11</f>
        <v>88.27</v>
      </c>
      <c r="F46" s="71">
        <f t="shared" si="23"/>
        <v>88.27</v>
      </c>
      <c r="G46" s="71">
        <f t="shared" si="23"/>
        <v>88.27</v>
      </c>
      <c r="H46" s="71">
        <f t="shared" si="23"/>
        <v>88.27</v>
      </c>
      <c r="I46" s="71">
        <f t="shared" si="23"/>
        <v>88.27</v>
      </c>
      <c r="J46" s="71">
        <f t="shared" si="23"/>
        <v>88.27</v>
      </c>
      <c r="K46" s="71">
        <f t="shared" si="23"/>
        <v>88.27</v>
      </c>
      <c r="L46" s="71">
        <f t="shared" si="23"/>
        <v>88.27</v>
      </c>
      <c r="M46" s="71">
        <f t="shared" si="23"/>
        <v>88.27</v>
      </c>
      <c r="N46" s="71">
        <f t="shared" si="23"/>
        <v>88.27</v>
      </c>
      <c r="O46" s="71">
        <f t="shared" si="23"/>
        <v>88.27</v>
      </c>
      <c r="P46" s="71">
        <f t="shared" si="23"/>
        <v>88.27</v>
      </c>
      <c r="Q46" s="71">
        <f t="shared" si="23"/>
        <v>88.27</v>
      </c>
      <c r="R46" s="71">
        <f t="shared" si="23"/>
        <v>88.27</v>
      </c>
      <c r="S46" s="71">
        <f t="shared" si="23"/>
        <v>88.27</v>
      </c>
      <c r="T46" s="71">
        <f t="shared" si="23"/>
        <v>88.27</v>
      </c>
      <c r="U46" s="71">
        <f t="shared" si="23"/>
        <v>88.27</v>
      </c>
      <c r="V46" s="71">
        <f t="shared" si="23"/>
        <v>88.27</v>
      </c>
      <c r="W46" s="71">
        <f t="shared" si="23"/>
        <v>88.27</v>
      </c>
      <c r="X46" s="71">
        <f t="shared" si="23"/>
        <v>88.27</v>
      </c>
      <c r="Y46" s="71">
        <f t="shared" si="23"/>
        <v>88.27</v>
      </c>
      <c r="Z46" s="71">
        <f t="shared" si="23"/>
        <v>88.27</v>
      </c>
      <c r="AA46" s="71">
        <f t="shared" si="23"/>
        <v>88.27</v>
      </c>
    </row>
    <row r="47" spans="1:27" ht="12.75" customHeight="1" x14ac:dyDescent="0.3">
      <c r="A47" s="162" t="s">
        <v>2454</v>
      </c>
      <c r="B47" s="54" t="str">
        <f>"09"&amp;"."&amp;$B$801&amp;"."&amp;$B$802</f>
        <v>09.03.2024</v>
      </c>
      <c r="C47" s="134" t="s">
        <v>76</v>
      </c>
      <c r="D47" s="135">
        <f>ROUND(((D48+D49+D51+D50)/1000),5)</f>
        <v>1.6016999999999999</v>
      </c>
      <c r="E47" s="135">
        <f>ROUND(((E48+E49+E51+E50)/1000),5)</f>
        <v>1.4410799999999999</v>
      </c>
      <c r="F47" s="135">
        <f>ROUND(((F48+F49+F51+F50)/1000),5)</f>
        <v>1.39009</v>
      </c>
      <c r="G47" s="135">
        <f t="shared" ref="G47:AA47" si="24">ROUND(((G48+G49+G51+G50)/1000),5)</f>
        <v>1.37242</v>
      </c>
      <c r="H47" s="135">
        <f t="shared" si="24"/>
        <v>1.3896999999999999</v>
      </c>
      <c r="I47" s="135">
        <f t="shared" si="24"/>
        <v>1.4304699999999999</v>
      </c>
      <c r="J47" s="135">
        <f t="shared" si="24"/>
        <v>1.52606</v>
      </c>
      <c r="K47" s="135">
        <f t="shared" si="24"/>
        <v>1.6412599999999999</v>
      </c>
      <c r="L47" s="135">
        <f t="shared" si="24"/>
        <v>1.8339700000000001</v>
      </c>
      <c r="M47" s="135">
        <f t="shared" si="24"/>
        <v>1.9269799999999999</v>
      </c>
      <c r="N47" s="135">
        <f t="shared" si="24"/>
        <v>1.99512</v>
      </c>
      <c r="O47" s="135">
        <f t="shared" si="24"/>
        <v>2.00027</v>
      </c>
      <c r="P47" s="135">
        <f t="shared" si="24"/>
        <v>1.97925</v>
      </c>
      <c r="Q47" s="135">
        <f t="shared" si="24"/>
        <v>1.9626399999999999</v>
      </c>
      <c r="R47" s="135">
        <f t="shared" si="24"/>
        <v>1.91632</v>
      </c>
      <c r="S47" s="135">
        <f t="shared" si="24"/>
        <v>1.88378</v>
      </c>
      <c r="T47" s="135">
        <f t="shared" si="24"/>
        <v>1.8917299999999999</v>
      </c>
      <c r="U47" s="135">
        <f t="shared" si="24"/>
        <v>1.90822</v>
      </c>
      <c r="V47" s="135">
        <f t="shared" si="24"/>
        <v>1.9712400000000001</v>
      </c>
      <c r="W47" s="135">
        <f t="shared" si="24"/>
        <v>2.0013399999999999</v>
      </c>
      <c r="X47" s="135">
        <f t="shared" si="24"/>
        <v>2.0168400000000002</v>
      </c>
      <c r="Y47" s="135">
        <f t="shared" si="24"/>
        <v>1.96123</v>
      </c>
      <c r="Z47" s="135">
        <f t="shared" si="24"/>
        <v>1.76084</v>
      </c>
      <c r="AA47" s="135">
        <f t="shared" si="24"/>
        <v>1.60286</v>
      </c>
    </row>
    <row r="48" spans="1:27" ht="12.75" customHeight="1" outlineLevel="1" x14ac:dyDescent="0.3">
      <c r="A48" s="163" t="s">
        <v>2455</v>
      </c>
      <c r="B48" s="94" t="s">
        <v>238</v>
      </c>
      <c r="C48" s="70" t="s">
        <v>79</v>
      </c>
      <c r="D48" s="71">
        <v>1441.66</v>
      </c>
      <c r="E48" s="71">
        <v>1281.04</v>
      </c>
      <c r="F48" s="71">
        <v>1230.05</v>
      </c>
      <c r="G48" s="71">
        <v>1212.3800000000001</v>
      </c>
      <c r="H48" s="71">
        <v>1229.6600000000001</v>
      </c>
      <c r="I48" s="71">
        <v>1270.43</v>
      </c>
      <c r="J48" s="71">
        <v>1366.02</v>
      </c>
      <c r="K48" s="71">
        <v>1481.22</v>
      </c>
      <c r="L48" s="71">
        <v>1673.93</v>
      </c>
      <c r="M48" s="71">
        <v>1766.94</v>
      </c>
      <c r="N48" s="71">
        <v>1835.08</v>
      </c>
      <c r="O48" s="71">
        <v>1840.23</v>
      </c>
      <c r="P48" s="71">
        <v>1819.21</v>
      </c>
      <c r="Q48" s="71">
        <v>1802.6</v>
      </c>
      <c r="R48" s="71">
        <v>1756.28</v>
      </c>
      <c r="S48" s="71">
        <v>1723.74</v>
      </c>
      <c r="T48" s="71">
        <v>1731.69</v>
      </c>
      <c r="U48" s="71">
        <v>1748.18</v>
      </c>
      <c r="V48" s="71">
        <v>1811.2</v>
      </c>
      <c r="W48" s="71">
        <v>1841.3</v>
      </c>
      <c r="X48" s="71">
        <v>1856.8</v>
      </c>
      <c r="Y48" s="71">
        <v>1801.19</v>
      </c>
      <c r="Z48" s="71">
        <v>1600.8</v>
      </c>
      <c r="AA48" s="71">
        <v>1442.82</v>
      </c>
    </row>
    <row r="49" spans="1:27" ht="12.75" customHeight="1" outlineLevel="1" x14ac:dyDescent="0.3">
      <c r="A49" s="163" t="s">
        <v>2456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customHeight="1" outlineLevel="1" x14ac:dyDescent="0.3">
      <c r="A50" s="163" t="s">
        <v>2457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2458</v>
      </c>
      <c r="B51" s="94" t="s">
        <v>81</v>
      </c>
      <c r="C51" s="70" t="s">
        <v>79</v>
      </c>
      <c r="D51" s="71">
        <f>$D$11</f>
        <v>88.27</v>
      </c>
      <c r="E51" s="71">
        <f t="shared" ref="E51:AA51" si="26">$D$11</f>
        <v>88.27</v>
      </c>
      <c r="F51" s="71">
        <f t="shared" si="26"/>
        <v>88.27</v>
      </c>
      <c r="G51" s="71">
        <f t="shared" si="26"/>
        <v>88.27</v>
      </c>
      <c r="H51" s="71">
        <f t="shared" si="26"/>
        <v>88.27</v>
      </c>
      <c r="I51" s="71">
        <f t="shared" si="26"/>
        <v>88.27</v>
      </c>
      <c r="J51" s="71">
        <f t="shared" si="26"/>
        <v>88.27</v>
      </c>
      <c r="K51" s="71">
        <f t="shared" si="26"/>
        <v>88.27</v>
      </c>
      <c r="L51" s="71">
        <f t="shared" si="26"/>
        <v>88.27</v>
      </c>
      <c r="M51" s="71">
        <f t="shared" si="26"/>
        <v>88.27</v>
      </c>
      <c r="N51" s="71">
        <f t="shared" si="26"/>
        <v>88.27</v>
      </c>
      <c r="O51" s="71">
        <f t="shared" si="26"/>
        <v>88.27</v>
      </c>
      <c r="P51" s="71">
        <f t="shared" si="26"/>
        <v>88.27</v>
      </c>
      <c r="Q51" s="71">
        <f t="shared" si="26"/>
        <v>88.27</v>
      </c>
      <c r="R51" s="71">
        <f t="shared" si="26"/>
        <v>88.27</v>
      </c>
      <c r="S51" s="71">
        <f t="shared" si="26"/>
        <v>88.27</v>
      </c>
      <c r="T51" s="71">
        <f t="shared" si="26"/>
        <v>88.27</v>
      </c>
      <c r="U51" s="71">
        <f t="shared" si="26"/>
        <v>88.27</v>
      </c>
      <c r="V51" s="71">
        <f t="shared" si="26"/>
        <v>88.27</v>
      </c>
      <c r="W51" s="71">
        <f t="shared" si="26"/>
        <v>88.27</v>
      </c>
      <c r="X51" s="71">
        <f t="shared" si="26"/>
        <v>88.27</v>
      </c>
      <c r="Y51" s="71">
        <f t="shared" si="26"/>
        <v>88.27</v>
      </c>
      <c r="Z51" s="71">
        <f t="shared" si="26"/>
        <v>88.27</v>
      </c>
      <c r="AA51" s="71">
        <f t="shared" si="26"/>
        <v>88.27</v>
      </c>
    </row>
    <row r="52" spans="1:27" ht="12.75" customHeight="1" x14ac:dyDescent="0.3">
      <c r="A52" s="162" t="s">
        <v>2459</v>
      </c>
      <c r="B52" s="54" t="str">
        <f>"10"&amp;"."&amp;$B$801&amp;"."&amp;$B$802</f>
        <v>10.03.2024</v>
      </c>
      <c r="C52" s="134" t="s">
        <v>76</v>
      </c>
      <c r="D52" s="135">
        <f>ROUND(((D53+D54+D56+D55)/1000),5)</f>
        <v>1.48898</v>
      </c>
      <c r="E52" s="135">
        <f>ROUND(((E53+E54+E56+E55)/1000),5)</f>
        <v>1.3902600000000001</v>
      </c>
      <c r="F52" s="135">
        <f>ROUND(((F53+F54+F56+F55)/1000),5)</f>
        <v>1.3727499999999999</v>
      </c>
      <c r="G52" s="135">
        <f t="shared" ref="G52:AA52" si="27">ROUND(((G53+G54+G56+G55)/1000),5)</f>
        <v>1.3589599999999999</v>
      </c>
      <c r="H52" s="135">
        <f t="shared" si="27"/>
        <v>1.37686</v>
      </c>
      <c r="I52" s="135">
        <f t="shared" si="27"/>
        <v>1.3958200000000001</v>
      </c>
      <c r="J52" s="135">
        <f t="shared" si="27"/>
        <v>1.4206300000000001</v>
      </c>
      <c r="K52" s="135">
        <f t="shared" si="27"/>
        <v>1.58121</v>
      </c>
      <c r="L52" s="135">
        <f t="shared" si="27"/>
        <v>1.81219</v>
      </c>
      <c r="M52" s="135">
        <f t="shared" si="27"/>
        <v>1.8788</v>
      </c>
      <c r="N52" s="135">
        <f t="shared" si="27"/>
        <v>1.9521200000000001</v>
      </c>
      <c r="O52" s="135">
        <f t="shared" si="27"/>
        <v>1.95533</v>
      </c>
      <c r="P52" s="135">
        <f t="shared" si="27"/>
        <v>1.9391700000000001</v>
      </c>
      <c r="Q52" s="135">
        <f t="shared" si="27"/>
        <v>1.92116</v>
      </c>
      <c r="R52" s="135">
        <f t="shared" si="27"/>
        <v>1.8685499999999999</v>
      </c>
      <c r="S52" s="135">
        <f t="shared" si="27"/>
        <v>1.8408500000000001</v>
      </c>
      <c r="T52" s="135">
        <f t="shared" si="27"/>
        <v>1.8449500000000001</v>
      </c>
      <c r="U52" s="135">
        <f t="shared" si="27"/>
        <v>1.8630199999999999</v>
      </c>
      <c r="V52" s="135">
        <f t="shared" si="27"/>
        <v>1.9393199999999999</v>
      </c>
      <c r="W52" s="135">
        <f t="shared" si="27"/>
        <v>1.9884200000000001</v>
      </c>
      <c r="X52" s="135">
        <f t="shared" si="27"/>
        <v>1.9774499999999999</v>
      </c>
      <c r="Y52" s="135">
        <f t="shared" si="27"/>
        <v>1.91944</v>
      </c>
      <c r="Z52" s="135">
        <f t="shared" si="27"/>
        <v>1.70529</v>
      </c>
      <c r="AA52" s="135">
        <f t="shared" si="27"/>
        <v>1.4485399999999999</v>
      </c>
    </row>
    <row r="53" spans="1:27" ht="12.75" customHeight="1" outlineLevel="1" x14ac:dyDescent="0.3">
      <c r="A53" s="163" t="s">
        <v>2460</v>
      </c>
      <c r="B53" s="94" t="s">
        <v>238</v>
      </c>
      <c r="C53" s="70" t="s">
        <v>79</v>
      </c>
      <c r="D53" s="71">
        <v>1328.94</v>
      </c>
      <c r="E53" s="71">
        <v>1230.22</v>
      </c>
      <c r="F53" s="71">
        <v>1212.71</v>
      </c>
      <c r="G53" s="71">
        <v>1198.92</v>
      </c>
      <c r="H53" s="71">
        <v>1216.82</v>
      </c>
      <c r="I53" s="71">
        <v>1235.78</v>
      </c>
      <c r="J53" s="71">
        <v>1260.5899999999999</v>
      </c>
      <c r="K53" s="71">
        <v>1421.17</v>
      </c>
      <c r="L53" s="71">
        <v>1652.15</v>
      </c>
      <c r="M53" s="71">
        <v>1718.76</v>
      </c>
      <c r="N53" s="71">
        <v>1792.08</v>
      </c>
      <c r="O53" s="71">
        <v>1795.29</v>
      </c>
      <c r="P53" s="71">
        <v>1779.13</v>
      </c>
      <c r="Q53" s="71">
        <v>1761.12</v>
      </c>
      <c r="R53" s="71">
        <v>1708.51</v>
      </c>
      <c r="S53" s="71">
        <v>1680.81</v>
      </c>
      <c r="T53" s="71">
        <v>1684.91</v>
      </c>
      <c r="U53" s="71">
        <v>1702.98</v>
      </c>
      <c r="V53" s="71">
        <v>1779.28</v>
      </c>
      <c r="W53" s="71">
        <v>1828.38</v>
      </c>
      <c r="X53" s="71">
        <v>1817.41</v>
      </c>
      <c r="Y53" s="71">
        <v>1759.4</v>
      </c>
      <c r="Z53" s="71">
        <v>1545.25</v>
      </c>
      <c r="AA53" s="71">
        <v>1288.5</v>
      </c>
    </row>
    <row r="54" spans="1:27" ht="12.75" customHeight="1" outlineLevel="1" x14ac:dyDescent="0.3">
      <c r="A54" s="163" t="s">
        <v>2461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customHeight="1" outlineLevel="1" x14ac:dyDescent="0.3">
      <c r="A55" s="163" t="s">
        <v>2462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2463</v>
      </c>
      <c r="B56" s="94" t="s">
        <v>81</v>
      </c>
      <c r="C56" s="70" t="s">
        <v>79</v>
      </c>
      <c r="D56" s="71">
        <f>$D$11</f>
        <v>88.27</v>
      </c>
      <c r="E56" s="71">
        <f t="shared" ref="E56:AA56" si="29">$D$11</f>
        <v>88.27</v>
      </c>
      <c r="F56" s="71">
        <f t="shared" si="29"/>
        <v>88.27</v>
      </c>
      <c r="G56" s="71">
        <f t="shared" si="29"/>
        <v>88.27</v>
      </c>
      <c r="H56" s="71">
        <f t="shared" si="29"/>
        <v>88.27</v>
      </c>
      <c r="I56" s="71">
        <f t="shared" si="29"/>
        <v>88.27</v>
      </c>
      <c r="J56" s="71">
        <f t="shared" si="29"/>
        <v>88.27</v>
      </c>
      <c r="K56" s="71">
        <f t="shared" si="29"/>
        <v>88.27</v>
      </c>
      <c r="L56" s="71">
        <f t="shared" si="29"/>
        <v>88.27</v>
      </c>
      <c r="M56" s="71">
        <f t="shared" si="29"/>
        <v>88.27</v>
      </c>
      <c r="N56" s="71">
        <f t="shared" si="29"/>
        <v>88.27</v>
      </c>
      <c r="O56" s="71">
        <f t="shared" si="29"/>
        <v>88.27</v>
      </c>
      <c r="P56" s="71">
        <f t="shared" si="29"/>
        <v>88.27</v>
      </c>
      <c r="Q56" s="71">
        <f t="shared" si="29"/>
        <v>88.27</v>
      </c>
      <c r="R56" s="71">
        <f t="shared" si="29"/>
        <v>88.27</v>
      </c>
      <c r="S56" s="71">
        <f t="shared" si="29"/>
        <v>88.27</v>
      </c>
      <c r="T56" s="71">
        <f t="shared" si="29"/>
        <v>88.27</v>
      </c>
      <c r="U56" s="71">
        <f t="shared" si="29"/>
        <v>88.27</v>
      </c>
      <c r="V56" s="71">
        <f t="shared" si="29"/>
        <v>88.27</v>
      </c>
      <c r="W56" s="71">
        <f t="shared" si="29"/>
        <v>88.27</v>
      </c>
      <c r="X56" s="71">
        <f t="shared" si="29"/>
        <v>88.27</v>
      </c>
      <c r="Y56" s="71">
        <f t="shared" si="29"/>
        <v>88.27</v>
      </c>
      <c r="Z56" s="71">
        <f t="shared" si="29"/>
        <v>88.27</v>
      </c>
      <c r="AA56" s="71">
        <f t="shared" si="29"/>
        <v>88.27</v>
      </c>
    </row>
    <row r="57" spans="1:27" ht="12.75" customHeight="1" x14ac:dyDescent="0.3">
      <c r="A57" s="162" t="s">
        <v>2464</v>
      </c>
      <c r="B57" s="54" t="str">
        <f>"11"&amp;"."&amp;$B$801&amp;"."&amp;$B$802</f>
        <v>11.03.2024</v>
      </c>
      <c r="C57" s="134" t="s">
        <v>76</v>
      </c>
      <c r="D57" s="135">
        <f>ROUND(((D58+D59+D61+D60)/1000),5)</f>
        <v>1.39253</v>
      </c>
      <c r="E57" s="135">
        <f>ROUND(((E58+E59+E61+E60)/1000),5)</f>
        <v>1.3652200000000001</v>
      </c>
      <c r="F57" s="135">
        <f>ROUND(((F58+F59+F61+F60)/1000),5)</f>
        <v>1.3248500000000001</v>
      </c>
      <c r="G57" s="135">
        <f t="shared" ref="G57:AA57" si="30">ROUND(((G58+G59+G61+G60)/1000),5)</f>
        <v>1.3067599999999999</v>
      </c>
      <c r="H57" s="135">
        <f t="shared" si="30"/>
        <v>1.34754</v>
      </c>
      <c r="I57" s="135">
        <f t="shared" si="30"/>
        <v>1.4353</v>
      </c>
      <c r="J57" s="135">
        <f t="shared" si="30"/>
        <v>1.6108499999999999</v>
      </c>
      <c r="K57" s="135">
        <f t="shared" si="30"/>
        <v>1.82416</v>
      </c>
      <c r="L57" s="135">
        <f t="shared" si="30"/>
        <v>1.9495800000000001</v>
      </c>
      <c r="M57" s="135">
        <f t="shared" si="30"/>
        <v>2.0259900000000002</v>
      </c>
      <c r="N57" s="135">
        <f t="shared" si="30"/>
        <v>2.0124399999999998</v>
      </c>
      <c r="O57" s="135">
        <f t="shared" si="30"/>
        <v>2.0166200000000001</v>
      </c>
      <c r="P57" s="135">
        <f t="shared" si="30"/>
        <v>2.0008699999999999</v>
      </c>
      <c r="Q57" s="135">
        <f t="shared" si="30"/>
        <v>1.98817</v>
      </c>
      <c r="R57" s="135">
        <f t="shared" si="30"/>
        <v>1.9649099999999999</v>
      </c>
      <c r="S57" s="135">
        <f t="shared" si="30"/>
        <v>1.9449399999999999</v>
      </c>
      <c r="T57" s="135">
        <f t="shared" si="30"/>
        <v>1.94197</v>
      </c>
      <c r="U57" s="135">
        <f t="shared" si="30"/>
        <v>1.8732899999999999</v>
      </c>
      <c r="V57" s="135">
        <f t="shared" si="30"/>
        <v>1.8991499999999999</v>
      </c>
      <c r="W57" s="135">
        <f t="shared" si="30"/>
        <v>1.92476</v>
      </c>
      <c r="X57" s="135">
        <f t="shared" si="30"/>
        <v>1.8851599999999999</v>
      </c>
      <c r="Y57" s="135">
        <f t="shared" si="30"/>
        <v>1.8247199999999999</v>
      </c>
      <c r="Z57" s="135">
        <f t="shared" si="30"/>
        <v>1.6214200000000001</v>
      </c>
      <c r="AA57" s="135">
        <f t="shared" si="30"/>
        <v>1.38151</v>
      </c>
    </row>
    <row r="58" spans="1:27" ht="12.75" customHeight="1" outlineLevel="1" x14ac:dyDescent="0.3">
      <c r="A58" s="163" t="s">
        <v>2465</v>
      </c>
      <c r="B58" s="94" t="s">
        <v>238</v>
      </c>
      <c r="C58" s="70" t="s">
        <v>79</v>
      </c>
      <c r="D58" s="71">
        <v>1232.49</v>
      </c>
      <c r="E58" s="71">
        <v>1205.18</v>
      </c>
      <c r="F58" s="71">
        <v>1164.81</v>
      </c>
      <c r="G58" s="71">
        <v>1146.72</v>
      </c>
      <c r="H58" s="71">
        <v>1187.5</v>
      </c>
      <c r="I58" s="71">
        <v>1275.26</v>
      </c>
      <c r="J58" s="71">
        <v>1450.81</v>
      </c>
      <c r="K58" s="71">
        <v>1664.12</v>
      </c>
      <c r="L58" s="71">
        <v>1789.54</v>
      </c>
      <c r="M58" s="71">
        <v>1865.95</v>
      </c>
      <c r="N58" s="71">
        <v>1852.4</v>
      </c>
      <c r="O58" s="71">
        <v>1856.58</v>
      </c>
      <c r="P58" s="71">
        <v>1840.83</v>
      </c>
      <c r="Q58" s="71">
        <v>1828.13</v>
      </c>
      <c r="R58" s="71">
        <v>1804.87</v>
      </c>
      <c r="S58" s="71">
        <v>1784.9</v>
      </c>
      <c r="T58" s="71">
        <v>1781.93</v>
      </c>
      <c r="U58" s="71">
        <v>1713.25</v>
      </c>
      <c r="V58" s="71">
        <v>1739.11</v>
      </c>
      <c r="W58" s="71">
        <v>1764.72</v>
      </c>
      <c r="X58" s="71">
        <v>1725.12</v>
      </c>
      <c r="Y58" s="71">
        <v>1664.68</v>
      </c>
      <c r="Z58" s="71">
        <v>1461.38</v>
      </c>
      <c r="AA58" s="71">
        <v>1221.47</v>
      </c>
    </row>
    <row r="59" spans="1:27" ht="12.75" customHeight="1" outlineLevel="1" x14ac:dyDescent="0.3">
      <c r="A59" s="163" t="s">
        <v>2466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customHeight="1" outlineLevel="1" x14ac:dyDescent="0.3">
      <c r="A60" s="163" t="s">
        <v>2467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2468</v>
      </c>
      <c r="B61" s="94" t="s">
        <v>81</v>
      </c>
      <c r="C61" s="70" t="s">
        <v>79</v>
      </c>
      <c r="D61" s="71">
        <f>$D$11</f>
        <v>88.27</v>
      </c>
      <c r="E61" s="71">
        <f t="shared" ref="E61:AA61" si="32">$D$11</f>
        <v>88.27</v>
      </c>
      <c r="F61" s="71">
        <f t="shared" si="32"/>
        <v>88.27</v>
      </c>
      <c r="G61" s="71">
        <f t="shared" si="32"/>
        <v>88.27</v>
      </c>
      <c r="H61" s="71">
        <f t="shared" si="32"/>
        <v>88.27</v>
      </c>
      <c r="I61" s="71">
        <f t="shared" si="32"/>
        <v>88.27</v>
      </c>
      <c r="J61" s="71">
        <f t="shared" si="32"/>
        <v>88.27</v>
      </c>
      <c r="K61" s="71">
        <f t="shared" si="32"/>
        <v>88.27</v>
      </c>
      <c r="L61" s="71">
        <f t="shared" si="32"/>
        <v>88.27</v>
      </c>
      <c r="M61" s="71">
        <f t="shared" si="32"/>
        <v>88.27</v>
      </c>
      <c r="N61" s="71">
        <f t="shared" si="32"/>
        <v>88.27</v>
      </c>
      <c r="O61" s="71">
        <f t="shared" si="32"/>
        <v>88.27</v>
      </c>
      <c r="P61" s="71">
        <f t="shared" si="32"/>
        <v>88.27</v>
      </c>
      <c r="Q61" s="71">
        <f t="shared" si="32"/>
        <v>88.27</v>
      </c>
      <c r="R61" s="71">
        <f t="shared" si="32"/>
        <v>88.27</v>
      </c>
      <c r="S61" s="71">
        <f t="shared" si="32"/>
        <v>88.27</v>
      </c>
      <c r="T61" s="71">
        <f t="shared" si="32"/>
        <v>88.27</v>
      </c>
      <c r="U61" s="71">
        <f t="shared" si="32"/>
        <v>88.27</v>
      </c>
      <c r="V61" s="71">
        <f t="shared" si="32"/>
        <v>88.27</v>
      </c>
      <c r="W61" s="71">
        <f t="shared" si="32"/>
        <v>88.27</v>
      </c>
      <c r="X61" s="71">
        <f t="shared" si="32"/>
        <v>88.27</v>
      </c>
      <c r="Y61" s="71">
        <f t="shared" si="32"/>
        <v>88.27</v>
      </c>
      <c r="Z61" s="71">
        <f t="shared" si="32"/>
        <v>88.27</v>
      </c>
      <c r="AA61" s="71">
        <f t="shared" si="32"/>
        <v>88.27</v>
      </c>
    </row>
    <row r="62" spans="1:27" ht="12.75" customHeight="1" x14ac:dyDescent="0.3">
      <c r="A62" s="162" t="s">
        <v>2469</v>
      </c>
      <c r="B62" s="54" t="str">
        <f>"12"&amp;"."&amp;$B$801&amp;"."&amp;$B$802</f>
        <v>12.03.2024</v>
      </c>
      <c r="C62" s="134" t="s">
        <v>76</v>
      </c>
      <c r="D62" s="135">
        <f>ROUND(((D63+D64+D66+D65)/1000),5)</f>
        <v>1.3815500000000001</v>
      </c>
      <c r="E62" s="135">
        <f>ROUND(((E63+E64+E66+E65)/1000),5)</f>
        <v>1.33145</v>
      </c>
      <c r="F62" s="135">
        <f>ROUND(((F63+F64+F66+F65)/1000),5)</f>
        <v>1.2938499999999999</v>
      </c>
      <c r="G62" s="135">
        <f t="shared" ref="G62:AA62" si="33">ROUND(((G63+G64+G66+G65)/1000),5)</f>
        <v>1.2910999999999999</v>
      </c>
      <c r="H62" s="135">
        <f t="shared" si="33"/>
        <v>1.34314</v>
      </c>
      <c r="I62" s="135">
        <f t="shared" si="33"/>
        <v>1.4401299999999999</v>
      </c>
      <c r="J62" s="135">
        <f t="shared" si="33"/>
        <v>1.60663</v>
      </c>
      <c r="K62" s="135">
        <f t="shared" si="33"/>
        <v>1.8318099999999999</v>
      </c>
      <c r="L62" s="135">
        <f t="shared" si="33"/>
        <v>1.9079999999999999</v>
      </c>
      <c r="M62" s="135">
        <f t="shared" si="33"/>
        <v>1.9637</v>
      </c>
      <c r="N62" s="135">
        <f t="shared" si="33"/>
        <v>1.96377</v>
      </c>
      <c r="O62" s="135">
        <f t="shared" si="33"/>
        <v>1.97055</v>
      </c>
      <c r="P62" s="135">
        <f t="shared" si="33"/>
        <v>1.95269</v>
      </c>
      <c r="Q62" s="135">
        <f t="shared" si="33"/>
        <v>1.9519</v>
      </c>
      <c r="R62" s="135">
        <f t="shared" si="33"/>
        <v>1.9289000000000001</v>
      </c>
      <c r="S62" s="135">
        <f t="shared" si="33"/>
        <v>1.91229</v>
      </c>
      <c r="T62" s="135">
        <f t="shared" si="33"/>
        <v>1.9081999999999999</v>
      </c>
      <c r="U62" s="135">
        <f t="shared" si="33"/>
        <v>1.8598600000000001</v>
      </c>
      <c r="V62" s="135">
        <f t="shared" si="33"/>
        <v>1.9051800000000001</v>
      </c>
      <c r="W62" s="135">
        <f t="shared" si="33"/>
        <v>1.9301299999999999</v>
      </c>
      <c r="X62" s="135">
        <f t="shared" si="33"/>
        <v>1.9246300000000001</v>
      </c>
      <c r="Y62" s="135">
        <f t="shared" si="33"/>
        <v>1.8359099999999999</v>
      </c>
      <c r="Z62" s="135">
        <f t="shared" si="33"/>
        <v>1.62446</v>
      </c>
      <c r="AA62" s="135">
        <f t="shared" si="33"/>
        <v>1.44292</v>
      </c>
    </row>
    <row r="63" spans="1:27" ht="12.75" customHeight="1" outlineLevel="1" x14ac:dyDescent="0.3">
      <c r="A63" s="163" t="s">
        <v>2470</v>
      </c>
      <c r="B63" s="94" t="s">
        <v>238</v>
      </c>
      <c r="C63" s="70" t="s">
        <v>79</v>
      </c>
      <c r="D63" s="71">
        <v>1221.51</v>
      </c>
      <c r="E63" s="71">
        <v>1171.4100000000001</v>
      </c>
      <c r="F63" s="71">
        <v>1133.81</v>
      </c>
      <c r="G63" s="71">
        <v>1131.06</v>
      </c>
      <c r="H63" s="71">
        <v>1183.0999999999999</v>
      </c>
      <c r="I63" s="71">
        <v>1280.0899999999999</v>
      </c>
      <c r="J63" s="71">
        <v>1446.59</v>
      </c>
      <c r="K63" s="71">
        <v>1671.77</v>
      </c>
      <c r="L63" s="71">
        <v>1747.96</v>
      </c>
      <c r="M63" s="71">
        <v>1803.66</v>
      </c>
      <c r="N63" s="71">
        <v>1803.73</v>
      </c>
      <c r="O63" s="71">
        <v>1810.51</v>
      </c>
      <c r="P63" s="71">
        <v>1792.65</v>
      </c>
      <c r="Q63" s="71">
        <v>1791.86</v>
      </c>
      <c r="R63" s="71">
        <v>1768.86</v>
      </c>
      <c r="S63" s="71">
        <v>1752.25</v>
      </c>
      <c r="T63" s="71">
        <v>1748.16</v>
      </c>
      <c r="U63" s="71">
        <v>1699.82</v>
      </c>
      <c r="V63" s="71">
        <v>1745.14</v>
      </c>
      <c r="W63" s="71">
        <v>1770.09</v>
      </c>
      <c r="X63" s="71">
        <v>1764.59</v>
      </c>
      <c r="Y63" s="71">
        <v>1675.87</v>
      </c>
      <c r="Z63" s="71">
        <v>1464.42</v>
      </c>
      <c r="AA63" s="71">
        <v>1282.8800000000001</v>
      </c>
    </row>
    <row r="64" spans="1:27" ht="12.75" customHeight="1" outlineLevel="1" x14ac:dyDescent="0.3">
      <c r="A64" s="163" t="s">
        <v>2471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customHeight="1" outlineLevel="1" x14ac:dyDescent="0.3">
      <c r="A65" s="163" t="s">
        <v>2472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2473</v>
      </c>
      <c r="B66" s="94" t="s">
        <v>81</v>
      </c>
      <c r="C66" s="70" t="s">
        <v>79</v>
      </c>
      <c r="D66" s="71">
        <f>$D$11</f>
        <v>88.27</v>
      </c>
      <c r="E66" s="71">
        <f t="shared" ref="E66:AA66" si="35">$D$11</f>
        <v>88.27</v>
      </c>
      <c r="F66" s="71">
        <f t="shared" si="35"/>
        <v>88.27</v>
      </c>
      <c r="G66" s="71">
        <f t="shared" si="35"/>
        <v>88.27</v>
      </c>
      <c r="H66" s="71">
        <f t="shared" si="35"/>
        <v>88.27</v>
      </c>
      <c r="I66" s="71">
        <f t="shared" si="35"/>
        <v>88.27</v>
      </c>
      <c r="J66" s="71">
        <f t="shared" si="35"/>
        <v>88.27</v>
      </c>
      <c r="K66" s="71">
        <f t="shared" si="35"/>
        <v>88.27</v>
      </c>
      <c r="L66" s="71">
        <f t="shared" si="35"/>
        <v>88.27</v>
      </c>
      <c r="M66" s="71">
        <f t="shared" si="35"/>
        <v>88.27</v>
      </c>
      <c r="N66" s="71">
        <f t="shared" si="35"/>
        <v>88.27</v>
      </c>
      <c r="O66" s="71">
        <f t="shared" si="35"/>
        <v>88.27</v>
      </c>
      <c r="P66" s="71">
        <f t="shared" si="35"/>
        <v>88.27</v>
      </c>
      <c r="Q66" s="71">
        <f t="shared" si="35"/>
        <v>88.27</v>
      </c>
      <c r="R66" s="71">
        <f t="shared" si="35"/>
        <v>88.27</v>
      </c>
      <c r="S66" s="71">
        <f t="shared" si="35"/>
        <v>88.27</v>
      </c>
      <c r="T66" s="71">
        <f t="shared" si="35"/>
        <v>88.27</v>
      </c>
      <c r="U66" s="71">
        <f t="shared" si="35"/>
        <v>88.27</v>
      </c>
      <c r="V66" s="71">
        <f t="shared" si="35"/>
        <v>88.27</v>
      </c>
      <c r="W66" s="71">
        <f t="shared" si="35"/>
        <v>88.27</v>
      </c>
      <c r="X66" s="71">
        <f t="shared" si="35"/>
        <v>88.27</v>
      </c>
      <c r="Y66" s="71">
        <f t="shared" si="35"/>
        <v>88.27</v>
      </c>
      <c r="Z66" s="71">
        <f t="shared" si="35"/>
        <v>88.27</v>
      </c>
      <c r="AA66" s="71">
        <f t="shared" si="35"/>
        <v>88.27</v>
      </c>
    </row>
    <row r="67" spans="1:27" ht="12.75" customHeight="1" x14ac:dyDescent="0.3">
      <c r="A67" s="162" t="s">
        <v>2474</v>
      </c>
      <c r="B67" s="54" t="str">
        <f>"13"&amp;"."&amp;$B$801&amp;"."&amp;$B$802</f>
        <v>13.03.2024</v>
      </c>
      <c r="C67" s="134" t="s">
        <v>76</v>
      </c>
      <c r="D67" s="135">
        <f>ROUND(((D68+D69+D71+D70)/1000),5)</f>
        <v>1.35415</v>
      </c>
      <c r="E67" s="135">
        <f>ROUND(((E68+E69+E71+E70)/1000),5)</f>
        <v>1.3190900000000001</v>
      </c>
      <c r="F67" s="135">
        <f>ROUND(((F68+F69+F71+F70)/1000),5)</f>
        <v>1.2938000000000001</v>
      </c>
      <c r="G67" s="135">
        <f t="shared" ref="G67:AA67" si="36">ROUND(((G68+G69+G71+G70)/1000),5)</f>
        <v>1.2926500000000001</v>
      </c>
      <c r="H67" s="135">
        <f t="shared" si="36"/>
        <v>1.3176300000000001</v>
      </c>
      <c r="I67" s="135">
        <f t="shared" si="36"/>
        <v>1.4155800000000001</v>
      </c>
      <c r="J67" s="135">
        <f t="shared" si="36"/>
        <v>1.59585</v>
      </c>
      <c r="K67" s="135">
        <f t="shared" si="36"/>
        <v>1.8221000000000001</v>
      </c>
      <c r="L67" s="135">
        <f t="shared" si="36"/>
        <v>1.85778</v>
      </c>
      <c r="M67" s="135">
        <f t="shared" si="36"/>
        <v>2.0186600000000001</v>
      </c>
      <c r="N67" s="135">
        <f t="shared" si="36"/>
        <v>2.0080200000000001</v>
      </c>
      <c r="O67" s="135">
        <f t="shared" si="36"/>
        <v>1.9259999999999999</v>
      </c>
      <c r="P67" s="135">
        <f t="shared" si="36"/>
        <v>1.87896</v>
      </c>
      <c r="Q67" s="135">
        <f t="shared" si="36"/>
        <v>1.9196200000000001</v>
      </c>
      <c r="R67" s="135">
        <f t="shared" si="36"/>
        <v>1.89829</v>
      </c>
      <c r="S67" s="135">
        <f t="shared" si="36"/>
        <v>1.8744700000000001</v>
      </c>
      <c r="T67" s="135">
        <f t="shared" si="36"/>
        <v>1.8475900000000001</v>
      </c>
      <c r="U67" s="135">
        <f t="shared" si="36"/>
        <v>1.84561</v>
      </c>
      <c r="V67" s="135">
        <f t="shared" si="36"/>
        <v>1.87852</v>
      </c>
      <c r="W67" s="135">
        <f t="shared" si="36"/>
        <v>1.9368099999999999</v>
      </c>
      <c r="X67" s="135">
        <f t="shared" si="36"/>
        <v>1.9114599999999999</v>
      </c>
      <c r="Y67" s="135">
        <f t="shared" si="36"/>
        <v>1.8326899999999999</v>
      </c>
      <c r="Z67" s="135">
        <f t="shared" si="36"/>
        <v>1.6213500000000001</v>
      </c>
      <c r="AA67" s="135">
        <f t="shared" si="36"/>
        <v>1.4200299999999999</v>
      </c>
    </row>
    <row r="68" spans="1:27" ht="12.75" customHeight="1" outlineLevel="1" x14ac:dyDescent="0.3">
      <c r="A68" s="163" t="s">
        <v>2475</v>
      </c>
      <c r="B68" s="94" t="s">
        <v>238</v>
      </c>
      <c r="C68" s="70" t="s">
        <v>79</v>
      </c>
      <c r="D68" s="71">
        <v>1194.1099999999999</v>
      </c>
      <c r="E68" s="71">
        <v>1159.05</v>
      </c>
      <c r="F68" s="71">
        <v>1133.76</v>
      </c>
      <c r="G68" s="71">
        <v>1132.6099999999999</v>
      </c>
      <c r="H68" s="71">
        <v>1157.5899999999999</v>
      </c>
      <c r="I68" s="71">
        <v>1255.54</v>
      </c>
      <c r="J68" s="71">
        <v>1435.81</v>
      </c>
      <c r="K68" s="71">
        <v>1662.06</v>
      </c>
      <c r="L68" s="71">
        <v>1697.74</v>
      </c>
      <c r="M68" s="71">
        <v>1858.62</v>
      </c>
      <c r="N68" s="71">
        <v>1847.98</v>
      </c>
      <c r="O68" s="71">
        <v>1765.96</v>
      </c>
      <c r="P68" s="71">
        <v>1718.92</v>
      </c>
      <c r="Q68" s="71">
        <v>1759.58</v>
      </c>
      <c r="R68" s="71">
        <v>1738.25</v>
      </c>
      <c r="S68" s="71">
        <v>1714.43</v>
      </c>
      <c r="T68" s="71">
        <v>1687.55</v>
      </c>
      <c r="U68" s="71">
        <v>1685.57</v>
      </c>
      <c r="V68" s="71">
        <v>1718.48</v>
      </c>
      <c r="W68" s="71">
        <v>1776.77</v>
      </c>
      <c r="X68" s="71">
        <v>1751.42</v>
      </c>
      <c r="Y68" s="71">
        <v>1672.65</v>
      </c>
      <c r="Z68" s="71">
        <v>1461.31</v>
      </c>
      <c r="AA68" s="71">
        <v>1259.99</v>
      </c>
    </row>
    <row r="69" spans="1:27" ht="12.75" customHeight="1" outlineLevel="1" x14ac:dyDescent="0.3">
      <c r="A69" s="163" t="s">
        <v>2476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customHeight="1" outlineLevel="1" x14ac:dyDescent="0.3">
      <c r="A70" s="163" t="s">
        <v>2477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2478</v>
      </c>
      <c r="B71" s="94" t="s">
        <v>81</v>
      </c>
      <c r="C71" s="70" t="s">
        <v>79</v>
      </c>
      <c r="D71" s="71">
        <f>$D$11</f>
        <v>88.27</v>
      </c>
      <c r="E71" s="71">
        <f t="shared" ref="E71:AA71" si="38">$D$11</f>
        <v>88.27</v>
      </c>
      <c r="F71" s="71">
        <f t="shared" si="38"/>
        <v>88.27</v>
      </c>
      <c r="G71" s="71">
        <f t="shared" si="38"/>
        <v>88.27</v>
      </c>
      <c r="H71" s="71">
        <f t="shared" si="38"/>
        <v>88.27</v>
      </c>
      <c r="I71" s="71">
        <f t="shared" si="38"/>
        <v>88.27</v>
      </c>
      <c r="J71" s="71">
        <f t="shared" si="38"/>
        <v>88.27</v>
      </c>
      <c r="K71" s="71">
        <f t="shared" si="38"/>
        <v>88.27</v>
      </c>
      <c r="L71" s="71">
        <f t="shared" si="38"/>
        <v>88.27</v>
      </c>
      <c r="M71" s="71">
        <f t="shared" si="38"/>
        <v>88.27</v>
      </c>
      <c r="N71" s="71">
        <f t="shared" si="38"/>
        <v>88.27</v>
      </c>
      <c r="O71" s="71">
        <f t="shared" si="38"/>
        <v>88.27</v>
      </c>
      <c r="P71" s="71">
        <f t="shared" si="38"/>
        <v>88.27</v>
      </c>
      <c r="Q71" s="71">
        <f t="shared" si="38"/>
        <v>88.27</v>
      </c>
      <c r="R71" s="71">
        <f t="shared" si="38"/>
        <v>88.27</v>
      </c>
      <c r="S71" s="71">
        <f t="shared" si="38"/>
        <v>88.27</v>
      </c>
      <c r="T71" s="71">
        <f t="shared" si="38"/>
        <v>88.27</v>
      </c>
      <c r="U71" s="71">
        <f t="shared" si="38"/>
        <v>88.27</v>
      </c>
      <c r="V71" s="71">
        <f t="shared" si="38"/>
        <v>88.27</v>
      </c>
      <c r="W71" s="71">
        <f t="shared" si="38"/>
        <v>88.27</v>
      </c>
      <c r="X71" s="71">
        <f t="shared" si="38"/>
        <v>88.27</v>
      </c>
      <c r="Y71" s="71">
        <f t="shared" si="38"/>
        <v>88.27</v>
      </c>
      <c r="Z71" s="71">
        <f t="shared" si="38"/>
        <v>88.27</v>
      </c>
      <c r="AA71" s="71">
        <f t="shared" si="38"/>
        <v>88.27</v>
      </c>
    </row>
    <row r="72" spans="1:27" ht="12.75" customHeight="1" x14ac:dyDescent="0.3">
      <c r="A72" s="162" t="s">
        <v>2479</v>
      </c>
      <c r="B72" s="54" t="str">
        <f>"14"&amp;"."&amp;$B$801&amp;"."&amp;$B$802</f>
        <v>14.03.2024</v>
      </c>
      <c r="C72" s="134" t="s">
        <v>76</v>
      </c>
      <c r="D72" s="135">
        <f>ROUND(((D73+D74+D76+D75)/1000),5)</f>
        <v>1.3837699999999999</v>
      </c>
      <c r="E72" s="135">
        <f>ROUND(((E73+E74+E76+E75)/1000),5)</f>
        <v>1.3059799999999999</v>
      </c>
      <c r="F72" s="135">
        <f>ROUND(((F73+F74+F76+F75)/1000),5)</f>
        <v>1.2921499999999999</v>
      </c>
      <c r="G72" s="135">
        <f t="shared" ref="G72:AA72" si="39">ROUND(((G73+G74+G76+G75)/1000),5)</f>
        <v>1.2948999999999999</v>
      </c>
      <c r="H72" s="135">
        <f t="shared" si="39"/>
        <v>1.3382499999999999</v>
      </c>
      <c r="I72" s="135">
        <f t="shared" si="39"/>
        <v>1.4146799999999999</v>
      </c>
      <c r="J72" s="135">
        <f t="shared" si="39"/>
        <v>1.5804400000000001</v>
      </c>
      <c r="K72" s="135">
        <f t="shared" si="39"/>
        <v>1.8026800000000001</v>
      </c>
      <c r="L72" s="135">
        <f t="shared" si="39"/>
        <v>1.8724499999999999</v>
      </c>
      <c r="M72" s="135">
        <f t="shared" si="39"/>
        <v>1.9403999999999999</v>
      </c>
      <c r="N72" s="135">
        <f t="shared" si="39"/>
        <v>1.92825</v>
      </c>
      <c r="O72" s="135">
        <f t="shared" si="39"/>
        <v>1.9643600000000001</v>
      </c>
      <c r="P72" s="135">
        <f t="shared" si="39"/>
        <v>1.93943</v>
      </c>
      <c r="Q72" s="135">
        <f t="shared" si="39"/>
        <v>1.92977</v>
      </c>
      <c r="R72" s="135">
        <f t="shared" si="39"/>
        <v>1.9106399999999999</v>
      </c>
      <c r="S72" s="135">
        <f t="shared" si="39"/>
        <v>1.8848</v>
      </c>
      <c r="T72" s="135">
        <f t="shared" si="39"/>
        <v>1.8820699999999999</v>
      </c>
      <c r="U72" s="135">
        <f t="shared" si="39"/>
        <v>1.8417300000000001</v>
      </c>
      <c r="V72" s="135">
        <f t="shared" si="39"/>
        <v>1.92811</v>
      </c>
      <c r="W72" s="135">
        <f t="shared" si="39"/>
        <v>1.9595199999999999</v>
      </c>
      <c r="X72" s="135">
        <f t="shared" si="39"/>
        <v>1.92005</v>
      </c>
      <c r="Y72" s="135">
        <f t="shared" si="39"/>
        <v>1.83304</v>
      </c>
      <c r="Z72" s="135">
        <f t="shared" si="39"/>
        <v>1.6518699999999999</v>
      </c>
      <c r="AA72" s="135">
        <f t="shared" si="39"/>
        <v>1.50413</v>
      </c>
    </row>
    <row r="73" spans="1:27" ht="12.75" customHeight="1" outlineLevel="1" x14ac:dyDescent="0.3">
      <c r="A73" s="163" t="s">
        <v>2480</v>
      </c>
      <c r="B73" s="94" t="s">
        <v>238</v>
      </c>
      <c r="C73" s="70" t="s">
        <v>79</v>
      </c>
      <c r="D73" s="71">
        <v>1223.73</v>
      </c>
      <c r="E73" s="71">
        <v>1145.94</v>
      </c>
      <c r="F73" s="71">
        <v>1132.1099999999999</v>
      </c>
      <c r="G73" s="71">
        <v>1134.8599999999999</v>
      </c>
      <c r="H73" s="71">
        <v>1178.21</v>
      </c>
      <c r="I73" s="71">
        <v>1254.6400000000001</v>
      </c>
      <c r="J73" s="71">
        <v>1420.4</v>
      </c>
      <c r="K73" s="71">
        <v>1642.64</v>
      </c>
      <c r="L73" s="71">
        <v>1712.41</v>
      </c>
      <c r="M73" s="71">
        <v>1780.36</v>
      </c>
      <c r="N73" s="71">
        <v>1768.21</v>
      </c>
      <c r="O73" s="71">
        <v>1804.32</v>
      </c>
      <c r="P73" s="71">
        <v>1779.39</v>
      </c>
      <c r="Q73" s="71">
        <v>1769.73</v>
      </c>
      <c r="R73" s="71">
        <v>1750.6</v>
      </c>
      <c r="S73" s="71">
        <v>1724.76</v>
      </c>
      <c r="T73" s="71">
        <v>1722.03</v>
      </c>
      <c r="U73" s="71">
        <v>1681.69</v>
      </c>
      <c r="V73" s="71">
        <v>1768.07</v>
      </c>
      <c r="W73" s="71">
        <v>1799.48</v>
      </c>
      <c r="X73" s="71">
        <v>1760.01</v>
      </c>
      <c r="Y73" s="71">
        <v>1673</v>
      </c>
      <c r="Z73" s="71">
        <v>1491.83</v>
      </c>
      <c r="AA73" s="71">
        <v>1344.09</v>
      </c>
    </row>
    <row r="74" spans="1:27" ht="12.75" customHeight="1" outlineLevel="1" x14ac:dyDescent="0.3">
      <c r="A74" s="163" t="s">
        <v>2481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customHeight="1" outlineLevel="1" x14ac:dyDescent="0.3">
      <c r="A75" s="163" t="s">
        <v>2482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2483</v>
      </c>
      <c r="B76" s="94" t="s">
        <v>81</v>
      </c>
      <c r="C76" s="70" t="s">
        <v>79</v>
      </c>
      <c r="D76" s="71">
        <f>$D$11</f>
        <v>88.27</v>
      </c>
      <c r="E76" s="71">
        <f t="shared" ref="E76:AA76" si="41">$D$11</f>
        <v>88.27</v>
      </c>
      <c r="F76" s="71">
        <f t="shared" si="41"/>
        <v>88.27</v>
      </c>
      <c r="G76" s="71">
        <f t="shared" si="41"/>
        <v>88.27</v>
      </c>
      <c r="H76" s="71">
        <f t="shared" si="41"/>
        <v>88.27</v>
      </c>
      <c r="I76" s="71">
        <f t="shared" si="41"/>
        <v>88.27</v>
      </c>
      <c r="J76" s="71">
        <f t="shared" si="41"/>
        <v>88.27</v>
      </c>
      <c r="K76" s="71">
        <f t="shared" si="41"/>
        <v>88.27</v>
      </c>
      <c r="L76" s="71">
        <f t="shared" si="41"/>
        <v>88.27</v>
      </c>
      <c r="M76" s="71">
        <f t="shared" si="41"/>
        <v>88.27</v>
      </c>
      <c r="N76" s="71">
        <f t="shared" si="41"/>
        <v>88.27</v>
      </c>
      <c r="O76" s="71">
        <f t="shared" si="41"/>
        <v>88.27</v>
      </c>
      <c r="P76" s="71">
        <f t="shared" si="41"/>
        <v>88.27</v>
      </c>
      <c r="Q76" s="71">
        <f t="shared" si="41"/>
        <v>88.27</v>
      </c>
      <c r="R76" s="71">
        <f t="shared" si="41"/>
        <v>88.27</v>
      </c>
      <c r="S76" s="71">
        <f t="shared" si="41"/>
        <v>88.27</v>
      </c>
      <c r="T76" s="71">
        <f t="shared" si="41"/>
        <v>88.27</v>
      </c>
      <c r="U76" s="71">
        <f t="shared" si="41"/>
        <v>88.27</v>
      </c>
      <c r="V76" s="71">
        <f t="shared" si="41"/>
        <v>88.27</v>
      </c>
      <c r="W76" s="71">
        <f t="shared" si="41"/>
        <v>88.27</v>
      </c>
      <c r="X76" s="71">
        <f t="shared" si="41"/>
        <v>88.27</v>
      </c>
      <c r="Y76" s="71">
        <f t="shared" si="41"/>
        <v>88.27</v>
      </c>
      <c r="Z76" s="71">
        <f t="shared" si="41"/>
        <v>88.27</v>
      </c>
      <c r="AA76" s="71">
        <f t="shared" si="41"/>
        <v>88.27</v>
      </c>
    </row>
    <row r="77" spans="1:27" ht="12.75" customHeight="1" x14ac:dyDescent="0.3">
      <c r="A77" s="162" t="s">
        <v>2484</v>
      </c>
      <c r="B77" s="54" t="str">
        <f>"15"&amp;"."&amp;$B$801&amp;"."&amp;$B$802</f>
        <v>15.03.2024</v>
      </c>
      <c r="C77" s="134" t="s">
        <v>76</v>
      </c>
      <c r="D77" s="135">
        <f>ROUND(((D78+D79+D81+D80)/1000),5)</f>
        <v>1.39008</v>
      </c>
      <c r="E77" s="135">
        <f>ROUND(((E78+E79+E81+E80)/1000),5)</f>
        <v>1.32944</v>
      </c>
      <c r="F77" s="135">
        <f>ROUND(((F78+F79+F81+F80)/1000),5)</f>
        <v>1.3169900000000001</v>
      </c>
      <c r="G77" s="135">
        <f t="shared" ref="G77:AA77" si="42">ROUND(((G78+G79+G81+G80)/1000),5)</f>
        <v>1.31704</v>
      </c>
      <c r="H77" s="135">
        <f t="shared" si="42"/>
        <v>1.3446499999999999</v>
      </c>
      <c r="I77" s="135">
        <f t="shared" si="42"/>
        <v>1.48265</v>
      </c>
      <c r="J77" s="135">
        <f t="shared" si="42"/>
        <v>1.60476</v>
      </c>
      <c r="K77" s="135">
        <f t="shared" si="42"/>
        <v>1.81928</v>
      </c>
      <c r="L77" s="135">
        <f t="shared" si="42"/>
        <v>1.9009499999999999</v>
      </c>
      <c r="M77" s="135">
        <f t="shared" si="42"/>
        <v>1.94034</v>
      </c>
      <c r="N77" s="135">
        <f t="shared" si="42"/>
        <v>1.9410000000000001</v>
      </c>
      <c r="O77" s="135">
        <f t="shared" si="42"/>
        <v>1.9885900000000001</v>
      </c>
      <c r="P77" s="135">
        <f t="shared" si="42"/>
        <v>1.98383</v>
      </c>
      <c r="Q77" s="135">
        <f t="shared" si="42"/>
        <v>1.97614</v>
      </c>
      <c r="R77" s="135">
        <f t="shared" si="42"/>
        <v>1.9598100000000001</v>
      </c>
      <c r="S77" s="135">
        <f t="shared" si="42"/>
        <v>1.94726</v>
      </c>
      <c r="T77" s="135">
        <f t="shared" si="42"/>
        <v>1.94773</v>
      </c>
      <c r="U77" s="135">
        <f t="shared" si="42"/>
        <v>1.8769199999999999</v>
      </c>
      <c r="V77" s="135">
        <f t="shared" si="42"/>
        <v>1.9372199999999999</v>
      </c>
      <c r="W77" s="135">
        <f t="shared" si="42"/>
        <v>1.99566</v>
      </c>
      <c r="X77" s="135">
        <f t="shared" si="42"/>
        <v>1.99047</v>
      </c>
      <c r="Y77" s="135">
        <f t="shared" si="42"/>
        <v>1.87907</v>
      </c>
      <c r="Z77" s="135">
        <f t="shared" si="42"/>
        <v>1.68838</v>
      </c>
      <c r="AA77" s="135">
        <f t="shared" si="42"/>
        <v>1.6106100000000001</v>
      </c>
    </row>
    <row r="78" spans="1:27" ht="12.75" customHeight="1" outlineLevel="1" x14ac:dyDescent="0.3">
      <c r="A78" s="163" t="s">
        <v>2485</v>
      </c>
      <c r="B78" s="94" t="s">
        <v>238</v>
      </c>
      <c r="C78" s="70" t="s">
        <v>79</v>
      </c>
      <c r="D78" s="71">
        <v>1230.04</v>
      </c>
      <c r="E78" s="71">
        <v>1169.4000000000001</v>
      </c>
      <c r="F78" s="71">
        <v>1156.95</v>
      </c>
      <c r="G78" s="71">
        <v>1157</v>
      </c>
      <c r="H78" s="71">
        <v>1184.6099999999999</v>
      </c>
      <c r="I78" s="71">
        <v>1322.61</v>
      </c>
      <c r="J78" s="71">
        <v>1444.72</v>
      </c>
      <c r="K78" s="71">
        <v>1659.24</v>
      </c>
      <c r="L78" s="71">
        <v>1740.91</v>
      </c>
      <c r="M78" s="71">
        <v>1780.3</v>
      </c>
      <c r="N78" s="71">
        <v>1780.96</v>
      </c>
      <c r="O78" s="71">
        <v>1828.55</v>
      </c>
      <c r="P78" s="71">
        <v>1823.79</v>
      </c>
      <c r="Q78" s="71">
        <v>1816.1</v>
      </c>
      <c r="R78" s="71">
        <v>1799.77</v>
      </c>
      <c r="S78" s="71">
        <v>1787.22</v>
      </c>
      <c r="T78" s="71">
        <v>1787.69</v>
      </c>
      <c r="U78" s="71">
        <v>1716.88</v>
      </c>
      <c r="V78" s="71">
        <v>1777.18</v>
      </c>
      <c r="W78" s="71">
        <v>1835.62</v>
      </c>
      <c r="X78" s="71">
        <v>1830.43</v>
      </c>
      <c r="Y78" s="71">
        <v>1719.03</v>
      </c>
      <c r="Z78" s="71">
        <v>1528.34</v>
      </c>
      <c r="AA78" s="71">
        <v>1450.57</v>
      </c>
    </row>
    <row r="79" spans="1:27" ht="12.75" customHeight="1" outlineLevel="1" x14ac:dyDescent="0.3">
      <c r="A79" s="163" t="s">
        <v>2486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customHeight="1" outlineLevel="1" x14ac:dyDescent="0.3">
      <c r="A80" s="163" t="s">
        <v>2487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2488</v>
      </c>
      <c r="B81" s="94" t="s">
        <v>81</v>
      </c>
      <c r="C81" s="70" t="s">
        <v>79</v>
      </c>
      <c r="D81" s="71">
        <f>$D$11</f>
        <v>88.27</v>
      </c>
      <c r="E81" s="71">
        <f t="shared" ref="E81:AA81" si="44">$D$11</f>
        <v>88.27</v>
      </c>
      <c r="F81" s="71">
        <f t="shared" si="44"/>
        <v>88.27</v>
      </c>
      <c r="G81" s="71">
        <f t="shared" si="44"/>
        <v>88.27</v>
      </c>
      <c r="H81" s="71">
        <f t="shared" si="44"/>
        <v>88.27</v>
      </c>
      <c r="I81" s="71">
        <f t="shared" si="44"/>
        <v>88.27</v>
      </c>
      <c r="J81" s="71">
        <f t="shared" si="44"/>
        <v>88.27</v>
      </c>
      <c r="K81" s="71">
        <f t="shared" si="44"/>
        <v>88.27</v>
      </c>
      <c r="L81" s="71">
        <f t="shared" si="44"/>
        <v>88.27</v>
      </c>
      <c r="M81" s="71">
        <f t="shared" si="44"/>
        <v>88.27</v>
      </c>
      <c r="N81" s="71">
        <f t="shared" si="44"/>
        <v>88.27</v>
      </c>
      <c r="O81" s="71">
        <f t="shared" si="44"/>
        <v>88.27</v>
      </c>
      <c r="P81" s="71">
        <f t="shared" si="44"/>
        <v>88.27</v>
      </c>
      <c r="Q81" s="71">
        <f t="shared" si="44"/>
        <v>88.27</v>
      </c>
      <c r="R81" s="71">
        <f t="shared" si="44"/>
        <v>88.27</v>
      </c>
      <c r="S81" s="71">
        <f t="shared" si="44"/>
        <v>88.27</v>
      </c>
      <c r="T81" s="71">
        <f t="shared" si="44"/>
        <v>88.27</v>
      </c>
      <c r="U81" s="71">
        <f t="shared" si="44"/>
        <v>88.27</v>
      </c>
      <c r="V81" s="71">
        <f t="shared" si="44"/>
        <v>88.27</v>
      </c>
      <c r="W81" s="71">
        <f t="shared" si="44"/>
        <v>88.27</v>
      </c>
      <c r="X81" s="71">
        <f t="shared" si="44"/>
        <v>88.27</v>
      </c>
      <c r="Y81" s="71">
        <f t="shared" si="44"/>
        <v>88.27</v>
      </c>
      <c r="Z81" s="71">
        <f t="shared" si="44"/>
        <v>88.27</v>
      </c>
      <c r="AA81" s="71">
        <f t="shared" si="44"/>
        <v>88.27</v>
      </c>
    </row>
    <row r="82" spans="1:27" ht="12.75" customHeight="1" x14ac:dyDescent="0.3">
      <c r="A82" s="162" t="s">
        <v>2489</v>
      </c>
      <c r="B82" s="54" t="str">
        <f>"16"&amp;"."&amp;$B$801&amp;"."&amp;$B$802</f>
        <v>16.03.2024</v>
      </c>
      <c r="C82" s="134" t="s">
        <v>76</v>
      </c>
      <c r="D82" s="135">
        <f>ROUND(((D83+D84+D86+D85)/1000),5)</f>
        <v>1.60232</v>
      </c>
      <c r="E82" s="135">
        <f>ROUND(((E83+E84+E86+E85)/1000),5)</f>
        <v>1.4356</v>
      </c>
      <c r="F82" s="135">
        <f>ROUND(((F83+F84+F86+F85)/1000),5)</f>
        <v>1.4055899999999999</v>
      </c>
      <c r="G82" s="135">
        <f t="shared" ref="G82:AA82" si="45">ROUND(((G83+G84+G86+G85)/1000),5)</f>
        <v>1.3845700000000001</v>
      </c>
      <c r="H82" s="135">
        <f t="shared" si="45"/>
        <v>1.38547</v>
      </c>
      <c r="I82" s="135">
        <f t="shared" si="45"/>
        <v>1.5112699999999999</v>
      </c>
      <c r="J82" s="135">
        <f t="shared" si="45"/>
        <v>1.56165</v>
      </c>
      <c r="K82" s="135">
        <f t="shared" si="45"/>
        <v>1.6084499999999999</v>
      </c>
      <c r="L82" s="135">
        <f t="shared" si="45"/>
        <v>1.85225</v>
      </c>
      <c r="M82" s="135">
        <f t="shared" si="45"/>
        <v>1.98336</v>
      </c>
      <c r="N82" s="135">
        <f t="shared" si="45"/>
        <v>2.05246</v>
      </c>
      <c r="O82" s="135">
        <f t="shared" si="45"/>
        <v>2.0476700000000001</v>
      </c>
      <c r="P82" s="135">
        <f t="shared" si="45"/>
        <v>2.0160100000000001</v>
      </c>
      <c r="Q82" s="135">
        <f t="shared" si="45"/>
        <v>2.0008599999999999</v>
      </c>
      <c r="R82" s="135">
        <f t="shared" si="45"/>
        <v>1.9332199999999999</v>
      </c>
      <c r="S82" s="135">
        <f t="shared" si="45"/>
        <v>1.87351</v>
      </c>
      <c r="T82" s="135">
        <f t="shared" si="45"/>
        <v>1.8812800000000001</v>
      </c>
      <c r="U82" s="135">
        <f t="shared" si="45"/>
        <v>1.93214</v>
      </c>
      <c r="V82" s="135">
        <f t="shared" si="45"/>
        <v>1.9999499999999999</v>
      </c>
      <c r="W82" s="135">
        <f t="shared" si="45"/>
        <v>2.0088699999999999</v>
      </c>
      <c r="X82" s="135">
        <f t="shared" si="45"/>
        <v>1.9213199999999999</v>
      </c>
      <c r="Y82" s="135">
        <f t="shared" si="45"/>
        <v>1.8475600000000001</v>
      </c>
      <c r="Z82" s="135">
        <f t="shared" si="45"/>
        <v>1.6752499999999999</v>
      </c>
      <c r="AA82" s="135">
        <f t="shared" si="45"/>
        <v>1.6065799999999999</v>
      </c>
    </row>
    <row r="83" spans="1:27" ht="12.75" customHeight="1" outlineLevel="1" x14ac:dyDescent="0.3">
      <c r="A83" s="163" t="s">
        <v>2490</v>
      </c>
      <c r="B83" s="94" t="s">
        <v>238</v>
      </c>
      <c r="C83" s="70" t="s">
        <v>79</v>
      </c>
      <c r="D83" s="71">
        <v>1442.28</v>
      </c>
      <c r="E83" s="71">
        <v>1275.56</v>
      </c>
      <c r="F83" s="71">
        <v>1245.55</v>
      </c>
      <c r="G83" s="71">
        <v>1224.53</v>
      </c>
      <c r="H83" s="71">
        <v>1225.43</v>
      </c>
      <c r="I83" s="71">
        <v>1351.23</v>
      </c>
      <c r="J83" s="71">
        <v>1401.61</v>
      </c>
      <c r="K83" s="71">
        <v>1448.41</v>
      </c>
      <c r="L83" s="71">
        <v>1692.21</v>
      </c>
      <c r="M83" s="71">
        <v>1823.32</v>
      </c>
      <c r="N83" s="71">
        <v>1892.42</v>
      </c>
      <c r="O83" s="71">
        <v>1887.63</v>
      </c>
      <c r="P83" s="71">
        <v>1855.97</v>
      </c>
      <c r="Q83" s="71">
        <v>1840.82</v>
      </c>
      <c r="R83" s="71">
        <v>1773.18</v>
      </c>
      <c r="S83" s="71">
        <v>1713.47</v>
      </c>
      <c r="T83" s="71">
        <v>1721.24</v>
      </c>
      <c r="U83" s="71">
        <v>1772.1</v>
      </c>
      <c r="V83" s="71">
        <v>1839.91</v>
      </c>
      <c r="W83" s="71">
        <v>1848.83</v>
      </c>
      <c r="X83" s="71">
        <v>1761.28</v>
      </c>
      <c r="Y83" s="71">
        <v>1687.52</v>
      </c>
      <c r="Z83" s="71">
        <v>1515.21</v>
      </c>
      <c r="AA83" s="71">
        <v>1446.54</v>
      </c>
    </row>
    <row r="84" spans="1:27" ht="12.75" customHeight="1" outlineLevel="1" x14ac:dyDescent="0.3">
      <c r="A84" s="163" t="s">
        <v>2491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customHeight="1" outlineLevel="1" x14ac:dyDescent="0.3">
      <c r="A85" s="163" t="s">
        <v>2492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2493</v>
      </c>
      <c r="B86" s="94" t="s">
        <v>81</v>
      </c>
      <c r="C86" s="70" t="s">
        <v>79</v>
      </c>
      <c r="D86" s="71">
        <f>$D$11</f>
        <v>88.27</v>
      </c>
      <c r="E86" s="71">
        <f t="shared" ref="E86:AA86" si="47">$D$11</f>
        <v>88.27</v>
      </c>
      <c r="F86" s="71">
        <f t="shared" si="47"/>
        <v>88.27</v>
      </c>
      <c r="G86" s="71">
        <f t="shared" si="47"/>
        <v>88.27</v>
      </c>
      <c r="H86" s="71">
        <f t="shared" si="47"/>
        <v>88.27</v>
      </c>
      <c r="I86" s="71">
        <f t="shared" si="47"/>
        <v>88.27</v>
      </c>
      <c r="J86" s="71">
        <f t="shared" si="47"/>
        <v>88.27</v>
      </c>
      <c r="K86" s="71">
        <f t="shared" si="47"/>
        <v>88.27</v>
      </c>
      <c r="L86" s="71">
        <f t="shared" si="47"/>
        <v>88.27</v>
      </c>
      <c r="M86" s="71">
        <f t="shared" si="47"/>
        <v>88.27</v>
      </c>
      <c r="N86" s="71">
        <f t="shared" si="47"/>
        <v>88.27</v>
      </c>
      <c r="O86" s="71">
        <f t="shared" si="47"/>
        <v>88.27</v>
      </c>
      <c r="P86" s="71">
        <f t="shared" si="47"/>
        <v>88.27</v>
      </c>
      <c r="Q86" s="71">
        <f t="shared" si="47"/>
        <v>88.27</v>
      </c>
      <c r="R86" s="71">
        <f t="shared" si="47"/>
        <v>88.27</v>
      </c>
      <c r="S86" s="71">
        <f t="shared" si="47"/>
        <v>88.27</v>
      </c>
      <c r="T86" s="71">
        <f t="shared" si="47"/>
        <v>88.27</v>
      </c>
      <c r="U86" s="71">
        <f t="shared" si="47"/>
        <v>88.27</v>
      </c>
      <c r="V86" s="71">
        <f t="shared" si="47"/>
        <v>88.27</v>
      </c>
      <c r="W86" s="71">
        <f t="shared" si="47"/>
        <v>88.27</v>
      </c>
      <c r="X86" s="71">
        <f t="shared" si="47"/>
        <v>88.27</v>
      </c>
      <c r="Y86" s="71">
        <f t="shared" si="47"/>
        <v>88.27</v>
      </c>
      <c r="Z86" s="71">
        <f t="shared" si="47"/>
        <v>88.27</v>
      </c>
      <c r="AA86" s="71">
        <f t="shared" si="47"/>
        <v>88.27</v>
      </c>
    </row>
    <row r="87" spans="1:27" ht="12.75" customHeight="1" x14ac:dyDescent="0.3">
      <c r="A87" s="162" t="s">
        <v>2494</v>
      </c>
      <c r="B87" s="54" t="str">
        <f>"17"&amp;"."&amp;$B$801&amp;"."&amp;$B$802</f>
        <v>17.03.2024</v>
      </c>
      <c r="C87" s="134" t="s">
        <v>76</v>
      </c>
      <c r="D87" s="135">
        <f>ROUND(((D88+D89+D91+D90)/1000),5)</f>
        <v>1.60429</v>
      </c>
      <c r="E87" s="135">
        <f>ROUND(((E88+E89+E91+E90)/1000),5)</f>
        <v>1.4301999999999999</v>
      </c>
      <c r="F87" s="135">
        <f>ROUND(((F88+F89+F91+F90)/1000),5)</f>
        <v>1.38978</v>
      </c>
      <c r="G87" s="135">
        <f t="shared" ref="G87:AA87" si="48">ROUND(((G88+G89+G91+G90)/1000),5)</f>
        <v>1.3595299999999999</v>
      </c>
      <c r="H87" s="135">
        <f t="shared" si="48"/>
        <v>1.3593500000000001</v>
      </c>
      <c r="I87" s="135">
        <f t="shared" si="48"/>
        <v>1.4115500000000001</v>
      </c>
      <c r="J87" s="135">
        <f t="shared" si="48"/>
        <v>1.4935400000000001</v>
      </c>
      <c r="K87" s="135">
        <f t="shared" si="48"/>
        <v>1.5811200000000001</v>
      </c>
      <c r="L87" s="135">
        <f t="shared" si="48"/>
        <v>1.65778</v>
      </c>
      <c r="M87" s="135">
        <f t="shared" si="48"/>
        <v>1.8492299999999999</v>
      </c>
      <c r="N87" s="135">
        <f t="shared" si="48"/>
        <v>1.86626</v>
      </c>
      <c r="O87" s="135">
        <f t="shared" si="48"/>
        <v>1.87218</v>
      </c>
      <c r="P87" s="135">
        <f t="shared" si="48"/>
        <v>1.8666700000000001</v>
      </c>
      <c r="Q87" s="135">
        <f t="shared" si="48"/>
        <v>1.8597600000000001</v>
      </c>
      <c r="R87" s="135">
        <f t="shared" si="48"/>
        <v>1.8604099999999999</v>
      </c>
      <c r="S87" s="135">
        <f t="shared" si="48"/>
        <v>1.8568800000000001</v>
      </c>
      <c r="T87" s="135">
        <f t="shared" si="48"/>
        <v>1.85728</v>
      </c>
      <c r="U87" s="135">
        <f t="shared" si="48"/>
        <v>1.8633299999999999</v>
      </c>
      <c r="V87" s="135">
        <f t="shared" si="48"/>
        <v>2.0041799999999999</v>
      </c>
      <c r="W87" s="135">
        <f t="shared" si="48"/>
        <v>2.1086499999999999</v>
      </c>
      <c r="X87" s="135">
        <f t="shared" si="48"/>
        <v>2.0309599999999999</v>
      </c>
      <c r="Y87" s="135">
        <f t="shared" si="48"/>
        <v>1.8520799999999999</v>
      </c>
      <c r="Z87" s="135">
        <f t="shared" si="48"/>
        <v>1.66011</v>
      </c>
      <c r="AA87" s="135">
        <f t="shared" si="48"/>
        <v>1.6092</v>
      </c>
    </row>
    <row r="88" spans="1:27" ht="12.75" customHeight="1" outlineLevel="1" x14ac:dyDescent="0.3">
      <c r="A88" s="163" t="s">
        <v>2495</v>
      </c>
      <c r="B88" s="94" t="s">
        <v>238</v>
      </c>
      <c r="C88" s="70" t="s">
        <v>79</v>
      </c>
      <c r="D88" s="71">
        <v>1444.25</v>
      </c>
      <c r="E88" s="71">
        <v>1270.1600000000001</v>
      </c>
      <c r="F88" s="71">
        <v>1229.74</v>
      </c>
      <c r="G88" s="71">
        <v>1199.49</v>
      </c>
      <c r="H88" s="71">
        <v>1199.31</v>
      </c>
      <c r="I88" s="71">
        <v>1251.51</v>
      </c>
      <c r="J88" s="71">
        <v>1333.5</v>
      </c>
      <c r="K88" s="71">
        <v>1421.08</v>
      </c>
      <c r="L88" s="71">
        <v>1497.74</v>
      </c>
      <c r="M88" s="71">
        <v>1689.19</v>
      </c>
      <c r="N88" s="71">
        <v>1706.22</v>
      </c>
      <c r="O88" s="71">
        <v>1712.14</v>
      </c>
      <c r="P88" s="71">
        <v>1706.63</v>
      </c>
      <c r="Q88" s="71">
        <v>1699.72</v>
      </c>
      <c r="R88" s="71">
        <v>1700.37</v>
      </c>
      <c r="S88" s="71">
        <v>1696.84</v>
      </c>
      <c r="T88" s="71">
        <v>1697.24</v>
      </c>
      <c r="U88" s="71">
        <v>1703.29</v>
      </c>
      <c r="V88" s="71">
        <v>1844.14</v>
      </c>
      <c r="W88" s="71">
        <v>1948.61</v>
      </c>
      <c r="X88" s="71">
        <v>1870.92</v>
      </c>
      <c r="Y88" s="71">
        <v>1692.04</v>
      </c>
      <c r="Z88" s="71">
        <v>1500.07</v>
      </c>
      <c r="AA88" s="71">
        <v>1449.16</v>
      </c>
    </row>
    <row r="89" spans="1:27" ht="12.75" customHeight="1" outlineLevel="1" x14ac:dyDescent="0.3">
      <c r="A89" s="163" t="s">
        <v>2496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customHeight="1" outlineLevel="1" x14ac:dyDescent="0.3">
      <c r="A90" s="163" t="s">
        <v>2497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2498</v>
      </c>
      <c r="B91" s="94" t="s">
        <v>81</v>
      </c>
      <c r="C91" s="70" t="s">
        <v>79</v>
      </c>
      <c r="D91" s="71">
        <f>$D$11</f>
        <v>88.27</v>
      </c>
      <c r="E91" s="71">
        <f t="shared" ref="E91:AA91" si="50">$D$11</f>
        <v>88.27</v>
      </c>
      <c r="F91" s="71">
        <f t="shared" si="50"/>
        <v>88.27</v>
      </c>
      <c r="G91" s="71">
        <f t="shared" si="50"/>
        <v>88.27</v>
      </c>
      <c r="H91" s="71">
        <f t="shared" si="50"/>
        <v>88.27</v>
      </c>
      <c r="I91" s="71">
        <f t="shared" si="50"/>
        <v>88.27</v>
      </c>
      <c r="J91" s="71">
        <f t="shared" si="50"/>
        <v>88.27</v>
      </c>
      <c r="K91" s="71">
        <f t="shared" si="50"/>
        <v>88.27</v>
      </c>
      <c r="L91" s="71">
        <f t="shared" si="50"/>
        <v>88.27</v>
      </c>
      <c r="M91" s="71">
        <f t="shared" si="50"/>
        <v>88.27</v>
      </c>
      <c r="N91" s="71">
        <f t="shared" si="50"/>
        <v>88.27</v>
      </c>
      <c r="O91" s="71">
        <f t="shared" si="50"/>
        <v>88.27</v>
      </c>
      <c r="P91" s="71">
        <f t="shared" si="50"/>
        <v>88.27</v>
      </c>
      <c r="Q91" s="71">
        <f t="shared" si="50"/>
        <v>88.27</v>
      </c>
      <c r="R91" s="71">
        <f t="shared" si="50"/>
        <v>88.27</v>
      </c>
      <c r="S91" s="71">
        <f t="shared" si="50"/>
        <v>88.27</v>
      </c>
      <c r="T91" s="71">
        <f t="shared" si="50"/>
        <v>88.27</v>
      </c>
      <c r="U91" s="71">
        <f t="shared" si="50"/>
        <v>88.27</v>
      </c>
      <c r="V91" s="71">
        <f t="shared" si="50"/>
        <v>88.27</v>
      </c>
      <c r="W91" s="71">
        <f t="shared" si="50"/>
        <v>88.27</v>
      </c>
      <c r="X91" s="71">
        <f t="shared" si="50"/>
        <v>88.27</v>
      </c>
      <c r="Y91" s="71">
        <f t="shared" si="50"/>
        <v>88.27</v>
      </c>
      <c r="Z91" s="71">
        <f t="shared" si="50"/>
        <v>88.27</v>
      </c>
      <c r="AA91" s="71">
        <f t="shared" si="50"/>
        <v>88.27</v>
      </c>
    </row>
    <row r="92" spans="1:27" ht="12.75" customHeight="1" x14ac:dyDescent="0.3">
      <c r="A92" s="162" t="s">
        <v>2499</v>
      </c>
      <c r="B92" s="54" t="str">
        <f>"18"&amp;"."&amp;$B$801&amp;"."&amp;$B$802</f>
        <v>18.03.2024</v>
      </c>
      <c r="C92" s="134" t="s">
        <v>76</v>
      </c>
      <c r="D92" s="135">
        <f>ROUND(((D93+D94+D96+D95)/1000),5)</f>
        <v>1.5482400000000001</v>
      </c>
      <c r="E92" s="135">
        <f>ROUND(((E93+E94+E96+E95)/1000),5)</f>
        <v>1.4152499999999999</v>
      </c>
      <c r="F92" s="135">
        <f>ROUND(((F93+F94+F96+F95)/1000),5)</f>
        <v>1.37656</v>
      </c>
      <c r="G92" s="135">
        <f t="shared" ref="G92:AA92" si="51">ROUND(((G93+G94+G96+G95)/1000),5)</f>
        <v>1.37442</v>
      </c>
      <c r="H92" s="135">
        <f t="shared" si="51"/>
        <v>1.41401</v>
      </c>
      <c r="I92" s="135">
        <f t="shared" si="51"/>
        <v>1.5203500000000001</v>
      </c>
      <c r="J92" s="135">
        <f t="shared" si="51"/>
        <v>1.6052999999999999</v>
      </c>
      <c r="K92" s="135">
        <f t="shared" si="51"/>
        <v>1.94967</v>
      </c>
      <c r="L92" s="135">
        <f t="shared" si="51"/>
        <v>2.0611600000000001</v>
      </c>
      <c r="M92" s="135">
        <f t="shared" si="51"/>
        <v>2.1450900000000002</v>
      </c>
      <c r="N92" s="135">
        <f t="shared" si="51"/>
        <v>2.1544500000000002</v>
      </c>
      <c r="O92" s="135">
        <f t="shared" si="51"/>
        <v>2.2017199999999999</v>
      </c>
      <c r="P92" s="135">
        <f t="shared" si="51"/>
        <v>2.15293</v>
      </c>
      <c r="Q92" s="135">
        <f t="shared" si="51"/>
        <v>2.15448</v>
      </c>
      <c r="R92" s="135">
        <f t="shared" si="51"/>
        <v>2.1419600000000001</v>
      </c>
      <c r="S92" s="135">
        <f t="shared" si="51"/>
        <v>2.10236</v>
      </c>
      <c r="T92" s="135">
        <f t="shared" si="51"/>
        <v>2.0902699999999999</v>
      </c>
      <c r="U92" s="135">
        <f t="shared" si="51"/>
        <v>1.9873099999999999</v>
      </c>
      <c r="V92" s="135">
        <f t="shared" si="51"/>
        <v>2.0466299999999999</v>
      </c>
      <c r="W92" s="135">
        <f t="shared" si="51"/>
        <v>2.1156600000000001</v>
      </c>
      <c r="X92" s="135">
        <f t="shared" si="51"/>
        <v>2.0478900000000002</v>
      </c>
      <c r="Y92" s="135">
        <f t="shared" si="51"/>
        <v>1.89581</v>
      </c>
      <c r="Z92" s="135">
        <f t="shared" si="51"/>
        <v>1.6706700000000001</v>
      </c>
      <c r="AA92" s="135">
        <f t="shared" si="51"/>
        <v>1.55593</v>
      </c>
    </row>
    <row r="93" spans="1:27" ht="12.75" customHeight="1" outlineLevel="1" x14ac:dyDescent="0.3">
      <c r="A93" s="163" t="s">
        <v>2500</v>
      </c>
      <c r="B93" s="94" t="s">
        <v>238</v>
      </c>
      <c r="C93" s="70" t="s">
        <v>79</v>
      </c>
      <c r="D93" s="71">
        <v>1388.2</v>
      </c>
      <c r="E93" s="71">
        <v>1255.21</v>
      </c>
      <c r="F93" s="71">
        <v>1216.52</v>
      </c>
      <c r="G93" s="71">
        <v>1214.3800000000001</v>
      </c>
      <c r="H93" s="71">
        <v>1253.97</v>
      </c>
      <c r="I93" s="71">
        <v>1360.31</v>
      </c>
      <c r="J93" s="71">
        <v>1445.26</v>
      </c>
      <c r="K93" s="71">
        <v>1789.63</v>
      </c>
      <c r="L93" s="71">
        <v>1901.12</v>
      </c>
      <c r="M93" s="71">
        <v>1985.05</v>
      </c>
      <c r="N93" s="71">
        <v>1994.41</v>
      </c>
      <c r="O93" s="71">
        <v>2041.68</v>
      </c>
      <c r="P93" s="71">
        <v>1992.89</v>
      </c>
      <c r="Q93" s="71">
        <v>1994.44</v>
      </c>
      <c r="R93" s="71">
        <v>1981.92</v>
      </c>
      <c r="S93" s="71">
        <v>1942.32</v>
      </c>
      <c r="T93" s="71">
        <v>1930.23</v>
      </c>
      <c r="U93" s="71">
        <v>1827.27</v>
      </c>
      <c r="V93" s="71">
        <v>1886.59</v>
      </c>
      <c r="W93" s="71">
        <v>1955.62</v>
      </c>
      <c r="X93" s="71">
        <v>1887.85</v>
      </c>
      <c r="Y93" s="71">
        <v>1735.77</v>
      </c>
      <c r="Z93" s="71">
        <v>1510.63</v>
      </c>
      <c r="AA93" s="71">
        <v>1395.89</v>
      </c>
    </row>
    <row r="94" spans="1:27" ht="12.75" customHeight="1" outlineLevel="1" x14ac:dyDescent="0.3">
      <c r="A94" s="163" t="s">
        <v>2501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customHeight="1" outlineLevel="1" x14ac:dyDescent="0.3">
      <c r="A95" s="163" t="s">
        <v>2502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2503</v>
      </c>
      <c r="B96" s="94" t="s">
        <v>81</v>
      </c>
      <c r="C96" s="70" t="s">
        <v>79</v>
      </c>
      <c r="D96" s="71">
        <f>$D$11</f>
        <v>88.27</v>
      </c>
      <c r="E96" s="71">
        <f t="shared" ref="E96:AA96" si="53">$D$11</f>
        <v>88.27</v>
      </c>
      <c r="F96" s="71">
        <f t="shared" si="53"/>
        <v>88.27</v>
      </c>
      <c r="G96" s="71">
        <f t="shared" si="53"/>
        <v>88.27</v>
      </c>
      <c r="H96" s="71">
        <f t="shared" si="53"/>
        <v>88.27</v>
      </c>
      <c r="I96" s="71">
        <f t="shared" si="53"/>
        <v>88.27</v>
      </c>
      <c r="J96" s="71">
        <f t="shared" si="53"/>
        <v>88.27</v>
      </c>
      <c r="K96" s="71">
        <f t="shared" si="53"/>
        <v>88.27</v>
      </c>
      <c r="L96" s="71">
        <f t="shared" si="53"/>
        <v>88.27</v>
      </c>
      <c r="M96" s="71">
        <f t="shared" si="53"/>
        <v>88.27</v>
      </c>
      <c r="N96" s="71">
        <f t="shared" si="53"/>
        <v>88.27</v>
      </c>
      <c r="O96" s="71">
        <f t="shared" si="53"/>
        <v>88.27</v>
      </c>
      <c r="P96" s="71">
        <f t="shared" si="53"/>
        <v>88.27</v>
      </c>
      <c r="Q96" s="71">
        <f t="shared" si="53"/>
        <v>88.27</v>
      </c>
      <c r="R96" s="71">
        <f t="shared" si="53"/>
        <v>88.27</v>
      </c>
      <c r="S96" s="71">
        <f t="shared" si="53"/>
        <v>88.27</v>
      </c>
      <c r="T96" s="71">
        <f t="shared" si="53"/>
        <v>88.27</v>
      </c>
      <c r="U96" s="71">
        <f t="shared" si="53"/>
        <v>88.27</v>
      </c>
      <c r="V96" s="71">
        <f t="shared" si="53"/>
        <v>88.27</v>
      </c>
      <c r="W96" s="71">
        <f t="shared" si="53"/>
        <v>88.27</v>
      </c>
      <c r="X96" s="71">
        <f t="shared" si="53"/>
        <v>88.27</v>
      </c>
      <c r="Y96" s="71">
        <f t="shared" si="53"/>
        <v>88.27</v>
      </c>
      <c r="Z96" s="71">
        <f t="shared" si="53"/>
        <v>88.27</v>
      </c>
      <c r="AA96" s="71">
        <f t="shared" si="53"/>
        <v>88.27</v>
      </c>
    </row>
    <row r="97" spans="1:27" ht="12.75" customHeight="1" x14ac:dyDescent="0.3">
      <c r="A97" s="162" t="s">
        <v>2504</v>
      </c>
      <c r="B97" s="54" t="str">
        <f>"19"&amp;"."&amp;$B$801&amp;"."&amp;$B$802</f>
        <v>19.03.2024</v>
      </c>
      <c r="C97" s="134" t="s">
        <v>76</v>
      </c>
      <c r="D97" s="135">
        <f>ROUND(((D98+D99+D101+D100)/1000),5)</f>
        <v>1.41492</v>
      </c>
      <c r="E97" s="135">
        <f>ROUND(((E98+E99+E101+E100)/1000),5)</f>
        <v>1.3502000000000001</v>
      </c>
      <c r="F97" s="135">
        <f>ROUND(((F98+F99+F101+F100)/1000),5)</f>
        <v>1.32315</v>
      </c>
      <c r="G97" s="135">
        <f t="shared" ref="G97:AA97" si="54">ROUND(((G98+G99+G101+G100)/1000),5)</f>
        <v>1.31789</v>
      </c>
      <c r="H97" s="135">
        <f t="shared" si="54"/>
        <v>1.34694</v>
      </c>
      <c r="I97" s="135">
        <f t="shared" si="54"/>
        <v>1.44207</v>
      </c>
      <c r="J97" s="135">
        <f t="shared" si="54"/>
        <v>1.5744899999999999</v>
      </c>
      <c r="K97" s="135">
        <f t="shared" si="54"/>
        <v>1.71885</v>
      </c>
      <c r="L97" s="135">
        <f t="shared" si="54"/>
        <v>1.92519</v>
      </c>
      <c r="M97" s="135">
        <f t="shared" si="54"/>
        <v>2.03999</v>
      </c>
      <c r="N97" s="135">
        <f t="shared" si="54"/>
        <v>2.0510100000000002</v>
      </c>
      <c r="O97" s="135">
        <f t="shared" si="54"/>
        <v>2.07396</v>
      </c>
      <c r="P97" s="135">
        <f t="shared" si="54"/>
        <v>2.0280499999999999</v>
      </c>
      <c r="Q97" s="135">
        <f t="shared" si="54"/>
        <v>2.05789</v>
      </c>
      <c r="R97" s="135">
        <f t="shared" si="54"/>
        <v>1.98926</v>
      </c>
      <c r="S97" s="135">
        <f t="shared" si="54"/>
        <v>1.9616</v>
      </c>
      <c r="T97" s="135">
        <f t="shared" si="54"/>
        <v>1.91249</v>
      </c>
      <c r="U97" s="135">
        <f t="shared" si="54"/>
        <v>1.8226100000000001</v>
      </c>
      <c r="V97" s="135">
        <f t="shared" si="54"/>
        <v>1.9801800000000001</v>
      </c>
      <c r="W97" s="135">
        <f t="shared" si="54"/>
        <v>2.0889199999999999</v>
      </c>
      <c r="X97" s="135">
        <f t="shared" si="54"/>
        <v>1.9813400000000001</v>
      </c>
      <c r="Y97" s="135">
        <f t="shared" si="54"/>
        <v>1.83701</v>
      </c>
      <c r="Z97" s="135">
        <f t="shared" si="54"/>
        <v>1.6391100000000001</v>
      </c>
      <c r="AA97" s="135">
        <f t="shared" si="54"/>
        <v>1.4925299999999999</v>
      </c>
    </row>
    <row r="98" spans="1:27" ht="12.75" customHeight="1" outlineLevel="1" x14ac:dyDescent="0.3">
      <c r="A98" s="163" t="s">
        <v>2505</v>
      </c>
      <c r="B98" s="94" t="s">
        <v>238</v>
      </c>
      <c r="C98" s="70" t="s">
        <v>79</v>
      </c>
      <c r="D98" s="71">
        <v>1254.8800000000001</v>
      </c>
      <c r="E98" s="71">
        <v>1190.1600000000001</v>
      </c>
      <c r="F98" s="71">
        <v>1163.1099999999999</v>
      </c>
      <c r="G98" s="71">
        <v>1157.8499999999999</v>
      </c>
      <c r="H98" s="71">
        <v>1186.9000000000001</v>
      </c>
      <c r="I98" s="71">
        <v>1282.03</v>
      </c>
      <c r="J98" s="71">
        <v>1414.45</v>
      </c>
      <c r="K98" s="71">
        <v>1558.81</v>
      </c>
      <c r="L98" s="71">
        <v>1765.15</v>
      </c>
      <c r="M98" s="71">
        <v>1879.95</v>
      </c>
      <c r="N98" s="71">
        <v>1890.97</v>
      </c>
      <c r="O98" s="71">
        <v>1913.92</v>
      </c>
      <c r="P98" s="71">
        <v>1868.01</v>
      </c>
      <c r="Q98" s="71">
        <v>1897.85</v>
      </c>
      <c r="R98" s="71">
        <v>1829.22</v>
      </c>
      <c r="S98" s="71">
        <v>1801.56</v>
      </c>
      <c r="T98" s="71">
        <v>1752.45</v>
      </c>
      <c r="U98" s="71">
        <v>1662.57</v>
      </c>
      <c r="V98" s="71">
        <v>1820.14</v>
      </c>
      <c r="W98" s="71">
        <v>1928.88</v>
      </c>
      <c r="X98" s="71">
        <v>1821.3</v>
      </c>
      <c r="Y98" s="71">
        <v>1676.97</v>
      </c>
      <c r="Z98" s="71">
        <v>1479.07</v>
      </c>
      <c r="AA98" s="71">
        <v>1332.49</v>
      </c>
    </row>
    <row r="99" spans="1:27" ht="12.75" customHeight="1" outlineLevel="1" x14ac:dyDescent="0.3">
      <c r="A99" s="163" t="s">
        <v>2506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customHeight="1" outlineLevel="1" x14ac:dyDescent="0.3">
      <c r="A100" s="163" t="s">
        <v>2507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2508</v>
      </c>
      <c r="B101" s="94" t="s">
        <v>81</v>
      </c>
      <c r="C101" s="70" t="s">
        <v>79</v>
      </c>
      <c r="D101" s="71">
        <f>$D$11</f>
        <v>88.27</v>
      </c>
      <c r="E101" s="71">
        <f t="shared" ref="E101:AA101" si="56">$D$11</f>
        <v>88.27</v>
      </c>
      <c r="F101" s="71">
        <f t="shared" si="56"/>
        <v>88.27</v>
      </c>
      <c r="G101" s="71">
        <f t="shared" si="56"/>
        <v>88.27</v>
      </c>
      <c r="H101" s="71">
        <f t="shared" si="56"/>
        <v>88.27</v>
      </c>
      <c r="I101" s="71">
        <f t="shared" si="56"/>
        <v>88.27</v>
      </c>
      <c r="J101" s="71">
        <f t="shared" si="56"/>
        <v>88.27</v>
      </c>
      <c r="K101" s="71">
        <f t="shared" si="56"/>
        <v>88.27</v>
      </c>
      <c r="L101" s="71">
        <f t="shared" si="56"/>
        <v>88.27</v>
      </c>
      <c r="M101" s="71">
        <f t="shared" si="56"/>
        <v>88.27</v>
      </c>
      <c r="N101" s="71">
        <f t="shared" si="56"/>
        <v>88.27</v>
      </c>
      <c r="O101" s="71">
        <f t="shared" si="56"/>
        <v>88.27</v>
      </c>
      <c r="P101" s="71">
        <f t="shared" si="56"/>
        <v>88.27</v>
      </c>
      <c r="Q101" s="71">
        <f t="shared" si="56"/>
        <v>88.27</v>
      </c>
      <c r="R101" s="71">
        <f t="shared" si="56"/>
        <v>88.27</v>
      </c>
      <c r="S101" s="71">
        <f t="shared" si="56"/>
        <v>88.27</v>
      </c>
      <c r="T101" s="71">
        <f t="shared" si="56"/>
        <v>88.27</v>
      </c>
      <c r="U101" s="71">
        <f t="shared" si="56"/>
        <v>88.27</v>
      </c>
      <c r="V101" s="71">
        <f t="shared" si="56"/>
        <v>88.27</v>
      </c>
      <c r="W101" s="71">
        <f t="shared" si="56"/>
        <v>88.27</v>
      </c>
      <c r="X101" s="71">
        <f t="shared" si="56"/>
        <v>88.27</v>
      </c>
      <c r="Y101" s="71">
        <f t="shared" si="56"/>
        <v>88.27</v>
      </c>
      <c r="Z101" s="71">
        <f t="shared" si="56"/>
        <v>88.27</v>
      </c>
      <c r="AA101" s="71">
        <f t="shared" si="56"/>
        <v>88.27</v>
      </c>
    </row>
    <row r="102" spans="1:27" ht="12.75" customHeight="1" x14ac:dyDescent="0.3">
      <c r="A102" s="162" t="s">
        <v>2509</v>
      </c>
      <c r="B102" s="54" t="str">
        <f>"20"&amp;"."&amp;$B$801&amp;"."&amp;$B$802</f>
        <v>20.03.2024</v>
      </c>
      <c r="C102" s="134" t="s">
        <v>76</v>
      </c>
      <c r="D102" s="135">
        <f>ROUND(((D103+D104+D106+D105)/1000),5)</f>
        <v>1.4039200000000001</v>
      </c>
      <c r="E102" s="135">
        <f>ROUND(((E103+E104+E106+E105)/1000),5)</f>
        <v>1.33673</v>
      </c>
      <c r="F102" s="135">
        <f>ROUND(((F103+F104+F106+F105)/1000),5)</f>
        <v>1.3058000000000001</v>
      </c>
      <c r="G102" s="135">
        <f t="shared" ref="G102:AA102" si="57">ROUND(((G103+G104+G106+G105)/1000),5)</f>
        <v>1.30284</v>
      </c>
      <c r="H102" s="135">
        <f t="shared" si="57"/>
        <v>1.3344100000000001</v>
      </c>
      <c r="I102" s="135">
        <f t="shared" si="57"/>
        <v>1.44262</v>
      </c>
      <c r="J102" s="135">
        <f t="shared" si="57"/>
        <v>1.5761499999999999</v>
      </c>
      <c r="K102" s="135">
        <f t="shared" si="57"/>
        <v>1.66133</v>
      </c>
      <c r="L102" s="135">
        <f t="shared" si="57"/>
        <v>1.9042699999999999</v>
      </c>
      <c r="M102" s="135">
        <f t="shared" si="57"/>
        <v>2.0184299999999999</v>
      </c>
      <c r="N102" s="135">
        <f t="shared" si="57"/>
        <v>2.0453700000000001</v>
      </c>
      <c r="O102" s="135">
        <f t="shared" si="57"/>
        <v>2.06684</v>
      </c>
      <c r="P102" s="135">
        <f t="shared" si="57"/>
        <v>2.0324800000000001</v>
      </c>
      <c r="Q102" s="135">
        <f t="shared" si="57"/>
        <v>2.0463399999999998</v>
      </c>
      <c r="R102" s="135">
        <f t="shared" si="57"/>
        <v>2.0175200000000002</v>
      </c>
      <c r="S102" s="135">
        <f t="shared" si="57"/>
        <v>1.9939800000000001</v>
      </c>
      <c r="T102" s="135">
        <f t="shared" si="57"/>
        <v>1.96726</v>
      </c>
      <c r="U102" s="135">
        <f t="shared" si="57"/>
        <v>1.88239</v>
      </c>
      <c r="V102" s="135">
        <f t="shared" si="57"/>
        <v>1.96184</v>
      </c>
      <c r="W102" s="135">
        <f t="shared" si="57"/>
        <v>2.0309599999999999</v>
      </c>
      <c r="X102" s="135">
        <f t="shared" si="57"/>
        <v>1.9471499999999999</v>
      </c>
      <c r="Y102" s="135">
        <f t="shared" si="57"/>
        <v>1.87337</v>
      </c>
      <c r="Z102" s="135">
        <f t="shared" si="57"/>
        <v>1.64933</v>
      </c>
      <c r="AA102" s="135">
        <f t="shared" si="57"/>
        <v>1.5657700000000001</v>
      </c>
    </row>
    <row r="103" spans="1:27" ht="12.75" customHeight="1" outlineLevel="1" x14ac:dyDescent="0.3">
      <c r="A103" s="163" t="s">
        <v>2510</v>
      </c>
      <c r="B103" s="94" t="s">
        <v>238</v>
      </c>
      <c r="C103" s="70" t="s">
        <v>79</v>
      </c>
      <c r="D103" s="71">
        <v>1243.8800000000001</v>
      </c>
      <c r="E103" s="71">
        <v>1176.69</v>
      </c>
      <c r="F103" s="71">
        <v>1145.76</v>
      </c>
      <c r="G103" s="71">
        <v>1142.8</v>
      </c>
      <c r="H103" s="71">
        <v>1174.3699999999999</v>
      </c>
      <c r="I103" s="71">
        <v>1282.58</v>
      </c>
      <c r="J103" s="71">
        <v>1416.11</v>
      </c>
      <c r="K103" s="71">
        <v>1501.29</v>
      </c>
      <c r="L103" s="71">
        <v>1744.23</v>
      </c>
      <c r="M103" s="71">
        <v>1858.39</v>
      </c>
      <c r="N103" s="71">
        <v>1885.33</v>
      </c>
      <c r="O103" s="71">
        <v>1906.8</v>
      </c>
      <c r="P103" s="71">
        <v>1872.44</v>
      </c>
      <c r="Q103" s="71">
        <v>1886.3</v>
      </c>
      <c r="R103" s="71">
        <v>1857.48</v>
      </c>
      <c r="S103" s="71">
        <v>1833.94</v>
      </c>
      <c r="T103" s="71">
        <v>1807.22</v>
      </c>
      <c r="U103" s="71">
        <v>1722.35</v>
      </c>
      <c r="V103" s="71">
        <v>1801.8</v>
      </c>
      <c r="W103" s="71">
        <v>1870.92</v>
      </c>
      <c r="X103" s="71">
        <v>1787.11</v>
      </c>
      <c r="Y103" s="71">
        <v>1713.33</v>
      </c>
      <c r="Z103" s="71">
        <v>1489.29</v>
      </c>
      <c r="AA103" s="71">
        <v>1405.73</v>
      </c>
    </row>
    <row r="104" spans="1:27" ht="12.75" customHeight="1" outlineLevel="1" x14ac:dyDescent="0.3">
      <c r="A104" s="163" t="s">
        <v>2511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customHeight="1" outlineLevel="1" x14ac:dyDescent="0.3">
      <c r="A105" s="163" t="s">
        <v>2512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2513</v>
      </c>
      <c r="B106" s="94" t="s">
        <v>81</v>
      </c>
      <c r="C106" s="70" t="s">
        <v>79</v>
      </c>
      <c r="D106" s="71">
        <f>$D$11</f>
        <v>88.27</v>
      </c>
      <c r="E106" s="71">
        <f t="shared" ref="E106:AA106" si="59">$D$11</f>
        <v>88.27</v>
      </c>
      <c r="F106" s="71">
        <f t="shared" si="59"/>
        <v>88.27</v>
      </c>
      <c r="G106" s="71">
        <f t="shared" si="59"/>
        <v>88.27</v>
      </c>
      <c r="H106" s="71">
        <f t="shared" si="59"/>
        <v>88.27</v>
      </c>
      <c r="I106" s="71">
        <f t="shared" si="59"/>
        <v>88.27</v>
      </c>
      <c r="J106" s="71">
        <f t="shared" si="59"/>
        <v>88.27</v>
      </c>
      <c r="K106" s="71">
        <f t="shared" si="59"/>
        <v>88.27</v>
      </c>
      <c r="L106" s="71">
        <f t="shared" si="59"/>
        <v>88.27</v>
      </c>
      <c r="M106" s="71">
        <f t="shared" si="59"/>
        <v>88.27</v>
      </c>
      <c r="N106" s="71">
        <f t="shared" si="59"/>
        <v>88.27</v>
      </c>
      <c r="O106" s="71">
        <f t="shared" si="59"/>
        <v>88.27</v>
      </c>
      <c r="P106" s="71">
        <f t="shared" si="59"/>
        <v>88.27</v>
      </c>
      <c r="Q106" s="71">
        <f t="shared" si="59"/>
        <v>88.27</v>
      </c>
      <c r="R106" s="71">
        <f t="shared" si="59"/>
        <v>88.27</v>
      </c>
      <c r="S106" s="71">
        <f t="shared" si="59"/>
        <v>88.27</v>
      </c>
      <c r="T106" s="71">
        <f t="shared" si="59"/>
        <v>88.27</v>
      </c>
      <c r="U106" s="71">
        <f t="shared" si="59"/>
        <v>88.27</v>
      </c>
      <c r="V106" s="71">
        <f t="shared" si="59"/>
        <v>88.27</v>
      </c>
      <c r="W106" s="71">
        <f t="shared" si="59"/>
        <v>88.27</v>
      </c>
      <c r="X106" s="71">
        <f t="shared" si="59"/>
        <v>88.27</v>
      </c>
      <c r="Y106" s="71">
        <f t="shared" si="59"/>
        <v>88.27</v>
      </c>
      <c r="Z106" s="71">
        <f t="shared" si="59"/>
        <v>88.27</v>
      </c>
      <c r="AA106" s="71">
        <f t="shared" si="59"/>
        <v>88.27</v>
      </c>
    </row>
    <row r="107" spans="1:27" ht="12.75" customHeight="1" x14ac:dyDescent="0.3">
      <c r="A107" s="162" t="s">
        <v>2514</v>
      </c>
      <c r="B107" s="54" t="str">
        <f>"21"&amp;"."&amp;$B$801&amp;"."&amp;$B$802</f>
        <v>21.03.2024</v>
      </c>
      <c r="C107" s="134" t="s">
        <v>76</v>
      </c>
      <c r="D107" s="135">
        <f>ROUND(((D108+D109+D111+D110)/1000),5)</f>
        <v>1.4828300000000001</v>
      </c>
      <c r="E107" s="135">
        <f>ROUND(((E108+E109+E111+E110)/1000),5)</f>
        <v>1.3911</v>
      </c>
      <c r="F107" s="135">
        <f>ROUND(((F108+F109+F111+F110)/1000),5)</f>
        <v>1.35395</v>
      </c>
      <c r="G107" s="135">
        <f t="shared" ref="G107:AA107" si="60">ROUND(((G108+G109+G111+G110)/1000),5)</f>
        <v>1.3508100000000001</v>
      </c>
      <c r="H107" s="135">
        <f t="shared" si="60"/>
        <v>1.38388</v>
      </c>
      <c r="I107" s="135">
        <f t="shared" si="60"/>
        <v>1.52007</v>
      </c>
      <c r="J107" s="135">
        <f t="shared" si="60"/>
        <v>1.61164</v>
      </c>
      <c r="K107" s="135">
        <f t="shared" si="60"/>
        <v>1.8259700000000001</v>
      </c>
      <c r="L107" s="135">
        <f t="shared" si="60"/>
        <v>1.97587</v>
      </c>
      <c r="M107" s="135">
        <f t="shared" si="60"/>
        <v>2.0541700000000001</v>
      </c>
      <c r="N107" s="135">
        <f t="shared" si="60"/>
        <v>2.0561799999999999</v>
      </c>
      <c r="O107" s="135">
        <f t="shared" si="60"/>
        <v>2.0605699999999998</v>
      </c>
      <c r="P107" s="135">
        <f t="shared" si="60"/>
        <v>2.03376</v>
      </c>
      <c r="Q107" s="135">
        <f t="shared" si="60"/>
        <v>2.04461</v>
      </c>
      <c r="R107" s="135">
        <f t="shared" si="60"/>
        <v>2.0198299999999998</v>
      </c>
      <c r="S107" s="135">
        <f t="shared" si="60"/>
        <v>1.9987200000000001</v>
      </c>
      <c r="T107" s="135">
        <f t="shared" si="60"/>
        <v>1.99102</v>
      </c>
      <c r="U107" s="135">
        <f t="shared" si="60"/>
        <v>1.93086</v>
      </c>
      <c r="V107" s="135">
        <f t="shared" si="60"/>
        <v>1.9762999999999999</v>
      </c>
      <c r="W107" s="135">
        <f t="shared" si="60"/>
        <v>2.0531999999999999</v>
      </c>
      <c r="X107" s="135">
        <f t="shared" si="60"/>
        <v>2.0144700000000002</v>
      </c>
      <c r="Y107" s="135">
        <f t="shared" si="60"/>
        <v>1.9794499999999999</v>
      </c>
      <c r="Z107" s="135">
        <f t="shared" si="60"/>
        <v>1.71844</v>
      </c>
      <c r="AA107" s="135">
        <f t="shared" si="60"/>
        <v>1.58419</v>
      </c>
    </row>
    <row r="108" spans="1:27" ht="12.75" customHeight="1" outlineLevel="1" x14ac:dyDescent="0.3">
      <c r="A108" s="163" t="s">
        <v>2515</v>
      </c>
      <c r="B108" s="94" t="s">
        <v>238</v>
      </c>
      <c r="C108" s="70" t="s">
        <v>79</v>
      </c>
      <c r="D108" s="71">
        <v>1322.79</v>
      </c>
      <c r="E108" s="71">
        <v>1231.06</v>
      </c>
      <c r="F108" s="71">
        <v>1193.9100000000001</v>
      </c>
      <c r="G108" s="71">
        <v>1190.77</v>
      </c>
      <c r="H108" s="71">
        <v>1223.8399999999999</v>
      </c>
      <c r="I108" s="71">
        <v>1360.03</v>
      </c>
      <c r="J108" s="71">
        <v>1451.6</v>
      </c>
      <c r="K108" s="71">
        <v>1665.93</v>
      </c>
      <c r="L108" s="71">
        <v>1815.83</v>
      </c>
      <c r="M108" s="71">
        <v>1894.13</v>
      </c>
      <c r="N108" s="71">
        <v>1896.14</v>
      </c>
      <c r="O108" s="71">
        <v>1900.53</v>
      </c>
      <c r="P108" s="71">
        <v>1873.72</v>
      </c>
      <c r="Q108" s="71">
        <v>1884.57</v>
      </c>
      <c r="R108" s="71">
        <v>1859.79</v>
      </c>
      <c r="S108" s="71">
        <v>1838.68</v>
      </c>
      <c r="T108" s="71">
        <v>1830.98</v>
      </c>
      <c r="U108" s="71">
        <v>1770.82</v>
      </c>
      <c r="V108" s="71">
        <v>1816.26</v>
      </c>
      <c r="W108" s="71">
        <v>1893.16</v>
      </c>
      <c r="X108" s="71">
        <v>1854.43</v>
      </c>
      <c r="Y108" s="71">
        <v>1819.41</v>
      </c>
      <c r="Z108" s="71">
        <v>1558.4</v>
      </c>
      <c r="AA108" s="71">
        <v>1424.15</v>
      </c>
    </row>
    <row r="109" spans="1:27" ht="12.75" customHeight="1" outlineLevel="1" x14ac:dyDescent="0.3">
      <c r="A109" s="163" t="s">
        <v>2516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customHeight="1" outlineLevel="1" x14ac:dyDescent="0.3">
      <c r="A110" s="163" t="s">
        <v>2517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2518</v>
      </c>
      <c r="B111" s="94" t="s">
        <v>81</v>
      </c>
      <c r="C111" s="70" t="s">
        <v>79</v>
      </c>
      <c r="D111" s="71">
        <f>$D$11</f>
        <v>88.27</v>
      </c>
      <c r="E111" s="71">
        <f t="shared" ref="E111:AA111" si="62">$D$11</f>
        <v>88.27</v>
      </c>
      <c r="F111" s="71">
        <f t="shared" si="62"/>
        <v>88.27</v>
      </c>
      <c r="G111" s="71">
        <f t="shared" si="62"/>
        <v>88.27</v>
      </c>
      <c r="H111" s="71">
        <f t="shared" si="62"/>
        <v>88.27</v>
      </c>
      <c r="I111" s="71">
        <f t="shared" si="62"/>
        <v>88.27</v>
      </c>
      <c r="J111" s="71">
        <f t="shared" si="62"/>
        <v>88.27</v>
      </c>
      <c r="K111" s="71">
        <f t="shared" si="62"/>
        <v>88.27</v>
      </c>
      <c r="L111" s="71">
        <f t="shared" si="62"/>
        <v>88.27</v>
      </c>
      <c r="M111" s="71">
        <f t="shared" si="62"/>
        <v>88.27</v>
      </c>
      <c r="N111" s="71">
        <f t="shared" si="62"/>
        <v>88.27</v>
      </c>
      <c r="O111" s="71">
        <f t="shared" si="62"/>
        <v>88.27</v>
      </c>
      <c r="P111" s="71">
        <f t="shared" si="62"/>
        <v>88.27</v>
      </c>
      <c r="Q111" s="71">
        <f t="shared" si="62"/>
        <v>88.27</v>
      </c>
      <c r="R111" s="71">
        <f t="shared" si="62"/>
        <v>88.27</v>
      </c>
      <c r="S111" s="71">
        <f t="shared" si="62"/>
        <v>88.27</v>
      </c>
      <c r="T111" s="71">
        <f t="shared" si="62"/>
        <v>88.27</v>
      </c>
      <c r="U111" s="71">
        <f t="shared" si="62"/>
        <v>88.27</v>
      </c>
      <c r="V111" s="71">
        <f t="shared" si="62"/>
        <v>88.27</v>
      </c>
      <c r="W111" s="71">
        <f t="shared" si="62"/>
        <v>88.27</v>
      </c>
      <c r="X111" s="71">
        <f t="shared" si="62"/>
        <v>88.27</v>
      </c>
      <c r="Y111" s="71">
        <f t="shared" si="62"/>
        <v>88.27</v>
      </c>
      <c r="Z111" s="71">
        <f t="shared" si="62"/>
        <v>88.27</v>
      </c>
      <c r="AA111" s="71">
        <f t="shared" si="62"/>
        <v>88.27</v>
      </c>
    </row>
    <row r="112" spans="1:27" ht="12.75" customHeight="1" x14ac:dyDescent="0.3">
      <c r="A112" s="162" t="s">
        <v>2519</v>
      </c>
      <c r="B112" s="54" t="str">
        <f>"22"&amp;"."&amp;$B$801&amp;"."&amp;$B$802</f>
        <v>22.03.2024</v>
      </c>
      <c r="C112" s="134" t="s">
        <v>76</v>
      </c>
      <c r="D112" s="135">
        <f>ROUND(((D113+D114+D116+D115)/1000),5)</f>
        <v>1.45468</v>
      </c>
      <c r="E112" s="135">
        <f>ROUND(((E113+E114+E116+E115)/1000),5)</f>
        <v>1.3685499999999999</v>
      </c>
      <c r="F112" s="135">
        <f>ROUND(((F113+F114+F116+F115)/1000),5)</f>
        <v>1.3468500000000001</v>
      </c>
      <c r="G112" s="135">
        <f t="shared" ref="G112:AA112" si="63">ROUND(((G113+G114+G116+G115)/1000),5)</f>
        <v>1.32708</v>
      </c>
      <c r="H112" s="135">
        <f t="shared" si="63"/>
        <v>1.37174</v>
      </c>
      <c r="I112" s="135">
        <f t="shared" si="63"/>
        <v>1.5047200000000001</v>
      </c>
      <c r="J112" s="135">
        <f t="shared" si="63"/>
        <v>1.60612</v>
      </c>
      <c r="K112" s="135">
        <f t="shared" si="63"/>
        <v>1.9071800000000001</v>
      </c>
      <c r="L112" s="135">
        <f t="shared" si="63"/>
        <v>1.99939</v>
      </c>
      <c r="M112" s="135">
        <f t="shared" si="63"/>
        <v>2.0597599999999998</v>
      </c>
      <c r="N112" s="135">
        <f t="shared" si="63"/>
        <v>2.0935299999999999</v>
      </c>
      <c r="O112" s="135">
        <f t="shared" si="63"/>
        <v>2.10372</v>
      </c>
      <c r="P112" s="135">
        <f t="shared" si="63"/>
        <v>2.0826699999999998</v>
      </c>
      <c r="Q112" s="135">
        <f t="shared" si="63"/>
        <v>2.0888200000000001</v>
      </c>
      <c r="R112" s="135">
        <f t="shared" si="63"/>
        <v>2.07009</v>
      </c>
      <c r="S112" s="135">
        <f t="shared" si="63"/>
        <v>2.0543300000000002</v>
      </c>
      <c r="T112" s="135">
        <f t="shared" si="63"/>
        <v>2.0419700000000001</v>
      </c>
      <c r="U112" s="135">
        <f t="shared" si="63"/>
        <v>1.9895499999999999</v>
      </c>
      <c r="V112" s="135">
        <f t="shared" si="63"/>
        <v>2.0483600000000002</v>
      </c>
      <c r="W112" s="135">
        <f t="shared" si="63"/>
        <v>2.1186199999999999</v>
      </c>
      <c r="X112" s="135">
        <f t="shared" si="63"/>
        <v>2.0562100000000001</v>
      </c>
      <c r="Y112" s="135">
        <f t="shared" si="63"/>
        <v>1.98339</v>
      </c>
      <c r="Z112" s="135">
        <f t="shared" si="63"/>
        <v>1.7869600000000001</v>
      </c>
      <c r="AA112" s="135">
        <f t="shared" si="63"/>
        <v>1.59866</v>
      </c>
    </row>
    <row r="113" spans="1:27" ht="12.75" customHeight="1" outlineLevel="1" x14ac:dyDescent="0.3">
      <c r="A113" s="163" t="s">
        <v>2520</v>
      </c>
      <c r="B113" s="94" t="s">
        <v>238</v>
      </c>
      <c r="C113" s="70" t="s">
        <v>79</v>
      </c>
      <c r="D113" s="71">
        <v>1294.6400000000001</v>
      </c>
      <c r="E113" s="71">
        <v>1208.51</v>
      </c>
      <c r="F113" s="71">
        <v>1186.81</v>
      </c>
      <c r="G113" s="71">
        <v>1167.04</v>
      </c>
      <c r="H113" s="71">
        <v>1211.7</v>
      </c>
      <c r="I113" s="71">
        <v>1344.68</v>
      </c>
      <c r="J113" s="71">
        <v>1446.08</v>
      </c>
      <c r="K113" s="71">
        <v>1747.14</v>
      </c>
      <c r="L113" s="71">
        <v>1839.35</v>
      </c>
      <c r="M113" s="71">
        <v>1899.72</v>
      </c>
      <c r="N113" s="71">
        <v>1933.49</v>
      </c>
      <c r="O113" s="71">
        <v>1943.68</v>
      </c>
      <c r="P113" s="71">
        <v>1922.63</v>
      </c>
      <c r="Q113" s="71">
        <v>1928.78</v>
      </c>
      <c r="R113" s="71">
        <v>1910.05</v>
      </c>
      <c r="S113" s="71">
        <v>1894.29</v>
      </c>
      <c r="T113" s="71">
        <v>1881.93</v>
      </c>
      <c r="U113" s="71">
        <v>1829.51</v>
      </c>
      <c r="V113" s="71">
        <v>1888.32</v>
      </c>
      <c r="W113" s="71">
        <v>1958.58</v>
      </c>
      <c r="X113" s="71">
        <v>1896.17</v>
      </c>
      <c r="Y113" s="71">
        <v>1823.35</v>
      </c>
      <c r="Z113" s="71">
        <v>1626.92</v>
      </c>
      <c r="AA113" s="71">
        <v>1438.62</v>
      </c>
    </row>
    <row r="114" spans="1:27" ht="12.75" customHeight="1" outlineLevel="1" x14ac:dyDescent="0.3">
      <c r="A114" s="163" t="s">
        <v>2521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customHeight="1" outlineLevel="1" x14ac:dyDescent="0.3">
      <c r="A115" s="163" t="s">
        <v>2522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2523</v>
      </c>
      <c r="B116" s="94" t="s">
        <v>81</v>
      </c>
      <c r="C116" s="70" t="s">
        <v>79</v>
      </c>
      <c r="D116" s="71">
        <f>$D$11</f>
        <v>88.27</v>
      </c>
      <c r="E116" s="71">
        <f t="shared" ref="E116:AA116" si="65">$D$11</f>
        <v>88.27</v>
      </c>
      <c r="F116" s="71">
        <f t="shared" si="65"/>
        <v>88.27</v>
      </c>
      <c r="G116" s="71">
        <f t="shared" si="65"/>
        <v>88.27</v>
      </c>
      <c r="H116" s="71">
        <f t="shared" si="65"/>
        <v>88.27</v>
      </c>
      <c r="I116" s="71">
        <f t="shared" si="65"/>
        <v>88.27</v>
      </c>
      <c r="J116" s="71">
        <f t="shared" si="65"/>
        <v>88.27</v>
      </c>
      <c r="K116" s="71">
        <f t="shared" si="65"/>
        <v>88.27</v>
      </c>
      <c r="L116" s="71">
        <f t="shared" si="65"/>
        <v>88.27</v>
      </c>
      <c r="M116" s="71">
        <f t="shared" si="65"/>
        <v>88.27</v>
      </c>
      <c r="N116" s="71">
        <f t="shared" si="65"/>
        <v>88.27</v>
      </c>
      <c r="O116" s="71">
        <f t="shared" si="65"/>
        <v>88.27</v>
      </c>
      <c r="P116" s="71">
        <f t="shared" si="65"/>
        <v>88.27</v>
      </c>
      <c r="Q116" s="71">
        <f t="shared" si="65"/>
        <v>88.27</v>
      </c>
      <c r="R116" s="71">
        <f t="shared" si="65"/>
        <v>88.27</v>
      </c>
      <c r="S116" s="71">
        <f t="shared" si="65"/>
        <v>88.27</v>
      </c>
      <c r="T116" s="71">
        <f t="shared" si="65"/>
        <v>88.27</v>
      </c>
      <c r="U116" s="71">
        <f t="shared" si="65"/>
        <v>88.27</v>
      </c>
      <c r="V116" s="71">
        <f t="shared" si="65"/>
        <v>88.27</v>
      </c>
      <c r="W116" s="71">
        <f t="shared" si="65"/>
        <v>88.27</v>
      </c>
      <c r="X116" s="71">
        <f t="shared" si="65"/>
        <v>88.27</v>
      </c>
      <c r="Y116" s="71">
        <f t="shared" si="65"/>
        <v>88.27</v>
      </c>
      <c r="Z116" s="71">
        <f t="shared" si="65"/>
        <v>88.27</v>
      </c>
      <c r="AA116" s="71">
        <f t="shared" si="65"/>
        <v>88.27</v>
      </c>
    </row>
    <row r="117" spans="1:27" ht="12.75" customHeight="1" x14ac:dyDescent="0.3">
      <c r="A117" s="162" t="s">
        <v>2524</v>
      </c>
      <c r="B117" s="54" t="str">
        <f>"23"&amp;"."&amp;$B$801&amp;"."&amp;$B$802</f>
        <v>23.03.2024</v>
      </c>
      <c r="C117" s="134" t="s">
        <v>76</v>
      </c>
      <c r="D117" s="135">
        <f>ROUND(((D118+D119+D121+D120)/1000),5)</f>
        <v>1.6772499999999999</v>
      </c>
      <c r="E117" s="135">
        <f>ROUND(((E118+E119+E121+E120)/1000),5)</f>
        <v>1.59554</v>
      </c>
      <c r="F117" s="135">
        <f>ROUND(((F118+F119+F121+F120)/1000),5)</f>
        <v>1.53711</v>
      </c>
      <c r="G117" s="135">
        <f t="shared" ref="G117:AA117" si="66">ROUND(((G118+G119+G121+G120)/1000),5)</f>
        <v>1.52278</v>
      </c>
      <c r="H117" s="135">
        <f t="shared" si="66"/>
        <v>1.5399799999999999</v>
      </c>
      <c r="I117" s="135">
        <f t="shared" si="66"/>
        <v>1.5860300000000001</v>
      </c>
      <c r="J117" s="135">
        <f t="shared" si="66"/>
        <v>1.6060099999999999</v>
      </c>
      <c r="K117" s="135">
        <f t="shared" si="66"/>
        <v>1.7728200000000001</v>
      </c>
      <c r="L117" s="135">
        <f t="shared" si="66"/>
        <v>1.9965999999999999</v>
      </c>
      <c r="M117" s="135">
        <f t="shared" si="66"/>
        <v>2.1159300000000001</v>
      </c>
      <c r="N117" s="135">
        <f t="shared" si="66"/>
        <v>2.1878700000000002</v>
      </c>
      <c r="O117" s="135">
        <f t="shared" si="66"/>
        <v>2.1800199999999998</v>
      </c>
      <c r="P117" s="135">
        <f t="shared" si="66"/>
        <v>2.14758</v>
      </c>
      <c r="Q117" s="135">
        <f t="shared" si="66"/>
        <v>2.1432000000000002</v>
      </c>
      <c r="R117" s="135">
        <f t="shared" si="66"/>
        <v>2.1062799999999999</v>
      </c>
      <c r="S117" s="135">
        <f t="shared" si="66"/>
        <v>2.0825100000000001</v>
      </c>
      <c r="T117" s="135">
        <f t="shared" si="66"/>
        <v>2.0878700000000001</v>
      </c>
      <c r="U117" s="135">
        <f t="shared" si="66"/>
        <v>2.0842700000000001</v>
      </c>
      <c r="V117" s="135">
        <f t="shared" si="66"/>
        <v>2.1298300000000001</v>
      </c>
      <c r="W117" s="135">
        <f t="shared" si="66"/>
        <v>2.2646799999999998</v>
      </c>
      <c r="X117" s="135">
        <f t="shared" si="66"/>
        <v>2.1808900000000002</v>
      </c>
      <c r="Y117" s="135">
        <f t="shared" si="66"/>
        <v>2.0622099999999999</v>
      </c>
      <c r="Z117" s="135">
        <f t="shared" si="66"/>
        <v>1.8861300000000001</v>
      </c>
      <c r="AA117" s="135">
        <f t="shared" si="66"/>
        <v>1.71759</v>
      </c>
    </row>
    <row r="118" spans="1:27" ht="12.75" customHeight="1" outlineLevel="1" x14ac:dyDescent="0.3">
      <c r="A118" s="163" t="s">
        <v>2525</v>
      </c>
      <c r="B118" s="94" t="s">
        <v>238</v>
      </c>
      <c r="C118" s="70" t="s">
        <v>79</v>
      </c>
      <c r="D118" s="71">
        <v>1517.21</v>
      </c>
      <c r="E118" s="71">
        <v>1435.5</v>
      </c>
      <c r="F118" s="71">
        <v>1377.07</v>
      </c>
      <c r="G118" s="71">
        <v>1362.74</v>
      </c>
      <c r="H118" s="71">
        <v>1379.94</v>
      </c>
      <c r="I118" s="71">
        <v>1425.99</v>
      </c>
      <c r="J118" s="71">
        <v>1445.97</v>
      </c>
      <c r="K118" s="71">
        <v>1612.78</v>
      </c>
      <c r="L118" s="71">
        <v>1836.56</v>
      </c>
      <c r="M118" s="71">
        <v>1955.89</v>
      </c>
      <c r="N118" s="71">
        <v>2027.83</v>
      </c>
      <c r="O118" s="71">
        <v>2019.98</v>
      </c>
      <c r="P118" s="71">
        <v>1987.54</v>
      </c>
      <c r="Q118" s="71">
        <v>1983.16</v>
      </c>
      <c r="R118" s="71">
        <v>1946.24</v>
      </c>
      <c r="S118" s="71">
        <v>1922.47</v>
      </c>
      <c r="T118" s="71">
        <v>1927.83</v>
      </c>
      <c r="U118" s="71">
        <v>1924.23</v>
      </c>
      <c r="V118" s="71">
        <v>1969.79</v>
      </c>
      <c r="W118" s="71">
        <v>2104.64</v>
      </c>
      <c r="X118" s="71">
        <v>2020.85</v>
      </c>
      <c r="Y118" s="71">
        <v>1902.17</v>
      </c>
      <c r="Z118" s="71">
        <v>1726.09</v>
      </c>
      <c r="AA118" s="71">
        <v>1557.55</v>
      </c>
    </row>
    <row r="119" spans="1:27" ht="12.75" customHeight="1" outlineLevel="1" x14ac:dyDescent="0.3">
      <c r="A119" s="163" t="s">
        <v>2526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customHeight="1" outlineLevel="1" x14ac:dyDescent="0.3">
      <c r="A120" s="163" t="s">
        <v>2527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2528</v>
      </c>
      <c r="B121" s="94" t="s">
        <v>81</v>
      </c>
      <c r="C121" s="70" t="s">
        <v>79</v>
      </c>
      <c r="D121" s="71">
        <f>$D$11</f>
        <v>88.27</v>
      </c>
      <c r="E121" s="71">
        <f t="shared" ref="E121:AA121" si="68">$D$11</f>
        <v>88.27</v>
      </c>
      <c r="F121" s="71">
        <f t="shared" si="68"/>
        <v>88.27</v>
      </c>
      <c r="G121" s="71">
        <f t="shared" si="68"/>
        <v>88.27</v>
      </c>
      <c r="H121" s="71">
        <f t="shared" si="68"/>
        <v>88.27</v>
      </c>
      <c r="I121" s="71">
        <f t="shared" si="68"/>
        <v>88.27</v>
      </c>
      <c r="J121" s="71">
        <f t="shared" si="68"/>
        <v>88.27</v>
      </c>
      <c r="K121" s="71">
        <f t="shared" si="68"/>
        <v>88.27</v>
      </c>
      <c r="L121" s="71">
        <f t="shared" si="68"/>
        <v>88.27</v>
      </c>
      <c r="M121" s="71">
        <f t="shared" si="68"/>
        <v>88.27</v>
      </c>
      <c r="N121" s="71">
        <f t="shared" si="68"/>
        <v>88.27</v>
      </c>
      <c r="O121" s="71">
        <f t="shared" si="68"/>
        <v>88.27</v>
      </c>
      <c r="P121" s="71">
        <f t="shared" si="68"/>
        <v>88.27</v>
      </c>
      <c r="Q121" s="71">
        <f t="shared" si="68"/>
        <v>88.27</v>
      </c>
      <c r="R121" s="71">
        <f t="shared" si="68"/>
        <v>88.27</v>
      </c>
      <c r="S121" s="71">
        <f t="shared" si="68"/>
        <v>88.27</v>
      </c>
      <c r="T121" s="71">
        <f t="shared" si="68"/>
        <v>88.27</v>
      </c>
      <c r="U121" s="71">
        <f t="shared" si="68"/>
        <v>88.27</v>
      </c>
      <c r="V121" s="71">
        <f t="shared" si="68"/>
        <v>88.27</v>
      </c>
      <c r="W121" s="71">
        <f t="shared" si="68"/>
        <v>88.27</v>
      </c>
      <c r="X121" s="71">
        <f t="shared" si="68"/>
        <v>88.27</v>
      </c>
      <c r="Y121" s="71">
        <f t="shared" si="68"/>
        <v>88.27</v>
      </c>
      <c r="Z121" s="71">
        <f t="shared" si="68"/>
        <v>88.27</v>
      </c>
      <c r="AA121" s="71">
        <f t="shared" si="68"/>
        <v>88.27</v>
      </c>
    </row>
    <row r="122" spans="1:27" ht="12.75" customHeight="1" x14ac:dyDescent="0.3">
      <c r="A122" s="162" t="s">
        <v>2529</v>
      </c>
      <c r="B122" s="54" t="str">
        <f>"24"&amp;"."&amp;$B$801&amp;"."&amp;$B$802</f>
        <v>24.03.2024</v>
      </c>
      <c r="C122" s="134" t="s">
        <v>76</v>
      </c>
      <c r="D122" s="135">
        <f>ROUND(((D123+D124+D126+D125)/1000),5)</f>
        <v>1.5741400000000001</v>
      </c>
      <c r="E122" s="135">
        <f>ROUND(((E123+E124+E126+E125)/1000),5)</f>
        <v>1.40727</v>
      </c>
      <c r="F122" s="135">
        <f>ROUND(((F123+F124+F126+F125)/1000),5)</f>
        <v>1.35219</v>
      </c>
      <c r="G122" s="135">
        <f t="shared" ref="G122:AA122" si="69">ROUND(((G123+G124+G126+G125)/1000),5)</f>
        <v>1.34426</v>
      </c>
      <c r="H122" s="135">
        <f t="shared" si="69"/>
        <v>1.3449800000000001</v>
      </c>
      <c r="I122" s="135">
        <f t="shared" si="69"/>
        <v>1.3563400000000001</v>
      </c>
      <c r="J122" s="135">
        <f t="shared" si="69"/>
        <v>1.37886</v>
      </c>
      <c r="K122" s="135">
        <f t="shared" si="69"/>
        <v>1.54853</v>
      </c>
      <c r="L122" s="135">
        <f t="shared" si="69"/>
        <v>1.68452</v>
      </c>
      <c r="M122" s="135">
        <f t="shared" si="69"/>
        <v>1.8712</v>
      </c>
      <c r="N122" s="135">
        <f t="shared" si="69"/>
        <v>1.91184</v>
      </c>
      <c r="O122" s="135">
        <f t="shared" si="69"/>
        <v>1.92889</v>
      </c>
      <c r="P122" s="135">
        <f t="shared" si="69"/>
        <v>1.91849</v>
      </c>
      <c r="Q122" s="135">
        <f t="shared" si="69"/>
        <v>1.91669</v>
      </c>
      <c r="R122" s="135">
        <f t="shared" si="69"/>
        <v>1.90706</v>
      </c>
      <c r="S122" s="135">
        <f t="shared" si="69"/>
        <v>1.9071100000000001</v>
      </c>
      <c r="T122" s="135">
        <f t="shared" si="69"/>
        <v>1.9148000000000001</v>
      </c>
      <c r="U122" s="135">
        <f t="shared" si="69"/>
        <v>1.9247300000000001</v>
      </c>
      <c r="V122" s="135">
        <f t="shared" si="69"/>
        <v>1.98386</v>
      </c>
      <c r="W122" s="135">
        <f t="shared" si="69"/>
        <v>2.1179999999999999</v>
      </c>
      <c r="X122" s="135">
        <f t="shared" si="69"/>
        <v>2.02922</v>
      </c>
      <c r="Y122" s="135">
        <f t="shared" si="69"/>
        <v>1.9019299999999999</v>
      </c>
      <c r="Z122" s="135">
        <f t="shared" si="69"/>
        <v>1.7525999999999999</v>
      </c>
      <c r="AA122" s="135">
        <f t="shared" si="69"/>
        <v>1.59948</v>
      </c>
    </row>
    <row r="123" spans="1:27" ht="12.75" customHeight="1" outlineLevel="1" x14ac:dyDescent="0.3">
      <c r="A123" s="163" t="s">
        <v>2530</v>
      </c>
      <c r="B123" s="94" t="s">
        <v>238</v>
      </c>
      <c r="C123" s="70" t="s">
        <v>79</v>
      </c>
      <c r="D123" s="71">
        <v>1414.1</v>
      </c>
      <c r="E123" s="71">
        <v>1247.23</v>
      </c>
      <c r="F123" s="71">
        <v>1192.1500000000001</v>
      </c>
      <c r="G123" s="71">
        <v>1184.22</v>
      </c>
      <c r="H123" s="71">
        <v>1184.94</v>
      </c>
      <c r="I123" s="71">
        <v>1196.3</v>
      </c>
      <c r="J123" s="71">
        <v>1218.82</v>
      </c>
      <c r="K123" s="71">
        <v>1388.49</v>
      </c>
      <c r="L123" s="71">
        <v>1524.48</v>
      </c>
      <c r="M123" s="71">
        <v>1711.16</v>
      </c>
      <c r="N123" s="71">
        <v>1751.8</v>
      </c>
      <c r="O123" s="71">
        <v>1768.85</v>
      </c>
      <c r="P123" s="71">
        <v>1758.45</v>
      </c>
      <c r="Q123" s="71">
        <v>1756.65</v>
      </c>
      <c r="R123" s="71">
        <v>1747.02</v>
      </c>
      <c r="S123" s="71">
        <v>1747.07</v>
      </c>
      <c r="T123" s="71">
        <v>1754.76</v>
      </c>
      <c r="U123" s="71">
        <v>1764.69</v>
      </c>
      <c r="V123" s="71">
        <v>1823.82</v>
      </c>
      <c r="W123" s="71">
        <v>1957.96</v>
      </c>
      <c r="X123" s="71">
        <v>1869.18</v>
      </c>
      <c r="Y123" s="71">
        <v>1741.89</v>
      </c>
      <c r="Z123" s="71">
        <v>1592.56</v>
      </c>
      <c r="AA123" s="71">
        <v>1439.44</v>
      </c>
    </row>
    <row r="124" spans="1:27" ht="12.75" customHeight="1" outlineLevel="1" x14ac:dyDescent="0.3">
      <c r="A124" s="163" t="s">
        <v>2531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customHeight="1" outlineLevel="1" x14ac:dyDescent="0.3">
      <c r="A125" s="163" t="s">
        <v>2532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2533</v>
      </c>
      <c r="B126" s="94" t="s">
        <v>81</v>
      </c>
      <c r="C126" s="70" t="s">
        <v>79</v>
      </c>
      <c r="D126" s="71">
        <f>$D$11</f>
        <v>88.27</v>
      </c>
      <c r="E126" s="71">
        <f t="shared" ref="E126:AA126" si="71">$D$11</f>
        <v>88.27</v>
      </c>
      <c r="F126" s="71">
        <f t="shared" si="71"/>
        <v>88.27</v>
      </c>
      <c r="G126" s="71">
        <f t="shared" si="71"/>
        <v>88.27</v>
      </c>
      <c r="H126" s="71">
        <f t="shared" si="71"/>
        <v>88.27</v>
      </c>
      <c r="I126" s="71">
        <f t="shared" si="71"/>
        <v>88.27</v>
      </c>
      <c r="J126" s="71">
        <f t="shared" si="71"/>
        <v>88.27</v>
      </c>
      <c r="K126" s="71">
        <f t="shared" si="71"/>
        <v>88.27</v>
      </c>
      <c r="L126" s="71">
        <f t="shared" si="71"/>
        <v>88.27</v>
      </c>
      <c r="M126" s="71">
        <f t="shared" si="71"/>
        <v>88.27</v>
      </c>
      <c r="N126" s="71">
        <f t="shared" si="71"/>
        <v>88.27</v>
      </c>
      <c r="O126" s="71">
        <f t="shared" si="71"/>
        <v>88.27</v>
      </c>
      <c r="P126" s="71">
        <f t="shared" si="71"/>
        <v>88.27</v>
      </c>
      <c r="Q126" s="71">
        <f t="shared" si="71"/>
        <v>88.27</v>
      </c>
      <c r="R126" s="71">
        <f t="shared" si="71"/>
        <v>88.27</v>
      </c>
      <c r="S126" s="71">
        <f t="shared" si="71"/>
        <v>88.27</v>
      </c>
      <c r="T126" s="71">
        <f t="shared" si="71"/>
        <v>88.27</v>
      </c>
      <c r="U126" s="71">
        <f t="shared" si="71"/>
        <v>88.27</v>
      </c>
      <c r="V126" s="71">
        <f t="shared" si="71"/>
        <v>88.27</v>
      </c>
      <c r="W126" s="71">
        <f t="shared" si="71"/>
        <v>88.27</v>
      </c>
      <c r="X126" s="71">
        <f t="shared" si="71"/>
        <v>88.27</v>
      </c>
      <c r="Y126" s="71">
        <f t="shared" si="71"/>
        <v>88.27</v>
      </c>
      <c r="Z126" s="71">
        <f t="shared" si="71"/>
        <v>88.27</v>
      </c>
      <c r="AA126" s="71">
        <f t="shared" si="71"/>
        <v>88.27</v>
      </c>
    </row>
    <row r="127" spans="1:27" ht="12.75" customHeight="1" x14ac:dyDescent="0.3">
      <c r="A127" s="162" t="s">
        <v>2534</v>
      </c>
      <c r="B127" s="54" t="str">
        <f>"25"&amp;"."&amp;$B$801&amp;"."&amp;$B$802</f>
        <v>25.03.2024</v>
      </c>
      <c r="C127" s="134" t="s">
        <v>76</v>
      </c>
      <c r="D127" s="135">
        <f>ROUND(((D128+D129+D131+D130)/1000),5)</f>
        <v>1.6013900000000001</v>
      </c>
      <c r="E127" s="135">
        <f>ROUND(((E128+E129+E131+E130)/1000),5)</f>
        <v>1.4620899999999999</v>
      </c>
      <c r="F127" s="135">
        <f>ROUND(((F128+F129+F131+F130)/1000),5)</f>
        <v>1.4066099999999999</v>
      </c>
      <c r="G127" s="135">
        <f t="shared" ref="G127:AA127" si="72">ROUND(((G128+G129+G131+G130)/1000),5)</f>
        <v>1.3917999999999999</v>
      </c>
      <c r="H127" s="135">
        <f t="shared" si="72"/>
        <v>1.49214</v>
      </c>
      <c r="I127" s="135">
        <f t="shared" si="72"/>
        <v>1.5876699999999999</v>
      </c>
      <c r="J127" s="135">
        <f t="shared" si="72"/>
        <v>1.66231</v>
      </c>
      <c r="K127" s="135">
        <f t="shared" si="72"/>
        <v>1.9013199999999999</v>
      </c>
      <c r="L127" s="135">
        <f t="shared" si="72"/>
        <v>2.0708600000000001</v>
      </c>
      <c r="M127" s="135">
        <f t="shared" si="72"/>
        <v>2.1365599999999998</v>
      </c>
      <c r="N127" s="135">
        <f t="shared" si="72"/>
        <v>2.1473100000000001</v>
      </c>
      <c r="O127" s="135">
        <f t="shared" si="72"/>
        <v>2.16215</v>
      </c>
      <c r="P127" s="135">
        <f t="shared" si="72"/>
        <v>2.1534599999999999</v>
      </c>
      <c r="Q127" s="135">
        <f t="shared" si="72"/>
        <v>2.15909</v>
      </c>
      <c r="R127" s="135">
        <f t="shared" si="72"/>
        <v>2.15062</v>
      </c>
      <c r="S127" s="135">
        <f t="shared" si="72"/>
        <v>2.1467499999999999</v>
      </c>
      <c r="T127" s="135">
        <f t="shared" si="72"/>
        <v>2.1432099999999998</v>
      </c>
      <c r="U127" s="135">
        <f t="shared" si="72"/>
        <v>2.0674199999999998</v>
      </c>
      <c r="V127" s="135">
        <f t="shared" si="72"/>
        <v>2.0850300000000002</v>
      </c>
      <c r="W127" s="135">
        <f t="shared" si="72"/>
        <v>2.1466400000000001</v>
      </c>
      <c r="X127" s="135">
        <f t="shared" si="72"/>
        <v>2.1017700000000001</v>
      </c>
      <c r="Y127" s="135">
        <f t="shared" si="72"/>
        <v>2.00549</v>
      </c>
      <c r="Z127" s="135">
        <f t="shared" si="72"/>
        <v>1.7241</v>
      </c>
      <c r="AA127" s="135">
        <f t="shared" si="72"/>
        <v>1.61602</v>
      </c>
    </row>
    <row r="128" spans="1:27" ht="12.75" customHeight="1" outlineLevel="1" x14ac:dyDescent="0.3">
      <c r="A128" s="163" t="s">
        <v>2535</v>
      </c>
      <c r="B128" s="94" t="s">
        <v>238</v>
      </c>
      <c r="C128" s="70" t="s">
        <v>79</v>
      </c>
      <c r="D128" s="71">
        <v>1441.35</v>
      </c>
      <c r="E128" s="71">
        <v>1302.05</v>
      </c>
      <c r="F128" s="71">
        <v>1246.57</v>
      </c>
      <c r="G128" s="71">
        <v>1231.76</v>
      </c>
      <c r="H128" s="71">
        <v>1332.1</v>
      </c>
      <c r="I128" s="71">
        <v>1427.63</v>
      </c>
      <c r="J128" s="71">
        <v>1502.27</v>
      </c>
      <c r="K128" s="71">
        <v>1741.28</v>
      </c>
      <c r="L128" s="71">
        <v>1910.82</v>
      </c>
      <c r="M128" s="71">
        <v>1976.52</v>
      </c>
      <c r="N128" s="71">
        <v>1987.27</v>
      </c>
      <c r="O128" s="71">
        <v>2002.11</v>
      </c>
      <c r="P128" s="71">
        <v>1993.42</v>
      </c>
      <c r="Q128" s="71">
        <v>1999.05</v>
      </c>
      <c r="R128" s="71">
        <v>1990.58</v>
      </c>
      <c r="S128" s="71">
        <v>1986.71</v>
      </c>
      <c r="T128" s="71">
        <v>1983.17</v>
      </c>
      <c r="U128" s="71">
        <v>1907.38</v>
      </c>
      <c r="V128" s="71">
        <v>1924.99</v>
      </c>
      <c r="W128" s="71">
        <v>1986.6</v>
      </c>
      <c r="X128" s="71">
        <v>1941.73</v>
      </c>
      <c r="Y128" s="71">
        <v>1845.45</v>
      </c>
      <c r="Z128" s="71">
        <v>1564.06</v>
      </c>
      <c r="AA128" s="71">
        <v>1455.98</v>
      </c>
    </row>
    <row r="129" spans="1:27" ht="12.75" customHeight="1" outlineLevel="1" x14ac:dyDescent="0.3">
      <c r="A129" s="163" t="s">
        <v>2536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customHeight="1" outlineLevel="1" x14ac:dyDescent="0.3">
      <c r="A130" s="163" t="s">
        <v>2537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2538</v>
      </c>
      <c r="B131" s="94" t="s">
        <v>81</v>
      </c>
      <c r="C131" s="70" t="s">
        <v>79</v>
      </c>
      <c r="D131" s="71">
        <f>$D$11</f>
        <v>88.27</v>
      </c>
      <c r="E131" s="71">
        <f t="shared" ref="E131:AA131" si="74">$D$11</f>
        <v>88.27</v>
      </c>
      <c r="F131" s="71">
        <f t="shared" si="74"/>
        <v>88.27</v>
      </c>
      <c r="G131" s="71">
        <f t="shared" si="74"/>
        <v>88.27</v>
      </c>
      <c r="H131" s="71">
        <f t="shared" si="74"/>
        <v>88.27</v>
      </c>
      <c r="I131" s="71">
        <f t="shared" si="74"/>
        <v>88.27</v>
      </c>
      <c r="J131" s="71">
        <f t="shared" si="74"/>
        <v>88.27</v>
      </c>
      <c r="K131" s="71">
        <f t="shared" si="74"/>
        <v>88.27</v>
      </c>
      <c r="L131" s="71">
        <f t="shared" si="74"/>
        <v>88.27</v>
      </c>
      <c r="M131" s="71">
        <f t="shared" si="74"/>
        <v>88.27</v>
      </c>
      <c r="N131" s="71">
        <f t="shared" si="74"/>
        <v>88.27</v>
      </c>
      <c r="O131" s="71">
        <f t="shared" si="74"/>
        <v>88.27</v>
      </c>
      <c r="P131" s="71">
        <f t="shared" si="74"/>
        <v>88.27</v>
      </c>
      <c r="Q131" s="71">
        <f t="shared" si="74"/>
        <v>88.27</v>
      </c>
      <c r="R131" s="71">
        <f t="shared" si="74"/>
        <v>88.27</v>
      </c>
      <c r="S131" s="71">
        <f t="shared" si="74"/>
        <v>88.27</v>
      </c>
      <c r="T131" s="71">
        <f t="shared" si="74"/>
        <v>88.27</v>
      </c>
      <c r="U131" s="71">
        <f t="shared" si="74"/>
        <v>88.27</v>
      </c>
      <c r="V131" s="71">
        <f t="shared" si="74"/>
        <v>88.27</v>
      </c>
      <c r="W131" s="71">
        <f t="shared" si="74"/>
        <v>88.27</v>
      </c>
      <c r="X131" s="71">
        <f t="shared" si="74"/>
        <v>88.27</v>
      </c>
      <c r="Y131" s="71">
        <f t="shared" si="74"/>
        <v>88.27</v>
      </c>
      <c r="Z131" s="71">
        <f t="shared" si="74"/>
        <v>88.27</v>
      </c>
      <c r="AA131" s="71">
        <f t="shared" si="74"/>
        <v>88.27</v>
      </c>
    </row>
    <row r="132" spans="1:27" ht="12.75" customHeight="1" x14ac:dyDescent="0.3">
      <c r="A132" s="162" t="s">
        <v>2539</v>
      </c>
      <c r="B132" s="54" t="str">
        <f>"26"&amp;"."&amp;$B$801&amp;"."&amp;$B$802</f>
        <v>26.03.2024</v>
      </c>
      <c r="C132" s="134" t="s">
        <v>76</v>
      </c>
      <c r="D132" s="135">
        <f>ROUND(((D133+D134+D136+D135)/1000),5)</f>
        <v>1.5201499999999999</v>
      </c>
      <c r="E132" s="135">
        <f>ROUND(((E133+E134+E136+E135)/1000),5)</f>
        <v>1.4160200000000001</v>
      </c>
      <c r="F132" s="135">
        <f>ROUND(((F133+F134+F136+F135)/1000),5)</f>
        <v>1.36374</v>
      </c>
      <c r="G132" s="135">
        <f t="shared" ref="G132:AA132" si="75">ROUND(((G133+G134+G136+G135)/1000),5)</f>
        <v>1.3629500000000001</v>
      </c>
      <c r="H132" s="135">
        <f t="shared" si="75"/>
        <v>1.40263</v>
      </c>
      <c r="I132" s="135">
        <f t="shared" si="75"/>
        <v>1.54878</v>
      </c>
      <c r="J132" s="135">
        <f t="shared" si="75"/>
        <v>1.6546099999999999</v>
      </c>
      <c r="K132" s="135">
        <f t="shared" si="75"/>
        <v>1.9296599999999999</v>
      </c>
      <c r="L132" s="135">
        <f t="shared" si="75"/>
        <v>2.0172300000000001</v>
      </c>
      <c r="M132" s="135">
        <f t="shared" si="75"/>
        <v>2.0813700000000002</v>
      </c>
      <c r="N132" s="135">
        <f t="shared" si="75"/>
        <v>2.11097</v>
      </c>
      <c r="O132" s="135">
        <f t="shared" si="75"/>
        <v>2.1416300000000001</v>
      </c>
      <c r="P132" s="135">
        <f t="shared" si="75"/>
        <v>2.10886</v>
      </c>
      <c r="Q132" s="135">
        <f t="shared" si="75"/>
        <v>2.1107</v>
      </c>
      <c r="R132" s="135">
        <f t="shared" si="75"/>
        <v>2.0989</v>
      </c>
      <c r="S132" s="135">
        <f t="shared" si="75"/>
        <v>2.07484</v>
      </c>
      <c r="T132" s="135">
        <f t="shared" si="75"/>
        <v>2.06596</v>
      </c>
      <c r="U132" s="135">
        <f t="shared" si="75"/>
        <v>2.0183</v>
      </c>
      <c r="V132" s="135">
        <f t="shared" si="75"/>
        <v>2.0447299999999999</v>
      </c>
      <c r="W132" s="135">
        <f t="shared" si="75"/>
        <v>2.0752799999999998</v>
      </c>
      <c r="X132" s="135">
        <f t="shared" si="75"/>
        <v>2.0594999999999999</v>
      </c>
      <c r="Y132" s="135">
        <f t="shared" si="75"/>
        <v>1.96716</v>
      </c>
      <c r="Z132" s="135">
        <f t="shared" si="75"/>
        <v>1.7270000000000001</v>
      </c>
      <c r="AA132" s="135">
        <f t="shared" si="75"/>
        <v>1.6049800000000001</v>
      </c>
    </row>
    <row r="133" spans="1:27" ht="12.75" customHeight="1" outlineLevel="1" x14ac:dyDescent="0.3">
      <c r="A133" s="163" t="s">
        <v>2540</v>
      </c>
      <c r="B133" s="94" t="s">
        <v>238</v>
      </c>
      <c r="C133" s="70" t="s">
        <v>79</v>
      </c>
      <c r="D133" s="71">
        <v>1360.11</v>
      </c>
      <c r="E133" s="71">
        <v>1255.98</v>
      </c>
      <c r="F133" s="71">
        <v>1203.7</v>
      </c>
      <c r="G133" s="71">
        <v>1202.9100000000001</v>
      </c>
      <c r="H133" s="71">
        <v>1242.5899999999999</v>
      </c>
      <c r="I133" s="71">
        <v>1388.74</v>
      </c>
      <c r="J133" s="71">
        <v>1494.57</v>
      </c>
      <c r="K133" s="71">
        <v>1769.62</v>
      </c>
      <c r="L133" s="71">
        <v>1857.19</v>
      </c>
      <c r="M133" s="71">
        <v>1921.33</v>
      </c>
      <c r="N133" s="71">
        <v>1950.93</v>
      </c>
      <c r="O133" s="71">
        <v>1981.59</v>
      </c>
      <c r="P133" s="71">
        <v>1948.82</v>
      </c>
      <c r="Q133" s="71">
        <v>1950.66</v>
      </c>
      <c r="R133" s="71">
        <v>1938.86</v>
      </c>
      <c r="S133" s="71">
        <v>1914.8</v>
      </c>
      <c r="T133" s="71">
        <v>1905.92</v>
      </c>
      <c r="U133" s="71">
        <v>1858.26</v>
      </c>
      <c r="V133" s="71">
        <v>1884.69</v>
      </c>
      <c r="W133" s="71">
        <v>1915.24</v>
      </c>
      <c r="X133" s="71">
        <v>1899.46</v>
      </c>
      <c r="Y133" s="71">
        <v>1807.12</v>
      </c>
      <c r="Z133" s="71">
        <v>1566.96</v>
      </c>
      <c r="AA133" s="71">
        <v>1444.94</v>
      </c>
    </row>
    <row r="134" spans="1:27" ht="12.75" customHeight="1" outlineLevel="1" x14ac:dyDescent="0.3">
      <c r="A134" s="163" t="s">
        <v>2541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customHeight="1" outlineLevel="1" x14ac:dyDescent="0.3">
      <c r="A135" s="163" t="s">
        <v>2542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2543</v>
      </c>
      <c r="B136" s="94" t="s">
        <v>81</v>
      </c>
      <c r="C136" s="70" t="s">
        <v>79</v>
      </c>
      <c r="D136" s="71">
        <f>$D$11</f>
        <v>88.27</v>
      </c>
      <c r="E136" s="71">
        <f t="shared" ref="E136:AA136" si="77">$D$11</f>
        <v>88.27</v>
      </c>
      <c r="F136" s="71">
        <f t="shared" si="77"/>
        <v>88.27</v>
      </c>
      <c r="G136" s="71">
        <f t="shared" si="77"/>
        <v>88.27</v>
      </c>
      <c r="H136" s="71">
        <f t="shared" si="77"/>
        <v>88.27</v>
      </c>
      <c r="I136" s="71">
        <f t="shared" si="77"/>
        <v>88.27</v>
      </c>
      <c r="J136" s="71">
        <f t="shared" si="77"/>
        <v>88.27</v>
      </c>
      <c r="K136" s="71">
        <f t="shared" si="77"/>
        <v>88.27</v>
      </c>
      <c r="L136" s="71">
        <f t="shared" si="77"/>
        <v>88.27</v>
      </c>
      <c r="M136" s="71">
        <f t="shared" si="77"/>
        <v>88.27</v>
      </c>
      <c r="N136" s="71">
        <f t="shared" si="77"/>
        <v>88.27</v>
      </c>
      <c r="O136" s="71">
        <f t="shared" si="77"/>
        <v>88.27</v>
      </c>
      <c r="P136" s="71">
        <f t="shared" si="77"/>
        <v>88.27</v>
      </c>
      <c r="Q136" s="71">
        <f t="shared" si="77"/>
        <v>88.27</v>
      </c>
      <c r="R136" s="71">
        <f t="shared" si="77"/>
        <v>88.27</v>
      </c>
      <c r="S136" s="71">
        <f t="shared" si="77"/>
        <v>88.27</v>
      </c>
      <c r="T136" s="71">
        <f t="shared" si="77"/>
        <v>88.27</v>
      </c>
      <c r="U136" s="71">
        <f t="shared" si="77"/>
        <v>88.27</v>
      </c>
      <c r="V136" s="71">
        <f t="shared" si="77"/>
        <v>88.27</v>
      </c>
      <c r="W136" s="71">
        <f t="shared" si="77"/>
        <v>88.27</v>
      </c>
      <c r="X136" s="71">
        <f t="shared" si="77"/>
        <v>88.27</v>
      </c>
      <c r="Y136" s="71">
        <f t="shared" si="77"/>
        <v>88.27</v>
      </c>
      <c r="Z136" s="71">
        <f t="shared" si="77"/>
        <v>88.27</v>
      </c>
      <c r="AA136" s="71">
        <f t="shared" si="77"/>
        <v>88.27</v>
      </c>
    </row>
    <row r="137" spans="1:27" ht="12.75" customHeight="1" x14ac:dyDescent="0.3">
      <c r="A137" s="162" t="s">
        <v>2544</v>
      </c>
      <c r="B137" s="54" t="str">
        <f>"27"&amp;"."&amp;$B$801&amp;"."&amp;$B$802</f>
        <v>27.03.2024</v>
      </c>
      <c r="C137" s="134" t="s">
        <v>76</v>
      </c>
      <c r="D137" s="135">
        <f>ROUND(((D138+D139+D141+D140)/1000),5)</f>
        <v>1.39815</v>
      </c>
      <c r="E137" s="135">
        <f>ROUND(((E138+E139+E141+E140)/1000),5)</f>
        <v>1.3669500000000001</v>
      </c>
      <c r="F137" s="135">
        <f>ROUND(((F138+F139+F141+F140)/1000),5)</f>
        <v>1.35778</v>
      </c>
      <c r="G137" s="135">
        <f t="shared" ref="G137:AA137" si="78">ROUND(((G138+G139+G141+G140)/1000),5)</f>
        <v>1.3594299999999999</v>
      </c>
      <c r="H137" s="135">
        <f t="shared" si="78"/>
        <v>1.36429</v>
      </c>
      <c r="I137" s="135">
        <f t="shared" si="78"/>
        <v>1.42994</v>
      </c>
      <c r="J137" s="135">
        <f t="shared" si="78"/>
        <v>1.6407</v>
      </c>
      <c r="K137" s="135">
        <f t="shared" si="78"/>
        <v>1.91489</v>
      </c>
      <c r="L137" s="135">
        <f t="shared" si="78"/>
        <v>2.0418500000000002</v>
      </c>
      <c r="M137" s="135">
        <f t="shared" si="78"/>
        <v>2.1370900000000002</v>
      </c>
      <c r="N137" s="135">
        <f t="shared" si="78"/>
        <v>2.1944400000000002</v>
      </c>
      <c r="O137" s="135">
        <f t="shared" si="78"/>
        <v>2.2318500000000001</v>
      </c>
      <c r="P137" s="135">
        <f t="shared" si="78"/>
        <v>2.2173400000000001</v>
      </c>
      <c r="Q137" s="135">
        <f t="shared" si="78"/>
        <v>2.2116099999999999</v>
      </c>
      <c r="R137" s="135">
        <f t="shared" si="78"/>
        <v>2.1418699999999999</v>
      </c>
      <c r="S137" s="135">
        <f t="shared" si="78"/>
        <v>2.0516299999999998</v>
      </c>
      <c r="T137" s="135">
        <f t="shared" si="78"/>
        <v>2.0199099999999999</v>
      </c>
      <c r="U137" s="135">
        <f t="shared" si="78"/>
        <v>1.9480299999999999</v>
      </c>
      <c r="V137" s="135">
        <f t="shared" si="78"/>
        <v>1.9930600000000001</v>
      </c>
      <c r="W137" s="135">
        <f t="shared" si="78"/>
        <v>2.0872199999999999</v>
      </c>
      <c r="X137" s="135">
        <f t="shared" si="78"/>
        <v>2.07403</v>
      </c>
      <c r="Y137" s="135">
        <f t="shared" si="78"/>
        <v>1.9791700000000001</v>
      </c>
      <c r="Z137" s="135">
        <f t="shared" si="78"/>
        <v>1.7510600000000001</v>
      </c>
      <c r="AA137" s="135">
        <f t="shared" si="78"/>
        <v>1.58497</v>
      </c>
    </row>
    <row r="138" spans="1:27" ht="12.75" customHeight="1" outlineLevel="1" x14ac:dyDescent="0.3">
      <c r="A138" s="163" t="s">
        <v>2545</v>
      </c>
      <c r="B138" s="94" t="s">
        <v>238</v>
      </c>
      <c r="C138" s="70" t="s">
        <v>79</v>
      </c>
      <c r="D138" s="71">
        <v>1238.1099999999999</v>
      </c>
      <c r="E138" s="71">
        <v>1206.9100000000001</v>
      </c>
      <c r="F138" s="71">
        <v>1197.74</v>
      </c>
      <c r="G138" s="71">
        <v>1199.3900000000001</v>
      </c>
      <c r="H138" s="71">
        <v>1204.25</v>
      </c>
      <c r="I138" s="71">
        <v>1269.9000000000001</v>
      </c>
      <c r="J138" s="71">
        <v>1480.66</v>
      </c>
      <c r="K138" s="71">
        <v>1754.85</v>
      </c>
      <c r="L138" s="71">
        <v>1881.81</v>
      </c>
      <c r="M138" s="71">
        <v>1977.05</v>
      </c>
      <c r="N138" s="71">
        <v>2034.4</v>
      </c>
      <c r="O138" s="71">
        <v>2071.81</v>
      </c>
      <c r="P138" s="71">
        <v>2057.3000000000002</v>
      </c>
      <c r="Q138" s="71">
        <v>2051.5700000000002</v>
      </c>
      <c r="R138" s="71">
        <v>1981.83</v>
      </c>
      <c r="S138" s="71">
        <v>1891.59</v>
      </c>
      <c r="T138" s="71">
        <v>1859.87</v>
      </c>
      <c r="U138" s="71">
        <v>1787.99</v>
      </c>
      <c r="V138" s="71">
        <v>1833.02</v>
      </c>
      <c r="W138" s="71">
        <v>1927.18</v>
      </c>
      <c r="X138" s="71">
        <v>1913.99</v>
      </c>
      <c r="Y138" s="71">
        <v>1819.13</v>
      </c>
      <c r="Z138" s="71">
        <v>1591.02</v>
      </c>
      <c r="AA138" s="71">
        <v>1424.93</v>
      </c>
    </row>
    <row r="139" spans="1:27" ht="12.75" customHeight="1" outlineLevel="1" x14ac:dyDescent="0.3">
      <c r="A139" s="163" t="s">
        <v>2546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customHeight="1" outlineLevel="1" x14ac:dyDescent="0.3">
      <c r="A140" s="163" t="s">
        <v>2547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2548</v>
      </c>
      <c r="B141" s="94" t="s">
        <v>81</v>
      </c>
      <c r="C141" s="70" t="s">
        <v>79</v>
      </c>
      <c r="D141" s="71">
        <f>$D$11</f>
        <v>88.27</v>
      </c>
      <c r="E141" s="71">
        <f t="shared" ref="E141:AA141" si="80">$D$11</f>
        <v>88.27</v>
      </c>
      <c r="F141" s="71">
        <f t="shared" si="80"/>
        <v>88.27</v>
      </c>
      <c r="G141" s="71">
        <f t="shared" si="80"/>
        <v>88.27</v>
      </c>
      <c r="H141" s="71">
        <f t="shared" si="80"/>
        <v>88.27</v>
      </c>
      <c r="I141" s="71">
        <f t="shared" si="80"/>
        <v>88.27</v>
      </c>
      <c r="J141" s="71">
        <f t="shared" si="80"/>
        <v>88.27</v>
      </c>
      <c r="K141" s="71">
        <f t="shared" si="80"/>
        <v>88.27</v>
      </c>
      <c r="L141" s="71">
        <f t="shared" si="80"/>
        <v>88.27</v>
      </c>
      <c r="M141" s="71">
        <f t="shared" si="80"/>
        <v>88.27</v>
      </c>
      <c r="N141" s="71">
        <f t="shared" si="80"/>
        <v>88.27</v>
      </c>
      <c r="O141" s="71">
        <f t="shared" si="80"/>
        <v>88.27</v>
      </c>
      <c r="P141" s="71">
        <f t="shared" si="80"/>
        <v>88.27</v>
      </c>
      <c r="Q141" s="71">
        <f t="shared" si="80"/>
        <v>88.27</v>
      </c>
      <c r="R141" s="71">
        <f t="shared" si="80"/>
        <v>88.27</v>
      </c>
      <c r="S141" s="71">
        <f t="shared" si="80"/>
        <v>88.27</v>
      </c>
      <c r="T141" s="71">
        <f t="shared" si="80"/>
        <v>88.27</v>
      </c>
      <c r="U141" s="71">
        <f t="shared" si="80"/>
        <v>88.27</v>
      </c>
      <c r="V141" s="71">
        <f t="shared" si="80"/>
        <v>88.27</v>
      </c>
      <c r="W141" s="71">
        <f t="shared" si="80"/>
        <v>88.27</v>
      </c>
      <c r="X141" s="71">
        <f t="shared" si="80"/>
        <v>88.27</v>
      </c>
      <c r="Y141" s="71">
        <f t="shared" si="80"/>
        <v>88.27</v>
      </c>
      <c r="Z141" s="71">
        <f t="shared" si="80"/>
        <v>88.27</v>
      </c>
      <c r="AA141" s="71">
        <f t="shared" si="80"/>
        <v>88.27</v>
      </c>
    </row>
    <row r="142" spans="1:27" ht="12.75" customHeight="1" x14ac:dyDescent="0.3">
      <c r="A142" s="162" t="s">
        <v>2549</v>
      </c>
      <c r="B142" s="54" t="str">
        <f>"28"&amp;"."&amp;$B$801&amp;"."&amp;$B$802</f>
        <v>28.03.2024</v>
      </c>
      <c r="C142" s="134" t="s">
        <v>76</v>
      </c>
      <c r="D142" s="135">
        <f>ROUND(((D143+D144+D146+D145)/1000),5)</f>
        <v>1.41621</v>
      </c>
      <c r="E142" s="135">
        <f>ROUND(((E143+E144+E146+E145)/1000),5)</f>
        <v>1.36771</v>
      </c>
      <c r="F142" s="135">
        <f>ROUND(((F143+F144+F146+F145)/1000),5)</f>
        <v>1.3607400000000001</v>
      </c>
      <c r="G142" s="135">
        <f t="shared" ref="G142:AA142" si="81">ROUND(((G143+G144+G146+G145)/1000),5)</f>
        <v>1.3590100000000001</v>
      </c>
      <c r="H142" s="135">
        <f t="shared" si="81"/>
        <v>1.36602</v>
      </c>
      <c r="I142" s="135">
        <f t="shared" si="81"/>
        <v>1.53816</v>
      </c>
      <c r="J142" s="135">
        <f t="shared" si="81"/>
        <v>1.66787</v>
      </c>
      <c r="K142" s="135">
        <f t="shared" si="81"/>
        <v>1.9632099999999999</v>
      </c>
      <c r="L142" s="135">
        <f t="shared" si="81"/>
        <v>2.0526499999999999</v>
      </c>
      <c r="M142" s="135">
        <f t="shared" si="81"/>
        <v>2.13781</v>
      </c>
      <c r="N142" s="135">
        <f t="shared" si="81"/>
        <v>2.12601</v>
      </c>
      <c r="O142" s="135">
        <f t="shared" si="81"/>
        <v>2.1381299999999999</v>
      </c>
      <c r="P142" s="135">
        <f t="shared" si="81"/>
        <v>2.1374599999999999</v>
      </c>
      <c r="Q142" s="135">
        <f t="shared" si="81"/>
        <v>2.13218</v>
      </c>
      <c r="R142" s="135">
        <f t="shared" si="81"/>
        <v>2.12086</v>
      </c>
      <c r="S142" s="135">
        <f t="shared" si="81"/>
        <v>2.09375</v>
      </c>
      <c r="T142" s="135">
        <f t="shared" si="81"/>
        <v>2.0681500000000002</v>
      </c>
      <c r="U142" s="135">
        <f t="shared" si="81"/>
        <v>2.0169800000000002</v>
      </c>
      <c r="V142" s="135">
        <f t="shared" si="81"/>
        <v>2.0553499999999998</v>
      </c>
      <c r="W142" s="135">
        <f t="shared" si="81"/>
        <v>2.1473599999999999</v>
      </c>
      <c r="X142" s="135">
        <f t="shared" si="81"/>
        <v>2.11835</v>
      </c>
      <c r="Y142" s="135">
        <f t="shared" si="81"/>
        <v>2.0309499999999998</v>
      </c>
      <c r="Z142" s="135">
        <f t="shared" si="81"/>
        <v>1.8489100000000001</v>
      </c>
      <c r="AA142" s="135">
        <f t="shared" si="81"/>
        <v>1.6146</v>
      </c>
    </row>
    <row r="143" spans="1:27" ht="12.75" customHeight="1" outlineLevel="1" x14ac:dyDescent="0.3">
      <c r="A143" s="163" t="s">
        <v>2550</v>
      </c>
      <c r="B143" s="94" t="s">
        <v>238</v>
      </c>
      <c r="C143" s="70" t="s">
        <v>79</v>
      </c>
      <c r="D143" s="71">
        <v>1256.17</v>
      </c>
      <c r="E143" s="71">
        <v>1207.67</v>
      </c>
      <c r="F143" s="71">
        <v>1200.7</v>
      </c>
      <c r="G143" s="71">
        <v>1198.97</v>
      </c>
      <c r="H143" s="71">
        <v>1205.98</v>
      </c>
      <c r="I143" s="71">
        <v>1378.12</v>
      </c>
      <c r="J143" s="71">
        <v>1507.83</v>
      </c>
      <c r="K143" s="71">
        <v>1803.17</v>
      </c>
      <c r="L143" s="71">
        <v>1892.61</v>
      </c>
      <c r="M143" s="71">
        <v>1977.77</v>
      </c>
      <c r="N143" s="71">
        <v>1965.97</v>
      </c>
      <c r="O143" s="71">
        <v>1978.09</v>
      </c>
      <c r="P143" s="71">
        <v>1977.42</v>
      </c>
      <c r="Q143" s="71">
        <v>1972.14</v>
      </c>
      <c r="R143" s="71">
        <v>1960.82</v>
      </c>
      <c r="S143" s="71">
        <v>1933.71</v>
      </c>
      <c r="T143" s="71">
        <v>1908.11</v>
      </c>
      <c r="U143" s="71">
        <v>1856.94</v>
      </c>
      <c r="V143" s="71">
        <v>1895.31</v>
      </c>
      <c r="W143" s="71">
        <v>1987.32</v>
      </c>
      <c r="X143" s="71">
        <v>1958.31</v>
      </c>
      <c r="Y143" s="71">
        <v>1870.91</v>
      </c>
      <c r="Z143" s="71">
        <v>1688.87</v>
      </c>
      <c r="AA143" s="71">
        <v>1454.56</v>
      </c>
    </row>
    <row r="144" spans="1:27" ht="12.75" customHeight="1" outlineLevel="1" x14ac:dyDescent="0.3">
      <c r="A144" s="163" t="s">
        <v>2551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customHeight="1" outlineLevel="1" x14ac:dyDescent="0.3">
      <c r="A145" s="163" t="s">
        <v>2552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2553</v>
      </c>
      <c r="B146" s="94" t="s">
        <v>81</v>
      </c>
      <c r="C146" s="70" t="s">
        <v>79</v>
      </c>
      <c r="D146" s="71">
        <f>$D$11</f>
        <v>88.27</v>
      </c>
      <c r="E146" s="71">
        <f t="shared" ref="E146:AA146" si="83">$D$11</f>
        <v>88.27</v>
      </c>
      <c r="F146" s="71">
        <f t="shared" si="83"/>
        <v>88.27</v>
      </c>
      <c r="G146" s="71">
        <f t="shared" si="83"/>
        <v>88.27</v>
      </c>
      <c r="H146" s="71">
        <f t="shared" si="83"/>
        <v>88.27</v>
      </c>
      <c r="I146" s="71">
        <f t="shared" si="83"/>
        <v>88.27</v>
      </c>
      <c r="J146" s="71">
        <f t="shared" si="83"/>
        <v>88.27</v>
      </c>
      <c r="K146" s="71">
        <f t="shared" si="83"/>
        <v>88.27</v>
      </c>
      <c r="L146" s="71">
        <f t="shared" si="83"/>
        <v>88.27</v>
      </c>
      <c r="M146" s="71">
        <f t="shared" si="83"/>
        <v>88.27</v>
      </c>
      <c r="N146" s="71">
        <f t="shared" si="83"/>
        <v>88.27</v>
      </c>
      <c r="O146" s="71">
        <f t="shared" si="83"/>
        <v>88.27</v>
      </c>
      <c r="P146" s="71">
        <f t="shared" si="83"/>
        <v>88.27</v>
      </c>
      <c r="Q146" s="71">
        <f t="shared" si="83"/>
        <v>88.27</v>
      </c>
      <c r="R146" s="71">
        <f t="shared" si="83"/>
        <v>88.27</v>
      </c>
      <c r="S146" s="71">
        <f t="shared" si="83"/>
        <v>88.27</v>
      </c>
      <c r="T146" s="71">
        <f t="shared" si="83"/>
        <v>88.27</v>
      </c>
      <c r="U146" s="71">
        <f t="shared" si="83"/>
        <v>88.27</v>
      </c>
      <c r="V146" s="71">
        <f t="shared" si="83"/>
        <v>88.27</v>
      </c>
      <c r="W146" s="71">
        <f t="shared" si="83"/>
        <v>88.27</v>
      </c>
      <c r="X146" s="71">
        <f t="shared" si="83"/>
        <v>88.27</v>
      </c>
      <c r="Y146" s="71">
        <f t="shared" si="83"/>
        <v>88.27</v>
      </c>
      <c r="Z146" s="71">
        <f t="shared" si="83"/>
        <v>88.27</v>
      </c>
      <c r="AA146" s="71">
        <f t="shared" si="83"/>
        <v>88.27</v>
      </c>
    </row>
    <row r="147" spans="1:27" ht="12.75" customHeight="1" x14ac:dyDescent="0.3">
      <c r="A147" s="162" t="s">
        <v>2554</v>
      </c>
      <c r="B147" s="54" t="str">
        <f>"29"&amp;"."&amp;$B$801&amp;"."&amp;$B$802</f>
        <v>29.03.2024</v>
      </c>
      <c r="C147" s="134" t="s">
        <v>76</v>
      </c>
      <c r="D147" s="135">
        <f>ROUND(((D148+D149+D151+D150)/1000),5)</f>
        <v>1.54295</v>
      </c>
      <c r="E147" s="135">
        <f>ROUND(((E148+E149+E151+E150)/1000),5)</f>
        <v>1.4291</v>
      </c>
      <c r="F147" s="135">
        <f>ROUND(((F148+F149+F151+F150)/1000),5)</f>
        <v>1.4179299999999999</v>
      </c>
      <c r="G147" s="135">
        <f t="shared" ref="G147:AA147" si="84">ROUND(((G148+G149+G151+G150)/1000),5)</f>
        <v>1.41438</v>
      </c>
      <c r="H147" s="135">
        <f t="shared" si="84"/>
        <v>1.42621</v>
      </c>
      <c r="I147" s="135">
        <f t="shared" si="84"/>
        <v>1.5426200000000001</v>
      </c>
      <c r="J147" s="135">
        <f t="shared" si="84"/>
        <v>1.6863999999999999</v>
      </c>
      <c r="K147" s="135">
        <f t="shared" si="84"/>
        <v>1.9825600000000001</v>
      </c>
      <c r="L147" s="135">
        <f t="shared" si="84"/>
        <v>2.11937</v>
      </c>
      <c r="M147" s="135">
        <f t="shared" si="84"/>
        <v>2.1682999999999999</v>
      </c>
      <c r="N147" s="135">
        <f t="shared" si="84"/>
        <v>2.1753300000000002</v>
      </c>
      <c r="O147" s="135">
        <f t="shared" si="84"/>
        <v>2.20445</v>
      </c>
      <c r="P147" s="135">
        <f t="shared" si="84"/>
        <v>2.1914699999999998</v>
      </c>
      <c r="Q147" s="135">
        <f t="shared" si="84"/>
        <v>2.1792699999999998</v>
      </c>
      <c r="R147" s="135">
        <f t="shared" si="84"/>
        <v>2.1663600000000001</v>
      </c>
      <c r="S147" s="135">
        <f t="shared" si="84"/>
        <v>2.15835</v>
      </c>
      <c r="T147" s="135">
        <f t="shared" si="84"/>
        <v>2.1348799999999999</v>
      </c>
      <c r="U147" s="135">
        <f t="shared" si="84"/>
        <v>2.0824199999999999</v>
      </c>
      <c r="V147" s="135">
        <f t="shared" si="84"/>
        <v>2.11286</v>
      </c>
      <c r="W147" s="135">
        <f t="shared" si="84"/>
        <v>2.1571799999999999</v>
      </c>
      <c r="X147" s="135">
        <f t="shared" si="84"/>
        <v>2.15645</v>
      </c>
      <c r="Y147" s="135">
        <f t="shared" si="84"/>
        <v>2.1107900000000002</v>
      </c>
      <c r="Z147" s="135">
        <f t="shared" si="84"/>
        <v>1.9498500000000001</v>
      </c>
      <c r="AA147" s="135">
        <f t="shared" si="84"/>
        <v>1.64994</v>
      </c>
    </row>
    <row r="148" spans="1:27" ht="12.75" customHeight="1" outlineLevel="1" x14ac:dyDescent="0.3">
      <c r="A148" s="163" t="s">
        <v>2555</v>
      </c>
      <c r="B148" s="94" t="s">
        <v>238</v>
      </c>
      <c r="C148" s="70" t="s">
        <v>79</v>
      </c>
      <c r="D148" s="71">
        <v>1382.91</v>
      </c>
      <c r="E148" s="71">
        <v>1269.06</v>
      </c>
      <c r="F148" s="71">
        <v>1257.8900000000001</v>
      </c>
      <c r="G148" s="71">
        <v>1254.3399999999999</v>
      </c>
      <c r="H148" s="71">
        <v>1266.17</v>
      </c>
      <c r="I148" s="71">
        <v>1382.58</v>
      </c>
      <c r="J148" s="71">
        <v>1526.36</v>
      </c>
      <c r="K148" s="71">
        <v>1822.52</v>
      </c>
      <c r="L148" s="71">
        <v>1959.33</v>
      </c>
      <c r="M148" s="71">
        <v>2008.26</v>
      </c>
      <c r="N148" s="71">
        <v>2015.29</v>
      </c>
      <c r="O148" s="71">
        <v>2044.41</v>
      </c>
      <c r="P148" s="71">
        <v>2031.43</v>
      </c>
      <c r="Q148" s="71">
        <v>2019.23</v>
      </c>
      <c r="R148" s="71">
        <v>2006.32</v>
      </c>
      <c r="S148" s="71">
        <v>1998.31</v>
      </c>
      <c r="T148" s="71">
        <v>1974.84</v>
      </c>
      <c r="U148" s="71">
        <v>1922.38</v>
      </c>
      <c r="V148" s="71">
        <v>1952.82</v>
      </c>
      <c r="W148" s="71">
        <v>1997.14</v>
      </c>
      <c r="X148" s="71">
        <v>1996.41</v>
      </c>
      <c r="Y148" s="71">
        <v>1950.75</v>
      </c>
      <c r="Z148" s="71">
        <v>1789.81</v>
      </c>
      <c r="AA148" s="71">
        <v>1489.9</v>
      </c>
    </row>
    <row r="149" spans="1:27" ht="12.75" customHeight="1" outlineLevel="1" x14ac:dyDescent="0.3">
      <c r="A149" s="163" t="s">
        <v>2556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customHeight="1" outlineLevel="1" x14ac:dyDescent="0.3">
      <c r="A150" s="163" t="s">
        <v>2557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2558</v>
      </c>
      <c r="B151" s="94" t="s">
        <v>81</v>
      </c>
      <c r="C151" s="70" t="s">
        <v>79</v>
      </c>
      <c r="D151" s="71">
        <f>$D$11</f>
        <v>88.27</v>
      </c>
      <c r="E151" s="71">
        <f t="shared" ref="E151:AA151" si="86">$D$11</f>
        <v>88.27</v>
      </c>
      <c r="F151" s="71">
        <f t="shared" si="86"/>
        <v>88.27</v>
      </c>
      <c r="G151" s="71">
        <f t="shared" si="86"/>
        <v>88.27</v>
      </c>
      <c r="H151" s="71">
        <f t="shared" si="86"/>
        <v>88.27</v>
      </c>
      <c r="I151" s="71">
        <f t="shared" si="86"/>
        <v>88.27</v>
      </c>
      <c r="J151" s="71">
        <f t="shared" si="86"/>
        <v>88.27</v>
      </c>
      <c r="K151" s="71">
        <f t="shared" si="86"/>
        <v>88.27</v>
      </c>
      <c r="L151" s="71">
        <f t="shared" si="86"/>
        <v>88.27</v>
      </c>
      <c r="M151" s="71">
        <f t="shared" si="86"/>
        <v>88.27</v>
      </c>
      <c r="N151" s="71">
        <f t="shared" si="86"/>
        <v>88.27</v>
      </c>
      <c r="O151" s="71">
        <f t="shared" si="86"/>
        <v>88.27</v>
      </c>
      <c r="P151" s="71">
        <f t="shared" si="86"/>
        <v>88.27</v>
      </c>
      <c r="Q151" s="71">
        <f t="shared" si="86"/>
        <v>88.27</v>
      </c>
      <c r="R151" s="71">
        <f t="shared" si="86"/>
        <v>88.27</v>
      </c>
      <c r="S151" s="71">
        <f t="shared" si="86"/>
        <v>88.27</v>
      </c>
      <c r="T151" s="71">
        <f t="shared" si="86"/>
        <v>88.27</v>
      </c>
      <c r="U151" s="71">
        <f t="shared" si="86"/>
        <v>88.27</v>
      </c>
      <c r="V151" s="71">
        <f t="shared" si="86"/>
        <v>88.27</v>
      </c>
      <c r="W151" s="71">
        <f t="shared" si="86"/>
        <v>88.27</v>
      </c>
      <c r="X151" s="71">
        <f t="shared" si="86"/>
        <v>88.27</v>
      </c>
      <c r="Y151" s="71">
        <f t="shared" si="86"/>
        <v>88.27</v>
      </c>
      <c r="Z151" s="71">
        <f t="shared" si="86"/>
        <v>88.27</v>
      </c>
      <c r="AA151" s="71">
        <f t="shared" si="86"/>
        <v>88.27</v>
      </c>
    </row>
    <row r="152" spans="1:27" ht="12.75" customHeight="1" x14ac:dyDescent="0.3">
      <c r="A152" s="162" t="s">
        <v>2559</v>
      </c>
      <c r="B152" s="54" t="str">
        <f>"30"&amp;"."&amp;$B$801&amp;"."&amp;$B$802</f>
        <v>30.03.2024</v>
      </c>
      <c r="C152" s="134" t="s">
        <v>76</v>
      </c>
      <c r="D152" s="135">
        <f>ROUND(((D153+D154+D156+D155)/1000),5)</f>
        <v>1.6302300000000001</v>
      </c>
      <c r="E152" s="135">
        <f>ROUND(((E153+E154+E156+E155)/1000),5)</f>
        <v>1.5589200000000001</v>
      </c>
      <c r="F152" s="135">
        <f>ROUND(((F153+F154+F156+F155)/1000),5)</f>
        <v>1.4924599999999999</v>
      </c>
      <c r="G152" s="135">
        <f t="shared" ref="G152:AA152" si="87">ROUND(((G153+G154+G156+G155)/1000),5)</f>
        <v>1.43129</v>
      </c>
      <c r="H152" s="135">
        <f t="shared" si="87"/>
        <v>1.4832099999999999</v>
      </c>
      <c r="I152" s="135">
        <f t="shared" si="87"/>
        <v>1.54573</v>
      </c>
      <c r="J152" s="135">
        <f t="shared" si="87"/>
        <v>1.56979</v>
      </c>
      <c r="K152" s="135">
        <f t="shared" si="87"/>
        <v>1.6495899999999999</v>
      </c>
      <c r="L152" s="135">
        <f t="shared" si="87"/>
        <v>1.98689</v>
      </c>
      <c r="M152" s="135">
        <f t="shared" si="87"/>
        <v>2.0849000000000002</v>
      </c>
      <c r="N152" s="135">
        <f t="shared" si="87"/>
        <v>2.1522600000000001</v>
      </c>
      <c r="O152" s="135">
        <f t="shared" si="87"/>
        <v>2.17265</v>
      </c>
      <c r="P152" s="135">
        <f t="shared" si="87"/>
        <v>2.1527099999999999</v>
      </c>
      <c r="Q152" s="135">
        <f t="shared" si="87"/>
        <v>2.1331199999999999</v>
      </c>
      <c r="R152" s="135">
        <f t="shared" si="87"/>
        <v>2.1161699999999999</v>
      </c>
      <c r="S152" s="135">
        <f t="shared" si="87"/>
        <v>2.1064600000000002</v>
      </c>
      <c r="T152" s="135">
        <f t="shared" si="87"/>
        <v>2.09924</v>
      </c>
      <c r="U152" s="135">
        <f t="shared" si="87"/>
        <v>2.0857999999999999</v>
      </c>
      <c r="V152" s="135">
        <f t="shared" si="87"/>
        <v>2.1269300000000002</v>
      </c>
      <c r="W152" s="135">
        <f t="shared" si="87"/>
        <v>2.1661299999999999</v>
      </c>
      <c r="X152" s="135">
        <f t="shared" si="87"/>
        <v>2.1617799999999998</v>
      </c>
      <c r="Y152" s="135">
        <f t="shared" si="87"/>
        <v>2.1162800000000002</v>
      </c>
      <c r="Z152" s="135">
        <f t="shared" si="87"/>
        <v>1.9501500000000001</v>
      </c>
      <c r="AA152" s="135">
        <f t="shared" si="87"/>
        <v>1.6890000000000001</v>
      </c>
    </row>
    <row r="153" spans="1:27" ht="12.75" customHeight="1" outlineLevel="1" x14ac:dyDescent="0.3">
      <c r="A153" s="163" t="s">
        <v>2560</v>
      </c>
      <c r="B153" s="94" t="s">
        <v>238</v>
      </c>
      <c r="C153" s="70" t="s">
        <v>79</v>
      </c>
      <c r="D153" s="71">
        <v>1470.19</v>
      </c>
      <c r="E153" s="71">
        <v>1398.88</v>
      </c>
      <c r="F153" s="71">
        <v>1332.42</v>
      </c>
      <c r="G153" s="71">
        <v>1271.25</v>
      </c>
      <c r="H153" s="71">
        <v>1323.17</v>
      </c>
      <c r="I153" s="71">
        <v>1385.69</v>
      </c>
      <c r="J153" s="71">
        <v>1409.75</v>
      </c>
      <c r="K153" s="71">
        <v>1489.55</v>
      </c>
      <c r="L153" s="71">
        <v>1826.85</v>
      </c>
      <c r="M153" s="71">
        <v>1924.86</v>
      </c>
      <c r="N153" s="71">
        <v>1992.22</v>
      </c>
      <c r="O153" s="71">
        <v>2012.61</v>
      </c>
      <c r="P153" s="71">
        <v>1992.67</v>
      </c>
      <c r="Q153" s="71">
        <v>1973.08</v>
      </c>
      <c r="R153" s="71">
        <v>1956.13</v>
      </c>
      <c r="S153" s="71">
        <v>1946.42</v>
      </c>
      <c r="T153" s="71">
        <v>1939.2</v>
      </c>
      <c r="U153" s="71">
        <v>1925.76</v>
      </c>
      <c r="V153" s="71">
        <v>1966.89</v>
      </c>
      <c r="W153" s="71">
        <v>2006.09</v>
      </c>
      <c r="X153" s="71">
        <v>2001.74</v>
      </c>
      <c r="Y153" s="71">
        <v>1956.24</v>
      </c>
      <c r="Z153" s="71">
        <v>1790.11</v>
      </c>
      <c r="AA153" s="71">
        <v>1528.96</v>
      </c>
    </row>
    <row r="154" spans="1:27" ht="12.75" customHeight="1" outlineLevel="1" x14ac:dyDescent="0.3">
      <c r="A154" s="163" t="s">
        <v>2561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customHeight="1" outlineLevel="1" x14ac:dyDescent="0.3">
      <c r="A155" s="163" t="s">
        <v>2562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2563</v>
      </c>
      <c r="B156" s="94" t="s">
        <v>81</v>
      </c>
      <c r="C156" s="70" t="s">
        <v>79</v>
      </c>
      <c r="D156" s="71">
        <f>$D$11</f>
        <v>88.27</v>
      </c>
      <c r="E156" s="71">
        <f t="shared" ref="E156:AA156" si="89">$D$11</f>
        <v>88.27</v>
      </c>
      <c r="F156" s="71">
        <f t="shared" si="89"/>
        <v>88.27</v>
      </c>
      <c r="G156" s="71">
        <f t="shared" si="89"/>
        <v>88.27</v>
      </c>
      <c r="H156" s="71">
        <f t="shared" si="89"/>
        <v>88.27</v>
      </c>
      <c r="I156" s="71">
        <f t="shared" si="89"/>
        <v>88.27</v>
      </c>
      <c r="J156" s="71">
        <f t="shared" si="89"/>
        <v>88.27</v>
      </c>
      <c r="K156" s="71">
        <f t="shared" si="89"/>
        <v>88.27</v>
      </c>
      <c r="L156" s="71">
        <f t="shared" si="89"/>
        <v>88.27</v>
      </c>
      <c r="M156" s="71">
        <f t="shared" si="89"/>
        <v>88.27</v>
      </c>
      <c r="N156" s="71">
        <f t="shared" si="89"/>
        <v>88.27</v>
      </c>
      <c r="O156" s="71">
        <f t="shared" si="89"/>
        <v>88.27</v>
      </c>
      <c r="P156" s="71">
        <f t="shared" si="89"/>
        <v>88.27</v>
      </c>
      <c r="Q156" s="71">
        <f t="shared" si="89"/>
        <v>88.27</v>
      </c>
      <c r="R156" s="71">
        <f t="shared" si="89"/>
        <v>88.27</v>
      </c>
      <c r="S156" s="71">
        <f t="shared" si="89"/>
        <v>88.27</v>
      </c>
      <c r="T156" s="71">
        <f t="shared" si="89"/>
        <v>88.27</v>
      </c>
      <c r="U156" s="71">
        <f t="shared" si="89"/>
        <v>88.27</v>
      </c>
      <c r="V156" s="71">
        <f t="shared" si="89"/>
        <v>88.27</v>
      </c>
      <c r="W156" s="71">
        <f t="shared" si="89"/>
        <v>88.27</v>
      </c>
      <c r="X156" s="71">
        <f t="shared" si="89"/>
        <v>88.27</v>
      </c>
      <c r="Y156" s="71">
        <f t="shared" si="89"/>
        <v>88.27</v>
      </c>
      <c r="Z156" s="71">
        <f t="shared" si="89"/>
        <v>88.27</v>
      </c>
      <c r="AA156" s="71">
        <f t="shared" si="89"/>
        <v>88.27</v>
      </c>
    </row>
    <row r="157" spans="1:27" ht="12.75" customHeight="1" x14ac:dyDescent="0.3">
      <c r="A157" s="162" t="s">
        <v>2564</v>
      </c>
      <c r="B157" s="54" t="str">
        <f>"31"&amp;"."&amp;$B$801&amp;"."&amp;$B$802</f>
        <v>31.03.2024</v>
      </c>
      <c r="C157" s="134" t="s">
        <v>76</v>
      </c>
      <c r="D157" s="135">
        <f>ROUND(((D158+D159+D161+D160)/1000),5)</f>
        <v>1.6427400000000001</v>
      </c>
      <c r="E157" s="135">
        <f>ROUND(((E158+E159+E161+E160)/1000),5)</f>
        <v>1.5522</v>
      </c>
      <c r="F157" s="135">
        <f>ROUND(((F158+F159+F161+F160)/1000),5)</f>
        <v>1.4606699999999999</v>
      </c>
      <c r="G157" s="135">
        <f t="shared" ref="G157:AA157" si="90">ROUND(((G158+G159+G161+G160)/1000),5)</f>
        <v>1.45204</v>
      </c>
      <c r="H157" s="135">
        <f t="shared" si="90"/>
        <v>1.4824200000000001</v>
      </c>
      <c r="I157" s="135">
        <f t="shared" si="90"/>
        <v>1.5390299999999999</v>
      </c>
      <c r="J157" s="135">
        <f t="shared" si="90"/>
        <v>1.5094099999999999</v>
      </c>
      <c r="K157" s="135">
        <f t="shared" si="90"/>
        <v>1.60432</v>
      </c>
      <c r="L157" s="135">
        <f t="shared" si="90"/>
        <v>1.7498899999999999</v>
      </c>
      <c r="M157" s="135">
        <f t="shared" si="90"/>
        <v>1.9272499999999999</v>
      </c>
      <c r="N157" s="135">
        <f t="shared" si="90"/>
        <v>1.9685299999999999</v>
      </c>
      <c r="O157" s="135">
        <f t="shared" si="90"/>
        <v>1.97681</v>
      </c>
      <c r="P157" s="135">
        <f t="shared" si="90"/>
        <v>1.9507399999999999</v>
      </c>
      <c r="Q157" s="135">
        <f t="shared" si="90"/>
        <v>1.94834</v>
      </c>
      <c r="R157" s="135">
        <f t="shared" si="90"/>
        <v>1.9488099999999999</v>
      </c>
      <c r="S157" s="135">
        <f t="shared" si="90"/>
        <v>1.9304300000000001</v>
      </c>
      <c r="T157" s="135">
        <f t="shared" si="90"/>
        <v>1.93022</v>
      </c>
      <c r="U157" s="135">
        <f t="shared" si="90"/>
        <v>2.00874</v>
      </c>
      <c r="V157" s="135">
        <f t="shared" si="90"/>
        <v>2.0243799999999998</v>
      </c>
      <c r="W157" s="135">
        <f t="shared" si="90"/>
        <v>2.1111300000000002</v>
      </c>
      <c r="X157" s="135">
        <f t="shared" si="90"/>
        <v>2.0762999999999998</v>
      </c>
      <c r="Y157" s="135">
        <f t="shared" si="90"/>
        <v>2.0102600000000002</v>
      </c>
      <c r="Z157" s="135">
        <f t="shared" si="90"/>
        <v>1.7952300000000001</v>
      </c>
      <c r="AA157" s="135">
        <f t="shared" si="90"/>
        <v>1.6910799999999999</v>
      </c>
    </row>
    <row r="158" spans="1:27" ht="12.75" customHeight="1" outlineLevel="1" x14ac:dyDescent="0.3">
      <c r="A158" s="163" t="s">
        <v>2565</v>
      </c>
      <c r="B158" s="94" t="s">
        <v>238</v>
      </c>
      <c r="C158" s="70" t="s">
        <v>79</v>
      </c>
      <c r="D158" s="71">
        <v>1482.7</v>
      </c>
      <c r="E158" s="71">
        <v>1392.16</v>
      </c>
      <c r="F158" s="71">
        <v>1300.6300000000001</v>
      </c>
      <c r="G158" s="71">
        <v>1292</v>
      </c>
      <c r="H158" s="71">
        <v>1322.38</v>
      </c>
      <c r="I158" s="71">
        <v>1378.99</v>
      </c>
      <c r="J158" s="71">
        <v>1349.37</v>
      </c>
      <c r="K158" s="71">
        <v>1444.28</v>
      </c>
      <c r="L158" s="71">
        <v>1589.85</v>
      </c>
      <c r="M158" s="71">
        <v>1767.21</v>
      </c>
      <c r="N158" s="71">
        <v>1808.49</v>
      </c>
      <c r="O158" s="71">
        <v>1816.77</v>
      </c>
      <c r="P158" s="71">
        <v>1790.7</v>
      </c>
      <c r="Q158" s="71">
        <v>1788.3</v>
      </c>
      <c r="R158" s="71">
        <v>1788.77</v>
      </c>
      <c r="S158" s="71">
        <v>1770.39</v>
      </c>
      <c r="T158" s="71">
        <v>1770.18</v>
      </c>
      <c r="U158" s="71">
        <v>1848.7</v>
      </c>
      <c r="V158" s="71">
        <v>1864.34</v>
      </c>
      <c r="W158" s="71">
        <v>1951.09</v>
      </c>
      <c r="X158" s="71">
        <v>1916.26</v>
      </c>
      <c r="Y158" s="71">
        <v>1850.22</v>
      </c>
      <c r="Z158" s="71">
        <v>1635.19</v>
      </c>
      <c r="AA158" s="71">
        <v>1531.04</v>
      </c>
    </row>
    <row r="159" spans="1:27" ht="12.75" customHeight="1" outlineLevel="1" x14ac:dyDescent="0.3">
      <c r="A159" s="163" t="s">
        <v>2566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customHeight="1" outlineLevel="1" x14ac:dyDescent="0.3">
      <c r="A160" s="163" t="s">
        <v>2567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2568</v>
      </c>
      <c r="B161" s="94" t="s">
        <v>81</v>
      </c>
      <c r="C161" s="70" t="s">
        <v>79</v>
      </c>
      <c r="D161" s="71">
        <f>$D$11</f>
        <v>88.27</v>
      </c>
      <c r="E161" s="71">
        <f t="shared" ref="E161:AA161" si="92">$D$11</f>
        <v>88.27</v>
      </c>
      <c r="F161" s="71">
        <f t="shared" si="92"/>
        <v>88.27</v>
      </c>
      <c r="G161" s="71">
        <f t="shared" si="92"/>
        <v>88.27</v>
      </c>
      <c r="H161" s="71">
        <f t="shared" si="92"/>
        <v>88.27</v>
      </c>
      <c r="I161" s="71">
        <f t="shared" si="92"/>
        <v>88.27</v>
      </c>
      <c r="J161" s="71">
        <f t="shared" si="92"/>
        <v>88.27</v>
      </c>
      <c r="K161" s="71">
        <f t="shared" si="92"/>
        <v>88.27</v>
      </c>
      <c r="L161" s="71">
        <f t="shared" si="92"/>
        <v>88.27</v>
      </c>
      <c r="M161" s="71">
        <f t="shared" si="92"/>
        <v>88.27</v>
      </c>
      <c r="N161" s="71">
        <f t="shared" si="92"/>
        <v>88.27</v>
      </c>
      <c r="O161" s="71">
        <f t="shared" si="92"/>
        <v>88.27</v>
      </c>
      <c r="P161" s="71">
        <f t="shared" si="92"/>
        <v>88.27</v>
      </c>
      <c r="Q161" s="71">
        <f t="shared" si="92"/>
        <v>88.27</v>
      </c>
      <c r="R161" s="71">
        <f t="shared" si="92"/>
        <v>88.27</v>
      </c>
      <c r="S161" s="71">
        <f t="shared" si="92"/>
        <v>88.27</v>
      </c>
      <c r="T161" s="71">
        <f t="shared" si="92"/>
        <v>88.27</v>
      </c>
      <c r="U161" s="71">
        <f t="shared" si="92"/>
        <v>88.27</v>
      </c>
      <c r="V161" s="71">
        <f t="shared" si="92"/>
        <v>88.27</v>
      </c>
      <c r="W161" s="71">
        <f t="shared" si="92"/>
        <v>88.27</v>
      </c>
      <c r="X161" s="71">
        <f t="shared" si="92"/>
        <v>88.27</v>
      </c>
      <c r="Y161" s="71">
        <f t="shared" si="92"/>
        <v>88.27</v>
      </c>
      <c r="Z161" s="71">
        <f t="shared" si="92"/>
        <v>88.27</v>
      </c>
      <c r="AA161" s="71">
        <f t="shared" si="92"/>
        <v>88.27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2569</v>
      </c>
      <c r="B166" s="54" t="str">
        <f>"01"&amp;"."&amp;$B$801&amp;"."&amp;$B$802</f>
        <v>01.03.2024</v>
      </c>
      <c r="C166" s="134" t="s">
        <v>76</v>
      </c>
      <c r="D166" s="135">
        <f>ROUND(((D167+D168+D170+D169)/1000),5)</f>
        <v>1.5099100000000001</v>
      </c>
      <c r="E166" s="135">
        <f>ROUND(((E167+E168+E170+E169)/1000),5)</f>
        <v>1.44459</v>
      </c>
      <c r="F166" s="135">
        <f>ROUND(((F167+F168+F170+F169)/1000),5)</f>
        <v>1.4368099999999999</v>
      </c>
      <c r="G166" s="135">
        <f t="shared" ref="G166:AA166" si="93">ROUND(((G167+G168+G170+G169)/1000),5)</f>
        <v>1.4404699999999999</v>
      </c>
      <c r="H166" s="135">
        <f t="shared" si="93"/>
        <v>1.4915</v>
      </c>
      <c r="I166" s="135">
        <f t="shared" si="93"/>
        <v>1.5850599999999999</v>
      </c>
      <c r="J166" s="135">
        <f t="shared" si="93"/>
        <v>1.6832199999999999</v>
      </c>
      <c r="K166" s="135">
        <f t="shared" si="93"/>
        <v>1.99102</v>
      </c>
      <c r="L166" s="135">
        <f t="shared" si="93"/>
        <v>2.1362999999999999</v>
      </c>
      <c r="M166" s="135">
        <f t="shared" si="93"/>
        <v>2.1714799999999999</v>
      </c>
      <c r="N166" s="135">
        <f t="shared" si="93"/>
        <v>2.1775799999999998</v>
      </c>
      <c r="O166" s="135">
        <f t="shared" si="93"/>
        <v>2.2286600000000001</v>
      </c>
      <c r="P166" s="135">
        <f t="shared" si="93"/>
        <v>2.19943</v>
      </c>
      <c r="Q166" s="135">
        <f t="shared" si="93"/>
        <v>2.20356</v>
      </c>
      <c r="R166" s="135">
        <f t="shared" si="93"/>
        <v>2.18851</v>
      </c>
      <c r="S166" s="135">
        <f t="shared" si="93"/>
        <v>2.13672</v>
      </c>
      <c r="T166" s="135">
        <f t="shared" si="93"/>
        <v>2.1125099999999999</v>
      </c>
      <c r="U166" s="135">
        <f t="shared" si="93"/>
        <v>2.1134599999999999</v>
      </c>
      <c r="V166" s="135">
        <f t="shared" si="93"/>
        <v>2.14323</v>
      </c>
      <c r="W166" s="135">
        <f t="shared" si="93"/>
        <v>2.2214800000000001</v>
      </c>
      <c r="X166" s="135">
        <f t="shared" si="93"/>
        <v>2.1712899999999999</v>
      </c>
      <c r="Y166" s="135">
        <f t="shared" si="93"/>
        <v>2.0621499999999999</v>
      </c>
      <c r="Z166" s="135">
        <f t="shared" si="93"/>
        <v>1.7636799999999999</v>
      </c>
      <c r="AA166" s="135">
        <f t="shared" si="93"/>
        <v>1.64377</v>
      </c>
    </row>
    <row r="167" spans="1:27" ht="12.75" customHeight="1" outlineLevel="1" x14ac:dyDescent="0.3">
      <c r="A167" s="163" t="s">
        <v>2570</v>
      </c>
      <c r="B167" s="94" t="s">
        <v>238</v>
      </c>
      <c r="C167" s="70" t="s">
        <v>79</v>
      </c>
      <c r="D167" s="71">
        <v>1302.93</v>
      </c>
      <c r="E167" s="71">
        <v>1237.6099999999999</v>
      </c>
      <c r="F167" s="71">
        <v>1229.83</v>
      </c>
      <c r="G167" s="71">
        <v>1233.49</v>
      </c>
      <c r="H167" s="71">
        <v>1284.52</v>
      </c>
      <c r="I167" s="71">
        <v>1378.08</v>
      </c>
      <c r="J167" s="71">
        <v>1476.24</v>
      </c>
      <c r="K167" s="71">
        <v>1784.04</v>
      </c>
      <c r="L167" s="71">
        <v>1929.32</v>
      </c>
      <c r="M167" s="71">
        <v>1964.5</v>
      </c>
      <c r="N167" s="71">
        <v>1970.6</v>
      </c>
      <c r="O167" s="71">
        <v>2021.68</v>
      </c>
      <c r="P167" s="71">
        <v>1992.45</v>
      </c>
      <c r="Q167" s="71">
        <v>1996.58</v>
      </c>
      <c r="R167" s="71">
        <v>1981.53</v>
      </c>
      <c r="S167" s="71">
        <v>1929.74</v>
      </c>
      <c r="T167" s="71">
        <v>1905.53</v>
      </c>
      <c r="U167" s="71">
        <v>1906.48</v>
      </c>
      <c r="V167" s="71">
        <v>1936.25</v>
      </c>
      <c r="W167" s="71">
        <v>2014.5</v>
      </c>
      <c r="X167" s="71">
        <v>1964.31</v>
      </c>
      <c r="Y167" s="71">
        <v>1855.17</v>
      </c>
      <c r="Z167" s="71">
        <v>1556.7</v>
      </c>
      <c r="AA167" s="71">
        <v>1436.79</v>
      </c>
    </row>
    <row r="168" spans="1:27" ht="12.75" customHeight="1" outlineLevel="1" x14ac:dyDescent="0.3">
      <c r="A168" s="163" t="s">
        <v>2571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customHeight="1" outlineLevel="1" x14ac:dyDescent="0.3">
      <c r="A169" s="163" t="s">
        <v>2572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2573</v>
      </c>
      <c r="B170" s="94" t="s">
        <v>81</v>
      </c>
      <c r="C170" s="70" t="s">
        <v>79</v>
      </c>
      <c r="D170" s="71">
        <f>$D$11</f>
        <v>88.27</v>
      </c>
      <c r="E170" s="71">
        <f t="shared" ref="E170:AA170" si="95">$D$11</f>
        <v>88.27</v>
      </c>
      <c r="F170" s="71">
        <f t="shared" si="95"/>
        <v>88.27</v>
      </c>
      <c r="G170" s="71">
        <f t="shared" si="95"/>
        <v>88.27</v>
      </c>
      <c r="H170" s="71">
        <f t="shared" si="95"/>
        <v>88.27</v>
      </c>
      <c r="I170" s="71">
        <f t="shared" si="95"/>
        <v>88.27</v>
      </c>
      <c r="J170" s="71">
        <f t="shared" si="95"/>
        <v>88.27</v>
      </c>
      <c r="K170" s="71">
        <f t="shared" si="95"/>
        <v>88.27</v>
      </c>
      <c r="L170" s="71">
        <f t="shared" si="95"/>
        <v>88.27</v>
      </c>
      <c r="M170" s="71">
        <f t="shared" si="95"/>
        <v>88.27</v>
      </c>
      <c r="N170" s="71">
        <f t="shared" si="95"/>
        <v>88.27</v>
      </c>
      <c r="O170" s="71">
        <f t="shared" si="95"/>
        <v>88.27</v>
      </c>
      <c r="P170" s="71">
        <f t="shared" si="95"/>
        <v>88.27</v>
      </c>
      <c r="Q170" s="71">
        <f t="shared" si="95"/>
        <v>88.27</v>
      </c>
      <c r="R170" s="71">
        <f t="shared" si="95"/>
        <v>88.27</v>
      </c>
      <c r="S170" s="71">
        <f t="shared" si="95"/>
        <v>88.27</v>
      </c>
      <c r="T170" s="71">
        <f t="shared" si="95"/>
        <v>88.27</v>
      </c>
      <c r="U170" s="71">
        <f t="shared" si="95"/>
        <v>88.27</v>
      </c>
      <c r="V170" s="71">
        <f t="shared" si="95"/>
        <v>88.27</v>
      </c>
      <c r="W170" s="71">
        <f t="shared" si="95"/>
        <v>88.27</v>
      </c>
      <c r="X170" s="71">
        <f t="shared" si="95"/>
        <v>88.27</v>
      </c>
      <c r="Y170" s="71">
        <f t="shared" si="95"/>
        <v>88.27</v>
      </c>
      <c r="Z170" s="71">
        <f t="shared" si="95"/>
        <v>88.27</v>
      </c>
      <c r="AA170" s="71">
        <f t="shared" si="95"/>
        <v>88.27</v>
      </c>
    </row>
    <row r="171" spans="1:27" ht="13.8" x14ac:dyDescent="0.3">
      <c r="A171" s="162" t="s">
        <v>2574</v>
      </c>
      <c r="B171" s="54" t="str">
        <f>"02"&amp;"."&amp;$B$801&amp;"."&amp;$B$802</f>
        <v>02.03.2024</v>
      </c>
      <c r="C171" s="134" t="s">
        <v>76</v>
      </c>
      <c r="D171" s="135">
        <f>ROUND(((D172+D173+D175+D174)/1000),5)</f>
        <v>1.8548</v>
      </c>
      <c r="E171" s="135">
        <f>ROUND(((E172+E173+E175+E174)/1000),5)</f>
        <v>1.6868099999999999</v>
      </c>
      <c r="F171" s="135">
        <f>ROUND(((F172+F173+F175+F174)/1000),5)</f>
        <v>1.65245</v>
      </c>
      <c r="G171" s="135">
        <f t="shared" ref="G171:AA171" si="96">ROUND(((G172+G173+G175+G174)/1000),5)</f>
        <v>1.64377</v>
      </c>
      <c r="H171" s="135">
        <f t="shared" si="96"/>
        <v>1.6429100000000001</v>
      </c>
      <c r="I171" s="135">
        <f t="shared" si="96"/>
        <v>1.64314</v>
      </c>
      <c r="J171" s="135">
        <f t="shared" si="96"/>
        <v>1.67343</v>
      </c>
      <c r="K171" s="135">
        <f t="shared" si="96"/>
        <v>1.8565100000000001</v>
      </c>
      <c r="L171" s="135">
        <f t="shared" si="96"/>
        <v>2.097</v>
      </c>
      <c r="M171" s="135">
        <f t="shared" si="96"/>
        <v>2.1788500000000002</v>
      </c>
      <c r="N171" s="135">
        <f t="shared" si="96"/>
        <v>2.2041200000000001</v>
      </c>
      <c r="O171" s="135">
        <f t="shared" si="96"/>
        <v>2.2110699999999999</v>
      </c>
      <c r="P171" s="135">
        <f t="shared" si="96"/>
        <v>2.2046800000000002</v>
      </c>
      <c r="Q171" s="135">
        <f t="shared" si="96"/>
        <v>2.1964100000000002</v>
      </c>
      <c r="R171" s="135">
        <f t="shared" si="96"/>
        <v>2.18893</v>
      </c>
      <c r="S171" s="135">
        <f t="shared" si="96"/>
        <v>2.1504400000000001</v>
      </c>
      <c r="T171" s="135">
        <f t="shared" si="96"/>
        <v>2.16317</v>
      </c>
      <c r="U171" s="135">
        <f t="shared" si="96"/>
        <v>2.18004</v>
      </c>
      <c r="V171" s="135">
        <f t="shared" si="96"/>
        <v>2.20303</v>
      </c>
      <c r="W171" s="135">
        <f t="shared" si="96"/>
        <v>2.2186499999999998</v>
      </c>
      <c r="X171" s="135">
        <f t="shared" si="96"/>
        <v>2.2107899999999998</v>
      </c>
      <c r="Y171" s="135">
        <f t="shared" si="96"/>
        <v>2.1424400000000001</v>
      </c>
      <c r="Z171" s="135">
        <f t="shared" si="96"/>
        <v>1.94173</v>
      </c>
      <c r="AA171" s="135">
        <f t="shared" si="96"/>
        <v>1.67421</v>
      </c>
    </row>
    <row r="172" spans="1:27" ht="12.75" customHeight="1" outlineLevel="1" x14ac:dyDescent="0.3">
      <c r="A172" s="163" t="s">
        <v>2575</v>
      </c>
      <c r="B172" s="94" t="s">
        <v>238</v>
      </c>
      <c r="C172" s="70" t="s">
        <v>79</v>
      </c>
      <c r="D172" s="71">
        <v>1647.82</v>
      </c>
      <c r="E172" s="71">
        <v>1479.83</v>
      </c>
      <c r="F172" s="71">
        <v>1445.47</v>
      </c>
      <c r="G172" s="71">
        <v>1436.79</v>
      </c>
      <c r="H172" s="71">
        <v>1435.93</v>
      </c>
      <c r="I172" s="71">
        <v>1436.16</v>
      </c>
      <c r="J172" s="71">
        <v>1466.45</v>
      </c>
      <c r="K172" s="71">
        <v>1649.53</v>
      </c>
      <c r="L172" s="71">
        <v>1890.02</v>
      </c>
      <c r="M172" s="71">
        <v>1971.87</v>
      </c>
      <c r="N172" s="71">
        <v>1997.14</v>
      </c>
      <c r="O172" s="71">
        <v>2004.09</v>
      </c>
      <c r="P172" s="71">
        <v>1997.7</v>
      </c>
      <c r="Q172" s="71">
        <v>1989.43</v>
      </c>
      <c r="R172" s="71">
        <v>1981.95</v>
      </c>
      <c r="S172" s="71">
        <v>1943.46</v>
      </c>
      <c r="T172" s="71">
        <v>1956.19</v>
      </c>
      <c r="U172" s="71">
        <v>1973.06</v>
      </c>
      <c r="V172" s="71">
        <v>1996.05</v>
      </c>
      <c r="W172" s="71">
        <v>2011.67</v>
      </c>
      <c r="X172" s="71">
        <v>2003.81</v>
      </c>
      <c r="Y172" s="71">
        <v>1935.46</v>
      </c>
      <c r="Z172" s="71">
        <v>1734.75</v>
      </c>
      <c r="AA172" s="71">
        <v>1467.23</v>
      </c>
    </row>
    <row r="173" spans="1:27" ht="12.75" customHeight="1" outlineLevel="1" x14ac:dyDescent="0.3">
      <c r="A173" s="163" t="s">
        <v>2576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customHeight="1" outlineLevel="1" x14ac:dyDescent="0.3">
      <c r="A174" s="163" t="s">
        <v>2577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2578</v>
      </c>
      <c r="B175" s="94" t="s">
        <v>81</v>
      </c>
      <c r="C175" s="70" t="s">
        <v>79</v>
      </c>
      <c r="D175" s="71">
        <f>$D$11</f>
        <v>88.27</v>
      </c>
      <c r="E175" s="71">
        <f t="shared" ref="E175:AA175" si="98">$D$11</f>
        <v>88.27</v>
      </c>
      <c r="F175" s="71">
        <f t="shared" si="98"/>
        <v>88.27</v>
      </c>
      <c r="G175" s="71">
        <f t="shared" si="98"/>
        <v>88.27</v>
      </c>
      <c r="H175" s="71">
        <f t="shared" si="98"/>
        <v>88.27</v>
      </c>
      <c r="I175" s="71">
        <f t="shared" si="98"/>
        <v>88.27</v>
      </c>
      <c r="J175" s="71">
        <f t="shared" si="98"/>
        <v>88.27</v>
      </c>
      <c r="K175" s="71">
        <f t="shared" si="98"/>
        <v>88.27</v>
      </c>
      <c r="L175" s="71">
        <f t="shared" si="98"/>
        <v>88.27</v>
      </c>
      <c r="M175" s="71">
        <f t="shared" si="98"/>
        <v>88.27</v>
      </c>
      <c r="N175" s="71">
        <f t="shared" si="98"/>
        <v>88.27</v>
      </c>
      <c r="O175" s="71">
        <f t="shared" si="98"/>
        <v>88.27</v>
      </c>
      <c r="P175" s="71">
        <f t="shared" si="98"/>
        <v>88.27</v>
      </c>
      <c r="Q175" s="71">
        <f t="shared" si="98"/>
        <v>88.27</v>
      </c>
      <c r="R175" s="71">
        <f t="shared" si="98"/>
        <v>88.27</v>
      </c>
      <c r="S175" s="71">
        <f t="shared" si="98"/>
        <v>88.27</v>
      </c>
      <c r="T175" s="71">
        <f t="shared" si="98"/>
        <v>88.27</v>
      </c>
      <c r="U175" s="71">
        <f t="shared" si="98"/>
        <v>88.27</v>
      </c>
      <c r="V175" s="71">
        <f t="shared" si="98"/>
        <v>88.27</v>
      </c>
      <c r="W175" s="71">
        <f t="shared" si="98"/>
        <v>88.27</v>
      </c>
      <c r="X175" s="71">
        <f t="shared" si="98"/>
        <v>88.27</v>
      </c>
      <c r="Y175" s="71">
        <f t="shared" si="98"/>
        <v>88.27</v>
      </c>
      <c r="Z175" s="71">
        <f t="shared" si="98"/>
        <v>88.27</v>
      </c>
      <c r="AA175" s="71">
        <f t="shared" si="98"/>
        <v>88.27</v>
      </c>
    </row>
    <row r="176" spans="1:27" ht="12.75" customHeight="1" x14ac:dyDescent="0.3">
      <c r="A176" s="162" t="s">
        <v>2579</v>
      </c>
      <c r="B176" s="54" t="str">
        <f>"03"&amp;"."&amp;$B$801&amp;"."&amp;$B$802</f>
        <v>03.03.2024</v>
      </c>
      <c r="C176" s="134" t="s">
        <v>76</v>
      </c>
      <c r="D176" s="135">
        <f>ROUND(((D177+D178+D180+D179)/1000),5)</f>
        <v>1.6855</v>
      </c>
      <c r="E176" s="135">
        <f>ROUND(((E177+E178+E180+E179)/1000),5)</f>
        <v>1.6205799999999999</v>
      </c>
      <c r="F176" s="135">
        <f>ROUND(((F177+F178+F180+F179)/1000),5)</f>
        <v>1.5237400000000001</v>
      </c>
      <c r="G176" s="135">
        <f t="shared" ref="G176:AA176" si="99">ROUND(((G177+G178+G180+G179)/1000),5)</f>
        <v>1.5185</v>
      </c>
      <c r="H176" s="135">
        <f t="shared" si="99"/>
        <v>1.5436300000000001</v>
      </c>
      <c r="I176" s="135">
        <f t="shared" si="99"/>
        <v>1.5808500000000001</v>
      </c>
      <c r="J176" s="135">
        <f t="shared" si="99"/>
        <v>1.5900099999999999</v>
      </c>
      <c r="K176" s="135">
        <f t="shared" si="99"/>
        <v>1.6394299999999999</v>
      </c>
      <c r="L176" s="135">
        <f t="shared" si="99"/>
        <v>1.8548100000000001</v>
      </c>
      <c r="M176" s="135">
        <f t="shared" si="99"/>
        <v>1.97271</v>
      </c>
      <c r="N176" s="135">
        <f t="shared" si="99"/>
        <v>2.0221</v>
      </c>
      <c r="O176" s="135">
        <f t="shared" si="99"/>
        <v>2.01986</v>
      </c>
      <c r="P176" s="135">
        <f t="shared" si="99"/>
        <v>1.99539</v>
      </c>
      <c r="Q176" s="135">
        <f t="shared" si="99"/>
        <v>1.9793400000000001</v>
      </c>
      <c r="R176" s="135">
        <f t="shared" si="99"/>
        <v>1.9750799999999999</v>
      </c>
      <c r="S176" s="135">
        <f t="shared" si="99"/>
        <v>1.9393100000000001</v>
      </c>
      <c r="T176" s="135">
        <f t="shared" si="99"/>
        <v>1.96984</v>
      </c>
      <c r="U176" s="135">
        <f t="shared" si="99"/>
        <v>2.0015800000000001</v>
      </c>
      <c r="V176" s="135">
        <f t="shared" si="99"/>
        <v>2.10799</v>
      </c>
      <c r="W176" s="135">
        <f t="shared" si="99"/>
        <v>2.09545</v>
      </c>
      <c r="X176" s="135">
        <f t="shared" si="99"/>
        <v>2.0674899999999998</v>
      </c>
      <c r="Y176" s="135">
        <f t="shared" si="99"/>
        <v>1.9504600000000001</v>
      </c>
      <c r="Z176" s="135">
        <f t="shared" si="99"/>
        <v>1.77342</v>
      </c>
      <c r="AA176" s="135">
        <f t="shared" si="99"/>
        <v>1.6447799999999999</v>
      </c>
    </row>
    <row r="177" spans="1:27" ht="12.75" customHeight="1" outlineLevel="1" x14ac:dyDescent="0.3">
      <c r="A177" s="163" t="s">
        <v>2580</v>
      </c>
      <c r="B177" s="94" t="s">
        <v>238</v>
      </c>
      <c r="C177" s="70" t="s">
        <v>79</v>
      </c>
      <c r="D177" s="71">
        <v>1478.52</v>
      </c>
      <c r="E177" s="71">
        <v>1413.6</v>
      </c>
      <c r="F177" s="71">
        <v>1316.76</v>
      </c>
      <c r="G177" s="71">
        <v>1311.52</v>
      </c>
      <c r="H177" s="71">
        <v>1336.65</v>
      </c>
      <c r="I177" s="71">
        <v>1373.87</v>
      </c>
      <c r="J177" s="71">
        <v>1383.03</v>
      </c>
      <c r="K177" s="71">
        <v>1432.45</v>
      </c>
      <c r="L177" s="71">
        <v>1647.83</v>
      </c>
      <c r="M177" s="71">
        <v>1765.73</v>
      </c>
      <c r="N177" s="71">
        <v>1815.12</v>
      </c>
      <c r="O177" s="71">
        <v>1812.88</v>
      </c>
      <c r="P177" s="71">
        <v>1788.41</v>
      </c>
      <c r="Q177" s="71">
        <v>1772.36</v>
      </c>
      <c r="R177" s="71">
        <v>1768.1</v>
      </c>
      <c r="S177" s="71">
        <v>1732.33</v>
      </c>
      <c r="T177" s="71">
        <v>1762.86</v>
      </c>
      <c r="U177" s="71">
        <v>1794.6</v>
      </c>
      <c r="V177" s="71">
        <v>1901.01</v>
      </c>
      <c r="W177" s="71">
        <v>1888.47</v>
      </c>
      <c r="X177" s="71">
        <v>1860.51</v>
      </c>
      <c r="Y177" s="71">
        <v>1743.48</v>
      </c>
      <c r="Z177" s="71">
        <v>1566.44</v>
      </c>
      <c r="AA177" s="71">
        <v>1437.8</v>
      </c>
    </row>
    <row r="178" spans="1:27" ht="12.75" customHeight="1" outlineLevel="1" x14ac:dyDescent="0.3">
      <c r="A178" s="163" t="s">
        <v>2581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customHeight="1" outlineLevel="1" x14ac:dyDescent="0.3">
      <c r="A179" s="163" t="s">
        <v>2582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2583</v>
      </c>
      <c r="B180" s="94" t="s">
        <v>81</v>
      </c>
      <c r="C180" s="70" t="s">
        <v>79</v>
      </c>
      <c r="D180" s="71">
        <f>$D$11</f>
        <v>88.27</v>
      </c>
      <c r="E180" s="71">
        <f t="shared" ref="E180:AA180" si="101">$D$11</f>
        <v>88.27</v>
      </c>
      <c r="F180" s="71">
        <f t="shared" si="101"/>
        <v>88.27</v>
      </c>
      <c r="G180" s="71">
        <f t="shared" si="101"/>
        <v>88.27</v>
      </c>
      <c r="H180" s="71">
        <f t="shared" si="101"/>
        <v>88.27</v>
      </c>
      <c r="I180" s="71">
        <f t="shared" si="101"/>
        <v>88.27</v>
      </c>
      <c r="J180" s="71">
        <f t="shared" si="101"/>
        <v>88.27</v>
      </c>
      <c r="K180" s="71">
        <f t="shared" si="101"/>
        <v>88.27</v>
      </c>
      <c r="L180" s="71">
        <f t="shared" si="101"/>
        <v>88.27</v>
      </c>
      <c r="M180" s="71">
        <f t="shared" si="101"/>
        <v>88.27</v>
      </c>
      <c r="N180" s="71">
        <f t="shared" si="101"/>
        <v>88.27</v>
      </c>
      <c r="O180" s="71">
        <f t="shared" si="101"/>
        <v>88.27</v>
      </c>
      <c r="P180" s="71">
        <f t="shared" si="101"/>
        <v>88.27</v>
      </c>
      <c r="Q180" s="71">
        <f t="shared" si="101"/>
        <v>88.27</v>
      </c>
      <c r="R180" s="71">
        <f t="shared" si="101"/>
        <v>88.27</v>
      </c>
      <c r="S180" s="71">
        <f t="shared" si="101"/>
        <v>88.27</v>
      </c>
      <c r="T180" s="71">
        <f t="shared" si="101"/>
        <v>88.27</v>
      </c>
      <c r="U180" s="71">
        <f t="shared" si="101"/>
        <v>88.27</v>
      </c>
      <c r="V180" s="71">
        <f t="shared" si="101"/>
        <v>88.27</v>
      </c>
      <c r="W180" s="71">
        <f t="shared" si="101"/>
        <v>88.27</v>
      </c>
      <c r="X180" s="71">
        <f t="shared" si="101"/>
        <v>88.27</v>
      </c>
      <c r="Y180" s="71">
        <f t="shared" si="101"/>
        <v>88.27</v>
      </c>
      <c r="Z180" s="71">
        <f t="shared" si="101"/>
        <v>88.27</v>
      </c>
      <c r="AA180" s="71">
        <f t="shared" si="101"/>
        <v>88.27</v>
      </c>
    </row>
    <row r="181" spans="1:27" ht="12.75" customHeight="1" x14ac:dyDescent="0.3">
      <c r="A181" s="162" t="s">
        <v>2584</v>
      </c>
      <c r="B181" s="54" t="str">
        <f>"04"&amp;"."&amp;$B$801&amp;"."&amp;$B$802</f>
        <v>04.03.2024</v>
      </c>
      <c r="C181" s="134" t="s">
        <v>76</v>
      </c>
      <c r="D181" s="135">
        <f>ROUND(((D182+D183+D185+D184)/1000),5)</f>
        <v>1.62799</v>
      </c>
      <c r="E181" s="135">
        <f>ROUND(((E182+E183+E185+E184)/1000),5)</f>
        <v>1.4916700000000001</v>
      </c>
      <c r="F181" s="135">
        <f>ROUND(((F182+F183+F185+F184)/1000),5)</f>
        <v>1.4439</v>
      </c>
      <c r="G181" s="135">
        <f t="shared" ref="G181:AA181" si="102">ROUND(((G182+G183+G185+G184)/1000),5)</f>
        <v>1.4376800000000001</v>
      </c>
      <c r="H181" s="135">
        <f t="shared" si="102"/>
        <v>1.47326</v>
      </c>
      <c r="I181" s="135">
        <f t="shared" si="102"/>
        <v>1.6244499999999999</v>
      </c>
      <c r="J181" s="135">
        <f t="shared" si="102"/>
        <v>1.6542399999999999</v>
      </c>
      <c r="K181" s="135">
        <f t="shared" si="102"/>
        <v>2.02399</v>
      </c>
      <c r="L181" s="135">
        <f t="shared" si="102"/>
        <v>2.1959</v>
      </c>
      <c r="M181" s="135">
        <f t="shared" si="102"/>
        <v>2.2849300000000001</v>
      </c>
      <c r="N181" s="135">
        <f t="shared" si="102"/>
        <v>2.3000099999999999</v>
      </c>
      <c r="O181" s="135">
        <f t="shared" si="102"/>
        <v>2.3450600000000001</v>
      </c>
      <c r="P181" s="135">
        <f t="shared" si="102"/>
        <v>2.3049499999999998</v>
      </c>
      <c r="Q181" s="135">
        <f t="shared" si="102"/>
        <v>2.2788400000000002</v>
      </c>
      <c r="R181" s="135">
        <f t="shared" si="102"/>
        <v>2.2349899999999998</v>
      </c>
      <c r="S181" s="135">
        <f t="shared" si="102"/>
        <v>2.1763599999999999</v>
      </c>
      <c r="T181" s="135">
        <f t="shared" si="102"/>
        <v>2.1518199999999998</v>
      </c>
      <c r="U181" s="135">
        <f t="shared" si="102"/>
        <v>2.1444200000000002</v>
      </c>
      <c r="V181" s="135">
        <f t="shared" si="102"/>
        <v>2.1862499999999998</v>
      </c>
      <c r="W181" s="135">
        <f t="shared" si="102"/>
        <v>2.27901</v>
      </c>
      <c r="X181" s="135">
        <f t="shared" si="102"/>
        <v>2.1795200000000001</v>
      </c>
      <c r="Y181" s="135">
        <f t="shared" si="102"/>
        <v>2.0396999999999998</v>
      </c>
      <c r="Z181" s="135">
        <f t="shared" si="102"/>
        <v>1.76162</v>
      </c>
      <c r="AA181" s="135">
        <f t="shared" si="102"/>
        <v>1.6494599999999999</v>
      </c>
    </row>
    <row r="182" spans="1:27" ht="12.75" customHeight="1" outlineLevel="1" x14ac:dyDescent="0.3">
      <c r="A182" s="163" t="s">
        <v>2585</v>
      </c>
      <c r="B182" s="94" t="s">
        <v>238</v>
      </c>
      <c r="C182" s="70" t="s">
        <v>79</v>
      </c>
      <c r="D182" s="71">
        <v>1421.01</v>
      </c>
      <c r="E182" s="71">
        <v>1284.69</v>
      </c>
      <c r="F182" s="71">
        <v>1236.92</v>
      </c>
      <c r="G182" s="71">
        <v>1230.7</v>
      </c>
      <c r="H182" s="71">
        <v>1266.28</v>
      </c>
      <c r="I182" s="71">
        <v>1417.47</v>
      </c>
      <c r="J182" s="71">
        <v>1447.26</v>
      </c>
      <c r="K182" s="71">
        <v>1817.01</v>
      </c>
      <c r="L182" s="71">
        <v>1988.92</v>
      </c>
      <c r="M182" s="71">
        <v>2077.9499999999998</v>
      </c>
      <c r="N182" s="71">
        <v>2093.0300000000002</v>
      </c>
      <c r="O182" s="71">
        <v>2138.08</v>
      </c>
      <c r="P182" s="71">
        <v>2097.9699999999998</v>
      </c>
      <c r="Q182" s="71">
        <v>2071.86</v>
      </c>
      <c r="R182" s="71">
        <v>2028.01</v>
      </c>
      <c r="S182" s="71">
        <v>1969.38</v>
      </c>
      <c r="T182" s="71">
        <v>1944.84</v>
      </c>
      <c r="U182" s="71">
        <v>1937.44</v>
      </c>
      <c r="V182" s="71">
        <v>1979.27</v>
      </c>
      <c r="W182" s="71">
        <v>2072.0300000000002</v>
      </c>
      <c r="X182" s="71">
        <v>1972.54</v>
      </c>
      <c r="Y182" s="71">
        <v>1832.72</v>
      </c>
      <c r="Z182" s="71">
        <v>1554.64</v>
      </c>
      <c r="AA182" s="71">
        <v>1442.48</v>
      </c>
    </row>
    <row r="183" spans="1:27" ht="12.75" customHeight="1" outlineLevel="1" x14ac:dyDescent="0.3">
      <c r="A183" s="163" t="s">
        <v>2586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customHeight="1" outlineLevel="1" x14ac:dyDescent="0.3">
      <c r="A184" s="163" t="s">
        <v>2587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2588</v>
      </c>
      <c r="B185" s="94" t="s">
        <v>81</v>
      </c>
      <c r="C185" s="70" t="s">
        <v>79</v>
      </c>
      <c r="D185" s="71">
        <f>$D$11</f>
        <v>88.27</v>
      </c>
      <c r="E185" s="71">
        <f t="shared" ref="E185:AA185" si="104">$D$11</f>
        <v>88.27</v>
      </c>
      <c r="F185" s="71">
        <f t="shared" si="104"/>
        <v>88.27</v>
      </c>
      <c r="G185" s="71">
        <f t="shared" si="104"/>
        <v>88.27</v>
      </c>
      <c r="H185" s="71">
        <f t="shared" si="104"/>
        <v>88.27</v>
      </c>
      <c r="I185" s="71">
        <f t="shared" si="104"/>
        <v>88.27</v>
      </c>
      <c r="J185" s="71">
        <f t="shared" si="104"/>
        <v>88.27</v>
      </c>
      <c r="K185" s="71">
        <f t="shared" si="104"/>
        <v>88.27</v>
      </c>
      <c r="L185" s="71">
        <f t="shared" si="104"/>
        <v>88.27</v>
      </c>
      <c r="M185" s="71">
        <f t="shared" si="104"/>
        <v>88.27</v>
      </c>
      <c r="N185" s="71">
        <f t="shared" si="104"/>
        <v>88.27</v>
      </c>
      <c r="O185" s="71">
        <f t="shared" si="104"/>
        <v>88.27</v>
      </c>
      <c r="P185" s="71">
        <f t="shared" si="104"/>
        <v>88.27</v>
      </c>
      <c r="Q185" s="71">
        <f t="shared" si="104"/>
        <v>88.27</v>
      </c>
      <c r="R185" s="71">
        <f t="shared" si="104"/>
        <v>88.27</v>
      </c>
      <c r="S185" s="71">
        <f t="shared" si="104"/>
        <v>88.27</v>
      </c>
      <c r="T185" s="71">
        <f t="shared" si="104"/>
        <v>88.27</v>
      </c>
      <c r="U185" s="71">
        <f t="shared" si="104"/>
        <v>88.27</v>
      </c>
      <c r="V185" s="71">
        <f t="shared" si="104"/>
        <v>88.27</v>
      </c>
      <c r="W185" s="71">
        <f t="shared" si="104"/>
        <v>88.27</v>
      </c>
      <c r="X185" s="71">
        <f t="shared" si="104"/>
        <v>88.27</v>
      </c>
      <c r="Y185" s="71">
        <f t="shared" si="104"/>
        <v>88.27</v>
      </c>
      <c r="Z185" s="71">
        <f t="shared" si="104"/>
        <v>88.27</v>
      </c>
      <c r="AA185" s="71">
        <f t="shared" si="104"/>
        <v>88.27</v>
      </c>
    </row>
    <row r="186" spans="1:27" ht="12.75" customHeight="1" x14ac:dyDescent="0.3">
      <c r="A186" s="162" t="s">
        <v>2589</v>
      </c>
      <c r="B186" s="54" t="str">
        <f>"05"&amp;"."&amp;$B$801&amp;"."&amp;$B$802</f>
        <v>05.03.2024</v>
      </c>
      <c r="C186" s="134" t="s">
        <v>76</v>
      </c>
      <c r="D186" s="135">
        <f>ROUND(((D187+D188+D190+D189)/1000),5)</f>
        <v>1.50621</v>
      </c>
      <c r="E186" s="135">
        <f>ROUND(((E187+E188+E190+E189)/1000),5)</f>
        <v>1.4393199999999999</v>
      </c>
      <c r="F186" s="135">
        <f>ROUND(((F187+F188+F190+F189)/1000),5)</f>
        <v>1.41801</v>
      </c>
      <c r="G186" s="135">
        <f t="shared" ref="G186:AA186" si="105">ROUND(((G187+G188+G190+G189)/1000),5)</f>
        <v>1.4113899999999999</v>
      </c>
      <c r="H186" s="135">
        <f t="shared" si="105"/>
        <v>1.4536199999999999</v>
      </c>
      <c r="I186" s="135">
        <f t="shared" si="105"/>
        <v>1.58666</v>
      </c>
      <c r="J186" s="135">
        <f t="shared" si="105"/>
        <v>1.6834</v>
      </c>
      <c r="K186" s="135">
        <f t="shared" si="105"/>
        <v>1.87873</v>
      </c>
      <c r="L186" s="135">
        <f t="shared" si="105"/>
        <v>2.0412499999999998</v>
      </c>
      <c r="M186" s="135">
        <f t="shared" si="105"/>
        <v>2.09274</v>
      </c>
      <c r="N186" s="135">
        <f t="shared" si="105"/>
        <v>2.0534300000000001</v>
      </c>
      <c r="O186" s="135">
        <f t="shared" si="105"/>
        <v>2.3967700000000001</v>
      </c>
      <c r="P186" s="135">
        <f t="shared" si="105"/>
        <v>2.2650899999999998</v>
      </c>
      <c r="Q186" s="135">
        <f t="shared" si="105"/>
        <v>2.19903</v>
      </c>
      <c r="R186" s="135">
        <f t="shared" si="105"/>
        <v>2.2539099999999999</v>
      </c>
      <c r="S186" s="135">
        <f t="shared" si="105"/>
        <v>2.1468500000000001</v>
      </c>
      <c r="T186" s="135">
        <f t="shared" si="105"/>
        <v>2.1230099999999998</v>
      </c>
      <c r="U186" s="135">
        <f t="shared" si="105"/>
        <v>2.0318999999999998</v>
      </c>
      <c r="V186" s="135">
        <f t="shared" si="105"/>
        <v>2.0335700000000001</v>
      </c>
      <c r="W186" s="135">
        <f t="shared" si="105"/>
        <v>2.0261399999999998</v>
      </c>
      <c r="X186" s="135">
        <f t="shared" si="105"/>
        <v>2.0932200000000001</v>
      </c>
      <c r="Y186" s="135">
        <f t="shared" si="105"/>
        <v>1.9011100000000001</v>
      </c>
      <c r="Z186" s="135">
        <f t="shared" si="105"/>
        <v>1.73254</v>
      </c>
      <c r="AA186" s="135">
        <f t="shared" si="105"/>
        <v>1.5589900000000001</v>
      </c>
    </row>
    <row r="187" spans="1:27" ht="12.75" customHeight="1" outlineLevel="1" x14ac:dyDescent="0.3">
      <c r="A187" s="163" t="s">
        <v>2590</v>
      </c>
      <c r="B187" s="94" t="s">
        <v>238</v>
      </c>
      <c r="C187" s="70" t="s">
        <v>79</v>
      </c>
      <c r="D187" s="71">
        <v>1299.23</v>
      </c>
      <c r="E187" s="71">
        <v>1232.3399999999999</v>
      </c>
      <c r="F187" s="71">
        <v>1211.03</v>
      </c>
      <c r="G187" s="71">
        <v>1204.4100000000001</v>
      </c>
      <c r="H187" s="71">
        <v>1246.6400000000001</v>
      </c>
      <c r="I187" s="71">
        <v>1379.68</v>
      </c>
      <c r="J187" s="71">
        <v>1476.42</v>
      </c>
      <c r="K187" s="71">
        <v>1671.75</v>
      </c>
      <c r="L187" s="71">
        <v>1834.27</v>
      </c>
      <c r="M187" s="71">
        <v>1885.76</v>
      </c>
      <c r="N187" s="71">
        <v>1846.45</v>
      </c>
      <c r="O187" s="71">
        <v>2189.79</v>
      </c>
      <c r="P187" s="71">
        <v>2058.11</v>
      </c>
      <c r="Q187" s="71">
        <v>1992.05</v>
      </c>
      <c r="R187" s="71">
        <v>2046.93</v>
      </c>
      <c r="S187" s="71">
        <v>1939.87</v>
      </c>
      <c r="T187" s="71">
        <v>1916.03</v>
      </c>
      <c r="U187" s="71">
        <v>1824.92</v>
      </c>
      <c r="V187" s="71">
        <v>1826.59</v>
      </c>
      <c r="W187" s="71">
        <v>1819.16</v>
      </c>
      <c r="X187" s="71">
        <v>1886.24</v>
      </c>
      <c r="Y187" s="71">
        <v>1694.13</v>
      </c>
      <c r="Z187" s="71">
        <v>1525.56</v>
      </c>
      <c r="AA187" s="71">
        <v>1352.01</v>
      </c>
    </row>
    <row r="188" spans="1:27" ht="12.75" customHeight="1" outlineLevel="1" x14ac:dyDescent="0.3">
      <c r="A188" s="163" t="s">
        <v>2591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customHeight="1" outlineLevel="1" x14ac:dyDescent="0.3">
      <c r="A189" s="163" t="s">
        <v>2592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2593</v>
      </c>
      <c r="B190" s="94" t="s">
        <v>81</v>
      </c>
      <c r="C190" s="70" t="s">
        <v>79</v>
      </c>
      <c r="D190" s="71">
        <f>$D$11</f>
        <v>88.27</v>
      </c>
      <c r="E190" s="71">
        <f t="shared" ref="E190:AA190" si="107">$D$11</f>
        <v>88.27</v>
      </c>
      <c r="F190" s="71">
        <f t="shared" si="107"/>
        <v>88.27</v>
      </c>
      <c r="G190" s="71">
        <f t="shared" si="107"/>
        <v>88.27</v>
      </c>
      <c r="H190" s="71">
        <f t="shared" si="107"/>
        <v>88.27</v>
      </c>
      <c r="I190" s="71">
        <f t="shared" si="107"/>
        <v>88.27</v>
      </c>
      <c r="J190" s="71">
        <f t="shared" si="107"/>
        <v>88.27</v>
      </c>
      <c r="K190" s="71">
        <f t="shared" si="107"/>
        <v>88.27</v>
      </c>
      <c r="L190" s="71">
        <f t="shared" si="107"/>
        <v>88.27</v>
      </c>
      <c r="M190" s="71">
        <f t="shared" si="107"/>
        <v>88.27</v>
      </c>
      <c r="N190" s="71">
        <f t="shared" si="107"/>
        <v>88.27</v>
      </c>
      <c r="O190" s="71">
        <f t="shared" si="107"/>
        <v>88.27</v>
      </c>
      <c r="P190" s="71">
        <f t="shared" si="107"/>
        <v>88.27</v>
      </c>
      <c r="Q190" s="71">
        <f t="shared" si="107"/>
        <v>88.27</v>
      </c>
      <c r="R190" s="71">
        <f t="shared" si="107"/>
        <v>88.27</v>
      </c>
      <c r="S190" s="71">
        <f t="shared" si="107"/>
        <v>88.27</v>
      </c>
      <c r="T190" s="71">
        <f t="shared" si="107"/>
        <v>88.27</v>
      </c>
      <c r="U190" s="71">
        <f t="shared" si="107"/>
        <v>88.27</v>
      </c>
      <c r="V190" s="71">
        <f t="shared" si="107"/>
        <v>88.27</v>
      </c>
      <c r="W190" s="71">
        <f t="shared" si="107"/>
        <v>88.27</v>
      </c>
      <c r="X190" s="71">
        <f t="shared" si="107"/>
        <v>88.27</v>
      </c>
      <c r="Y190" s="71">
        <f t="shared" si="107"/>
        <v>88.27</v>
      </c>
      <c r="Z190" s="71">
        <f t="shared" si="107"/>
        <v>88.27</v>
      </c>
      <c r="AA190" s="71">
        <f t="shared" si="107"/>
        <v>88.27</v>
      </c>
    </row>
    <row r="191" spans="1:27" ht="12.75" customHeight="1" x14ac:dyDescent="0.3">
      <c r="A191" s="162" t="s">
        <v>2594</v>
      </c>
      <c r="B191" s="54" t="str">
        <f>"06"&amp;"."&amp;$B$801&amp;"."&amp;$B$802</f>
        <v>06.03.2024</v>
      </c>
      <c r="C191" s="134" t="s">
        <v>76</v>
      </c>
      <c r="D191" s="135">
        <f>ROUND(((D192+D193+D195+D194)/1000),5)</f>
        <v>1.5631299999999999</v>
      </c>
      <c r="E191" s="135">
        <f>ROUND(((E192+E193+E195+E194)/1000),5)</f>
        <v>1.4500299999999999</v>
      </c>
      <c r="F191" s="135">
        <f>ROUND(((F192+F193+F195+F194)/1000),5)</f>
        <v>1.4329499999999999</v>
      </c>
      <c r="G191" s="135">
        <f t="shared" ref="G191:AA191" si="108">ROUND(((G192+G193+G195+G194)/1000),5)</f>
        <v>1.4288400000000001</v>
      </c>
      <c r="H191" s="135">
        <f t="shared" si="108"/>
        <v>1.4939</v>
      </c>
      <c r="I191" s="135">
        <f t="shared" si="108"/>
        <v>1.6365799999999999</v>
      </c>
      <c r="J191" s="135">
        <f t="shared" si="108"/>
        <v>1.73438</v>
      </c>
      <c r="K191" s="135">
        <f t="shared" si="108"/>
        <v>2.0257900000000002</v>
      </c>
      <c r="L191" s="135">
        <f t="shared" si="108"/>
        <v>2.0975700000000002</v>
      </c>
      <c r="M191" s="135">
        <f t="shared" si="108"/>
        <v>2.1130200000000001</v>
      </c>
      <c r="N191" s="135">
        <f t="shared" si="108"/>
        <v>2.07633</v>
      </c>
      <c r="O191" s="135">
        <f t="shared" si="108"/>
        <v>2.1795499999999999</v>
      </c>
      <c r="P191" s="135">
        <f t="shared" si="108"/>
        <v>2.1684700000000001</v>
      </c>
      <c r="Q191" s="135">
        <f t="shared" si="108"/>
        <v>2.1657899999999999</v>
      </c>
      <c r="R191" s="135">
        <f t="shared" si="108"/>
        <v>2.1448299999999998</v>
      </c>
      <c r="S191" s="135">
        <f t="shared" si="108"/>
        <v>2.1223900000000002</v>
      </c>
      <c r="T191" s="135">
        <f t="shared" si="108"/>
        <v>2.1115300000000001</v>
      </c>
      <c r="U191" s="135">
        <f t="shared" si="108"/>
        <v>2.0621999999999998</v>
      </c>
      <c r="V191" s="135">
        <f t="shared" si="108"/>
        <v>2.1033499999999998</v>
      </c>
      <c r="W191" s="135">
        <f t="shared" si="108"/>
        <v>2.10365</v>
      </c>
      <c r="X191" s="135">
        <f t="shared" si="108"/>
        <v>2.1590400000000001</v>
      </c>
      <c r="Y191" s="135">
        <f t="shared" si="108"/>
        <v>2.0526599999999999</v>
      </c>
      <c r="Z191" s="135">
        <f t="shared" si="108"/>
        <v>1.7825</v>
      </c>
      <c r="AA191" s="135">
        <f t="shared" si="108"/>
        <v>1.64455</v>
      </c>
    </row>
    <row r="192" spans="1:27" ht="12.75" customHeight="1" outlineLevel="1" x14ac:dyDescent="0.3">
      <c r="A192" s="163" t="s">
        <v>2595</v>
      </c>
      <c r="B192" s="94" t="s">
        <v>238</v>
      </c>
      <c r="C192" s="70" t="s">
        <v>79</v>
      </c>
      <c r="D192" s="71">
        <v>1356.15</v>
      </c>
      <c r="E192" s="71">
        <v>1243.05</v>
      </c>
      <c r="F192" s="71">
        <v>1225.97</v>
      </c>
      <c r="G192" s="71">
        <v>1221.8599999999999</v>
      </c>
      <c r="H192" s="71">
        <v>1286.92</v>
      </c>
      <c r="I192" s="71">
        <v>1429.6</v>
      </c>
      <c r="J192" s="71">
        <v>1527.4</v>
      </c>
      <c r="K192" s="71">
        <v>1818.81</v>
      </c>
      <c r="L192" s="71">
        <v>1890.59</v>
      </c>
      <c r="M192" s="71">
        <v>1906.04</v>
      </c>
      <c r="N192" s="71">
        <v>1869.35</v>
      </c>
      <c r="O192" s="71">
        <v>1972.57</v>
      </c>
      <c r="P192" s="71">
        <v>1961.49</v>
      </c>
      <c r="Q192" s="71">
        <v>1958.81</v>
      </c>
      <c r="R192" s="71">
        <v>1937.85</v>
      </c>
      <c r="S192" s="71">
        <v>1915.41</v>
      </c>
      <c r="T192" s="71">
        <v>1904.55</v>
      </c>
      <c r="U192" s="71">
        <v>1855.22</v>
      </c>
      <c r="V192" s="71">
        <v>1896.37</v>
      </c>
      <c r="W192" s="71">
        <v>1896.67</v>
      </c>
      <c r="X192" s="71">
        <v>1952.06</v>
      </c>
      <c r="Y192" s="71">
        <v>1845.68</v>
      </c>
      <c r="Z192" s="71">
        <v>1575.52</v>
      </c>
      <c r="AA192" s="71">
        <v>1437.57</v>
      </c>
    </row>
    <row r="193" spans="1:27" ht="12.75" customHeight="1" outlineLevel="1" x14ac:dyDescent="0.3">
      <c r="A193" s="163" t="s">
        <v>2596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customHeight="1" outlineLevel="1" x14ac:dyDescent="0.3">
      <c r="A194" s="163" t="s">
        <v>2597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2598</v>
      </c>
      <c r="B195" s="94" t="s">
        <v>81</v>
      </c>
      <c r="C195" s="70" t="s">
        <v>79</v>
      </c>
      <c r="D195" s="71">
        <f>$D$11</f>
        <v>88.27</v>
      </c>
      <c r="E195" s="71">
        <f t="shared" ref="E195:AA195" si="110">$D$11</f>
        <v>88.27</v>
      </c>
      <c r="F195" s="71">
        <f t="shared" si="110"/>
        <v>88.27</v>
      </c>
      <c r="G195" s="71">
        <f t="shared" si="110"/>
        <v>88.27</v>
      </c>
      <c r="H195" s="71">
        <f t="shared" si="110"/>
        <v>88.27</v>
      </c>
      <c r="I195" s="71">
        <f t="shared" si="110"/>
        <v>88.27</v>
      </c>
      <c r="J195" s="71">
        <f t="shared" si="110"/>
        <v>88.27</v>
      </c>
      <c r="K195" s="71">
        <f t="shared" si="110"/>
        <v>88.27</v>
      </c>
      <c r="L195" s="71">
        <f t="shared" si="110"/>
        <v>88.27</v>
      </c>
      <c r="M195" s="71">
        <f t="shared" si="110"/>
        <v>88.27</v>
      </c>
      <c r="N195" s="71">
        <f t="shared" si="110"/>
        <v>88.27</v>
      </c>
      <c r="O195" s="71">
        <f t="shared" si="110"/>
        <v>88.27</v>
      </c>
      <c r="P195" s="71">
        <f t="shared" si="110"/>
        <v>88.27</v>
      </c>
      <c r="Q195" s="71">
        <f t="shared" si="110"/>
        <v>88.27</v>
      </c>
      <c r="R195" s="71">
        <f t="shared" si="110"/>
        <v>88.27</v>
      </c>
      <c r="S195" s="71">
        <f t="shared" si="110"/>
        <v>88.27</v>
      </c>
      <c r="T195" s="71">
        <f t="shared" si="110"/>
        <v>88.27</v>
      </c>
      <c r="U195" s="71">
        <f t="shared" si="110"/>
        <v>88.27</v>
      </c>
      <c r="V195" s="71">
        <f t="shared" si="110"/>
        <v>88.27</v>
      </c>
      <c r="W195" s="71">
        <f t="shared" si="110"/>
        <v>88.27</v>
      </c>
      <c r="X195" s="71">
        <f t="shared" si="110"/>
        <v>88.27</v>
      </c>
      <c r="Y195" s="71">
        <f t="shared" si="110"/>
        <v>88.27</v>
      </c>
      <c r="Z195" s="71">
        <f t="shared" si="110"/>
        <v>88.27</v>
      </c>
      <c r="AA195" s="71">
        <f t="shared" si="110"/>
        <v>88.27</v>
      </c>
    </row>
    <row r="196" spans="1:27" ht="12.75" customHeight="1" x14ac:dyDescent="0.3">
      <c r="A196" s="162" t="s">
        <v>2599</v>
      </c>
      <c r="B196" s="54" t="str">
        <f>"07"&amp;"."&amp;$B$801&amp;"."&amp;$B$802</f>
        <v>07.03.2024</v>
      </c>
      <c r="C196" s="134" t="s">
        <v>76</v>
      </c>
      <c r="D196" s="135">
        <f>ROUND(((D197+D198+D200+D199)/1000),5)</f>
        <v>1.4359500000000001</v>
      </c>
      <c r="E196" s="135">
        <f>ROUND(((E197+E198+E200+E199)/1000),5)</f>
        <v>1.41</v>
      </c>
      <c r="F196" s="135">
        <f>ROUND(((F197+F198+F200+F199)/1000),5)</f>
        <v>1.37609</v>
      </c>
      <c r="G196" s="135">
        <f t="shared" ref="G196:AA196" si="111">ROUND(((G197+G198+G200+G199)/1000),5)</f>
        <v>1.3657999999999999</v>
      </c>
      <c r="H196" s="135">
        <f t="shared" si="111"/>
        <v>1.4121600000000001</v>
      </c>
      <c r="I196" s="135">
        <f t="shared" si="111"/>
        <v>1.55735</v>
      </c>
      <c r="J196" s="135">
        <f t="shared" si="111"/>
        <v>1.6738999999999999</v>
      </c>
      <c r="K196" s="135">
        <f t="shared" si="111"/>
        <v>1.9442699999999999</v>
      </c>
      <c r="L196" s="135">
        <f t="shared" si="111"/>
        <v>2.01783</v>
      </c>
      <c r="M196" s="135">
        <f t="shared" si="111"/>
        <v>2.0267900000000001</v>
      </c>
      <c r="N196" s="135">
        <f t="shared" si="111"/>
        <v>2.0264899999999999</v>
      </c>
      <c r="O196" s="135">
        <f t="shared" si="111"/>
        <v>2.0545599999999999</v>
      </c>
      <c r="P196" s="135">
        <f t="shared" si="111"/>
        <v>2.1099000000000001</v>
      </c>
      <c r="Q196" s="135">
        <f t="shared" si="111"/>
        <v>2.10975</v>
      </c>
      <c r="R196" s="135">
        <f t="shared" si="111"/>
        <v>2.0712799999999998</v>
      </c>
      <c r="S196" s="135">
        <f t="shared" si="111"/>
        <v>2.0488400000000002</v>
      </c>
      <c r="T196" s="135">
        <f t="shared" si="111"/>
        <v>2.05498</v>
      </c>
      <c r="U196" s="135">
        <f t="shared" si="111"/>
        <v>1.94652</v>
      </c>
      <c r="V196" s="135">
        <f t="shared" si="111"/>
        <v>1.98383</v>
      </c>
      <c r="W196" s="135">
        <f t="shared" si="111"/>
        <v>2.0015900000000002</v>
      </c>
      <c r="X196" s="135">
        <f t="shared" si="111"/>
        <v>2.01335</v>
      </c>
      <c r="Y196" s="135">
        <f t="shared" si="111"/>
        <v>2.0167299999999999</v>
      </c>
      <c r="Z196" s="135">
        <f t="shared" si="111"/>
        <v>1.7961400000000001</v>
      </c>
      <c r="AA196" s="135">
        <f t="shared" si="111"/>
        <v>1.6408499999999999</v>
      </c>
    </row>
    <row r="197" spans="1:27" ht="12.75" customHeight="1" outlineLevel="1" x14ac:dyDescent="0.3">
      <c r="A197" s="163" t="s">
        <v>2600</v>
      </c>
      <c r="B197" s="94" t="s">
        <v>238</v>
      </c>
      <c r="C197" s="70" t="s">
        <v>79</v>
      </c>
      <c r="D197" s="71">
        <v>1228.97</v>
      </c>
      <c r="E197" s="71">
        <v>1203.02</v>
      </c>
      <c r="F197" s="71">
        <v>1169.1099999999999</v>
      </c>
      <c r="G197" s="71">
        <v>1158.82</v>
      </c>
      <c r="H197" s="71">
        <v>1205.18</v>
      </c>
      <c r="I197" s="71">
        <v>1350.37</v>
      </c>
      <c r="J197" s="71">
        <v>1466.92</v>
      </c>
      <c r="K197" s="71">
        <v>1737.29</v>
      </c>
      <c r="L197" s="71">
        <v>1810.85</v>
      </c>
      <c r="M197" s="71">
        <v>1819.81</v>
      </c>
      <c r="N197" s="71">
        <v>1819.51</v>
      </c>
      <c r="O197" s="71">
        <v>1847.58</v>
      </c>
      <c r="P197" s="71">
        <v>1902.92</v>
      </c>
      <c r="Q197" s="71">
        <v>1902.77</v>
      </c>
      <c r="R197" s="71">
        <v>1864.3</v>
      </c>
      <c r="S197" s="71">
        <v>1841.86</v>
      </c>
      <c r="T197" s="71">
        <v>1848</v>
      </c>
      <c r="U197" s="71">
        <v>1739.54</v>
      </c>
      <c r="V197" s="71">
        <v>1776.85</v>
      </c>
      <c r="W197" s="71">
        <v>1794.61</v>
      </c>
      <c r="X197" s="71">
        <v>1806.37</v>
      </c>
      <c r="Y197" s="71">
        <v>1809.75</v>
      </c>
      <c r="Z197" s="71">
        <v>1589.16</v>
      </c>
      <c r="AA197" s="71">
        <v>1433.87</v>
      </c>
    </row>
    <row r="198" spans="1:27" ht="12.75" customHeight="1" outlineLevel="1" x14ac:dyDescent="0.3">
      <c r="A198" s="163" t="s">
        <v>2601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customHeight="1" outlineLevel="1" x14ac:dyDescent="0.3">
      <c r="A199" s="163" t="s">
        <v>2602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2603</v>
      </c>
      <c r="B200" s="94" t="s">
        <v>81</v>
      </c>
      <c r="C200" s="70" t="s">
        <v>79</v>
      </c>
      <c r="D200" s="71">
        <f>$D$11</f>
        <v>88.27</v>
      </c>
      <c r="E200" s="71">
        <f t="shared" ref="E200:AA200" si="113">$D$11</f>
        <v>88.27</v>
      </c>
      <c r="F200" s="71">
        <f t="shared" si="113"/>
        <v>88.27</v>
      </c>
      <c r="G200" s="71">
        <f t="shared" si="113"/>
        <v>88.27</v>
      </c>
      <c r="H200" s="71">
        <f t="shared" si="113"/>
        <v>88.27</v>
      </c>
      <c r="I200" s="71">
        <f t="shared" si="113"/>
        <v>88.27</v>
      </c>
      <c r="J200" s="71">
        <f t="shared" si="113"/>
        <v>88.27</v>
      </c>
      <c r="K200" s="71">
        <f t="shared" si="113"/>
        <v>88.27</v>
      </c>
      <c r="L200" s="71">
        <f t="shared" si="113"/>
        <v>88.27</v>
      </c>
      <c r="M200" s="71">
        <f t="shared" si="113"/>
        <v>88.27</v>
      </c>
      <c r="N200" s="71">
        <f t="shared" si="113"/>
        <v>88.27</v>
      </c>
      <c r="O200" s="71">
        <f t="shared" si="113"/>
        <v>88.27</v>
      </c>
      <c r="P200" s="71">
        <f t="shared" si="113"/>
        <v>88.27</v>
      </c>
      <c r="Q200" s="71">
        <f t="shared" si="113"/>
        <v>88.27</v>
      </c>
      <c r="R200" s="71">
        <f t="shared" si="113"/>
        <v>88.27</v>
      </c>
      <c r="S200" s="71">
        <f t="shared" si="113"/>
        <v>88.27</v>
      </c>
      <c r="T200" s="71">
        <f t="shared" si="113"/>
        <v>88.27</v>
      </c>
      <c r="U200" s="71">
        <f t="shared" si="113"/>
        <v>88.27</v>
      </c>
      <c r="V200" s="71">
        <f t="shared" si="113"/>
        <v>88.27</v>
      </c>
      <c r="W200" s="71">
        <f t="shared" si="113"/>
        <v>88.27</v>
      </c>
      <c r="X200" s="71">
        <f t="shared" si="113"/>
        <v>88.27</v>
      </c>
      <c r="Y200" s="71">
        <f t="shared" si="113"/>
        <v>88.27</v>
      </c>
      <c r="Z200" s="71">
        <f t="shared" si="113"/>
        <v>88.27</v>
      </c>
      <c r="AA200" s="71">
        <f t="shared" si="113"/>
        <v>88.27</v>
      </c>
    </row>
    <row r="201" spans="1:27" ht="12.75" customHeight="1" x14ac:dyDescent="0.3">
      <c r="A201" s="162" t="s">
        <v>2604</v>
      </c>
      <c r="B201" s="54" t="str">
        <f>"08"&amp;"."&amp;$B$801&amp;"."&amp;$B$802</f>
        <v>08.03.2024</v>
      </c>
      <c r="C201" s="134" t="s">
        <v>76</v>
      </c>
      <c r="D201" s="135">
        <f>ROUND(((D202+D203+D205+D204)/1000),5)</f>
        <v>1.63523</v>
      </c>
      <c r="E201" s="135">
        <f>ROUND(((E202+E203+E205+E204)/1000),5)</f>
        <v>1.49838</v>
      </c>
      <c r="F201" s="135">
        <f>ROUND(((F202+F203+F205+F204)/1000),5)</f>
        <v>1.4356199999999999</v>
      </c>
      <c r="G201" s="135">
        <f t="shared" ref="G201:AA201" si="114">ROUND(((G202+G203+G205+G204)/1000),5)</f>
        <v>1.4336899999999999</v>
      </c>
      <c r="H201" s="135">
        <f t="shared" si="114"/>
        <v>1.4368700000000001</v>
      </c>
      <c r="I201" s="135">
        <f t="shared" si="114"/>
        <v>1.49553</v>
      </c>
      <c r="J201" s="135">
        <f t="shared" si="114"/>
        <v>1.5305500000000001</v>
      </c>
      <c r="K201" s="135">
        <f t="shared" si="114"/>
        <v>1.6475599999999999</v>
      </c>
      <c r="L201" s="135">
        <f t="shared" si="114"/>
        <v>1.8519000000000001</v>
      </c>
      <c r="M201" s="135">
        <f t="shared" si="114"/>
        <v>1.9007400000000001</v>
      </c>
      <c r="N201" s="135">
        <f t="shared" si="114"/>
        <v>1.9446300000000001</v>
      </c>
      <c r="O201" s="135">
        <f t="shared" si="114"/>
        <v>1.9538800000000001</v>
      </c>
      <c r="P201" s="135">
        <f t="shared" si="114"/>
        <v>1.93651</v>
      </c>
      <c r="Q201" s="135">
        <f t="shared" si="114"/>
        <v>1.92069</v>
      </c>
      <c r="R201" s="135">
        <f t="shared" si="114"/>
        <v>1.8852199999999999</v>
      </c>
      <c r="S201" s="135">
        <f t="shared" si="114"/>
        <v>1.8786099999999999</v>
      </c>
      <c r="T201" s="135">
        <f t="shared" si="114"/>
        <v>1.8810100000000001</v>
      </c>
      <c r="U201" s="135">
        <f t="shared" si="114"/>
        <v>1.8852800000000001</v>
      </c>
      <c r="V201" s="135">
        <f t="shared" si="114"/>
        <v>1.8949199999999999</v>
      </c>
      <c r="W201" s="135">
        <f t="shared" si="114"/>
        <v>1.9300600000000001</v>
      </c>
      <c r="X201" s="135">
        <f t="shared" si="114"/>
        <v>1.9815199999999999</v>
      </c>
      <c r="Y201" s="135">
        <f t="shared" si="114"/>
        <v>1.9142999999999999</v>
      </c>
      <c r="Z201" s="135">
        <f t="shared" si="114"/>
        <v>1.7270000000000001</v>
      </c>
      <c r="AA201" s="135">
        <f t="shared" si="114"/>
        <v>1.6205799999999999</v>
      </c>
    </row>
    <row r="202" spans="1:27" ht="12.75" customHeight="1" outlineLevel="1" x14ac:dyDescent="0.3">
      <c r="A202" s="163" t="s">
        <v>2605</v>
      </c>
      <c r="B202" s="94" t="s">
        <v>238</v>
      </c>
      <c r="C202" s="70" t="s">
        <v>79</v>
      </c>
      <c r="D202" s="71">
        <v>1428.25</v>
      </c>
      <c r="E202" s="71">
        <v>1291.4000000000001</v>
      </c>
      <c r="F202" s="71">
        <v>1228.6400000000001</v>
      </c>
      <c r="G202" s="71">
        <v>1226.71</v>
      </c>
      <c r="H202" s="71">
        <v>1229.8900000000001</v>
      </c>
      <c r="I202" s="71">
        <v>1288.55</v>
      </c>
      <c r="J202" s="71">
        <v>1323.57</v>
      </c>
      <c r="K202" s="71">
        <v>1440.58</v>
      </c>
      <c r="L202" s="71">
        <v>1644.92</v>
      </c>
      <c r="M202" s="71">
        <v>1693.76</v>
      </c>
      <c r="N202" s="71">
        <v>1737.65</v>
      </c>
      <c r="O202" s="71">
        <v>1746.9</v>
      </c>
      <c r="P202" s="71">
        <v>1729.53</v>
      </c>
      <c r="Q202" s="71">
        <v>1713.71</v>
      </c>
      <c r="R202" s="71">
        <v>1678.24</v>
      </c>
      <c r="S202" s="71">
        <v>1671.63</v>
      </c>
      <c r="T202" s="71">
        <v>1674.03</v>
      </c>
      <c r="U202" s="71">
        <v>1678.3</v>
      </c>
      <c r="V202" s="71">
        <v>1687.94</v>
      </c>
      <c r="W202" s="71">
        <v>1723.08</v>
      </c>
      <c r="X202" s="71">
        <v>1774.54</v>
      </c>
      <c r="Y202" s="71">
        <v>1707.32</v>
      </c>
      <c r="Z202" s="71">
        <v>1520.02</v>
      </c>
      <c r="AA202" s="71">
        <v>1413.6</v>
      </c>
    </row>
    <row r="203" spans="1:27" ht="12.75" customHeight="1" outlineLevel="1" x14ac:dyDescent="0.3">
      <c r="A203" s="163" t="s">
        <v>2606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customHeight="1" outlineLevel="1" x14ac:dyDescent="0.3">
      <c r="A204" s="163" t="s">
        <v>2607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2608</v>
      </c>
      <c r="B205" s="94" t="s">
        <v>81</v>
      </c>
      <c r="C205" s="70" t="s">
        <v>79</v>
      </c>
      <c r="D205" s="71">
        <f>$D$11</f>
        <v>88.27</v>
      </c>
      <c r="E205" s="71">
        <f t="shared" ref="E205:AA205" si="116">$D$11</f>
        <v>88.27</v>
      </c>
      <c r="F205" s="71">
        <f t="shared" si="116"/>
        <v>88.27</v>
      </c>
      <c r="G205" s="71">
        <f t="shared" si="116"/>
        <v>88.27</v>
      </c>
      <c r="H205" s="71">
        <f t="shared" si="116"/>
        <v>88.27</v>
      </c>
      <c r="I205" s="71">
        <f t="shared" si="116"/>
        <v>88.27</v>
      </c>
      <c r="J205" s="71">
        <f t="shared" si="116"/>
        <v>88.27</v>
      </c>
      <c r="K205" s="71">
        <f t="shared" si="116"/>
        <v>88.27</v>
      </c>
      <c r="L205" s="71">
        <f t="shared" si="116"/>
        <v>88.27</v>
      </c>
      <c r="M205" s="71">
        <f t="shared" si="116"/>
        <v>88.27</v>
      </c>
      <c r="N205" s="71">
        <f t="shared" si="116"/>
        <v>88.27</v>
      </c>
      <c r="O205" s="71">
        <f t="shared" si="116"/>
        <v>88.27</v>
      </c>
      <c r="P205" s="71">
        <f t="shared" si="116"/>
        <v>88.27</v>
      </c>
      <c r="Q205" s="71">
        <f t="shared" si="116"/>
        <v>88.27</v>
      </c>
      <c r="R205" s="71">
        <f t="shared" si="116"/>
        <v>88.27</v>
      </c>
      <c r="S205" s="71">
        <f t="shared" si="116"/>
        <v>88.27</v>
      </c>
      <c r="T205" s="71">
        <f t="shared" si="116"/>
        <v>88.27</v>
      </c>
      <c r="U205" s="71">
        <f t="shared" si="116"/>
        <v>88.27</v>
      </c>
      <c r="V205" s="71">
        <f t="shared" si="116"/>
        <v>88.27</v>
      </c>
      <c r="W205" s="71">
        <f t="shared" si="116"/>
        <v>88.27</v>
      </c>
      <c r="X205" s="71">
        <f t="shared" si="116"/>
        <v>88.27</v>
      </c>
      <c r="Y205" s="71">
        <f t="shared" si="116"/>
        <v>88.27</v>
      </c>
      <c r="Z205" s="71">
        <f t="shared" si="116"/>
        <v>88.27</v>
      </c>
      <c r="AA205" s="71">
        <f t="shared" si="116"/>
        <v>88.27</v>
      </c>
    </row>
    <row r="206" spans="1:27" ht="12.75" customHeight="1" x14ac:dyDescent="0.3">
      <c r="A206" s="162" t="s">
        <v>2609</v>
      </c>
      <c r="B206" s="54" t="str">
        <f>"09"&amp;"."&amp;$B$801&amp;"."&amp;$B$802</f>
        <v>09.03.2024</v>
      </c>
      <c r="C206" s="134" t="s">
        <v>76</v>
      </c>
      <c r="D206" s="135">
        <f>ROUND(((D207+D208+D210+D209)/1000),5)</f>
        <v>1.6486400000000001</v>
      </c>
      <c r="E206" s="135">
        <f>ROUND(((E207+E208+E210+E209)/1000),5)</f>
        <v>1.4880199999999999</v>
      </c>
      <c r="F206" s="135">
        <f>ROUND(((F207+F208+F210+F209)/1000),5)</f>
        <v>1.43703</v>
      </c>
      <c r="G206" s="135">
        <f t="shared" ref="G206:AA206" si="117">ROUND(((G207+G208+G210+G209)/1000),5)</f>
        <v>1.41936</v>
      </c>
      <c r="H206" s="135">
        <f t="shared" si="117"/>
        <v>1.4366399999999999</v>
      </c>
      <c r="I206" s="135">
        <f t="shared" si="117"/>
        <v>1.4774099999999999</v>
      </c>
      <c r="J206" s="135">
        <f t="shared" si="117"/>
        <v>1.573</v>
      </c>
      <c r="K206" s="135">
        <f t="shared" si="117"/>
        <v>1.6881999999999999</v>
      </c>
      <c r="L206" s="135">
        <f t="shared" si="117"/>
        <v>1.8809100000000001</v>
      </c>
      <c r="M206" s="135">
        <f t="shared" si="117"/>
        <v>1.9739199999999999</v>
      </c>
      <c r="N206" s="135">
        <f t="shared" si="117"/>
        <v>2.0420600000000002</v>
      </c>
      <c r="O206" s="135">
        <f t="shared" si="117"/>
        <v>2.0472100000000002</v>
      </c>
      <c r="P206" s="135">
        <f t="shared" si="117"/>
        <v>2.0261900000000002</v>
      </c>
      <c r="Q206" s="135">
        <f t="shared" si="117"/>
        <v>2.0095800000000001</v>
      </c>
      <c r="R206" s="135">
        <f t="shared" si="117"/>
        <v>1.96326</v>
      </c>
      <c r="S206" s="135">
        <f t="shared" si="117"/>
        <v>1.93072</v>
      </c>
      <c r="T206" s="135">
        <f t="shared" si="117"/>
        <v>1.9386699999999999</v>
      </c>
      <c r="U206" s="135">
        <f t="shared" si="117"/>
        <v>1.95516</v>
      </c>
      <c r="V206" s="135">
        <f t="shared" si="117"/>
        <v>2.0181800000000001</v>
      </c>
      <c r="W206" s="135">
        <f t="shared" si="117"/>
        <v>2.0482800000000001</v>
      </c>
      <c r="X206" s="135">
        <f t="shared" si="117"/>
        <v>2.0637799999999999</v>
      </c>
      <c r="Y206" s="135">
        <f t="shared" si="117"/>
        <v>2.0081699999999998</v>
      </c>
      <c r="Z206" s="135">
        <f t="shared" si="117"/>
        <v>1.8077799999999999</v>
      </c>
      <c r="AA206" s="135">
        <f t="shared" si="117"/>
        <v>1.6497999999999999</v>
      </c>
    </row>
    <row r="207" spans="1:27" ht="12.75" customHeight="1" outlineLevel="1" x14ac:dyDescent="0.3">
      <c r="A207" s="163" t="s">
        <v>2610</v>
      </c>
      <c r="B207" s="94" t="s">
        <v>238</v>
      </c>
      <c r="C207" s="70" t="s">
        <v>79</v>
      </c>
      <c r="D207" s="71">
        <v>1441.66</v>
      </c>
      <c r="E207" s="71">
        <v>1281.04</v>
      </c>
      <c r="F207" s="71">
        <v>1230.05</v>
      </c>
      <c r="G207" s="71">
        <v>1212.3800000000001</v>
      </c>
      <c r="H207" s="71">
        <v>1229.6600000000001</v>
      </c>
      <c r="I207" s="71">
        <v>1270.43</v>
      </c>
      <c r="J207" s="71">
        <v>1366.02</v>
      </c>
      <c r="K207" s="71">
        <v>1481.22</v>
      </c>
      <c r="L207" s="71">
        <v>1673.93</v>
      </c>
      <c r="M207" s="71">
        <v>1766.94</v>
      </c>
      <c r="N207" s="71">
        <v>1835.08</v>
      </c>
      <c r="O207" s="71">
        <v>1840.23</v>
      </c>
      <c r="P207" s="71">
        <v>1819.21</v>
      </c>
      <c r="Q207" s="71">
        <v>1802.6</v>
      </c>
      <c r="R207" s="71">
        <v>1756.28</v>
      </c>
      <c r="S207" s="71">
        <v>1723.74</v>
      </c>
      <c r="T207" s="71">
        <v>1731.69</v>
      </c>
      <c r="U207" s="71">
        <v>1748.18</v>
      </c>
      <c r="V207" s="71">
        <v>1811.2</v>
      </c>
      <c r="W207" s="71">
        <v>1841.3</v>
      </c>
      <c r="X207" s="71">
        <v>1856.8</v>
      </c>
      <c r="Y207" s="71">
        <v>1801.19</v>
      </c>
      <c r="Z207" s="71">
        <v>1600.8</v>
      </c>
      <c r="AA207" s="71">
        <v>1442.82</v>
      </c>
    </row>
    <row r="208" spans="1:27" ht="12.75" customHeight="1" outlineLevel="1" x14ac:dyDescent="0.3">
      <c r="A208" s="163" t="s">
        <v>2611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customHeight="1" outlineLevel="1" x14ac:dyDescent="0.3">
      <c r="A209" s="163" t="s">
        <v>2612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2613</v>
      </c>
      <c r="B210" s="94" t="s">
        <v>81</v>
      </c>
      <c r="C210" s="70" t="s">
        <v>79</v>
      </c>
      <c r="D210" s="71">
        <f>$D$11</f>
        <v>88.27</v>
      </c>
      <c r="E210" s="71">
        <f t="shared" ref="E210:AA210" si="119">$D$11</f>
        <v>88.27</v>
      </c>
      <c r="F210" s="71">
        <f t="shared" si="119"/>
        <v>88.27</v>
      </c>
      <c r="G210" s="71">
        <f t="shared" si="119"/>
        <v>88.27</v>
      </c>
      <c r="H210" s="71">
        <f t="shared" si="119"/>
        <v>88.27</v>
      </c>
      <c r="I210" s="71">
        <f t="shared" si="119"/>
        <v>88.27</v>
      </c>
      <c r="J210" s="71">
        <f t="shared" si="119"/>
        <v>88.27</v>
      </c>
      <c r="K210" s="71">
        <f t="shared" si="119"/>
        <v>88.27</v>
      </c>
      <c r="L210" s="71">
        <f t="shared" si="119"/>
        <v>88.27</v>
      </c>
      <c r="M210" s="71">
        <f t="shared" si="119"/>
        <v>88.27</v>
      </c>
      <c r="N210" s="71">
        <f t="shared" si="119"/>
        <v>88.27</v>
      </c>
      <c r="O210" s="71">
        <f t="shared" si="119"/>
        <v>88.27</v>
      </c>
      <c r="P210" s="71">
        <f t="shared" si="119"/>
        <v>88.27</v>
      </c>
      <c r="Q210" s="71">
        <f t="shared" si="119"/>
        <v>88.27</v>
      </c>
      <c r="R210" s="71">
        <f t="shared" si="119"/>
        <v>88.27</v>
      </c>
      <c r="S210" s="71">
        <f t="shared" si="119"/>
        <v>88.27</v>
      </c>
      <c r="T210" s="71">
        <f t="shared" si="119"/>
        <v>88.27</v>
      </c>
      <c r="U210" s="71">
        <f t="shared" si="119"/>
        <v>88.27</v>
      </c>
      <c r="V210" s="71">
        <f t="shared" si="119"/>
        <v>88.27</v>
      </c>
      <c r="W210" s="71">
        <f t="shared" si="119"/>
        <v>88.27</v>
      </c>
      <c r="X210" s="71">
        <f t="shared" si="119"/>
        <v>88.27</v>
      </c>
      <c r="Y210" s="71">
        <f t="shared" si="119"/>
        <v>88.27</v>
      </c>
      <c r="Z210" s="71">
        <f t="shared" si="119"/>
        <v>88.27</v>
      </c>
      <c r="AA210" s="71">
        <f t="shared" si="119"/>
        <v>88.27</v>
      </c>
    </row>
    <row r="211" spans="1:27" ht="12.75" customHeight="1" x14ac:dyDescent="0.3">
      <c r="A211" s="162" t="s">
        <v>2614</v>
      </c>
      <c r="B211" s="54" t="str">
        <f>"10"&amp;"."&amp;$B$801&amp;"."&amp;$B$802</f>
        <v>10.03.2024</v>
      </c>
      <c r="C211" s="134" t="s">
        <v>76</v>
      </c>
      <c r="D211" s="135">
        <f>ROUND(((D212+D213+D215+D214)/1000),5)</f>
        <v>1.53592</v>
      </c>
      <c r="E211" s="135">
        <f>ROUND(((E212+E213+E215+E214)/1000),5)</f>
        <v>1.4372</v>
      </c>
      <c r="F211" s="135">
        <f>ROUND(((F212+F213+F215+F214)/1000),5)</f>
        <v>1.4196899999999999</v>
      </c>
      <c r="G211" s="135">
        <f t="shared" ref="G211:AA211" si="120">ROUND(((G212+G213+G215+G214)/1000),5)</f>
        <v>1.4058999999999999</v>
      </c>
      <c r="H211" s="135">
        <f t="shared" si="120"/>
        <v>1.4238</v>
      </c>
      <c r="I211" s="135">
        <f t="shared" si="120"/>
        <v>1.44276</v>
      </c>
      <c r="J211" s="135">
        <f t="shared" si="120"/>
        <v>1.46757</v>
      </c>
      <c r="K211" s="135">
        <f t="shared" si="120"/>
        <v>1.62815</v>
      </c>
      <c r="L211" s="135">
        <f t="shared" si="120"/>
        <v>1.8591299999999999</v>
      </c>
      <c r="M211" s="135">
        <f t="shared" si="120"/>
        <v>1.92574</v>
      </c>
      <c r="N211" s="135">
        <f t="shared" si="120"/>
        <v>1.9990600000000001</v>
      </c>
      <c r="O211" s="135">
        <f t="shared" si="120"/>
        <v>2.0022700000000002</v>
      </c>
      <c r="P211" s="135">
        <f t="shared" si="120"/>
        <v>1.98611</v>
      </c>
      <c r="Q211" s="135">
        <f t="shared" si="120"/>
        <v>1.9681</v>
      </c>
      <c r="R211" s="135">
        <f t="shared" si="120"/>
        <v>1.9154899999999999</v>
      </c>
      <c r="S211" s="135">
        <f t="shared" si="120"/>
        <v>1.8877900000000001</v>
      </c>
      <c r="T211" s="135">
        <f t="shared" si="120"/>
        <v>1.8918900000000001</v>
      </c>
      <c r="U211" s="135">
        <f t="shared" si="120"/>
        <v>1.9099600000000001</v>
      </c>
      <c r="V211" s="135">
        <f t="shared" si="120"/>
        <v>1.9862599999999999</v>
      </c>
      <c r="W211" s="135">
        <f t="shared" si="120"/>
        <v>2.0353599999999998</v>
      </c>
      <c r="X211" s="135">
        <f t="shared" si="120"/>
        <v>2.0243899999999999</v>
      </c>
      <c r="Y211" s="135">
        <f t="shared" si="120"/>
        <v>1.96638</v>
      </c>
      <c r="Z211" s="135">
        <f t="shared" si="120"/>
        <v>1.75223</v>
      </c>
      <c r="AA211" s="135">
        <f t="shared" si="120"/>
        <v>1.4954799999999999</v>
      </c>
    </row>
    <row r="212" spans="1:27" ht="12.75" customHeight="1" outlineLevel="1" x14ac:dyDescent="0.3">
      <c r="A212" s="163" t="s">
        <v>2615</v>
      </c>
      <c r="B212" s="94" t="s">
        <v>238</v>
      </c>
      <c r="C212" s="70" t="s">
        <v>79</v>
      </c>
      <c r="D212" s="71">
        <v>1328.94</v>
      </c>
      <c r="E212" s="71">
        <v>1230.22</v>
      </c>
      <c r="F212" s="71">
        <v>1212.71</v>
      </c>
      <c r="G212" s="71">
        <v>1198.92</v>
      </c>
      <c r="H212" s="71">
        <v>1216.82</v>
      </c>
      <c r="I212" s="71">
        <v>1235.78</v>
      </c>
      <c r="J212" s="71">
        <v>1260.5899999999999</v>
      </c>
      <c r="K212" s="71">
        <v>1421.17</v>
      </c>
      <c r="L212" s="71">
        <v>1652.15</v>
      </c>
      <c r="M212" s="71">
        <v>1718.76</v>
      </c>
      <c r="N212" s="71">
        <v>1792.08</v>
      </c>
      <c r="O212" s="71">
        <v>1795.29</v>
      </c>
      <c r="P212" s="71">
        <v>1779.13</v>
      </c>
      <c r="Q212" s="71">
        <v>1761.12</v>
      </c>
      <c r="R212" s="71">
        <v>1708.51</v>
      </c>
      <c r="S212" s="71">
        <v>1680.81</v>
      </c>
      <c r="T212" s="71">
        <v>1684.91</v>
      </c>
      <c r="U212" s="71">
        <v>1702.98</v>
      </c>
      <c r="V212" s="71">
        <v>1779.28</v>
      </c>
      <c r="W212" s="71">
        <v>1828.38</v>
      </c>
      <c r="X212" s="71">
        <v>1817.41</v>
      </c>
      <c r="Y212" s="71">
        <v>1759.4</v>
      </c>
      <c r="Z212" s="71">
        <v>1545.25</v>
      </c>
      <c r="AA212" s="71">
        <v>1288.5</v>
      </c>
    </row>
    <row r="213" spans="1:27" ht="12.75" customHeight="1" outlineLevel="1" x14ac:dyDescent="0.3">
      <c r="A213" s="163" t="s">
        <v>2616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customHeight="1" outlineLevel="1" x14ac:dyDescent="0.3">
      <c r="A214" s="163" t="s">
        <v>2617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2618</v>
      </c>
      <c r="B215" s="94" t="s">
        <v>81</v>
      </c>
      <c r="C215" s="70" t="s">
        <v>79</v>
      </c>
      <c r="D215" s="71">
        <f>$D$11</f>
        <v>88.27</v>
      </c>
      <c r="E215" s="71">
        <f t="shared" ref="E215:AA215" si="122">$D$11</f>
        <v>88.27</v>
      </c>
      <c r="F215" s="71">
        <f t="shared" si="122"/>
        <v>88.27</v>
      </c>
      <c r="G215" s="71">
        <f t="shared" si="122"/>
        <v>88.27</v>
      </c>
      <c r="H215" s="71">
        <f t="shared" si="122"/>
        <v>88.27</v>
      </c>
      <c r="I215" s="71">
        <f t="shared" si="122"/>
        <v>88.27</v>
      </c>
      <c r="J215" s="71">
        <f t="shared" si="122"/>
        <v>88.27</v>
      </c>
      <c r="K215" s="71">
        <f t="shared" si="122"/>
        <v>88.27</v>
      </c>
      <c r="L215" s="71">
        <f t="shared" si="122"/>
        <v>88.27</v>
      </c>
      <c r="M215" s="71">
        <f t="shared" si="122"/>
        <v>88.27</v>
      </c>
      <c r="N215" s="71">
        <f t="shared" si="122"/>
        <v>88.27</v>
      </c>
      <c r="O215" s="71">
        <f t="shared" si="122"/>
        <v>88.27</v>
      </c>
      <c r="P215" s="71">
        <f t="shared" si="122"/>
        <v>88.27</v>
      </c>
      <c r="Q215" s="71">
        <f t="shared" si="122"/>
        <v>88.27</v>
      </c>
      <c r="R215" s="71">
        <f t="shared" si="122"/>
        <v>88.27</v>
      </c>
      <c r="S215" s="71">
        <f t="shared" si="122"/>
        <v>88.27</v>
      </c>
      <c r="T215" s="71">
        <f t="shared" si="122"/>
        <v>88.27</v>
      </c>
      <c r="U215" s="71">
        <f t="shared" si="122"/>
        <v>88.27</v>
      </c>
      <c r="V215" s="71">
        <f t="shared" si="122"/>
        <v>88.27</v>
      </c>
      <c r="W215" s="71">
        <f t="shared" si="122"/>
        <v>88.27</v>
      </c>
      <c r="X215" s="71">
        <f t="shared" si="122"/>
        <v>88.27</v>
      </c>
      <c r="Y215" s="71">
        <f t="shared" si="122"/>
        <v>88.27</v>
      </c>
      <c r="Z215" s="71">
        <f t="shared" si="122"/>
        <v>88.27</v>
      </c>
      <c r="AA215" s="71">
        <f t="shared" si="122"/>
        <v>88.27</v>
      </c>
    </row>
    <row r="216" spans="1:27" ht="12.75" customHeight="1" x14ac:dyDescent="0.3">
      <c r="A216" s="162" t="s">
        <v>2619</v>
      </c>
      <c r="B216" s="54" t="str">
        <f>"11"&amp;"."&amp;$B$801&amp;"."&amp;$B$802</f>
        <v>11.03.2024</v>
      </c>
      <c r="C216" s="134" t="s">
        <v>76</v>
      </c>
      <c r="D216" s="135">
        <f>ROUND(((D217+D218+D220+D219)/1000),5)</f>
        <v>1.43947</v>
      </c>
      <c r="E216" s="135">
        <f>ROUND(((E217+E218+E220+E219)/1000),5)</f>
        <v>1.4121600000000001</v>
      </c>
      <c r="F216" s="135">
        <f>ROUND(((F217+F218+F220+F219)/1000),5)</f>
        <v>1.3717900000000001</v>
      </c>
      <c r="G216" s="135">
        <f t="shared" ref="G216:AA216" si="123">ROUND(((G217+G218+G220+G219)/1000),5)</f>
        <v>1.3536999999999999</v>
      </c>
      <c r="H216" s="135">
        <f t="shared" si="123"/>
        <v>1.3944799999999999</v>
      </c>
      <c r="I216" s="135">
        <f t="shared" si="123"/>
        <v>1.48224</v>
      </c>
      <c r="J216" s="135">
        <f t="shared" si="123"/>
        <v>1.6577900000000001</v>
      </c>
      <c r="K216" s="135">
        <f t="shared" si="123"/>
        <v>1.8711</v>
      </c>
      <c r="L216" s="135">
        <f t="shared" si="123"/>
        <v>1.9965200000000001</v>
      </c>
      <c r="M216" s="135">
        <f t="shared" si="123"/>
        <v>2.0729299999999999</v>
      </c>
      <c r="N216" s="135">
        <f t="shared" si="123"/>
        <v>2.05938</v>
      </c>
      <c r="O216" s="135">
        <f t="shared" si="123"/>
        <v>2.0635599999999998</v>
      </c>
      <c r="P216" s="135">
        <f t="shared" si="123"/>
        <v>2.0478100000000001</v>
      </c>
      <c r="Q216" s="135">
        <f t="shared" si="123"/>
        <v>2.03511</v>
      </c>
      <c r="R216" s="135">
        <f t="shared" si="123"/>
        <v>2.0118499999999999</v>
      </c>
      <c r="S216" s="135">
        <f t="shared" si="123"/>
        <v>1.9918800000000001</v>
      </c>
      <c r="T216" s="135">
        <f t="shared" si="123"/>
        <v>1.98891</v>
      </c>
      <c r="U216" s="135">
        <f t="shared" si="123"/>
        <v>1.9202300000000001</v>
      </c>
      <c r="V216" s="135">
        <f t="shared" si="123"/>
        <v>1.9460900000000001</v>
      </c>
      <c r="W216" s="135">
        <f t="shared" si="123"/>
        <v>1.9717</v>
      </c>
      <c r="X216" s="135">
        <f t="shared" si="123"/>
        <v>1.9320999999999999</v>
      </c>
      <c r="Y216" s="135">
        <f t="shared" si="123"/>
        <v>1.8716600000000001</v>
      </c>
      <c r="Z216" s="135">
        <f t="shared" si="123"/>
        <v>1.6683600000000001</v>
      </c>
      <c r="AA216" s="135">
        <f t="shared" si="123"/>
        <v>1.42845</v>
      </c>
    </row>
    <row r="217" spans="1:27" ht="12.75" customHeight="1" outlineLevel="1" x14ac:dyDescent="0.3">
      <c r="A217" s="163" t="s">
        <v>2620</v>
      </c>
      <c r="B217" s="94" t="s">
        <v>238</v>
      </c>
      <c r="C217" s="70" t="s">
        <v>79</v>
      </c>
      <c r="D217" s="71">
        <v>1232.49</v>
      </c>
      <c r="E217" s="71">
        <v>1205.18</v>
      </c>
      <c r="F217" s="71">
        <v>1164.81</v>
      </c>
      <c r="G217" s="71">
        <v>1146.72</v>
      </c>
      <c r="H217" s="71">
        <v>1187.5</v>
      </c>
      <c r="I217" s="71">
        <v>1275.26</v>
      </c>
      <c r="J217" s="71">
        <v>1450.81</v>
      </c>
      <c r="K217" s="71">
        <v>1664.12</v>
      </c>
      <c r="L217" s="71">
        <v>1789.54</v>
      </c>
      <c r="M217" s="71">
        <v>1865.95</v>
      </c>
      <c r="N217" s="71">
        <v>1852.4</v>
      </c>
      <c r="O217" s="71">
        <v>1856.58</v>
      </c>
      <c r="P217" s="71">
        <v>1840.83</v>
      </c>
      <c r="Q217" s="71">
        <v>1828.13</v>
      </c>
      <c r="R217" s="71">
        <v>1804.87</v>
      </c>
      <c r="S217" s="71">
        <v>1784.9</v>
      </c>
      <c r="T217" s="71">
        <v>1781.93</v>
      </c>
      <c r="U217" s="71">
        <v>1713.25</v>
      </c>
      <c r="V217" s="71">
        <v>1739.11</v>
      </c>
      <c r="W217" s="71">
        <v>1764.72</v>
      </c>
      <c r="X217" s="71">
        <v>1725.12</v>
      </c>
      <c r="Y217" s="71">
        <v>1664.68</v>
      </c>
      <c r="Z217" s="71">
        <v>1461.38</v>
      </c>
      <c r="AA217" s="71">
        <v>1221.47</v>
      </c>
    </row>
    <row r="218" spans="1:27" ht="12.75" customHeight="1" outlineLevel="1" x14ac:dyDescent="0.3">
      <c r="A218" s="163" t="s">
        <v>2621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customHeight="1" outlineLevel="1" x14ac:dyDescent="0.3">
      <c r="A219" s="163" t="s">
        <v>2622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2623</v>
      </c>
      <c r="B220" s="94" t="s">
        <v>81</v>
      </c>
      <c r="C220" s="70" t="s">
        <v>79</v>
      </c>
      <c r="D220" s="71">
        <f>$D$11</f>
        <v>88.27</v>
      </c>
      <c r="E220" s="71">
        <f t="shared" ref="E220:AA220" si="125">$D$11</f>
        <v>88.27</v>
      </c>
      <c r="F220" s="71">
        <f t="shared" si="125"/>
        <v>88.27</v>
      </c>
      <c r="G220" s="71">
        <f t="shared" si="125"/>
        <v>88.27</v>
      </c>
      <c r="H220" s="71">
        <f t="shared" si="125"/>
        <v>88.27</v>
      </c>
      <c r="I220" s="71">
        <f t="shared" si="125"/>
        <v>88.27</v>
      </c>
      <c r="J220" s="71">
        <f t="shared" si="125"/>
        <v>88.27</v>
      </c>
      <c r="K220" s="71">
        <f t="shared" si="125"/>
        <v>88.27</v>
      </c>
      <c r="L220" s="71">
        <f t="shared" si="125"/>
        <v>88.27</v>
      </c>
      <c r="M220" s="71">
        <f t="shared" si="125"/>
        <v>88.27</v>
      </c>
      <c r="N220" s="71">
        <f t="shared" si="125"/>
        <v>88.27</v>
      </c>
      <c r="O220" s="71">
        <f t="shared" si="125"/>
        <v>88.27</v>
      </c>
      <c r="P220" s="71">
        <f t="shared" si="125"/>
        <v>88.27</v>
      </c>
      <c r="Q220" s="71">
        <f t="shared" si="125"/>
        <v>88.27</v>
      </c>
      <c r="R220" s="71">
        <f t="shared" si="125"/>
        <v>88.27</v>
      </c>
      <c r="S220" s="71">
        <f t="shared" si="125"/>
        <v>88.27</v>
      </c>
      <c r="T220" s="71">
        <f t="shared" si="125"/>
        <v>88.27</v>
      </c>
      <c r="U220" s="71">
        <f t="shared" si="125"/>
        <v>88.27</v>
      </c>
      <c r="V220" s="71">
        <f t="shared" si="125"/>
        <v>88.27</v>
      </c>
      <c r="W220" s="71">
        <f t="shared" si="125"/>
        <v>88.27</v>
      </c>
      <c r="X220" s="71">
        <f t="shared" si="125"/>
        <v>88.27</v>
      </c>
      <c r="Y220" s="71">
        <f t="shared" si="125"/>
        <v>88.27</v>
      </c>
      <c r="Z220" s="71">
        <f t="shared" si="125"/>
        <v>88.27</v>
      </c>
      <c r="AA220" s="71">
        <f t="shared" si="125"/>
        <v>88.27</v>
      </c>
    </row>
    <row r="221" spans="1:27" ht="12.75" customHeight="1" x14ac:dyDescent="0.3">
      <c r="A221" s="162" t="s">
        <v>2624</v>
      </c>
      <c r="B221" s="54" t="str">
        <f>"12"&amp;"."&amp;$B$801&amp;"."&amp;$B$802</f>
        <v>12.03.2024</v>
      </c>
      <c r="C221" s="134" t="s">
        <v>76</v>
      </c>
      <c r="D221" s="135">
        <f>ROUND(((D222+D223+D225+D224)/1000),5)</f>
        <v>1.42849</v>
      </c>
      <c r="E221" s="135">
        <f>ROUND(((E222+E223+E225+E224)/1000),5)</f>
        <v>1.37839</v>
      </c>
      <c r="F221" s="135">
        <f>ROUND(((F222+F223+F225+F224)/1000),5)</f>
        <v>1.3407899999999999</v>
      </c>
      <c r="G221" s="135">
        <f t="shared" ref="G221:AA221" si="126">ROUND(((G222+G223+G225+G224)/1000),5)</f>
        <v>1.3380399999999999</v>
      </c>
      <c r="H221" s="135">
        <f t="shared" si="126"/>
        <v>1.39008</v>
      </c>
      <c r="I221" s="135">
        <f t="shared" si="126"/>
        <v>1.4870699999999999</v>
      </c>
      <c r="J221" s="135">
        <f t="shared" si="126"/>
        <v>1.65357</v>
      </c>
      <c r="K221" s="135">
        <f t="shared" si="126"/>
        <v>1.8787499999999999</v>
      </c>
      <c r="L221" s="135">
        <f t="shared" si="126"/>
        <v>1.9549399999999999</v>
      </c>
      <c r="M221" s="135">
        <f t="shared" si="126"/>
        <v>2.01064</v>
      </c>
      <c r="N221" s="135">
        <f t="shared" si="126"/>
        <v>2.01071</v>
      </c>
      <c r="O221" s="135">
        <f t="shared" si="126"/>
        <v>2.01749</v>
      </c>
      <c r="P221" s="135">
        <f t="shared" si="126"/>
        <v>1.99963</v>
      </c>
      <c r="Q221" s="135">
        <f t="shared" si="126"/>
        <v>1.99884</v>
      </c>
      <c r="R221" s="135">
        <f t="shared" si="126"/>
        <v>1.97584</v>
      </c>
      <c r="S221" s="135">
        <f t="shared" si="126"/>
        <v>1.95923</v>
      </c>
      <c r="T221" s="135">
        <f t="shared" si="126"/>
        <v>1.9551400000000001</v>
      </c>
      <c r="U221" s="135">
        <f t="shared" si="126"/>
        <v>1.9068000000000001</v>
      </c>
      <c r="V221" s="135">
        <f t="shared" si="126"/>
        <v>1.9521200000000001</v>
      </c>
      <c r="W221" s="135">
        <f t="shared" si="126"/>
        <v>1.9770700000000001</v>
      </c>
      <c r="X221" s="135">
        <f t="shared" si="126"/>
        <v>1.97157</v>
      </c>
      <c r="Y221" s="135">
        <f t="shared" si="126"/>
        <v>1.8828499999999999</v>
      </c>
      <c r="Z221" s="135">
        <f t="shared" si="126"/>
        <v>1.6714</v>
      </c>
      <c r="AA221" s="135">
        <f t="shared" si="126"/>
        <v>1.48986</v>
      </c>
    </row>
    <row r="222" spans="1:27" ht="12.75" customHeight="1" outlineLevel="1" x14ac:dyDescent="0.3">
      <c r="A222" s="163" t="s">
        <v>2625</v>
      </c>
      <c r="B222" s="94" t="s">
        <v>238</v>
      </c>
      <c r="C222" s="70" t="s">
        <v>79</v>
      </c>
      <c r="D222" s="71">
        <v>1221.51</v>
      </c>
      <c r="E222" s="71">
        <v>1171.4100000000001</v>
      </c>
      <c r="F222" s="71">
        <v>1133.81</v>
      </c>
      <c r="G222" s="71">
        <v>1131.06</v>
      </c>
      <c r="H222" s="71">
        <v>1183.0999999999999</v>
      </c>
      <c r="I222" s="71">
        <v>1280.0899999999999</v>
      </c>
      <c r="J222" s="71">
        <v>1446.59</v>
      </c>
      <c r="K222" s="71">
        <v>1671.77</v>
      </c>
      <c r="L222" s="71">
        <v>1747.96</v>
      </c>
      <c r="M222" s="71">
        <v>1803.66</v>
      </c>
      <c r="N222" s="71">
        <v>1803.73</v>
      </c>
      <c r="O222" s="71">
        <v>1810.51</v>
      </c>
      <c r="P222" s="71">
        <v>1792.65</v>
      </c>
      <c r="Q222" s="71">
        <v>1791.86</v>
      </c>
      <c r="R222" s="71">
        <v>1768.86</v>
      </c>
      <c r="S222" s="71">
        <v>1752.25</v>
      </c>
      <c r="T222" s="71">
        <v>1748.16</v>
      </c>
      <c r="U222" s="71">
        <v>1699.82</v>
      </c>
      <c r="V222" s="71">
        <v>1745.14</v>
      </c>
      <c r="W222" s="71">
        <v>1770.09</v>
      </c>
      <c r="X222" s="71">
        <v>1764.59</v>
      </c>
      <c r="Y222" s="71">
        <v>1675.87</v>
      </c>
      <c r="Z222" s="71">
        <v>1464.42</v>
      </c>
      <c r="AA222" s="71">
        <v>1282.8800000000001</v>
      </c>
    </row>
    <row r="223" spans="1:27" ht="12.75" customHeight="1" outlineLevel="1" x14ac:dyDescent="0.3">
      <c r="A223" s="163" t="s">
        <v>2626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customHeight="1" outlineLevel="1" x14ac:dyDescent="0.3">
      <c r="A224" s="163" t="s">
        <v>2627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2628</v>
      </c>
      <c r="B225" s="94" t="s">
        <v>81</v>
      </c>
      <c r="C225" s="70" t="s">
        <v>79</v>
      </c>
      <c r="D225" s="71">
        <f>$D$11</f>
        <v>88.27</v>
      </c>
      <c r="E225" s="71">
        <f t="shared" ref="E225:AA225" si="128">$D$11</f>
        <v>88.27</v>
      </c>
      <c r="F225" s="71">
        <f t="shared" si="128"/>
        <v>88.27</v>
      </c>
      <c r="G225" s="71">
        <f t="shared" si="128"/>
        <v>88.27</v>
      </c>
      <c r="H225" s="71">
        <f t="shared" si="128"/>
        <v>88.27</v>
      </c>
      <c r="I225" s="71">
        <f t="shared" si="128"/>
        <v>88.27</v>
      </c>
      <c r="J225" s="71">
        <f t="shared" si="128"/>
        <v>88.27</v>
      </c>
      <c r="K225" s="71">
        <f t="shared" si="128"/>
        <v>88.27</v>
      </c>
      <c r="L225" s="71">
        <f t="shared" si="128"/>
        <v>88.27</v>
      </c>
      <c r="M225" s="71">
        <f t="shared" si="128"/>
        <v>88.27</v>
      </c>
      <c r="N225" s="71">
        <f t="shared" si="128"/>
        <v>88.27</v>
      </c>
      <c r="O225" s="71">
        <f t="shared" si="128"/>
        <v>88.27</v>
      </c>
      <c r="P225" s="71">
        <f t="shared" si="128"/>
        <v>88.27</v>
      </c>
      <c r="Q225" s="71">
        <f t="shared" si="128"/>
        <v>88.27</v>
      </c>
      <c r="R225" s="71">
        <f t="shared" si="128"/>
        <v>88.27</v>
      </c>
      <c r="S225" s="71">
        <f t="shared" si="128"/>
        <v>88.27</v>
      </c>
      <c r="T225" s="71">
        <f t="shared" si="128"/>
        <v>88.27</v>
      </c>
      <c r="U225" s="71">
        <f t="shared" si="128"/>
        <v>88.27</v>
      </c>
      <c r="V225" s="71">
        <f t="shared" si="128"/>
        <v>88.27</v>
      </c>
      <c r="W225" s="71">
        <f t="shared" si="128"/>
        <v>88.27</v>
      </c>
      <c r="X225" s="71">
        <f t="shared" si="128"/>
        <v>88.27</v>
      </c>
      <c r="Y225" s="71">
        <f t="shared" si="128"/>
        <v>88.27</v>
      </c>
      <c r="Z225" s="71">
        <f t="shared" si="128"/>
        <v>88.27</v>
      </c>
      <c r="AA225" s="71">
        <f t="shared" si="128"/>
        <v>88.27</v>
      </c>
    </row>
    <row r="226" spans="1:27" ht="12.75" customHeight="1" x14ac:dyDescent="0.3">
      <c r="A226" s="162" t="s">
        <v>2629</v>
      </c>
      <c r="B226" s="54" t="str">
        <f>"13"&amp;"."&amp;$B$801&amp;"."&amp;$B$802</f>
        <v>13.03.2024</v>
      </c>
      <c r="C226" s="134" t="s">
        <v>76</v>
      </c>
      <c r="D226" s="135">
        <f>ROUND(((D227+D228+D230+D229)/1000),5)</f>
        <v>1.4010899999999999</v>
      </c>
      <c r="E226" s="135">
        <f>ROUND(((E227+E228+E230+E229)/1000),5)</f>
        <v>1.3660300000000001</v>
      </c>
      <c r="F226" s="135">
        <f>ROUND(((F227+F228+F230+F229)/1000),5)</f>
        <v>1.34074</v>
      </c>
      <c r="G226" s="135">
        <f t="shared" ref="G226:AA226" si="129">ROUND(((G227+G228+G230+G229)/1000),5)</f>
        <v>1.3395900000000001</v>
      </c>
      <c r="H226" s="135">
        <f t="shared" si="129"/>
        <v>1.3645700000000001</v>
      </c>
      <c r="I226" s="135">
        <f t="shared" si="129"/>
        <v>1.46252</v>
      </c>
      <c r="J226" s="135">
        <f t="shared" si="129"/>
        <v>1.64279</v>
      </c>
      <c r="K226" s="135">
        <f t="shared" si="129"/>
        <v>1.86904</v>
      </c>
      <c r="L226" s="135">
        <f t="shared" si="129"/>
        <v>1.90472</v>
      </c>
      <c r="M226" s="135">
        <f t="shared" si="129"/>
        <v>2.0655999999999999</v>
      </c>
      <c r="N226" s="135">
        <f t="shared" si="129"/>
        <v>2.0549599999999999</v>
      </c>
      <c r="O226" s="135">
        <f t="shared" si="129"/>
        <v>1.9729399999999999</v>
      </c>
      <c r="P226" s="135">
        <f t="shared" si="129"/>
        <v>1.9258999999999999</v>
      </c>
      <c r="Q226" s="135">
        <f t="shared" si="129"/>
        <v>1.9665600000000001</v>
      </c>
      <c r="R226" s="135">
        <f t="shared" si="129"/>
        <v>1.94523</v>
      </c>
      <c r="S226" s="135">
        <f t="shared" si="129"/>
        <v>1.9214100000000001</v>
      </c>
      <c r="T226" s="135">
        <f t="shared" si="129"/>
        <v>1.89453</v>
      </c>
      <c r="U226" s="135">
        <f t="shared" si="129"/>
        <v>1.89255</v>
      </c>
      <c r="V226" s="135">
        <f t="shared" si="129"/>
        <v>1.9254599999999999</v>
      </c>
      <c r="W226" s="135">
        <f t="shared" si="129"/>
        <v>1.9837499999999999</v>
      </c>
      <c r="X226" s="135">
        <f t="shared" si="129"/>
        <v>1.9583999999999999</v>
      </c>
      <c r="Y226" s="135">
        <f t="shared" si="129"/>
        <v>1.8796299999999999</v>
      </c>
      <c r="Z226" s="135">
        <f t="shared" si="129"/>
        <v>1.6682900000000001</v>
      </c>
      <c r="AA226" s="135">
        <f t="shared" si="129"/>
        <v>1.4669700000000001</v>
      </c>
    </row>
    <row r="227" spans="1:27" ht="12.75" customHeight="1" outlineLevel="1" x14ac:dyDescent="0.3">
      <c r="A227" s="163" t="s">
        <v>2630</v>
      </c>
      <c r="B227" s="94" t="s">
        <v>238</v>
      </c>
      <c r="C227" s="70" t="s">
        <v>79</v>
      </c>
      <c r="D227" s="71">
        <v>1194.1099999999999</v>
      </c>
      <c r="E227" s="71">
        <v>1159.05</v>
      </c>
      <c r="F227" s="71">
        <v>1133.76</v>
      </c>
      <c r="G227" s="71">
        <v>1132.6099999999999</v>
      </c>
      <c r="H227" s="71">
        <v>1157.5899999999999</v>
      </c>
      <c r="I227" s="71">
        <v>1255.54</v>
      </c>
      <c r="J227" s="71">
        <v>1435.81</v>
      </c>
      <c r="K227" s="71">
        <v>1662.06</v>
      </c>
      <c r="L227" s="71">
        <v>1697.74</v>
      </c>
      <c r="M227" s="71">
        <v>1858.62</v>
      </c>
      <c r="N227" s="71">
        <v>1847.98</v>
      </c>
      <c r="O227" s="71">
        <v>1765.96</v>
      </c>
      <c r="P227" s="71">
        <v>1718.92</v>
      </c>
      <c r="Q227" s="71">
        <v>1759.58</v>
      </c>
      <c r="R227" s="71">
        <v>1738.25</v>
      </c>
      <c r="S227" s="71">
        <v>1714.43</v>
      </c>
      <c r="T227" s="71">
        <v>1687.55</v>
      </c>
      <c r="U227" s="71">
        <v>1685.57</v>
      </c>
      <c r="V227" s="71">
        <v>1718.48</v>
      </c>
      <c r="W227" s="71">
        <v>1776.77</v>
      </c>
      <c r="X227" s="71">
        <v>1751.42</v>
      </c>
      <c r="Y227" s="71">
        <v>1672.65</v>
      </c>
      <c r="Z227" s="71">
        <v>1461.31</v>
      </c>
      <c r="AA227" s="71">
        <v>1259.99</v>
      </c>
    </row>
    <row r="228" spans="1:27" ht="12.75" customHeight="1" outlineLevel="1" x14ac:dyDescent="0.3">
      <c r="A228" s="163" t="s">
        <v>2631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customHeight="1" outlineLevel="1" x14ac:dyDescent="0.3">
      <c r="A229" s="163" t="s">
        <v>2632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2633</v>
      </c>
      <c r="B230" s="94" t="s">
        <v>81</v>
      </c>
      <c r="C230" s="70" t="s">
        <v>79</v>
      </c>
      <c r="D230" s="71">
        <f>$D$11</f>
        <v>88.27</v>
      </c>
      <c r="E230" s="71">
        <f t="shared" ref="E230:AA230" si="131">$D$11</f>
        <v>88.27</v>
      </c>
      <c r="F230" s="71">
        <f t="shared" si="131"/>
        <v>88.27</v>
      </c>
      <c r="G230" s="71">
        <f t="shared" si="131"/>
        <v>88.27</v>
      </c>
      <c r="H230" s="71">
        <f t="shared" si="131"/>
        <v>88.27</v>
      </c>
      <c r="I230" s="71">
        <f t="shared" si="131"/>
        <v>88.27</v>
      </c>
      <c r="J230" s="71">
        <f t="shared" si="131"/>
        <v>88.27</v>
      </c>
      <c r="K230" s="71">
        <f t="shared" si="131"/>
        <v>88.27</v>
      </c>
      <c r="L230" s="71">
        <f t="shared" si="131"/>
        <v>88.27</v>
      </c>
      <c r="M230" s="71">
        <f t="shared" si="131"/>
        <v>88.27</v>
      </c>
      <c r="N230" s="71">
        <f t="shared" si="131"/>
        <v>88.27</v>
      </c>
      <c r="O230" s="71">
        <f t="shared" si="131"/>
        <v>88.27</v>
      </c>
      <c r="P230" s="71">
        <f t="shared" si="131"/>
        <v>88.27</v>
      </c>
      <c r="Q230" s="71">
        <f t="shared" si="131"/>
        <v>88.27</v>
      </c>
      <c r="R230" s="71">
        <f t="shared" si="131"/>
        <v>88.27</v>
      </c>
      <c r="S230" s="71">
        <f t="shared" si="131"/>
        <v>88.27</v>
      </c>
      <c r="T230" s="71">
        <f t="shared" si="131"/>
        <v>88.27</v>
      </c>
      <c r="U230" s="71">
        <f t="shared" si="131"/>
        <v>88.27</v>
      </c>
      <c r="V230" s="71">
        <f t="shared" si="131"/>
        <v>88.27</v>
      </c>
      <c r="W230" s="71">
        <f t="shared" si="131"/>
        <v>88.27</v>
      </c>
      <c r="X230" s="71">
        <f t="shared" si="131"/>
        <v>88.27</v>
      </c>
      <c r="Y230" s="71">
        <f t="shared" si="131"/>
        <v>88.27</v>
      </c>
      <c r="Z230" s="71">
        <f t="shared" si="131"/>
        <v>88.27</v>
      </c>
      <c r="AA230" s="71">
        <f t="shared" si="131"/>
        <v>88.27</v>
      </c>
    </row>
    <row r="231" spans="1:27" ht="12.75" customHeight="1" x14ac:dyDescent="0.3">
      <c r="A231" s="162" t="s">
        <v>2634</v>
      </c>
      <c r="B231" s="54" t="str">
        <f>"14"&amp;"."&amp;$B$801&amp;"."&amp;$B$802</f>
        <v>14.03.2024</v>
      </c>
      <c r="C231" s="134" t="s">
        <v>76</v>
      </c>
      <c r="D231" s="135">
        <f>ROUND(((D232+D233+D235+D234)/1000),5)</f>
        <v>1.4307099999999999</v>
      </c>
      <c r="E231" s="135">
        <f>ROUND(((E232+E233+E235+E234)/1000),5)</f>
        <v>1.3529199999999999</v>
      </c>
      <c r="F231" s="135">
        <f>ROUND(((F232+F233+F235+F234)/1000),5)</f>
        <v>1.3390899999999999</v>
      </c>
      <c r="G231" s="135">
        <f t="shared" ref="G231:AA231" si="132">ROUND(((G232+G233+G235+G234)/1000),5)</f>
        <v>1.3418399999999999</v>
      </c>
      <c r="H231" s="135">
        <f t="shared" si="132"/>
        <v>1.3851899999999999</v>
      </c>
      <c r="I231" s="135">
        <f t="shared" si="132"/>
        <v>1.4616199999999999</v>
      </c>
      <c r="J231" s="135">
        <f t="shared" si="132"/>
        <v>1.62738</v>
      </c>
      <c r="K231" s="135">
        <f t="shared" si="132"/>
        <v>1.84962</v>
      </c>
      <c r="L231" s="135">
        <f t="shared" si="132"/>
        <v>1.9193899999999999</v>
      </c>
      <c r="M231" s="135">
        <f t="shared" si="132"/>
        <v>1.9873400000000001</v>
      </c>
      <c r="N231" s="135">
        <f t="shared" si="132"/>
        <v>1.97519</v>
      </c>
      <c r="O231" s="135">
        <f t="shared" si="132"/>
        <v>2.0112999999999999</v>
      </c>
      <c r="P231" s="135">
        <f t="shared" si="132"/>
        <v>1.98637</v>
      </c>
      <c r="Q231" s="135">
        <f t="shared" si="132"/>
        <v>1.97671</v>
      </c>
      <c r="R231" s="135">
        <f t="shared" si="132"/>
        <v>1.9575800000000001</v>
      </c>
      <c r="S231" s="135">
        <f t="shared" si="132"/>
        <v>1.93174</v>
      </c>
      <c r="T231" s="135">
        <f t="shared" si="132"/>
        <v>1.9290099999999999</v>
      </c>
      <c r="U231" s="135">
        <f t="shared" si="132"/>
        <v>1.8886700000000001</v>
      </c>
      <c r="V231" s="135">
        <f t="shared" si="132"/>
        <v>1.97505</v>
      </c>
      <c r="W231" s="135">
        <f t="shared" si="132"/>
        <v>2.0064600000000001</v>
      </c>
      <c r="X231" s="135">
        <f t="shared" si="132"/>
        <v>1.96699</v>
      </c>
      <c r="Y231" s="135">
        <f t="shared" si="132"/>
        <v>1.87998</v>
      </c>
      <c r="Z231" s="135">
        <f t="shared" si="132"/>
        <v>1.6988099999999999</v>
      </c>
      <c r="AA231" s="135">
        <f t="shared" si="132"/>
        <v>1.5510699999999999</v>
      </c>
    </row>
    <row r="232" spans="1:27" ht="12.75" customHeight="1" outlineLevel="1" x14ac:dyDescent="0.3">
      <c r="A232" s="163" t="s">
        <v>2635</v>
      </c>
      <c r="B232" s="94" t="s">
        <v>238</v>
      </c>
      <c r="C232" s="70" t="s">
        <v>79</v>
      </c>
      <c r="D232" s="71">
        <v>1223.73</v>
      </c>
      <c r="E232" s="71">
        <v>1145.94</v>
      </c>
      <c r="F232" s="71">
        <v>1132.1099999999999</v>
      </c>
      <c r="G232" s="71">
        <v>1134.8599999999999</v>
      </c>
      <c r="H232" s="71">
        <v>1178.21</v>
      </c>
      <c r="I232" s="71">
        <v>1254.6400000000001</v>
      </c>
      <c r="J232" s="71">
        <v>1420.4</v>
      </c>
      <c r="K232" s="71">
        <v>1642.64</v>
      </c>
      <c r="L232" s="71">
        <v>1712.41</v>
      </c>
      <c r="M232" s="71">
        <v>1780.36</v>
      </c>
      <c r="N232" s="71">
        <v>1768.21</v>
      </c>
      <c r="O232" s="71">
        <v>1804.32</v>
      </c>
      <c r="P232" s="71">
        <v>1779.39</v>
      </c>
      <c r="Q232" s="71">
        <v>1769.73</v>
      </c>
      <c r="R232" s="71">
        <v>1750.6</v>
      </c>
      <c r="S232" s="71">
        <v>1724.76</v>
      </c>
      <c r="T232" s="71">
        <v>1722.03</v>
      </c>
      <c r="U232" s="71">
        <v>1681.69</v>
      </c>
      <c r="V232" s="71">
        <v>1768.07</v>
      </c>
      <c r="W232" s="71">
        <v>1799.48</v>
      </c>
      <c r="X232" s="71">
        <v>1760.01</v>
      </c>
      <c r="Y232" s="71">
        <v>1673</v>
      </c>
      <c r="Z232" s="71">
        <v>1491.83</v>
      </c>
      <c r="AA232" s="71">
        <v>1344.09</v>
      </c>
    </row>
    <row r="233" spans="1:27" ht="12.75" customHeight="1" outlineLevel="1" x14ac:dyDescent="0.3">
      <c r="A233" s="163" t="s">
        <v>2636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customHeight="1" outlineLevel="1" x14ac:dyDescent="0.3">
      <c r="A234" s="163" t="s">
        <v>2637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2638</v>
      </c>
      <c r="B235" s="94" t="s">
        <v>81</v>
      </c>
      <c r="C235" s="70" t="s">
        <v>79</v>
      </c>
      <c r="D235" s="71">
        <f>$D$11</f>
        <v>88.27</v>
      </c>
      <c r="E235" s="71">
        <f t="shared" ref="E235:AA235" si="134">$D$11</f>
        <v>88.27</v>
      </c>
      <c r="F235" s="71">
        <f t="shared" si="134"/>
        <v>88.27</v>
      </c>
      <c r="G235" s="71">
        <f t="shared" si="134"/>
        <v>88.27</v>
      </c>
      <c r="H235" s="71">
        <f t="shared" si="134"/>
        <v>88.27</v>
      </c>
      <c r="I235" s="71">
        <f t="shared" si="134"/>
        <v>88.27</v>
      </c>
      <c r="J235" s="71">
        <f t="shared" si="134"/>
        <v>88.27</v>
      </c>
      <c r="K235" s="71">
        <f t="shared" si="134"/>
        <v>88.27</v>
      </c>
      <c r="L235" s="71">
        <f t="shared" si="134"/>
        <v>88.27</v>
      </c>
      <c r="M235" s="71">
        <f t="shared" si="134"/>
        <v>88.27</v>
      </c>
      <c r="N235" s="71">
        <f t="shared" si="134"/>
        <v>88.27</v>
      </c>
      <c r="O235" s="71">
        <f t="shared" si="134"/>
        <v>88.27</v>
      </c>
      <c r="P235" s="71">
        <f t="shared" si="134"/>
        <v>88.27</v>
      </c>
      <c r="Q235" s="71">
        <f t="shared" si="134"/>
        <v>88.27</v>
      </c>
      <c r="R235" s="71">
        <f t="shared" si="134"/>
        <v>88.27</v>
      </c>
      <c r="S235" s="71">
        <f t="shared" si="134"/>
        <v>88.27</v>
      </c>
      <c r="T235" s="71">
        <f t="shared" si="134"/>
        <v>88.27</v>
      </c>
      <c r="U235" s="71">
        <f t="shared" si="134"/>
        <v>88.27</v>
      </c>
      <c r="V235" s="71">
        <f t="shared" si="134"/>
        <v>88.27</v>
      </c>
      <c r="W235" s="71">
        <f t="shared" si="134"/>
        <v>88.27</v>
      </c>
      <c r="X235" s="71">
        <f t="shared" si="134"/>
        <v>88.27</v>
      </c>
      <c r="Y235" s="71">
        <f t="shared" si="134"/>
        <v>88.27</v>
      </c>
      <c r="Z235" s="71">
        <f t="shared" si="134"/>
        <v>88.27</v>
      </c>
      <c r="AA235" s="71">
        <f t="shared" si="134"/>
        <v>88.27</v>
      </c>
    </row>
    <row r="236" spans="1:27" ht="12.75" customHeight="1" x14ac:dyDescent="0.3">
      <c r="A236" s="162" t="s">
        <v>2639</v>
      </c>
      <c r="B236" s="54" t="str">
        <f>"15"&amp;"."&amp;$B$801&amp;"."&amp;$B$802</f>
        <v>15.03.2024</v>
      </c>
      <c r="C236" s="134" t="s">
        <v>76</v>
      </c>
      <c r="D236" s="135">
        <f>ROUND(((D237+D238+D240+D239)/1000),5)</f>
        <v>1.43702</v>
      </c>
      <c r="E236" s="135">
        <f>ROUND(((E237+E238+E240+E239)/1000),5)</f>
        <v>1.3763799999999999</v>
      </c>
      <c r="F236" s="135">
        <f>ROUND(((F237+F238+F240+F239)/1000),5)</f>
        <v>1.3639300000000001</v>
      </c>
      <c r="G236" s="135">
        <f t="shared" ref="G236:AA236" si="135">ROUND(((G237+G238+G240+G239)/1000),5)</f>
        <v>1.36398</v>
      </c>
      <c r="H236" s="135">
        <f t="shared" si="135"/>
        <v>1.3915900000000001</v>
      </c>
      <c r="I236" s="135">
        <f t="shared" si="135"/>
        <v>1.52959</v>
      </c>
      <c r="J236" s="135">
        <f t="shared" si="135"/>
        <v>1.6516999999999999</v>
      </c>
      <c r="K236" s="135">
        <f t="shared" si="135"/>
        <v>1.86622</v>
      </c>
      <c r="L236" s="135">
        <f t="shared" si="135"/>
        <v>1.9478899999999999</v>
      </c>
      <c r="M236" s="135">
        <f t="shared" si="135"/>
        <v>1.9872799999999999</v>
      </c>
      <c r="N236" s="135">
        <f t="shared" si="135"/>
        <v>1.98794</v>
      </c>
      <c r="O236" s="135">
        <f t="shared" si="135"/>
        <v>2.0355300000000001</v>
      </c>
      <c r="P236" s="135">
        <f t="shared" si="135"/>
        <v>2.03077</v>
      </c>
      <c r="Q236" s="135">
        <f t="shared" si="135"/>
        <v>2.0230800000000002</v>
      </c>
      <c r="R236" s="135">
        <f t="shared" si="135"/>
        <v>2.0067499999999998</v>
      </c>
      <c r="S236" s="135">
        <f t="shared" si="135"/>
        <v>1.9942</v>
      </c>
      <c r="T236" s="135">
        <f t="shared" si="135"/>
        <v>1.9946699999999999</v>
      </c>
      <c r="U236" s="135">
        <f t="shared" si="135"/>
        <v>1.9238599999999999</v>
      </c>
      <c r="V236" s="135">
        <f t="shared" si="135"/>
        <v>1.9841599999999999</v>
      </c>
      <c r="W236" s="135">
        <f t="shared" si="135"/>
        <v>2.0426000000000002</v>
      </c>
      <c r="X236" s="135">
        <f t="shared" si="135"/>
        <v>2.0374099999999999</v>
      </c>
      <c r="Y236" s="135">
        <f t="shared" si="135"/>
        <v>1.92601</v>
      </c>
      <c r="Z236" s="135">
        <f t="shared" si="135"/>
        <v>1.73532</v>
      </c>
      <c r="AA236" s="135">
        <f t="shared" si="135"/>
        <v>1.6575500000000001</v>
      </c>
    </row>
    <row r="237" spans="1:27" ht="12.75" customHeight="1" outlineLevel="1" x14ac:dyDescent="0.3">
      <c r="A237" s="163" t="s">
        <v>2640</v>
      </c>
      <c r="B237" s="94" t="s">
        <v>238</v>
      </c>
      <c r="C237" s="70" t="s">
        <v>79</v>
      </c>
      <c r="D237" s="71">
        <v>1230.04</v>
      </c>
      <c r="E237" s="71">
        <v>1169.4000000000001</v>
      </c>
      <c r="F237" s="71">
        <v>1156.95</v>
      </c>
      <c r="G237" s="71">
        <v>1157</v>
      </c>
      <c r="H237" s="71">
        <v>1184.6099999999999</v>
      </c>
      <c r="I237" s="71">
        <v>1322.61</v>
      </c>
      <c r="J237" s="71">
        <v>1444.72</v>
      </c>
      <c r="K237" s="71">
        <v>1659.24</v>
      </c>
      <c r="L237" s="71">
        <v>1740.91</v>
      </c>
      <c r="M237" s="71">
        <v>1780.3</v>
      </c>
      <c r="N237" s="71">
        <v>1780.96</v>
      </c>
      <c r="O237" s="71">
        <v>1828.55</v>
      </c>
      <c r="P237" s="71">
        <v>1823.79</v>
      </c>
      <c r="Q237" s="71">
        <v>1816.1</v>
      </c>
      <c r="R237" s="71">
        <v>1799.77</v>
      </c>
      <c r="S237" s="71">
        <v>1787.22</v>
      </c>
      <c r="T237" s="71">
        <v>1787.69</v>
      </c>
      <c r="U237" s="71">
        <v>1716.88</v>
      </c>
      <c r="V237" s="71">
        <v>1777.18</v>
      </c>
      <c r="W237" s="71">
        <v>1835.62</v>
      </c>
      <c r="X237" s="71">
        <v>1830.43</v>
      </c>
      <c r="Y237" s="71">
        <v>1719.03</v>
      </c>
      <c r="Z237" s="71">
        <v>1528.34</v>
      </c>
      <c r="AA237" s="71">
        <v>1450.57</v>
      </c>
    </row>
    <row r="238" spans="1:27" ht="12.75" customHeight="1" outlineLevel="1" x14ac:dyDescent="0.3">
      <c r="A238" s="163" t="s">
        <v>2641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customHeight="1" outlineLevel="1" x14ac:dyDescent="0.3">
      <c r="A239" s="163" t="s">
        <v>2642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2643</v>
      </c>
      <c r="B240" s="94" t="s">
        <v>81</v>
      </c>
      <c r="C240" s="70" t="s">
        <v>79</v>
      </c>
      <c r="D240" s="71">
        <f>$D$11</f>
        <v>88.27</v>
      </c>
      <c r="E240" s="71">
        <f t="shared" ref="E240:AA240" si="137">$D$11</f>
        <v>88.27</v>
      </c>
      <c r="F240" s="71">
        <f t="shared" si="137"/>
        <v>88.27</v>
      </c>
      <c r="G240" s="71">
        <f t="shared" si="137"/>
        <v>88.27</v>
      </c>
      <c r="H240" s="71">
        <f t="shared" si="137"/>
        <v>88.27</v>
      </c>
      <c r="I240" s="71">
        <f t="shared" si="137"/>
        <v>88.27</v>
      </c>
      <c r="J240" s="71">
        <f t="shared" si="137"/>
        <v>88.27</v>
      </c>
      <c r="K240" s="71">
        <f t="shared" si="137"/>
        <v>88.27</v>
      </c>
      <c r="L240" s="71">
        <f t="shared" si="137"/>
        <v>88.27</v>
      </c>
      <c r="M240" s="71">
        <f t="shared" si="137"/>
        <v>88.27</v>
      </c>
      <c r="N240" s="71">
        <f t="shared" si="137"/>
        <v>88.27</v>
      </c>
      <c r="O240" s="71">
        <f t="shared" si="137"/>
        <v>88.27</v>
      </c>
      <c r="P240" s="71">
        <f t="shared" si="137"/>
        <v>88.27</v>
      </c>
      <c r="Q240" s="71">
        <f t="shared" si="137"/>
        <v>88.27</v>
      </c>
      <c r="R240" s="71">
        <f t="shared" si="137"/>
        <v>88.27</v>
      </c>
      <c r="S240" s="71">
        <f t="shared" si="137"/>
        <v>88.27</v>
      </c>
      <c r="T240" s="71">
        <f t="shared" si="137"/>
        <v>88.27</v>
      </c>
      <c r="U240" s="71">
        <f t="shared" si="137"/>
        <v>88.27</v>
      </c>
      <c r="V240" s="71">
        <f t="shared" si="137"/>
        <v>88.27</v>
      </c>
      <c r="W240" s="71">
        <f t="shared" si="137"/>
        <v>88.27</v>
      </c>
      <c r="X240" s="71">
        <f t="shared" si="137"/>
        <v>88.27</v>
      </c>
      <c r="Y240" s="71">
        <f t="shared" si="137"/>
        <v>88.27</v>
      </c>
      <c r="Z240" s="71">
        <f t="shared" si="137"/>
        <v>88.27</v>
      </c>
      <c r="AA240" s="71">
        <f t="shared" si="137"/>
        <v>88.27</v>
      </c>
    </row>
    <row r="241" spans="1:27" ht="12.75" customHeight="1" x14ac:dyDescent="0.3">
      <c r="A241" s="162" t="s">
        <v>2644</v>
      </c>
      <c r="B241" s="54" t="str">
        <f>"16"&amp;"."&amp;$B$801&amp;"."&amp;$B$802</f>
        <v>16.03.2024</v>
      </c>
      <c r="C241" s="134" t="s">
        <v>76</v>
      </c>
      <c r="D241" s="135">
        <f>ROUND(((D242+D243+D245+D244)/1000),5)</f>
        <v>1.6492599999999999</v>
      </c>
      <c r="E241" s="135">
        <f>ROUND(((E242+E243+E245+E244)/1000),5)</f>
        <v>1.48254</v>
      </c>
      <c r="F241" s="135">
        <f>ROUND(((F242+F243+F245+F244)/1000),5)</f>
        <v>1.4525300000000001</v>
      </c>
      <c r="G241" s="135">
        <f t="shared" ref="G241:AA241" si="138">ROUND(((G242+G243+G245+G244)/1000),5)</f>
        <v>1.4315100000000001</v>
      </c>
      <c r="H241" s="135">
        <f t="shared" si="138"/>
        <v>1.43241</v>
      </c>
      <c r="I241" s="135">
        <f t="shared" si="138"/>
        <v>1.5582100000000001</v>
      </c>
      <c r="J241" s="135">
        <f t="shared" si="138"/>
        <v>1.60859</v>
      </c>
      <c r="K241" s="135">
        <f t="shared" si="138"/>
        <v>1.6553899999999999</v>
      </c>
      <c r="L241" s="135">
        <f t="shared" si="138"/>
        <v>1.8991899999999999</v>
      </c>
      <c r="M241" s="135">
        <f t="shared" si="138"/>
        <v>2.0303</v>
      </c>
      <c r="N241" s="135">
        <f t="shared" si="138"/>
        <v>2.0994000000000002</v>
      </c>
      <c r="O241" s="135">
        <f t="shared" si="138"/>
        <v>2.0946099999999999</v>
      </c>
      <c r="P241" s="135">
        <f t="shared" si="138"/>
        <v>2.0629499999999998</v>
      </c>
      <c r="Q241" s="135">
        <f t="shared" si="138"/>
        <v>2.0478000000000001</v>
      </c>
      <c r="R241" s="135">
        <f t="shared" si="138"/>
        <v>1.9801599999999999</v>
      </c>
      <c r="S241" s="135">
        <f t="shared" si="138"/>
        <v>1.92045</v>
      </c>
      <c r="T241" s="135">
        <f t="shared" si="138"/>
        <v>1.92822</v>
      </c>
      <c r="U241" s="135">
        <f t="shared" si="138"/>
        <v>1.97908</v>
      </c>
      <c r="V241" s="135">
        <f t="shared" si="138"/>
        <v>2.0468899999999999</v>
      </c>
      <c r="W241" s="135">
        <f t="shared" si="138"/>
        <v>2.0558100000000001</v>
      </c>
      <c r="X241" s="135">
        <f t="shared" si="138"/>
        <v>1.9682599999999999</v>
      </c>
      <c r="Y241" s="135">
        <f t="shared" si="138"/>
        <v>1.8945000000000001</v>
      </c>
      <c r="Z241" s="135">
        <f t="shared" si="138"/>
        <v>1.7221900000000001</v>
      </c>
      <c r="AA241" s="135">
        <f t="shared" si="138"/>
        <v>1.6535200000000001</v>
      </c>
    </row>
    <row r="242" spans="1:27" ht="12.75" customHeight="1" outlineLevel="1" x14ac:dyDescent="0.3">
      <c r="A242" s="163" t="s">
        <v>2645</v>
      </c>
      <c r="B242" s="94" t="s">
        <v>238</v>
      </c>
      <c r="C242" s="70" t="s">
        <v>79</v>
      </c>
      <c r="D242" s="71">
        <v>1442.28</v>
      </c>
      <c r="E242" s="71">
        <v>1275.56</v>
      </c>
      <c r="F242" s="71">
        <v>1245.55</v>
      </c>
      <c r="G242" s="71">
        <v>1224.53</v>
      </c>
      <c r="H242" s="71">
        <v>1225.43</v>
      </c>
      <c r="I242" s="71">
        <v>1351.23</v>
      </c>
      <c r="J242" s="71">
        <v>1401.61</v>
      </c>
      <c r="K242" s="71">
        <v>1448.41</v>
      </c>
      <c r="L242" s="71">
        <v>1692.21</v>
      </c>
      <c r="M242" s="71">
        <v>1823.32</v>
      </c>
      <c r="N242" s="71">
        <v>1892.42</v>
      </c>
      <c r="O242" s="71">
        <v>1887.63</v>
      </c>
      <c r="P242" s="71">
        <v>1855.97</v>
      </c>
      <c r="Q242" s="71">
        <v>1840.82</v>
      </c>
      <c r="R242" s="71">
        <v>1773.18</v>
      </c>
      <c r="S242" s="71">
        <v>1713.47</v>
      </c>
      <c r="T242" s="71">
        <v>1721.24</v>
      </c>
      <c r="U242" s="71">
        <v>1772.1</v>
      </c>
      <c r="V242" s="71">
        <v>1839.91</v>
      </c>
      <c r="W242" s="71">
        <v>1848.83</v>
      </c>
      <c r="X242" s="71">
        <v>1761.28</v>
      </c>
      <c r="Y242" s="71">
        <v>1687.52</v>
      </c>
      <c r="Z242" s="71">
        <v>1515.21</v>
      </c>
      <c r="AA242" s="71">
        <v>1446.54</v>
      </c>
    </row>
    <row r="243" spans="1:27" ht="12.75" customHeight="1" outlineLevel="1" x14ac:dyDescent="0.3">
      <c r="A243" s="163" t="s">
        <v>2646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customHeight="1" outlineLevel="1" x14ac:dyDescent="0.3">
      <c r="A244" s="163" t="s">
        <v>2647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2648</v>
      </c>
      <c r="B245" s="94" t="s">
        <v>81</v>
      </c>
      <c r="C245" s="70" t="s">
        <v>79</v>
      </c>
      <c r="D245" s="71">
        <f>$D$11</f>
        <v>88.27</v>
      </c>
      <c r="E245" s="71">
        <f t="shared" ref="E245:AA245" si="140">$D$11</f>
        <v>88.27</v>
      </c>
      <c r="F245" s="71">
        <f t="shared" si="140"/>
        <v>88.27</v>
      </c>
      <c r="G245" s="71">
        <f t="shared" si="140"/>
        <v>88.27</v>
      </c>
      <c r="H245" s="71">
        <f t="shared" si="140"/>
        <v>88.27</v>
      </c>
      <c r="I245" s="71">
        <f t="shared" si="140"/>
        <v>88.27</v>
      </c>
      <c r="J245" s="71">
        <f t="shared" si="140"/>
        <v>88.27</v>
      </c>
      <c r="K245" s="71">
        <f t="shared" si="140"/>
        <v>88.27</v>
      </c>
      <c r="L245" s="71">
        <f t="shared" si="140"/>
        <v>88.27</v>
      </c>
      <c r="M245" s="71">
        <f t="shared" si="140"/>
        <v>88.27</v>
      </c>
      <c r="N245" s="71">
        <f t="shared" si="140"/>
        <v>88.27</v>
      </c>
      <c r="O245" s="71">
        <f t="shared" si="140"/>
        <v>88.27</v>
      </c>
      <c r="P245" s="71">
        <f t="shared" si="140"/>
        <v>88.27</v>
      </c>
      <c r="Q245" s="71">
        <f t="shared" si="140"/>
        <v>88.27</v>
      </c>
      <c r="R245" s="71">
        <f t="shared" si="140"/>
        <v>88.27</v>
      </c>
      <c r="S245" s="71">
        <f t="shared" si="140"/>
        <v>88.27</v>
      </c>
      <c r="T245" s="71">
        <f t="shared" si="140"/>
        <v>88.27</v>
      </c>
      <c r="U245" s="71">
        <f t="shared" si="140"/>
        <v>88.27</v>
      </c>
      <c r="V245" s="71">
        <f t="shared" si="140"/>
        <v>88.27</v>
      </c>
      <c r="W245" s="71">
        <f t="shared" si="140"/>
        <v>88.27</v>
      </c>
      <c r="X245" s="71">
        <f t="shared" si="140"/>
        <v>88.27</v>
      </c>
      <c r="Y245" s="71">
        <f t="shared" si="140"/>
        <v>88.27</v>
      </c>
      <c r="Z245" s="71">
        <f t="shared" si="140"/>
        <v>88.27</v>
      </c>
      <c r="AA245" s="71">
        <f t="shared" si="140"/>
        <v>88.27</v>
      </c>
    </row>
    <row r="246" spans="1:27" ht="12.75" customHeight="1" x14ac:dyDescent="0.3">
      <c r="A246" s="162" t="s">
        <v>2649</v>
      </c>
      <c r="B246" s="54" t="str">
        <f>"17"&amp;"."&amp;$B$801&amp;"."&amp;$B$802</f>
        <v>17.03.2024</v>
      </c>
      <c r="C246" s="134" t="s">
        <v>76</v>
      </c>
      <c r="D246" s="135">
        <f>ROUND(((D247+D248+D250+D249)/1000),5)</f>
        <v>1.65123</v>
      </c>
      <c r="E246" s="135">
        <f>ROUND(((E247+E248+E250+E249)/1000),5)</f>
        <v>1.4771399999999999</v>
      </c>
      <c r="F246" s="135">
        <f>ROUND(((F247+F248+F250+F249)/1000),5)</f>
        <v>1.43672</v>
      </c>
      <c r="G246" s="135">
        <f t="shared" ref="G246:AA246" si="141">ROUND(((G247+G248+G250+G249)/1000),5)</f>
        <v>1.4064700000000001</v>
      </c>
      <c r="H246" s="135">
        <f t="shared" si="141"/>
        <v>1.40629</v>
      </c>
      <c r="I246" s="135">
        <f t="shared" si="141"/>
        <v>1.4584900000000001</v>
      </c>
      <c r="J246" s="135">
        <f t="shared" si="141"/>
        <v>1.5404800000000001</v>
      </c>
      <c r="K246" s="135">
        <f t="shared" si="141"/>
        <v>1.6280600000000001</v>
      </c>
      <c r="L246" s="135">
        <f t="shared" si="141"/>
        <v>1.70472</v>
      </c>
      <c r="M246" s="135">
        <f t="shared" si="141"/>
        <v>1.8961699999999999</v>
      </c>
      <c r="N246" s="135">
        <f t="shared" si="141"/>
        <v>1.9132</v>
      </c>
      <c r="O246" s="135">
        <f t="shared" si="141"/>
        <v>1.9191199999999999</v>
      </c>
      <c r="P246" s="135">
        <f t="shared" si="141"/>
        <v>1.91361</v>
      </c>
      <c r="Q246" s="135">
        <f t="shared" si="141"/>
        <v>1.9067000000000001</v>
      </c>
      <c r="R246" s="135">
        <f t="shared" si="141"/>
        <v>1.9073500000000001</v>
      </c>
      <c r="S246" s="135">
        <f t="shared" si="141"/>
        <v>1.9038200000000001</v>
      </c>
      <c r="T246" s="135">
        <f t="shared" si="141"/>
        <v>1.90422</v>
      </c>
      <c r="U246" s="135">
        <f t="shared" si="141"/>
        <v>1.9102699999999999</v>
      </c>
      <c r="V246" s="135">
        <f t="shared" si="141"/>
        <v>2.0511200000000001</v>
      </c>
      <c r="W246" s="135">
        <f t="shared" si="141"/>
        <v>2.1555900000000001</v>
      </c>
      <c r="X246" s="135">
        <f t="shared" si="141"/>
        <v>2.0779000000000001</v>
      </c>
      <c r="Y246" s="135">
        <f t="shared" si="141"/>
        <v>1.8990199999999999</v>
      </c>
      <c r="Z246" s="135">
        <f t="shared" si="141"/>
        <v>1.70705</v>
      </c>
      <c r="AA246" s="135">
        <f t="shared" si="141"/>
        <v>1.6561399999999999</v>
      </c>
    </row>
    <row r="247" spans="1:27" ht="12.75" customHeight="1" outlineLevel="1" x14ac:dyDescent="0.3">
      <c r="A247" s="163" t="s">
        <v>2650</v>
      </c>
      <c r="B247" s="94" t="s">
        <v>238</v>
      </c>
      <c r="C247" s="70" t="s">
        <v>79</v>
      </c>
      <c r="D247" s="71">
        <v>1444.25</v>
      </c>
      <c r="E247" s="71">
        <v>1270.1600000000001</v>
      </c>
      <c r="F247" s="71">
        <v>1229.74</v>
      </c>
      <c r="G247" s="71">
        <v>1199.49</v>
      </c>
      <c r="H247" s="71">
        <v>1199.31</v>
      </c>
      <c r="I247" s="71">
        <v>1251.51</v>
      </c>
      <c r="J247" s="71">
        <v>1333.5</v>
      </c>
      <c r="K247" s="71">
        <v>1421.08</v>
      </c>
      <c r="L247" s="71">
        <v>1497.74</v>
      </c>
      <c r="M247" s="71">
        <v>1689.19</v>
      </c>
      <c r="N247" s="71">
        <v>1706.22</v>
      </c>
      <c r="O247" s="71">
        <v>1712.14</v>
      </c>
      <c r="P247" s="71">
        <v>1706.63</v>
      </c>
      <c r="Q247" s="71">
        <v>1699.72</v>
      </c>
      <c r="R247" s="71">
        <v>1700.37</v>
      </c>
      <c r="S247" s="71">
        <v>1696.84</v>
      </c>
      <c r="T247" s="71">
        <v>1697.24</v>
      </c>
      <c r="U247" s="71">
        <v>1703.29</v>
      </c>
      <c r="V247" s="71">
        <v>1844.14</v>
      </c>
      <c r="W247" s="71">
        <v>1948.61</v>
      </c>
      <c r="X247" s="71">
        <v>1870.92</v>
      </c>
      <c r="Y247" s="71">
        <v>1692.04</v>
      </c>
      <c r="Z247" s="71">
        <v>1500.07</v>
      </c>
      <c r="AA247" s="71">
        <v>1449.16</v>
      </c>
    </row>
    <row r="248" spans="1:27" ht="12.75" customHeight="1" outlineLevel="1" x14ac:dyDescent="0.3">
      <c r="A248" s="163" t="s">
        <v>2651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customHeight="1" outlineLevel="1" x14ac:dyDescent="0.3">
      <c r="A249" s="163" t="s">
        <v>2652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2653</v>
      </c>
      <c r="B250" s="94" t="s">
        <v>81</v>
      </c>
      <c r="C250" s="70" t="s">
        <v>79</v>
      </c>
      <c r="D250" s="71">
        <f>$D$11</f>
        <v>88.27</v>
      </c>
      <c r="E250" s="71">
        <f t="shared" ref="E250:AA250" si="143">$D$11</f>
        <v>88.27</v>
      </c>
      <c r="F250" s="71">
        <f t="shared" si="143"/>
        <v>88.27</v>
      </c>
      <c r="G250" s="71">
        <f t="shared" si="143"/>
        <v>88.27</v>
      </c>
      <c r="H250" s="71">
        <f t="shared" si="143"/>
        <v>88.27</v>
      </c>
      <c r="I250" s="71">
        <f t="shared" si="143"/>
        <v>88.27</v>
      </c>
      <c r="J250" s="71">
        <f t="shared" si="143"/>
        <v>88.27</v>
      </c>
      <c r="K250" s="71">
        <f t="shared" si="143"/>
        <v>88.27</v>
      </c>
      <c r="L250" s="71">
        <f t="shared" si="143"/>
        <v>88.27</v>
      </c>
      <c r="M250" s="71">
        <f t="shared" si="143"/>
        <v>88.27</v>
      </c>
      <c r="N250" s="71">
        <f t="shared" si="143"/>
        <v>88.27</v>
      </c>
      <c r="O250" s="71">
        <f t="shared" si="143"/>
        <v>88.27</v>
      </c>
      <c r="P250" s="71">
        <f t="shared" si="143"/>
        <v>88.27</v>
      </c>
      <c r="Q250" s="71">
        <f t="shared" si="143"/>
        <v>88.27</v>
      </c>
      <c r="R250" s="71">
        <f t="shared" si="143"/>
        <v>88.27</v>
      </c>
      <c r="S250" s="71">
        <f t="shared" si="143"/>
        <v>88.27</v>
      </c>
      <c r="T250" s="71">
        <f t="shared" si="143"/>
        <v>88.27</v>
      </c>
      <c r="U250" s="71">
        <f t="shared" si="143"/>
        <v>88.27</v>
      </c>
      <c r="V250" s="71">
        <f t="shared" si="143"/>
        <v>88.27</v>
      </c>
      <c r="W250" s="71">
        <f t="shared" si="143"/>
        <v>88.27</v>
      </c>
      <c r="X250" s="71">
        <f t="shared" si="143"/>
        <v>88.27</v>
      </c>
      <c r="Y250" s="71">
        <f t="shared" si="143"/>
        <v>88.27</v>
      </c>
      <c r="Z250" s="71">
        <f t="shared" si="143"/>
        <v>88.27</v>
      </c>
      <c r="AA250" s="71">
        <f t="shared" si="143"/>
        <v>88.27</v>
      </c>
    </row>
    <row r="251" spans="1:27" ht="12.75" customHeight="1" x14ac:dyDescent="0.3">
      <c r="A251" s="162" t="s">
        <v>2654</v>
      </c>
      <c r="B251" s="54" t="str">
        <f>"18"&amp;"."&amp;$B$801&amp;"."&amp;$B$802</f>
        <v>18.03.2024</v>
      </c>
      <c r="C251" s="134" t="s">
        <v>76</v>
      </c>
      <c r="D251" s="135">
        <f>ROUND(((D252+D253+D255+D254)/1000),5)</f>
        <v>1.59518</v>
      </c>
      <c r="E251" s="135">
        <f>ROUND(((E252+E253+E255+E254)/1000),5)</f>
        <v>1.4621900000000001</v>
      </c>
      <c r="F251" s="135">
        <f>ROUND(((F252+F253+F255+F254)/1000),5)</f>
        <v>1.4235</v>
      </c>
      <c r="G251" s="135">
        <f t="shared" ref="G251:AA251" si="144">ROUND(((G252+G253+G255+G254)/1000),5)</f>
        <v>1.42136</v>
      </c>
      <c r="H251" s="135">
        <f t="shared" si="144"/>
        <v>1.46095</v>
      </c>
      <c r="I251" s="135">
        <f t="shared" si="144"/>
        <v>1.5672900000000001</v>
      </c>
      <c r="J251" s="135">
        <f t="shared" si="144"/>
        <v>1.6522399999999999</v>
      </c>
      <c r="K251" s="135">
        <f t="shared" si="144"/>
        <v>1.99661</v>
      </c>
      <c r="L251" s="135">
        <f t="shared" si="144"/>
        <v>2.1080999999999999</v>
      </c>
      <c r="M251" s="135">
        <f t="shared" si="144"/>
        <v>2.1920299999999999</v>
      </c>
      <c r="N251" s="135">
        <f t="shared" si="144"/>
        <v>2.20139</v>
      </c>
      <c r="O251" s="135">
        <f t="shared" si="144"/>
        <v>2.2486600000000001</v>
      </c>
      <c r="P251" s="135">
        <f t="shared" si="144"/>
        <v>2.1998700000000002</v>
      </c>
      <c r="Q251" s="135">
        <f t="shared" si="144"/>
        <v>2.2014200000000002</v>
      </c>
      <c r="R251" s="135">
        <f t="shared" si="144"/>
        <v>2.1888999999999998</v>
      </c>
      <c r="S251" s="135">
        <f t="shared" si="144"/>
        <v>2.1493000000000002</v>
      </c>
      <c r="T251" s="135">
        <f t="shared" si="144"/>
        <v>2.1372100000000001</v>
      </c>
      <c r="U251" s="135">
        <f t="shared" si="144"/>
        <v>2.0342500000000001</v>
      </c>
      <c r="V251" s="135">
        <f t="shared" si="144"/>
        <v>2.0935700000000002</v>
      </c>
      <c r="W251" s="135">
        <f t="shared" si="144"/>
        <v>2.1625999999999999</v>
      </c>
      <c r="X251" s="135">
        <f t="shared" si="144"/>
        <v>2.09483</v>
      </c>
      <c r="Y251" s="135">
        <f t="shared" si="144"/>
        <v>1.94275</v>
      </c>
      <c r="Z251" s="135">
        <f t="shared" si="144"/>
        <v>1.7176100000000001</v>
      </c>
      <c r="AA251" s="135">
        <f t="shared" si="144"/>
        <v>1.60287</v>
      </c>
    </row>
    <row r="252" spans="1:27" ht="12.75" customHeight="1" outlineLevel="1" x14ac:dyDescent="0.3">
      <c r="A252" s="163" t="s">
        <v>2655</v>
      </c>
      <c r="B252" s="94" t="s">
        <v>238</v>
      </c>
      <c r="C252" s="70" t="s">
        <v>79</v>
      </c>
      <c r="D252" s="71">
        <v>1388.2</v>
      </c>
      <c r="E252" s="71">
        <v>1255.21</v>
      </c>
      <c r="F252" s="71">
        <v>1216.52</v>
      </c>
      <c r="G252" s="71">
        <v>1214.3800000000001</v>
      </c>
      <c r="H252" s="71">
        <v>1253.97</v>
      </c>
      <c r="I252" s="71">
        <v>1360.31</v>
      </c>
      <c r="J252" s="71">
        <v>1445.26</v>
      </c>
      <c r="K252" s="71">
        <v>1789.63</v>
      </c>
      <c r="L252" s="71">
        <v>1901.12</v>
      </c>
      <c r="M252" s="71">
        <v>1985.05</v>
      </c>
      <c r="N252" s="71">
        <v>1994.41</v>
      </c>
      <c r="O252" s="71">
        <v>2041.68</v>
      </c>
      <c r="P252" s="71">
        <v>1992.89</v>
      </c>
      <c r="Q252" s="71">
        <v>1994.44</v>
      </c>
      <c r="R252" s="71">
        <v>1981.92</v>
      </c>
      <c r="S252" s="71">
        <v>1942.32</v>
      </c>
      <c r="T252" s="71">
        <v>1930.23</v>
      </c>
      <c r="U252" s="71">
        <v>1827.27</v>
      </c>
      <c r="V252" s="71">
        <v>1886.59</v>
      </c>
      <c r="W252" s="71">
        <v>1955.62</v>
      </c>
      <c r="X252" s="71">
        <v>1887.85</v>
      </c>
      <c r="Y252" s="71">
        <v>1735.77</v>
      </c>
      <c r="Z252" s="71">
        <v>1510.63</v>
      </c>
      <c r="AA252" s="71">
        <v>1395.89</v>
      </c>
    </row>
    <row r="253" spans="1:27" ht="12.75" customHeight="1" outlineLevel="1" x14ac:dyDescent="0.3">
      <c r="A253" s="163" t="s">
        <v>2656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customHeight="1" outlineLevel="1" x14ac:dyDescent="0.3">
      <c r="A254" s="163" t="s">
        <v>2657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2658</v>
      </c>
      <c r="B255" s="94" t="s">
        <v>81</v>
      </c>
      <c r="C255" s="70" t="s">
        <v>79</v>
      </c>
      <c r="D255" s="71">
        <f>$D$11</f>
        <v>88.27</v>
      </c>
      <c r="E255" s="71">
        <f t="shared" ref="E255:AA255" si="146">$D$11</f>
        <v>88.27</v>
      </c>
      <c r="F255" s="71">
        <f t="shared" si="146"/>
        <v>88.27</v>
      </c>
      <c r="G255" s="71">
        <f t="shared" si="146"/>
        <v>88.27</v>
      </c>
      <c r="H255" s="71">
        <f t="shared" si="146"/>
        <v>88.27</v>
      </c>
      <c r="I255" s="71">
        <f t="shared" si="146"/>
        <v>88.27</v>
      </c>
      <c r="J255" s="71">
        <f t="shared" si="146"/>
        <v>88.27</v>
      </c>
      <c r="K255" s="71">
        <f t="shared" si="146"/>
        <v>88.27</v>
      </c>
      <c r="L255" s="71">
        <f t="shared" si="146"/>
        <v>88.27</v>
      </c>
      <c r="M255" s="71">
        <f t="shared" si="146"/>
        <v>88.27</v>
      </c>
      <c r="N255" s="71">
        <f t="shared" si="146"/>
        <v>88.27</v>
      </c>
      <c r="O255" s="71">
        <f t="shared" si="146"/>
        <v>88.27</v>
      </c>
      <c r="P255" s="71">
        <f t="shared" si="146"/>
        <v>88.27</v>
      </c>
      <c r="Q255" s="71">
        <f t="shared" si="146"/>
        <v>88.27</v>
      </c>
      <c r="R255" s="71">
        <f t="shared" si="146"/>
        <v>88.27</v>
      </c>
      <c r="S255" s="71">
        <f t="shared" si="146"/>
        <v>88.27</v>
      </c>
      <c r="T255" s="71">
        <f t="shared" si="146"/>
        <v>88.27</v>
      </c>
      <c r="U255" s="71">
        <f t="shared" si="146"/>
        <v>88.27</v>
      </c>
      <c r="V255" s="71">
        <f t="shared" si="146"/>
        <v>88.27</v>
      </c>
      <c r="W255" s="71">
        <f t="shared" si="146"/>
        <v>88.27</v>
      </c>
      <c r="X255" s="71">
        <f t="shared" si="146"/>
        <v>88.27</v>
      </c>
      <c r="Y255" s="71">
        <f t="shared" si="146"/>
        <v>88.27</v>
      </c>
      <c r="Z255" s="71">
        <f t="shared" si="146"/>
        <v>88.27</v>
      </c>
      <c r="AA255" s="71">
        <f t="shared" si="146"/>
        <v>88.27</v>
      </c>
    </row>
    <row r="256" spans="1:27" ht="12.75" customHeight="1" x14ac:dyDescent="0.3">
      <c r="A256" s="162" t="s">
        <v>2659</v>
      </c>
      <c r="B256" s="54" t="str">
        <f>"19"&amp;"."&amp;$B$801&amp;"."&amp;$B$802</f>
        <v>19.03.2024</v>
      </c>
      <c r="C256" s="134" t="s">
        <v>76</v>
      </c>
      <c r="D256" s="135">
        <f>ROUND(((D257+D258+D260+D259)/1000),5)</f>
        <v>1.4618599999999999</v>
      </c>
      <c r="E256" s="135">
        <f>ROUND(((E257+E258+E260+E259)/1000),5)</f>
        <v>1.39714</v>
      </c>
      <c r="F256" s="135">
        <f>ROUND(((F257+F258+F260+F259)/1000),5)</f>
        <v>1.37009</v>
      </c>
      <c r="G256" s="135">
        <f t="shared" ref="G256:AA256" si="147">ROUND(((G257+G258+G260+G259)/1000),5)</f>
        <v>1.36483</v>
      </c>
      <c r="H256" s="135">
        <f t="shared" si="147"/>
        <v>1.39388</v>
      </c>
      <c r="I256" s="135">
        <f t="shared" si="147"/>
        <v>1.4890099999999999</v>
      </c>
      <c r="J256" s="135">
        <f t="shared" si="147"/>
        <v>1.6214299999999999</v>
      </c>
      <c r="K256" s="135">
        <f t="shared" si="147"/>
        <v>1.76579</v>
      </c>
      <c r="L256" s="135">
        <f t="shared" si="147"/>
        <v>1.9721299999999999</v>
      </c>
      <c r="M256" s="135">
        <f t="shared" si="147"/>
        <v>2.0869300000000002</v>
      </c>
      <c r="N256" s="135">
        <f t="shared" si="147"/>
        <v>2.09795</v>
      </c>
      <c r="O256" s="135">
        <f t="shared" si="147"/>
        <v>2.1208999999999998</v>
      </c>
      <c r="P256" s="135">
        <f t="shared" si="147"/>
        <v>2.0749900000000001</v>
      </c>
      <c r="Q256" s="135">
        <f t="shared" si="147"/>
        <v>2.1048300000000002</v>
      </c>
      <c r="R256" s="135">
        <f t="shared" si="147"/>
        <v>2.0362</v>
      </c>
      <c r="S256" s="135">
        <f t="shared" si="147"/>
        <v>2.00854</v>
      </c>
      <c r="T256" s="135">
        <f t="shared" si="147"/>
        <v>1.95943</v>
      </c>
      <c r="U256" s="135">
        <f t="shared" si="147"/>
        <v>1.86955</v>
      </c>
      <c r="V256" s="135">
        <f t="shared" si="147"/>
        <v>2.02712</v>
      </c>
      <c r="W256" s="135">
        <f t="shared" si="147"/>
        <v>2.1358600000000001</v>
      </c>
      <c r="X256" s="135">
        <f t="shared" si="147"/>
        <v>2.0282800000000001</v>
      </c>
      <c r="Y256" s="135">
        <f t="shared" si="147"/>
        <v>1.88395</v>
      </c>
      <c r="Z256" s="135">
        <f t="shared" si="147"/>
        <v>1.68605</v>
      </c>
      <c r="AA256" s="135">
        <f t="shared" si="147"/>
        <v>1.5394699999999999</v>
      </c>
    </row>
    <row r="257" spans="1:27" ht="12.75" customHeight="1" outlineLevel="1" x14ac:dyDescent="0.3">
      <c r="A257" s="163" t="s">
        <v>2660</v>
      </c>
      <c r="B257" s="94" t="s">
        <v>238</v>
      </c>
      <c r="C257" s="70" t="s">
        <v>79</v>
      </c>
      <c r="D257" s="71">
        <v>1254.8800000000001</v>
      </c>
      <c r="E257" s="71">
        <v>1190.1600000000001</v>
      </c>
      <c r="F257" s="71">
        <v>1163.1099999999999</v>
      </c>
      <c r="G257" s="71">
        <v>1157.8499999999999</v>
      </c>
      <c r="H257" s="71">
        <v>1186.9000000000001</v>
      </c>
      <c r="I257" s="71">
        <v>1282.03</v>
      </c>
      <c r="J257" s="71">
        <v>1414.45</v>
      </c>
      <c r="K257" s="71">
        <v>1558.81</v>
      </c>
      <c r="L257" s="71">
        <v>1765.15</v>
      </c>
      <c r="M257" s="71">
        <v>1879.95</v>
      </c>
      <c r="N257" s="71">
        <v>1890.97</v>
      </c>
      <c r="O257" s="71">
        <v>1913.92</v>
      </c>
      <c r="P257" s="71">
        <v>1868.01</v>
      </c>
      <c r="Q257" s="71">
        <v>1897.85</v>
      </c>
      <c r="R257" s="71">
        <v>1829.22</v>
      </c>
      <c r="S257" s="71">
        <v>1801.56</v>
      </c>
      <c r="T257" s="71">
        <v>1752.45</v>
      </c>
      <c r="U257" s="71">
        <v>1662.57</v>
      </c>
      <c r="V257" s="71">
        <v>1820.14</v>
      </c>
      <c r="W257" s="71">
        <v>1928.88</v>
      </c>
      <c r="X257" s="71">
        <v>1821.3</v>
      </c>
      <c r="Y257" s="71">
        <v>1676.97</v>
      </c>
      <c r="Z257" s="71">
        <v>1479.07</v>
      </c>
      <c r="AA257" s="71">
        <v>1332.49</v>
      </c>
    </row>
    <row r="258" spans="1:27" ht="12.75" customHeight="1" outlineLevel="1" x14ac:dyDescent="0.3">
      <c r="A258" s="163" t="s">
        <v>2661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customHeight="1" outlineLevel="1" x14ac:dyDescent="0.3">
      <c r="A259" s="163" t="s">
        <v>2662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2663</v>
      </c>
      <c r="B260" s="94" t="s">
        <v>81</v>
      </c>
      <c r="C260" s="70" t="s">
        <v>79</v>
      </c>
      <c r="D260" s="71">
        <f>$D$11</f>
        <v>88.27</v>
      </c>
      <c r="E260" s="71">
        <f t="shared" ref="E260:AA260" si="149">$D$11</f>
        <v>88.27</v>
      </c>
      <c r="F260" s="71">
        <f t="shared" si="149"/>
        <v>88.27</v>
      </c>
      <c r="G260" s="71">
        <f t="shared" si="149"/>
        <v>88.27</v>
      </c>
      <c r="H260" s="71">
        <f t="shared" si="149"/>
        <v>88.27</v>
      </c>
      <c r="I260" s="71">
        <f t="shared" si="149"/>
        <v>88.27</v>
      </c>
      <c r="J260" s="71">
        <f t="shared" si="149"/>
        <v>88.27</v>
      </c>
      <c r="K260" s="71">
        <f t="shared" si="149"/>
        <v>88.27</v>
      </c>
      <c r="L260" s="71">
        <f t="shared" si="149"/>
        <v>88.27</v>
      </c>
      <c r="M260" s="71">
        <f t="shared" si="149"/>
        <v>88.27</v>
      </c>
      <c r="N260" s="71">
        <f t="shared" si="149"/>
        <v>88.27</v>
      </c>
      <c r="O260" s="71">
        <f t="shared" si="149"/>
        <v>88.27</v>
      </c>
      <c r="P260" s="71">
        <f t="shared" si="149"/>
        <v>88.27</v>
      </c>
      <c r="Q260" s="71">
        <f t="shared" si="149"/>
        <v>88.27</v>
      </c>
      <c r="R260" s="71">
        <f t="shared" si="149"/>
        <v>88.27</v>
      </c>
      <c r="S260" s="71">
        <f t="shared" si="149"/>
        <v>88.27</v>
      </c>
      <c r="T260" s="71">
        <f t="shared" si="149"/>
        <v>88.27</v>
      </c>
      <c r="U260" s="71">
        <f t="shared" si="149"/>
        <v>88.27</v>
      </c>
      <c r="V260" s="71">
        <f t="shared" si="149"/>
        <v>88.27</v>
      </c>
      <c r="W260" s="71">
        <f t="shared" si="149"/>
        <v>88.27</v>
      </c>
      <c r="X260" s="71">
        <f t="shared" si="149"/>
        <v>88.27</v>
      </c>
      <c r="Y260" s="71">
        <f t="shared" si="149"/>
        <v>88.27</v>
      </c>
      <c r="Z260" s="71">
        <f t="shared" si="149"/>
        <v>88.27</v>
      </c>
      <c r="AA260" s="71">
        <f t="shared" si="149"/>
        <v>88.27</v>
      </c>
    </row>
    <row r="261" spans="1:27" ht="12.75" customHeight="1" x14ac:dyDescent="0.3">
      <c r="A261" s="162" t="s">
        <v>2664</v>
      </c>
      <c r="B261" s="54" t="str">
        <f>"20"&amp;"."&amp;$B$801&amp;"."&amp;$B$802</f>
        <v>20.03.2024</v>
      </c>
      <c r="C261" s="134" t="s">
        <v>76</v>
      </c>
      <c r="D261" s="135">
        <f>ROUND(((D262+D263+D265+D264)/1000),5)</f>
        <v>1.45086</v>
      </c>
      <c r="E261" s="135">
        <f>ROUND(((E262+E263+E265+E264)/1000),5)</f>
        <v>1.38367</v>
      </c>
      <c r="F261" s="135">
        <f>ROUND(((F262+F263+F265+F264)/1000),5)</f>
        <v>1.3527400000000001</v>
      </c>
      <c r="G261" s="135">
        <f t="shared" ref="G261:AA261" si="150">ROUND(((G262+G263+G265+G264)/1000),5)</f>
        <v>1.34978</v>
      </c>
      <c r="H261" s="135">
        <f t="shared" si="150"/>
        <v>1.3813500000000001</v>
      </c>
      <c r="I261" s="135">
        <f t="shared" si="150"/>
        <v>1.48956</v>
      </c>
      <c r="J261" s="135">
        <f t="shared" si="150"/>
        <v>1.6230899999999999</v>
      </c>
      <c r="K261" s="135">
        <f t="shared" si="150"/>
        <v>1.70827</v>
      </c>
      <c r="L261" s="135">
        <f t="shared" si="150"/>
        <v>1.9512100000000001</v>
      </c>
      <c r="M261" s="135">
        <f t="shared" si="150"/>
        <v>2.0653700000000002</v>
      </c>
      <c r="N261" s="135">
        <f t="shared" si="150"/>
        <v>2.0923099999999999</v>
      </c>
      <c r="O261" s="135">
        <f t="shared" si="150"/>
        <v>2.1137800000000002</v>
      </c>
      <c r="P261" s="135">
        <f t="shared" si="150"/>
        <v>2.0794199999999998</v>
      </c>
      <c r="Q261" s="135">
        <f t="shared" si="150"/>
        <v>2.09328</v>
      </c>
      <c r="R261" s="135">
        <f t="shared" si="150"/>
        <v>2.06446</v>
      </c>
      <c r="S261" s="135">
        <f t="shared" si="150"/>
        <v>2.0409199999999998</v>
      </c>
      <c r="T261" s="135">
        <f t="shared" si="150"/>
        <v>2.0142000000000002</v>
      </c>
      <c r="U261" s="135">
        <f t="shared" si="150"/>
        <v>1.92933</v>
      </c>
      <c r="V261" s="135">
        <f t="shared" si="150"/>
        <v>2.0087799999999998</v>
      </c>
      <c r="W261" s="135">
        <f t="shared" si="150"/>
        <v>2.0779000000000001</v>
      </c>
      <c r="X261" s="135">
        <f t="shared" si="150"/>
        <v>1.9940899999999999</v>
      </c>
      <c r="Y261" s="135">
        <f t="shared" si="150"/>
        <v>1.92031</v>
      </c>
      <c r="Z261" s="135">
        <f t="shared" si="150"/>
        <v>1.6962699999999999</v>
      </c>
      <c r="AA261" s="135">
        <f t="shared" si="150"/>
        <v>1.6127100000000001</v>
      </c>
    </row>
    <row r="262" spans="1:27" ht="12.75" customHeight="1" outlineLevel="1" x14ac:dyDescent="0.3">
      <c r="A262" s="163" t="s">
        <v>2665</v>
      </c>
      <c r="B262" s="94" t="s">
        <v>238</v>
      </c>
      <c r="C262" s="70" t="s">
        <v>79</v>
      </c>
      <c r="D262" s="71">
        <v>1243.8800000000001</v>
      </c>
      <c r="E262" s="71">
        <v>1176.69</v>
      </c>
      <c r="F262" s="71">
        <v>1145.76</v>
      </c>
      <c r="G262" s="71">
        <v>1142.8</v>
      </c>
      <c r="H262" s="71">
        <v>1174.3699999999999</v>
      </c>
      <c r="I262" s="71">
        <v>1282.58</v>
      </c>
      <c r="J262" s="71">
        <v>1416.11</v>
      </c>
      <c r="K262" s="71">
        <v>1501.29</v>
      </c>
      <c r="L262" s="71">
        <v>1744.23</v>
      </c>
      <c r="M262" s="71">
        <v>1858.39</v>
      </c>
      <c r="N262" s="71">
        <v>1885.33</v>
      </c>
      <c r="O262" s="71">
        <v>1906.8</v>
      </c>
      <c r="P262" s="71">
        <v>1872.44</v>
      </c>
      <c r="Q262" s="71">
        <v>1886.3</v>
      </c>
      <c r="R262" s="71">
        <v>1857.48</v>
      </c>
      <c r="S262" s="71">
        <v>1833.94</v>
      </c>
      <c r="T262" s="71">
        <v>1807.22</v>
      </c>
      <c r="U262" s="71">
        <v>1722.35</v>
      </c>
      <c r="V262" s="71">
        <v>1801.8</v>
      </c>
      <c r="W262" s="71">
        <v>1870.92</v>
      </c>
      <c r="X262" s="71">
        <v>1787.11</v>
      </c>
      <c r="Y262" s="71">
        <v>1713.33</v>
      </c>
      <c r="Z262" s="71">
        <v>1489.29</v>
      </c>
      <c r="AA262" s="71">
        <v>1405.73</v>
      </c>
    </row>
    <row r="263" spans="1:27" ht="12.75" customHeight="1" outlineLevel="1" x14ac:dyDescent="0.3">
      <c r="A263" s="163" t="s">
        <v>2666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customHeight="1" outlineLevel="1" x14ac:dyDescent="0.3">
      <c r="A264" s="163" t="s">
        <v>2667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2668</v>
      </c>
      <c r="B265" s="94" t="s">
        <v>81</v>
      </c>
      <c r="C265" s="70" t="s">
        <v>79</v>
      </c>
      <c r="D265" s="71">
        <f>$D$11</f>
        <v>88.27</v>
      </c>
      <c r="E265" s="71">
        <f t="shared" ref="E265:AA265" si="152">$D$11</f>
        <v>88.27</v>
      </c>
      <c r="F265" s="71">
        <f t="shared" si="152"/>
        <v>88.27</v>
      </c>
      <c r="G265" s="71">
        <f t="shared" si="152"/>
        <v>88.27</v>
      </c>
      <c r="H265" s="71">
        <f t="shared" si="152"/>
        <v>88.27</v>
      </c>
      <c r="I265" s="71">
        <f t="shared" si="152"/>
        <v>88.27</v>
      </c>
      <c r="J265" s="71">
        <f t="shared" si="152"/>
        <v>88.27</v>
      </c>
      <c r="K265" s="71">
        <f t="shared" si="152"/>
        <v>88.27</v>
      </c>
      <c r="L265" s="71">
        <f t="shared" si="152"/>
        <v>88.27</v>
      </c>
      <c r="M265" s="71">
        <f t="shared" si="152"/>
        <v>88.27</v>
      </c>
      <c r="N265" s="71">
        <f t="shared" si="152"/>
        <v>88.27</v>
      </c>
      <c r="O265" s="71">
        <f t="shared" si="152"/>
        <v>88.27</v>
      </c>
      <c r="P265" s="71">
        <f t="shared" si="152"/>
        <v>88.27</v>
      </c>
      <c r="Q265" s="71">
        <f t="shared" si="152"/>
        <v>88.27</v>
      </c>
      <c r="R265" s="71">
        <f t="shared" si="152"/>
        <v>88.27</v>
      </c>
      <c r="S265" s="71">
        <f t="shared" si="152"/>
        <v>88.27</v>
      </c>
      <c r="T265" s="71">
        <f t="shared" si="152"/>
        <v>88.27</v>
      </c>
      <c r="U265" s="71">
        <f t="shared" si="152"/>
        <v>88.27</v>
      </c>
      <c r="V265" s="71">
        <f t="shared" si="152"/>
        <v>88.27</v>
      </c>
      <c r="W265" s="71">
        <f t="shared" si="152"/>
        <v>88.27</v>
      </c>
      <c r="X265" s="71">
        <f t="shared" si="152"/>
        <v>88.27</v>
      </c>
      <c r="Y265" s="71">
        <f t="shared" si="152"/>
        <v>88.27</v>
      </c>
      <c r="Z265" s="71">
        <f t="shared" si="152"/>
        <v>88.27</v>
      </c>
      <c r="AA265" s="71">
        <f t="shared" si="152"/>
        <v>88.27</v>
      </c>
    </row>
    <row r="266" spans="1:27" ht="12.75" customHeight="1" x14ac:dyDescent="0.3">
      <c r="A266" s="162" t="s">
        <v>2669</v>
      </c>
      <c r="B266" s="54" t="str">
        <f>"21"&amp;"."&amp;$B$801&amp;"."&amp;$B$802</f>
        <v>21.03.2024</v>
      </c>
      <c r="C266" s="134" t="s">
        <v>76</v>
      </c>
      <c r="D266" s="135">
        <f>ROUND(((D267+D268+D270+D269)/1000),5)</f>
        <v>1.5297700000000001</v>
      </c>
      <c r="E266" s="135">
        <f>ROUND(((E267+E268+E270+E269)/1000),5)</f>
        <v>1.43804</v>
      </c>
      <c r="F266" s="135">
        <f>ROUND(((F267+F268+F270+F269)/1000),5)</f>
        <v>1.40089</v>
      </c>
      <c r="G266" s="135">
        <f t="shared" ref="G266:AA266" si="153">ROUND(((G267+G268+G270+G269)/1000),5)</f>
        <v>1.39775</v>
      </c>
      <c r="H266" s="135">
        <f t="shared" si="153"/>
        <v>1.43082</v>
      </c>
      <c r="I266" s="135">
        <f t="shared" si="153"/>
        <v>1.56701</v>
      </c>
      <c r="J266" s="135">
        <f t="shared" si="153"/>
        <v>1.6585799999999999</v>
      </c>
      <c r="K266" s="135">
        <f t="shared" si="153"/>
        <v>1.8729100000000001</v>
      </c>
      <c r="L266" s="135">
        <f t="shared" si="153"/>
        <v>2.0228100000000002</v>
      </c>
      <c r="M266" s="135">
        <f t="shared" si="153"/>
        <v>2.1011099999999998</v>
      </c>
      <c r="N266" s="135">
        <f t="shared" si="153"/>
        <v>2.1031200000000001</v>
      </c>
      <c r="O266" s="135">
        <f t="shared" si="153"/>
        <v>2.10751</v>
      </c>
      <c r="P266" s="135">
        <f t="shared" si="153"/>
        <v>2.0807000000000002</v>
      </c>
      <c r="Q266" s="135">
        <f t="shared" si="153"/>
        <v>2.0915499999999998</v>
      </c>
      <c r="R266" s="135">
        <f t="shared" si="153"/>
        <v>2.06677</v>
      </c>
      <c r="S266" s="135">
        <f t="shared" si="153"/>
        <v>2.0456599999999998</v>
      </c>
      <c r="T266" s="135">
        <f t="shared" si="153"/>
        <v>2.03796</v>
      </c>
      <c r="U266" s="135">
        <f t="shared" si="153"/>
        <v>1.9778</v>
      </c>
      <c r="V266" s="135">
        <f t="shared" si="153"/>
        <v>2.0232399999999999</v>
      </c>
      <c r="W266" s="135">
        <f t="shared" si="153"/>
        <v>2.1001400000000001</v>
      </c>
      <c r="X266" s="135">
        <f t="shared" si="153"/>
        <v>2.06141</v>
      </c>
      <c r="Y266" s="135">
        <f t="shared" si="153"/>
        <v>2.0263900000000001</v>
      </c>
      <c r="Z266" s="135">
        <f t="shared" si="153"/>
        <v>1.7653799999999999</v>
      </c>
      <c r="AA266" s="135">
        <f t="shared" si="153"/>
        <v>1.63113</v>
      </c>
    </row>
    <row r="267" spans="1:27" ht="12.75" customHeight="1" outlineLevel="1" x14ac:dyDescent="0.3">
      <c r="A267" s="163" t="s">
        <v>2670</v>
      </c>
      <c r="B267" s="94" t="s">
        <v>238</v>
      </c>
      <c r="C267" s="70" t="s">
        <v>79</v>
      </c>
      <c r="D267" s="71">
        <v>1322.79</v>
      </c>
      <c r="E267" s="71">
        <v>1231.06</v>
      </c>
      <c r="F267" s="71">
        <v>1193.9100000000001</v>
      </c>
      <c r="G267" s="71">
        <v>1190.77</v>
      </c>
      <c r="H267" s="71">
        <v>1223.8399999999999</v>
      </c>
      <c r="I267" s="71">
        <v>1360.03</v>
      </c>
      <c r="J267" s="71">
        <v>1451.6</v>
      </c>
      <c r="K267" s="71">
        <v>1665.93</v>
      </c>
      <c r="L267" s="71">
        <v>1815.83</v>
      </c>
      <c r="M267" s="71">
        <v>1894.13</v>
      </c>
      <c r="N267" s="71">
        <v>1896.14</v>
      </c>
      <c r="O267" s="71">
        <v>1900.53</v>
      </c>
      <c r="P267" s="71">
        <v>1873.72</v>
      </c>
      <c r="Q267" s="71">
        <v>1884.57</v>
      </c>
      <c r="R267" s="71">
        <v>1859.79</v>
      </c>
      <c r="S267" s="71">
        <v>1838.68</v>
      </c>
      <c r="T267" s="71">
        <v>1830.98</v>
      </c>
      <c r="U267" s="71">
        <v>1770.82</v>
      </c>
      <c r="V267" s="71">
        <v>1816.26</v>
      </c>
      <c r="W267" s="71">
        <v>1893.16</v>
      </c>
      <c r="X267" s="71">
        <v>1854.43</v>
      </c>
      <c r="Y267" s="71">
        <v>1819.41</v>
      </c>
      <c r="Z267" s="71">
        <v>1558.4</v>
      </c>
      <c r="AA267" s="71">
        <v>1424.15</v>
      </c>
    </row>
    <row r="268" spans="1:27" ht="12.75" customHeight="1" outlineLevel="1" x14ac:dyDescent="0.3">
      <c r="A268" s="163" t="s">
        <v>2671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customHeight="1" outlineLevel="1" x14ac:dyDescent="0.3">
      <c r="A269" s="163" t="s">
        <v>2672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2673</v>
      </c>
      <c r="B270" s="94" t="s">
        <v>81</v>
      </c>
      <c r="C270" s="70" t="s">
        <v>79</v>
      </c>
      <c r="D270" s="71">
        <f>$D$11</f>
        <v>88.27</v>
      </c>
      <c r="E270" s="71">
        <f t="shared" ref="E270:AA270" si="155">$D$11</f>
        <v>88.27</v>
      </c>
      <c r="F270" s="71">
        <f t="shared" si="155"/>
        <v>88.27</v>
      </c>
      <c r="G270" s="71">
        <f t="shared" si="155"/>
        <v>88.27</v>
      </c>
      <c r="H270" s="71">
        <f t="shared" si="155"/>
        <v>88.27</v>
      </c>
      <c r="I270" s="71">
        <f t="shared" si="155"/>
        <v>88.27</v>
      </c>
      <c r="J270" s="71">
        <f t="shared" si="155"/>
        <v>88.27</v>
      </c>
      <c r="K270" s="71">
        <f t="shared" si="155"/>
        <v>88.27</v>
      </c>
      <c r="L270" s="71">
        <f t="shared" si="155"/>
        <v>88.27</v>
      </c>
      <c r="M270" s="71">
        <f t="shared" si="155"/>
        <v>88.27</v>
      </c>
      <c r="N270" s="71">
        <f t="shared" si="155"/>
        <v>88.27</v>
      </c>
      <c r="O270" s="71">
        <f t="shared" si="155"/>
        <v>88.27</v>
      </c>
      <c r="P270" s="71">
        <f t="shared" si="155"/>
        <v>88.27</v>
      </c>
      <c r="Q270" s="71">
        <f t="shared" si="155"/>
        <v>88.27</v>
      </c>
      <c r="R270" s="71">
        <f t="shared" si="155"/>
        <v>88.27</v>
      </c>
      <c r="S270" s="71">
        <f t="shared" si="155"/>
        <v>88.27</v>
      </c>
      <c r="T270" s="71">
        <f t="shared" si="155"/>
        <v>88.27</v>
      </c>
      <c r="U270" s="71">
        <f t="shared" si="155"/>
        <v>88.27</v>
      </c>
      <c r="V270" s="71">
        <f t="shared" si="155"/>
        <v>88.27</v>
      </c>
      <c r="W270" s="71">
        <f t="shared" si="155"/>
        <v>88.27</v>
      </c>
      <c r="X270" s="71">
        <f t="shared" si="155"/>
        <v>88.27</v>
      </c>
      <c r="Y270" s="71">
        <f t="shared" si="155"/>
        <v>88.27</v>
      </c>
      <c r="Z270" s="71">
        <f t="shared" si="155"/>
        <v>88.27</v>
      </c>
      <c r="AA270" s="71">
        <f t="shared" si="155"/>
        <v>88.27</v>
      </c>
    </row>
    <row r="271" spans="1:27" ht="12.75" customHeight="1" x14ac:dyDescent="0.3">
      <c r="A271" s="162" t="s">
        <v>2674</v>
      </c>
      <c r="B271" s="54" t="str">
        <f>"22"&amp;"."&amp;$B$801&amp;"."&amp;$B$802</f>
        <v>22.03.2024</v>
      </c>
      <c r="C271" s="134" t="s">
        <v>76</v>
      </c>
      <c r="D271" s="135">
        <f>ROUND(((D272+D273+D275+D274)/1000),5)</f>
        <v>1.50162</v>
      </c>
      <c r="E271" s="135">
        <f>ROUND(((E272+E273+E275+E274)/1000),5)</f>
        <v>1.4154899999999999</v>
      </c>
      <c r="F271" s="135">
        <f>ROUND(((F272+F273+F275+F274)/1000),5)</f>
        <v>1.3937900000000001</v>
      </c>
      <c r="G271" s="135">
        <f t="shared" ref="G271:AA271" si="156">ROUND(((G272+G273+G275+G274)/1000),5)</f>
        <v>1.37402</v>
      </c>
      <c r="H271" s="135">
        <f t="shared" si="156"/>
        <v>1.4186799999999999</v>
      </c>
      <c r="I271" s="135">
        <f t="shared" si="156"/>
        <v>1.55166</v>
      </c>
      <c r="J271" s="135">
        <f t="shared" si="156"/>
        <v>1.65306</v>
      </c>
      <c r="K271" s="135">
        <f t="shared" si="156"/>
        <v>1.9541200000000001</v>
      </c>
      <c r="L271" s="135">
        <f t="shared" si="156"/>
        <v>2.0463300000000002</v>
      </c>
      <c r="M271" s="135">
        <f t="shared" si="156"/>
        <v>2.1067</v>
      </c>
      <c r="N271" s="135">
        <f t="shared" si="156"/>
        <v>2.1404700000000001</v>
      </c>
      <c r="O271" s="135">
        <f t="shared" si="156"/>
        <v>2.1506599999999998</v>
      </c>
      <c r="P271" s="135">
        <f t="shared" si="156"/>
        <v>2.12961</v>
      </c>
      <c r="Q271" s="135">
        <f t="shared" si="156"/>
        <v>2.1357599999999999</v>
      </c>
      <c r="R271" s="135">
        <f t="shared" si="156"/>
        <v>2.1170300000000002</v>
      </c>
      <c r="S271" s="135">
        <f t="shared" si="156"/>
        <v>2.10127</v>
      </c>
      <c r="T271" s="135">
        <f t="shared" si="156"/>
        <v>2.0889099999999998</v>
      </c>
      <c r="U271" s="135">
        <f t="shared" si="156"/>
        <v>2.0364900000000001</v>
      </c>
      <c r="V271" s="135">
        <f t="shared" si="156"/>
        <v>2.0952999999999999</v>
      </c>
      <c r="W271" s="135">
        <f t="shared" si="156"/>
        <v>2.1655600000000002</v>
      </c>
      <c r="X271" s="135">
        <f t="shared" si="156"/>
        <v>2.1031499999999999</v>
      </c>
      <c r="Y271" s="135">
        <f t="shared" si="156"/>
        <v>2.0303300000000002</v>
      </c>
      <c r="Z271" s="135">
        <f t="shared" si="156"/>
        <v>1.8339000000000001</v>
      </c>
      <c r="AA271" s="135">
        <f t="shared" si="156"/>
        <v>1.6456</v>
      </c>
    </row>
    <row r="272" spans="1:27" ht="12.75" customHeight="1" outlineLevel="1" x14ac:dyDescent="0.3">
      <c r="A272" s="163" t="s">
        <v>2675</v>
      </c>
      <c r="B272" s="94" t="s">
        <v>238</v>
      </c>
      <c r="C272" s="70" t="s">
        <v>79</v>
      </c>
      <c r="D272" s="71">
        <v>1294.6400000000001</v>
      </c>
      <c r="E272" s="71">
        <v>1208.51</v>
      </c>
      <c r="F272" s="71">
        <v>1186.81</v>
      </c>
      <c r="G272" s="71">
        <v>1167.04</v>
      </c>
      <c r="H272" s="71">
        <v>1211.7</v>
      </c>
      <c r="I272" s="71">
        <v>1344.68</v>
      </c>
      <c r="J272" s="71">
        <v>1446.08</v>
      </c>
      <c r="K272" s="71">
        <v>1747.14</v>
      </c>
      <c r="L272" s="71">
        <v>1839.35</v>
      </c>
      <c r="M272" s="71">
        <v>1899.72</v>
      </c>
      <c r="N272" s="71">
        <v>1933.49</v>
      </c>
      <c r="O272" s="71">
        <v>1943.68</v>
      </c>
      <c r="P272" s="71">
        <v>1922.63</v>
      </c>
      <c r="Q272" s="71">
        <v>1928.78</v>
      </c>
      <c r="R272" s="71">
        <v>1910.05</v>
      </c>
      <c r="S272" s="71">
        <v>1894.29</v>
      </c>
      <c r="T272" s="71">
        <v>1881.93</v>
      </c>
      <c r="U272" s="71">
        <v>1829.51</v>
      </c>
      <c r="V272" s="71">
        <v>1888.32</v>
      </c>
      <c r="W272" s="71">
        <v>1958.58</v>
      </c>
      <c r="X272" s="71">
        <v>1896.17</v>
      </c>
      <c r="Y272" s="71">
        <v>1823.35</v>
      </c>
      <c r="Z272" s="71">
        <v>1626.92</v>
      </c>
      <c r="AA272" s="71">
        <v>1438.62</v>
      </c>
    </row>
    <row r="273" spans="1:27" ht="12.75" customHeight="1" outlineLevel="1" x14ac:dyDescent="0.3">
      <c r="A273" s="163" t="s">
        <v>2676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customHeight="1" outlineLevel="1" x14ac:dyDescent="0.3">
      <c r="A274" s="163" t="s">
        <v>2677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2678</v>
      </c>
      <c r="B275" s="94" t="s">
        <v>81</v>
      </c>
      <c r="C275" s="70" t="s">
        <v>79</v>
      </c>
      <c r="D275" s="71">
        <f>$D$11</f>
        <v>88.27</v>
      </c>
      <c r="E275" s="71">
        <f t="shared" ref="E275:AA275" si="158">$D$11</f>
        <v>88.27</v>
      </c>
      <c r="F275" s="71">
        <f t="shared" si="158"/>
        <v>88.27</v>
      </c>
      <c r="G275" s="71">
        <f t="shared" si="158"/>
        <v>88.27</v>
      </c>
      <c r="H275" s="71">
        <f t="shared" si="158"/>
        <v>88.27</v>
      </c>
      <c r="I275" s="71">
        <f t="shared" si="158"/>
        <v>88.27</v>
      </c>
      <c r="J275" s="71">
        <f t="shared" si="158"/>
        <v>88.27</v>
      </c>
      <c r="K275" s="71">
        <f t="shared" si="158"/>
        <v>88.27</v>
      </c>
      <c r="L275" s="71">
        <f t="shared" si="158"/>
        <v>88.27</v>
      </c>
      <c r="M275" s="71">
        <f t="shared" si="158"/>
        <v>88.27</v>
      </c>
      <c r="N275" s="71">
        <f t="shared" si="158"/>
        <v>88.27</v>
      </c>
      <c r="O275" s="71">
        <f t="shared" si="158"/>
        <v>88.27</v>
      </c>
      <c r="P275" s="71">
        <f t="shared" si="158"/>
        <v>88.27</v>
      </c>
      <c r="Q275" s="71">
        <f t="shared" si="158"/>
        <v>88.27</v>
      </c>
      <c r="R275" s="71">
        <f t="shared" si="158"/>
        <v>88.27</v>
      </c>
      <c r="S275" s="71">
        <f t="shared" si="158"/>
        <v>88.27</v>
      </c>
      <c r="T275" s="71">
        <f t="shared" si="158"/>
        <v>88.27</v>
      </c>
      <c r="U275" s="71">
        <f t="shared" si="158"/>
        <v>88.27</v>
      </c>
      <c r="V275" s="71">
        <f t="shared" si="158"/>
        <v>88.27</v>
      </c>
      <c r="W275" s="71">
        <f t="shared" si="158"/>
        <v>88.27</v>
      </c>
      <c r="X275" s="71">
        <f t="shared" si="158"/>
        <v>88.27</v>
      </c>
      <c r="Y275" s="71">
        <f t="shared" si="158"/>
        <v>88.27</v>
      </c>
      <c r="Z275" s="71">
        <f t="shared" si="158"/>
        <v>88.27</v>
      </c>
      <c r="AA275" s="71">
        <f t="shared" si="158"/>
        <v>88.27</v>
      </c>
    </row>
    <row r="276" spans="1:27" ht="12.75" customHeight="1" x14ac:dyDescent="0.3">
      <c r="A276" s="162" t="s">
        <v>2679</v>
      </c>
      <c r="B276" s="54" t="str">
        <f>"23"&amp;"."&amp;$B$801&amp;"."&amp;$B$802</f>
        <v>23.03.2024</v>
      </c>
      <c r="C276" s="134" t="s">
        <v>76</v>
      </c>
      <c r="D276" s="135">
        <f>ROUND(((D277+D278+D280+D279)/1000),5)</f>
        <v>1.7241899999999999</v>
      </c>
      <c r="E276" s="135">
        <f>ROUND(((E277+E278+E280+E279)/1000),5)</f>
        <v>1.6424799999999999</v>
      </c>
      <c r="F276" s="135">
        <f>ROUND(((F277+F278+F280+F279)/1000),5)</f>
        <v>1.58405</v>
      </c>
      <c r="G276" s="135">
        <f t="shared" ref="G276:AA276" si="159">ROUND(((G277+G278+G280+G279)/1000),5)</f>
        <v>1.56972</v>
      </c>
      <c r="H276" s="135">
        <f t="shared" si="159"/>
        <v>1.5869200000000001</v>
      </c>
      <c r="I276" s="135">
        <f t="shared" si="159"/>
        <v>1.63297</v>
      </c>
      <c r="J276" s="135">
        <f t="shared" si="159"/>
        <v>1.6529499999999999</v>
      </c>
      <c r="K276" s="135">
        <f t="shared" si="159"/>
        <v>1.81976</v>
      </c>
      <c r="L276" s="135">
        <f t="shared" si="159"/>
        <v>2.0435400000000001</v>
      </c>
      <c r="M276" s="135">
        <f t="shared" si="159"/>
        <v>2.1628699999999998</v>
      </c>
      <c r="N276" s="135">
        <f t="shared" si="159"/>
        <v>2.23481</v>
      </c>
      <c r="O276" s="135">
        <f t="shared" si="159"/>
        <v>2.2269600000000001</v>
      </c>
      <c r="P276" s="135">
        <f t="shared" si="159"/>
        <v>2.1945199999999998</v>
      </c>
      <c r="Q276" s="135">
        <f t="shared" si="159"/>
        <v>2.19014</v>
      </c>
      <c r="R276" s="135">
        <f t="shared" si="159"/>
        <v>2.1532200000000001</v>
      </c>
      <c r="S276" s="135">
        <f t="shared" si="159"/>
        <v>2.1294499999999998</v>
      </c>
      <c r="T276" s="135">
        <f t="shared" si="159"/>
        <v>2.1348099999999999</v>
      </c>
      <c r="U276" s="135">
        <f t="shared" si="159"/>
        <v>2.1312099999999998</v>
      </c>
      <c r="V276" s="135">
        <f t="shared" si="159"/>
        <v>2.1767699999999999</v>
      </c>
      <c r="W276" s="135">
        <f t="shared" si="159"/>
        <v>2.31162</v>
      </c>
      <c r="X276" s="135">
        <f t="shared" si="159"/>
        <v>2.22783</v>
      </c>
      <c r="Y276" s="135">
        <f t="shared" si="159"/>
        <v>2.1091500000000001</v>
      </c>
      <c r="Z276" s="135">
        <f t="shared" si="159"/>
        <v>1.9330700000000001</v>
      </c>
      <c r="AA276" s="135">
        <f t="shared" si="159"/>
        <v>1.7645299999999999</v>
      </c>
    </row>
    <row r="277" spans="1:27" ht="12.75" customHeight="1" outlineLevel="1" x14ac:dyDescent="0.3">
      <c r="A277" s="163" t="s">
        <v>2680</v>
      </c>
      <c r="B277" s="94" t="s">
        <v>238</v>
      </c>
      <c r="C277" s="70" t="s">
        <v>79</v>
      </c>
      <c r="D277" s="71">
        <v>1517.21</v>
      </c>
      <c r="E277" s="71">
        <v>1435.5</v>
      </c>
      <c r="F277" s="71">
        <v>1377.07</v>
      </c>
      <c r="G277" s="71">
        <v>1362.74</v>
      </c>
      <c r="H277" s="71">
        <v>1379.94</v>
      </c>
      <c r="I277" s="71">
        <v>1425.99</v>
      </c>
      <c r="J277" s="71">
        <v>1445.97</v>
      </c>
      <c r="K277" s="71">
        <v>1612.78</v>
      </c>
      <c r="L277" s="71">
        <v>1836.56</v>
      </c>
      <c r="M277" s="71">
        <v>1955.89</v>
      </c>
      <c r="N277" s="71">
        <v>2027.83</v>
      </c>
      <c r="O277" s="71">
        <v>2019.98</v>
      </c>
      <c r="P277" s="71">
        <v>1987.54</v>
      </c>
      <c r="Q277" s="71">
        <v>1983.16</v>
      </c>
      <c r="R277" s="71">
        <v>1946.24</v>
      </c>
      <c r="S277" s="71">
        <v>1922.47</v>
      </c>
      <c r="T277" s="71">
        <v>1927.83</v>
      </c>
      <c r="U277" s="71">
        <v>1924.23</v>
      </c>
      <c r="V277" s="71">
        <v>1969.79</v>
      </c>
      <c r="W277" s="71">
        <v>2104.64</v>
      </c>
      <c r="X277" s="71">
        <v>2020.85</v>
      </c>
      <c r="Y277" s="71">
        <v>1902.17</v>
      </c>
      <c r="Z277" s="71">
        <v>1726.09</v>
      </c>
      <c r="AA277" s="71">
        <v>1557.55</v>
      </c>
    </row>
    <row r="278" spans="1:27" ht="12.75" customHeight="1" outlineLevel="1" x14ac:dyDescent="0.3">
      <c r="A278" s="163" t="s">
        <v>2681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customHeight="1" outlineLevel="1" x14ac:dyDescent="0.3">
      <c r="A279" s="163" t="s">
        <v>2682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2683</v>
      </c>
      <c r="B280" s="94" t="s">
        <v>81</v>
      </c>
      <c r="C280" s="70" t="s">
        <v>79</v>
      </c>
      <c r="D280" s="71">
        <f>$D$11</f>
        <v>88.27</v>
      </c>
      <c r="E280" s="71">
        <f t="shared" ref="E280:AA280" si="161">$D$11</f>
        <v>88.27</v>
      </c>
      <c r="F280" s="71">
        <f t="shared" si="161"/>
        <v>88.27</v>
      </c>
      <c r="G280" s="71">
        <f t="shared" si="161"/>
        <v>88.27</v>
      </c>
      <c r="H280" s="71">
        <f t="shared" si="161"/>
        <v>88.27</v>
      </c>
      <c r="I280" s="71">
        <f t="shared" si="161"/>
        <v>88.27</v>
      </c>
      <c r="J280" s="71">
        <f t="shared" si="161"/>
        <v>88.27</v>
      </c>
      <c r="K280" s="71">
        <f t="shared" si="161"/>
        <v>88.27</v>
      </c>
      <c r="L280" s="71">
        <f t="shared" si="161"/>
        <v>88.27</v>
      </c>
      <c r="M280" s="71">
        <f t="shared" si="161"/>
        <v>88.27</v>
      </c>
      <c r="N280" s="71">
        <f t="shared" si="161"/>
        <v>88.27</v>
      </c>
      <c r="O280" s="71">
        <f t="shared" si="161"/>
        <v>88.27</v>
      </c>
      <c r="P280" s="71">
        <f t="shared" si="161"/>
        <v>88.27</v>
      </c>
      <c r="Q280" s="71">
        <f t="shared" si="161"/>
        <v>88.27</v>
      </c>
      <c r="R280" s="71">
        <f t="shared" si="161"/>
        <v>88.27</v>
      </c>
      <c r="S280" s="71">
        <f t="shared" si="161"/>
        <v>88.27</v>
      </c>
      <c r="T280" s="71">
        <f t="shared" si="161"/>
        <v>88.27</v>
      </c>
      <c r="U280" s="71">
        <f t="shared" si="161"/>
        <v>88.27</v>
      </c>
      <c r="V280" s="71">
        <f t="shared" si="161"/>
        <v>88.27</v>
      </c>
      <c r="W280" s="71">
        <f t="shared" si="161"/>
        <v>88.27</v>
      </c>
      <c r="X280" s="71">
        <f t="shared" si="161"/>
        <v>88.27</v>
      </c>
      <c r="Y280" s="71">
        <f t="shared" si="161"/>
        <v>88.27</v>
      </c>
      <c r="Z280" s="71">
        <f t="shared" si="161"/>
        <v>88.27</v>
      </c>
      <c r="AA280" s="71">
        <f t="shared" si="161"/>
        <v>88.27</v>
      </c>
    </row>
    <row r="281" spans="1:27" ht="12.75" customHeight="1" x14ac:dyDescent="0.3">
      <c r="A281" s="162" t="s">
        <v>2684</v>
      </c>
      <c r="B281" s="54" t="str">
        <f>"24"&amp;"."&amp;$B$801&amp;"."&amp;$B$802</f>
        <v>24.03.2024</v>
      </c>
      <c r="C281" s="134" t="s">
        <v>76</v>
      </c>
      <c r="D281" s="135">
        <f>ROUND(((D282+D283+D285+D284)/1000),5)</f>
        <v>1.6210800000000001</v>
      </c>
      <c r="E281" s="135">
        <f>ROUND(((E282+E283+E285+E284)/1000),5)</f>
        <v>1.45421</v>
      </c>
      <c r="F281" s="135">
        <f>ROUND(((F282+F283+F285+F284)/1000),5)</f>
        <v>1.39913</v>
      </c>
      <c r="G281" s="135">
        <f t="shared" ref="G281:AA281" si="162">ROUND(((G282+G283+G285+G284)/1000),5)</f>
        <v>1.3912</v>
      </c>
      <c r="H281" s="135">
        <f t="shared" si="162"/>
        <v>1.39192</v>
      </c>
      <c r="I281" s="135">
        <f t="shared" si="162"/>
        <v>1.4032800000000001</v>
      </c>
      <c r="J281" s="135">
        <f t="shared" si="162"/>
        <v>1.4258</v>
      </c>
      <c r="K281" s="135">
        <f t="shared" si="162"/>
        <v>1.5954699999999999</v>
      </c>
      <c r="L281" s="135">
        <f t="shared" si="162"/>
        <v>1.73146</v>
      </c>
      <c r="M281" s="135">
        <f t="shared" si="162"/>
        <v>1.91814</v>
      </c>
      <c r="N281" s="135">
        <f t="shared" si="162"/>
        <v>1.95878</v>
      </c>
      <c r="O281" s="135">
        <f t="shared" si="162"/>
        <v>1.97583</v>
      </c>
      <c r="P281" s="135">
        <f t="shared" si="162"/>
        <v>1.96543</v>
      </c>
      <c r="Q281" s="135">
        <f t="shared" si="162"/>
        <v>1.96363</v>
      </c>
      <c r="R281" s="135">
        <f t="shared" si="162"/>
        <v>1.954</v>
      </c>
      <c r="S281" s="135">
        <f t="shared" si="162"/>
        <v>1.9540500000000001</v>
      </c>
      <c r="T281" s="135">
        <f t="shared" si="162"/>
        <v>1.96174</v>
      </c>
      <c r="U281" s="135">
        <f t="shared" si="162"/>
        <v>1.97167</v>
      </c>
      <c r="V281" s="135">
        <f t="shared" si="162"/>
        <v>2.0308000000000002</v>
      </c>
      <c r="W281" s="135">
        <f t="shared" si="162"/>
        <v>2.1649400000000001</v>
      </c>
      <c r="X281" s="135">
        <f t="shared" si="162"/>
        <v>2.0761599999999998</v>
      </c>
      <c r="Y281" s="135">
        <f t="shared" si="162"/>
        <v>1.9488700000000001</v>
      </c>
      <c r="Z281" s="135">
        <f t="shared" si="162"/>
        <v>1.7995399999999999</v>
      </c>
      <c r="AA281" s="135">
        <f t="shared" si="162"/>
        <v>1.64642</v>
      </c>
    </row>
    <row r="282" spans="1:27" ht="12.75" customHeight="1" outlineLevel="1" x14ac:dyDescent="0.3">
      <c r="A282" s="163" t="s">
        <v>2685</v>
      </c>
      <c r="B282" s="94" t="s">
        <v>238</v>
      </c>
      <c r="C282" s="70" t="s">
        <v>79</v>
      </c>
      <c r="D282" s="71">
        <v>1414.1</v>
      </c>
      <c r="E282" s="71">
        <v>1247.23</v>
      </c>
      <c r="F282" s="71">
        <v>1192.1500000000001</v>
      </c>
      <c r="G282" s="71">
        <v>1184.22</v>
      </c>
      <c r="H282" s="71">
        <v>1184.94</v>
      </c>
      <c r="I282" s="71">
        <v>1196.3</v>
      </c>
      <c r="J282" s="71">
        <v>1218.82</v>
      </c>
      <c r="K282" s="71">
        <v>1388.49</v>
      </c>
      <c r="L282" s="71">
        <v>1524.48</v>
      </c>
      <c r="M282" s="71">
        <v>1711.16</v>
      </c>
      <c r="N282" s="71">
        <v>1751.8</v>
      </c>
      <c r="O282" s="71">
        <v>1768.85</v>
      </c>
      <c r="P282" s="71">
        <v>1758.45</v>
      </c>
      <c r="Q282" s="71">
        <v>1756.65</v>
      </c>
      <c r="R282" s="71">
        <v>1747.02</v>
      </c>
      <c r="S282" s="71">
        <v>1747.07</v>
      </c>
      <c r="T282" s="71">
        <v>1754.76</v>
      </c>
      <c r="U282" s="71">
        <v>1764.69</v>
      </c>
      <c r="V282" s="71">
        <v>1823.82</v>
      </c>
      <c r="W282" s="71">
        <v>1957.96</v>
      </c>
      <c r="X282" s="71">
        <v>1869.18</v>
      </c>
      <c r="Y282" s="71">
        <v>1741.89</v>
      </c>
      <c r="Z282" s="71">
        <v>1592.56</v>
      </c>
      <c r="AA282" s="71">
        <v>1439.44</v>
      </c>
    </row>
    <row r="283" spans="1:27" ht="12.75" customHeight="1" outlineLevel="1" x14ac:dyDescent="0.3">
      <c r="A283" s="163" t="s">
        <v>2686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customHeight="1" outlineLevel="1" x14ac:dyDescent="0.3">
      <c r="A284" s="163" t="s">
        <v>2687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2688</v>
      </c>
      <c r="B285" s="94" t="s">
        <v>81</v>
      </c>
      <c r="C285" s="70" t="s">
        <v>79</v>
      </c>
      <c r="D285" s="71">
        <f>$D$11</f>
        <v>88.27</v>
      </c>
      <c r="E285" s="71">
        <f t="shared" ref="E285:AA285" si="164">$D$11</f>
        <v>88.27</v>
      </c>
      <c r="F285" s="71">
        <f t="shared" si="164"/>
        <v>88.27</v>
      </c>
      <c r="G285" s="71">
        <f t="shared" si="164"/>
        <v>88.27</v>
      </c>
      <c r="H285" s="71">
        <f t="shared" si="164"/>
        <v>88.27</v>
      </c>
      <c r="I285" s="71">
        <f t="shared" si="164"/>
        <v>88.27</v>
      </c>
      <c r="J285" s="71">
        <f t="shared" si="164"/>
        <v>88.27</v>
      </c>
      <c r="K285" s="71">
        <f t="shared" si="164"/>
        <v>88.27</v>
      </c>
      <c r="L285" s="71">
        <f t="shared" si="164"/>
        <v>88.27</v>
      </c>
      <c r="M285" s="71">
        <f t="shared" si="164"/>
        <v>88.27</v>
      </c>
      <c r="N285" s="71">
        <f t="shared" si="164"/>
        <v>88.27</v>
      </c>
      <c r="O285" s="71">
        <f t="shared" si="164"/>
        <v>88.27</v>
      </c>
      <c r="P285" s="71">
        <f t="shared" si="164"/>
        <v>88.27</v>
      </c>
      <c r="Q285" s="71">
        <f t="shared" si="164"/>
        <v>88.27</v>
      </c>
      <c r="R285" s="71">
        <f t="shared" si="164"/>
        <v>88.27</v>
      </c>
      <c r="S285" s="71">
        <f t="shared" si="164"/>
        <v>88.27</v>
      </c>
      <c r="T285" s="71">
        <f t="shared" si="164"/>
        <v>88.27</v>
      </c>
      <c r="U285" s="71">
        <f t="shared" si="164"/>
        <v>88.27</v>
      </c>
      <c r="V285" s="71">
        <f t="shared" si="164"/>
        <v>88.27</v>
      </c>
      <c r="W285" s="71">
        <f t="shared" si="164"/>
        <v>88.27</v>
      </c>
      <c r="X285" s="71">
        <f t="shared" si="164"/>
        <v>88.27</v>
      </c>
      <c r="Y285" s="71">
        <f t="shared" si="164"/>
        <v>88.27</v>
      </c>
      <c r="Z285" s="71">
        <f t="shared" si="164"/>
        <v>88.27</v>
      </c>
      <c r="AA285" s="71">
        <f t="shared" si="164"/>
        <v>88.27</v>
      </c>
    </row>
    <row r="286" spans="1:27" ht="12.75" customHeight="1" x14ac:dyDescent="0.3">
      <c r="A286" s="162" t="s">
        <v>2689</v>
      </c>
      <c r="B286" s="54" t="str">
        <f>"25"&amp;"."&amp;$B$801&amp;"."&amp;$B$802</f>
        <v>25.03.2024</v>
      </c>
      <c r="C286" s="134" t="s">
        <v>76</v>
      </c>
      <c r="D286" s="135">
        <f>ROUND(((D287+D288+D290+D289)/1000),5)</f>
        <v>1.6483300000000001</v>
      </c>
      <c r="E286" s="135">
        <f>ROUND(((E287+E288+E290+E289)/1000),5)</f>
        <v>1.5090300000000001</v>
      </c>
      <c r="F286" s="135">
        <f>ROUND(((F287+F288+F290+F289)/1000),5)</f>
        <v>1.4535499999999999</v>
      </c>
      <c r="G286" s="135">
        <f t="shared" ref="G286:AA286" si="165">ROUND(((G287+G288+G290+G289)/1000),5)</f>
        <v>1.4387399999999999</v>
      </c>
      <c r="H286" s="135">
        <f t="shared" si="165"/>
        <v>1.53908</v>
      </c>
      <c r="I286" s="135">
        <f t="shared" si="165"/>
        <v>1.6346099999999999</v>
      </c>
      <c r="J286" s="135">
        <f t="shared" si="165"/>
        <v>1.7092499999999999</v>
      </c>
      <c r="K286" s="135">
        <f t="shared" si="165"/>
        <v>1.9482600000000001</v>
      </c>
      <c r="L286" s="135">
        <f t="shared" si="165"/>
        <v>2.1177999999999999</v>
      </c>
      <c r="M286" s="135">
        <f t="shared" si="165"/>
        <v>2.1835</v>
      </c>
      <c r="N286" s="135">
        <f t="shared" si="165"/>
        <v>2.1942499999999998</v>
      </c>
      <c r="O286" s="135">
        <f t="shared" si="165"/>
        <v>2.2090900000000002</v>
      </c>
      <c r="P286" s="135">
        <f t="shared" si="165"/>
        <v>2.2004000000000001</v>
      </c>
      <c r="Q286" s="135">
        <f t="shared" si="165"/>
        <v>2.2060300000000002</v>
      </c>
      <c r="R286" s="135">
        <f t="shared" si="165"/>
        <v>2.1975600000000002</v>
      </c>
      <c r="S286" s="135">
        <f t="shared" si="165"/>
        <v>2.1936900000000001</v>
      </c>
      <c r="T286" s="135">
        <f t="shared" si="165"/>
        <v>2.19015</v>
      </c>
      <c r="U286" s="135">
        <f t="shared" si="165"/>
        <v>2.11436</v>
      </c>
      <c r="V286" s="135">
        <f t="shared" si="165"/>
        <v>2.1319699999999999</v>
      </c>
      <c r="W286" s="135">
        <f t="shared" si="165"/>
        <v>2.1935799999999999</v>
      </c>
      <c r="X286" s="135">
        <f t="shared" si="165"/>
        <v>2.1487099999999999</v>
      </c>
      <c r="Y286" s="135">
        <f t="shared" si="165"/>
        <v>2.0524300000000002</v>
      </c>
      <c r="Z286" s="135">
        <f t="shared" si="165"/>
        <v>1.7710399999999999</v>
      </c>
      <c r="AA286" s="135">
        <f t="shared" si="165"/>
        <v>1.66296</v>
      </c>
    </row>
    <row r="287" spans="1:27" ht="12.75" customHeight="1" outlineLevel="1" x14ac:dyDescent="0.3">
      <c r="A287" s="163" t="s">
        <v>2690</v>
      </c>
      <c r="B287" s="94" t="s">
        <v>238</v>
      </c>
      <c r="C287" s="70" t="s">
        <v>79</v>
      </c>
      <c r="D287" s="71">
        <v>1441.35</v>
      </c>
      <c r="E287" s="71">
        <v>1302.05</v>
      </c>
      <c r="F287" s="71">
        <v>1246.57</v>
      </c>
      <c r="G287" s="71">
        <v>1231.76</v>
      </c>
      <c r="H287" s="71">
        <v>1332.1</v>
      </c>
      <c r="I287" s="71">
        <v>1427.63</v>
      </c>
      <c r="J287" s="71">
        <v>1502.27</v>
      </c>
      <c r="K287" s="71">
        <v>1741.28</v>
      </c>
      <c r="L287" s="71">
        <v>1910.82</v>
      </c>
      <c r="M287" s="71">
        <v>1976.52</v>
      </c>
      <c r="N287" s="71">
        <v>1987.27</v>
      </c>
      <c r="O287" s="71">
        <v>2002.11</v>
      </c>
      <c r="P287" s="71">
        <v>1993.42</v>
      </c>
      <c r="Q287" s="71">
        <v>1999.05</v>
      </c>
      <c r="R287" s="71">
        <v>1990.58</v>
      </c>
      <c r="S287" s="71">
        <v>1986.71</v>
      </c>
      <c r="T287" s="71">
        <v>1983.17</v>
      </c>
      <c r="U287" s="71">
        <v>1907.38</v>
      </c>
      <c r="V287" s="71">
        <v>1924.99</v>
      </c>
      <c r="W287" s="71">
        <v>1986.6</v>
      </c>
      <c r="X287" s="71">
        <v>1941.73</v>
      </c>
      <c r="Y287" s="71">
        <v>1845.45</v>
      </c>
      <c r="Z287" s="71">
        <v>1564.06</v>
      </c>
      <c r="AA287" s="71">
        <v>1455.98</v>
      </c>
    </row>
    <row r="288" spans="1:27" ht="12.75" customHeight="1" outlineLevel="1" x14ac:dyDescent="0.3">
      <c r="A288" s="163" t="s">
        <v>2691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customHeight="1" outlineLevel="1" x14ac:dyDescent="0.3">
      <c r="A289" s="163" t="s">
        <v>2692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2693</v>
      </c>
      <c r="B290" s="94" t="s">
        <v>81</v>
      </c>
      <c r="C290" s="70" t="s">
        <v>79</v>
      </c>
      <c r="D290" s="71">
        <f>$D$11</f>
        <v>88.27</v>
      </c>
      <c r="E290" s="71">
        <f t="shared" ref="E290:AA290" si="167">$D$11</f>
        <v>88.27</v>
      </c>
      <c r="F290" s="71">
        <f t="shared" si="167"/>
        <v>88.27</v>
      </c>
      <c r="G290" s="71">
        <f t="shared" si="167"/>
        <v>88.27</v>
      </c>
      <c r="H290" s="71">
        <f t="shared" si="167"/>
        <v>88.27</v>
      </c>
      <c r="I290" s="71">
        <f t="shared" si="167"/>
        <v>88.27</v>
      </c>
      <c r="J290" s="71">
        <f t="shared" si="167"/>
        <v>88.27</v>
      </c>
      <c r="K290" s="71">
        <f t="shared" si="167"/>
        <v>88.27</v>
      </c>
      <c r="L290" s="71">
        <f t="shared" si="167"/>
        <v>88.27</v>
      </c>
      <c r="M290" s="71">
        <f t="shared" si="167"/>
        <v>88.27</v>
      </c>
      <c r="N290" s="71">
        <f t="shared" si="167"/>
        <v>88.27</v>
      </c>
      <c r="O290" s="71">
        <f t="shared" si="167"/>
        <v>88.27</v>
      </c>
      <c r="P290" s="71">
        <f t="shared" si="167"/>
        <v>88.27</v>
      </c>
      <c r="Q290" s="71">
        <f t="shared" si="167"/>
        <v>88.27</v>
      </c>
      <c r="R290" s="71">
        <f t="shared" si="167"/>
        <v>88.27</v>
      </c>
      <c r="S290" s="71">
        <f t="shared" si="167"/>
        <v>88.27</v>
      </c>
      <c r="T290" s="71">
        <f t="shared" si="167"/>
        <v>88.27</v>
      </c>
      <c r="U290" s="71">
        <f t="shared" si="167"/>
        <v>88.27</v>
      </c>
      <c r="V290" s="71">
        <f t="shared" si="167"/>
        <v>88.27</v>
      </c>
      <c r="W290" s="71">
        <f t="shared" si="167"/>
        <v>88.27</v>
      </c>
      <c r="X290" s="71">
        <f t="shared" si="167"/>
        <v>88.27</v>
      </c>
      <c r="Y290" s="71">
        <f t="shared" si="167"/>
        <v>88.27</v>
      </c>
      <c r="Z290" s="71">
        <f t="shared" si="167"/>
        <v>88.27</v>
      </c>
      <c r="AA290" s="71">
        <f t="shared" si="167"/>
        <v>88.27</v>
      </c>
    </row>
    <row r="291" spans="1:27" ht="12.75" customHeight="1" x14ac:dyDescent="0.3">
      <c r="A291" s="162" t="s">
        <v>2694</v>
      </c>
      <c r="B291" s="54" t="str">
        <f>"26"&amp;"."&amp;$B$801&amp;"."&amp;$B$802</f>
        <v>26.03.2024</v>
      </c>
      <c r="C291" s="134" t="s">
        <v>76</v>
      </c>
      <c r="D291" s="135">
        <f>ROUND(((D292+D293+D295+D294)/1000),5)</f>
        <v>1.5670900000000001</v>
      </c>
      <c r="E291" s="135">
        <f>ROUND(((E292+E293+E295+E294)/1000),5)</f>
        <v>1.46296</v>
      </c>
      <c r="F291" s="135">
        <f>ROUND(((F292+F293+F295+F294)/1000),5)</f>
        <v>1.4106799999999999</v>
      </c>
      <c r="G291" s="135">
        <f t="shared" ref="G291:AA291" si="168">ROUND(((G292+G293+G295+G294)/1000),5)</f>
        <v>1.4098900000000001</v>
      </c>
      <c r="H291" s="135">
        <f t="shared" si="168"/>
        <v>1.44957</v>
      </c>
      <c r="I291" s="135">
        <f t="shared" si="168"/>
        <v>1.59572</v>
      </c>
      <c r="J291" s="135">
        <f t="shared" si="168"/>
        <v>1.7015499999999999</v>
      </c>
      <c r="K291" s="135">
        <f t="shared" si="168"/>
        <v>1.9765999999999999</v>
      </c>
      <c r="L291" s="135">
        <f t="shared" si="168"/>
        <v>2.0641699999999998</v>
      </c>
      <c r="M291" s="135">
        <f t="shared" si="168"/>
        <v>2.1283099999999999</v>
      </c>
      <c r="N291" s="135">
        <f t="shared" si="168"/>
        <v>2.1579100000000002</v>
      </c>
      <c r="O291" s="135">
        <f t="shared" si="168"/>
        <v>2.1885699999999999</v>
      </c>
      <c r="P291" s="135">
        <f t="shared" si="168"/>
        <v>2.1558000000000002</v>
      </c>
      <c r="Q291" s="135">
        <f t="shared" si="168"/>
        <v>2.1576399999999998</v>
      </c>
      <c r="R291" s="135">
        <f t="shared" si="168"/>
        <v>2.1458400000000002</v>
      </c>
      <c r="S291" s="135">
        <f t="shared" si="168"/>
        <v>2.1217800000000002</v>
      </c>
      <c r="T291" s="135">
        <f t="shared" si="168"/>
        <v>2.1128999999999998</v>
      </c>
      <c r="U291" s="135">
        <f t="shared" si="168"/>
        <v>2.0652400000000002</v>
      </c>
      <c r="V291" s="135">
        <f t="shared" si="168"/>
        <v>2.0916700000000001</v>
      </c>
      <c r="W291" s="135">
        <f t="shared" si="168"/>
        <v>2.12222</v>
      </c>
      <c r="X291" s="135">
        <f t="shared" si="168"/>
        <v>2.1064400000000001</v>
      </c>
      <c r="Y291" s="135">
        <f t="shared" si="168"/>
        <v>2.0141</v>
      </c>
      <c r="Z291" s="135">
        <f t="shared" si="168"/>
        <v>1.7739400000000001</v>
      </c>
      <c r="AA291" s="135">
        <f t="shared" si="168"/>
        <v>1.6519200000000001</v>
      </c>
    </row>
    <row r="292" spans="1:27" ht="12.75" customHeight="1" outlineLevel="1" x14ac:dyDescent="0.3">
      <c r="A292" s="163" t="s">
        <v>2695</v>
      </c>
      <c r="B292" s="94" t="s">
        <v>238</v>
      </c>
      <c r="C292" s="70" t="s">
        <v>79</v>
      </c>
      <c r="D292" s="71">
        <v>1360.11</v>
      </c>
      <c r="E292" s="71">
        <v>1255.98</v>
      </c>
      <c r="F292" s="71">
        <v>1203.7</v>
      </c>
      <c r="G292" s="71">
        <v>1202.9100000000001</v>
      </c>
      <c r="H292" s="71">
        <v>1242.5899999999999</v>
      </c>
      <c r="I292" s="71">
        <v>1388.74</v>
      </c>
      <c r="J292" s="71">
        <v>1494.57</v>
      </c>
      <c r="K292" s="71">
        <v>1769.62</v>
      </c>
      <c r="L292" s="71">
        <v>1857.19</v>
      </c>
      <c r="M292" s="71">
        <v>1921.33</v>
      </c>
      <c r="N292" s="71">
        <v>1950.93</v>
      </c>
      <c r="O292" s="71">
        <v>1981.59</v>
      </c>
      <c r="P292" s="71">
        <v>1948.82</v>
      </c>
      <c r="Q292" s="71">
        <v>1950.66</v>
      </c>
      <c r="R292" s="71">
        <v>1938.86</v>
      </c>
      <c r="S292" s="71">
        <v>1914.8</v>
      </c>
      <c r="T292" s="71">
        <v>1905.92</v>
      </c>
      <c r="U292" s="71">
        <v>1858.26</v>
      </c>
      <c r="V292" s="71">
        <v>1884.69</v>
      </c>
      <c r="W292" s="71">
        <v>1915.24</v>
      </c>
      <c r="X292" s="71">
        <v>1899.46</v>
      </c>
      <c r="Y292" s="71">
        <v>1807.12</v>
      </c>
      <c r="Z292" s="71">
        <v>1566.96</v>
      </c>
      <c r="AA292" s="71">
        <v>1444.94</v>
      </c>
    </row>
    <row r="293" spans="1:27" ht="12.75" customHeight="1" outlineLevel="1" x14ac:dyDescent="0.3">
      <c r="A293" s="163" t="s">
        <v>2696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customHeight="1" outlineLevel="1" x14ac:dyDescent="0.3">
      <c r="A294" s="163" t="s">
        <v>2697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2698</v>
      </c>
      <c r="B295" s="94" t="s">
        <v>81</v>
      </c>
      <c r="C295" s="70" t="s">
        <v>79</v>
      </c>
      <c r="D295" s="71">
        <f>$D$11</f>
        <v>88.27</v>
      </c>
      <c r="E295" s="71">
        <f t="shared" ref="E295:AA295" si="170">$D$11</f>
        <v>88.27</v>
      </c>
      <c r="F295" s="71">
        <f t="shared" si="170"/>
        <v>88.27</v>
      </c>
      <c r="G295" s="71">
        <f t="shared" si="170"/>
        <v>88.27</v>
      </c>
      <c r="H295" s="71">
        <f t="shared" si="170"/>
        <v>88.27</v>
      </c>
      <c r="I295" s="71">
        <f t="shared" si="170"/>
        <v>88.27</v>
      </c>
      <c r="J295" s="71">
        <f t="shared" si="170"/>
        <v>88.27</v>
      </c>
      <c r="K295" s="71">
        <f t="shared" si="170"/>
        <v>88.27</v>
      </c>
      <c r="L295" s="71">
        <f t="shared" si="170"/>
        <v>88.27</v>
      </c>
      <c r="M295" s="71">
        <f t="shared" si="170"/>
        <v>88.27</v>
      </c>
      <c r="N295" s="71">
        <f t="shared" si="170"/>
        <v>88.27</v>
      </c>
      <c r="O295" s="71">
        <f t="shared" si="170"/>
        <v>88.27</v>
      </c>
      <c r="P295" s="71">
        <f t="shared" si="170"/>
        <v>88.27</v>
      </c>
      <c r="Q295" s="71">
        <f t="shared" si="170"/>
        <v>88.27</v>
      </c>
      <c r="R295" s="71">
        <f t="shared" si="170"/>
        <v>88.27</v>
      </c>
      <c r="S295" s="71">
        <f t="shared" si="170"/>
        <v>88.27</v>
      </c>
      <c r="T295" s="71">
        <f t="shared" si="170"/>
        <v>88.27</v>
      </c>
      <c r="U295" s="71">
        <f t="shared" si="170"/>
        <v>88.27</v>
      </c>
      <c r="V295" s="71">
        <f t="shared" si="170"/>
        <v>88.27</v>
      </c>
      <c r="W295" s="71">
        <f t="shared" si="170"/>
        <v>88.27</v>
      </c>
      <c r="X295" s="71">
        <f t="shared" si="170"/>
        <v>88.27</v>
      </c>
      <c r="Y295" s="71">
        <f t="shared" si="170"/>
        <v>88.27</v>
      </c>
      <c r="Z295" s="71">
        <f t="shared" si="170"/>
        <v>88.27</v>
      </c>
      <c r="AA295" s="71">
        <f t="shared" si="170"/>
        <v>88.27</v>
      </c>
    </row>
    <row r="296" spans="1:27" ht="12.75" customHeight="1" x14ac:dyDescent="0.3">
      <c r="A296" s="162" t="s">
        <v>2699</v>
      </c>
      <c r="B296" s="54" t="str">
        <f>"27"&amp;"."&amp;$B$801&amp;"."&amp;$B$802</f>
        <v>27.03.2024</v>
      </c>
      <c r="C296" s="134" t="s">
        <v>76</v>
      </c>
      <c r="D296" s="135">
        <f>ROUND(((D297+D298+D300+D299)/1000),5)</f>
        <v>1.44509</v>
      </c>
      <c r="E296" s="135">
        <f>ROUND(((E297+E298+E300+E299)/1000),5)</f>
        <v>1.4138900000000001</v>
      </c>
      <c r="F296" s="135">
        <f>ROUND(((F297+F298+F300+F299)/1000),5)</f>
        <v>1.40472</v>
      </c>
      <c r="G296" s="135">
        <f t="shared" ref="G296:AA296" si="171">ROUND(((G297+G298+G300+G299)/1000),5)</f>
        <v>1.4063699999999999</v>
      </c>
      <c r="H296" s="135">
        <f t="shared" si="171"/>
        <v>1.41123</v>
      </c>
      <c r="I296" s="135">
        <f t="shared" si="171"/>
        <v>1.47688</v>
      </c>
      <c r="J296" s="135">
        <f t="shared" si="171"/>
        <v>1.68764</v>
      </c>
      <c r="K296" s="135">
        <f t="shared" si="171"/>
        <v>1.96183</v>
      </c>
      <c r="L296" s="135">
        <f t="shared" si="171"/>
        <v>2.0887899999999999</v>
      </c>
      <c r="M296" s="135">
        <f t="shared" si="171"/>
        <v>2.1840299999999999</v>
      </c>
      <c r="N296" s="135">
        <f t="shared" si="171"/>
        <v>2.2413799999999999</v>
      </c>
      <c r="O296" s="135">
        <f t="shared" si="171"/>
        <v>2.2787899999999999</v>
      </c>
      <c r="P296" s="135">
        <f t="shared" si="171"/>
        <v>2.2642799999999998</v>
      </c>
      <c r="Q296" s="135">
        <f t="shared" si="171"/>
        <v>2.2585500000000001</v>
      </c>
      <c r="R296" s="135">
        <f t="shared" si="171"/>
        <v>2.1888100000000001</v>
      </c>
      <c r="S296" s="135">
        <f t="shared" si="171"/>
        <v>2.09857</v>
      </c>
      <c r="T296" s="135">
        <f t="shared" si="171"/>
        <v>2.0668500000000001</v>
      </c>
      <c r="U296" s="135">
        <f t="shared" si="171"/>
        <v>1.9949699999999999</v>
      </c>
      <c r="V296" s="135">
        <f t="shared" si="171"/>
        <v>2.04</v>
      </c>
      <c r="W296" s="135">
        <f t="shared" si="171"/>
        <v>2.1341600000000001</v>
      </c>
      <c r="X296" s="135">
        <f t="shared" si="171"/>
        <v>2.1209699999999998</v>
      </c>
      <c r="Y296" s="135">
        <f t="shared" si="171"/>
        <v>2.0261100000000001</v>
      </c>
      <c r="Z296" s="135">
        <f t="shared" si="171"/>
        <v>1.798</v>
      </c>
      <c r="AA296" s="135">
        <f t="shared" si="171"/>
        <v>1.63191</v>
      </c>
    </row>
    <row r="297" spans="1:27" ht="12.75" customHeight="1" outlineLevel="1" x14ac:dyDescent="0.3">
      <c r="A297" s="163" t="s">
        <v>2700</v>
      </c>
      <c r="B297" s="94" t="s">
        <v>238</v>
      </c>
      <c r="C297" s="70" t="s">
        <v>79</v>
      </c>
      <c r="D297" s="71">
        <v>1238.1099999999999</v>
      </c>
      <c r="E297" s="71">
        <v>1206.9100000000001</v>
      </c>
      <c r="F297" s="71">
        <v>1197.74</v>
      </c>
      <c r="G297" s="71">
        <v>1199.3900000000001</v>
      </c>
      <c r="H297" s="71">
        <v>1204.25</v>
      </c>
      <c r="I297" s="71">
        <v>1269.9000000000001</v>
      </c>
      <c r="J297" s="71">
        <v>1480.66</v>
      </c>
      <c r="K297" s="71">
        <v>1754.85</v>
      </c>
      <c r="L297" s="71">
        <v>1881.81</v>
      </c>
      <c r="M297" s="71">
        <v>1977.05</v>
      </c>
      <c r="N297" s="71">
        <v>2034.4</v>
      </c>
      <c r="O297" s="71">
        <v>2071.81</v>
      </c>
      <c r="P297" s="71">
        <v>2057.3000000000002</v>
      </c>
      <c r="Q297" s="71">
        <v>2051.5700000000002</v>
      </c>
      <c r="R297" s="71">
        <v>1981.83</v>
      </c>
      <c r="S297" s="71">
        <v>1891.59</v>
      </c>
      <c r="T297" s="71">
        <v>1859.87</v>
      </c>
      <c r="U297" s="71">
        <v>1787.99</v>
      </c>
      <c r="V297" s="71">
        <v>1833.02</v>
      </c>
      <c r="W297" s="71">
        <v>1927.18</v>
      </c>
      <c r="X297" s="71">
        <v>1913.99</v>
      </c>
      <c r="Y297" s="71">
        <v>1819.13</v>
      </c>
      <c r="Z297" s="71">
        <v>1591.02</v>
      </c>
      <c r="AA297" s="71">
        <v>1424.93</v>
      </c>
    </row>
    <row r="298" spans="1:27" ht="12.75" customHeight="1" outlineLevel="1" x14ac:dyDescent="0.3">
      <c r="A298" s="163" t="s">
        <v>2701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customHeight="1" outlineLevel="1" x14ac:dyDescent="0.3">
      <c r="A299" s="163" t="s">
        <v>2702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2703</v>
      </c>
      <c r="B300" s="94" t="s">
        <v>81</v>
      </c>
      <c r="C300" s="70" t="s">
        <v>79</v>
      </c>
      <c r="D300" s="71">
        <f>$D$11</f>
        <v>88.27</v>
      </c>
      <c r="E300" s="71">
        <f t="shared" ref="E300:AA300" si="173">$D$11</f>
        <v>88.27</v>
      </c>
      <c r="F300" s="71">
        <f t="shared" si="173"/>
        <v>88.27</v>
      </c>
      <c r="G300" s="71">
        <f t="shared" si="173"/>
        <v>88.27</v>
      </c>
      <c r="H300" s="71">
        <f t="shared" si="173"/>
        <v>88.27</v>
      </c>
      <c r="I300" s="71">
        <f t="shared" si="173"/>
        <v>88.27</v>
      </c>
      <c r="J300" s="71">
        <f t="shared" si="173"/>
        <v>88.27</v>
      </c>
      <c r="K300" s="71">
        <f t="shared" si="173"/>
        <v>88.27</v>
      </c>
      <c r="L300" s="71">
        <f t="shared" si="173"/>
        <v>88.27</v>
      </c>
      <c r="M300" s="71">
        <f t="shared" si="173"/>
        <v>88.27</v>
      </c>
      <c r="N300" s="71">
        <f t="shared" si="173"/>
        <v>88.27</v>
      </c>
      <c r="O300" s="71">
        <f t="shared" si="173"/>
        <v>88.27</v>
      </c>
      <c r="P300" s="71">
        <f t="shared" si="173"/>
        <v>88.27</v>
      </c>
      <c r="Q300" s="71">
        <f t="shared" si="173"/>
        <v>88.27</v>
      </c>
      <c r="R300" s="71">
        <f t="shared" si="173"/>
        <v>88.27</v>
      </c>
      <c r="S300" s="71">
        <f t="shared" si="173"/>
        <v>88.27</v>
      </c>
      <c r="T300" s="71">
        <f t="shared" si="173"/>
        <v>88.27</v>
      </c>
      <c r="U300" s="71">
        <f t="shared" si="173"/>
        <v>88.27</v>
      </c>
      <c r="V300" s="71">
        <f t="shared" si="173"/>
        <v>88.27</v>
      </c>
      <c r="W300" s="71">
        <f t="shared" si="173"/>
        <v>88.27</v>
      </c>
      <c r="X300" s="71">
        <f t="shared" si="173"/>
        <v>88.27</v>
      </c>
      <c r="Y300" s="71">
        <f t="shared" si="173"/>
        <v>88.27</v>
      </c>
      <c r="Z300" s="71">
        <f t="shared" si="173"/>
        <v>88.27</v>
      </c>
      <c r="AA300" s="71">
        <f t="shared" si="173"/>
        <v>88.27</v>
      </c>
    </row>
    <row r="301" spans="1:27" ht="12.75" customHeight="1" x14ac:dyDescent="0.3">
      <c r="A301" s="162" t="s">
        <v>2704</v>
      </c>
      <c r="B301" s="54" t="str">
        <f>"28"&amp;"."&amp;$B$801&amp;"."&amp;$B$802</f>
        <v>28.03.2024</v>
      </c>
      <c r="C301" s="134" t="s">
        <v>76</v>
      </c>
      <c r="D301" s="135">
        <f>ROUND(((D302+D303+D305+D304)/1000),5)</f>
        <v>1.46315</v>
      </c>
      <c r="E301" s="135">
        <f>ROUND(((E302+E303+E305+E304)/1000),5)</f>
        <v>1.41465</v>
      </c>
      <c r="F301" s="135">
        <f>ROUND(((F302+F303+F305+F304)/1000),5)</f>
        <v>1.40768</v>
      </c>
      <c r="G301" s="135">
        <f t="shared" ref="G301:AA301" si="174">ROUND(((G302+G303+G305+G304)/1000),5)</f>
        <v>1.40595</v>
      </c>
      <c r="H301" s="135">
        <f t="shared" si="174"/>
        <v>1.41296</v>
      </c>
      <c r="I301" s="135">
        <f t="shared" si="174"/>
        <v>1.5851</v>
      </c>
      <c r="J301" s="135">
        <f t="shared" si="174"/>
        <v>1.7148099999999999</v>
      </c>
      <c r="K301" s="135">
        <f t="shared" si="174"/>
        <v>2.0101499999999999</v>
      </c>
      <c r="L301" s="135">
        <f t="shared" si="174"/>
        <v>2.0995900000000001</v>
      </c>
      <c r="M301" s="135">
        <f t="shared" si="174"/>
        <v>2.1847500000000002</v>
      </c>
      <c r="N301" s="135">
        <f t="shared" si="174"/>
        <v>2.1729500000000002</v>
      </c>
      <c r="O301" s="135">
        <f t="shared" si="174"/>
        <v>2.1850700000000001</v>
      </c>
      <c r="P301" s="135">
        <f t="shared" si="174"/>
        <v>2.1844000000000001</v>
      </c>
      <c r="Q301" s="135">
        <f t="shared" si="174"/>
        <v>2.1791200000000002</v>
      </c>
      <c r="R301" s="135">
        <f t="shared" si="174"/>
        <v>2.1678000000000002</v>
      </c>
      <c r="S301" s="135">
        <f t="shared" si="174"/>
        <v>2.1406900000000002</v>
      </c>
      <c r="T301" s="135">
        <f t="shared" si="174"/>
        <v>2.1150899999999999</v>
      </c>
      <c r="U301" s="135">
        <f t="shared" si="174"/>
        <v>2.06392</v>
      </c>
      <c r="V301" s="135">
        <f t="shared" si="174"/>
        <v>2.10229</v>
      </c>
      <c r="W301" s="135">
        <f t="shared" si="174"/>
        <v>2.1943000000000001</v>
      </c>
      <c r="X301" s="135">
        <f t="shared" si="174"/>
        <v>2.1652900000000002</v>
      </c>
      <c r="Y301" s="135">
        <f t="shared" si="174"/>
        <v>2.07789</v>
      </c>
      <c r="Z301" s="135">
        <f t="shared" si="174"/>
        <v>1.89585</v>
      </c>
      <c r="AA301" s="135">
        <f t="shared" si="174"/>
        <v>1.66154</v>
      </c>
    </row>
    <row r="302" spans="1:27" ht="12.75" customHeight="1" outlineLevel="1" x14ac:dyDescent="0.3">
      <c r="A302" s="163" t="s">
        <v>2705</v>
      </c>
      <c r="B302" s="94" t="s">
        <v>238</v>
      </c>
      <c r="C302" s="70" t="s">
        <v>79</v>
      </c>
      <c r="D302" s="71">
        <v>1256.17</v>
      </c>
      <c r="E302" s="71">
        <v>1207.67</v>
      </c>
      <c r="F302" s="71">
        <v>1200.7</v>
      </c>
      <c r="G302" s="71">
        <v>1198.97</v>
      </c>
      <c r="H302" s="71">
        <v>1205.98</v>
      </c>
      <c r="I302" s="71">
        <v>1378.12</v>
      </c>
      <c r="J302" s="71">
        <v>1507.83</v>
      </c>
      <c r="K302" s="71">
        <v>1803.17</v>
      </c>
      <c r="L302" s="71">
        <v>1892.61</v>
      </c>
      <c r="M302" s="71">
        <v>1977.77</v>
      </c>
      <c r="N302" s="71">
        <v>1965.97</v>
      </c>
      <c r="O302" s="71">
        <v>1978.09</v>
      </c>
      <c r="P302" s="71">
        <v>1977.42</v>
      </c>
      <c r="Q302" s="71">
        <v>1972.14</v>
      </c>
      <c r="R302" s="71">
        <v>1960.82</v>
      </c>
      <c r="S302" s="71">
        <v>1933.71</v>
      </c>
      <c r="T302" s="71">
        <v>1908.11</v>
      </c>
      <c r="U302" s="71">
        <v>1856.94</v>
      </c>
      <c r="V302" s="71">
        <v>1895.31</v>
      </c>
      <c r="W302" s="71">
        <v>1987.32</v>
      </c>
      <c r="X302" s="71">
        <v>1958.31</v>
      </c>
      <c r="Y302" s="71">
        <v>1870.91</v>
      </c>
      <c r="Z302" s="71">
        <v>1688.87</v>
      </c>
      <c r="AA302" s="71">
        <v>1454.56</v>
      </c>
    </row>
    <row r="303" spans="1:27" ht="12.75" customHeight="1" outlineLevel="1" x14ac:dyDescent="0.3">
      <c r="A303" s="163" t="s">
        <v>2706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customHeight="1" outlineLevel="1" x14ac:dyDescent="0.3">
      <c r="A304" s="163" t="s">
        <v>2707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2708</v>
      </c>
      <c r="B305" s="94" t="s">
        <v>81</v>
      </c>
      <c r="C305" s="70" t="s">
        <v>79</v>
      </c>
      <c r="D305" s="71">
        <f>$D$11</f>
        <v>88.27</v>
      </c>
      <c r="E305" s="71">
        <f t="shared" ref="E305:AA305" si="176">$D$11</f>
        <v>88.27</v>
      </c>
      <c r="F305" s="71">
        <f t="shared" si="176"/>
        <v>88.27</v>
      </c>
      <c r="G305" s="71">
        <f t="shared" si="176"/>
        <v>88.27</v>
      </c>
      <c r="H305" s="71">
        <f t="shared" si="176"/>
        <v>88.27</v>
      </c>
      <c r="I305" s="71">
        <f t="shared" si="176"/>
        <v>88.27</v>
      </c>
      <c r="J305" s="71">
        <f t="shared" si="176"/>
        <v>88.27</v>
      </c>
      <c r="K305" s="71">
        <f t="shared" si="176"/>
        <v>88.27</v>
      </c>
      <c r="L305" s="71">
        <f t="shared" si="176"/>
        <v>88.27</v>
      </c>
      <c r="M305" s="71">
        <f t="shared" si="176"/>
        <v>88.27</v>
      </c>
      <c r="N305" s="71">
        <f t="shared" si="176"/>
        <v>88.27</v>
      </c>
      <c r="O305" s="71">
        <f t="shared" si="176"/>
        <v>88.27</v>
      </c>
      <c r="P305" s="71">
        <f t="shared" si="176"/>
        <v>88.27</v>
      </c>
      <c r="Q305" s="71">
        <f t="shared" si="176"/>
        <v>88.27</v>
      </c>
      <c r="R305" s="71">
        <f t="shared" si="176"/>
        <v>88.27</v>
      </c>
      <c r="S305" s="71">
        <f t="shared" si="176"/>
        <v>88.27</v>
      </c>
      <c r="T305" s="71">
        <f t="shared" si="176"/>
        <v>88.27</v>
      </c>
      <c r="U305" s="71">
        <f t="shared" si="176"/>
        <v>88.27</v>
      </c>
      <c r="V305" s="71">
        <f t="shared" si="176"/>
        <v>88.27</v>
      </c>
      <c r="W305" s="71">
        <f t="shared" si="176"/>
        <v>88.27</v>
      </c>
      <c r="X305" s="71">
        <f t="shared" si="176"/>
        <v>88.27</v>
      </c>
      <c r="Y305" s="71">
        <f t="shared" si="176"/>
        <v>88.27</v>
      </c>
      <c r="Z305" s="71">
        <f t="shared" si="176"/>
        <v>88.27</v>
      </c>
      <c r="AA305" s="71">
        <f t="shared" si="176"/>
        <v>88.27</v>
      </c>
    </row>
    <row r="306" spans="1:27" ht="12.75" customHeight="1" x14ac:dyDescent="0.3">
      <c r="A306" s="162" t="s">
        <v>2709</v>
      </c>
      <c r="B306" s="54" t="str">
        <f>"29"&amp;"."&amp;$B$801&amp;"."&amp;$B$802</f>
        <v>29.03.2024</v>
      </c>
      <c r="C306" s="134" t="s">
        <v>76</v>
      </c>
      <c r="D306" s="135">
        <f>ROUND(((D307+D308+D310+D309)/1000),5)</f>
        <v>1.58989</v>
      </c>
      <c r="E306" s="135">
        <f>ROUND(((E307+E308+E310+E309)/1000),5)</f>
        <v>1.47604</v>
      </c>
      <c r="F306" s="135">
        <f>ROUND(((F307+F308+F310+F309)/1000),5)</f>
        <v>1.4648699999999999</v>
      </c>
      <c r="G306" s="135">
        <f t="shared" ref="G306:AA306" si="177">ROUND(((G307+G308+G310+G309)/1000),5)</f>
        <v>1.46132</v>
      </c>
      <c r="H306" s="135">
        <f t="shared" si="177"/>
        <v>1.47315</v>
      </c>
      <c r="I306" s="135">
        <f t="shared" si="177"/>
        <v>1.5895600000000001</v>
      </c>
      <c r="J306" s="135">
        <f t="shared" si="177"/>
        <v>1.7333400000000001</v>
      </c>
      <c r="K306" s="135">
        <f t="shared" si="177"/>
        <v>2.0295000000000001</v>
      </c>
      <c r="L306" s="135">
        <f t="shared" si="177"/>
        <v>2.1663100000000002</v>
      </c>
      <c r="M306" s="135">
        <f t="shared" si="177"/>
        <v>2.2152400000000001</v>
      </c>
      <c r="N306" s="135">
        <f t="shared" si="177"/>
        <v>2.22227</v>
      </c>
      <c r="O306" s="135">
        <f t="shared" si="177"/>
        <v>2.2513899999999998</v>
      </c>
      <c r="P306" s="135">
        <f t="shared" si="177"/>
        <v>2.23841</v>
      </c>
      <c r="Q306" s="135">
        <f t="shared" si="177"/>
        <v>2.22621</v>
      </c>
      <c r="R306" s="135">
        <f t="shared" si="177"/>
        <v>2.2132999999999998</v>
      </c>
      <c r="S306" s="135">
        <f t="shared" si="177"/>
        <v>2.2052900000000002</v>
      </c>
      <c r="T306" s="135">
        <f t="shared" si="177"/>
        <v>2.1818200000000001</v>
      </c>
      <c r="U306" s="135">
        <f t="shared" si="177"/>
        <v>2.1293600000000001</v>
      </c>
      <c r="V306" s="135">
        <f t="shared" si="177"/>
        <v>2.1598000000000002</v>
      </c>
      <c r="W306" s="135">
        <f t="shared" si="177"/>
        <v>2.2041200000000001</v>
      </c>
      <c r="X306" s="135">
        <f t="shared" si="177"/>
        <v>2.2033900000000002</v>
      </c>
      <c r="Y306" s="135">
        <f t="shared" si="177"/>
        <v>2.1577299999999999</v>
      </c>
      <c r="Z306" s="135">
        <f t="shared" si="177"/>
        <v>1.9967900000000001</v>
      </c>
      <c r="AA306" s="135">
        <f t="shared" si="177"/>
        <v>1.6968799999999999</v>
      </c>
    </row>
    <row r="307" spans="1:27" ht="12.75" customHeight="1" outlineLevel="1" x14ac:dyDescent="0.3">
      <c r="A307" s="163" t="s">
        <v>2710</v>
      </c>
      <c r="B307" s="94" t="s">
        <v>238</v>
      </c>
      <c r="C307" s="70" t="s">
        <v>79</v>
      </c>
      <c r="D307" s="71">
        <v>1382.91</v>
      </c>
      <c r="E307" s="71">
        <v>1269.06</v>
      </c>
      <c r="F307" s="71">
        <v>1257.8900000000001</v>
      </c>
      <c r="G307" s="71">
        <v>1254.3399999999999</v>
      </c>
      <c r="H307" s="71">
        <v>1266.17</v>
      </c>
      <c r="I307" s="71">
        <v>1382.58</v>
      </c>
      <c r="J307" s="71">
        <v>1526.36</v>
      </c>
      <c r="K307" s="71">
        <v>1822.52</v>
      </c>
      <c r="L307" s="71">
        <v>1959.33</v>
      </c>
      <c r="M307" s="71">
        <v>2008.26</v>
      </c>
      <c r="N307" s="71">
        <v>2015.29</v>
      </c>
      <c r="O307" s="71">
        <v>2044.41</v>
      </c>
      <c r="P307" s="71">
        <v>2031.43</v>
      </c>
      <c r="Q307" s="71">
        <v>2019.23</v>
      </c>
      <c r="R307" s="71">
        <v>2006.32</v>
      </c>
      <c r="S307" s="71">
        <v>1998.31</v>
      </c>
      <c r="T307" s="71">
        <v>1974.84</v>
      </c>
      <c r="U307" s="71">
        <v>1922.38</v>
      </c>
      <c r="V307" s="71">
        <v>1952.82</v>
      </c>
      <c r="W307" s="71">
        <v>1997.14</v>
      </c>
      <c r="X307" s="71">
        <v>1996.41</v>
      </c>
      <c r="Y307" s="71">
        <v>1950.75</v>
      </c>
      <c r="Z307" s="71">
        <v>1789.81</v>
      </c>
      <c r="AA307" s="71">
        <v>1489.9</v>
      </c>
    </row>
    <row r="308" spans="1:27" ht="12.75" customHeight="1" outlineLevel="1" x14ac:dyDescent="0.3">
      <c r="A308" s="163" t="s">
        <v>2711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customHeight="1" outlineLevel="1" x14ac:dyDescent="0.3">
      <c r="A309" s="163" t="s">
        <v>2712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2713</v>
      </c>
      <c r="B310" s="94" t="s">
        <v>81</v>
      </c>
      <c r="C310" s="70" t="s">
        <v>79</v>
      </c>
      <c r="D310" s="71">
        <f>$D$11</f>
        <v>88.27</v>
      </c>
      <c r="E310" s="71">
        <f t="shared" ref="E310:AA310" si="179">$D$11</f>
        <v>88.27</v>
      </c>
      <c r="F310" s="71">
        <f t="shared" si="179"/>
        <v>88.27</v>
      </c>
      <c r="G310" s="71">
        <f t="shared" si="179"/>
        <v>88.27</v>
      </c>
      <c r="H310" s="71">
        <f t="shared" si="179"/>
        <v>88.27</v>
      </c>
      <c r="I310" s="71">
        <f t="shared" si="179"/>
        <v>88.27</v>
      </c>
      <c r="J310" s="71">
        <f t="shared" si="179"/>
        <v>88.27</v>
      </c>
      <c r="K310" s="71">
        <f t="shared" si="179"/>
        <v>88.27</v>
      </c>
      <c r="L310" s="71">
        <f t="shared" si="179"/>
        <v>88.27</v>
      </c>
      <c r="M310" s="71">
        <f t="shared" si="179"/>
        <v>88.27</v>
      </c>
      <c r="N310" s="71">
        <f t="shared" si="179"/>
        <v>88.27</v>
      </c>
      <c r="O310" s="71">
        <f t="shared" si="179"/>
        <v>88.27</v>
      </c>
      <c r="P310" s="71">
        <f t="shared" si="179"/>
        <v>88.27</v>
      </c>
      <c r="Q310" s="71">
        <f t="shared" si="179"/>
        <v>88.27</v>
      </c>
      <c r="R310" s="71">
        <f t="shared" si="179"/>
        <v>88.27</v>
      </c>
      <c r="S310" s="71">
        <f t="shared" si="179"/>
        <v>88.27</v>
      </c>
      <c r="T310" s="71">
        <f t="shared" si="179"/>
        <v>88.27</v>
      </c>
      <c r="U310" s="71">
        <f t="shared" si="179"/>
        <v>88.27</v>
      </c>
      <c r="V310" s="71">
        <f t="shared" si="179"/>
        <v>88.27</v>
      </c>
      <c r="W310" s="71">
        <f t="shared" si="179"/>
        <v>88.27</v>
      </c>
      <c r="X310" s="71">
        <f t="shared" si="179"/>
        <v>88.27</v>
      </c>
      <c r="Y310" s="71">
        <f t="shared" si="179"/>
        <v>88.27</v>
      </c>
      <c r="Z310" s="71">
        <f t="shared" si="179"/>
        <v>88.27</v>
      </c>
      <c r="AA310" s="71">
        <f t="shared" si="179"/>
        <v>88.27</v>
      </c>
    </row>
    <row r="311" spans="1:27" ht="12.75" customHeight="1" x14ac:dyDescent="0.3">
      <c r="A311" s="162" t="s">
        <v>2714</v>
      </c>
      <c r="B311" s="54" t="str">
        <f>"30"&amp;"."&amp;$B$801&amp;"."&amp;$B$802</f>
        <v>30.03.2024</v>
      </c>
      <c r="C311" s="134" t="s">
        <v>76</v>
      </c>
      <c r="D311" s="135">
        <f>ROUND(((D312+D313+D315+D314)/1000),5)</f>
        <v>1.67717</v>
      </c>
      <c r="E311" s="135">
        <f>ROUND(((E312+E313+E315+E314)/1000),5)</f>
        <v>1.6058600000000001</v>
      </c>
      <c r="F311" s="135">
        <f>ROUND(((F312+F313+F315+F314)/1000),5)</f>
        <v>1.5394000000000001</v>
      </c>
      <c r="G311" s="135">
        <f t="shared" ref="G311:AA311" si="180">ROUND(((G312+G313+G315+G314)/1000),5)</f>
        <v>1.4782299999999999</v>
      </c>
      <c r="H311" s="135">
        <f t="shared" si="180"/>
        <v>1.5301499999999999</v>
      </c>
      <c r="I311" s="135">
        <f t="shared" si="180"/>
        <v>1.59267</v>
      </c>
      <c r="J311" s="135">
        <f t="shared" si="180"/>
        <v>1.61673</v>
      </c>
      <c r="K311" s="135">
        <f t="shared" si="180"/>
        <v>1.6965300000000001</v>
      </c>
      <c r="L311" s="135">
        <f t="shared" si="180"/>
        <v>2.03383</v>
      </c>
      <c r="M311" s="135">
        <f t="shared" si="180"/>
        <v>2.13184</v>
      </c>
      <c r="N311" s="135">
        <f t="shared" si="180"/>
        <v>2.1991999999999998</v>
      </c>
      <c r="O311" s="135">
        <f t="shared" si="180"/>
        <v>2.2195900000000002</v>
      </c>
      <c r="P311" s="135">
        <f t="shared" si="180"/>
        <v>2.1996500000000001</v>
      </c>
      <c r="Q311" s="135">
        <f t="shared" si="180"/>
        <v>2.1800600000000001</v>
      </c>
      <c r="R311" s="135">
        <f t="shared" si="180"/>
        <v>2.1631100000000001</v>
      </c>
      <c r="S311" s="135">
        <f t="shared" si="180"/>
        <v>2.1534</v>
      </c>
      <c r="T311" s="135">
        <f t="shared" si="180"/>
        <v>2.1461800000000002</v>
      </c>
      <c r="U311" s="135">
        <f t="shared" si="180"/>
        <v>2.1327400000000001</v>
      </c>
      <c r="V311" s="135">
        <f t="shared" si="180"/>
        <v>2.17387</v>
      </c>
      <c r="W311" s="135">
        <f t="shared" si="180"/>
        <v>2.2130700000000001</v>
      </c>
      <c r="X311" s="135">
        <f t="shared" si="180"/>
        <v>2.20872</v>
      </c>
      <c r="Y311" s="135">
        <f t="shared" si="180"/>
        <v>2.1632199999999999</v>
      </c>
      <c r="Z311" s="135">
        <f t="shared" si="180"/>
        <v>1.99709</v>
      </c>
      <c r="AA311" s="135">
        <f t="shared" si="180"/>
        <v>1.73594</v>
      </c>
    </row>
    <row r="312" spans="1:27" ht="12.75" customHeight="1" outlineLevel="1" x14ac:dyDescent="0.3">
      <c r="A312" s="163" t="s">
        <v>2715</v>
      </c>
      <c r="B312" s="94" t="s">
        <v>238</v>
      </c>
      <c r="C312" s="70" t="s">
        <v>79</v>
      </c>
      <c r="D312" s="71">
        <v>1470.19</v>
      </c>
      <c r="E312" s="71">
        <v>1398.88</v>
      </c>
      <c r="F312" s="71">
        <v>1332.42</v>
      </c>
      <c r="G312" s="71">
        <v>1271.25</v>
      </c>
      <c r="H312" s="71">
        <v>1323.17</v>
      </c>
      <c r="I312" s="71">
        <v>1385.69</v>
      </c>
      <c r="J312" s="71">
        <v>1409.75</v>
      </c>
      <c r="K312" s="71">
        <v>1489.55</v>
      </c>
      <c r="L312" s="71">
        <v>1826.85</v>
      </c>
      <c r="M312" s="71">
        <v>1924.86</v>
      </c>
      <c r="N312" s="71">
        <v>1992.22</v>
      </c>
      <c r="O312" s="71">
        <v>2012.61</v>
      </c>
      <c r="P312" s="71">
        <v>1992.67</v>
      </c>
      <c r="Q312" s="71">
        <v>1973.08</v>
      </c>
      <c r="R312" s="71">
        <v>1956.13</v>
      </c>
      <c r="S312" s="71">
        <v>1946.42</v>
      </c>
      <c r="T312" s="71">
        <v>1939.2</v>
      </c>
      <c r="U312" s="71">
        <v>1925.76</v>
      </c>
      <c r="V312" s="71">
        <v>1966.89</v>
      </c>
      <c r="W312" s="71">
        <v>2006.09</v>
      </c>
      <c r="X312" s="71">
        <v>2001.74</v>
      </c>
      <c r="Y312" s="71">
        <v>1956.24</v>
      </c>
      <c r="Z312" s="71">
        <v>1790.11</v>
      </c>
      <c r="AA312" s="71">
        <v>1528.96</v>
      </c>
    </row>
    <row r="313" spans="1:27" ht="12.75" customHeight="1" outlineLevel="1" x14ac:dyDescent="0.3">
      <c r="A313" s="163" t="s">
        <v>2716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customHeight="1" outlineLevel="1" x14ac:dyDescent="0.3">
      <c r="A314" s="163" t="s">
        <v>2717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2718</v>
      </c>
      <c r="B315" s="94" t="s">
        <v>81</v>
      </c>
      <c r="C315" s="70" t="s">
        <v>79</v>
      </c>
      <c r="D315" s="71">
        <f>$D$11</f>
        <v>88.27</v>
      </c>
      <c r="E315" s="71">
        <f t="shared" ref="E315:AA315" si="182">$D$11</f>
        <v>88.27</v>
      </c>
      <c r="F315" s="71">
        <f t="shared" si="182"/>
        <v>88.27</v>
      </c>
      <c r="G315" s="71">
        <f t="shared" si="182"/>
        <v>88.27</v>
      </c>
      <c r="H315" s="71">
        <f t="shared" si="182"/>
        <v>88.27</v>
      </c>
      <c r="I315" s="71">
        <f t="shared" si="182"/>
        <v>88.27</v>
      </c>
      <c r="J315" s="71">
        <f t="shared" si="182"/>
        <v>88.27</v>
      </c>
      <c r="K315" s="71">
        <f t="shared" si="182"/>
        <v>88.27</v>
      </c>
      <c r="L315" s="71">
        <f t="shared" si="182"/>
        <v>88.27</v>
      </c>
      <c r="M315" s="71">
        <f t="shared" si="182"/>
        <v>88.27</v>
      </c>
      <c r="N315" s="71">
        <f t="shared" si="182"/>
        <v>88.27</v>
      </c>
      <c r="O315" s="71">
        <f t="shared" si="182"/>
        <v>88.27</v>
      </c>
      <c r="P315" s="71">
        <f t="shared" si="182"/>
        <v>88.27</v>
      </c>
      <c r="Q315" s="71">
        <f t="shared" si="182"/>
        <v>88.27</v>
      </c>
      <c r="R315" s="71">
        <f t="shared" si="182"/>
        <v>88.27</v>
      </c>
      <c r="S315" s="71">
        <f t="shared" si="182"/>
        <v>88.27</v>
      </c>
      <c r="T315" s="71">
        <f t="shared" si="182"/>
        <v>88.27</v>
      </c>
      <c r="U315" s="71">
        <f t="shared" si="182"/>
        <v>88.27</v>
      </c>
      <c r="V315" s="71">
        <f t="shared" si="182"/>
        <v>88.27</v>
      </c>
      <c r="W315" s="71">
        <f t="shared" si="182"/>
        <v>88.27</v>
      </c>
      <c r="X315" s="71">
        <f t="shared" si="182"/>
        <v>88.27</v>
      </c>
      <c r="Y315" s="71">
        <f t="shared" si="182"/>
        <v>88.27</v>
      </c>
      <c r="Z315" s="71">
        <f t="shared" si="182"/>
        <v>88.27</v>
      </c>
      <c r="AA315" s="71">
        <f t="shared" si="182"/>
        <v>88.27</v>
      </c>
    </row>
    <row r="316" spans="1:27" ht="12.75" customHeight="1" x14ac:dyDescent="0.3">
      <c r="A316" s="162" t="s">
        <v>2719</v>
      </c>
      <c r="B316" s="54" t="str">
        <f>"31"&amp;"."&amp;$B$801&amp;"."&amp;$B$802</f>
        <v>31.03.2024</v>
      </c>
      <c r="C316" s="134" t="s">
        <v>76</v>
      </c>
      <c r="D316" s="135">
        <f>ROUND(((D317+D318+D320+D319)/1000),5)</f>
        <v>1.6896800000000001</v>
      </c>
      <c r="E316" s="135">
        <f>ROUND(((E317+E318+E320+E319)/1000),5)</f>
        <v>1.59914</v>
      </c>
      <c r="F316" s="135">
        <f>ROUND(((F317+F318+F320+F319)/1000),5)</f>
        <v>1.5076099999999999</v>
      </c>
      <c r="G316" s="135">
        <f t="shared" ref="G316:AA316" si="183">ROUND(((G317+G318+G320+G319)/1000),5)</f>
        <v>1.49898</v>
      </c>
      <c r="H316" s="135">
        <f t="shared" si="183"/>
        <v>1.5293600000000001</v>
      </c>
      <c r="I316" s="135">
        <f t="shared" si="183"/>
        <v>1.5859700000000001</v>
      </c>
      <c r="J316" s="135">
        <f t="shared" si="183"/>
        <v>1.5563499999999999</v>
      </c>
      <c r="K316" s="135">
        <f t="shared" si="183"/>
        <v>1.65126</v>
      </c>
      <c r="L316" s="135">
        <f t="shared" si="183"/>
        <v>1.7968299999999999</v>
      </c>
      <c r="M316" s="135">
        <f t="shared" si="183"/>
        <v>1.9741899999999999</v>
      </c>
      <c r="N316" s="135">
        <f t="shared" si="183"/>
        <v>2.0154700000000001</v>
      </c>
      <c r="O316" s="135">
        <f t="shared" si="183"/>
        <v>2.0237500000000002</v>
      </c>
      <c r="P316" s="135">
        <f t="shared" si="183"/>
        <v>1.9976799999999999</v>
      </c>
      <c r="Q316" s="135">
        <f t="shared" si="183"/>
        <v>1.9952799999999999</v>
      </c>
      <c r="R316" s="135">
        <f t="shared" si="183"/>
        <v>1.9957499999999999</v>
      </c>
      <c r="S316" s="135">
        <f t="shared" si="183"/>
        <v>1.9773700000000001</v>
      </c>
      <c r="T316" s="135">
        <f t="shared" si="183"/>
        <v>1.97716</v>
      </c>
      <c r="U316" s="135">
        <f t="shared" si="183"/>
        <v>2.0556800000000002</v>
      </c>
      <c r="V316" s="135">
        <f t="shared" si="183"/>
        <v>2.0713200000000001</v>
      </c>
      <c r="W316" s="135">
        <f t="shared" si="183"/>
        <v>2.1580699999999999</v>
      </c>
      <c r="X316" s="135">
        <f t="shared" si="183"/>
        <v>2.12324</v>
      </c>
      <c r="Y316" s="135">
        <f t="shared" si="183"/>
        <v>2.0571999999999999</v>
      </c>
      <c r="Z316" s="135">
        <f t="shared" si="183"/>
        <v>1.8421700000000001</v>
      </c>
      <c r="AA316" s="135">
        <f t="shared" si="183"/>
        <v>1.7380199999999999</v>
      </c>
    </row>
    <row r="317" spans="1:27" ht="12.75" customHeight="1" outlineLevel="1" x14ac:dyDescent="0.3">
      <c r="A317" s="163" t="s">
        <v>2720</v>
      </c>
      <c r="B317" s="94" t="s">
        <v>238</v>
      </c>
      <c r="C317" s="70" t="s">
        <v>79</v>
      </c>
      <c r="D317" s="71">
        <v>1482.7</v>
      </c>
      <c r="E317" s="71">
        <v>1392.16</v>
      </c>
      <c r="F317" s="71">
        <v>1300.6300000000001</v>
      </c>
      <c r="G317" s="71">
        <v>1292</v>
      </c>
      <c r="H317" s="71">
        <v>1322.38</v>
      </c>
      <c r="I317" s="71">
        <v>1378.99</v>
      </c>
      <c r="J317" s="71">
        <v>1349.37</v>
      </c>
      <c r="K317" s="71">
        <v>1444.28</v>
      </c>
      <c r="L317" s="71">
        <v>1589.85</v>
      </c>
      <c r="M317" s="71">
        <v>1767.21</v>
      </c>
      <c r="N317" s="71">
        <v>1808.49</v>
      </c>
      <c r="O317" s="71">
        <v>1816.77</v>
      </c>
      <c r="P317" s="71">
        <v>1790.7</v>
      </c>
      <c r="Q317" s="71">
        <v>1788.3</v>
      </c>
      <c r="R317" s="71">
        <v>1788.77</v>
      </c>
      <c r="S317" s="71">
        <v>1770.39</v>
      </c>
      <c r="T317" s="71">
        <v>1770.18</v>
      </c>
      <c r="U317" s="71">
        <v>1848.7</v>
      </c>
      <c r="V317" s="71">
        <v>1864.34</v>
      </c>
      <c r="W317" s="71">
        <v>1951.09</v>
      </c>
      <c r="X317" s="71">
        <v>1916.26</v>
      </c>
      <c r="Y317" s="71">
        <v>1850.22</v>
      </c>
      <c r="Z317" s="71">
        <v>1635.19</v>
      </c>
      <c r="AA317" s="71">
        <v>1531.04</v>
      </c>
    </row>
    <row r="318" spans="1:27" ht="12.75" customHeight="1" outlineLevel="1" x14ac:dyDescent="0.3">
      <c r="A318" s="163" t="s">
        <v>2721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customHeight="1" outlineLevel="1" x14ac:dyDescent="0.3">
      <c r="A319" s="163" t="s">
        <v>2722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2723</v>
      </c>
      <c r="B320" s="94" t="s">
        <v>81</v>
      </c>
      <c r="C320" s="70" t="s">
        <v>79</v>
      </c>
      <c r="D320" s="71">
        <f>$D$11</f>
        <v>88.27</v>
      </c>
      <c r="E320" s="71">
        <f t="shared" ref="E320:AA320" si="185">$D$11</f>
        <v>88.27</v>
      </c>
      <c r="F320" s="71">
        <f t="shared" si="185"/>
        <v>88.27</v>
      </c>
      <c r="G320" s="71">
        <f t="shared" si="185"/>
        <v>88.27</v>
      </c>
      <c r="H320" s="71">
        <f t="shared" si="185"/>
        <v>88.27</v>
      </c>
      <c r="I320" s="71">
        <f t="shared" si="185"/>
        <v>88.27</v>
      </c>
      <c r="J320" s="71">
        <f t="shared" si="185"/>
        <v>88.27</v>
      </c>
      <c r="K320" s="71">
        <f t="shared" si="185"/>
        <v>88.27</v>
      </c>
      <c r="L320" s="71">
        <f t="shared" si="185"/>
        <v>88.27</v>
      </c>
      <c r="M320" s="71">
        <f t="shared" si="185"/>
        <v>88.27</v>
      </c>
      <c r="N320" s="71">
        <f t="shared" si="185"/>
        <v>88.27</v>
      </c>
      <c r="O320" s="71">
        <f t="shared" si="185"/>
        <v>88.27</v>
      </c>
      <c r="P320" s="71">
        <f t="shared" si="185"/>
        <v>88.27</v>
      </c>
      <c r="Q320" s="71">
        <f t="shared" si="185"/>
        <v>88.27</v>
      </c>
      <c r="R320" s="71">
        <f t="shared" si="185"/>
        <v>88.27</v>
      </c>
      <c r="S320" s="71">
        <f t="shared" si="185"/>
        <v>88.27</v>
      </c>
      <c r="T320" s="71">
        <f t="shared" si="185"/>
        <v>88.27</v>
      </c>
      <c r="U320" s="71">
        <f t="shared" si="185"/>
        <v>88.27</v>
      </c>
      <c r="V320" s="71">
        <f t="shared" si="185"/>
        <v>88.27</v>
      </c>
      <c r="W320" s="71">
        <f t="shared" si="185"/>
        <v>88.27</v>
      </c>
      <c r="X320" s="71">
        <f t="shared" si="185"/>
        <v>88.27</v>
      </c>
      <c r="Y320" s="71">
        <f t="shared" si="185"/>
        <v>88.27</v>
      </c>
      <c r="Z320" s="71">
        <f t="shared" si="185"/>
        <v>88.27</v>
      </c>
      <c r="AA320" s="71">
        <f t="shared" si="185"/>
        <v>88.27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2724</v>
      </c>
      <c r="B325" s="54" t="str">
        <f>"01"&amp;"."&amp;$B$801&amp;"."&amp;$B$802</f>
        <v>01.03.2024</v>
      </c>
      <c r="C325" s="134" t="s">
        <v>76</v>
      </c>
      <c r="D325" s="135">
        <f>ROUND(((D326+D327+D329+D328)/1000),5)</f>
        <v>1.61382</v>
      </c>
      <c r="E325" s="135">
        <f>ROUND(((E326+E327+E329+E328)/1000),5)</f>
        <v>1.5485</v>
      </c>
      <c r="F325" s="135">
        <f>ROUND(((F326+F327+F329+F328)/1000),5)</f>
        <v>1.5407200000000001</v>
      </c>
      <c r="G325" s="135">
        <f t="shared" ref="G325:AA325" si="186">ROUND(((G326+G327+G329+G328)/1000),5)</f>
        <v>1.5443800000000001</v>
      </c>
      <c r="H325" s="135">
        <f t="shared" si="186"/>
        <v>1.59541</v>
      </c>
      <c r="I325" s="135">
        <f t="shared" si="186"/>
        <v>1.6889700000000001</v>
      </c>
      <c r="J325" s="135">
        <f t="shared" si="186"/>
        <v>1.7871300000000001</v>
      </c>
      <c r="K325" s="135">
        <f t="shared" si="186"/>
        <v>2.0949300000000002</v>
      </c>
      <c r="L325" s="135">
        <f t="shared" si="186"/>
        <v>2.2402099999999998</v>
      </c>
      <c r="M325" s="135">
        <f t="shared" si="186"/>
        <v>2.2753899999999998</v>
      </c>
      <c r="N325" s="135">
        <f t="shared" si="186"/>
        <v>2.2814899999999998</v>
      </c>
      <c r="O325" s="135">
        <f t="shared" si="186"/>
        <v>2.33257</v>
      </c>
      <c r="P325" s="135">
        <f t="shared" si="186"/>
        <v>2.3033399999999999</v>
      </c>
      <c r="Q325" s="135">
        <f t="shared" si="186"/>
        <v>2.3074699999999999</v>
      </c>
      <c r="R325" s="135">
        <f t="shared" si="186"/>
        <v>2.2924199999999999</v>
      </c>
      <c r="S325" s="135">
        <f t="shared" si="186"/>
        <v>2.2406299999999999</v>
      </c>
      <c r="T325" s="135">
        <f t="shared" si="186"/>
        <v>2.2164199999999998</v>
      </c>
      <c r="U325" s="135">
        <f t="shared" si="186"/>
        <v>2.2173699999999998</v>
      </c>
      <c r="V325" s="135">
        <f t="shared" si="186"/>
        <v>2.2471399999999999</v>
      </c>
      <c r="W325" s="135">
        <f t="shared" si="186"/>
        <v>2.3253900000000001</v>
      </c>
      <c r="X325" s="135">
        <f t="shared" si="186"/>
        <v>2.2751999999999999</v>
      </c>
      <c r="Y325" s="135">
        <f t="shared" si="186"/>
        <v>2.1660599999999999</v>
      </c>
      <c r="Z325" s="135">
        <f t="shared" si="186"/>
        <v>1.8675900000000001</v>
      </c>
      <c r="AA325" s="135">
        <f t="shared" si="186"/>
        <v>1.7476799999999999</v>
      </c>
    </row>
    <row r="326" spans="1:27" ht="12.75" customHeight="1" outlineLevel="1" x14ac:dyDescent="0.3">
      <c r="A326" s="163" t="s">
        <v>2725</v>
      </c>
      <c r="B326" s="94" t="s">
        <v>238</v>
      </c>
      <c r="C326" s="70" t="s">
        <v>79</v>
      </c>
      <c r="D326" s="71">
        <v>1302.93</v>
      </c>
      <c r="E326" s="71">
        <v>1237.6099999999999</v>
      </c>
      <c r="F326" s="71">
        <v>1229.83</v>
      </c>
      <c r="G326" s="71">
        <v>1233.49</v>
      </c>
      <c r="H326" s="71">
        <v>1284.52</v>
      </c>
      <c r="I326" s="71">
        <v>1378.08</v>
      </c>
      <c r="J326" s="71">
        <v>1476.24</v>
      </c>
      <c r="K326" s="71">
        <v>1784.04</v>
      </c>
      <c r="L326" s="71">
        <v>1929.32</v>
      </c>
      <c r="M326" s="71">
        <v>1964.5</v>
      </c>
      <c r="N326" s="71">
        <v>1970.6</v>
      </c>
      <c r="O326" s="71">
        <v>2021.68</v>
      </c>
      <c r="P326" s="71">
        <v>1992.45</v>
      </c>
      <c r="Q326" s="71">
        <v>1996.58</v>
      </c>
      <c r="R326" s="71">
        <v>1981.53</v>
      </c>
      <c r="S326" s="71">
        <v>1929.74</v>
      </c>
      <c r="T326" s="71">
        <v>1905.53</v>
      </c>
      <c r="U326" s="71">
        <v>1906.48</v>
      </c>
      <c r="V326" s="71">
        <v>1936.25</v>
      </c>
      <c r="W326" s="71">
        <v>2014.5</v>
      </c>
      <c r="X326" s="71">
        <v>1964.31</v>
      </c>
      <c r="Y326" s="71">
        <v>1855.17</v>
      </c>
      <c r="Z326" s="71">
        <v>1556.7</v>
      </c>
      <c r="AA326" s="71">
        <v>1436.79</v>
      </c>
    </row>
    <row r="327" spans="1:27" ht="12.75" customHeight="1" outlineLevel="1" x14ac:dyDescent="0.3">
      <c r="A327" s="163" t="s">
        <v>2726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customHeight="1" outlineLevel="1" x14ac:dyDescent="0.3">
      <c r="A328" s="163" t="s">
        <v>2727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2728</v>
      </c>
      <c r="B329" s="94" t="s">
        <v>81</v>
      </c>
      <c r="C329" s="70" t="s">
        <v>79</v>
      </c>
      <c r="D329" s="71">
        <f>$D$11</f>
        <v>88.27</v>
      </c>
      <c r="E329" s="71">
        <f t="shared" ref="E329:AA329" si="188">$D$11</f>
        <v>88.27</v>
      </c>
      <c r="F329" s="71">
        <f t="shared" si="188"/>
        <v>88.27</v>
      </c>
      <c r="G329" s="71">
        <f t="shared" si="188"/>
        <v>88.27</v>
      </c>
      <c r="H329" s="71">
        <f t="shared" si="188"/>
        <v>88.27</v>
      </c>
      <c r="I329" s="71">
        <f t="shared" si="188"/>
        <v>88.27</v>
      </c>
      <c r="J329" s="71">
        <f t="shared" si="188"/>
        <v>88.27</v>
      </c>
      <c r="K329" s="71">
        <f t="shared" si="188"/>
        <v>88.27</v>
      </c>
      <c r="L329" s="71">
        <f t="shared" si="188"/>
        <v>88.27</v>
      </c>
      <c r="M329" s="71">
        <f t="shared" si="188"/>
        <v>88.27</v>
      </c>
      <c r="N329" s="71">
        <f t="shared" si="188"/>
        <v>88.27</v>
      </c>
      <c r="O329" s="71">
        <f t="shared" si="188"/>
        <v>88.27</v>
      </c>
      <c r="P329" s="71">
        <f t="shared" si="188"/>
        <v>88.27</v>
      </c>
      <c r="Q329" s="71">
        <f t="shared" si="188"/>
        <v>88.27</v>
      </c>
      <c r="R329" s="71">
        <f t="shared" si="188"/>
        <v>88.27</v>
      </c>
      <c r="S329" s="71">
        <f t="shared" si="188"/>
        <v>88.27</v>
      </c>
      <c r="T329" s="71">
        <f t="shared" si="188"/>
        <v>88.27</v>
      </c>
      <c r="U329" s="71">
        <f t="shared" si="188"/>
        <v>88.27</v>
      </c>
      <c r="V329" s="71">
        <f t="shared" si="188"/>
        <v>88.27</v>
      </c>
      <c r="W329" s="71">
        <f t="shared" si="188"/>
        <v>88.27</v>
      </c>
      <c r="X329" s="71">
        <f t="shared" si="188"/>
        <v>88.27</v>
      </c>
      <c r="Y329" s="71">
        <f t="shared" si="188"/>
        <v>88.27</v>
      </c>
      <c r="Z329" s="71">
        <f t="shared" si="188"/>
        <v>88.27</v>
      </c>
      <c r="AA329" s="71">
        <f t="shared" si="188"/>
        <v>88.27</v>
      </c>
    </row>
    <row r="330" spans="1:27" ht="12.75" customHeight="1" x14ac:dyDescent="0.3">
      <c r="A330" s="162" t="s">
        <v>2729</v>
      </c>
      <c r="B330" s="54" t="str">
        <f>"02"&amp;"."&amp;$B$801&amp;"."&amp;$B$802</f>
        <v>02.03.2024</v>
      </c>
      <c r="C330" s="134" t="s">
        <v>76</v>
      </c>
      <c r="D330" s="135">
        <f>ROUND(((D331+D332+D334+D333)/1000),5)</f>
        <v>1.95871</v>
      </c>
      <c r="E330" s="135">
        <f>ROUND(((E331+E332+E334+E333)/1000),5)</f>
        <v>1.7907200000000001</v>
      </c>
      <c r="F330" s="135">
        <f>ROUND(((F331+F332+F334+F333)/1000),5)</f>
        <v>1.7563599999999999</v>
      </c>
      <c r="G330" s="135">
        <f t="shared" ref="G330:AA330" si="189">ROUND(((G331+G332+G334+G333)/1000),5)</f>
        <v>1.7476799999999999</v>
      </c>
      <c r="H330" s="135">
        <f t="shared" si="189"/>
        <v>1.74682</v>
      </c>
      <c r="I330" s="135">
        <f t="shared" si="189"/>
        <v>1.74705</v>
      </c>
      <c r="J330" s="135">
        <f t="shared" si="189"/>
        <v>1.7773399999999999</v>
      </c>
      <c r="K330" s="135">
        <f t="shared" si="189"/>
        <v>1.9604200000000001</v>
      </c>
      <c r="L330" s="135">
        <f t="shared" si="189"/>
        <v>2.2009099999999999</v>
      </c>
      <c r="M330" s="135">
        <f t="shared" si="189"/>
        <v>2.2827600000000001</v>
      </c>
      <c r="N330" s="135">
        <f t="shared" si="189"/>
        <v>2.30803</v>
      </c>
      <c r="O330" s="135">
        <f t="shared" si="189"/>
        <v>2.3149799999999998</v>
      </c>
      <c r="P330" s="135">
        <f t="shared" si="189"/>
        <v>2.3085900000000001</v>
      </c>
      <c r="Q330" s="135">
        <f t="shared" si="189"/>
        <v>2.3003200000000001</v>
      </c>
      <c r="R330" s="135">
        <f t="shared" si="189"/>
        <v>2.29284</v>
      </c>
      <c r="S330" s="135">
        <f t="shared" si="189"/>
        <v>2.2543500000000001</v>
      </c>
      <c r="T330" s="135">
        <f t="shared" si="189"/>
        <v>2.26708</v>
      </c>
      <c r="U330" s="135">
        <f t="shared" si="189"/>
        <v>2.2839499999999999</v>
      </c>
      <c r="V330" s="135">
        <f t="shared" si="189"/>
        <v>2.30694</v>
      </c>
      <c r="W330" s="135">
        <f t="shared" si="189"/>
        <v>2.3225600000000002</v>
      </c>
      <c r="X330" s="135">
        <f t="shared" si="189"/>
        <v>2.3147000000000002</v>
      </c>
      <c r="Y330" s="135">
        <f t="shared" si="189"/>
        <v>2.2463500000000001</v>
      </c>
      <c r="Z330" s="135">
        <f t="shared" si="189"/>
        <v>2.0456400000000001</v>
      </c>
      <c r="AA330" s="135">
        <f t="shared" si="189"/>
        <v>1.7781199999999999</v>
      </c>
    </row>
    <row r="331" spans="1:27" ht="12.75" customHeight="1" outlineLevel="1" x14ac:dyDescent="0.3">
      <c r="A331" s="163" t="s">
        <v>2730</v>
      </c>
      <c r="B331" s="94" t="s">
        <v>238</v>
      </c>
      <c r="C331" s="70" t="s">
        <v>79</v>
      </c>
      <c r="D331" s="71">
        <v>1647.82</v>
      </c>
      <c r="E331" s="71">
        <v>1479.83</v>
      </c>
      <c r="F331" s="71">
        <v>1445.47</v>
      </c>
      <c r="G331" s="71">
        <v>1436.79</v>
      </c>
      <c r="H331" s="71">
        <v>1435.93</v>
      </c>
      <c r="I331" s="71">
        <v>1436.16</v>
      </c>
      <c r="J331" s="71">
        <v>1466.45</v>
      </c>
      <c r="K331" s="71">
        <v>1649.53</v>
      </c>
      <c r="L331" s="71">
        <v>1890.02</v>
      </c>
      <c r="M331" s="71">
        <v>1971.87</v>
      </c>
      <c r="N331" s="71">
        <v>1997.14</v>
      </c>
      <c r="O331" s="71">
        <v>2004.09</v>
      </c>
      <c r="P331" s="71">
        <v>1997.7</v>
      </c>
      <c r="Q331" s="71">
        <v>1989.43</v>
      </c>
      <c r="R331" s="71">
        <v>1981.95</v>
      </c>
      <c r="S331" s="71">
        <v>1943.46</v>
      </c>
      <c r="T331" s="71">
        <v>1956.19</v>
      </c>
      <c r="U331" s="71">
        <v>1973.06</v>
      </c>
      <c r="V331" s="71">
        <v>1996.05</v>
      </c>
      <c r="W331" s="71">
        <v>2011.67</v>
      </c>
      <c r="X331" s="71">
        <v>2003.81</v>
      </c>
      <c r="Y331" s="71">
        <v>1935.46</v>
      </c>
      <c r="Z331" s="71">
        <v>1734.75</v>
      </c>
      <c r="AA331" s="71">
        <v>1467.23</v>
      </c>
    </row>
    <row r="332" spans="1:27" ht="12.75" customHeight="1" outlineLevel="1" x14ac:dyDescent="0.3">
      <c r="A332" s="163" t="s">
        <v>2731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customHeight="1" outlineLevel="1" x14ac:dyDescent="0.3">
      <c r="A333" s="163" t="s">
        <v>2732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2733</v>
      </c>
      <c r="B334" s="94" t="s">
        <v>81</v>
      </c>
      <c r="C334" s="70" t="s">
        <v>79</v>
      </c>
      <c r="D334" s="71">
        <f>$D$11</f>
        <v>88.27</v>
      </c>
      <c r="E334" s="71">
        <f t="shared" ref="E334:AA334" si="191">$D$11</f>
        <v>88.27</v>
      </c>
      <c r="F334" s="71">
        <f t="shared" si="191"/>
        <v>88.27</v>
      </c>
      <c r="G334" s="71">
        <f t="shared" si="191"/>
        <v>88.27</v>
      </c>
      <c r="H334" s="71">
        <f t="shared" si="191"/>
        <v>88.27</v>
      </c>
      <c r="I334" s="71">
        <f t="shared" si="191"/>
        <v>88.27</v>
      </c>
      <c r="J334" s="71">
        <f t="shared" si="191"/>
        <v>88.27</v>
      </c>
      <c r="K334" s="71">
        <f t="shared" si="191"/>
        <v>88.27</v>
      </c>
      <c r="L334" s="71">
        <f t="shared" si="191"/>
        <v>88.27</v>
      </c>
      <c r="M334" s="71">
        <f t="shared" si="191"/>
        <v>88.27</v>
      </c>
      <c r="N334" s="71">
        <f t="shared" si="191"/>
        <v>88.27</v>
      </c>
      <c r="O334" s="71">
        <f t="shared" si="191"/>
        <v>88.27</v>
      </c>
      <c r="P334" s="71">
        <f t="shared" si="191"/>
        <v>88.27</v>
      </c>
      <c r="Q334" s="71">
        <f t="shared" si="191"/>
        <v>88.27</v>
      </c>
      <c r="R334" s="71">
        <f t="shared" si="191"/>
        <v>88.27</v>
      </c>
      <c r="S334" s="71">
        <f t="shared" si="191"/>
        <v>88.27</v>
      </c>
      <c r="T334" s="71">
        <f t="shared" si="191"/>
        <v>88.27</v>
      </c>
      <c r="U334" s="71">
        <f t="shared" si="191"/>
        <v>88.27</v>
      </c>
      <c r="V334" s="71">
        <f t="shared" si="191"/>
        <v>88.27</v>
      </c>
      <c r="W334" s="71">
        <f t="shared" si="191"/>
        <v>88.27</v>
      </c>
      <c r="X334" s="71">
        <f t="shared" si="191"/>
        <v>88.27</v>
      </c>
      <c r="Y334" s="71">
        <f t="shared" si="191"/>
        <v>88.27</v>
      </c>
      <c r="Z334" s="71">
        <f t="shared" si="191"/>
        <v>88.27</v>
      </c>
      <c r="AA334" s="71">
        <f t="shared" si="191"/>
        <v>88.27</v>
      </c>
    </row>
    <row r="335" spans="1:27" ht="12.75" customHeight="1" x14ac:dyDescent="0.3">
      <c r="A335" s="162" t="s">
        <v>2734</v>
      </c>
      <c r="B335" s="54" t="str">
        <f>"03"&amp;"."&amp;$B$801&amp;"."&amp;$B$802</f>
        <v>03.03.2024</v>
      </c>
      <c r="C335" s="134" t="s">
        <v>76</v>
      </c>
      <c r="D335" s="135">
        <f>ROUND(((D336+D337+D339+D338)/1000),5)</f>
        <v>1.7894099999999999</v>
      </c>
      <c r="E335" s="135">
        <f>ROUND(((E336+E337+E339+E338)/1000),5)</f>
        <v>1.7244900000000001</v>
      </c>
      <c r="F335" s="135">
        <f>ROUND(((F336+F337+F339+F338)/1000),5)</f>
        <v>1.62765</v>
      </c>
      <c r="G335" s="135">
        <f t="shared" ref="G335:AA335" si="192">ROUND(((G336+G337+G339+G338)/1000),5)</f>
        <v>1.6224099999999999</v>
      </c>
      <c r="H335" s="135">
        <f t="shared" si="192"/>
        <v>1.64754</v>
      </c>
      <c r="I335" s="135">
        <f t="shared" si="192"/>
        <v>1.68476</v>
      </c>
      <c r="J335" s="135">
        <f t="shared" si="192"/>
        <v>1.6939200000000001</v>
      </c>
      <c r="K335" s="135">
        <f t="shared" si="192"/>
        <v>1.7433399999999999</v>
      </c>
      <c r="L335" s="135">
        <f t="shared" si="192"/>
        <v>1.95872</v>
      </c>
      <c r="M335" s="135">
        <f t="shared" si="192"/>
        <v>2.0766200000000001</v>
      </c>
      <c r="N335" s="135">
        <f t="shared" si="192"/>
        <v>2.12601</v>
      </c>
      <c r="O335" s="135">
        <f t="shared" si="192"/>
        <v>2.1237699999999999</v>
      </c>
      <c r="P335" s="135">
        <f t="shared" si="192"/>
        <v>2.0992999999999999</v>
      </c>
      <c r="Q335" s="135">
        <f t="shared" si="192"/>
        <v>2.08325</v>
      </c>
      <c r="R335" s="135">
        <f t="shared" si="192"/>
        <v>2.0789900000000001</v>
      </c>
      <c r="S335" s="135">
        <f t="shared" si="192"/>
        <v>2.0432199999999998</v>
      </c>
      <c r="T335" s="135">
        <f t="shared" si="192"/>
        <v>2.07375</v>
      </c>
      <c r="U335" s="135">
        <f t="shared" si="192"/>
        <v>2.1054900000000001</v>
      </c>
      <c r="V335" s="135">
        <f t="shared" si="192"/>
        <v>2.2119</v>
      </c>
      <c r="W335" s="135">
        <f t="shared" si="192"/>
        <v>2.19936</v>
      </c>
      <c r="X335" s="135">
        <f t="shared" si="192"/>
        <v>2.1714000000000002</v>
      </c>
      <c r="Y335" s="135">
        <f t="shared" si="192"/>
        <v>2.05437</v>
      </c>
      <c r="Z335" s="135">
        <f t="shared" si="192"/>
        <v>1.8773299999999999</v>
      </c>
      <c r="AA335" s="135">
        <f t="shared" si="192"/>
        <v>1.7486900000000001</v>
      </c>
    </row>
    <row r="336" spans="1:27" ht="12.75" customHeight="1" outlineLevel="1" x14ac:dyDescent="0.3">
      <c r="A336" s="163" t="s">
        <v>2735</v>
      </c>
      <c r="B336" s="94" t="s">
        <v>238</v>
      </c>
      <c r="C336" s="70" t="s">
        <v>79</v>
      </c>
      <c r="D336" s="71">
        <v>1478.52</v>
      </c>
      <c r="E336" s="71">
        <v>1413.6</v>
      </c>
      <c r="F336" s="71">
        <v>1316.76</v>
      </c>
      <c r="G336" s="71">
        <v>1311.52</v>
      </c>
      <c r="H336" s="71">
        <v>1336.65</v>
      </c>
      <c r="I336" s="71">
        <v>1373.87</v>
      </c>
      <c r="J336" s="71">
        <v>1383.03</v>
      </c>
      <c r="K336" s="71">
        <v>1432.45</v>
      </c>
      <c r="L336" s="71">
        <v>1647.83</v>
      </c>
      <c r="M336" s="71">
        <v>1765.73</v>
      </c>
      <c r="N336" s="71">
        <v>1815.12</v>
      </c>
      <c r="O336" s="71">
        <v>1812.88</v>
      </c>
      <c r="P336" s="71">
        <v>1788.41</v>
      </c>
      <c r="Q336" s="71">
        <v>1772.36</v>
      </c>
      <c r="R336" s="71">
        <v>1768.1</v>
      </c>
      <c r="S336" s="71">
        <v>1732.33</v>
      </c>
      <c r="T336" s="71">
        <v>1762.86</v>
      </c>
      <c r="U336" s="71">
        <v>1794.6</v>
      </c>
      <c r="V336" s="71">
        <v>1901.01</v>
      </c>
      <c r="W336" s="71">
        <v>1888.47</v>
      </c>
      <c r="X336" s="71">
        <v>1860.51</v>
      </c>
      <c r="Y336" s="71">
        <v>1743.48</v>
      </c>
      <c r="Z336" s="71">
        <v>1566.44</v>
      </c>
      <c r="AA336" s="71">
        <v>1437.8</v>
      </c>
    </row>
    <row r="337" spans="1:27" ht="12.75" customHeight="1" outlineLevel="1" x14ac:dyDescent="0.3">
      <c r="A337" s="163" t="s">
        <v>2736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customHeight="1" outlineLevel="1" x14ac:dyDescent="0.3">
      <c r="A338" s="163" t="s">
        <v>2737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2738</v>
      </c>
      <c r="B339" s="94" t="s">
        <v>81</v>
      </c>
      <c r="C339" s="70" t="s">
        <v>79</v>
      </c>
      <c r="D339" s="71">
        <f>$D$11</f>
        <v>88.27</v>
      </c>
      <c r="E339" s="71">
        <f t="shared" ref="E339:AA339" si="194">$D$11</f>
        <v>88.27</v>
      </c>
      <c r="F339" s="71">
        <f t="shared" si="194"/>
        <v>88.27</v>
      </c>
      <c r="G339" s="71">
        <f t="shared" si="194"/>
        <v>88.27</v>
      </c>
      <c r="H339" s="71">
        <f t="shared" si="194"/>
        <v>88.27</v>
      </c>
      <c r="I339" s="71">
        <f t="shared" si="194"/>
        <v>88.27</v>
      </c>
      <c r="J339" s="71">
        <f t="shared" si="194"/>
        <v>88.27</v>
      </c>
      <c r="K339" s="71">
        <f t="shared" si="194"/>
        <v>88.27</v>
      </c>
      <c r="L339" s="71">
        <f t="shared" si="194"/>
        <v>88.27</v>
      </c>
      <c r="M339" s="71">
        <f t="shared" si="194"/>
        <v>88.27</v>
      </c>
      <c r="N339" s="71">
        <f t="shared" si="194"/>
        <v>88.27</v>
      </c>
      <c r="O339" s="71">
        <f t="shared" si="194"/>
        <v>88.27</v>
      </c>
      <c r="P339" s="71">
        <f t="shared" si="194"/>
        <v>88.27</v>
      </c>
      <c r="Q339" s="71">
        <f t="shared" si="194"/>
        <v>88.27</v>
      </c>
      <c r="R339" s="71">
        <f t="shared" si="194"/>
        <v>88.27</v>
      </c>
      <c r="S339" s="71">
        <f t="shared" si="194"/>
        <v>88.27</v>
      </c>
      <c r="T339" s="71">
        <f t="shared" si="194"/>
        <v>88.27</v>
      </c>
      <c r="U339" s="71">
        <f t="shared" si="194"/>
        <v>88.27</v>
      </c>
      <c r="V339" s="71">
        <f t="shared" si="194"/>
        <v>88.27</v>
      </c>
      <c r="W339" s="71">
        <f t="shared" si="194"/>
        <v>88.27</v>
      </c>
      <c r="X339" s="71">
        <f t="shared" si="194"/>
        <v>88.27</v>
      </c>
      <c r="Y339" s="71">
        <f t="shared" si="194"/>
        <v>88.27</v>
      </c>
      <c r="Z339" s="71">
        <f t="shared" si="194"/>
        <v>88.27</v>
      </c>
      <c r="AA339" s="71">
        <f t="shared" si="194"/>
        <v>88.27</v>
      </c>
    </row>
    <row r="340" spans="1:27" ht="12.75" customHeight="1" x14ac:dyDescent="0.3">
      <c r="A340" s="162" t="s">
        <v>2739</v>
      </c>
      <c r="B340" s="54" t="str">
        <f>"04"&amp;"."&amp;$B$801&amp;"."&amp;$B$802</f>
        <v>04.03.2024</v>
      </c>
      <c r="C340" s="134" t="s">
        <v>76</v>
      </c>
      <c r="D340" s="135">
        <f>ROUND(((D341+D342+D344+D343)/1000),5)</f>
        <v>1.7319</v>
      </c>
      <c r="E340" s="135">
        <f>ROUND(((E341+E342+E344+E343)/1000),5)</f>
        <v>1.59558</v>
      </c>
      <c r="F340" s="135">
        <f>ROUND(((F341+F342+F344+F343)/1000),5)</f>
        <v>1.5478099999999999</v>
      </c>
      <c r="G340" s="135">
        <f t="shared" ref="G340:AA340" si="195">ROUND(((G341+G342+G344+G343)/1000),5)</f>
        <v>1.54159</v>
      </c>
      <c r="H340" s="135">
        <f t="shared" si="195"/>
        <v>1.57717</v>
      </c>
      <c r="I340" s="135">
        <f t="shared" si="195"/>
        <v>1.7283599999999999</v>
      </c>
      <c r="J340" s="135">
        <f t="shared" si="195"/>
        <v>1.7581500000000001</v>
      </c>
      <c r="K340" s="135">
        <f t="shared" si="195"/>
        <v>2.1278999999999999</v>
      </c>
      <c r="L340" s="135">
        <f t="shared" si="195"/>
        <v>2.2998099999999999</v>
      </c>
      <c r="M340" s="135">
        <f t="shared" si="195"/>
        <v>2.3888400000000001</v>
      </c>
      <c r="N340" s="135">
        <f t="shared" si="195"/>
        <v>2.4039199999999998</v>
      </c>
      <c r="O340" s="135">
        <f t="shared" si="195"/>
        <v>2.4489700000000001</v>
      </c>
      <c r="P340" s="135">
        <f t="shared" si="195"/>
        <v>2.4088599999999998</v>
      </c>
      <c r="Q340" s="135">
        <f t="shared" si="195"/>
        <v>2.3827500000000001</v>
      </c>
      <c r="R340" s="135">
        <f t="shared" si="195"/>
        <v>2.3389000000000002</v>
      </c>
      <c r="S340" s="135">
        <f t="shared" si="195"/>
        <v>2.2802699999999998</v>
      </c>
      <c r="T340" s="135">
        <f t="shared" si="195"/>
        <v>2.2557299999999998</v>
      </c>
      <c r="U340" s="135">
        <f t="shared" si="195"/>
        <v>2.2483300000000002</v>
      </c>
      <c r="V340" s="135">
        <f t="shared" si="195"/>
        <v>2.2901600000000002</v>
      </c>
      <c r="W340" s="135">
        <f t="shared" si="195"/>
        <v>2.3829199999999999</v>
      </c>
      <c r="X340" s="135">
        <f t="shared" si="195"/>
        <v>2.2834300000000001</v>
      </c>
      <c r="Y340" s="135">
        <f t="shared" si="195"/>
        <v>2.1436099999999998</v>
      </c>
      <c r="Z340" s="135">
        <f t="shared" si="195"/>
        <v>1.8655299999999999</v>
      </c>
      <c r="AA340" s="135">
        <f t="shared" si="195"/>
        <v>1.7533700000000001</v>
      </c>
    </row>
    <row r="341" spans="1:27" ht="12.75" customHeight="1" outlineLevel="1" x14ac:dyDescent="0.3">
      <c r="A341" s="163" t="s">
        <v>2740</v>
      </c>
      <c r="B341" s="94" t="s">
        <v>238</v>
      </c>
      <c r="C341" s="70" t="s">
        <v>79</v>
      </c>
      <c r="D341" s="71">
        <v>1421.01</v>
      </c>
      <c r="E341" s="71">
        <v>1284.69</v>
      </c>
      <c r="F341" s="71">
        <v>1236.92</v>
      </c>
      <c r="G341" s="71">
        <v>1230.7</v>
      </c>
      <c r="H341" s="71">
        <v>1266.28</v>
      </c>
      <c r="I341" s="71">
        <v>1417.47</v>
      </c>
      <c r="J341" s="71">
        <v>1447.26</v>
      </c>
      <c r="K341" s="71">
        <v>1817.01</v>
      </c>
      <c r="L341" s="71">
        <v>1988.92</v>
      </c>
      <c r="M341" s="71">
        <v>2077.9499999999998</v>
      </c>
      <c r="N341" s="71">
        <v>2093.0300000000002</v>
      </c>
      <c r="O341" s="71">
        <v>2138.08</v>
      </c>
      <c r="P341" s="71">
        <v>2097.9699999999998</v>
      </c>
      <c r="Q341" s="71">
        <v>2071.86</v>
      </c>
      <c r="R341" s="71">
        <v>2028.01</v>
      </c>
      <c r="S341" s="71">
        <v>1969.38</v>
      </c>
      <c r="T341" s="71">
        <v>1944.84</v>
      </c>
      <c r="U341" s="71">
        <v>1937.44</v>
      </c>
      <c r="V341" s="71">
        <v>1979.27</v>
      </c>
      <c r="W341" s="71">
        <v>2072.0300000000002</v>
      </c>
      <c r="X341" s="71">
        <v>1972.54</v>
      </c>
      <c r="Y341" s="71">
        <v>1832.72</v>
      </c>
      <c r="Z341" s="71">
        <v>1554.64</v>
      </c>
      <c r="AA341" s="71">
        <v>1442.48</v>
      </c>
    </row>
    <row r="342" spans="1:27" ht="12.75" customHeight="1" outlineLevel="1" x14ac:dyDescent="0.3">
      <c r="A342" s="163" t="s">
        <v>2741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customHeight="1" outlineLevel="1" x14ac:dyDescent="0.3">
      <c r="A343" s="163" t="s">
        <v>2742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2743</v>
      </c>
      <c r="B344" s="94" t="s">
        <v>81</v>
      </c>
      <c r="C344" s="70" t="s">
        <v>79</v>
      </c>
      <c r="D344" s="71">
        <f>$D$11</f>
        <v>88.27</v>
      </c>
      <c r="E344" s="71">
        <f t="shared" ref="E344:AA344" si="197">$D$11</f>
        <v>88.27</v>
      </c>
      <c r="F344" s="71">
        <f t="shared" si="197"/>
        <v>88.27</v>
      </c>
      <c r="G344" s="71">
        <f t="shared" si="197"/>
        <v>88.27</v>
      </c>
      <c r="H344" s="71">
        <f t="shared" si="197"/>
        <v>88.27</v>
      </c>
      <c r="I344" s="71">
        <f t="shared" si="197"/>
        <v>88.27</v>
      </c>
      <c r="J344" s="71">
        <f t="shared" si="197"/>
        <v>88.27</v>
      </c>
      <c r="K344" s="71">
        <f t="shared" si="197"/>
        <v>88.27</v>
      </c>
      <c r="L344" s="71">
        <f t="shared" si="197"/>
        <v>88.27</v>
      </c>
      <c r="M344" s="71">
        <f t="shared" si="197"/>
        <v>88.27</v>
      </c>
      <c r="N344" s="71">
        <f t="shared" si="197"/>
        <v>88.27</v>
      </c>
      <c r="O344" s="71">
        <f t="shared" si="197"/>
        <v>88.27</v>
      </c>
      <c r="P344" s="71">
        <f t="shared" si="197"/>
        <v>88.27</v>
      </c>
      <c r="Q344" s="71">
        <f t="shared" si="197"/>
        <v>88.27</v>
      </c>
      <c r="R344" s="71">
        <f t="shared" si="197"/>
        <v>88.27</v>
      </c>
      <c r="S344" s="71">
        <f t="shared" si="197"/>
        <v>88.27</v>
      </c>
      <c r="T344" s="71">
        <f t="shared" si="197"/>
        <v>88.27</v>
      </c>
      <c r="U344" s="71">
        <f t="shared" si="197"/>
        <v>88.27</v>
      </c>
      <c r="V344" s="71">
        <f t="shared" si="197"/>
        <v>88.27</v>
      </c>
      <c r="W344" s="71">
        <f t="shared" si="197"/>
        <v>88.27</v>
      </c>
      <c r="X344" s="71">
        <f t="shared" si="197"/>
        <v>88.27</v>
      </c>
      <c r="Y344" s="71">
        <f t="shared" si="197"/>
        <v>88.27</v>
      </c>
      <c r="Z344" s="71">
        <f t="shared" si="197"/>
        <v>88.27</v>
      </c>
      <c r="AA344" s="71">
        <f t="shared" si="197"/>
        <v>88.27</v>
      </c>
    </row>
    <row r="345" spans="1:27" ht="12.75" customHeight="1" x14ac:dyDescent="0.3">
      <c r="A345" s="162" t="s">
        <v>2744</v>
      </c>
      <c r="B345" s="54" t="str">
        <f>"05"&amp;"."&amp;$B$801&amp;"."&amp;$B$802</f>
        <v>05.03.2024</v>
      </c>
      <c r="C345" s="134" t="s">
        <v>76</v>
      </c>
      <c r="D345" s="135">
        <f>ROUND(((D346+D347+D349+D348)/1000),5)</f>
        <v>1.61012</v>
      </c>
      <c r="E345" s="135">
        <f>ROUND(((E346+E347+E349+E348)/1000),5)</f>
        <v>1.5432300000000001</v>
      </c>
      <c r="F345" s="135">
        <f>ROUND(((F346+F347+F349+F348)/1000),5)</f>
        <v>1.5219199999999999</v>
      </c>
      <c r="G345" s="135">
        <f t="shared" ref="G345:AA345" si="198">ROUND(((G346+G347+G349+G348)/1000),5)</f>
        <v>1.5153000000000001</v>
      </c>
      <c r="H345" s="135">
        <f t="shared" si="198"/>
        <v>1.5575300000000001</v>
      </c>
      <c r="I345" s="135">
        <f t="shared" si="198"/>
        <v>1.6905699999999999</v>
      </c>
      <c r="J345" s="135">
        <f t="shared" si="198"/>
        <v>1.78731</v>
      </c>
      <c r="K345" s="135">
        <f t="shared" si="198"/>
        <v>1.98264</v>
      </c>
      <c r="L345" s="135">
        <f t="shared" si="198"/>
        <v>2.1451600000000002</v>
      </c>
      <c r="M345" s="135">
        <f t="shared" si="198"/>
        <v>2.19665</v>
      </c>
      <c r="N345" s="135">
        <f t="shared" si="198"/>
        <v>2.15734</v>
      </c>
      <c r="O345" s="135">
        <f t="shared" si="198"/>
        <v>2.50068</v>
      </c>
      <c r="P345" s="135">
        <f t="shared" si="198"/>
        <v>2.3690000000000002</v>
      </c>
      <c r="Q345" s="135">
        <f t="shared" si="198"/>
        <v>2.30294</v>
      </c>
      <c r="R345" s="135">
        <f t="shared" si="198"/>
        <v>2.3578199999999998</v>
      </c>
      <c r="S345" s="135">
        <f t="shared" si="198"/>
        <v>2.2507600000000001</v>
      </c>
      <c r="T345" s="135">
        <f t="shared" si="198"/>
        <v>2.2269199999999998</v>
      </c>
      <c r="U345" s="135">
        <f t="shared" si="198"/>
        <v>2.1358100000000002</v>
      </c>
      <c r="V345" s="135">
        <f t="shared" si="198"/>
        <v>2.13748</v>
      </c>
      <c r="W345" s="135">
        <f t="shared" si="198"/>
        <v>2.1300500000000002</v>
      </c>
      <c r="X345" s="135">
        <f t="shared" si="198"/>
        <v>2.19713</v>
      </c>
      <c r="Y345" s="135">
        <f t="shared" si="198"/>
        <v>2.00502</v>
      </c>
      <c r="Z345" s="135">
        <f t="shared" si="198"/>
        <v>1.8364499999999999</v>
      </c>
      <c r="AA345" s="135">
        <f t="shared" si="198"/>
        <v>1.6629</v>
      </c>
    </row>
    <row r="346" spans="1:27" ht="12.75" customHeight="1" outlineLevel="1" x14ac:dyDescent="0.3">
      <c r="A346" s="163" t="s">
        <v>2745</v>
      </c>
      <c r="B346" s="94" t="s">
        <v>238</v>
      </c>
      <c r="C346" s="70" t="s">
        <v>79</v>
      </c>
      <c r="D346" s="71">
        <v>1299.23</v>
      </c>
      <c r="E346" s="71">
        <v>1232.3399999999999</v>
      </c>
      <c r="F346" s="71">
        <v>1211.03</v>
      </c>
      <c r="G346" s="71">
        <v>1204.4100000000001</v>
      </c>
      <c r="H346" s="71">
        <v>1246.6400000000001</v>
      </c>
      <c r="I346" s="71">
        <v>1379.68</v>
      </c>
      <c r="J346" s="71">
        <v>1476.42</v>
      </c>
      <c r="K346" s="71">
        <v>1671.75</v>
      </c>
      <c r="L346" s="71">
        <v>1834.27</v>
      </c>
      <c r="M346" s="71">
        <v>1885.76</v>
      </c>
      <c r="N346" s="71">
        <v>1846.45</v>
      </c>
      <c r="O346" s="71">
        <v>2189.79</v>
      </c>
      <c r="P346" s="71">
        <v>2058.11</v>
      </c>
      <c r="Q346" s="71">
        <v>1992.05</v>
      </c>
      <c r="R346" s="71">
        <v>2046.93</v>
      </c>
      <c r="S346" s="71">
        <v>1939.87</v>
      </c>
      <c r="T346" s="71">
        <v>1916.03</v>
      </c>
      <c r="U346" s="71">
        <v>1824.92</v>
      </c>
      <c r="V346" s="71">
        <v>1826.59</v>
      </c>
      <c r="W346" s="71">
        <v>1819.16</v>
      </c>
      <c r="X346" s="71">
        <v>1886.24</v>
      </c>
      <c r="Y346" s="71">
        <v>1694.13</v>
      </c>
      <c r="Z346" s="71">
        <v>1525.56</v>
      </c>
      <c r="AA346" s="71">
        <v>1352.01</v>
      </c>
    </row>
    <row r="347" spans="1:27" ht="12.75" customHeight="1" outlineLevel="1" x14ac:dyDescent="0.3">
      <c r="A347" s="163" t="s">
        <v>2746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customHeight="1" outlineLevel="1" x14ac:dyDescent="0.3">
      <c r="A348" s="163" t="s">
        <v>2747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2748</v>
      </c>
      <c r="B349" s="94" t="s">
        <v>81</v>
      </c>
      <c r="C349" s="70" t="s">
        <v>79</v>
      </c>
      <c r="D349" s="71">
        <f>$D$11</f>
        <v>88.27</v>
      </c>
      <c r="E349" s="71">
        <f t="shared" ref="E349:AA349" si="200">$D$11</f>
        <v>88.27</v>
      </c>
      <c r="F349" s="71">
        <f t="shared" si="200"/>
        <v>88.27</v>
      </c>
      <c r="G349" s="71">
        <f t="shared" si="200"/>
        <v>88.27</v>
      </c>
      <c r="H349" s="71">
        <f t="shared" si="200"/>
        <v>88.27</v>
      </c>
      <c r="I349" s="71">
        <f t="shared" si="200"/>
        <v>88.27</v>
      </c>
      <c r="J349" s="71">
        <f t="shared" si="200"/>
        <v>88.27</v>
      </c>
      <c r="K349" s="71">
        <f t="shared" si="200"/>
        <v>88.27</v>
      </c>
      <c r="L349" s="71">
        <f t="shared" si="200"/>
        <v>88.27</v>
      </c>
      <c r="M349" s="71">
        <f t="shared" si="200"/>
        <v>88.27</v>
      </c>
      <c r="N349" s="71">
        <f t="shared" si="200"/>
        <v>88.27</v>
      </c>
      <c r="O349" s="71">
        <f t="shared" si="200"/>
        <v>88.27</v>
      </c>
      <c r="P349" s="71">
        <f t="shared" si="200"/>
        <v>88.27</v>
      </c>
      <c r="Q349" s="71">
        <f t="shared" si="200"/>
        <v>88.27</v>
      </c>
      <c r="R349" s="71">
        <f t="shared" si="200"/>
        <v>88.27</v>
      </c>
      <c r="S349" s="71">
        <f t="shared" si="200"/>
        <v>88.27</v>
      </c>
      <c r="T349" s="71">
        <f t="shared" si="200"/>
        <v>88.27</v>
      </c>
      <c r="U349" s="71">
        <f t="shared" si="200"/>
        <v>88.27</v>
      </c>
      <c r="V349" s="71">
        <f t="shared" si="200"/>
        <v>88.27</v>
      </c>
      <c r="W349" s="71">
        <f t="shared" si="200"/>
        <v>88.27</v>
      </c>
      <c r="X349" s="71">
        <f t="shared" si="200"/>
        <v>88.27</v>
      </c>
      <c r="Y349" s="71">
        <f t="shared" si="200"/>
        <v>88.27</v>
      </c>
      <c r="Z349" s="71">
        <f t="shared" si="200"/>
        <v>88.27</v>
      </c>
      <c r="AA349" s="71">
        <f t="shared" si="200"/>
        <v>88.27</v>
      </c>
    </row>
    <row r="350" spans="1:27" ht="12.75" customHeight="1" x14ac:dyDescent="0.3">
      <c r="A350" s="162" t="s">
        <v>2749</v>
      </c>
      <c r="B350" s="54" t="str">
        <f>"06"&amp;"."&amp;$B$801&amp;"."&amp;$B$802</f>
        <v>06.03.2024</v>
      </c>
      <c r="C350" s="134" t="s">
        <v>76</v>
      </c>
      <c r="D350" s="135">
        <f>ROUND(((D351+D352+D354+D353)/1000),5)</f>
        <v>1.6670400000000001</v>
      </c>
      <c r="E350" s="135">
        <f>ROUND(((E351+E352+E354+E353)/1000),5)</f>
        <v>1.5539400000000001</v>
      </c>
      <c r="F350" s="135">
        <f>ROUND(((F351+F352+F354+F353)/1000),5)</f>
        <v>1.5368599999999999</v>
      </c>
      <c r="G350" s="135">
        <f t="shared" ref="G350:AA350" si="201">ROUND(((G351+G352+G354+G353)/1000),5)</f>
        <v>1.5327500000000001</v>
      </c>
      <c r="H350" s="135">
        <f t="shared" si="201"/>
        <v>1.59781</v>
      </c>
      <c r="I350" s="135">
        <f t="shared" si="201"/>
        <v>1.7404900000000001</v>
      </c>
      <c r="J350" s="135">
        <f t="shared" si="201"/>
        <v>1.83829</v>
      </c>
      <c r="K350" s="135">
        <f t="shared" si="201"/>
        <v>2.1297000000000001</v>
      </c>
      <c r="L350" s="135">
        <f t="shared" si="201"/>
        <v>2.2014800000000001</v>
      </c>
      <c r="M350" s="135">
        <f t="shared" si="201"/>
        <v>2.2169300000000001</v>
      </c>
      <c r="N350" s="135">
        <f t="shared" si="201"/>
        <v>2.18024</v>
      </c>
      <c r="O350" s="135">
        <f t="shared" si="201"/>
        <v>2.2834599999999998</v>
      </c>
      <c r="P350" s="135">
        <f t="shared" si="201"/>
        <v>2.2723800000000001</v>
      </c>
      <c r="Q350" s="135">
        <f t="shared" si="201"/>
        <v>2.2696999999999998</v>
      </c>
      <c r="R350" s="135">
        <f t="shared" si="201"/>
        <v>2.2487400000000002</v>
      </c>
      <c r="S350" s="135">
        <f t="shared" si="201"/>
        <v>2.2263000000000002</v>
      </c>
      <c r="T350" s="135">
        <f t="shared" si="201"/>
        <v>2.2154400000000001</v>
      </c>
      <c r="U350" s="135">
        <f t="shared" si="201"/>
        <v>2.1661100000000002</v>
      </c>
      <c r="V350" s="135">
        <f t="shared" si="201"/>
        <v>2.2072600000000002</v>
      </c>
      <c r="W350" s="135">
        <f t="shared" si="201"/>
        <v>2.20756</v>
      </c>
      <c r="X350" s="135">
        <f t="shared" si="201"/>
        <v>2.26295</v>
      </c>
      <c r="Y350" s="135">
        <f t="shared" si="201"/>
        <v>2.1565699999999999</v>
      </c>
      <c r="Z350" s="135">
        <f t="shared" si="201"/>
        <v>1.8864099999999999</v>
      </c>
      <c r="AA350" s="135">
        <f t="shared" si="201"/>
        <v>1.7484599999999999</v>
      </c>
    </row>
    <row r="351" spans="1:27" ht="12.75" customHeight="1" outlineLevel="1" x14ac:dyDescent="0.3">
      <c r="A351" s="163" t="s">
        <v>2750</v>
      </c>
      <c r="B351" s="94" t="s">
        <v>238</v>
      </c>
      <c r="C351" s="70" t="s">
        <v>79</v>
      </c>
      <c r="D351" s="71">
        <v>1356.15</v>
      </c>
      <c r="E351" s="71">
        <v>1243.05</v>
      </c>
      <c r="F351" s="71">
        <v>1225.97</v>
      </c>
      <c r="G351" s="71">
        <v>1221.8599999999999</v>
      </c>
      <c r="H351" s="71">
        <v>1286.92</v>
      </c>
      <c r="I351" s="71">
        <v>1429.6</v>
      </c>
      <c r="J351" s="71">
        <v>1527.4</v>
      </c>
      <c r="K351" s="71">
        <v>1818.81</v>
      </c>
      <c r="L351" s="71">
        <v>1890.59</v>
      </c>
      <c r="M351" s="71">
        <v>1906.04</v>
      </c>
      <c r="N351" s="71">
        <v>1869.35</v>
      </c>
      <c r="O351" s="71">
        <v>1972.57</v>
      </c>
      <c r="P351" s="71">
        <v>1961.49</v>
      </c>
      <c r="Q351" s="71">
        <v>1958.81</v>
      </c>
      <c r="R351" s="71">
        <v>1937.85</v>
      </c>
      <c r="S351" s="71">
        <v>1915.41</v>
      </c>
      <c r="T351" s="71">
        <v>1904.55</v>
      </c>
      <c r="U351" s="71">
        <v>1855.22</v>
      </c>
      <c r="V351" s="71">
        <v>1896.37</v>
      </c>
      <c r="W351" s="71">
        <v>1896.67</v>
      </c>
      <c r="X351" s="71">
        <v>1952.06</v>
      </c>
      <c r="Y351" s="71">
        <v>1845.68</v>
      </c>
      <c r="Z351" s="71">
        <v>1575.52</v>
      </c>
      <c r="AA351" s="71">
        <v>1437.57</v>
      </c>
    </row>
    <row r="352" spans="1:27" ht="12.75" customHeight="1" outlineLevel="1" x14ac:dyDescent="0.3">
      <c r="A352" s="163" t="s">
        <v>2751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customHeight="1" outlineLevel="1" x14ac:dyDescent="0.3">
      <c r="A353" s="163" t="s">
        <v>2752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2753</v>
      </c>
      <c r="B354" s="94" t="s">
        <v>81</v>
      </c>
      <c r="C354" s="70" t="s">
        <v>79</v>
      </c>
      <c r="D354" s="71">
        <f>$D$11</f>
        <v>88.27</v>
      </c>
      <c r="E354" s="71">
        <f t="shared" ref="E354:AA354" si="203">$D$11</f>
        <v>88.27</v>
      </c>
      <c r="F354" s="71">
        <f t="shared" si="203"/>
        <v>88.27</v>
      </c>
      <c r="G354" s="71">
        <f t="shared" si="203"/>
        <v>88.27</v>
      </c>
      <c r="H354" s="71">
        <f t="shared" si="203"/>
        <v>88.27</v>
      </c>
      <c r="I354" s="71">
        <f t="shared" si="203"/>
        <v>88.27</v>
      </c>
      <c r="J354" s="71">
        <f t="shared" si="203"/>
        <v>88.27</v>
      </c>
      <c r="K354" s="71">
        <f t="shared" si="203"/>
        <v>88.27</v>
      </c>
      <c r="L354" s="71">
        <f t="shared" si="203"/>
        <v>88.27</v>
      </c>
      <c r="M354" s="71">
        <f t="shared" si="203"/>
        <v>88.27</v>
      </c>
      <c r="N354" s="71">
        <f t="shared" si="203"/>
        <v>88.27</v>
      </c>
      <c r="O354" s="71">
        <f t="shared" si="203"/>
        <v>88.27</v>
      </c>
      <c r="P354" s="71">
        <f t="shared" si="203"/>
        <v>88.27</v>
      </c>
      <c r="Q354" s="71">
        <f t="shared" si="203"/>
        <v>88.27</v>
      </c>
      <c r="R354" s="71">
        <f t="shared" si="203"/>
        <v>88.27</v>
      </c>
      <c r="S354" s="71">
        <f t="shared" si="203"/>
        <v>88.27</v>
      </c>
      <c r="T354" s="71">
        <f t="shared" si="203"/>
        <v>88.27</v>
      </c>
      <c r="U354" s="71">
        <f t="shared" si="203"/>
        <v>88.27</v>
      </c>
      <c r="V354" s="71">
        <f t="shared" si="203"/>
        <v>88.27</v>
      </c>
      <c r="W354" s="71">
        <f t="shared" si="203"/>
        <v>88.27</v>
      </c>
      <c r="X354" s="71">
        <f t="shared" si="203"/>
        <v>88.27</v>
      </c>
      <c r="Y354" s="71">
        <f t="shared" si="203"/>
        <v>88.27</v>
      </c>
      <c r="Z354" s="71">
        <f t="shared" si="203"/>
        <v>88.27</v>
      </c>
      <c r="AA354" s="71">
        <f t="shared" si="203"/>
        <v>88.27</v>
      </c>
    </row>
    <row r="355" spans="1:27" ht="12.75" customHeight="1" x14ac:dyDescent="0.3">
      <c r="A355" s="162" t="s">
        <v>2754</v>
      </c>
      <c r="B355" s="54" t="str">
        <f>"07"&amp;"."&amp;$B$801&amp;"."&amp;$B$802</f>
        <v>07.03.2024</v>
      </c>
      <c r="C355" s="134" t="s">
        <v>76</v>
      </c>
      <c r="D355" s="135">
        <f>ROUND(((D356+D357+D359+D358)/1000),5)</f>
        <v>1.53986</v>
      </c>
      <c r="E355" s="135">
        <f>ROUND(((E356+E357+E359+E358)/1000),5)</f>
        <v>1.5139100000000001</v>
      </c>
      <c r="F355" s="135">
        <f>ROUND(((F356+F357+F359+F358)/1000),5)</f>
        <v>1.48</v>
      </c>
      <c r="G355" s="135">
        <f t="shared" ref="G355:AA355" si="204">ROUND(((G356+G357+G359+G358)/1000),5)</f>
        <v>1.4697100000000001</v>
      </c>
      <c r="H355" s="135">
        <f t="shared" si="204"/>
        <v>1.51607</v>
      </c>
      <c r="I355" s="135">
        <f t="shared" si="204"/>
        <v>1.66126</v>
      </c>
      <c r="J355" s="135">
        <f t="shared" si="204"/>
        <v>1.7778099999999999</v>
      </c>
      <c r="K355" s="135">
        <f t="shared" si="204"/>
        <v>2.0481799999999999</v>
      </c>
      <c r="L355" s="135">
        <f t="shared" si="204"/>
        <v>2.12174</v>
      </c>
      <c r="M355" s="135">
        <f t="shared" si="204"/>
        <v>2.1307</v>
      </c>
      <c r="N355" s="135">
        <f t="shared" si="204"/>
        <v>2.1303999999999998</v>
      </c>
      <c r="O355" s="135">
        <f t="shared" si="204"/>
        <v>2.1584699999999999</v>
      </c>
      <c r="P355" s="135">
        <f t="shared" si="204"/>
        <v>2.2138100000000001</v>
      </c>
      <c r="Q355" s="135">
        <f t="shared" si="204"/>
        <v>2.21366</v>
      </c>
      <c r="R355" s="135">
        <f t="shared" si="204"/>
        <v>2.1751900000000002</v>
      </c>
      <c r="S355" s="135">
        <f t="shared" si="204"/>
        <v>2.1527500000000002</v>
      </c>
      <c r="T355" s="135">
        <f t="shared" si="204"/>
        <v>2.15889</v>
      </c>
      <c r="U355" s="135">
        <f t="shared" si="204"/>
        <v>2.05043</v>
      </c>
      <c r="V355" s="135">
        <f t="shared" si="204"/>
        <v>2.0877400000000002</v>
      </c>
      <c r="W355" s="135">
        <f t="shared" si="204"/>
        <v>2.1055000000000001</v>
      </c>
      <c r="X355" s="135">
        <f t="shared" si="204"/>
        <v>2.1172599999999999</v>
      </c>
      <c r="Y355" s="135">
        <f t="shared" si="204"/>
        <v>2.1206399999999999</v>
      </c>
      <c r="Z355" s="135">
        <f t="shared" si="204"/>
        <v>1.90005</v>
      </c>
      <c r="AA355" s="135">
        <f t="shared" si="204"/>
        <v>1.7447600000000001</v>
      </c>
    </row>
    <row r="356" spans="1:27" ht="12.75" customHeight="1" outlineLevel="1" x14ac:dyDescent="0.3">
      <c r="A356" s="163" t="s">
        <v>2755</v>
      </c>
      <c r="B356" s="94" t="s">
        <v>238</v>
      </c>
      <c r="C356" s="70" t="s">
        <v>79</v>
      </c>
      <c r="D356" s="71">
        <v>1228.97</v>
      </c>
      <c r="E356" s="71">
        <v>1203.02</v>
      </c>
      <c r="F356" s="71">
        <v>1169.1099999999999</v>
      </c>
      <c r="G356" s="71">
        <v>1158.82</v>
      </c>
      <c r="H356" s="71">
        <v>1205.18</v>
      </c>
      <c r="I356" s="71">
        <v>1350.37</v>
      </c>
      <c r="J356" s="71">
        <v>1466.92</v>
      </c>
      <c r="K356" s="71">
        <v>1737.29</v>
      </c>
      <c r="L356" s="71">
        <v>1810.85</v>
      </c>
      <c r="M356" s="71">
        <v>1819.81</v>
      </c>
      <c r="N356" s="71">
        <v>1819.51</v>
      </c>
      <c r="O356" s="71">
        <v>1847.58</v>
      </c>
      <c r="P356" s="71">
        <v>1902.92</v>
      </c>
      <c r="Q356" s="71">
        <v>1902.77</v>
      </c>
      <c r="R356" s="71">
        <v>1864.3</v>
      </c>
      <c r="S356" s="71">
        <v>1841.86</v>
      </c>
      <c r="T356" s="71">
        <v>1848</v>
      </c>
      <c r="U356" s="71">
        <v>1739.54</v>
      </c>
      <c r="V356" s="71">
        <v>1776.85</v>
      </c>
      <c r="W356" s="71">
        <v>1794.61</v>
      </c>
      <c r="X356" s="71">
        <v>1806.37</v>
      </c>
      <c r="Y356" s="71">
        <v>1809.75</v>
      </c>
      <c r="Z356" s="71">
        <v>1589.16</v>
      </c>
      <c r="AA356" s="71">
        <v>1433.87</v>
      </c>
    </row>
    <row r="357" spans="1:27" ht="12.75" customHeight="1" outlineLevel="1" x14ac:dyDescent="0.3">
      <c r="A357" s="163" t="s">
        <v>2756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customHeight="1" outlineLevel="1" x14ac:dyDescent="0.3">
      <c r="A358" s="163" t="s">
        <v>2757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2758</v>
      </c>
      <c r="B359" s="94" t="s">
        <v>81</v>
      </c>
      <c r="C359" s="70" t="s">
        <v>79</v>
      </c>
      <c r="D359" s="71">
        <f>$D$11</f>
        <v>88.27</v>
      </c>
      <c r="E359" s="71">
        <f t="shared" ref="E359:AA359" si="206">$D$11</f>
        <v>88.27</v>
      </c>
      <c r="F359" s="71">
        <f t="shared" si="206"/>
        <v>88.27</v>
      </c>
      <c r="G359" s="71">
        <f t="shared" si="206"/>
        <v>88.27</v>
      </c>
      <c r="H359" s="71">
        <f t="shared" si="206"/>
        <v>88.27</v>
      </c>
      <c r="I359" s="71">
        <f t="shared" si="206"/>
        <v>88.27</v>
      </c>
      <c r="J359" s="71">
        <f t="shared" si="206"/>
        <v>88.27</v>
      </c>
      <c r="K359" s="71">
        <f t="shared" si="206"/>
        <v>88.27</v>
      </c>
      <c r="L359" s="71">
        <f t="shared" si="206"/>
        <v>88.27</v>
      </c>
      <c r="M359" s="71">
        <f t="shared" si="206"/>
        <v>88.27</v>
      </c>
      <c r="N359" s="71">
        <f t="shared" si="206"/>
        <v>88.27</v>
      </c>
      <c r="O359" s="71">
        <f t="shared" si="206"/>
        <v>88.27</v>
      </c>
      <c r="P359" s="71">
        <f t="shared" si="206"/>
        <v>88.27</v>
      </c>
      <c r="Q359" s="71">
        <f t="shared" si="206"/>
        <v>88.27</v>
      </c>
      <c r="R359" s="71">
        <f t="shared" si="206"/>
        <v>88.27</v>
      </c>
      <c r="S359" s="71">
        <f t="shared" si="206"/>
        <v>88.27</v>
      </c>
      <c r="T359" s="71">
        <f t="shared" si="206"/>
        <v>88.27</v>
      </c>
      <c r="U359" s="71">
        <f t="shared" si="206"/>
        <v>88.27</v>
      </c>
      <c r="V359" s="71">
        <f t="shared" si="206"/>
        <v>88.27</v>
      </c>
      <c r="W359" s="71">
        <f t="shared" si="206"/>
        <v>88.27</v>
      </c>
      <c r="X359" s="71">
        <f t="shared" si="206"/>
        <v>88.27</v>
      </c>
      <c r="Y359" s="71">
        <f t="shared" si="206"/>
        <v>88.27</v>
      </c>
      <c r="Z359" s="71">
        <f t="shared" si="206"/>
        <v>88.27</v>
      </c>
      <c r="AA359" s="71">
        <f t="shared" si="206"/>
        <v>88.27</v>
      </c>
    </row>
    <row r="360" spans="1:27" ht="12.75" customHeight="1" x14ac:dyDescent="0.3">
      <c r="A360" s="162" t="s">
        <v>2759</v>
      </c>
      <c r="B360" s="54" t="str">
        <f>"08"&amp;"."&amp;$B$801&amp;"."&amp;$B$802</f>
        <v>08.03.2024</v>
      </c>
      <c r="C360" s="134" t="s">
        <v>76</v>
      </c>
      <c r="D360" s="135">
        <f>ROUND(((D361+D362+D364+D363)/1000),5)</f>
        <v>1.7391399999999999</v>
      </c>
      <c r="E360" s="135">
        <f>ROUND(((E361+E362+E364+E363)/1000),5)</f>
        <v>1.60229</v>
      </c>
      <c r="F360" s="135">
        <f>ROUND(((F361+F362+F364+F363)/1000),5)</f>
        <v>1.5395300000000001</v>
      </c>
      <c r="G360" s="135">
        <f t="shared" ref="G360:AA360" si="207">ROUND(((G361+G362+G364+G363)/1000),5)</f>
        <v>1.5376000000000001</v>
      </c>
      <c r="H360" s="135">
        <f t="shared" si="207"/>
        <v>1.54078</v>
      </c>
      <c r="I360" s="135">
        <f t="shared" si="207"/>
        <v>1.59944</v>
      </c>
      <c r="J360" s="135">
        <f t="shared" si="207"/>
        <v>1.63446</v>
      </c>
      <c r="K360" s="135">
        <f t="shared" si="207"/>
        <v>1.7514700000000001</v>
      </c>
      <c r="L360" s="135">
        <f t="shared" si="207"/>
        <v>1.95581</v>
      </c>
      <c r="M360" s="135">
        <f t="shared" si="207"/>
        <v>2.0046499999999998</v>
      </c>
      <c r="N360" s="135">
        <f t="shared" si="207"/>
        <v>2.04854</v>
      </c>
      <c r="O360" s="135">
        <f t="shared" si="207"/>
        <v>2.0577899999999998</v>
      </c>
      <c r="P360" s="135">
        <f t="shared" si="207"/>
        <v>2.0404200000000001</v>
      </c>
      <c r="Q360" s="135">
        <f t="shared" si="207"/>
        <v>2.0246</v>
      </c>
      <c r="R360" s="135">
        <f t="shared" si="207"/>
        <v>1.9891300000000001</v>
      </c>
      <c r="S360" s="135">
        <f t="shared" si="207"/>
        <v>1.9825200000000001</v>
      </c>
      <c r="T360" s="135">
        <f t="shared" si="207"/>
        <v>1.98492</v>
      </c>
      <c r="U360" s="135">
        <f t="shared" si="207"/>
        <v>1.98919</v>
      </c>
      <c r="V360" s="135">
        <f t="shared" si="207"/>
        <v>1.9988300000000001</v>
      </c>
      <c r="W360" s="135">
        <f t="shared" si="207"/>
        <v>2.0339700000000001</v>
      </c>
      <c r="X360" s="135">
        <f t="shared" si="207"/>
        <v>2.0854300000000001</v>
      </c>
      <c r="Y360" s="135">
        <f t="shared" si="207"/>
        <v>2.0182099999999998</v>
      </c>
      <c r="Z360" s="135">
        <f t="shared" si="207"/>
        <v>1.83091</v>
      </c>
      <c r="AA360" s="135">
        <f t="shared" si="207"/>
        <v>1.7244900000000001</v>
      </c>
    </row>
    <row r="361" spans="1:27" ht="12.75" customHeight="1" outlineLevel="1" x14ac:dyDescent="0.3">
      <c r="A361" s="163" t="s">
        <v>2760</v>
      </c>
      <c r="B361" s="94" t="s">
        <v>238</v>
      </c>
      <c r="C361" s="70" t="s">
        <v>79</v>
      </c>
      <c r="D361" s="71">
        <v>1428.25</v>
      </c>
      <c r="E361" s="71">
        <v>1291.4000000000001</v>
      </c>
      <c r="F361" s="71">
        <v>1228.6400000000001</v>
      </c>
      <c r="G361" s="71">
        <v>1226.71</v>
      </c>
      <c r="H361" s="71">
        <v>1229.8900000000001</v>
      </c>
      <c r="I361" s="71">
        <v>1288.55</v>
      </c>
      <c r="J361" s="71">
        <v>1323.57</v>
      </c>
      <c r="K361" s="71">
        <v>1440.58</v>
      </c>
      <c r="L361" s="71">
        <v>1644.92</v>
      </c>
      <c r="M361" s="71">
        <v>1693.76</v>
      </c>
      <c r="N361" s="71">
        <v>1737.65</v>
      </c>
      <c r="O361" s="71">
        <v>1746.9</v>
      </c>
      <c r="P361" s="71">
        <v>1729.53</v>
      </c>
      <c r="Q361" s="71">
        <v>1713.71</v>
      </c>
      <c r="R361" s="71">
        <v>1678.24</v>
      </c>
      <c r="S361" s="71">
        <v>1671.63</v>
      </c>
      <c r="T361" s="71">
        <v>1674.03</v>
      </c>
      <c r="U361" s="71">
        <v>1678.3</v>
      </c>
      <c r="V361" s="71">
        <v>1687.94</v>
      </c>
      <c r="W361" s="71">
        <v>1723.08</v>
      </c>
      <c r="X361" s="71">
        <v>1774.54</v>
      </c>
      <c r="Y361" s="71">
        <v>1707.32</v>
      </c>
      <c r="Z361" s="71">
        <v>1520.02</v>
      </c>
      <c r="AA361" s="71">
        <v>1413.6</v>
      </c>
    </row>
    <row r="362" spans="1:27" ht="12.75" customHeight="1" outlineLevel="1" x14ac:dyDescent="0.3">
      <c r="A362" s="163" t="s">
        <v>2761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customHeight="1" outlineLevel="1" x14ac:dyDescent="0.3">
      <c r="A363" s="163" t="s">
        <v>2762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2763</v>
      </c>
      <c r="B364" s="94" t="s">
        <v>81</v>
      </c>
      <c r="C364" s="70" t="s">
        <v>79</v>
      </c>
      <c r="D364" s="71">
        <f>$D$11</f>
        <v>88.27</v>
      </c>
      <c r="E364" s="71">
        <f t="shared" ref="E364:AA364" si="209">$D$11</f>
        <v>88.27</v>
      </c>
      <c r="F364" s="71">
        <f t="shared" si="209"/>
        <v>88.27</v>
      </c>
      <c r="G364" s="71">
        <f t="shared" si="209"/>
        <v>88.27</v>
      </c>
      <c r="H364" s="71">
        <f t="shared" si="209"/>
        <v>88.27</v>
      </c>
      <c r="I364" s="71">
        <f t="shared" si="209"/>
        <v>88.27</v>
      </c>
      <c r="J364" s="71">
        <f t="shared" si="209"/>
        <v>88.27</v>
      </c>
      <c r="K364" s="71">
        <f t="shared" si="209"/>
        <v>88.27</v>
      </c>
      <c r="L364" s="71">
        <f t="shared" si="209"/>
        <v>88.27</v>
      </c>
      <c r="M364" s="71">
        <f t="shared" si="209"/>
        <v>88.27</v>
      </c>
      <c r="N364" s="71">
        <f t="shared" si="209"/>
        <v>88.27</v>
      </c>
      <c r="O364" s="71">
        <f t="shared" si="209"/>
        <v>88.27</v>
      </c>
      <c r="P364" s="71">
        <f t="shared" si="209"/>
        <v>88.27</v>
      </c>
      <c r="Q364" s="71">
        <f t="shared" si="209"/>
        <v>88.27</v>
      </c>
      <c r="R364" s="71">
        <f t="shared" si="209"/>
        <v>88.27</v>
      </c>
      <c r="S364" s="71">
        <f t="shared" si="209"/>
        <v>88.27</v>
      </c>
      <c r="T364" s="71">
        <f t="shared" si="209"/>
        <v>88.27</v>
      </c>
      <c r="U364" s="71">
        <f t="shared" si="209"/>
        <v>88.27</v>
      </c>
      <c r="V364" s="71">
        <f t="shared" si="209"/>
        <v>88.27</v>
      </c>
      <c r="W364" s="71">
        <f t="shared" si="209"/>
        <v>88.27</v>
      </c>
      <c r="X364" s="71">
        <f t="shared" si="209"/>
        <v>88.27</v>
      </c>
      <c r="Y364" s="71">
        <f t="shared" si="209"/>
        <v>88.27</v>
      </c>
      <c r="Z364" s="71">
        <f t="shared" si="209"/>
        <v>88.27</v>
      </c>
      <c r="AA364" s="71">
        <f t="shared" si="209"/>
        <v>88.27</v>
      </c>
    </row>
    <row r="365" spans="1:27" ht="12.75" customHeight="1" x14ac:dyDescent="0.3">
      <c r="A365" s="162" t="s">
        <v>2764</v>
      </c>
      <c r="B365" s="54" t="str">
        <f>"09"&amp;"."&amp;$B$801&amp;"."&amp;$B$802</f>
        <v>09.03.2024</v>
      </c>
      <c r="C365" s="134" t="s">
        <v>76</v>
      </c>
      <c r="D365" s="135">
        <f>ROUND(((D366+D367+D369+D368)/1000),5)</f>
        <v>1.7525500000000001</v>
      </c>
      <c r="E365" s="135">
        <f>ROUND(((E366+E367+E369+E368)/1000),5)</f>
        <v>1.5919300000000001</v>
      </c>
      <c r="F365" s="135">
        <f>ROUND(((F366+F367+F369+F368)/1000),5)</f>
        <v>1.54094</v>
      </c>
      <c r="G365" s="135">
        <f t="shared" ref="G365:AA365" si="210">ROUND(((G366+G367+G369+G368)/1000),5)</f>
        <v>1.5232699999999999</v>
      </c>
      <c r="H365" s="135">
        <f t="shared" si="210"/>
        <v>1.5405500000000001</v>
      </c>
      <c r="I365" s="135">
        <f t="shared" si="210"/>
        <v>1.5813200000000001</v>
      </c>
      <c r="J365" s="135">
        <f t="shared" si="210"/>
        <v>1.6769099999999999</v>
      </c>
      <c r="K365" s="135">
        <f t="shared" si="210"/>
        <v>1.7921100000000001</v>
      </c>
      <c r="L365" s="135">
        <f t="shared" si="210"/>
        <v>1.98482</v>
      </c>
      <c r="M365" s="135">
        <f t="shared" si="210"/>
        <v>2.0778300000000001</v>
      </c>
      <c r="N365" s="135">
        <f t="shared" si="210"/>
        <v>2.1459700000000002</v>
      </c>
      <c r="O365" s="135">
        <f t="shared" si="210"/>
        <v>2.1511200000000001</v>
      </c>
      <c r="P365" s="135">
        <f t="shared" si="210"/>
        <v>2.1301000000000001</v>
      </c>
      <c r="Q365" s="135">
        <f t="shared" si="210"/>
        <v>2.1134900000000001</v>
      </c>
      <c r="R365" s="135">
        <f t="shared" si="210"/>
        <v>2.06717</v>
      </c>
      <c r="S365" s="135">
        <f t="shared" si="210"/>
        <v>2.0346299999999999</v>
      </c>
      <c r="T365" s="135">
        <f t="shared" si="210"/>
        <v>2.0425800000000001</v>
      </c>
      <c r="U365" s="135">
        <f t="shared" si="210"/>
        <v>2.0590700000000002</v>
      </c>
      <c r="V365" s="135">
        <f t="shared" si="210"/>
        <v>2.12209</v>
      </c>
      <c r="W365" s="135">
        <f t="shared" si="210"/>
        <v>2.15219</v>
      </c>
      <c r="X365" s="135">
        <f t="shared" si="210"/>
        <v>2.1676899999999999</v>
      </c>
      <c r="Y365" s="135">
        <f t="shared" si="210"/>
        <v>2.1120800000000002</v>
      </c>
      <c r="Z365" s="135">
        <f t="shared" si="210"/>
        <v>1.9116899999999999</v>
      </c>
      <c r="AA365" s="135">
        <f t="shared" si="210"/>
        <v>1.7537100000000001</v>
      </c>
    </row>
    <row r="366" spans="1:27" ht="12.75" customHeight="1" outlineLevel="1" x14ac:dyDescent="0.3">
      <c r="A366" s="163" t="s">
        <v>2765</v>
      </c>
      <c r="B366" s="94" t="s">
        <v>238</v>
      </c>
      <c r="C366" s="70" t="s">
        <v>79</v>
      </c>
      <c r="D366" s="71">
        <v>1441.66</v>
      </c>
      <c r="E366" s="71">
        <v>1281.04</v>
      </c>
      <c r="F366" s="71">
        <v>1230.05</v>
      </c>
      <c r="G366" s="71">
        <v>1212.3800000000001</v>
      </c>
      <c r="H366" s="71">
        <v>1229.6600000000001</v>
      </c>
      <c r="I366" s="71">
        <v>1270.43</v>
      </c>
      <c r="J366" s="71">
        <v>1366.02</v>
      </c>
      <c r="K366" s="71">
        <v>1481.22</v>
      </c>
      <c r="L366" s="71">
        <v>1673.93</v>
      </c>
      <c r="M366" s="71">
        <v>1766.94</v>
      </c>
      <c r="N366" s="71">
        <v>1835.08</v>
      </c>
      <c r="O366" s="71">
        <v>1840.23</v>
      </c>
      <c r="P366" s="71">
        <v>1819.21</v>
      </c>
      <c r="Q366" s="71">
        <v>1802.6</v>
      </c>
      <c r="R366" s="71">
        <v>1756.28</v>
      </c>
      <c r="S366" s="71">
        <v>1723.74</v>
      </c>
      <c r="T366" s="71">
        <v>1731.69</v>
      </c>
      <c r="U366" s="71">
        <v>1748.18</v>
      </c>
      <c r="V366" s="71">
        <v>1811.2</v>
      </c>
      <c r="W366" s="71">
        <v>1841.3</v>
      </c>
      <c r="X366" s="71">
        <v>1856.8</v>
      </c>
      <c r="Y366" s="71">
        <v>1801.19</v>
      </c>
      <c r="Z366" s="71">
        <v>1600.8</v>
      </c>
      <c r="AA366" s="71">
        <v>1442.82</v>
      </c>
    </row>
    <row r="367" spans="1:27" ht="12.75" customHeight="1" outlineLevel="1" x14ac:dyDescent="0.3">
      <c r="A367" s="163" t="s">
        <v>2766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customHeight="1" outlineLevel="1" x14ac:dyDescent="0.3">
      <c r="A368" s="163" t="s">
        <v>2767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2768</v>
      </c>
      <c r="B369" s="94" t="s">
        <v>81</v>
      </c>
      <c r="C369" s="70" t="s">
        <v>79</v>
      </c>
      <c r="D369" s="71">
        <f>$D$11</f>
        <v>88.27</v>
      </c>
      <c r="E369" s="71">
        <f t="shared" ref="E369:AA369" si="212">$D$11</f>
        <v>88.27</v>
      </c>
      <c r="F369" s="71">
        <f t="shared" si="212"/>
        <v>88.27</v>
      </c>
      <c r="G369" s="71">
        <f t="shared" si="212"/>
        <v>88.27</v>
      </c>
      <c r="H369" s="71">
        <f t="shared" si="212"/>
        <v>88.27</v>
      </c>
      <c r="I369" s="71">
        <f t="shared" si="212"/>
        <v>88.27</v>
      </c>
      <c r="J369" s="71">
        <f t="shared" si="212"/>
        <v>88.27</v>
      </c>
      <c r="K369" s="71">
        <f t="shared" si="212"/>
        <v>88.27</v>
      </c>
      <c r="L369" s="71">
        <f t="shared" si="212"/>
        <v>88.27</v>
      </c>
      <c r="M369" s="71">
        <f t="shared" si="212"/>
        <v>88.27</v>
      </c>
      <c r="N369" s="71">
        <f t="shared" si="212"/>
        <v>88.27</v>
      </c>
      <c r="O369" s="71">
        <f t="shared" si="212"/>
        <v>88.27</v>
      </c>
      <c r="P369" s="71">
        <f t="shared" si="212"/>
        <v>88.27</v>
      </c>
      <c r="Q369" s="71">
        <f t="shared" si="212"/>
        <v>88.27</v>
      </c>
      <c r="R369" s="71">
        <f t="shared" si="212"/>
        <v>88.27</v>
      </c>
      <c r="S369" s="71">
        <f t="shared" si="212"/>
        <v>88.27</v>
      </c>
      <c r="T369" s="71">
        <f t="shared" si="212"/>
        <v>88.27</v>
      </c>
      <c r="U369" s="71">
        <f t="shared" si="212"/>
        <v>88.27</v>
      </c>
      <c r="V369" s="71">
        <f t="shared" si="212"/>
        <v>88.27</v>
      </c>
      <c r="W369" s="71">
        <f t="shared" si="212"/>
        <v>88.27</v>
      </c>
      <c r="X369" s="71">
        <f t="shared" si="212"/>
        <v>88.27</v>
      </c>
      <c r="Y369" s="71">
        <f t="shared" si="212"/>
        <v>88.27</v>
      </c>
      <c r="Z369" s="71">
        <f t="shared" si="212"/>
        <v>88.27</v>
      </c>
      <c r="AA369" s="71">
        <f t="shared" si="212"/>
        <v>88.27</v>
      </c>
    </row>
    <row r="370" spans="1:27" ht="12.75" customHeight="1" x14ac:dyDescent="0.3">
      <c r="A370" s="162" t="s">
        <v>2769</v>
      </c>
      <c r="B370" s="54" t="str">
        <f>"10"&amp;"."&amp;$B$801&amp;"."&amp;$B$802</f>
        <v>10.03.2024</v>
      </c>
      <c r="C370" s="134" t="s">
        <v>76</v>
      </c>
      <c r="D370" s="135">
        <f>ROUND(((D371+D372+D374+D373)/1000),5)</f>
        <v>1.6398299999999999</v>
      </c>
      <c r="E370" s="135">
        <f>ROUND(((E371+E372+E374+E373)/1000),5)</f>
        <v>1.54111</v>
      </c>
      <c r="F370" s="135">
        <f>ROUND(((F371+F372+F374+F373)/1000),5)</f>
        <v>1.5236000000000001</v>
      </c>
      <c r="G370" s="135">
        <f t="shared" ref="G370:AA370" si="213">ROUND(((G371+G372+G374+G373)/1000),5)</f>
        <v>1.5098100000000001</v>
      </c>
      <c r="H370" s="135">
        <f t="shared" si="213"/>
        <v>1.5277099999999999</v>
      </c>
      <c r="I370" s="135">
        <f t="shared" si="213"/>
        <v>1.54667</v>
      </c>
      <c r="J370" s="135">
        <f t="shared" si="213"/>
        <v>1.57148</v>
      </c>
      <c r="K370" s="135">
        <f t="shared" si="213"/>
        <v>1.7320599999999999</v>
      </c>
      <c r="L370" s="135">
        <f t="shared" si="213"/>
        <v>1.9630399999999999</v>
      </c>
      <c r="M370" s="135">
        <f t="shared" si="213"/>
        <v>2.0296500000000002</v>
      </c>
      <c r="N370" s="135">
        <f t="shared" si="213"/>
        <v>2.10297</v>
      </c>
      <c r="O370" s="135">
        <f t="shared" si="213"/>
        <v>2.1061800000000002</v>
      </c>
      <c r="P370" s="135">
        <f t="shared" si="213"/>
        <v>2.09002</v>
      </c>
      <c r="Q370" s="135">
        <f t="shared" si="213"/>
        <v>2.0720100000000001</v>
      </c>
      <c r="R370" s="135">
        <f t="shared" si="213"/>
        <v>2.0194000000000001</v>
      </c>
      <c r="S370" s="135">
        <f t="shared" si="213"/>
        <v>1.9917</v>
      </c>
      <c r="T370" s="135">
        <f t="shared" si="213"/>
        <v>1.9958</v>
      </c>
      <c r="U370" s="135">
        <f t="shared" si="213"/>
        <v>2.0138699999999998</v>
      </c>
      <c r="V370" s="135">
        <f t="shared" si="213"/>
        <v>2.0901700000000001</v>
      </c>
      <c r="W370" s="135">
        <f t="shared" si="213"/>
        <v>2.1392699999999998</v>
      </c>
      <c r="X370" s="135">
        <f t="shared" si="213"/>
        <v>2.1282999999999999</v>
      </c>
      <c r="Y370" s="135">
        <f t="shared" si="213"/>
        <v>2.07029</v>
      </c>
      <c r="Z370" s="135">
        <f t="shared" si="213"/>
        <v>1.8561399999999999</v>
      </c>
      <c r="AA370" s="135">
        <f t="shared" si="213"/>
        <v>1.5993900000000001</v>
      </c>
    </row>
    <row r="371" spans="1:27" ht="12.75" customHeight="1" outlineLevel="1" x14ac:dyDescent="0.3">
      <c r="A371" s="163" t="s">
        <v>2770</v>
      </c>
      <c r="B371" s="94" t="s">
        <v>238</v>
      </c>
      <c r="C371" s="70" t="s">
        <v>79</v>
      </c>
      <c r="D371" s="71">
        <v>1328.94</v>
      </c>
      <c r="E371" s="71">
        <v>1230.22</v>
      </c>
      <c r="F371" s="71">
        <v>1212.71</v>
      </c>
      <c r="G371" s="71">
        <v>1198.92</v>
      </c>
      <c r="H371" s="71">
        <v>1216.82</v>
      </c>
      <c r="I371" s="71">
        <v>1235.78</v>
      </c>
      <c r="J371" s="71">
        <v>1260.5899999999999</v>
      </c>
      <c r="K371" s="71">
        <v>1421.17</v>
      </c>
      <c r="L371" s="71">
        <v>1652.15</v>
      </c>
      <c r="M371" s="71">
        <v>1718.76</v>
      </c>
      <c r="N371" s="71">
        <v>1792.08</v>
      </c>
      <c r="O371" s="71">
        <v>1795.29</v>
      </c>
      <c r="P371" s="71">
        <v>1779.13</v>
      </c>
      <c r="Q371" s="71">
        <v>1761.12</v>
      </c>
      <c r="R371" s="71">
        <v>1708.51</v>
      </c>
      <c r="S371" s="71">
        <v>1680.81</v>
      </c>
      <c r="T371" s="71">
        <v>1684.91</v>
      </c>
      <c r="U371" s="71">
        <v>1702.98</v>
      </c>
      <c r="V371" s="71">
        <v>1779.28</v>
      </c>
      <c r="W371" s="71">
        <v>1828.38</v>
      </c>
      <c r="X371" s="71">
        <v>1817.41</v>
      </c>
      <c r="Y371" s="71">
        <v>1759.4</v>
      </c>
      <c r="Z371" s="71">
        <v>1545.25</v>
      </c>
      <c r="AA371" s="71">
        <v>1288.5</v>
      </c>
    </row>
    <row r="372" spans="1:27" ht="12.75" customHeight="1" outlineLevel="1" x14ac:dyDescent="0.3">
      <c r="A372" s="163" t="s">
        <v>2771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customHeight="1" outlineLevel="1" x14ac:dyDescent="0.3">
      <c r="A373" s="163" t="s">
        <v>2772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2773</v>
      </c>
      <c r="B374" s="94" t="s">
        <v>81</v>
      </c>
      <c r="C374" s="70" t="s">
        <v>79</v>
      </c>
      <c r="D374" s="71">
        <f>$D$11</f>
        <v>88.27</v>
      </c>
      <c r="E374" s="71">
        <f t="shared" ref="E374:AA374" si="215">$D$11</f>
        <v>88.27</v>
      </c>
      <c r="F374" s="71">
        <f t="shared" si="215"/>
        <v>88.27</v>
      </c>
      <c r="G374" s="71">
        <f t="shared" si="215"/>
        <v>88.27</v>
      </c>
      <c r="H374" s="71">
        <f t="shared" si="215"/>
        <v>88.27</v>
      </c>
      <c r="I374" s="71">
        <f t="shared" si="215"/>
        <v>88.27</v>
      </c>
      <c r="J374" s="71">
        <f t="shared" si="215"/>
        <v>88.27</v>
      </c>
      <c r="K374" s="71">
        <f t="shared" si="215"/>
        <v>88.27</v>
      </c>
      <c r="L374" s="71">
        <f t="shared" si="215"/>
        <v>88.27</v>
      </c>
      <c r="M374" s="71">
        <f t="shared" si="215"/>
        <v>88.27</v>
      </c>
      <c r="N374" s="71">
        <f t="shared" si="215"/>
        <v>88.27</v>
      </c>
      <c r="O374" s="71">
        <f t="shared" si="215"/>
        <v>88.27</v>
      </c>
      <c r="P374" s="71">
        <f t="shared" si="215"/>
        <v>88.27</v>
      </c>
      <c r="Q374" s="71">
        <f t="shared" si="215"/>
        <v>88.27</v>
      </c>
      <c r="R374" s="71">
        <f t="shared" si="215"/>
        <v>88.27</v>
      </c>
      <c r="S374" s="71">
        <f t="shared" si="215"/>
        <v>88.27</v>
      </c>
      <c r="T374" s="71">
        <f t="shared" si="215"/>
        <v>88.27</v>
      </c>
      <c r="U374" s="71">
        <f t="shared" si="215"/>
        <v>88.27</v>
      </c>
      <c r="V374" s="71">
        <f t="shared" si="215"/>
        <v>88.27</v>
      </c>
      <c r="W374" s="71">
        <f t="shared" si="215"/>
        <v>88.27</v>
      </c>
      <c r="X374" s="71">
        <f t="shared" si="215"/>
        <v>88.27</v>
      </c>
      <c r="Y374" s="71">
        <f t="shared" si="215"/>
        <v>88.27</v>
      </c>
      <c r="Z374" s="71">
        <f t="shared" si="215"/>
        <v>88.27</v>
      </c>
      <c r="AA374" s="71">
        <f t="shared" si="215"/>
        <v>88.27</v>
      </c>
    </row>
    <row r="375" spans="1:27" ht="12.75" customHeight="1" x14ac:dyDescent="0.3">
      <c r="A375" s="162" t="s">
        <v>2774</v>
      </c>
      <c r="B375" s="54" t="str">
        <f>"11"&amp;"."&amp;$B$801&amp;"."&amp;$B$802</f>
        <v>11.03.2024</v>
      </c>
      <c r="C375" s="134" t="s">
        <v>76</v>
      </c>
      <c r="D375" s="135">
        <f>ROUND(((D376+D377+D379+D378)/1000),5)</f>
        <v>1.54338</v>
      </c>
      <c r="E375" s="135">
        <f>ROUND(((E376+E377+E379+E378)/1000),5)</f>
        <v>1.51607</v>
      </c>
      <c r="F375" s="135">
        <f>ROUND(((F376+F377+F379+F378)/1000),5)</f>
        <v>1.4757</v>
      </c>
      <c r="G375" s="135">
        <f t="shared" ref="G375:AA375" si="216">ROUND(((G376+G377+G379+G378)/1000),5)</f>
        <v>1.4576100000000001</v>
      </c>
      <c r="H375" s="135">
        <f t="shared" si="216"/>
        <v>1.4983900000000001</v>
      </c>
      <c r="I375" s="135">
        <f t="shared" si="216"/>
        <v>1.5861499999999999</v>
      </c>
      <c r="J375" s="135">
        <f t="shared" si="216"/>
        <v>1.7617</v>
      </c>
      <c r="K375" s="135">
        <f t="shared" si="216"/>
        <v>1.9750099999999999</v>
      </c>
      <c r="L375" s="135">
        <f t="shared" si="216"/>
        <v>2.1004299999999998</v>
      </c>
      <c r="M375" s="135">
        <f t="shared" si="216"/>
        <v>2.1768399999999999</v>
      </c>
      <c r="N375" s="135">
        <f t="shared" si="216"/>
        <v>2.1632899999999999</v>
      </c>
      <c r="O375" s="135">
        <f t="shared" si="216"/>
        <v>2.1674699999999998</v>
      </c>
      <c r="P375" s="135">
        <f t="shared" si="216"/>
        <v>2.1517200000000001</v>
      </c>
      <c r="Q375" s="135">
        <f t="shared" si="216"/>
        <v>2.1390199999999999</v>
      </c>
      <c r="R375" s="135">
        <f t="shared" si="216"/>
        <v>2.1157599999999999</v>
      </c>
      <c r="S375" s="135">
        <f t="shared" si="216"/>
        <v>2.09579</v>
      </c>
      <c r="T375" s="135">
        <f t="shared" si="216"/>
        <v>2.0928200000000001</v>
      </c>
      <c r="U375" s="135">
        <f t="shared" si="216"/>
        <v>2.0241400000000001</v>
      </c>
      <c r="V375" s="135">
        <f t="shared" si="216"/>
        <v>2.0499999999999998</v>
      </c>
      <c r="W375" s="135">
        <f t="shared" si="216"/>
        <v>2.0756100000000002</v>
      </c>
      <c r="X375" s="135">
        <f t="shared" si="216"/>
        <v>2.0360100000000001</v>
      </c>
      <c r="Y375" s="135">
        <f t="shared" si="216"/>
        <v>1.97557</v>
      </c>
      <c r="Z375" s="135">
        <f t="shared" si="216"/>
        <v>1.77227</v>
      </c>
      <c r="AA375" s="135">
        <f t="shared" si="216"/>
        <v>1.5323599999999999</v>
      </c>
    </row>
    <row r="376" spans="1:27" ht="12.75" customHeight="1" outlineLevel="1" x14ac:dyDescent="0.3">
      <c r="A376" s="163" t="s">
        <v>2775</v>
      </c>
      <c r="B376" s="94" t="s">
        <v>238</v>
      </c>
      <c r="C376" s="70" t="s">
        <v>79</v>
      </c>
      <c r="D376" s="71">
        <v>1232.49</v>
      </c>
      <c r="E376" s="71">
        <v>1205.18</v>
      </c>
      <c r="F376" s="71">
        <v>1164.81</v>
      </c>
      <c r="G376" s="71">
        <v>1146.72</v>
      </c>
      <c r="H376" s="71">
        <v>1187.5</v>
      </c>
      <c r="I376" s="71">
        <v>1275.26</v>
      </c>
      <c r="J376" s="71">
        <v>1450.81</v>
      </c>
      <c r="K376" s="71">
        <v>1664.12</v>
      </c>
      <c r="L376" s="71">
        <v>1789.54</v>
      </c>
      <c r="M376" s="71">
        <v>1865.95</v>
      </c>
      <c r="N376" s="71">
        <v>1852.4</v>
      </c>
      <c r="O376" s="71">
        <v>1856.58</v>
      </c>
      <c r="P376" s="71">
        <v>1840.83</v>
      </c>
      <c r="Q376" s="71">
        <v>1828.13</v>
      </c>
      <c r="R376" s="71">
        <v>1804.87</v>
      </c>
      <c r="S376" s="71">
        <v>1784.9</v>
      </c>
      <c r="T376" s="71">
        <v>1781.93</v>
      </c>
      <c r="U376" s="71">
        <v>1713.25</v>
      </c>
      <c r="V376" s="71">
        <v>1739.11</v>
      </c>
      <c r="W376" s="71">
        <v>1764.72</v>
      </c>
      <c r="X376" s="71">
        <v>1725.12</v>
      </c>
      <c r="Y376" s="71">
        <v>1664.68</v>
      </c>
      <c r="Z376" s="71">
        <v>1461.38</v>
      </c>
      <c r="AA376" s="71">
        <v>1221.47</v>
      </c>
    </row>
    <row r="377" spans="1:27" ht="12.75" customHeight="1" outlineLevel="1" x14ac:dyDescent="0.3">
      <c r="A377" s="163" t="s">
        <v>2776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customHeight="1" outlineLevel="1" x14ac:dyDescent="0.3">
      <c r="A378" s="163" t="s">
        <v>2777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2778</v>
      </c>
      <c r="B379" s="94" t="s">
        <v>81</v>
      </c>
      <c r="C379" s="70" t="s">
        <v>79</v>
      </c>
      <c r="D379" s="71">
        <f>$D$11</f>
        <v>88.27</v>
      </c>
      <c r="E379" s="71">
        <f t="shared" ref="E379:AA379" si="218">$D$11</f>
        <v>88.27</v>
      </c>
      <c r="F379" s="71">
        <f t="shared" si="218"/>
        <v>88.27</v>
      </c>
      <c r="G379" s="71">
        <f t="shared" si="218"/>
        <v>88.27</v>
      </c>
      <c r="H379" s="71">
        <f t="shared" si="218"/>
        <v>88.27</v>
      </c>
      <c r="I379" s="71">
        <f t="shared" si="218"/>
        <v>88.27</v>
      </c>
      <c r="J379" s="71">
        <f t="shared" si="218"/>
        <v>88.27</v>
      </c>
      <c r="K379" s="71">
        <f t="shared" si="218"/>
        <v>88.27</v>
      </c>
      <c r="L379" s="71">
        <f t="shared" si="218"/>
        <v>88.27</v>
      </c>
      <c r="M379" s="71">
        <f t="shared" si="218"/>
        <v>88.27</v>
      </c>
      <c r="N379" s="71">
        <f t="shared" si="218"/>
        <v>88.27</v>
      </c>
      <c r="O379" s="71">
        <f t="shared" si="218"/>
        <v>88.27</v>
      </c>
      <c r="P379" s="71">
        <f t="shared" si="218"/>
        <v>88.27</v>
      </c>
      <c r="Q379" s="71">
        <f t="shared" si="218"/>
        <v>88.27</v>
      </c>
      <c r="R379" s="71">
        <f t="shared" si="218"/>
        <v>88.27</v>
      </c>
      <c r="S379" s="71">
        <f t="shared" si="218"/>
        <v>88.27</v>
      </c>
      <c r="T379" s="71">
        <f t="shared" si="218"/>
        <v>88.27</v>
      </c>
      <c r="U379" s="71">
        <f t="shared" si="218"/>
        <v>88.27</v>
      </c>
      <c r="V379" s="71">
        <f t="shared" si="218"/>
        <v>88.27</v>
      </c>
      <c r="W379" s="71">
        <f t="shared" si="218"/>
        <v>88.27</v>
      </c>
      <c r="X379" s="71">
        <f t="shared" si="218"/>
        <v>88.27</v>
      </c>
      <c r="Y379" s="71">
        <f t="shared" si="218"/>
        <v>88.27</v>
      </c>
      <c r="Z379" s="71">
        <f t="shared" si="218"/>
        <v>88.27</v>
      </c>
      <c r="AA379" s="71">
        <f t="shared" si="218"/>
        <v>88.27</v>
      </c>
    </row>
    <row r="380" spans="1:27" ht="12.75" customHeight="1" x14ac:dyDescent="0.3">
      <c r="A380" s="162" t="s">
        <v>2779</v>
      </c>
      <c r="B380" s="54" t="str">
        <f>"12"&amp;"."&amp;$B$801&amp;"."&amp;$B$802</f>
        <v>12.03.2024</v>
      </c>
      <c r="C380" s="134" t="s">
        <v>76</v>
      </c>
      <c r="D380" s="135">
        <f>ROUND(((D381+D382+D384+D383)/1000),5)</f>
        <v>1.5324</v>
      </c>
      <c r="E380" s="135">
        <f>ROUND(((E381+E382+E384+E383)/1000),5)</f>
        <v>1.4823</v>
      </c>
      <c r="F380" s="135">
        <f>ROUND(((F381+F382+F384+F383)/1000),5)</f>
        <v>1.4447000000000001</v>
      </c>
      <c r="G380" s="135">
        <f t="shared" ref="G380:AA380" si="219">ROUND(((G381+G382+G384+G383)/1000),5)</f>
        <v>1.4419500000000001</v>
      </c>
      <c r="H380" s="135">
        <f t="shared" si="219"/>
        <v>1.4939899999999999</v>
      </c>
      <c r="I380" s="135">
        <f t="shared" si="219"/>
        <v>1.5909800000000001</v>
      </c>
      <c r="J380" s="135">
        <f t="shared" si="219"/>
        <v>1.7574799999999999</v>
      </c>
      <c r="K380" s="135">
        <f t="shared" si="219"/>
        <v>1.9826600000000001</v>
      </c>
      <c r="L380" s="135">
        <f t="shared" si="219"/>
        <v>2.0588500000000001</v>
      </c>
      <c r="M380" s="135">
        <f t="shared" si="219"/>
        <v>2.1145499999999999</v>
      </c>
      <c r="N380" s="135">
        <f t="shared" si="219"/>
        <v>2.1146199999999999</v>
      </c>
      <c r="O380" s="135">
        <f t="shared" si="219"/>
        <v>2.1214</v>
      </c>
      <c r="P380" s="135">
        <f t="shared" si="219"/>
        <v>2.1035400000000002</v>
      </c>
      <c r="Q380" s="135">
        <f t="shared" si="219"/>
        <v>2.1027499999999999</v>
      </c>
      <c r="R380" s="135">
        <f t="shared" si="219"/>
        <v>2.0797500000000002</v>
      </c>
      <c r="S380" s="135">
        <f t="shared" si="219"/>
        <v>2.0631400000000002</v>
      </c>
      <c r="T380" s="135">
        <f t="shared" si="219"/>
        <v>2.05905</v>
      </c>
      <c r="U380" s="135">
        <f t="shared" si="219"/>
        <v>2.01071</v>
      </c>
      <c r="V380" s="135">
        <f t="shared" si="219"/>
        <v>2.0560299999999998</v>
      </c>
      <c r="W380" s="135">
        <f t="shared" si="219"/>
        <v>2.0809799999999998</v>
      </c>
      <c r="X380" s="135">
        <f t="shared" si="219"/>
        <v>2.0754800000000002</v>
      </c>
      <c r="Y380" s="135">
        <f t="shared" si="219"/>
        <v>1.9867600000000001</v>
      </c>
      <c r="Z380" s="135">
        <f t="shared" si="219"/>
        <v>1.7753099999999999</v>
      </c>
      <c r="AA380" s="135">
        <f t="shared" si="219"/>
        <v>1.5937699999999999</v>
      </c>
    </row>
    <row r="381" spans="1:27" ht="12.75" customHeight="1" outlineLevel="1" x14ac:dyDescent="0.3">
      <c r="A381" s="163" t="s">
        <v>2780</v>
      </c>
      <c r="B381" s="94" t="s">
        <v>238</v>
      </c>
      <c r="C381" s="70" t="s">
        <v>79</v>
      </c>
      <c r="D381" s="71">
        <v>1221.51</v>
      </c>
      <c r="E381" s="71">
        <v>1171.4100000000001</v>
      </c>
      <c r="F381" s="71">
        <v>1133.81</v>
      </c>
      <c r="G381" s="71">
        <v>1131.06</v>
      </c>
      <c r="H381" s="71">
        <v>1183.0999999999999</v>
      </c>
      <c r="I381" s="71">
        <v>1280.0899999999999</v>
      </c>
      <c r="J381" s="71">
        <v>1446.59</v>
      </c>
      <c r="K381" s="71">
        <v>1671.77</v>
      </c>
      <c r="L381" s="71">
        <v>1747.96</v>
      </c>
      <c r="M381" s="71">
        <v>1803.66</v>
      </c>
      <c r="N381" s="71">
        <v>1803.73</v>
      </c>
      <c r="O381" s="71">
        <v>1810.51</v>
      </c>
      <c r="P381" s="71">
        <v>1792.65</v>
      </c>
      <c r="Q381" s="71">
        <v>1791.86</v>
      </c>
      <c r="R381" s="71">
        <v>1768.86</v>
      </c>
      <c r="S381" s="71">
        <v>1752.25</v>
      </c>
      <c r="T381" s="71">
        <v>1748.16</v>
      </c>
      <c r="U381" s="71">
        <v>1699.82</v>
      </c>
      <c r="V381" s="71">
        <v>1745.14</v>
      </c>
      <c r="W381" s="71">
        <v>1770.09</v>
      </c>
      <c r="X381" s="71">
        <v>1764.59</v>
      </c>
      <c r="Y381" s="71">
        <v>1675.87</v>
      </c>
      <c r="Z381" s="71">
        <v>1464.42</v>
      </c>
      <c r="AA381" s="71">
        <v>1282.8800000000001</v>
      </c>
    </row>
    <row r="382" spans="1:27" ht="12.75" customHeight="1" outlineLevel="1" x14ac:dyDescent="0.3">
      <c r="A382" s="163" t="s">
        <v>2781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customHeight="1" outlineLevel="1" x14ac:dyDescent="0.3">
      <c r="A383" s="163" t="s">
        <v>2782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2783</v>
      </c>
      <c r="B384" s="94" t="s">
        <v>81</v>
      </c>
      <c r="C384" s="70" t="s">
        <v>79</v>
      </c>
      <c r="D384" s="71">
        <f>$D$11</f>
        <v>88.27</v>
      </c>
      <c r="E384" s="71">
        <f t="shared" ref="E384:AA384" si="221">$D$11</f>
        <v>88.27</v>
      </c>
      <c r="F384" s="71">
        <f t="shared" si="221"/>
        <v>88.27</v>
      </c>
      <c r="G384" s="71">
        <f t="shared" si="221"/>
        <v>88.27</v>
      </c>
      <c r="H384" s="71">
        <f t="shared" si="221"/>
        <v>88.27</v>
      </c>
      <c r="I384" s="71">
        <f t="shared" si="221"/>
        <v>88.27</v>
      </c>
      <c r="J384" s="71">
        <f t="shared" si="221"/>
        <v>88.27</v>
      </c>
      <c r="K384" s="71">
        <f t="shared" si="221"/>
        <v>88.27</v>
      </c>
      <c r="L384" s="71">
        <f t="shared" si="221"/>
        <v>88.27</v>
      </c>
      <c r="M384" s="71">
        <f t="shared" si="221"/>
        <v>88.27</v>
      </c>
      <c r="N384" s="71">
        <f t="shared" si="221"/>
        <v>88.27</v>
      </c>
      <c r="O384" s="71">
        <f t="shared" si="221"/>
        <v>88.27</v>
      </c>
      <c r="P384" s="71">
        <f t="shared" si="221"/>
        <v>88.27</v>
      </c>
      <c r="Q384" s="71">
        <f t="shared" si="221"/>
        <v>88.27</v>
      </c>
      <c r="R384" s="71">
        <f t="shared" si="221"/>
        <v>88.27</v>
      </c>
      <c r="S384" s="71">
        <f t="shared" si="221"/>
        <v>88.27</v>
      </c>
      <c r="T384" s="71">
        <f t="shared" si="221"/>
        <v>88.27</v>
      </c>
      <c r="U384" s="71">
        <f t="shared" si="221"/>
        <v>88.27</v>
      </c>
      <c r="V384" s="71">
        <f t="shared" si="221"/>
        <v>88.27</v>
      </c>
      <c r="W384" s="71">
        <f t="shared" si="221"/>
        <v>88.27</v>
      </c>
      <c r="X384" s="71">
        <f t="shared" si="221"/>
        <v>88.27</v>
      </c>
      <c r="Y384" s="71">
        <f t="shared" si="221"/>
        <v>88.27</v>
      </c>
      <c r="Z384" s="71">
        <f t="shared" si="221"/>
        <v>88.27</v>
      </c>
      <c r="AA384" s="71">
        <f t="shared" si="221"/>
        <v>88.27</v>
      </c>
    </row>
    <row r="385" spans="1:27" ht="12.75" customHeight="1" x14ac:dyDescent="0.3">
      <c r="A385" s="162" t="s">
        <v>2784</v>
      </c>
      <c r="B385" s="54" t="str">
        <f>"13"&amp;"."&amp;$B$801&amp;"."&amp;$B$802</f>
        <v>13.03.2024</v>
      </c>
      <c r="C385" s="134" t="s">
        <v>76</v>
      </c>
      <c r="D385" s="135">
        <f>ROUND(((D386+D387+D389+D388)/1000),5)</f>
        <v>1.5049999999999999</v>
      </c>
      <c r="E385" s="135">
        <f>ROUND(((E386+E387+E389+E388)/1000),5)</f>
        <v>1.46994</v>
      </c>
      <c r="F385" s="135">
        <f>ROUND(((F386+F387+F389+F388)/1000),5)</f>
        <v>1.44465</v>
      </c>
      <c r="G385" s="135">
        <f t="shared" ref="G385:AA385" si="222">ROUND(((G386+G387+G389+G388)/1000),5)</f>
        <v>1.4435</v>
      </c>
      <c r="H385" s="135">
        <f t="shared" si="222"/>
        <v>1.46848</v>
      </c>
      <c r="I385" s="135">
        <f t="shared" si="222"/>
        <v>1.56643</v>
      </c>
      <c r="J385" s="135">
        <f t="shared" si="222"/>
        <v>1.7466999999999999</v>
      </c>
      <c r="K385" s="135">
        <f t="shared" si="222"/>
        <v>1.97295</v>
      </c>
      <c r="L385" s="135">
        <f t="shared" si="222"/>
        <v>2.0086300000000001</v>
      </c>
      <c r="M385" s="135">
        <f t="shared" si="222"/>
        <v>2.1695099999999998</v>
      </c>
      <c r="N385" s="135">
        <f t="shared" si="222"/>
        <v>2.1588699999999998</v>
      </c>
      <c r="O385" s="135">
        <f t="shared" si="222"/>
        <v>2.0768499999999999</v>
      </c>
      <c r="P385" s="135">
        <f t="shared" si="222"/>
        <v>2.0298099999999999</v>
      </c>
      <c r="Q385" s="135">
        <f t="shared" si="222"/>
        <v>2.0704699999999998</v>
      </c>
      <c r="R385" s="135">
        <f t="shared" si="222"/>
        <v>2.04914</v>
      </c>
      <c r="S385" s="135">
        <f t="shared" si="222"/>
        <v>2.0253199999999998</v>
      </c>
      <c r="T385" s="135">
        <f t="shared" si="222"/>
        <v>1.99844</v>
      </c>
      <c r="U385" s="135">
        <f t="shared" si="222"/>
        <v>1.9964599999999999</v>
      </c>
      <c r="V385" s="135">
        <f t="shared" si="222"/>
        <v>2.0293700000000001</v>
      </c>
      <c r="W385" s="135">
        <f t="shared" si="222"/>
        <v>2.0876600000000001</v>
      </c>
      <c r="X385" s="135">
        <f t="shared" si="222"/>
        <v>2.0623100000000001</v>
      </c>
      <c r="Y385" s="135">
        <f t="shared" si="222"/>
        <v>1.9835400000000001</v>
      </c>
      <c r="Z385" s="135">
        <f t="shared" si="222"/>
        <v>1.7722</v>
      </c>
      <c r="AA385" s="135">
        <f t="shared" si="222"/>
        <v>1.5708800000000001</v>
      </c>
    </row>
    <row r="386" spans="1:27" ht="12.75" customHeight="1" outlineLevel="1" x14ac:dyDescent="0.3">
      <c r="A386" s="163" t="s">
        <v>2785</v>
      </c>
      <c r="B386" s="94" t="s">
        <v>238</v>
      </c>
      <c r="C386" s="70" t="s">
        <v>79</v>
      </c>
      <c r="D386" s="71">
        <v>1194.1099999999999</v>
      </c>
      <c r="E386" s="71">
        <v>1159.05</v>
      </c>
      <c r="F386" s="71">
        <v>1133.76</v>
      </c>
      <c r="G386" s="71">
        <v>1132.6099999999999</v>
      </c>
      <c r="H386" s="71">
        <v>1157.5899999999999</v>
      </c>
      <c r="I386" s="71">
        <v>1255.54</v>
      </c>
      <c r="J386" s="71">
        <v>1435.81</v>
      </c>
      <c r="K386" s="71">
        <v>1662.06</v>
      </c>
      <c r="L386" s="71">
        <v>1697.74</v>
      </c>
      <c r="M386" s="71">
        <v>1858.62</v>
      </c>
      <c r="N386" s="71">
        <v>1847.98</v>
      </c>
      <c r="O386" s="71">
        <v>1765.96</v>
      </c>
      <c r="P386" s="71">
        <v>1718.92</v>
      </c>
      <c r="Q386" s="71">
        <v>1759.58</v>
      </c>
      <c r="R386" s="71">
        <v>1738.25</v>
      </c>
      <c r="S386" s="71">
        <v>1714.43</v>
      </c>
      <c r="T386" s="71">
        <v>1687.55</v>
      </c>
      <c r="U386" s="71">
        <v>1685.57</v>
      </c>
      <c r="V386" s="71">
        <v>1718.48</v>
      </c>
      <c r="W386" s="71">
        <v>1776.77</v>
      </c>
      <c r="X386" s="71">
        <v>1751.42</v>
      </c>
      <c r="Y386" s="71">
        <v>1672.65</v>
      </c>
      <c r="Z386" s="71">
        <v>1461.31</v>
      </c>
      <c r="AA386" s="71">
        <v>1259.99</v>
      </c>
    </row>
    <row r="387" spans="1:27" ht="12.75" customHeight="1" outlineLevel="1" x14ac:dyDescent="0.3">
      <c r="A387" s="163" t="s">
        <v>2786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customHeight="1" outlineLevel="1" x14ac:dyDescent="0.3">
      <c r="A388" s="163" t="s">
        <v>2787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2788</v>
      </c>
      <c r="B389" s="94" t="s">
        <v>81</v>
      </c>
      <c r="C389" s="70" t="s">
        <v>79</v>
      </c>
      <c r="D389" s="71">
        <f>$D$11</f>
        <v>88.27</v>
      </c>
      <c r="E389" s="71">
        <f t="shared" ref="E389:AA389" si="224">$D$11</f>
        <v>88.27</v>
      </c>
      <c r="F389" s="71">
        <f t="shared" si="224"/>
        <v>88.27</v>
      </c>
      <c r="G389" s="71">
        <f t="shared" si="224"/>
        <v>88.27</v>
      </c>
      <c r="H389" s="71">
        <f t="shared" si="224"/>
        <v>88.27</v>
      </c>
      <c r="I389" s="71">
        <f t="shared" si="224"/>
        <v>88.27</v>
      </c>
      <c r="J389" s="71">
        <f t="shared" si="224"/>
        <v>88.27</v>
      </c>
      <c r="K389" s="71">
        <f t="shared" si="224"/>
        <v>88.27</v>
      </c>
      <c r="L389" s="71">
        <f t="shared" si="224"/>
        <v>88.27</v>
      </c>
      <c r="M389" s="71">
        <f t="shared" si="224"/>
        <v>88.27</v>
      </c>
      <c r="N389" s="71">
        <f t="shared" si="224"/>
        <v>88.27</v>
      </c>
      <c r="O389" s="71">
        <f t="shared" si="224"/>
        <v>88.27</v>
      </c>
      <c r="P389" s="71">
        <f t="shared" si="224"/>
        <v>88.27</v>
      </c>
      <c r="Q389" s="71">
        <f t="shared" si="224"/>
        <v>88.27</v>
      </c>
      <c r="R389" s="71">
        <f t="shared" si="224"/>
        <v>88.27</v>
      </c>
      <c r="S389" s="71">
        <f t="shared" si="224"/>
        <v>88.27</v>
      </c>
      <c r="T389" s="71">
        <f t="shared" si="224"/>
        <v>88.27</v>
      </c>
      <c r="U389" s="71">
        <f t="shared" si="224"/>
        <v>88.27</v>
      </c>
      <c r="V389" s="71">
        <f t="shared" si="224"/>
        <v>88.27</v>
      </c>
      <c r="W389" s="71">
        <f t="shared" si="224"/>
        <v>88.27</v>
      </c>
      <c r="X389" s="71">
        <f t="shared" si="224"/>
        <v>88.27</v>
      </c>
      <c r="Y389" s="71">
        <f t="shared" si="224"/>
        <v>88.27</v>
      </c>
      <c r="Z389" s="71">
        <f t="shared" si="224"/>
        <v>88.27</v>
      </c>
      <c r="AA389" s="71">
        <f t="shared" si="224"/>
        <v>88.27</v>
      </c>
    </row>
    <row r="390" spans="1:27" ht="12.75" customHeight="1" x14ac:dyDescent="0.3">
      <c r="A390" s="162" t="s">
        <v>2789</v>
      </c>
      <c r="B390" s="54" t="str">
        <f>"14"&amp;"."&amp;$B$801&amp;"."&amp;$B$802</f>
        <v>14.03.2024</v>
      </c>
      <c r="C390" s="134" t="s">
        <v>76</v>
      </c>
      <c r="D390" s="135">
        <f>ROUND(((D391+D392+D394+D393)/1000),5)</f>
        <v>1.5346200000000001</v>
      </c>
      <c r="E390" s="135">
        <f>ROUND(((E391+E392+E394+E393)/1000),5)</f>
        <v>1.4568300000000001</v>
      </c>
      <c r="F390" s="135">
        <f>ROUND(((F391+F392+F394+F393)/1000),5)</f>
        <v>1.4430000000000001</v>
      </c>
      <c r="G390" s="135">
        <f t="shared" ref="G390:AA390" si="225">ROUND(((G391+G392+G394+G393)/1000),5)</f>
        <v>1.4457500000000001</v>
      </c>
      <c r="H390" s="135">
        <f t="shared" si="225"/>
        <v>1.4891000000000001</v>
      </c>
      <c r="I390" s="135">
        <f t="shared" si="225"/>
        <v>1.5655300000000001</v>
      </c>
      <c r="J390" s="135">
        <f t="shared" si="225"/>
        <v>1.73129</v>
      </c>
      <c r="K390" s="135">
        <f t="shared" si="225"/>
        <v>1.95353</v>
      </c>
      <c r="L390" s="135">
        <f t="shared" si="225"/>
        <v>2.0232999999999999</v>
      </c>
      <c r="M390" s="135">
        <f t="shared" si="225"/>
        <v>2.0912500000000001</v>
      </c>
      <c r="N390" s="135">
        <f t="shared" si="225"/>
        <v>2.0790999999999999</v>
      </c>
      <c r="O390" s="135">
        <f t="shared" si="225"/>
        <v>2.1152099999999998</v>
      </c>
      <c r="P390" s="135">
        <f t="shared" si="225"/>
        <v>2.0902799999999999</v>
      </c>
      <c r="Q390" s="135">
        <f t="shared" si="225"/>
        <v>2.0806200000000001</v>
      </c>
      <c r="R390" s="135">
        <f t="shared" si="225"/>
        <v>2.06149</v>
      </c>
      <c r="S390" s="135">
        <f t="shared" si="225"/>
        <v>2.03565</v>
      </c>
      <c r="T390" s="135">
        <f t="shared" si="225"/>
        <v>2.0329199999999998</v>
      </c>
      <c r="U390" s="135">
        <f t="shared" si="225"/>
        <v>1.99258</v>
      </c>
      <c r="V390" s="135">
        <f t="shared" si="225"/>
        <v>2.0789599999999999</v>
      </c>
      <c r="W390" s="135">
        <f t="shared" si="225"/>
        <v>2.1103700000000001</v>
      </c>
      <c r="X390" s="135">
        <f t="shared" si="225"/>
        <v>2.0709</v>
      </c>
      <c r="Y390" s="135">
        <f t="shared" si="225"/>
        <v>1.9838899999999999</v>
      </c>
      <c r="Z390" s="135">
        <f t="shared" si="225"/>
        <v>1.8027200000000001</v>
      </c>
      <c r="AA390" s="135">
        <f t="shared" si="225"/>
        <v>1.6549799999999999</v>
      </c>
    </row>
    <row r="391" spans="1:27" ht="12.75" customHeight="1" outlineLevel="1" x14ac:dyDescent="0.3">
      <c r="A391" s="163" t="s">
        <v>2790</v>
      </c>
      <c r="B391" s="94" t="s">
        <v>238</v>
      </c>
      <c r="C391" s="70" t="s">
        <v>79</v>
      </c>
      <c r="D391" s="71">
        <v>1223.73</v>
      </c>
      <c r="E391" s="71">
        <v>1145.94</v>
      </c>
      <c r="F391" s="71">
        <v>1132.1099999999999</v>
      </c>
      <c r="G391" s="71">
        <v>1134.8599999999999</v>
      </c>
      <c r="H391" s="71">
        <v>1178.21</v>
      </c>
      <c r="I391" s="71">
        <v>1254.6400000000001</v>
      </c>
      <c r="J391" s="71">
        <v>1420.4</v>
      </c>
      <c r="K391" s="71">
        <v>1642.64</v>
      </c>
      <c r="L391" s="71">
        <v>1712.41</v>
      </c>
      <c r="M391" s="71">
        <v>1780.36</v>
      </c>
      <c r="N391" s="71">
        <v>1768.21</v>
      </c>
      <c r="O391" s="71">
        <v>1804.32</v>
      </c>
      <c r="P391" s="71">
        <v>1779.39</v>
      </c>
      <c r="Q391" s="71">
        <v>1769.73</v>
      </c>
      <c r="R391" s="71">
        <v>1750.6</v>
      </c>
      <c r="S391" s="71">
        <v>1724.76</v>
      </c>
      <c r="T391" s="71">
        <v>1722.03</v>
      </c>
      <c r="U391" s="71">
        <v>1681.69</v>
      </c>
      <c r="V391" s="71">
        <v>1768.07</v>
      </c>
      <c r="W391" s="71">
        <v>1799.48</v>
      </c>
      <c r="X391" s="71">
        <v>1760.01</v>
      </c>
      <c r="Y391" s="71">
        <v>1673</v>
      </c>
      <c r="Z391" s="71">
        <v>1491.83</v>
      </c>
      <c r="AA391" s="71">
        <v>1344.09</v>
      </c>
    </row>
    <row r="392" spans="1:27" ht="12.75" customHeight="1" outlineLevel="1" x14ac:dyDescent="0.3">
      <c r="A392" s="163" t="s">
        <v>2791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customHeight="1" outlineLevel="1" x14ac:dyDescent="0.3">
      <c r="A393" s="163" t="s">
        <v>2792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2793</v>
      </c>
      <c r="B394" s="94" t="s">
        <v>81</v>
      </c>
      <c r="C394" s="70" t="s">
        <v>79</v>
      </c>
      <c r="D394" s="71">
        <f>$D$11</f>
        <v>88.27</v>
      </c>
      <c r="E394" s="71">
        <f t="shared" ref="E394:AA394" si="227">$D$11</f>
        <v>88.27</v>
      </c>
      <c r="F394" s="71">
        <f t="shared" si="227"/>
        <v>88.27</v>
      </c>
      <c r="G394" s="71">
        <f t="shared" si="227"/>
        <v>88.27</v>
      </c>
      <c r="H394" s="71">
        <f t="shared" si="227"/>
        <v>88.27</v>
      </c>
      <c r="I394" s="71">
        <f t="shared" si="227"/>
        <v>88.27</v>
      </c>
      <c r="J394" s="71">
        <f t="shared" si="227"/>
        <v>88.27</v>
      </c>
      <c r="K394" s="71">
        <f t="shared" si="227"/>
        <v>88.27</v>
      </c>
      <c r="L394" s="71">
        <f t="shared" si="227"/>
        <v>88.27</v>
      </c>
      <c r="M394" s="71">
        <f t="shared" si="227"/>
        <v>88.27</v>
      </c>
      <c r="N394" s="71">
        <f t="shared" si="227"/>
        <v>88.27</v>
      </c>
      <c r="O394" s="71">
        <f t="shared" si="227"/>
        <v>88.27</v>
      </c>
      <c r="P394" s="71">
        <f t="shared" si="227"/>
        <v>88.27</v>
      </c>
      <c r="Q394" s="71">
        <f t="shared" si="227"/>
        <v>88.27</v>
      </c>
      <c r="R394" s="71">
        <f t="shared" si="227"/>
        <v>88.27</v>
      </c>
      <c r="S394" s="71">
        <f t="shared" si="227"/>
        <v>88.27</v>
      </c>
      <c r="T394" s="71">
        <f t="shared" si="227"/>
        <v>88.27</v>
      </c>
      <c r="U394" s="71">
        <f t="shared" si="227"/>
        <v>88.27</v>
      </c>
      <c r="V394" s="71">
        <f t="shared" si="227"/>
        <v>88.27</v>
      </c>
      <c r="W394" s="71">
        <f t="shared" si="227"/>
        <v>88.27</v>
      </c>
      <c r="X394" s="71">
        <f t="shared" si="227"/>
        <v>88.27</v>
      </c>
      <c r="Y394" s="71">
        <f t="shared" si="227"/>
        <v>88.27</v>
      </c>
      <c r="Z394" s="71">
        <f t="shared" si="227"/>
        <v>88.27</v>
      </c>
      <c r="AA394" s="71">
        <f t="shared" si="227"/>
        <v>88.27</v>
      </c>
    </row>
    <row r="395" spans="1:27" ht="12.75" customHeight="1" x14ac:dyDescent="0.3">
      <c r="A395" s="162" t="s">
        <v>2794</v>
      </c>
      <c r="B395" s="54" t="str">
        <f>"15"&amp;"."&amp;$B$801&amp;"."&amp;$B$802</f>
        <v>15.03.2024</v>
      </c>
      <c r="C395" s="134" t="s">
        <v>76</v>
      </c>
      <c r="D395" s="135">
        <f>ROUND(((D396+D397+D399+D398)/1000),5)</f>
        <v>1.5409299999999999</v>
      </c>
      <c r="E395" s="135">
        <f>ROUND(((E396+E397+E399+E398)/1000),5)</f>
        <v>1.4802900000000001</v>
      </c>
      <c r="F395" s="135">
        <f>ROUND(((F396+F397+F399+F398)/1000),5)</f>
        <v>1.46784</v>
      </c>
      <c r="G395" s="135">
        <f t="shared" ref="G395:AA395" si="228">ROUND(((G396+G397+G399+G398)/1000),5)</f>
        <v>1.4678899999999999</v>
      </c>
      <c r="H395" s="135">
        <f t="shared" si="228"/>
        <v>1.4955000000000001</v>
      </c>
      <c r="I395" s="135">
        <f t="shared" si="228"/>
        <v>1.6335</v>
      </c>
      <c r="J395" s="135">
        <f t="shared" si="228"/>
        <v>1.7556099999999999</v>
      </c>
      <c r="K395" s="135">
        <f t="shared" si="228"/>
        <v>1.9701299999999999</v>
      </c>
      <c r="L395" s="135">
        <f t="shared" si="228"/>
        <v>2.0518000000000001</v>
      </c>
      <c r="M395" s="135">
        <f t="shared" si="228"/>
        <v>2.0911900000000001</v>
      </c>
      <c r="N395" s="135">
        <f t="shared" si="228"/>
        <v>2.09185</v>
      </c>
      <c r="O395" s="135">
        <f t="shared" si="228"/>
        <v>2.13944</v>
      </c>
      <c r="P395" s="135">
        <f t="shared" si="228"/>
        <v>2.1346799999999999</v>
      </c>
      <c r="Q395" s="135">
        <f t="shared" si="228"/>
        <v>2.1269900000000002</v>
      </c>
      <c r="R395" s="135">
        <f t="shared" si="228"/>
        <v>2.1106600000000002</v>
      </c>
      <c r="S395" s="135">
        <f t="shared" si="228"/>
        <v>2.0981100000000001</v>
      </c>
      <c r="T395" s="135">
        <f t="shared" si="228"/>
        <v>2.0985800000000001</v>
      </c>
      <c r="U395" s="135">
        <f t="shared" si="228"/>
        <v>2.0277699999999999</v>
      </c>
      <c r="V395" s="135">
        <f t="shared" si="228"/>
        <v>2.0880700000000001</v>
      </c>
      <c r="W395" s="135">
        <f t="shared" si="228"/>
        <v>2.1465100000000001</v>
      </c>
      <c r="X395" s="135">
        <f t="shared" si="228"/>
        <v>2.1413199999999999</v>
      </c>
      <c r="Y395" s="135">
        <f t="shared" si="228"/>
        <v>2.0299200000000002</v>
      </c>
      <c r="Z395" s="135">
        <f t="shared" si="228"/>
        <v>1.8392299999999999</v>
      </c>
      <c r="AA395" s="135">
        <f t="shared" si="228"/>
        <v>1.76146</v>
      </c>
    </row>
    <row r="396" spans="1:27" ht="12.75" customHeight="1" outlineLevel="1" x14ac:dyDescent="0.3">
      <c r="A396" s="163" t="s">
        <v>2795</v>
      </c>
      <c r="B396" s="94" t="s">
        <v>238</v>
      </c>
      <c r="C396" s="70" t="s">
        <v>79</v>
      </c>
      <c r="D396" s="71">
        <v>1230.04</v>
      </c>
      <c r="E396" s="71">
        <v>1169.4000000000001</v>
      </c>
      <c r="F396" s="71">
        <v>1156.95</v>
      </c>
      <c r="G396" s="71">
        <v>1157</v>
      </c>
      <c r="H396" s="71">
        <v>1184.6099999999999</v>
      </c>
      <c r="I396" s="71">
        <v>1322.61</v>
      </c>
      <c r="J396" s="71">
        <v>1444.72</v>
      </c>
      <c r="K396" s="71">
        <v>1659.24</v>
      </c>
      <c r="L396" s="71">
        <v>1740.91</v>
      </c>
      <c r="M396" s="71">
        <v>1780.3</v>
      </c>
      <c r="N396" s="71">
        <v>1780.96</v>
      </c>
      <c r="O396" s="71">
        <v>1828.55</v>
      </c>
      <c r="P396" s="71">
        <v>1823.79</v>
      </c>
      <c r="Q396" s="71">
        <v>1816.1</v>
      </c>
      <c r="R396" s="71">
        <v>1799.77</v>
      </c>
      <c r="S396" s="71">
        <v>1787.22</v>
      </c>
      <c r="T396" s="71">
        <v>1787.69</v>
      </c>
      <c r="U396" s="71">
        <v>1716.88</v>
      </c>
      <c r="V396" s="71">
        <v>1777.18</v>
      </c>
      <c r="W396" s="71">
        <v>1835.62</v>
      </c>
      <c r="X396" s="71">
        <v>1830.43</v>
      </c>
      <c r="Y396" s="71">
        <v>1719.03</v>
      </c>
      <c r="Z396" s="71">
        <v>1528.34</v>
      </c>
      <c r="AA396" s="71">
        <v>1450.57</v>
      </c>
    </row>
    <row r="397" spans="1:27" ht="12.75" customHeight="1" outlineLevel="1" x14ac:dyDescent="0.3">
      <c r="A397" s="163" t="s">
        <v>2796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customHeight="1" outlineLevel="1" x14ac:dyDescent="0.3">
      <c r="A398" s="163" t="s">
        <v>2797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2798</v>
      </c>
      <c r="B399" s="94" t="s">
        <v>81</v>
      </c>
      <c r="C399" s="70" t="s">
        <v>79</v>
      </c>
      <c r="D399" s="71">
        <f>$D$11</f>
        <v>88.27</v>
      </c>
      <c r="E399" s="71">
        <f t="shared" ref="E399:AA399" si="230">$D$11</f>
        <v>88.27</v>
      </c>
      <c r="F399" s="71">
        <f t="shared" si="230"/>
        <v>88.27</v>
      </c>
      <c r="G399" s="71">
        <f t="shared" si="230"/>
        <v>88.27</v>
      </c>
      <c r="H399" s="71">
        <f t="shared" si="230"/>
        <v>88.27</v>
      </c>
      <c r="I399" s="71">
        <f t="shared" si="230"/>
        <v>88.27</v>
      </c>
      <c r="J399" s="71">
        <f t="shared" si="230"/>
        <v>88.27</v>
      </c>
      <c r="K399" s="71">
        <f t="shared" si="230"/>
        <v>88.27</v>
      </c>
      <c r="L399" s="71">
        <f t="shared" si="230"/>
        <v>88.27</v>
      </c>
      <c r="M399" s="71">
        <f t="shared" si="230"/>
        <v>88.27</v>
      </c>
      <c r="N399" s="71">
        <f t="shared" si="230"/>
        <v>88.27</v>
      </c>
      <c r="O399" s="71">
        <f t="shared" si="230"/>
        <v>88.27</v>
      </c>
      <c r="P399" s="71">
        <f t="shared" si="230"/>
        <v>88.27</v>
      </c>
      <c r="Q399" s="71">
        <f t="shared" si="230"/>
        <v>88.27</v>
      </c>
      <c r="R399" s="71">
        <f t="shared" si="230"/>
        <v>88.27</v>
      </c>
      <c r="S399" s="71">
        <f t="shared" si="230"/>
        <v>88.27</v>
      </c>
      <c r="T399" s="71">
        <f t="shared" si="230"/>
        <v>88.27</v>
      </c>
      <c r="U399" s="71">
        <f t="shared" si="230"/>
        <v>88.27</v>
      </c>
      <c r="V399" s="71">
        <f t="shared" si="230"/>
        <v>88.27</v>
      </c>
      <c r="W399" s="71">
        <f t="shared" si="230"/>
        <v>88.27</v>
      </c>
      <c r="X399" s="71">
        <f t="shared" si="230"/>
        <v>88.27</v>
      </c>
      <c r="Y399" s="71">
        <f t="shared" si="230"/>
        <v>88.27</v>
      </c>
      <c r="Z399" s="71">
        <f t="shared" si="230"/>
        <v>88.27</v>
      </c>
      <c r="AA399" s="71">
        <f t="shared" si="230"/>
        <v>88.27</v>
      </c>
    </row>
    <row r="400" spans="1:27" ht="12.75" customHeight="1" x14ac:dyDescent="0.3">
      <c r="A400" s="162" t="s">
        <v>2799</v>
      </c>
      <c r="B400" s="54" t="str">
        <f>"16"&amp;"."&amp;$B$801&amp;"."&amp;$B$802</f>
        <v>16.03.2024</v>
      </c>
      <c r="C400" s="134" t="s">
        <v>76</v>
      </c>
      <c r="D400" s="135">
        <f>ROUND(((D401+D402+D404+D403)/1000),5)</f>
        <v>1.7531699999999999</v>
      </c>
      <c r="E400" s="135">
        <f>ROUND(((E401+E402+E404+E403)/1000),5)</f>
        <v>1.5864499999999999</v>
      </c>
      <c r="F400" s="135">
        <f>ROUND(((F401+F402+F404+F403)/1000),5)</f>
        <v>1.55644</v>
      </c>
      <c r="G400" s="135">
        <f t="shared" ref="G400:AA400" si="231">ROUND(((G401+G402+G404+G403)/1000),5)</f>
        <v>1.53542</v>
      </c>
      <c r="H400" s="135">
        <f t="shared" si="231"/>
        <v>1.5363199999999999</v>
      </c>
      <c r="I400" s="135">
        <f t="shared" si="231"/>
        <v>1.66212</v>
      </c>
      <c r="J400" s="135">
        <f t="shared" si="231"/>
        <v>1.7124999999999999</v>
      </c>
      <c r="K400" s="135">
        <f t="shared" si="231"/>
        <v>1.7593000000000001</v>
      </c>
      <c r="L400" s="135">
        <f t="shared" si="231"/>
        <v>2.0030999999999999</v>
      </c>
      <c r="M400" s="135">
        <f t="shared" si="231"/>
        <v>2.1342099999999999</v>
      </c>
      <c r="N400" s="135">
        <f t="shared" si="231"/>
        <v>2.2033100000000001</v>
      </c>
      <c r="O400" s="135">
        <f t="shared" si="231"/>
        <v>2.1985199999999998</v>
      </c>
      <c r="P400" s="135">
        <f t="shared" si="231"/>
        <v>2.1668599999999998</v>
      </c>
      <c r="Q400" s="135">
        <f t="shared" si="231"/>
        <v>2.15171</v>
      </c>
      <c r="R400" s="135">
        <f t="shared" si="231"/>
        <v>2.0840700000000001</v>
      </c>
      <c r="S400" s="135">
        <f t="shared" si="231"/>
        <v>2.0243600000000002</v>
      </c>
      <c r="T400" s="135">
        <f t="shared" si="231"/>
        <v>2.03213</v>
      </c>
      <c r="U400" s="135">
        <f t="shared" si="231"/>
        <v>2.0829900000000001</v>
      </c>
      <c r="V400" s="135">
        <f t="shared" si="231"/>
        <v>2.1507999999999998</v>
      </c>
      <c r="W400" s="135">
        <f t="shared" si="231"/>
        <v>2.1597200000000001</v>
      </c>
      <c r="X400" s="135">
        <f t="shared" si="231"/>
        <v>2.0721699999999998</v>
      </c>
      <c r="Y400" s="135">
        <f t="shared" si="231"/>
        <v>1.99841</v>
      </c>
      <c r="Z400" s="135">
        <f t="shared" si="231"/>
        <v>1.8261000000000001</v>
      </c>
      <c r="AA400" s="135">
        <f t="shared" si="231"/>
        <v>1.75743</v>
      </c>
    </row>
    <row r="401" spans="1:27" ht="12.75" customHeight="1" outlineLevel="1" x14ac:dyDescent="0.3">
      <c r="A401" s="163" t="s">
        <v>2800</v>
      </c>
      <c r="B401" s="94" t="s">
        <v>238</v>
      </c>
      <c r="C401" s="70" t="s">
        <v>79</v>
      </c>
      <c r="D401" s="71">
        <v>1442.28</v>
      </c>
      <c r="E401" s="71">
        <v>1275.56</v>
      </c>
      <c r="F401" s="71">
        <v>1245.55</v>
      </c>
      <c r="G401" s="71">
        <v>1224.53</v>
      </c>
      <c r="H401" s="71">
        <v>1225.43</v>
      </c>
      <c r="I401" s="71">
        <v>1351.23</v>
      </c>
      <c r="J401" s="71">
        <v>1401.61</v>
      </c>
      <c r="K401" s="71">
        <v>1448.41</v>
      </c>
      <c r="L401" s="71">
        <v>1692.21</v>
      </c>
      <c r="M401" s="71">
        <v>1823.32</v>
      </c>
      <c r="N401" s="71">
        <v>1892.42</v>
      </c>
      <c r="O401" s="71">
        <v>1887.63</v>
      </c>
      <c r="P401" s="71">
        <v>1855.97</v>
      </c>
      <c r="Q401" s="71">
        <v>1840.82</v>
      </c>
      <c r="R401" s="71">
        <v>1773.18</v>
      </c>
      <c r="S401" s="71">
        <v>1713.47</v>
      </c>
      <c r="T401" s="71">
        <v>1721.24</v>
      </c>
      <c r="U401" s="71">
        <v>1772.1</v>
      </c>
      <c r="V401" s="71">
        <v>1839.91</v>
      </c>
      <c r="W401" s="71">
        <v>1848.83</v>
      </c>
      <c r="X401" s="71">
        <v>1761.28</v>
      </c>
      <c r="Y401" s="71">
        <v>1687.52</v>
      </c>
      <c r="Z401" s="71">
        <v>1515.21</v>
      </c>
      <c r="AA401" s="71">
        <v>1446.54</v>
      </c>
    </row>
    <row r="402" spans="1:27" ht="12.75" customHeight="1" outlineLevel="1" x14ac:dyDescent="0.3">
      <c r="A402" s="163" t="s">
        <v>2801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customHeight="1" outlineLevel="1" x14ac:dyDescent="0.3">
      <c r="A403" s="163" t="s">
        <v>2802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2803</v>
      </c>
      <c r="B404" s="94" t="s">
        <v>81</v>
      </c>
      <c r="C404" s="70" t="s">
        <v>79</v>
      </c>
      <c r="D404" s="71">
        <f>$D$11</f>
        <v>88.27</v>
      </c>
      <c r="E404" s="71">
        <f t="shared" ref="E404:AA404" si="233">$D$11</f>
        <v>88.27</v>
      </c>
      <c r="F404" s="71">
        <f t="shared" si="233"/>
        <v>88.27</v>
      </c>
      <c r="G404" s="71">
        <f t="shared" si="233"/>
        <v>88.27</v>
      </c>
      <c r="H404" s="71">
        <f t="shared" si="233"/>
        <v>88.27</v>
      </c>
      <c r="I404" s="71">
        <f t="shared" si="233"/>
        <v>88.27</v>
      </c>
      <c r="J404" s="71">
        <f t="shared" si="233"/>
        <v>88.27</v>
      </c>
      <c r="K404" s="71">
        <f t="shared" si="233"/>
        <v>88.27</v>
      </c>
      <c r="L404" s="71">
        <f t="shared" si="233"/>
        <v>88.27</v>
      </c>
      <c r="M404" s="71">
        <f t="shared" si="233"/>
        <v>88.27</v>
      </c>
      <c r="N404" s="71">
        <f t="shared" si="233"/>
        <v>88.27</v>
      </c>
      <c r="O404" s="71">
        <f t="shared" si="233"/>
        <v>88.27</v>
      </c>
      <c r="P404" s="71">
        <f t="shared" si="233"/>
        <v>88.27</v>
      </c>
      <c r="Q404" s="71">
        <f t="shared" si="233"/>
        <v>88.27</v>
      </c>
      <c r="R404" s="71">
        <f t="shared" si="233"/>
        <v>88.27</v>
      </c>
      <c r="S404" s="71">
        <f t="shared" si="233"/>
        <v>88.27</v>
      </c>
      <c r="T404" s="71">
        <f t="shared" si="233"/>
        <v>88.27</v>
      </c>
      <c r="U404" s="71">
        <f t="shared" si="233"/>
        <v>88.27</v>
      </c>
      <c r="V404" s="71">
        <f t="shared" si="233"/>
        <v>88.27</v>
      </c>
      <c r="W404" s="71">
        <f t="shared" si="233"/>
        <v>88.27</v>
      </c>
      <c r="X404" s="71">
        <f t="shared" si="233"/>
        <v>88.27</v>
      </c>
      <c r="Y404" s="71">
        <f t="shared" si="233"/>
        <v>88.27</v>
      </c>
      <c r="Z404" s="71">
        <f t="shared" si="233"/>
        <v>88.27</v>
      </c>
      <c r="AA404" s="71">
        <f t="shared" si="233"/>
        <v>88.27</v>
      </c>
    </row>
    <row r="405" spans="1:27" ht="12.75" customHeight="1" x14ac:dyDescent="0.3">
      <c r="A405" s="162" t="s">
        <v>2804</v>
      </c>
      <c r="B405" s="54" t="str">
        <f>"17"&amp;"."&amp;$B$801&amp;"."&amp;$B$802</f>
        <v>17.03.2024</v>
      </c>
      <c r="C405" s="134" t="s">
        <v>76</v>
      </c>
      <c r="D405" s="135">
        <f>ROUND(((D406+D407+D409+D408)/1000),5)</f>
        <v>1.7551399999999999</v>
      </c>
      <c r="E405" s="135">
        <f>ROUND(((E406+E407+E409+E408)/1000),5)</f>
        <v>1.5810500000000001</v>
      </c>
      <c r="F405" s="135">
        <f>ROUND(((F406+F407+F409+F408)/1000),5)</f>
        <v>1.5406299999999999</v>
      </c>
      <c r="G405" s="135">
        <f t="shared" ref="G405:AA405" si="234">ROUND(((G406+G407+G409+G408)/1000),5)</f>
        <v>1.5103800000000001</v>
      </c>
      <c r="H405" s="135">
        <f t="shared" si="234"/>
        <v>1.5102</v>
      </c>
      <c r="I405" s="135">
        <f t="shared" si="234"/>
        <v>1.5624</v>
      </c>
      <c r="J405" s="135">
        <f t="shared" si="234"/>
        <v>1.64439</v>
      </c>
      <c r="K405" s="135">
        <f t="shared" si="234"/>
        <v>1.73197</v>
      </c>
      <c r="L405" s="135">
        <f t="shared" si="234"/>
        <v>1.80863</v>
      </c>
      <c r="M405" s="135">
        <f t="shared" si="234"/>
        <v>2.0000800000000001</v>
      </c>
      <c r="N405" s="135">
        <f t="shared" si="234"/>
        <v>2.0171100000000002</v>
      </c>
      <c r="O405" s="135">
        <f t="shared" si="234"/>
        <v>2.0230299999999999</v>
      </c>
      <c r="P405" s="135">
        <f t="shared" si="234"/>
        <v>2.0175200000000002</v>
      </c>
      <c r="Q405" s="135">
        <f t="shared" si="234"/>
        <v>2.0106099999999998</v>
      </c>
      <c r="R405" s="135">
        <f t="shared" si="234"/>
        <v>2.01126</v>
      </c>
      <c r="S405" s="135">
        <f t="shared" si="234"/>
        <v>2.00773</v>
      </c>
      <c r="T405" s="135">
        <f t="shared" si="234"/>
        <v>2.00813</v>
      </c>
      <c r="U405" s="135">
        <f t="shared" si="234"/>
        <v>2.0141800000000001</v>
      </c>
      <c r="V405" s="135">
        <f t="shared" si="234"/>
        <v>2.15503</v>
      </c>
      <c r="W405" s="135">
        <f t="shared" si="234"/>
        <v>2.2595000000000001</v>
      </c>
      <c r="X405" s="135">
        <f t="shared" si="234"/>
        <v>2.18181</v>
      </c>
      <c r="Y405" s="135">
        <f t="shared" si="234"/>
        <v>2.0029300000000001</v>
      </c>
      <c r="Z405" s="135">
        <f t="shared" si="234"/>
        <v>1.8109599999999999</v>
      </c>
      <c r="AA405" s="135">
        <f t="shared" si="234"/>
        <v>1.7600499999999999</v>
      </c>
    </row>
    <row r="406" spans="1:27" ht="12.75" customHeight="1" outlineLevel="1" x14ac:dyDescent="0.3">
      <c r="A406" s="163" t="s">
        <v>2805</v>
      </c>
      <c r="B406" s="94" t="s">
        <v>238</v>
      </c>
      <c r="C406" s="70" t="s">
        <v>79</v>
      </c>
      <c r="D406" s="71">
        <v>1444.25</v>
      </c>
      <c r="E406" s="71">
        <v>1270.1600000000001</v>
      </c>
      <c r="F406" s="71">
        <v>1229.74</v>
      </c>
      <c r="G406" s="71">
        <v>1199.49</v>
      </c>
      <c r="H406" s="71">
        <v>1199.31</v>
      </c>
      <c r="I406" s="71">
        <v>1251.51</v>
      </c>
      <c r="J406" s="71">
        <v>1333.5</v>
      </c>
      <c r="K406" s="71">
        <v>1421.08</v>
      </c>
      <c r="L406" s="71">
        <v>1497.74</v>
      </c>
      <c r="M406" s="71">
        <v>1689.19</v>
      </c>
      <c r="N406" s="71">
        <v>1706.22</v>
      </c>
      <c r="O406" s="71">
        <v>1712.14</v>
      </c>
      <c r="P406" s="71">
        <v>1706.63</v>
      </c>
      <c r="Q406" s="71">
        <v>1699.72</v>
      </c>
      <c r="R406" s="71">
        <v>1700.37</v>
      </c>
      <c r="S406" s="71">
        <v>1696.84</v>
      </c>
      <c r="T406" s="71">
        <v>1697.24</v>
      </c>
      <c r="U406" s="71">
        <v>1703.29</v>
      </c>
      <c r="V406" s="71">
        <v>1844.14</v>
      </c>
      <c r="W406" s="71">
        <v>1948.61</v>
      </c>
      <c r="X406" s="71">
        <v>1870.92</v>
      </c>
      <c r="Y406" s="71">
        <v>1692.04</v>
      </c>
      <c r="Z406" s="71">
        <v>1500.07</v>
      </c>
      <c r="AA406" s="71">
        <v>1449.16</v>
      </c>
    </row>
    <row r="407" spans="1:27" ht="12.75" customHeight="1" outlineLevel="1" x14ac:dyDescent="0.3">
      <c r="A407" s="163" t="s">
        <v>2806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customHeight="1" outlineLevel="1" x14ac:dyDescent="0.3">
      <c r="A408" s="163" t="s">
        <v>2807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2808</v>
      </c>
      <c r="B409" s="94" t="s">
        <v>81</v>
      </c>
      <c r="C409" s="70" t="s">
        <v>79</v>
      </c>
      <c r="D409" s="71">
        <f>$D$11</f>
        <v>88.27</v>
      </c>
      <c r="E409" s="71">
        <f t="shared" ref="E409:AA409" si="236">$D$11</f>
        <v>88.27</v>
      </c>
      <c r="F409" s="71">
        <f t="shared" si="236"/>
        <v>88.27</v>
      </c>
      <c r="G409" s="71">
        <f t="shared" si="236"/>
        <v>88.27</v>
      </c>
      <c r="H409" s="71">
        <f t="shared" si="236"/>
        <v>88.27</v>
      </c>
      <c r="I409" s="71">
        <f t="shared" si="236"/>
        <v>88.27</v>
      </c>
      <c r="J409" s="71">
        <f t="shared" si="236"/>
        <v>88.27</v>
      </c>
      <c r="K409" s="71">
        <f t="shared" si="236"/>
        <v>88.27</v>
      </c>
      <c r="L409" s="71">
        <f t="shared" si="236"/>
        <v>88.27</v>
      </c>
      <c r="M409" s="71">
        <f t="shared" si="236"/>
        <v>88.27</v>
      </c>
      <c r="N409" s="71">
        <f t="shared" si="236"/>
        <v>88.27</v>
      </c>
      <c r="O409" s="71">
        <f t="shared" si="236"/>
        <v>88.27</v>
      </c>
      <c r="P409" s="71">
        <f t="shared" si="236"/>
        <v>88.27</v>
      </c>
      <c r="Q409" s="71">
        <f t="shared" si="236"/>
        <v>88.27</v>
      </c>
      <c r="R409" s="71">
        <f t="shared" si="236"/>
        <v>88.27</v>
      </c>
      <c r="S409" s="71">
        <f t="shared" si="236"/>
        <v>88.27</v>
      </c>
      <c r="T409" s="71">
        <f t="shared" si="236"/>
        <v>88.27</v>
      </c>
      <c r="U409" s="71">
        <f t="shared" si="236"/>
        <v>88.27</v>
      </c>
      <c r="V409" s="71">
        <f t="shared" si="236"/>
        <v>88.27</v>
      </c>
      <c r="W409" s="71">
        <f t="shared" si="236"/>
        <v>88.27</v>
      </c>
      <c r="X409" s="71">
        <f t="shared" si="236"/>
        <v>88.27</v>
      </c>
      <c r="Y409" s="71">
        <f t="shared" si="236"/>
        <v>88.27</v>
      </c>
      <c r="Z409" s="71">
        <f t="shared" si="236"/>
        <v>88.27</v>
      </c>
      <c r="AA409" s="71">
        <f t="shared" si="236"/>
        <v>88.27</v>
      </c>
    </row>
    <row r="410" spans="1:27" ht="12.75" customHeight="1" x14ac:dyDescent="0.3">
      <c r="A410" s="162" t="s">
        <v>2809</v>
      </c>
      <c r="B410" s="54" t="str">
        <f>"18"&amp;"."&amp;$B$801&amp;"."&amp;$B$802</f>
        <v>18.03.2024</v>
      </c>
      <c r="C410" s="134" t="s">
        <v>76</v>
      </c>
      <c r="D410" s="135">
        <f>ROUND(((D411+D412+D414+D413)/1000),5)</f>
        <v>1.69909</v>
      </c>
      <c r="E410" s="135">
        <f>ROUND(((E411+E412+E414+E413)/1000),5)</f>
        <v>1.5661</v>
      </c>
      <c r="F410" s="135">
        <f>ROUND(((F411+F412+F414+F413)/1000),5)</f>
        <v>1.5274099999999999</v>
      </c>
      <c r="G410" s="135">
        <f t="shared" ref="G410:AA410" si="237">ROUND(((G411+G412+G414+G413)/1000),5)</f>
        <v>1.5252699999999999</v>
      </c>
      <c r="H410" s="135">
        <f t="shared" si="237"/>
        <v>1.5648599999999999</v>
      </c>
      <c r="I410" s="135">
        <f t="shared" si="237"/>
        <v>1.6712</v>
      </c>
      <c r="J410" s="135">
        <f t="shared" si="237"/>
        <v>1.7561500000000001</v>
      </c>
      <c r="K410" s="135">
        <f t="shared" si="237"/>
        <v>2.1005199999999999</v>
      </c>
      <c r="L410" s="135">
        <f t="shared" si="237"/>
        <v>2.2120099999999998</v>
      </c>
      <c r="M410" s="135">
        <f t="shared" si="237"/>
        <v>2.2959399999999999</v>
      </c>
      <c r="N410" s="135">
        <f t="shared" si="237"/>
        <v>2.3052999999999999</v>
      </c>
      <c r="O410" s="135">
        <f t="shared" si="237"/>
        <v>2.3525700000000001</v>
      </c>
      <c r="P410" s="135">
        <f t="shared" si="237"/>
        <v>2.3037800000000002</v>
      </c>
      <c r="Q410" s="135">
        <f t="shared" si="237"/>
        <v>2.3053300000000001</v>
      </c>
      <c r="R410" s="135">
        <f t="shared" si="237"/>
        <v>2.2928099999999998</v>
      </c>
      <c r="S410" s="135">
        <f t="shared" si="237"/>
        <v>2.2532100000000002</v>
      </c>
      <c r="T410" s="135">
        <f t="shared" si="237"/>
        <v>2.24112</v>
      </c>
      <c r="U410" s="135">
        <f t="shared" si="237"/>
        <v>2.1381600000000001</v>
      </c>
      <c r="V410" s="135">
        <f t="shared" si="237"/>
        <v>2.1974800000000001</v>
      </c>
      <c r="W410" s="135">
        <f t="shared" si="237"/>
        <v>2.2665099999999998</v>
      </c>
      <c r="X410" s="135">
        <f t="shared" si="237"/>
        <v>2.1987399999999999</v>
      </c>
      <c r="Y410" s="135">
        <f t="shared" si="237"/>
        <v>2.0466600000000001</v>
      </c>
      <c r="Z410" s="135">
        <f t="shared" si="237"/>
        <v>1.82152</v>
      </c>
      <c r="AA410" s="135">
        <f t="shared" si="237"/>
        <v>1.70678</v>
      </c>
    </row>
    <row r="411" spans="1:27" ht="12.75" customHeight="1" outlineLevel="1" x14ac:dyDescent="0.3">
      <c r="A411" s="163" t="s">
        <v>2810</v>
      </c>
      <c r="B411" s="94" t="s">
        <v>238</v>
      </c>
      <c r="C411" s="70" t="s">
        <v>79</v>
      </c>
      <c r="D411" s="71">
        <v>1388.2</v>
      </c>
      <c r="E411" s="71">
        <v>1255.21</v>
      </c>
      <c r="F411" s="71">
        <v>1216.52</v>
      </c>
      <c r="G411" s="71">
        <v>1214.3800000000001</v>
      </c>
      <c r="H411" s="71">
        <v>1253.97</v>
      </c>
      <c r="I411" s="71">
        <v>1360.31</v>
      </c>
      <c r="J411" s="71">
        <v>1445.26</v>
      </c>
      <c r="K411" s="71">
        <v>1789.63</v>
      </c>
      <c r="L411" s="71">
        <v>1901.12</v>
      </c>
      <c r="M411" s="71">
        <v>1985.05</v>
      </c>
      <c r="N411" s="71">
        <v>1994.41</v>
      </c>
      <c r="O411" s="71">
        <v>2041.68</v>
      </c>
      <c r="P411" s="71">
        <v>1992.89</v>
      </c>
      <c r="Q411" s="71">
        <v>1994.44</v>
      </c>
      <c r="R411" s="71">
        <v>1981.92</v>
      </c>
      <c r="S411" s="71">
        <v>1942.32</v>
      </c>
      <c r="T411" s="71">
        <v>1930.23</v>
      </c>
      <c r="U411" s="71">
        <v>1827.27</v>
      </c>
      <c r="V411" s="71">
        <v>1886.59</v>
      </c>
      <c r="W411" s="71">
        <v>1955.62</v>
      </c>
      <c r="X411" s="71">
        <v>1887.85</v>
      </c>
      <c r="Y411" s="71">
        <v>1735.77</v>
      </c>
      <c r="Z411" s="71">
        <v>1510.63</v>
      </c>
      <c r="AA411" s="71">
        <v>1395.89</v>
      </c>
    </row>
    <row r="412" spans="1:27" ht="12.75" customHeight="1" outlineLevel="1" x14ac:dyDescent="0.3">
      <c r="A412" s="163" t="s">
        <v>2811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customHeight="1" outlineLevel="1" x14ac:dyDescent="0.3">
      <c r="A413" s="163" t="s">
        <v>2812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2813</v>
      </c>
      <c r="B414" s="94" t="s">
        <v>81</v>
      </c>
      <c r="C414" s="70" t="s">
        <v>79</v>
      </c>
      <c r="D414" s="71">
        <f>$D$11</f>
        <v>88.27</v>
      </c>
      <c r="E414" s="71">
        <f t="shared" ref="E414:AA414" si="239">$D$11</f>
        <v>88.27</v>
      </c>
      <c r="F414" s="71">
        <f t="shared" si="239"/>
        <v>88.27</v>
      </c>
      <c r="G414" s="71">
        <f t="shared" si="239"/>
        <v>88.27</v>
      </c>
      <c r="H414" s="71">
        <f t="shared" si="239"/>
        <v>88.27</v>
      </c>
      <c r="I414" s="71">
        <f t="shared" si="239"/>
        <v>88.27</v>
      </c>
      <c r="J414" s="71">
        <f t="shared" si="239"/>
        <v>88.27</v>
      </c>
      <c r="K414" s="71">
        <f t="shared" si="239"/>
        <v>88.27</v>
      </c>
      <c r="L414" s="71">
        <f t="shared" si="239"/>
        <v>88.27</v>
      </c>
      <c r="M414" s="71">
        <f t="shared" si="239"/>
        <v>88.27</v>
      </c>
      <c r="N414" s="71">
        <f t="shared" si="239"/>
        <v>88.27</v>
      </c>
      <c r="O414" s="71">
        <f t="shared" si="239"/>
        <v>88.27</v>
      </c>
      <c r="P414" s="71">
        <f t="shared" si="239"/>
        <v>88.27</v>
      </c>
      <c r="Q414" s="71">
        <f t="shared" si="239"/>
        <v>88.27</v>
      </c>
      <c r="R414" s="71">
        <f t="shared" si="239"/>
        <v>88.27</v>
      </c>
      <c r="S414" s="71">
        <f t="shared" si="239"/>
        <v>88.27</v>
      </c>
      <c r="T414" s="71">
        <f t="shared" si="239"/>
        <v>88.27</v>
      </c>
      <c r="U414" s="71">
        <f t="shared" si="239"/>
        <v>88.27</v>
      </c>
      <c r="V414" s="71">
        <f t="shared" si="239"/>
        <v>88.27</v>
      </c>
      <c r="W414" s="71">
        <f t="shared" si="239"/>
        <v>88.27</v>
      </c>
      <c r="X414" s="71">
        <f t="shared" si="239"/>
        <v>88.27</v>
      </c>
      <c r="Y414" s="71">
        <f t="shared" si="239"/>
        <v>88.27</v>
      </c>
      <c r="Z414" s="71">
        <f t="shared" si="239"/>
        <v>88.27</v>
      </c>
      <c r="AA414" s="71">
        <f t="shared" si="239"/>
        <v>88.27</v>
      </c>
    </row>
    <row r="415" spans="1:27" ht="12.75" customHeight="1" x14ac:dyDescent="0.3">
      <c r="A415" s="162" t="s">
        <v>2814</v>
      </c>
      <c r="B415" s="54" t="str">
        <f>"19"&amp;"."&amp;$B$801&amp;"."&amp;$B$802</f>
        <v>19.03.2024</v>
      </c>
      <c r="C415" s="134" t="s">
        <v>76</v>
      </c>
      <c r="D415" s="135">
        <f>ROUND(((D416+D417+D419+D418)/1000),5)</f>
        <v>1.5657700000000001</v>
      </c>
      <c r="E415" s="135">
        <f>ROUND(((E416+E417+E419+E418)/1000),5)</f>
        <v>1.50105</v>
      </c>
      <c r="F415" s="135">
        <f>ROUND(((F416+F417+F419+F418)/1000),5)</f>
        <v>1.474</v>
      </c>
      <c r="G415" s="135">
        <f t="shared" ref="G415:AA415" si="240">ROUND(((G416+G417+G419+G418)/1000),5)</f>
        <v>1.4687399999999999</v>
      </c>
      <c r="H415" s="135">
        <f t="shared" si="240"/>
        <v>1.49779</v>
      </c>
      <c r="I415" s="135">
        <f t="shared" si="240"/>
        <v>1.5929199999999999</v>
      </c>
      <c r="J415" s="135">
        <f t="shared" si="240"/>
        <v>1.7253400000000001</v>
      </c>
      <c r="K415" s="135">
        <f t="shared" si="240"/>
        <v>1.8696999999999999</v>
      </c>
      <c r="L415" s="135">
        <f t="shared" si="240"/>
        <v>2.0760399999999999</v>
      </c>
      <c r="M415" s="135">
        <f t="shared" si="240"/>
        <v>2.1908400000000001</v>
      </c>
      <c r="N415" s="135">
        <f t="shared" si="240"/>
        <v>2.2018599999999999</v>
      </c>
      <c r="O415" s="135">
        <f t="shared" si="240"/>
        <v>2.2248100000000002</v>
      </c>
      <c r="P415" s="135">
        <f t="shared" si="240"/>
        <v>2.1789000000000001</v>
      </c>
      <c r="Q415" s="135">
        <f t="shared" si="240"/>
        <v>2.2087400000000001</v>
      </c>
      <c r="R415" s="135">
        <f t="shared" si="240"/>
        <v>2.14011</v>
      </c>
      <c r="S415" s="135">
        <f t="shared" si="240"/>
        <v>2.1124499999999999</v>
      </c>
      <c r="T415" s="135">
        <f t="shared" si="240"/>
        <v>2.0633400000000002</v>
      </c>
      <c r="U415" s="135">
        <f t="shared" si="240"/>
        <v>1.97346</v>
      </c>
      <c r="V415" s="135">
        <f t="shared" si="240"/>
        <v>2.13103</v>
      </c>
      <c r="W415" s="135">
        <f t="shared" si="240"/>
        <v>2.23977</v>
      </c>
      <c r="X415" s="135">
        <f t="shared" si="240"/>
        <v>2.13219</v>
      </c>
      <c r="Y415" s="135">
        <f t="shared" si="240"/>
        <v>1.98786</v>
      </c>
      <c r="Z415" s="135">
        <f t="shared" si="240"/>
        <v>1.78996</v>
      </c>
      <c r="AA415" s="135">
        <f t="shared" si="240"/>
        <v>1.6433800000000001</v>
      </c>
    </row>
    <row r="416" spans="1:27" ht="12.75" customHeight="1" outlineLevel="1" x14ac:dyDescent="0.3">
      <c r="A416" s="163" t="s">
        <v>2815</v>
      </c>
      <c r="B416" s="94" t="s">
        <v>238</v>
      </c>
      <c r="C416" s="70" t="s">
        <v>79</v>
      </c>
      <c r="D416" s="71">
        <v>1254.8800000000001</v>
      </c>
      <c r="E416" s="71">
        <v>1190.1600000000001</v>
      </c>
      <c r="F416" s="71">
        <v>1163.1099999999999</v>
      </c>
      <c r="G416" s="71">
        <v>1157.8499999999999</v>
      </c>
      <c r="H416" s="71">
        <v>1186.9000000000001</v>
      </c>
      <c r="I416" s="71">
        <v>1282.03</v>
      </c>
      <c r="J416" s="71">
        <v>1414.45</v>
      </c>
      <c r="K416" s="71">
        <v>1558.81</v>
      </c>
      <c r="L416" s="71">
        <v>1765.15</v>
      </c>
      <c r="M416" s="71">
        <v>1879.95</v>
      </c>
      <c r="N416" s="71">
        <v>1890.97</v>
      </c>
      <c r="O416" s="71">
        <v>1913.92</v>
      </c>
      <c r="P416" s="71">
        <v>1868.01</v>
      </c>
      <c r="Q416" s="71">
        <v>1897.85</v>
      </c>
      <c r="R416" s="71">
        <v>1829.22</v>
      </c>
      <c r="S416" s="71">
        <v>1801.56</v>
      </c>
      <c r="T416" s="71">
        <v>1752.45</v>
      </c>
      <c r="U416" s="71">
        <v>1662.57</v>
      </c>
      <c r="V416" s="71">
        <v>1820.14</v>
      </c>
      <c r="W416" s="71">
        <v>1928.88</v>
      </c>
      <c r="X416" s="71">
        <v>1821.3</v>
      </c>
      <c r="Y416" s="71">
        <v>1676.97</v>
      </c>
      <c r="Z416" s="71">
        <v>1479.07</v>
      </c>
      <c r="AA416" s="71">
        <v>1332.49</v>
      </c>
    </row>
    <row r="417" spans="1:27" ht="12.75" customHeight="1" outlineLevel="1" x14ac:dyDescent="0.3">
      <c r="A417" s="163" t="s">
        <v>2816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customHeight="1" outlineLevel="1" x14ac:dyDescent="0.3">
      <c r="A418" s="163" t="s">
        <v>2817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2818</v>
      </c>
      <c r="B419" s="94" t="s">
        <v>81</v>
      </c>
      <c r="C419" s="70" t="s">
        <v>79</v>
      </c>
      <c r="D419" s="71">
        <f>$D$11</f>
        <v>88.27</v>
      </c>
      <c r="E419" s="71">
        <f t="shared" ref="E419:AA419" si="242">$D$11</f>
        <v>88.27</v>
      </c>
      <c r="F419" s="71">
        <f t="shared" si="242"/>
        <v>88.27</v>
      </c>
      <c r="G419" s="71">
        <f t="shared" si="242"/>
        <v>88.27</v>
      </c>
      <c r="H419" s="71">
        <f t="shared" si="242"/>
        <v>88.27</v>
      </c>
      <c r="I419" s="71">
        <f t="shared" si="242"/>
        <v>88.27</v>
      </c>
      <c r="J419" s="71">
        <f t="shared" si="242"/>
        <v>88.27</v>
      </c>
      <c r="K419" s="71">
        <f t="shared" si="242"/>
        <v>88.27</v>
      </c>
      <c r="L419" s="71">
        <f t="shared" si="242"/>
        <v>88.27</v>
      </c>
      <c r="M419" s="71">
        <f t="shared" si="242"/>
        <v>88.27</v>
      </c>
      <c r="N419" s="71">
        <f t="shared" si="242"/>
        <v>88.27</v>
      </c>
      <c r="O419" s="71">
        <f t="shared" si="242"/>
        <v>88.27</v>
      </c>
      <c r="P419" s="71">
        <f t="shared" si="242"/>
        <v>88.27</v>
      </c>
      <c r="Q419" s="71">
        <f t="shared" si="242"/>
        <v>88.27</v>
      </c>
      <c r="R419" s="71">
        <f t="shared" si="242"/>
        <v>88.27</v>
      </c>
      <c r="S419" s="71">
        <f t="shared" si="242"/>
        <v>88.27</v>
      </c>
      <c r="T419" s="71">
        <f t="shared" si="242"/>
        <v>88.27</v>
      </c>
      <c r="U419" s="71">
        <f t="shared" si="242"/>
        <v>88.27</v>
      </c>
      <c r="V419" s="71">
        <f t="shared" si="242"/>
        <v>88.27</v>
      </c>
      <c r="W419" s="71">
        <f t="shared" si="242"/>
        <v>88.27</v>
      </c>
      <c r="X419" s="71">
        <f t="shared" si="242"/>
        <v>88.27</v>
      </c>
      <c r="Y419" s="71">
        <f t="shared" si="242"/>
        <v>88.27</v>
      </c>
      <c r="Z419" s="71">
        <f t="shared" si="242"/>
        <v>88.27</v>
      </c>
      <c r="AA419" s="71">
        <f t="shared" si="242"/>
        <v>88.27</v>
      </c>
    </row>
    <row r="420" spans="1:27" ht="12.75" customHeight="1" x14ac:dyDescent="0.3">
      <c r="A420" s="162" t="s">
        <v>2819</v>
      </c>
      <c r="B420" s="54" t="str">
        <f>"20"&amp;"."&amp;$B$801&amp;"."&amp;$B$802</f>
        <v>20.03.2024</v>
      </c>
      <c r="C420" s="134" t="s">
        <v>76</v>
      </c>
      <c r="D420" s="135">
        <f>ROUND(((D421+D422+D424+D423)/1000),5)</f>
        <v>1.55477</v>
      </c>
      <c r="E420" s="135">
        <f>ROUND(((E421+E422+E424+E423)/1000),5)</f>
        <v>1.4875799999999999</v>
      </c>
      <c r="F420" s="135">
        <f>ROUND(((F421+F422+F424+F423)/1000),5)</f>
        <v>1.45665</v>
      </c>
      <c r="G420" s="135">
        <f t="shared" ref="G420:AA420" si="243">ROUND(((G421+G422+G424+G423)/1000),5)</f>
        <v>1.4536899999999999</v>
      </c>
      <c r="H420" s="135">
        <f t="shared" si="243"/>
        <v>1.48526</v>
      </c>
      <c r="I420" s="135">
        <f t="shared" si="243"/>
        <v>1.5934699999999999</v>
      </c>
      <c r="J420" s="135">
        <f t="shared" si="243"/>
        <v>1.7270000000000001</v>
      </c>
      <c r="K420" s="135">
        <f t="shared" si="243"/>
        <v>1.8121799999999999</v>
      </c>
      <c r="L420" s="135">
        <f t="shared" si="243"/>
        <v>2.0551200000000001</v>
      </c>
      <c r="M420" s="135">
        <f t="shared" si="243"/>
        <v>2.1692800000000001</v>
      </c>
      <c r="N420" s="135">
        <f t="shared" si="243"/>
        <v>2.1962199999999998</v>
      </c>
      <c r="O420" s="135">
        <f t="shared" si="243"/>
        <v>2.2176900000000002</v>
      </c>
      <c r="P420" s="135">
        <f t="shared" si="243"/>
        <v>2.1833300000000002</v>
      </c>
      <c r="Q420" s="135">
        <f t="shared" si="243"/>
        <v>2.19719</v>
      </c>
      <c r="R420" s="135">
        <f t="shared" si="243"/>
        <v>2.1683699999999999</v>
      </c>
      <c r="S420" s="135">
        <f t="shared" si="243"/>
        <v>2.1448299999999998</v>
      </c>
      <c r="T420" s="135">
        <f t="shared" si="243"/>
        <v>2.1181100000000002</v>
      </c>
      <c r="U420" s="135">
        <f t="shared" si="243"/>
        <v>2.0332400000000002</v>
      </c>
      <c r="V420" s="135">
        <f t="shared" si="243"/>
        <v>2.1126900000000002</v>
      </c>
      <c r="W420" s="135">
        <f t="shared" si="243"/>
        <v>2.18181</v>
      </c>
      <c r="X420" s="135">
        <f t="shared" si="243"/>
        <v>2.0979999999999999</v>
      </c>
      <c r="Y420" s="135">
        <f t="shared" si="243"/>
        <v>2.0242200000000001</v>
      </c>
      <c r="Z420" s="135">
        <f t="shared" si="243"/>
        <v>1.8001799999999999</v>
      </c>
      <c r="AA420" s="135">
        <f t="shared" si="243"/>
        <v>1.71662</v>
      </c>
    </row>
    <row r="421" spans="1:27" ht="12.75" customHeight="1" outlineLevel="1" x14ac:dyDescent="0.3">
      <c r="A421" s="163" t="s">
        <v>2820</v>
      </c>
      <c r="B421" s="94" t="s">
        <v>238</v>
      </c>
      <c r="C421" s="70" t="s">
        <v>79</v>
      </c>
      <c r="D421" s="71">
        <v>1243.8800000000001</v>
      </c>
      <c r="E421" s="71">
        <v>1176.69</v>
      </c>
      <c r="F421" s="71">
        <v>1145.76</v>
      </c>
      <c r="G421" s="71">
        <v>1142.8</v>
      </c>
      <c r="H421" s="71">
        <v>1174.3699999999999</v>
      </c>
      <c r="I421" s="71">
        <v>1282.58</v>
      </c>
      <c r="J421" s="71">
        <v>1416.11</v>
      </c>
      <c r="K421" s="71">
        <v>1501.29</v>
      </c>
      <c r="L421" s="71">
        <v>1744.23</v>
      </c>
      <c r="M421" s="71">
        <v>1858.39</v>
      </c>
      <c r="N421" s="71">
        <v>1885.33</v>
      </c>
      <c r="O421" s="71">
        <v>1906.8</v>
      </c>
      <c r="P421" s="71">
        <v>1872.44</v>
      </c>
      <c r="Q421" s="71">
        <v>1886.3</v>
      </c>
      <c r="R421" s="71">
        <v>1857.48</v>
      </c>
      <c r="S421" s="71">
        <v>1833.94</v>
      </c>
      <c r="T421" s="71">
        <v>1807.22</v>
      </c>
      <c r="U421" s="71">
        <v>1722.35</v>
      </c>
      <c r="V421" s="71">
        <v>1801.8</v>
      </c>
      <c r="W421" s="71">
        <v>1870.92</v>
      </c>
      <c r="X421" s="71">
        <v>1787.11</v>
      </c>
      <c r="Y421" s="71">
        <v>1713.33</v>
      </c>
      <c r="Z421" s="71">
        <v>1489.29</v>
      </c>
      <c r="AA421" s="71">
        <v>1405.73</v>
      </c>
    </row>
    <row r="422" spans="1:27" ht="12.75" customHeight="1" outlineLevel="1" x14ac:dyDescent="0.3">
      <c r="A422" s="163" t="s">
        <v>2821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customHeight="1" outlineLevel="1" x14ac:dyDescent="0.3">
      <c r="A423" s="163" t="s">
        <v>2822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2823</v>
      </c>
      <c r="B424" s="94" t="s">
        <v>81</v>
      </c>
      <c r="C424" s="70" t="s">
        <v>79</v>
      </c>
      <c r="D424" s="71">
        <f>$D$11</f>
        <v>88.27</v>
      </c>
      <c r="E424" s="71">
        <f t="shared" ref="E424:AA424" si="245">$D$11</f>
        <v>88.27</v>
      </c>
      <c r="F424" s="71">
        <f t="shared" si="245"/>
        <v>88.27</v>
      </c>
      <c r="G424" s="71">
        <f t="shared" si="245"/>
        <v>88.27</v>
      </c>
      <c r="H424" s="71">
        <f t="shared" si="245"/>
        <v>88.27</v>
      </c>
      <c r="I424" s="71">
        <f t="shared" si="245"/>
        <v>88.27</v>
      </c>
      <c r="J424" s="71">
        <f t="shared" si="245"/>
        <v>88.27</v>
      </c>
      <c r="K424" s="71">
        <f t="shared" si="245"/>
        <v>88.27</v>
      </c>
      <c r="L424" s="71">
        <f t="shared" si="245"/>
        <v>88.27</v>
      </c>
      <c r="M424" s="71">
        <f t="shared" si="245"/>
        <v>88.27</v>
      </c>
      <c r="N424" s="71">
        <f t="shared" si="245"/>
        <v>88.27</v>
      </c>
      <c r="O424" s="71">
        <f t="shared" si="245"/>
        <v>88.27</v>
      </c>
      <c r="P424" s="71">
        <f t="shared" si="245"/>
        <v>88.27</v>
      </c>
      <c r="Q424" s="71">
        <f t="shared" si="245"/>
        <v>88.27</v>
      </c>
      <c r="R424" s="71">
        <f t="shared" si="245"/>
        <v>88.27</v>
      </c>
      <c r="S424" s="71">
        <f t="shared" si="245"/>
        <v>88.27</v>
      </c>
      <c r="T424" s="71">
        <f t="shared" si="245"/>
        <v>88.27</v>
      </c>
      <c r="U424" s="71">
        <f t="shared" si="245"/>
        <v>88.27</v>
      </c>
      <c r="V424" s="71">
        <f t="shared" si="245"/>
        <v>88.27</v>
      </c>
      <c r="W424" s="71">
        <f t="shared" si="245"/>
        <v>88.27</v>
      </c>
      <c r="X424" s="71">
        <f t="shared" si="245"/>
        <v>88.27</v>
      </c>
      <c r="Y424" s="71">
        <f t="shared" si="245"/>
        <v>88.27</v>
      </c>
      <c r="Z424" s="71">
        <f t="shared" si="245"/>
        <v>88.27</v>
      </c>
      <c r="AA424" s="71">
        <f t="shared" si="245"/>
        <v>88.27</v>
      </c>
    </row>
    <row r="425" spans="1:27" ht="12.75" customHeight="1" x14ac:dyDescent="0.3">
      <c r="A425" s="162" t="s">
        <v>2824</v>
      </c>
      <c r="B425" s="54" t="str">
        <f>"21"&amp;"."&amp;$B$801&amp;"."&amp;$B$802</f>
        <v>21.03.2024</v>
      </c>
      <c r="C425" s="134" t="s">
        <v>76</v>
      </c>
      <c r="D425" s="135">
        <f>ROUND(((D426+D427+D429+D428)/1000),5)</f>
        <v>1.63368</v>
      </c>
      <c r="E425" s="135">
        <f>ROUND(((E426+E427+E429+E428)/1000),5)</f>
        <v>1.5419499999999999</v>
      </c>
      <c r="F425" s="135">
        <f>ROUND(((F426+F427+F429+F428)/1000),5)</f>
        <v>1.5047999999999999</v>
      </c>
      <c r="G425" s="135">
        <f t="shared" ref="G425:AA425" si="246">ROUND(((G426+G427+G429+G428)/1000),5)</f>
        <v>1.50166</v>
      </c>
      <c r="H425" s="135">
        <f t="shared" si="246"/>
        <v>1.5347299999999999</v>
      </c>
      <c r="I425" s="135">
        <f t="shared" si="246"/>
        <v>1.67092</v>
      </c>
      <c r="J425" s="135">
        <f t="shared" si="246"/>
        <v>1.7624899999999999</v>
      </c>
      <c r="K425" s="135">
        <f t="shared" si="246"/>
        <v>1.97682</v>
      </c>
      <c r="L425" s="135">
        <f t="shared" si="246"/>
        <v>2.1267200000000002</v>
      </c>
      <c r="M425" s="135">
        <f t="shared" si="246"/>
        <v>2.2050200000000002</v>
      </c>
      <c r="N425" s="135">
        <f t="shared" si="246"/>
        <v>2.20703</v>
      </c>
      <c r="O425" s="135">
        <f t="shared" si="246"/>
        <v>2.2114199999999999</v>
      </c>
      <c r="P425" s="135">
        <f t="shared" si="246"/>
        <v>2.1846100000000002</v>
      </c>
      <c r="Q425" s="135">
        <f t="shared" si="246"/>
        <v>2.1954600000000002</v>
      </c>
      <c r="R425" s="135">
        <f t="shared" si="246"/>
        <v>2.1706799999999999</v>
      </c>
      <c r="S425" s="135">
        <f t="shared" si="246"/>
        <v>2.1495700000000002</v>
      </c>
      <c r="T425" s="135">
        <f t="shared" si="246"/>
        <v>2.1418699999999999</v>
      </c>
      <c r="U425" s="135">
        <f t="shared" si="246"/>
        <v>2.0817100000000002</v>
      </c>
      <c r="V425" s="135">
        <f t="shared" si="246"/>
        <v>2.1271499999999999</v>
      </c>
      <c r="W425" s="135">
        <f t="shared" si="246"/>
        <v>2.2040500000000001</v>
      </c>
      <c r="X425" s="135">
        <f t="shared" si="246"/>
        <v>2.1653199999999999</v>
      </c>
      <c r="Y425" s="135">
        <f t="shared" si="246"/>
        <v>2.1303000000000001</v>
      </c>
      <c r="Z425" s="135">
        <f t="shared" si="246"/>
        <v>1.8692899999999999</v>
      </c>
      <c r="AA425" s="135">
        <f t="shared" si="246"/>
        <v>1.7350399999999999</v>
      </c>
    </row>
    <row r="426" spans="1:27" ht="12.75" customHeight="1" outlineLevel="1" x14ac:dyDescent="0.3">
      <c r="A426" s="163" t="s">
        <v>2825</v>
      </c>
      <c r="B426" s="94" t="s">
        <v>238</v>
      </c>
      <c r="C426" s="70" t="s">
        <v>79</v>
      </c>
      <c r="D426" s="71">
        <v>1322.79</v>
      </c>
      <c r="E426" s="71">
        <v>1231.06</v>
      </c>
      <c r="F426" s="71">
        <v>1193.9100000000001</v>
      </c>
      <c r="G426" s="71">
        <v>1190.77</v>
      </c>
      <c r="H426" s="71">
        <v>1223.8399999999999</v>
      </c>
      <c r="I426" s="71">
        <v>1360.03</v>
      </c>
      <c r="J426" s="71">
        <v>1451.6</v>
      </c>
      <c r="K426" s="71">
        <v>1665.93</v>
      </c>
      <c r="L426" s="71">
        <v>1815.83</v>
      </c>
      <c r="M426" s="71">
        <v>1894.13</v>
      </c>
      <c r="N426" s="71">
        <v>1896.14</v>
      </c>
      <c r="O426" s="71">
        <v>1900.53</v>
      </c>
      <c r="P426" s="71">
        <v>1873.72</v>
      </c>
      <c r="Q426" s="71">
        <v>1884.57</v>
      </c>
      <c r="R426" s="71">
        <v>1859.79</v>
      </c>
      <c r="S426" s="71">
        <v>1838.68</v>
      </c>
      <c r="T426" s="71">
        <v>1830.98</v>
      </c>
      <c r="U426" s="71">
        <v>1770.82</v>
      </c>
      <c r="V426" s="71">
        <v>1816.26</v>
      </c>
      <c r="W426" s="71">
        <v>1893.16</v>
      </c>
      <c r="X426" s="71">
        <v>1854.43</v>
      </c>
      <c r="Y426" s="71">
        <v>1819.41</v>
      </c>
      <c r="Z426" s="71">
        <v>1558.4</v>
      </c>
      <c r="AA426" s="71">
        <v>1424.15</v>
      </c>
    </row>
    <row r="427" spans="1:27" ht="12.75" customHeight="1" outlineLevel="1" x14ac:dyDescent="0.3">
      <c r="A427" s="163" t="s">
        <v>2826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customHeight="1" outlineLevel="1" x14ac:dyDescent="0.3">
      <c r="A428" s="163" t="s">
        <v>2827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2828</v>
      </c>
      <c r="B429" s="94" t="s">
        <v>81</v>
      </c>
      <c r="C429" s="70" t="s">
        <v>79</v>
      </c>
      <c r="D429" s="71">
        <f>$D$11</f>
        <v>88.27</v>
      </c>
      <c r="E429" s="71">
        <f t="shared" ref="E429:AA429" si="248">$D$11</f>
        <v>88.27</v>
      </c>
      <c r="F429" s="71">
        <f t="shared" si="248"/>
        <v>88.27</v>
      </c>
      <c r="G429" s="71">
        <f t="shared" si="248"/>
        <v>88.27</v>
      </c>
      <c r="H429" s="71">
        <f t="shared" si="248"/>
        <v>88.27</v>
      </c>
      <c r="I429" s="71">
        <f t="shared" si="248"/>
        <v>88.27</v>
      </c>
      <c r="J429" s="71">
        <f t="shared" si="248"/>
        <v>88.27</v>
      </c>
      <c r="K429" s="71">
        <f t="shared" si="248"/>
        <v>88.27</v>
      </c>
      <c r="L429" s="71">
        <f t="shared" si="248"/>
        <v>88.27</v>
      </c>
      <c r="M429" s="71">
        <f t="shared" si="248"/>
        <v>88.27</v>
      </c>
      <c r="N429" s="71">
        <f t="shared" si="248"/>
        <v>88.27</v>
      </c>
      <c r="O429" s="71">
        <f t="shared" si="248"/>
        <v>88.27</v>
      </c>
      <c r="P429" s="71">
        <f t="shared" si="248"/>
        <v>88.27</v>
      </c>
      <c r="Q429" s="71">
        <f t="shared" si="248"/>
        <v>88.27</v>
      </c>
      <c r="R429" s="71">
        <f t="shared" si="248"/>
        <v>88.27</v>
      </c>
      <c r="S429" s="71">
        <f t="shared" si="248"/>
        <v>88.27</v>
      </c>
      <c r="T429" s="71">
        <f t="shared" si="248"/>
        <v>88.27</v>
      </c>
      <c r="U429" s="71">
        <f t="shared" si="248"/>
        <v>88.27</v>
      </c>
      <c r="V429" s="71">
        <f t="shared" si="248"/>
        <v>88.27</v>
      </c>
      <c r="W429" s="71">
        <f t="shared" si="248"/>
        <v>88.27</v>
      </c>
      <c r="X429" s="71">
        <f t="shared" si="248"/>
        <v>88.27</v>
      </c>
      <c r="Y429" s="71">
        <f t="shared" si="248"/>
        <v>88.27</v>
      </c>
      <c r="Z429" s="71">
        <f t="shared" si="248"/>
        <v>88.27</v>
      </c>
      <c r="AA429" s="71">
        <f t="shared" si="248"/>
        <v>88.27</v>
      </c>
    </row>
    <row r="430" spans="1:27" ht="12.75" customHeight="1" x14ac:dyDescent="0.3">
      <c r="A430" s="162" t="s">
        <v>2829</v>
      </c>
      <c r="B430" s="54" t="str">
        <f>"22"&amp;"."&amp;$B$801&amp;"."&amp;$B$802</f>
        <v>22.03.2024</v>
      </c>
      <c r="C430" s="134" t="s">
        <v>76</v>
      </c>
      <c r="D430" s="135">
        <f>ROUND(((D431+D432+D434+D433)/1000),5)</f>
        <v>1.6055299999999999</v>
      </c>
      <c r="E430" s="135">
        <f>ROUND(((E431+E432+E434+E433)/1000),5)</f>
        <v>1.5194000000000001</v>
      </c>
      <c r="F430" s="135">
        <f>ROUND(((F431+F432+F434+F433)/1000),5)</f>
        <v>1.4977</v>
      </c>
      <c r="G430" s="135">
        <f t="shared" ref="G430:AA430" si="249">ROUND(((G431+G432+G434+G433)/1000),5)</f>
        <v>1.47793</v>
      </c>
      <c r="H430" s="135">
        <f t="shared" si="249"/>
        <v>1.5225900000000001</v>
      </c>
      <c r="I430" s="135">
        <f t="shared" si="249"/>
        <v>1.65557</v>
      </c>
      <c r="J430" s="135">
        <f t="shared" si="249"/>
        <v>1.7569699999999999</v>
      </c>
      <c r="K430" s="135">
        <f t="shared" si="249"/>
        <v>2.05803</v>
      </c>
      <c r="L430" s="135">
        <f t="shared" si="249"/>
        <v>2.1502400000000002</v>
      </c>
      <c r="M430" s="135">
        <f t="shared" si="249"/>
        <v>2.21061</v>
      </c>
      <c r="N430" s="135">
        <f t="shared" si="249"/>
        <v>2.24438</v>
      </c>
      <c r="O430" s="135">
        <f t="shared" si="249"/>
        <v>2.2545700000000002</v>
      </c>
      <c r="P430" s="135">
        <f t="shared" si="249"/>
        <v>2.2335199999999999</v>
      </c>
      <c r="Q430" s="135">
        <f t="shared" si="249"/>
        <v>2.2396699999999998</v>
      </c>
      <c r="R430" s="135">
        <f t="shared" si="249"/>
        <v>2.2209400000000001</v>
      </c>
      <c r="S430" s="135">
        <f t="shared" si="249"/>
        <v>2.2051799999999999</v>
      </c>
      <c r="T430" s="135">
        <f t="shared" si="249"/>
        <v>2.1928200000000002</v>
      </c>
      <c r="U430" s="135">
        <f t="shared" si="249"/>
        <v>2.1404000000000001</v>
      </c>
      <c r="V430" s="135">
        <f t="shared" si="249"/>
        <v>2.1992099999999999</v>
      </c>
      <c r="W430" s="135">
        <f t="shared" si="249"/>
        <v>2.2694700000000001</v>
      </c>
      <c r="X430" s="135">
        <f t="shared" si="249"/>
        <v>2.2070599999999998</v>
      </c>
      <c r="Y430" s="135">
        <f t="shared" si="249"/>
        <v>2.1342400000000001</v>
      </c>
      <c r="Z430" s="135">
        <f t="shared" si="249"/>
        <v>1.93781</v>
      </c>
      <c r="AA430" s="135">
        <f t="shared" si="249"/>
        <v>1.7495099999999999</v>
      </c>
    </row>
    <row r="431" spans="1:27" ht="12.75" customHeight="1" outlineLevel="1" x14ac:dyDescent="0.3">
      <c r="A431" s="163" t="s">
        <v>2830</v>
      </c>
      <c r="B431" s="94" t="s">
        <v>238</v>
      </c>
      <c r="C431" s="70" t="s">
        <v>79</v>
      </c>
      <c r="D431" s="71">
        <v>1294.6400000000001</v>
      </c>
      <c r="E431" s="71">
        <v>1208.51</v>
      </c>
      <c r="F431" s="71">
        <v>1186.81</v>
      </c>
      <c r="G431" s="71">
        <v>1167.04</v>
      </c>
      <c r="H431" s="71">
        <v>1211.7</v>
      </c>
      <c r="I431" s="71">
        <v>1344.68</v>
      </c>
      <c r="J431" s="71">
        <v>1446.08</v>
      </c>
      <c r="K431" s="71">
        <v>1747.14</v>
      </c>
      <c r="L431" s="71">
        <v>1839.35</v>
      </c>
      <c r="M431" s="71">
        <v>1899.72</v>
      </c>
      <c r="N431" s="71">
        <v>1933.49</v>
      </c>
      <c r="O431" s="71">
        <v>1943.68</v>
      </c>
      <c r="P431" s="71">
        <v>1922.63</v>
      </c>
      <c r="Q431" s="71">
        <v>1928.78</v>
      </c>
      <c r="R431" s="71">
        <v>1910.05</v>
      </c>
      <c r="S431" s="71">
        <v>1894.29</v>
      </c>
      <c r="T431" s="71">
        <v>1881.93</v>
      </c>
      <c r="U431" s="71">
        <v>1829.51</v>
      </c>
      <c r="V431" s="71">
        <v>1888.32</v>
      </c>
      <c r="W431" s="71">
        <v>1958.58</v>
      </c>
      <c r="X431" s="71">
        <v>1896.17</v>
      </c>
      <c r="Y431" s="71">
        <v>1823.35</v>
      </c>
      <c r="Z431" s="71">
        <v>1626.92</v>
      </c>
      <c r="AA431" s="71">
        <v>1438.62</v>
      </c>
    </row>
    <row r="432" spans="1:27" ht="12.75" customHeight="1" outlineLevel="1" x14ac:dyDescent="0.3">
      <c r="A432" s="163" t="s">
        <v>2831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customHeight="1" outlineLevel="1" x14ac:dyDescent="0.3">
      <c r="A433" s="163" t="s">
        <v>2832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2833</v>
      </c>
      <c r="B434" s="94" t="s">
        <v>81</v>
      </c>
      <c r="C434" s="70" t="s">
        <v>79</v>
      </c>
      <c r="D434" s="71">
        <f>$D$11</f>
        <v>88.27</v>
      </c>
      <c r="E434" s="71">
        <f t="shared" ref="E434:AA434" si="251">$D$11</f>
        <v>88.27</v>
      </c>
      <c r="F434" s="71">
        <f t="shared" si="251"/>
        <v>88.27</v>
      </c>
      <c r="G434" s="71">
        <f t="shared" si="251"/>
        <v>88.27</v>
      </c>
      <c r="H434" s="71">
        <f t="shared" si="251"/>
        <v>88.27</v>
      </c>
      <c r="I434" s="71">
        <f t="shared" si="251"/>
        <v>88.27</v>
      </c>
      <c r="J434" s="71">
        <f t="shared" si="251"/>
        <v>88.27</v>
      </c>
      <c r="K434" s="71">
        <f t="shared" si="251"/>
        <v>88.27</v>
      </c>
      <c r="L434" s="71">
        <f t="shared" si="251"/>
        <v>88.27</v>
      </c>
      <c r="M434" s="71">
        <f t="shared" si="251"/>
        <v>88.27</v>
      </c>
      <c r="N434" s="71">
        <f t="shared" si="251"/>
        <v>88.27</v>
      </c>
      <c r="O434" s="71">
        <f t="shared" si="251"/>
        <v>88.27</v>
      </c>
      <c r="P434" s="71">
        <f t="shared" si="251"/>
        <v>88.27</v>
      </c>
      <c r="Q434" s="71">
        <f t="shared" si="251"/>
        <v>88.27</v>
      </c>
      <c r="R434" s="71">
        <f t="shared" si="251"/>
        <v>88.27</v>
      </c>
      <c r="S434" s="71">
        <f t="shared" si="251"/>
        <v>88.27</v>
      </c>
      <c r="T434" s="71">
        <f t="shared" si="251"/>
        <v>88.27</v>
      </c>
      <c r="U434" s="71">
        <f t="shared" si="251"/>
        <v>88.27</v>
      </c>
      <c r="V434" s="71">
        <f t="shared" si="251"/>
        <v>88.27</v>
      </c>
      <c r="W434" s="71">
        <f t="shared" si="251"/>
        <v>88.27</v>
      </c>
      <c r="X434" s="71">
        <f t="shared" si="251"/>
        <v>88.27</v>
      </c>
      <c r="Y434" s="71">
        <f t="shared" si="251"/>
        <v>88.27</v>
      </c>
      <c r="Z434" s="71">
        <f t="shared" si="251"/>
        <v>88.27</v>
      </c>
      <c r="AA434" s="71">
        <f t="shared" si="251"/>
        <v>88.27</v>
      </c>
    </row>
    <row r="435" spans="1:27" ht="12.75" customHeight="1" x14ac:dyDescent="0.3">
      <c r="A435" s="162" t="s">
        <v>2834</v>
      </c>
      <c r="B435" s="54" t="str">
        <f>"23"&amp;"."&amp;$B$801&amp;"."&amp;$B$802</f>
        <v>23.03.2024</v>
      </c>
      <c r="C435" s="134" t="s">
        <v>76</v>
      </c>
      <c r="D435" s="135">
        <f>ROUND(((D436+D437+D439+D438)/1000),5)</f>
        <v>1.8281000000000001</v>
      </c>
      <c r="E435" s="135">
        <f>ROUND(((E436+E437+E439+E438)/1000),5)</f>
        <v>1.7463900000000001</v>
      </c>
      <c r="F435" s="135">
        <f>ROUND(((F436+F437+F439+F438)/1000),5)</f>
        <v>1.6879599999999999</v>
      </c>
      <c r="G435" s="135">
        <f t="shared" ref="G435:AA435" si="252">ROUND(((G436+G437+G439+G438)/1000),5)</f>
        <v>1.67363</v>
      </c>
      <c r="H435" s="135">
        <f t="shared" si="252"/>
        <v>1.6908300000000001</v>
      </c>
      <c r="I435" s="135">
        <f t="shared" si="252"/>
        <v>1.73688</v>
      </c>
      <c r="J435" s="135">
        <f t="shared" si="252"/>
        <v>1.7568600000000001</v>
      </c>
      <c r="K435" s="135">
        <f t="shared" si="252"/>
        <v>1.92367</v>
      </c>
      <c r="L435" s="135">
        <f t="shared" si="252"/>
        <v>2.1474500000000001</v>
      </c>
      <c r="M435" s="135">
        <f t="shared" si="252"/>
        <v>2.2667799999999998</v>
      </c>
      <c r="N435" s="135">
        <f t="shared" si="252"/>
        <v>2.3387199999999999</v>
      </c>
      <c r="O435" s="135">
        <f t="shared" si="252"/>
        <v>2.33087</v>
      </c>
      <c r="P435" s="135">
        <f t="shared" si="252"/>
        <v>2.2984300000000002</v>
      </c>
      <c r="Q435" s="135">
        <f t="shared" si="252"/>
        <v>2.2940499999999999</v>
      </c>
      <c r="R435" s="135">
        <f t="shared" si="252"/>
        <v>2.2571300000000001</v>
      </c>
      <c r="S435" s="135">
        <f t="shared" si="252"/>
        <v>2.2333599999999998</v>
      </c>
      <c r="T435" s="135">
        <f t="shared" si="252"/>
        <v>2.2387199999999998</v>
      </c>
      <c r="U435" s="135">
        <f t="shared" si="252"/>
        <v>2.2351200000000002</v>
      </c>
      <c r="V435" s="135">
        <f t="shared" si="252"/>
        <v>2.2806799999999998</v>
      </c>
      <c r="W435" s="135">
        <f t="shared" si="252"/>
        <v>2.41553</v>
      </c>
      <c r="X435" s="135">
        <f t="shared" si="252"/>
        <v>2.3317399999999999</v>
      </c>
      <c r="Y435" s="135">
        <f t="shared" si="252"/>
        <v>2.21306</v>
      </c>
      <c r="Z435" s="135">
        <f t="shared" si="252"/>
        <v>2.0369799999999998</v>
      </c>
      <c r="AA435" s="135">
        <f t="shared" si="252"/>
        <v>1.8684400000000001</v>
      </c>
    </row>
    <row r="436" spans="1:27" ht="12.75" customHeight="1" outlineLevel="1" x14ac:dyDescent="0.3">
      <c r="A436" s="163" t="s">
        <v>2835</v>
      </c>
      <c r="B436" s="94" t="s">
        <v>238</v>
      </c>
      <c r="C436" s="70" t="s">
        <v>79</v>
      </c>
      <c r="D436" s="71">
        <v>1517.21</v>
      </c>
      <c r="E436" s="71">
        <v>1435.5</v>
      </c>
      <c r="F436" s="71">
        <v>1377.07</v>
      </c>
      <c r="G436" s="71">
        <v>1362.74</v>
      </c>
      <c r="H436" s="71">
        <v>1379.94</v>
      </c>
      <c r="I436" s="71">
        <v>1425.99</v>
      </c>
      <c r="J436" s="71">
        <v>1445.97</v>
      </c>
      <c r="K436" s="71">
        <v>1612.78</v>
      </c>
      <c r="L436" s="71">
        <v>1836.56</v>
      </c>
      <c r="M436" s="71">
        <v>1955.89</v>
      </c>
      <c r="N436" s="71">
        <v>2027.83</v>
      </c>
      <c r="O436" s="71">
        <v>2019.98</v>
      </c>
      <c r="P436" s="71">
        <v>1987.54</v>
      </c>
      <c r="Q436" s="71">
        <v>1983.16</v>
      </c>
      <c r="R436" s="71">
        <v>1946.24</v>
      </c>
      <c r="S436" s="71">
        <v>1922.47</v>
      </c>
      <c r="T436" s="71">
        <v>1927.83</v>
      </c>
      <c r="U436" s="71">
        <v>1924.23</v>
      </c>
      <c r="V436" s="71">
        <v>1969.79</v>
      </c>
      <c r="W436" s="71">
        <v>2104.64</v>
      </c>
      <c r="X436" s="71">
        <v>2020.85</v>
      </c>
      <c r="Y436" s="71">
        <v>1902.17</v>
      </c>
      <c r="Z436" s="71">
        <v>1726.09</v>
      </c>
      <c r="AA436" s="71">
        <v>1557.55</v>
      </c>
    </row>
    <row r="437" spans="1:27" ht="12.75" customHeight="1" outlineLevel="1" x14ac:dyDescent="0.3">
      <c r="A437" s="163" t="s">
        <v>2836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customHeight="1" outlineLevel="1" x14ac:dyDescent="0.3">
      <c r="A438" s="163" t="s">
        <v>2837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2838</v>
      </c>
      <c r="B439" s="94" t="s">
        <v>81</v>
      </c>
      <c r="C439" s="70" t="s">
        <v>79</v>
      </c>
      <c r="D439" s="71">
        <f>$D$11</f>
        <v>88.27</v>
      </c>
      <c r="E439" s="71">
        <f t="shared" ref="E439:AA439" si="254">$D$11</f>
        <v>88.27</v>
      </c>
      <c r="F439" s="71">
        <f t="shared" si="254"/>
        <v>88.27</v>
      </c>
      <c r="G439" s="71">
        <f t="shared" si="254"/>
        <v>88.27</v>
      </c>
      <c r="H439" s="71">
        <f t="shared" si="254"/>
        <v>88.27</v>
      </c>
      <c r="I439" s="71">
        <f t="shared" si="254"/>
        <v>88.27</v>
      </c>
      <c r="J439" s="71">
        <f t="shared" si="254"/>
        <v>88.27</v>
      </c>
      <c r="K439" s="71">
        <f t="shared" si="254"/>
        <v>88.27</v>
      </c>
      <c r="L439" s="71">
        <f t="shared" si="254"/>
        <v>88.27</v>
      </c>
      <c r="M439" s="71">
        <f t="shared" si="254"/>
        <v>88.27</v>
      </c>
      <c r="N439" s="71">
        <f t="shared" si="254"/>
        <v>88.27</v>
      </c>
      <c r="O439" s="71">
        <f t="shared" si="254"/>
        <v>88.27</v>
      </c>
      <c r="P439" s="71">
        <f t="shared" si="254"/>
        <v>88.27</v>
      </c>
      <c r="Q439" s="71">
        <f t="shared" si="254"/>
        <v>88.27</v>
      </c>
      <c r="R439" s="71">
        <f t="shared" si="254"/>
        <v>88.27</v>
      </c>
      <c r="S439" s="71">
        <f t="shared" si="254"/>
        <v>88.27</v>
      </c>
      <c r="T439" s="71">
        <f t="shared" si="254"/>
        <v>88.27</v>
      </c>
      <c r="U439" s="71">
        <f t="shared" si="254"/>
        <v>88.27</v>
      </c>
      <c r="V439" s="71">
        <f t="shared" si="254"/>
        <v>88.27</v>
      </c>
      <c r="W439" s="71">
        <f t="shared" si="254"/>
        <v>88.27</v>
      </c>
      <c r="X439" s="71">
        <f t="shared" si="254"/>
        <v>88.27</v>
      </c>
      <c r="Y439" s="71">
        <f t="shared" si="254"/>
        <v>88.27</v>
      </c>
      <c r="Z439" s="71">
        <f t="shared" si="254"/>
        <v>88.27</v>
      </c>
      <c r="AA439" s="71">
        <f t="shared" si="254"/>
        <v>88.27</v>
      </c>
    </row>
    <row r="440" spans="1:27" ht="12.75" customHeight="1" x14ac:dyDescent="0.3">
      <c r="A440" s="162" t="s">
        <v>2839</v>
      </c>
      <c r="B440" s="54" t="str">
        <f>"24"&amp;"."&amp;$B$801&amp;"."&amp;$B$802</f>
        <v>24.03.2024</v>
      </c>
      <c r="C440" s="134" t="s">
        <v>76</v>
      </c>
      <c r="D440" s="135">
        <f>ROUND(((D441+D442+D444+D443)/1000),5)</f>
        <v>1.72499</v>
      </c>
      <c r="E440" s="135">
        <f>ROUND(((E441+E442+E444+E443)/1000),5)</f>
        <v>1.5581199999999999</v>
      </c>
      <c r="F440" s="135">
        <f>ROUND(((F441+F442+F444+F443)/1000),5)</f>
        <v>1.5030399999999999</v>
      </c>
      <c r="G440" s="135">
        <f t="shared" ref="G440:AA440" si="255">ROUND(((G441+G442+G444+G443)/1000),5)</f>
        <v>1.4951099999999999</v>
      </c>
      <c r="H440" s="135">
        <f t="shared" si="255"/>
        <v>1.49583</v>
      </c>
      <c r="I440" s="135">
        <f t="shared" si="255"/>
        <v>1.50719</v>
      </c>
      <c r="J440" s="135">
        <f t="shared" si="255"/>
        <v>1.5297099999999999</v>
      </c>
      <c r="K440" s="135">
        <f t="shared" si="255"/>
        <v>1.6993799999999999</v>
      </c>
      <c r="L440" s="135">
        <f t="shared" si="255"/>
        <v>1.8353699999999999</v>
      </c>
      <c r="M440" s="135">
        <f t="shared" si="255"/>
        <v>2.0220500000000001</v>
      </c>
      <c r="N440" s="135">
        <f t="shared" si="255"/>
        <v>2.0626899999999999</v>
      </c>
      <c r="O440" s="135">
        <f t="shared" si="255"/>
        <v>2.0797400000000001</v>
      </c>
      <c r="P440" s="135">
        <f t="shared" si="255"/>
        <v>2.06934</v>
      </c>
      <c r="Q440" s="135">
        <f t="shared" si="255"/>
        <v>2.0675400000000002</v>
      </c>
      <c r="R440" s="135">
        <f t="shared" si="255"/>
        <v>2.0579100000000001</v>
      </c>
      <c r="S440" s="135">
        <f t="shared" si="255"/>
        <v>2.05796</v>
      </c>
      <c r="T440" s="135">
        <f t="shared" si="255"/>
        <v>2.0656500000000002</v>
      </c>
      <c r="U440" s="135">
        <f t="shared" si="255"/>
        <v>2.07558</v>
      </c>
      <c r="V440" s="135">
        <f t="shared" si="255"/>
        <v>2.1347100000000001</v>
      </c>
      <c r="W440" s="135">
        <f t="shared" si="255"/>
        <v>2.26885</v>
      </c>
      <c r="X440" s="135">
        <f t="shared" si="255"/>
        <v>2.1800700000000002</v>
      </c>
      <c r="Y440" s="135">
        <f t="shared" si="255"/>
        <v>2.0527799999999998</v>
      </c>
      <c r="Z440" s="135">
        <f t="shared" si="255"/>
        <v>1.9034500000000001</v>
      </c>
      <c r="AA440" s="135">
        <f t="shared" si="255"/>
        <v>1.7503299999999999</v>
      </c>
    </row>
    <row r="441" spans="1:27" ht="12.75" customHeight="1" outlineLevel="1" x14ac:dyDescent="0.3">
      <c r="A441" s="163" t="s">
        <v>2840</v>
      </c>
      <c r="B441" s="94" t="s">
        <v>238</v>
      </c>
      <c r="C441" s="70" t="s">
        <v>79</v>
      </c>
      <c r="D441" s="71">
        <v>1414.1</v>
      </c>
      <c r="E441" s="71">
        <v>1247.23</v>
      </c>
      <c r="F441" s="71">
        <v>1192.1500000000001</v>
      </c>
      <c r="G441" s="71">
        <v>1184.22</v>
      </c>
      <c r="H441" s="71">
        <v>1184.94</v>
      </c>
      <c r="I441" s="71">
        <v>1196.3</v>
      </c>
      <c r="J441" s="71">
        <v>1218.82</v>
      </c>
      <c r="K441" s="71">
        <v>1388.49</v>
      </c>
      <c r="L441" s="71">
        <v>1524.48</v>
      </c>
      <c r="M441" s="71">
        <v>1711.16</v>
      </c>
      <c r="N441" s="71">
        <v>1751.8</v>
      </c>
      <c r="O441" s="71">
        <v>1768.85</v>
      </c>
      <c r="P441" s="71">
        <v>1758.45</v>
      </c>
      <c r="Q441" s="71">
        <v>1756.65</v>
      </c>
      <c r="R441" s="71">
        <v>1747.02</v>
      </c>
      <c r="S441" s="71">
        <v>1747.07</v>
      </c>
      <c r="T441" s="71">
        <v>1754.76</v>
      </c>
      <c r="U441" s="71">
        <v>1764.69</v>
      </c>
      <c r="V441" s="71">
        <v>1823.82</v>
      </c>
      <c r="W441" s="71">
        <v>1957.96</v>
      </c>
      <c r="X441" s="71">
        <v>1869.18</v>
      </c>
      <c r="Y441" s="71">
        <v>1741.89</v>
      </c>
      <c r="Z441" s="71">
        <v>1592.56</v>
      </c>
      <c r="AA441" s="71">
        <v>1439.44</v>
      </c>
    </row>
    <row r="442" spans="1:27" ht="12.75" customHeight="1" outlineLevel="1" x14ac:dyDescent="0.3">
      <c r="A442" s="163" t="s">
        <v>2841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customHeight="1" outlineLevel="1" x14ac:dyDescent="0.3">
      <c r="A443" s="163" t="s">
        <v>2842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2843</v>
      </c>
      <c r="B444" s="94" t="s">
        <v>81</v>
      </c>
      <c r="C444" s="70" t="s">
        <v>79</v>
      </c>
      <c r="D444" s="71">
        <f>$D$11</f>
        <v>88.27</v>
      </c>
      <c r="E444" s="71">
        <f t="shared" ref="E444:AA444" si="257">$D$11</f>
        <v>88.27</v>
      </c>
      <c r="F444" s="71">
        <f t="shared" si="257"/>
        <v>88.27</v>
      </c>
      <c r="G444" s="71">
        <f t="shared" si="257"/>
        <v>88.27</v>
      </c>
      <c r="H444" s="71">
        <f t="shared" si="257"/>
        <v>88.27</v>
      </c>
      <c r="I444" s="71">
        <f t="shared" si="257"/>
        <v>88.27</v>
      </c>
      <c r="J444" s="71">
        <f t="shared" si="257"/>
        <v>88.27</v>
      </c>
      <c r="K444" s="71">
        <f t="shared" si="257"/>
        <v>88.27</v>
      </c>
      <c r="L444" s="71">
        <f t="shared" si="257"/>
        <v>88.27</v>
      </c>
      <c r="M444" s="71">
        <f t="shared" si="257"/>
        <v>88.27</v>
      </c>
      <c r="N444" s="71">
        <f t="shared" si="257"/>
        <v>88.27</v>
      </c>
      <c r="O444" s="71">
        <f t="shared" si="257"/>
        <v>88.27</v>
      </c>
      <c r="P444" s="71">
        <f t="shared" si="257"/>
        <v>88.27</v>
      </c>
      <c r="Q444" s="71">
        <f t="shared" si="257"/>
        <v>88.27</v>
      </c>
      <c r="R444" s="71">
        <f t="shared" si="257"/>
        <v>88.27</v>
      </c>
      <c r="S444" s="71">
        <f t="shared" si="257"/>
        <v>88.27</v>
      </c>
      <c r="T444" s="71">
        <f t="shared" si="257"/>
        <v>88.27</v>
      </c>
      <c r="U444" s="71">
        <f t="shared" si="257"/>
        <v>88.27</v>
      </c>
      <c r="V444" s="71">
        <f t="shared" si="257"/>
        <v>88.27</v>
      </c>
      <c r="W444" s="71">
        <f t="shared" si="257"/>
        <v>88.27</v>
      </c>
      <c r="X444" s="71">
        <f t="shared" si="257"/>
        <v>88.27</v>
      </c>
      <c r="Y444" s="71">
        <f t="shared" si="257"/>
        <v>88.27</v>
      </c>
      <c r="Z444" s="71">
        <f t="shared" si="257"/>
        <v>88.27</v>
      </c>
      <c r="AA444" s="71">
        <f t="shared" si="257"/>
        <v>88.27</v>
      </c>
    </row>
    <row r="445" spans="1:27" ht="13.8" x14ac:dyDescent="0.3">
      <c r="A445" s="162" t="s">
        <v>2844</v>
      </c>
      <c r="B445" s="54" t="str">
        <f>"25"&amp;"."&amp;$B$801&amp;"."&amp;$B$802</f>
        <v>25.03.2024</v>
      </c>
      <c r="C445" s="134" t="s">
        <v>76</v>
      </c>
      <c r="D445" s="135">
        <f>ROUND(((D446+D447+D449+D448)/1000),5)</f>
        <v>1.75224</v>
      </c>
      <c r="E445" s="135">
        <f>ROUND(((E446+E447+E449+E448)/1000),5)</f>
        <v>1.61294</v>
      </c>
      <c r="F445" s="135">
        <f>ROUND(((F446+F447+F449+F448)/1000),5)</f>
        <v>1.5574600000000001</v>
      </c>
      <c r="G445" s="135">
        <f t="shared" ref="G445:AA445" si="258">ROUND(((G446+G447+G449+G448)/1000),5)</f>
        <v>1.5426500000000001</v>
      </c>
      <c r="H445" s="135">
        <f t="shared" si="258"/>
        <v>1.64299</v>
      </c>
      <c r="I445" s="135">
        <f t="shared" si="258"/>
        <v>1.7385200000000001</v>
      </c>
      <c r="J445" s="135">
        <f t="shared" si="258"/>
        <v>1.8131600000000001</v>
      </c>
      <c r="K445" s="135">
        <f t="shared" si="258"/>
        <v>2.0521699999999998</v>
      </c>
      <c r="L445" s="135">
        <f t="shared" si="258"/>
        <v>2.2217099999999999</v>
      </c>
      <c r="M445" s="135">
        <f t="shared" si="258"/>
        <v>2.2874099999999999</v>
      </c>
      <c r="N445" s="135">
        <f t="shared" si="258"/>
        <v>2.2981600000000002</v>
      </c>
      <c r="O445" s="135">
        <f t="shared" si="258"/>
        <v>2.3130000000000002</v>
      </c>
      <c r="P445" s="135">
        <f t="shared" si="258"/>
        <v>2.3043100000000001</v>
      </c>
      <c r="Q445" s="135">
        <f t="shared" si="258"/>
        <v>2.3099400000000001</v>
      </c>
      <c r="R445" s="135">
        <f t="shared" si="258"/>
        <v>2.3014700000000001</v>
      </c>
      <c r="S445" s="135">
        <f t="shared" si="258"/>
        <v>2.2976000000000001</v>
      </c>
      <c r="T445" s="135">
        <f t="shared" si="258"/>
        <v>2.29406</v>
      </c>
      <c r="U445" s="135">
        <f t="shared" si="258"/>
        <v>2.21827</v>
      </c>
      <c r="V445" s="135">
        <f t="shared" si="258"/>
        <v>2.2358799999999999</v>
      </c>
      <c r="W445" s="135">
        <f t="shared" si="258"/>
        <v>2.2974899999999998</v>
      </c>
      <c r="X445" s="135">
        <f t="shared" si="258"/>
        <v>2.2526199999999998</v>
      </c>
      <c r="Y445" s="135">
        <f t="shared" si="258"/>
        <v>2.1563400000000001</v>
      </c>
      <c r="Z445" s="135">
        <f t="shared" si="258"/>
        <v>1.8749499999999999</v>
      </c>
      <c r="AA445" s="135">
        <f t="shared" si="258"/>
        <v>1.7668699999999999</v>
      </c>
    </row>
    <row r="446" spans="1:27" ht="12.75" customHeight="1" outlineLevel="1" x14ac:dyDescent="0.3">
      <c r="A446" s="163" t="s">
        <v>2845</v>
      </c>
      <c r="B446" s="94" t="s">
        <v>238</v>
      </c>
      <c r="C446" s="70" t="s">
        <v>79</v>
      </c>
      <c r="D446" s="71">
        <v>1441.35</v>
      </c>
      <c r="E446" s="71">
        <v>1302.05</v>
      </c>
      <c r="F446" s="71">
        <v>1246.57</v>
      </c>
      <c r="G446" s="71">
        <v>1231.76</v>
      </c>
      <c r="H446" s="71">
        <v>1332.1</v>
      </c>
      <c r="I446" s="71">
        <v>1427.63</v>
      </c>
      <c r="J446" s="71">
        <v>1502.27</v>
      </c>
      <c r="K446" s="71">
        <v>1741.28</v>
      </c>
      <c r="L446" s="71">
        <v>1910.82</v>
      </c>
      <c r="M446" s="71">
        <v>1976.52</v>
      </c>
      <c r="N446" s="71">
        <v>1987.27</v>
      </c>
      <c r="O446" s="71">
        <v>2002.11</v>
      </c>
      <c r="P446" s="71">
        <v>1993.42</v>
      </c>
      <c r="Q446" s="71">
        <v>1999.05</v>
      </c>
      <c r="R446" s="71">
        <v>1990.58</v>
      </c>
      <c r="S446" s="71">
        <v>1986.71</v>
      </c>
      <c r="T446" s="71">
        <v>1983.17</v>
      </c>
      <c r="U446" s="71">
        <v>1907.38</v>
      </c>
      <c r="V446" s="71">
        <v>1924.99</v>
      </c>
      <c r="W446" s="71">
        <v>1986.6</v>
      </c>
      <c r="X446" s="71">
        <v>1941.73</v>
      </c>
      <c r="Y446" s="71">
        <v>1845.45</v>
      </c>
      <c r="Z446" s="71">
        <v>1564.06</v>
      </c>
      <c r="AA446" s="71">
        <v>1455.98</v>
      </c>
    </row>
    <row r="447" spans="1:27" ht="12.75" customHeight="1" outlineLevel="1" x14ac:dyDescent="0.3">
      <c r="A447" s="163" t="s">
        <v>2846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customHeight="1" outlineLevel="1" x14ac:dyDescent="0.3">
      <c r="A448" s="163" t="s">
        <v>2847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2848</v>
      </c>
      <c r="B449" s="94" t="s">
        <v>81</v>
      </c>
      <c r="C449" s="70" t="s">
        <v>79</v>
      </c>
      <c r="D449" s="71">
        <f>$D$11</f>
        <v>88.27</v>
      </c>
      <c r="E449" s="71">
        <f t="shared" ref="E449:AA449" si="260">$D$11</f>
        <v>88.27</v>
      </c>
      <c r="F449" s="71">
        <f t="shared" si="260"/>
        <v>88.27</v>
      </c>
      <c r="G449" s="71">
        <f t="shared" si="260"/>
        <v>88.27</v>
      </c>
      <c r="H449" s="71">
        <f t="shared" si="260"/>
        <v>88.27</v>
      </c>
      <c r="I449" s="71">
        <f t="shared" si="260"/>
        <v>88.27</v>
      </c>
      <c r="J449" s="71">
        <f t="shared" si="260"/>
        <v>88.27</v>
      </c>
      <c r="K449" s="71">
        <f t="shared" si="260"/>
        <v>88.27</v>
      </c>
      <c r="L449" s="71">
        <f t="shared" si="260"/>
        <v>88.27</v>
      </c>
      <c r="M449" s="71">
        <f t="shared" si="260"/>
        <v>88.27</v>
      </c>
      <c r="N449" s="71">
        <f t="shared" si="260"/>
        <v>88.27</v>
      </c>
      <c r="O449" s="71">
        <f t="shared" si="260"/>
        <v>88.27</v>
      </c>
      <c r="P449" s="71">
        <f t="shared" si="260"/>
        <v>88.27</v>
      </c>
      <c r="Q449" s="71">
        <f t="shared" si="260"/>
        <v>88.27</v>
      </c>
      <c r="R449" s="71">
        <f t="shared" si="260"/>
        <v>88.27</v>
      </c>
      <c r="S449" s="71">
        <f t="shared" si="260"/>
        <v>88.27</v>
      </c>
      <c r="T449" s="71">
        <f t="shared" si="260"/>
        <v>88.27</v>
      </c>
      <c r="U449" s="71">
        <f t="shared" si="260"/>
        <v>88.27</v>
      </c>
      <c r="V449" s="71">
        <f t="shared" si="260"/>
        <v>88.27</v>
      </c>
      <c r="W449" s="71">
        <f t="shared" si="260"/>
        <v>88.27</v>
      </c>
      <c r="X449" s="71">
        <f t="shared" si="260"/>
        <v>88.27</v>
      </c>
      <c r="Y449" s="71">
        <f t="shared" si="260"/>
        <v>88.27</v>
      </c>
      <c r="Z449" s="71">
        <f t="shared" si="260"/>
        <v>88.27</v>
      </c>
      <c r="AA449" s="71">
        <f t="shared" si="260"/>
        <v>88.27</v>
      </c>
    </row>
    <row r="450" spans="1:27" ht="13.8" x14ac:dyDescent="0.3">
      <c r="A450" s="162" t="s">
        <v>2849</v>
      </c>
      <c r="B450" s="54" t="str">
        <f>"26"&amp;"."&amp;$B$801&amp;"."&amp;$B$802</f>
        <v>26.03.2024</v>
      </c>
      <c r="C450" s="134" t="s">
        <v>76</v>
      </c>
      <c r="D450" s="135">
        <f>ROUND(((D451+D452+D454+D453)/1000),5)</f>
        <v>1.671</v>
      </c>
      <c r="E450" s="135">
        <f>ROUND(((E451+E452+E454+E453)/1000),5)</f>
        <v>1.56687</v>
      </c>
      <c r="F450" s="135">
        <f>ROUND(((F451+F452+F454+F453)/1000),5)</f>
        <v>1.5145900000000001</v>
      </c>
      <c r="G450" s="135">
        <f t="shared" ref="G450:AA450" si="261">ROUND(((G451+G452+G454+G453)/1000),5)</f>
        <v>1.5138</v>
      </c>
      <c r="H450" s="135">
        <f t="shared" si="261"/>
        <v>1.55348</v>
      </c>
      <c r="I450" s="135">
        <f t="shared" si="261"/>
        <v>1.69963</v>
      </c>
      <c r="J450" s="135">
        <f t="shared" si="261"/>
        <v>1.8054600000000001</v>
      </c>
      <c r="K450" s="135">
        <f t="shared" si="261"/>
        <v>2.0805099999999999</v>
      </c>
      <c r="L450" s="135">
        <f t="shared" si="261"/>
        <v>2.1680799999999998</v>
      </c>
      <c r="M450" s="135">
        <f t="shared" si="261"/>
        <v>2.2322199999999999</v>
      </c>
      <c r="N450" s="135">
        <f t="shared" si="261"/>
        <v>2.2618200000000002</v>
      </c>
      <c r="O450" s="135">
        <f t="shared" si="261"/>
        <v>2.2924799999999999</v>
      </c>
      <c r="P450" s="135">
        <f t="shared" si="261"/>
        <v>2.2597100000000001</v>
      </c>
      <c r="Q450" s="135">
        <f t="shared" si="261"/>
        <v>2.2615500000000002</v>
      </c>
      <c r="R450" s="135">
        <f t="shared" si="261"/>
        <v>2.2497500000000001</v>
      </c>
      <c r="S450" s="135">
        <f t="shared" si="261"/>
        <v>2.2256900000000002</v>
      </c>
      <c r="T450" s="135">
        <f t="shared" si="261"/>
        <v>2.2168100000000002</v>
      </c>
      <c r="U450" s="135">
        <f t="shared" si="261"/>
        <v>2.1691500000000001</v>
      </c>
      <c r="V450" s="135">
        <f t="shared" si="261"/>
        <v>2.1955800000000001</v>
      </c>
      <c r="W450" s="135">
        <f t="shared" si="261"/>
        <v>2.2261299999999999</v>
      </c>
      <c r="X450" s="135">
        <f t="shared" si="261"/>
        <v>2.21035</v>
      </c>
      <c r="Y450" s="135">
        <f t="shared" si="261"/>
        <v>2.1180099999999999</v>
      </c>
      <c r="Z450" s="135">
        <f t="shared" si="261"/>
        <v>1.87785</v>
      </c>
      <c r="AA450" s="135">
        <f t="shared" si="261"/>
        <v>1.75583</v>
      </c>
    </row>
    <row r="451" spans="1:27" ht="12.75" customHeight="1" outlineLevel="1" x14ac:dyDescent="0.3">
      <c r="A451" s="163" t="s">
        <v>2850</v>
      </c>
      <c r="B451" s="94" t="s">
        <v>238</v>
      </c>
      <c r="C451" s="70" t="s">
        <v>79</v>
      </c>
      <c r="D451" s="71">
        <v>1360.11</v>
      </c>
      <c r="E451" s="71">
        <v>1255.98</v>
      </c>
      <c r="F451" s="71">
        <v>1203.7</v>
      </c>
      <c r="G451" s="71">
        <v>1202.9100000000001</v>
      </c>
      <c r="H451" s="71">
        <v>1242.5899999999999</v>
      </c>
      <c r="I451" s="71">
        <v>1388.74</v>
      </c>
      <c r="J451" s="71">
        <v>1494.57</v>
      </c>
      <c r="K451" s="71">
        <v>1769.62</v>
      </c>
      <c r="L451" s="71">
        <v>1857.19</v>
      </c>
      <c r="M451" s="71">
        <v>1921.33</v>
      </c>
      <c r="N451" s="71">
        <v>1950.93</v>
      </c>
      <c r="O451" s="71">
        <v>1981.59</v>
      </c>
      <c r="P451" s="71">
        <v>1948.82</v>
      </c>
      <c r="Q451" s="71">
        <v>1950.66</v>
      </c>
      <c r="R451" s="71">
        <v>1938.86</v>
      </c>
      <c r="S451" s="71">
        <v>1914.8</v>
      </c>
      <c r="T451" s="71">
        <v>1905.92</v>
      </c>
      <c r="U451" s="71">
        <v>1858.26</v>
      </c>
      <c r="V451" s="71">
        <v>1884.69</v>
      </c>
      <c r="W451" s="71">
        <v>1915.24</v>
      </c>
      <c r="X451" s="71">
        <v>1899.46</v>
      </c>
      <c r="Y451" s="71">
        <v>1807.12</v>
      </c>
      <c r="Z451" s="71">
        <v>1566.96</v>
      </c>
      <c r="AA451" s="71">
        <v>1444.94</v>
      </c>
    </row>
    <row r="452" spans="1:27" ht="12.75" customHeight="1" outlineLevel="1" x14ac:dyDescent="0.3">
      <c r="A452" s="163" t="s">
        <v>2851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customHeight="1" outlineLevel="1" x14ac:dyDescent="0.3">
      <c r="A453" s="163" t="s">
        <v>2852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2853</v>
      </c>
      <c r="B454" s="94" t="s">
        <v>81</v>
      </c>
      <c r="C454" s="70" t="s">
        <v>79</v>
      </c>
      <c r="D454" s="71">
        <f>$D$11</f>
        <v>88.27</v>
      </c>
      <c r="E454" s="71">
        <f t="shared" ref="E454:AA454" si="263">$D$11</f>
        <v>88.27</v>
      </c>
      <c r="F454" s="71">
        <f t="shared" si="263"/>
        <v>88.27</v>
      </c>
      <c r="G454" s="71">
        <f t="shared" si="263"/>
        <v>88.27</v>
      </c>
      <c r="H454" s="71">
        <f t="shared" si="263"/>
        <v>88.27</v>
      </c>
      <c r="I454" s="71">
        <f t="shared" si="263"/>
        <v>88.27</v>
      </c>
      <c r="J454" s="71">
        <f t="shared" si="263"/>
        <v>88.27</v>
      </c>
      <c r="K454" s="71">
        <f t="shared" si="263"/>
        <v>88.27</v>
      </c>
      <c r="L454" s="71">
        <f t="shared" si="263"/>
        <v>88.27</v>
      </c>
      <c r="M454" s="71">
        <f t="shared" si="263"/>
        <v>88.27</v>
      </c>
      <c r="N454" s="71">
        <f t="shared" si="263"/>
        <v>88.27</v>
      </c>
      <c r="O454" s="71">
        <f t="shared" si="263"/>
        <v>88.27</v>
      </c>
      <c r="P454" s="71">
        <f t="shared" si="263"/>
        <v>88.27</v>
      </c>
      <c r="Q454" s="71">
        <f t="shared" si="263"/>
        <v>88.27</v>
      </c>
      <c r="R454" s="71">
        <f t="shared" si="263"/>
        <v>88.27</v>
      </c>
      <c r="S454" s="71">
        <f t="shared" si="263"/>
        <v>88.27</v>
      </c>
      <c r="T454" s="71">
        <f t="shared" si="263"/>
        <v>88.27</v>
      </c>
      <c r="U454" s="71">
        <f t="shared" si="263"/>
        <v>88.27</v>
      </c>
      <c r="V454" s="71">
        <f t="shared" si="263"/>
        <v>88.27</v>
      </c>
      <c r="W454" s="71">
        <f t="shared" si="263"/>
        <v>88.27</v>
      </c>
      <c r="X454" s="71">
        <f t="shared" si="263"/>
        <v>88.27</v>
      </c>
      <c r="Y454" s="71">
        <f t="shared" si="263"/>
        <v>88.27</v>
      </c>
      <c r="Z454" s="71">
        <f t="shared" si="263"/>
        <v>88.27</v>
      </c>
      <c r="AA454" s="71">
        <f t="shared" si="263"/>
        <v>88.27</v>
      </c>
    </row>
    <row r="455" spans="1:27" ht="13.8" x14ac:dyDescent="0.3">
      <c r="A455" s="162" t="s">
        <v>2854</v>
      </c>
      <c r="B455" s="54" t="str">
        <f>"27"&amp;"."&amp;$B$801&amp;"."&amp;$B$802</f>
        <v>27.03.2024</v>
      </c>
      <c r="C455" s="134" t="s">
        <v>76</v>
      </c>
      <c r="D455" s="135">
        <f>ROUND(((D456+D457+D459+D458)/1000),5)</f>
        <v>1.5489999999999999</v>
      </c>
      <c r="E455" s="135">
        <f>ROUND(((E456+E457+E459+E458)/1000),5)</f>
        <v>1.5178</v>
      </c>
      <c r="F455" s="135">
        <f>ROUND(((F456+F457+F459+F458)/1000),5)</f>
        <v>1.5086299999999999</v>
      </c>
      <c r="G455" s="135">
        <f t="shared" ref="G455:AA455" si="264">ROUND(((G456+G457+G459+G458)/1000),5)</f>
        <v>1.5102800000000001</v>
      </c>
      <c r="H455" s="135">
        <f t="shared" si="264"/>
        <v>1.5151399999999999</v>
      </c>
      <c r="I455" s="135">
        <f t="shared" si="264"/>
        <v>1.5807899999999999</v>
      </c>
      <c r="J455" s="135">
        <f t="shared" si="264"/>
        <v>1.79155</v>
      </c>
      <c r="K455" s="135">
        <f t="shared" si="264"/>
        <v>2.0657399999999999</v>
      </c>
      <c r="L455" s="135">
        <f t="shared" si="264"/>
        <v>2.1926999999999999</v>
      </c>
      <c r="M455" s="135">
        <f t="shared" si="264"/>
        <v>2.2879399999999999</v>
      </c>
      <c r="N455" s="135">
        <f t="shared" si="264"/>
        <v>2.3452899999999999</v>
      </c>
      <c r="O455" s="135">
        <f t="shared" si="264"/>
        <v>2.3826999999999998</v>
      </c>
      <c r="P455" s="135">
        <f t="shared" si="264"/>
        <v>2.3681899999999998</v>
      </c>
      <c r="Q455" s="135">
        <f t="shared" si="264"/>
        <v>2.36246</v>
      </c>
      <c r="R455" s="135">
        <f t="shared" si="264"/>
        <v>2.2927200000000001</v>
      </c>
      <c r="S455" s="135">
        <f t="shared" si="264"/>
        <v>2.20248</v>
      </c>
      <c r="T455" s="135">
        <f t="shared" si="264"/>
        <v>2.17076</v>
      </c>
      <c r="U455" s="135">
        <f t="shared" si="264"/>
        <v>2.0988799999999999</v>
      </c>
      <c r="V455" s="135">
        <f t="shared" si="264"/>
        <v>2.14391</v>
      </c>
      <c r="W455" s="135">
        <f t="shared" si="264"/>
        <v>2.23807</v>
      </c>
      <c r="X455" s="135">
        <f t="shared" si="264"/>
        <v>2.2248800000000002</v>
      </c>
      <c r="Y455" s="135">
        <f t="shared" si="264"/>
        <v>2.13002</v>
      </c>
      <c r="Z455" s="135">
        <f t="shared" si="264"/>
        <v>1.90191</v>
      </c>
      <c r="AA455" s="135">
        <f t="shared" si="264"/>
        <v>1.7358199999999999</v>
      </c>
    </row>
    <row r="456" spans="1:27" ht="12.75" customHeight="1" outlineLevel="1" x14ac:dyDescent="0.3">
      <c r="A456" s="163" t="s">
        <v>2855</v>
      </c>
      <c r="B456" s="94" t="s">
        <v>238</v>
      </c>
      <c r="C456" s="70" t="s">
        <v>79</v>
      </c>
      <c r="D456" s="71">
        <v>1238.1099999999999</v>
      </c>
      <c r="E456" s="71">
        <v>1206.9100000000001</v>
      </c>
      <c r="F456" s="71">
        <v>1197.74</v>
      </c>
      <c r="G456" s="71">
        <v>1199.3900000000001</v>
      </c>
      <c r="H456" s="71">
        <v>1204.25</v>
      </c>
      <c r="I456" s="71">
        <v>1269.9000000000001</v>
      </c>
      <c r="J456" s="71">
        <v>1480.66</v>
      </c>
      <c r="K456" s="71">
        <v>1754.85</v>
      </c>
      <c r="L456" s="71">
        <v>1881.81</v>
      </c>
      <c r="M456" s="71">
        <v>1977.05</v>
      </c>
      <c r="N456" s="71">
        <v>2034.4</v>
      </c>
      <c r="O456" s="71">
        <v>2071.81</v>
      </c>
      <c r="P456" s="71">
        <v>2057.3000000000002</v>
      </c>
      <c r="Q456" s="71">
        <v>2051.5700000000002</v>
      </c>
      <c r="R456" s="71">
        <v>1981.83</v>
      </c>
      <c r="S456" s="71">
        <v>1891.59</v>
      </c>
      <c r="T456" s="71">
        <v>1859.87</v>
      </c>
      <c r="U456" s="71">
        <v>1787.99</v>
      </c>
      <c r="V456" s="71">
        <v>1833.02</v>
      </c>
      <c r="W456" s="71">
        <v>1927.18</v>
      </c>
      <c r="X456" s="71">
        <v>1913.99</v>
      </c>
      <c r="Y456" s="71">
        <v>1819.13</v>
      </c>
      <c r="Z456" s="71">
        <v>1591.02</v>
      </c>
      <c r="AA456" s="71">
        <v>1424.93</v>
      </c>
    </row>
    <row r="457" spans="1:27" ht="12.75" customHeight="1" outlineLevel="1" x14ac:dyDescent="0.3">
      <c r="A457" s="163" t="s">
        <v>2856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customHeight="1" outlineLevel="1" x14ac:dyDescent="0.3">
      <c r="A458" s="163" t="s">
        <v>2857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2858</v>
      </c>
      <c r="B459" s="94" t="s">
        <v>81</v>
      </c>
      <c r="C459" s="70" t="s">
        <v>79</v>
      </c>
      <c r="D459" s="71">
        <f>$D$11</f>
        <v>88.27</v>
      </c>
      <c r="E459" s="71">
        <f t="shared" ref="E459:AA459" si="266">$D$11</f>
        <v>88.27</v>
      </c>
      <c r="F459" s="71">
        <f t="shared" si="266"/>
        <v>88.27</v>
      </c>
      <c r="G459" s="71">
        <f t="shared" si="266"/>
        <v>88.27</v>
      </c>
      <c r="H459" s="71">
        <f t="shared" si="266"/>
        <v>88.27</v>
      </c>
      <c r="I459" s="71">
        <f t="shared" si="266"/>
        <v>88.27</v>
      </c>
      <c r="J459" s="71">
        <f t="shared" si="266"/>
        <v>88.27</v>
      </c>
      <c r="K459" s="71">
        <f t="shared" si="266"/>
        <v>88.27</v>
      </c>
      <c r="L459" s="71">
        <f t="shared" si="266"/>
        <v>88.27</v>
      </c>
      <c r="M459" s="71">
        <f t="shared" si="266"/>
        <v>88.27</v>
      </c>
      <c r="N459" s="71">
        <f t="shared" si="266"/>
        <v>88.27</v>
      </c>
      <c r="O459" s="71">
        <f t="shared" si="266"/>
        <v>88.27</v>
      </c>
      <c r="P459" s="71">
        <f t="shared" si="266"/>
        <v>88.27</v>
      </c>
      <c r="Q459" s="71">
        <f t="shared" si="266"/>
        <v>88.27</v>
      </c>
      <c r="R459" s="71">
        <f t="shared" si="266"/>
        <v>88.27</v>
      </c>
      <c r="S459" s="71">
        <f t="shared" si="266"/>
        <v>88.27</v>
      </c>
      <c r="T459" s="71">
        <f t="shared" si="266"/>
        <v>88.27</v>
      </c>
      <c r="U459" s="71">
        <f t="shared" si="266"/>
        <v>88.27</v>
      </c>
      <c r="V459" s="71">
        <f t="shared" si="266"/>
        <v>88.27</v>
      </c>
      <c r="W459" s="71">
        <f t="shared" si="266"/>
        <v>88.27</v>
      </c>
      <c r="X459" s="71">
        <f t="shared" si="266"/>
        <v>88.27</v>
      </c>
      <c r="Y459" s="71">
        <f t="shared" si="266"/>
        <v>88.27</v>
      </c>
      <c r="Z459" s="71">
        <f t="shared" si="266"/>
        <v>88.27</v>
      </c>
      <c r="AA459" s="71">
        <f t="shared" si="266"/>
        <v>88.27</v>
      </c>
    </row>
    <row r="460" spans="1:27" ht="13.8" x14ac:dyDescent="0.3">
      <c r="A460" s="162" t="s">
        <v>2859</v>
      </c>
      <c r="B460" s="54" t="str">
        <f>"28"&amp;"."&amp;$B$801&amp;"."&amp;$B$802</f>
        <v>28.03.2024</v>
      </c>
      <c r="C460" s="134" t="s">
        <v>76</v>
      </c>
      <c r="D460" s="135">
        <f>ROUND(((D461+D462+D464+D463)/1000),5)</f>
        <v>1.5670599999999999</v>
      </c>
      <c r="E460" s="135">
        <f>ROUND(((E461+E462+E464+E463)/1000),5)</f>
        <v>1.5185599999999999</v>
      </c>
      <c r="F460" s="135">
        <f>ROUND(((F461+F462+F464+F463)/1000),5)</f>
        <v>1.51159</v>
      </c>
      <c r="G460" s="135">
        <f t="shared" ref="G460:AA460" si="267">ROUND(((G461+G462+G464+G463)/1000),5)</f>
        <v>1.50986</v>
      </c>
      <c r="H460" s="135">
        <f t="shared" si="267"/>
        <v>1.5168699999999999</v>
      </c>
      <c r="I460" s="135">
        <f t="shared" si="267"/>
        <v>1.6890099999999999</v>
      </c>
      <c r="J460" s="135">
        <f t="shared" si="267"/>
        <v>1.8187199999999999</v>
      </c>
      <c r="K460" s="135">
        <f t="shared" si="267"/>
        <v>2.1140599999999998</v>
      </c>
      <c r="L460" s="135">
        <f t="shared" si="267"/>
        <v>2.2035</v>
      </c>
      <c r="M460" s="135">
        <f t="shared" si="267"/>
        <v>2.2886600000000001</v>
      </c>
      <c r="N460" s="135">
        <f t="shared" si="267"/>
        <v>2.2768600000000001</v>
      </c>
      <c r="O460" s="135">
        <f t="shared" si="267"/>
        <v>2.28898</v>
      </c>
      <c r="P460" s="135">
        <f t="shared" si="267"/>
        <v>2.2883100000000001</v>
      </c>
      <c r="Q460" s="135">
        <f t="shared" si="267"/>
        <v>2.2830300000000001</v>
      </c>
      <c r="R460" s="135">
        <f t="shared" si="267"/>
        <v>2.2717100000000001</v>
      </c>
      <c r="S460" s="135">
        <f t="shared" si="267"/>
        <v>2.2446000000000002</v>
      </c>
      <c r="T460" s="135">
        <f t="shared" si="267"/>
        <v>2.2189999999999999</v>
      </c>
      <c r="U460" s="135">
        <f t="shared" si="267"/>
        <v>2.1678299999999999</v>
      </c>
      <c r="V460" s="135">
        <f t="shared" si="267"/>
        <v>2.2061999999999999</v>
      </c>
      <c r="W460" s="135">
        <f t="shared" si="267"/>
        <v>2.2982100000000001</v>
      </c>
      <c r="X460" s="135">
        <f t="shared" si="267"/>
        <v>2.2692000000000001</v>
      </c>
      <c r="Y460" s="135">
        <f t="shared" si="267"/>
        <v>2.1818</v>
      </c>
      <c r="Z460" s="135">
        <f t="shared" si="267"/>
        <v>1.99976</v>
      </c>
      <c r="AA460" s="135">
        <f t="shared" si="267"/>
        <v>1.76545</v>
      </c>
    </row>
    <row r="461" spans="1:27" ht="12.75" customHeight="1" outlineLevel="1" x14ac:dyDescent="0.3">
      <c r="A461" s="163" t="s">
        <v>2860</v>
      </c>
      <c r="B461" s="94" t="s">
        <v>238</v>
      </c>
      <c r="C461" s="70" t="s">
        <v>79</v>
      </c>
      <c r="D461" s="71">
        <v>1256.17</v>
      </c>
      <c r="E461" s="71">
        <v>1207.67</v>
      </c>
      <c r="F461" s="71">
        <v>1200.7</v>
      </c>
      <c r="G461" s="71">
        <v>1198.97</v>
      </c>
      <c r="H461" s="71">
        <v>1205.98</v>
      </c>
      <c r="I461" s="71">
        <v>1378.12</v>
      </c>
      <c r="J461" s="71">
        <v>1507.83</v>
      </c>
      <c r="K461" s="71">
        <v>1803.17</v>
      </c>
      <c r="L461" s="71">
        <v>1892.61</v>
      </c>
      <c r="M461" s="71">
        <v>1977.77</v>
      </c>
      <c r="N461" s="71">
        <v>1965.97</v>
      </c>
      <c r="O461" s="71">
        <v>1978.09</v>
      </c>
      <c r="P461" s="71">
        <v>1977.42</v>
      </c>
      <c r="Q461" s="71">
        <v>1972.14</v>
      </c>
      <c r="R461" s="71">
        <v>1960.82</v>
      </c>
      <c r="S461" s="71">
        <v>1933.71</v>
      </c>
      <c r="T461" s="71">
        <v>1908.11</v>
      </c>
      <c r="U461" s="71">
        <v>1856.94</v>
      </c>
      <c r="V461" s="71">
        <v>1895.31</v>
      </c>
      <c r="W461" s="71">
        <v>1987.32</v>
      </c>
      <c r="X461" s="71">
        <v>1958.31</v>
      </c>
      <c r="Y461" s="71">
        <v>1870.91</v>
      </c>
      <c r="Z461" s="71">
        <v>1688.87</v>
      </c>
      <c r="AA461" s="71">
        <v>1454.56</v>
      </c>
    </row>
    <row r="462" spans="1:27" ht="12.75" customHeight="1" outlineLevel="1" x14ac:dyDescent="0.3">
      <c r="A462" s="163" t="s">
        <v>2861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customHeight="1" outlineLevel="1" x14ac:dyDescent="0.3">
      <c r="A463" s="163" t="s">
        <v>2862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2863</v>
      </c>
      <c r="B464" s="94" t="s">
        <v>81</v>
      </c>
      <c r="C464" s="70" t="s">
        <v>79</v>
      </c>
      <c r="D464" s="71">
        <f>$D$11</f>
        <v>88.27</v>
      </c>
      <c r="E464" s="71">
        <f t="shared" ref="E464:AA464" si="269">$D$11</f>
        <v>88.27</v>
      </c>
      <c r="F464" s="71">
        <f t="shared" si="269"/>
        <v>88.27</v>
      </c>
      <c r="G464" s="71">
        <f t="shared" si="269"/>
        <v>88.27</v>
      </c>
      <c r="H464" s="71">
        <f t="shared" si="269"/>
        <v>88.27</v>
      </c>
      <c r="I464" s="71">
        <f t="shared" si="269"/>
        <v>88.27</v>
      </c>
      <c r="J464" s="71">
        <f t="shared" si="269"/>
        <v>88.27</v>
      </c>
      <c r="K464" s="71">
        <f t="shared" si="269"/>
        <v>88.27</v>
      </c>
      <c r="L464" s="71">
        <f t="shared" si="269"/>
        <v>88.27</v>
      </c>
      <c r="M464" s="71">
        <f t="shared" si="269"/>
        <v>88.27</v>
      </c>
      <c r="N464" s="71">
        <f t="shared" si="269"/>
        <v>88.27</v>
      </c>
      <c r="O464" s="71">
        <f t="shared" si="269"/>
        <v>88.27</v>
      </c>
      <c r="P464" s="71">
        <f t="shared" si="269"/>
        <v>88.27</v>
      </c>
      <c r="Q464" s="71">
        <f t="shared" si="269"/>
        <v>88.27</v>
      </c>
      <c r="R464" s="71">
        <f t="shared" si="269"/>
        <v>88.27</v>
      </c>
      <c r="S464" s="71">
        <f t="shared" si="269"/>
        <v>88.27</v>
      </c>
      <c r="T464" s="71">
        <f t="shared" si="269"/>
        <v>88.27</v>
      </c>
      <c r="U464" s="71">
        <f t="shared" si="269"/>
        <v>88.27</v>
      </c>
      <c r="V464" s="71">
        <f t="shared" si="269"/>
        <v>88.27</v>
      </c>
      <c r="W464" s="71">
        <f t="shared" si="269"/>
        <v>88.27</v>
      </c>
      <c r="X464" s="71">
        <f t="shared" si="269"/>
        <v>88.27</v>
      </c>
      <c r="Y464" s="71">
        <f t="shared" si="269"/>
        <v>88.27</v>
      </c>
      <c r="Z464" s="71">
        <f t="shared" si="269"/>
        <v>88.27</v>
      </c>
      <c r="AA464" s="71">
        <f t="shared" si="269"/>
        <v>88.27</v>
      </c>
    </row>
    <row r="465" spans="1:27" ht="13.8" x14ac:dyDescent="0.3">
      <c r="A465" s="162" t="s">
        <v>2864</v>
      </c>
      <c r="B465" s="54" t="str">
        <f>"29"&amp;"."&amp;$B$801&amp;"."&amp;$B$802</f>
        <v>29.03.2024</v>
      </c>
      <c r="C465" s="134" t="s">
        <v>76</v>
      </c>
      <c r="D465" s="135">
        <f>ROUND(((D466+D467+D469+D468)/1000),5)</f>
        <v>1.6938</v>
      </c>
      <c r="E465" s="135">
        <f>ROUND(((E466+E467+E469+E468)/1000),5)</f>
        <v>1.57995</v>
      </c>
      <c r="F465" s="135">
        <f>ROUND(((F466+F467+F469+F468)/1000),5)</f>
        <v>1.5687800000000001</v>
      </c>
      <c r="G465" s="135">
        <f t="shared" ref="G465:AA465" si="270">ROUND(((G466+G467+G469+G468)/1000),5)</f>
        <v>1.5652299999999999</v>
      </c>
      <c r="H465" s="135">
        <f t="shared" si="270"/>
        <v>1.5770599999999999</v>
      </c>
      <c r="I465" s="135">
        <f t="shared" si="270"/>
        <v>1.69347</v>
      </c>
      <c r="J465" s="135">
        <f t="shared" si="270"/>
        <v>1.83725</v>
      </c>
      <c r="K465" s="135">
        <f t="shared" si="270"/>
        <v>2.13341</v>
      </c>
      <c r="L465" s="135">
        <f t="shared" si="270"/>
        <v>2.2702200000000001</v>
      </c>
      <c r="M465" s="135">
        <f t="shared" si="270"/>
        <v>2.31915</v>
      </c>
      <c r="N465" s="135">
        <f t="shared" si="270"/>
        <v>2.3261799999999999</v>
      </c>
      <c r="O465" s="135">
        <f t="shared" si="270"/>
        <v>2.3553000000000002</v>
      </c>
      <c r="P465" s="135">
        <f t="shared" si="270"/>
        <v>2.34232</v>
      </c>
      <c r="Q465" s="135">
        <f t="shared" si="270"/>
        <v>2.33012</v>
      </c>
      <c r="R465" s="135">
        <f t="shared" si="270"/>
        <v>2.3172100000000002</v>
      </c>
      <c r="S465" s="135">
        <f t="shared" si="270"/>
        <v>2.3092000000000001</v>
      </c>
      <c r="T465" s="135">
        <f t="shared" si="270"/>
        <v>2.28573</v>
      </c>
      <c r="U465" s="135">
        <f t="shared" si="270"/>
        <v>2.2332700000000001</v>
      </c>
      <c r="V465" s="135">
        <f t="shared" si="270"/>
        <v>2.2637100000000001</v>
      </c>
      <c r="W465" s="135">
        <f t="shared" si="270"/>
        <v>2.30803</v>
      </c>
      <c r="X465" s="135">
        <f t="shared" si="270"/>
        <v>2.3073000000000001</v>
      </c>
      <c r="Y465" s="135">
        <f t="shared" si="270"/>
        <v>2.2616399999999999</v>
      </c>
      <c r="Z465" s="135">
        <f t="shared" si="270"/>
        <v>2.1006999999999998</v>
      </c>
      <c r="AA465" s="135">
        <f t="shared" si="270"/>
        <v>1.8007899999999999</v>
      </c>
    </row>
    <row r="466" spans="1:27" ht="12.75" customHeight="1" outlineLevel="1" x14ac:dyDescent="0.3">
      <c r="A466" s="163" t="s">
        <v>2865</v>
      </c>
      <c r="B466" s="94" t="s">
        <v>238</v>
      </c>
      <c r="C466" s="70" t="s">
        <v>79</v>
      </c>
      <c r="D466" s="71">
        <v>1382.91</v>
      </c>
      <c r="E466" s="71">
        <v>1269.06</v>
      </c>
      <c r="F466" s="71">
        <v>1257.8900000000001</v>
      </c>
      <c r="G466" s="71">
        <v>1254.3399999999999</v>
      </c>
      <c r="H466" s="71">
        <v>1266.17</v>
      </c>
      <c r="I466" s="71">
        <v>1382.58</v>
      </c>
      <c r="J466" s="71">
        <v>1526.36</v>
      </c>
      <c r="K466" s="71">
        <v>1822.52</v>
      </c>
      <c r="L466" s="71">
        <v>1959.33</v>
      </c>
      <c r="M466" s="71">
        <v>2008.26</v>
      </c>
      <c r="N466" s="71">
        <v>2015.29</v>
      </c>
      <c r="O466" s="71">
        <v>2044.41</v>
      </c>
      <c r="P466" s="71">
        <v>2031.43</v>
      </c>
      <c r="Q466" s="71">
        <v>2019.23</v>
      </c>
      <c r="R466" s="71">
        <v>2006.32</v>
      </c>
      <c r="S466" s="71">
        <v>1998.31</v>
      </c>
      <c r="T466" s="71">
        <v>1974.84</v>
      </c>
      <c r="U466" s="71">
        <v>1922.38</v>
      </c>
      <c r="V466" s="71">
        <v>1952.82</v>
      </c>
      <c r="W466" s="71">
        <v>1997.14</v>
      </c>
      <c r="X466" s="71">
        <v>1996.41</v>
      </c>
      <c r="Y466" s="71">
        <v>1950.75</v>
      </c>
      <c r="Z466" s="71">
        <v>1789.81</v>
      </c>
      <c r="AA466" s="71">
        <v>1489.9</v>
      </c>
    </row>
    <row r="467" spans="1:27" ht="12.75" customHeight="1" outlineLevel="1" x14ac:dyDescent="0.3">
      <c r="A467" s="163" t="s">
        <v>2866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customHeight="1" outlineLevel="1" x14ac:dyDescent="0.3">
      <c r="A468" s="163" t="s">
        <v>2867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2868</v>
      </c>
      <c r="B469" s="94" t="s">
        <v>81</v>
      </c>
      <c r="C469" s="70" t="s">
        <v>79</v>
      </c>
      <c r="D469" s="71">
        <f>$D$11</f>
        <v>88.27</v>
      </c>
      <c r="E469" s="71">
        <f t="shared" ref="E469:AA469" si="272">$D$11</f>
        <v>88.27</v>
      </c>
      <c r="F469" s="71">
        <f t="shared" si="272"/>
        <v>88.27</v>
      </c>
      <c r="G469" s="71">
        <f t="shared" si="272"/>
        <v>88.27</v>
      </c>
      <c r="H469" s="71">
        <f t="shared" si="272"/>
        <v>88.27</v>
      </c>
      <c r="I469" s="71">
        <f t="shared" si="272"/>
        <v>88.27</v>
      </c>
      <c r="J469" s="71">
        <f t="shared" si="272"/>
        <v>88.27</v>
      </c>
      <c r="K469" s="71">
        <f t="shared" si="272"/>
        <v>88.27</v>
      </c>
      <c r="L469" s="71">
        <f t="shared" si="272"/>
        <v>88.27</v>
      </c>
      <c r="M469" s="71">
        <f t="shared" si="272"/>
        <v>88.27</v>
      </c>
      <c r="N469" s="71">
        <f t="shared" si="272"/>
        <v>88.27</v>
      </c>
      <c r="O469" s="71">
        <f t="shared" si="272"/>
        <v>88.27</v>
      </c>
      <c r="P469" s="71">
        <f t="shared" si="272"/>
        <v>88.27</v>
      </c>
      <c r="Q469" s="71">
        <f t="shared" si="272"/>
        <v>88.27</v>
      </c>
      <c r="R469" s="71">
        <f t="shared" si="272"/>
        <v>88.27</v>
      </c>
      <c r="S469" s="71">
        <f t="shared" si="272"/>
        <v>88.27</v>
      </c>
      <c r="T469" s="71">
        <f t="shared" si="272"/>
        <v>88.27</v>
      </c>
      <c r="U469" s="71">
        <f t="shared" si="272"/>
        <v>88.27</v>
      </c>
      <c r="V469" s="71">
        <f t="shared" si="272"/>
        <v>88.27</v>
      </c>
      <c r="W469" s="71">
        <f t="shared" si="272"/>
        <v>88.27</v>
      </c>
      <c r="X469" s="71">
        <f t="shared" si="272"/>
        <v>88.27</v>
      </c>
      <c r="Y469" s="71">
        <f t="shared" si="272"/>
        <v>88.27</v>
      </c>
      <c r="Z469" s="71">
        <f t="shared" si="272"/>
        <v>88.27</v>
      </c>
      <c r="AA469" s="71">
        <f t="shared" si="272"/>
        <v>88.27</v>
      </c>
    </row>
    <row r="470" spans="1:27" ht="13.8" x14ac:dyDescent="0.3">
      <c r="A470" s="162" t="s">
        <v>2869</v>
      </c>
      <c r="B470" s="54" t="str">
        <f>"30"&amp;"."&amp;$B$801&amp;"."&amp;$B$802</f>
        <v>30.03.2024</v>
      </c>
      <c r="C470" s="134" t="s">
        <v>76</v>
      </c>
      <c r="D470" s="135">
        <f>ROUND(((D471+D472+D474+D473)/1000),5)</f>
        <v>1.78108</v>
      </c>
      <c r="E470" s="135">
        <f>ROUND(((E471+E472+E474+E473)/1000),5)</f>
        <v>1.70977</v>
      </c>
      <c r="F470" s="135">
        <f>ROUND(((F471+F472+F474+F473)/1000),5)</f>
        <v>1.64331</v>
      </c>
      <c r="G470" s="135">
        <f t="shared" ref="G470:AA470" si="273">ROUND(((G471+G472+G474+G473)/1000),5)</f>
        <v>1.5821400000000001</v>
      </c>
      <c r="H470" s="135">
        <f t="shared" si="273"/>
        <v>1.6340600000000001</v>
      </c>
      <c r="I470" s="135">
        <f t="shared" si="273"/>
        <v>1.69658</v>
      </c>
      <c r="J470" s="135">
        <f t="shared" si="273"/>
        <v>1.7206399999999999</v>
      </c>
      <c r="K470" s="135">
        <f t="shared" si="273"/>
        <v>1.80044</v>
      </c>
      <c r="L470" s="135">
        <f t="shared" si="273"/>
        <v>2.13774</v>
      </c>
      <c r="M470" s="135">
        <f t="shared" si="273"/>
        <v>2.2357499999999999</v>
      </c>
      <c r="N470" s="135">
        <f t="shared" si="273"/>
        <v>2.3031100000000002</v>
      </c>
      <c r="O470" s="135">
        <f t="shared" si="273"/>
        <v>2.3235000000000001</v>
      </c>
      <c r="P470" s="135">
        <f t="shared" si="273"/>
        <v>2.3035600000000001</v>
      </c>
      <c r="Q470" s="135">
        <f t="shared" si="273"/>
        <v>2.2839700000000001</v>
      </c>
      <c r="R470" s="135">
        <f t="shared" si="273"/>
        <v>2.26702</v>
      </c>
      <c r="S470" s="135">
        <f t="shared" si="273"/>
        <v>2.2573099999999999</v>
      </c>
      <c r="T470" s="135">
        <f t="shared" si="273"/>
        <v>2.2500900000000001</v>
      </c>
      <c r="U470" s="135">
        <f t="shared" si="273"/>
        <v>2.23665</v>
      </c>
      <c r="V470" s="135">
        <f t="shared" si="273"/>
        <v>2.2777799999999999</v>
      </c>
      <c r="W470" s="135">
        <f t="shared" si="273"/>
        <v>2.31698</v>
      </c>
      <c r="X470" s="135">
        <f t="shared" si="273"/>
        <v>2.31263</v>
      </c>
      <c r="Y470" s="135">
        <f t="shared" si="273"/>
        <v>2.2671299999999999</v>
      </c>
      <c r="Z470" s="135">
        <f t="shared" si="273"/>
        <v>2.101</v>
      </c>
      <c r="AA470" s="135">
        <f t="shared" si="273"/>
        <v>1.83985</v>
      </c>
    </row>
    <row r="471" spans="1:27" ht="12.75" customHeight="1" outlineLevel="1" x14ac:dyDescent="0.3">
      <c r="A471" s="163" t="s">
        <v>2870</v>
      </c>
      <c r="B471" s="94" t="s">
        <v>238</v>
      </c>
      <c r="C471" s="70" t="s">
        <v>79</v>
      </c>
      <c r="D471" s="71">
        <v>1470.19</v>
      </c>
      <c r="E471" s="71">
        <v>1398.88</v>
      </c>
      <c r="F471" s="71">
        <v>1332.42</v>
      </c>
      <c r="G471" s="71">
        <v>1271.25</v>
      </c>
      <c r="H471" s="71">
        <v>1323.17</v>
      </c>
      <c r="I471" s="71">
        <v>1385.69</v>
      </c>
      <c r="J471" s="71">
        <v>1409.75</v>
      </c>
      <c r="K471" s="71">
        <v>1489.55</v>
      </c>
      <c r="L471" s="71">
        <v>1826.85</v>
      </c>
      <c r="M471" s="71">
        <v>1924.86</v>
      </c>
      <c r="N471" s="71">
        <v>1992.22</v>
      </c>
      <c r="O471" s="71">
        <v>2012.61</v>
      </c>
      <c r="P471" s="71">
        <v>1992.67</v>
      </c>
      <c r="Q471" s="71">
        <v>1973.08</v>
      </c>
      <c r="R471" s="71">
        <v>1956.13</v>
      </c>
      <c r="S471" s="71">
        <v>1946.42</v>
      </c>
      <c r="T471" s="71">
        <v>1939.2</v>
      </c>
      <c r="U471" s="71">
        <v>1925.76</v>
      </c>
      <c r="V471" s="71">
        <v>1966.89</v>
      </c>
      <c r="W471" s="71">
        <v>2006.09</v>
      </c>
      <c r="X471" s="71">
        <v>2001.74</v>
      </c>
      <c r="Y471" s="71">
        <v>1956.24</v>
      </c>
      <c r="Z471" s="71">
        <v>1790.11</v>
      </c>
      <c r="AA471" s="71">
        <v>1528.96</v>
      </c>
    </row>
    <row r="472" spans="1:27" ht="12.75" customHeight="1" outlineLevel="1" x14ac:dyDescent="0.3">
      <c r="A472" s="163" t="s">
        <v>2871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customHeight="1" outlineLevel="1" x14ac:dyDescent="0.3">
      <c r="A473" s="163" t="s">
        <v>2872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2873</v>
      </c>
      <c r="B474" s="94" t="s">
        <v>81</v>
      </c>
      <c r="C474" s="70" t="s">
        <v>79</v>
      </c>
      <c r="D474" s="71">
        <f>$D$11</f>
        <v>88.27</v>
      </c>
      <c r="E474" s="71">
        <f t="shared" ref="E474:AA474" si="275">$D$11</f>
        <v>88.27</v>
      </c>
      <c r="F474" s="71">
        <f t="shared" si="275"/>
        <v>88.27</v>
      </c>
      <c r="G474" s="71">
        <f t="shared" si="275"/>
        <v>88.27</v>
      </c>
      <c r="H474" s="71">
        <f t="shared" si="275"/>
        <v>88.27</v>
      </c>
      <c r="I474" s="71">
        <f t="shared" si="275"/>
        <v>88.27</v>
      </c>
      <c r="J474" s="71">
        <f t="shared" si="275"/>
        <v>88.27</v>
      </c>
      <c r="K474" s="71">
        <f t="shared" si="275"/>
        <v>88.27</v>
      </c>
      <c r="L474" s="71">
        <f t="shared" si="275"/>
        <v>88.27</v>
      </c>
      <c r="M474" s="71">
        <f t="shared" si="275"/>
        <v>88.27</v>
      </c>
      <c r="N474" s="71">
        <f t="shared" si="275"/>
        <v>88.27</v>
      </c>
      <c r="O474" s="71">
        <f t="shared" si="275"/>
        <v>88.27</v>
      </c>
      <c r="P474" s="71">
        <f t="shared" si="275"/>
        <v>88.27</v>
      </c>
      <c r="Q474" s="71">
        <f t="shared" si="275"/>
        <v>88.27</v>
      </c>
      <c r="R474" s="71">
        <f t="shared" si="275"/>
        <v>88.27</v>
      </c>
      <c r="S474" s="71">
        <f t="shared" si="275"/>
        <v>88.27</v>
      </c>
      <c r="T474" s="71">
        <f t="shared" si="275"/>
        <v>88.27</v>
      </c>
      <c r="U474" s="71">
        <f t="shared" si="275"/>
        <v>88.27</v>
      </c>
      <c r="V474" s="71">
        <f t="shared" si="275"/>
        <v>88.27</v>
      </c>
      <c r="W474" s="71">
        <f t="shared" si="275"/>
        <v>88.27</v>
      </c>
      <c r="X474" s="71">
        <f t="shared" si="275"/>
        <v>88.27</v>
      </c>
      <c r="Y474" s="71">
        <f t="shared" si="275"/>
        <v>88.27</v>
      </c>
      <c r="Z474" s="71">
        <f t="shared" si="275"/>
        <v>88.27</v>
      </c>
      <c r="AA474" s="71">
        <f t="shared" si="275"/>
        <v>88.27</v>
      </c>
    </row>
    <row r="475" spans="1:27" ht="13.8" x14ac:dyDescent="0.3">
      <c r="A475" s="162" t="s">
        <v>2874</v>
      </c>
      <c r="B475" s="54" t="str">
        <f>"31"&amp;"."&amp;$B$801&amp;"."&amp;$B$802</f>
        <v>31.03.2024</v>
      </c>
      <c r="C475" s="134" t="s">
        <v>76</v>
      </c>
      <c r="D475" s="135">
        <f>ROUND(((D476+D477+D479+D478)/1000),5)</f>
        <v>1.79359</v>
      </c>
      <c r="E475" s="135">
        <f>ROUND(((E476+E477+E479+E478)/1000),5)</f>
        <v>1.70305</v>
      </c>
      <c r="F475" s="135">
        <f>ROUND(((F476+F477+F479+F478)/1000),5)</f>
        <v>1.6115200000000001</v>
      </c>
      <c r="G475" s="135">
        <f t="shared" ref="G475:AA475" si="276">ROUND(((G476+G477+G479+G478)/1000),5)</f>
        <v>1.6028899999999999</v>
      </c>
      <c r="H475" s="135">
        <f t="shared" si="276"/>
        <v>1.63327</v>
      </c>
      <c r="I475" s="135">
        <f t="shared" si="276"/>
        <v>1.68988</v>
      </c>
      <c r="J475" s="135">
        <f t="shared" si="276"/>
        <v>1.6602600000000001</v>
      </c>
      <c r="K475" s="135">
        <f t="shared" si="276"/>
        <v>1.7551699999999999</v>
      </c>
      <c r="L475" s="135">
        <f t="shared" si="276"/>
        <v>1.9007400000000001</v>
      </c>
      <c r="M475" s="135">
        <f t="shared" si="276"/>
        <v>2.0781000000000001</v>
      </c>
      <c r="N475" s="135">
        <f t="shared" si="276"/>
        <v>2.11938</v>
      </c>
      <c r="O475" s="135">
        <f t="shared" si="276"/>
        <v>2.1276600000000001</v>
      </c>
      <c r="P475" s="135">
        <f t="shared" si="276"/>
        <v>2.1015899999999998</v>
      </c>
      <c r="Q475" s="135">
        <f t="shared" si="276"/>
        <v>2.0991900000000001</v>
      </c>
      <c r="R475" s="135">
        <f t="shared" si="276"/>
        <v>2.0996600000000001</v>
      </c>
      <c r="S475" s="135">
        <f t="shared" si="276"/>
        <v>2.08128</v>
      </c>
      <c r="T475" s="135">
        <f t="shared" si="276"/>
        <v>2.08107</v>
      </c>
      <c r="U475" s="135">
        <f t="shared" si="276"/>
        <v>2.1595900000000001</v>
      </c>
      <c r="V475" s="135">
        <f t="shared" si="276"/>
        <v>2.17523</v>
      </c>
      <c r="W475" s="135">
        <f t="shared" si="276"/>
        <v>2.2619799999999999</v>
      </c>
      <c r="X475" s="135">
        <f t="shared" si="276"/>
        <v>2.22715</v>
      </c>
      <c r="Y475" s="135">
        <f t="shared" si="276"/>
        <v>2.1611099999999999</v>
      </c>
      <c r="Z475" s="135">
        <f t="shared" si="276"/>
        <v>1.94608</v>
      </c>
      <c r="AA475" s="135">
        <f t="shared" si="276"/>
        <v>1.8419300000000001</v>
      </c>
    </row>
    <row r="476" spans="1:27" ht="12.75" customHeight="1" outlineLevel="1" x14ac:dyDescent="0.3">
      <c r="A476" s="163" t="s">
        <v>2875</v>
      </c>
      <c r="B476" s="94" t="s">
        <v>238</v>
      </c>
      <c r="C476" s="70" t="s">
        <v>79</v>
      </c>
      <c r="D476" s="71">
        <v>1482.7</v>
      </c>
      <c r="E476" s="71">
        <v>1392.16</v>
      </c>
      <c r="F476" s="71">
        <v>1300.6300000000001</v>
      </c>
      <c r="G476" s="71">
        <v>1292</v>
      </c>
      <c r="H476" s="71">
        <v>1322.38</v>
      </c>
      <c r="I476" s="71">
        <v>1378.99</v>
      </c>
      <c r="J476" s="71">
        <v>1349.37</v>
      </c>
      <c r="K476" s="71">
        <v>1444.28</v>
      </c>
      <c r="L476" s="71">
        <v>1589.85</v>
      </c>
      <c r="M476" s="71">
        <v>1767.21</v>
      </c>
      <c r="N476" s="71">
        <v>1808.49</v>
      </c>
      <c r="O476" s="71">
        <v>1816.77</v>
      </c>
      <c r="P476" s="71">
        <v>1790.7</v>
      </c>
      <c r="Q476" s="71">
        <v>1788.3</v>
      </c>
      <c r="R476" s="71">
        <v>1788.77</v>
      </c>
      <c r="S476" s="71">
        <v>1770.39</v>
      </c>
      <c r="T476" s="71">
        <v>1770.18</v>
      </c>
      <c r="U476" s="71">
        <v>1848.7</v>
      </c>
      <c r="V476" s="71">
        <v>1864.34</v>
      </c>
      <c r="W476" s="71">
        <v>1951.09</v>
      </c>
      <c r="X476" s="71">
        <v>1916.26</v>
      </c>
      <c r="Y476" s="71">
        <v>1850.22</v>
      </c>
      <c r="Z476" s="71">
        <v>1635.19</v>
      </c>
      <c r="AA476" s="71">
        <v>1531.04</v>
      </c>
    </row>
    <row r="477" spans="1:27" ht="12.75" customHeight="1" outlineLevel="1" x14ac:dyDescent="0.3">
      <c r="A477" s="163" t="s">
        <v>2876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customHeight="1" outlineLevel="1" x14ac:dyDescent="0.3">
      <c r="A478" s="163" t="s">
        <v>2877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2878</v>
      </c>
      <c r="B479" s="94" t="s">
        <v>81</v>
      </c>
      <c r="C479" s="70" t="s">
        <v>79</v>
      </c>
      <c r="D479" s="71">
        <f>$D$11</f>
        <v>88.27</v>
      </c>
      <c r="E479" s="71">
        <f t="shared" ref="E479:AA479" si="278">$D$11</f>
        <v>88.27</v>
      </c>
      <c r="F479" s="71">
        <f t="shared" si="278"/>
        <v>88.27</v>
      </c>
      <c r="G479" s="71">
        <f t="shared" si="278"/>
        <v>88.27</v>
      </c>
      <c r="H479" s="71">
        <f t="shared" si="278"/>
        <v>88.27</v>
      </c>
      <c r="I479" s="71">
        <f t="shared" si="278"/>
        <v>88.27</v>
      </c>
      <c r="J479" s="71">
        <f t="shared" si="278"/>
        <v>88.27</v>
      </c>
      <c r="K479" s="71">
        <f t="shared" si="278"/>
        <v>88.27</v>
      </c>
      <c r="L479" s="71">
        <f t="shared" si="278"/>
        <v>88.27</v>
      </c>
      <c r="M479" s="71">
        <f t="shared" si="278"/>
        <v>88.27</v>
      </c>
      <c r="N479" s="71">
        <f t="shared" si="278"/>
        <v>88.27</v>
      </c>
      <c r="O479" s="71">
        <f t="shared" si="278"/>
        <v>88.27</v>
      </c>
      <c r="P479" s="71">
        <f t="shared" si="278"/>
        <v>88.27</v>
      </c>
      <c r="Q479" s="71">
        <f t="shared" si="278"/>
        <v>88.27</v>
      </c>
      <c r="R479" s="71">
        <f t="shared" si="278"/>
        <v>88.27</v>
      </c>
      <c r="S479" s="71">
        <f t="shared" si="278"/>
        <v>88.27</v>
      </c>
      <c r="T479" s="71">
        <f t="shared" si="278"/>
        <v>88.27</v>
      </c>
      <c r="U479" s="71">
        <f t="shared" si="278"/>
        <v>88.27</v>
      </c>
      <c r="V479" s="71">
        <f t="shared" si="278"/>
        <v>88.27</v>
      </c>
      <c r="W479" s="71">
        <f t="shared" si="278"/>
        <v>88.27</v>
      </c>
      <c r="X479" s="71">
        <f t="shared" si="278"/>
        <v>88.27</v>
      </c>
      <c r="Y479" s="71">
        <f t="shared" si="278"/>
        <v>88.27</v>
      </c>
      <c r="Z479" s="71">
        <f t="shared" si="278"/>
        <v>88.27</v>
      </c>
      <c r="AA479" s="71">
        <f t="shared" si="278"/>
        <v>88.27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2879</v>
      </c>
      <c r="B484" s="54" t="str">
        <f>"01"&amp;"."&amp;$B$801&amp;"."&amp;$B$802</f>
        <v>01.03.2024</v>
      </c>
      <c r="C484" s="134" t="s">
        <v>76</v>
      </c>
      <c r="D484" s="135">
        <f>ROUND(((D485+D486+D488+D487)/1000),5)</f>
        <v>1.83097</v>
      </c>
      <c r="E484" s="135">
        <f>ROUND(((E485+E486+E488+E487)/1000),5)</f>
        <v>1.7656499999999999</v>
      </c>
      <c r="F484" s="135">
        <f>ROUND(((F485+F486+F488+F487)/1000),5)</f>
        <v>1.75787</v>
      </c>
      <c r="G484" s="135">
        <f t="shared" ref="G484:AA484" si="279">ROUND(((G485+G486+G488+G487)/1000),5)</f>
        <v>1.76153</v>
      </c>
      <c r="H484" s="135">
        <f t="shared" si="279"/>
        <v>1.8125599999999999</v>
      </c>
      <c r="I484" s="135">
        <f t="shared" si="279"/>
        <v>1.90612</v>
      </c>
      <c r="J484" s="135">
        <f t="shared" si="279"/>
        <v>2.0042800000000001</v>
      </c>
      <c r="K484" s="135">
        <f t="shared" si="279"/>
        <v>2.3120799999999999</v>
      </c>
      <c r="L484" s="135">
        <f t="shared" si="279"/>
        <v>2.45736</v>
      </c>
      <c r="M484" s="135">
        <f t="shared" si="279"/>
        <v>2.49254</v>
      </c>
      <c r="N484" s="135">
        <f t="shared" si="279"/>
        <v>2.49864</v>
      </c>
      <c r="O484" s="135">
        <f t="shared" si="279"/>
        <v>2.5497200000000002</v>
      </c>
      <c r="P484" s="135">
        <f t="shared" si="279"/>
        <v>2.5204900000000001</v>
      </c>
      <c r="Q484" s="135">
        <f t="shared" si="279"/>
        <v>2.5246200000000001</v>
      </c>
      <c r="R484" s="135">
        <f t="shared" si="279"/>
        <v>2.5095700000000001</v>
      </c>
      <c r="S484" s="135">
        <f t="shared" si="279"/>
        <v>2.4577800000000001</v>
      </c>
      <c r="T484" s="135">
        <f t="shared" si="279"/>
        <v>2.43357</v>
      </c>
      <c r="U484" s="135">
        <f t="shared" si="279"/>
        <v>2.43452</v>
      </c>
      <c r="V484" s="135">
        <f t="shared" si="279"/>
        <v>2.4642900000000001</v>
      </c>
      <c r="W484" s="135">
        <f t="shared" si="279"/>
        <v>2.5425399999999998</v>
      </c>
      <c r="X484" s="135">
        <f t="shared" si="279"/>
        <v>2.4923500000000001</v>
      </c>
      <c r="Y484" s="135">
        <f t="shared" si="279"/>
        <v>2.3832100000000001</v>
      </c>
      <c r="Z484" s="135">
        <f t="shared" si="279"/>
        <v>2.08474</v>
      </c>
      <c r="AA484" s="135">
        <f t="shared" si="279"/>
        <v>1.9648300000000001</v>
      </c>
    </row>
    <row r="485" spans="1:27" ht="12.75" customHeight="1" outlineLevel="1" x14ac:dyDescent="0.3">
      <c r="A485" s="163" t="s">
        <v>2880</v>
      </c>
      <c r="B485" s="94" t="s">
        <v>238</v>
      </c>
      <c r="C485" s="70" t="s">
        <v>79</v>
      </c>
      <c r="D485" s="71">
        <v>1302.93</v>
      </c>
      <c r="E485" s="71">
        <v>1237.6099999999999</v>
      </c>
      <c r="F485" s="71">
        <v>1229.83</v>
      </c>
      <c r="G485" s="71">
        <v>1233.49</v>
      </c>
      <c r="H485" s="71">
        <v>1284.52</v>
      </c>
      <c r="I485" s="71">
        <v>1378.08</v>
      </c>
      <c r="J485" s="71">
        <v>1476.24</v>
      </c>
      <c r="K485" s="71">
        <v>1784.04</v>
      </c>
      <c r="L485" s="71">
        <v>1929.32</v>
      </c>
      <c r="M485" s="71">
        <v>1964.5</v>
      </c>
      <c r="N485" s="71">
        <v>1970.6</v>
      </c>
      <c r="O485" s="71">
        <v>2021.68</v>
      </c>
      <c r="P485" s="71">
        <v>1992.45</v>
      </c>
      <c r="Q485" s="71">
        <v>1996.58</v>
      </c>
      <c r="R485" s="71">
        <v>1981.53</v>
      </c>
      <c r="S485" s="71">
        <v>1929.74</v>
      </c>
      <c r="T485" s="71">
        <v>1905.53</v>
      </c>
      <c r="U485" s="71">
        <v>1906.48</v>
      </c>
      <c r="V485" s="71">
        <v>1936.25</v>
      </c>
      <c r="W485" s="71">
        <v>2014.5</v>
      </c>
      <c r="X485" s="71">
        <v>1964.31</v>
      </c>
      <c r="Y485" s="71">
        <v>1855.17</v>
      </c>
      <c r="Z485" s="71">
        <v>1556.7</v>
      </c>
      <c r="AA485" s="71">
        <v>1436.79</v>
      </c>
    </row>
    <row r="486" spans="1:27" ht="12.75" customHeight="1" outlineLevel="1" x14ac:dyDescent="0.3">
      <c r="A486" s="163" t="s">
        <v>2881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customHeight="1" outlineLevel="1" x14ac:dyDescent="0.3">
      <c r="A487" s="163" t="s">
        <v>2882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2883</v>
      </c>
      <c r="B488" s="94" t="s">
        <v>81</v>
      </c>
      <c r="C488" s="70" t="s">
        <v>79</v>
      </c>
      <c r="D488" s="71">
        <f>$D$11</f>
        <v>88.27</v>
      </c>
      <c r="E488" s="71">
        <f t="shared" ref="E488:AA488" si="281">$D$11</f>
        <v>88.27</v>
      </c>
      <c r="F488" s="71">
        <f t="shared" si="281"/>
        <v>88.27</v>
      </c>
      <c r="G488" s="71">
        <f t="shared" si="281"/>
        <v>88.27</v>
      </c>
      <c r="H488" s="71">
        <f t="shared" si="281"/>
        <v>88.27</v>
      </c>
      <c r="I488" s="71">
        <f t="shared" si="281"/>
        <v>88.27</v>
      </c>
      <c r="J488" s="71">
        <f t="shared" si="281"/>
        <v>88.27</v>
      </c>
      <c r="K488" s="71">
        <f t="shared" si="281"/>
        <v>88.27</v>
      </c>
      <c r="L488" s="71">
        <f t="shared" si="281"/>
        <v>88.27</v>
      </c>
      <c r="M488" s="71">
        <f t="shared" si="281"/>
        <v>88.27</v>
      </c>
      <c r="N488" s="71">
        <f t="shared" si="281"/>
        <v>88.27</v>
      </c>
      <c r="O488" s="71">
        <f t="shared" si="281"/>
        <v>88.27</v>
      </c>
      <c r="P488" s="71">
        <f t="shared" si="281"/>
        <v>88.27</v>
      </c>
      <c r="Q488" s="71">
        <f t="shared" si="281"/>
        <v>88.27</v>
      </c>
      <c r="R488" s="71">
        <f t="shared" si="281"/>
        <v>88.27</v>
      </c>
      <c r="S488" s="71">
        <f t="shared" si="281"/>
        <v>88.27</v>
      </c>
      <c r="T488" s="71">
        <f t="shared" si="281"/>
        <v>88.27</v>
      </c>
      <c r="U488" s="71">
        <f t="shared" si="281"/>
        <v>88.27</v>
      </c>
      <c r="V488" s="71">
        <f t="shared" si="281"/>
        <v>88.27</v>
      </c>
      <c r="W488" s="71">
        <f t="shared" si="281"/>
        <v>88.27</v>
      </c>
      <c r="X488" s="71">
        <f t="shared" si="281"/>
        <v>88.27</v>
      </c>
      <c r="Y488" s="71">
        <f t="shared" si="281"/>
        <v>88.27</v>
      </c>
      <c r="Z488" s="71">
        <f t="shared" si="281"/>
        <v>88.27</v>
      </c>
      <c r="AA488" s="71">
        <f t="shared" si="281"/>
        <v>88.27</v>
      </c>
    </row>
    <row r="489" spans="1:27" ht="13.8" x14ac:dyDescent="0.3">
      <c r="A489" s="162" t="s">
        <v>2884</v>
      </c>
      <c r="B489" s="54" t="str">
        <f>"02"&amp;"."&amp;$B$801&amp;"."&amp;$B$802</f>
        <v>02.03.2024</v>
      </c>
      <c r="C489" s="134" t="s">
        <v>76</v>
      </c>
      <c r="D489" s="135">
        <f>ROUND(((D490+D491+D493+D492)/1000),5)</f>
        <v>2.1758600000000001</v>
      </c>
      <c r="E489" s="135">
        <f>ROUND(((E490+E491+E493+E492)/1000),5)</f>
        <v>2.00787</v>
      </c>
      <c r="F489" s="135">
        <f>ROUND(((F490+F491+F493+F492)/1000),5)</f>
        <v>1.9735100000000001</v>
      </c>
      <c r="G489" s="135">
        <f t="shared" ref="G489:AA489" si="282">ROUND(((G490+G491+G493+G492)/1000),5)</f>
        <v>1.9648300000000001</v>
      </c>
      <c r="H489" s="135">
        <f t="shared" si="282"/>
        <v>1.96397</v>
      </c>
      <c r="I489" s="135">
        <f t="shared" si="282"/>
        <v>1.9641999999999999</v>
      </c>
      <c r="J489" s="135">
        <f t="shared" si="282"/>
        <v>1.9944900000000001</v>
      </c>
      <c r="K489" s="135">
        <f t="shared" si="282"/>
        <v>2.1775699999999998</v>
      </c>
      <c r="L489" s="135">
        <f t="shared" si="282"/>
        <v>2.4180600000000001</v>
      </c>
      <c r="M489" s="135">
        <f t="shared" si="282"/>
        <v>2.4999099999999999</v>
      </c>
      <c r="N489" s="135">
        <f t="shared" si="282"/>
        <v>2.5251800000000002</v>
      </c>
      <c r="O489" s="135">
        <f t="shared" si="282"/>
        <v>2.53213</v>
      </c>
      <c r="P489" s="135">
        <f t="shared" si="282"/>
        <v>2.5257399999999999</v>
      </c>
      <c r="Q489" s="135">
        <f t="shared" si="282"/>
        <v>2.5174699999999999</v>
      </c>
      <c r="R489" s="135">
        <f t="shared" si="282"/>
        <v>2.5099900000000002</v>
      </c>
      <c r="S489" s="135">
        <f t="shared" si="282"/>
        <v>2.4714999999999998</v>
      </c>
      <c r="T489" s="135">
        <f t="shared" si="282"/>
        <v>2.4842300000000002</v>
      </c>
      <c r="U489" s="135">
        <f t="shared" si="282"/>
        <v>2.5011000000000001</v>
      </c>
      <c r="V489" s="135">
        <f t="shared" si="282"/>
        <v>2.5240900000000002</v>
      </c>
      <c r="W489" s="135">
        <f t="shared" si="282"/>
        <v>2.5397099999999999</v>
      </c>
      <c r="X489" s="135">
        <f t="shared" si="282"/>
        <v>2.5318499999999999</v>
      </c>
      <c r="Y489" s="135">
        <f t="shared" si="282"/>
        <v>2.4634999999999998</v>
      </c>
      <c r="Z489" s="135">
        <f t="shared" si="282"/>
        <v>2.2627899999999999</v>
      </c>
      <c r="AA489" s="135">
        <f t="shared" si="282"/>
        <v>1.9952700000000001</v>
      </c>
    </row>
    <row r="490" spans="1:27" ht="12.75" customHeight="1" outlineLevel="1" x14ac:dyDescent="0.3">
      <c r="A490" s="163" t="s">
        <v>2885</v>
      </c>
      <c r="B490" s="94" t="s">
        <v>238</v>
      </c>
      <c r="C490" s="70" t="s">
        <v>79</v>
      </c>
      <c r="D490" s="71">
        <v>1647.82</v>
      </c>
      <c r="E490" s="71">
        <v>1479.83</v>
      </c>
      <c r="F490" s="71">
        <v>1445.47</v>
      </c>
      <c r="G490" s="71">
        <v>1436.79</v>
      </c>
      <c r="H490" s="71">
        <v>1435.93</v>
      </c>
      <c r="I490" s="71">
        <v>1436.16</v>
      </c>
      <c r="J490" s="71">
        <v>1466.45</v>
      </c>
      <c r="K490" s="71">
        <v>1649.53</v>
      </c>
      <c r="L490" s="71">
        <v>1890.02</v>
      </c>
      <c r="M490" s="71">
        <v>1971.87</v>
      </c>
      <c r="N490" s="71">
        <v>1997.14</v>
      </c>
      <c r="O490" s="71">
        <v>2004.09</v>
      </c>
      <c r="P490" s="71">
        <v>1997.7</v>
      </c>
      <c r="Q490" s="71">
        <v>1989.43</v>
      </c>
      <c r="R490" s="71">
        <v>1981.95</v>
      </c>
      <c r="S490" s="71">
        <v>1943.46</v>
      </c>
      <c r="T490" s="71">
        <v>1956.19</v>
      </c>
      <c r="U490" s="71">
        <v>1973.06</v>
      </c>
      <c r="V490" s="71">
        <v>1996.05</v>
      </c>
      <c r="W490" s="71">
        <v>2011.67</v>
      </c>
      <c r="X490" s="71">
        <v>2003.81</v>
      </c>
      <c r="Y490" s="71">
        <v>1935.46</v>
      </c>
      <c r="Z490" s="71">
        <v>1734.75</v>
      </c>
      <c r="AA490" s="71">
        <v>1467.23</v>
      </c>
    </row>
    <row r="491" spans="1:27" ht="12.75" customHeight="1" outlineLevel="1" x14ac:dyDescent="0.3">
      <c r="A491" s="163" t="s">
        <v>2886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customHeight="1" outlineLevel="1" x14ac:dyDescent="0.3">
      <c r="A492" s="163" t="s">
        <v>2887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2888</v>
      </c>
      <c r="B493" s="94" t="s">
        <v>81</v>
      </c>
      <c r="C493" s="70" t="s">
        <v>79</v>
      </c>
      <c r="D493" s="71">
        <f>$D$11</f>
        <v>88.27</v>
      </c>
      <c r="E493" s="71">
        <f t="shared" ref="E493:AA493" si="284">$D$11</f>
        <v>88.27</v>
      </c>
      <c r="F493" s="71">
        <f t="shared" si="284"/>
        <v>88.27</v>
      </c>
      <c r="G493" s="71">
        <f t="shared" si="284"/>
        <v>88.27</v>
      </c>
      <c r="H493" s="71">
        <f t="shared" si="284"/>
        <v>88.27</v>
      </c>
      <c r="I493" s="71">
        <f t="shared" si="284"/>
        <v>88.27</v>
      </c>
      <c r="J493" s="71">
        <f t="shared" si="284"/>
        <v>88.27</v>
      </c>
      <c r="K493" s="71">
        <f t="shared" si="284"/>
        <v>88.27</v>
      </c>
      <c r="L493" s="71">
        <f t="shared" si="284"/>
        <v>88.27</v>
      </c>
      <c r="M493" s="71">
        <f t="shared" si="284"/>
        <v>88.27</v>
      </c>
      <c r="N493" s="71">
        <f t="shared" si="284"/>
        <v>88.27</v>
      </c>
      <c r="O493" s="71">
        <f t="shared" si="284"/>
        <v>88.27</v>
      </c>
      <c r="P493" s="71">
        <f t="shared" si="284"/>
        <v>88.27</v>
      </c>
      <c r="Q493" s="71">
        <f t="shared" si="284"/>
        <v>88.27</v>
      </c>
      <c r="R493" s="71">
        <f t="shared" si="284"/>
        <v>88.27</v>
      </c>
      <c r="S493" s="71">
        <f t="shared" si="284"/>
        <v>88.27</v>
      </c>
      <c r="T493" s="71">
        <f t="shared" si="284"/>
        <v>88.27</v>
      </c>
      <c r="U493" s="71">
        <f t="shared" si="284"/>
        <v>88.27</v>
      </c>
      <c r="V493" s="71">
        <f t="shared" si="284"/>
        <v>88.27</v>
      </c>
      <c r="W493" s="71">
        <f t="shared" si="284"/>
        <v>88.27</v>
      </c>
      <c r="X493" s="71">
        <f t="shared" si="284"/>
        <v>88.27</v>
      </c>
      <c r="Y493" s="71">
        <f t="shared" si="284"/>
        <v>88.27</v>
      </c>
      <c r="Z493" s="71">
        <f t="shared" si="284"/>
        <v>88.27</v>
      </c>
      <c r="AA493" s="71">
        <f t="shared" si="284"/>
        <v>88.27</v>
      </c>
    </row>
    <row r="494" spans="1:27" ht="13.8" x14ac:dyDescent="0.3">
      <c r="A494" s="162" t="s">
        <v>2889</v>
      </c>
      <c r="B494" s="54" t="str">
        <f>"03"&amp;"."&amp;$B$801&amp;"."&amp;$B$802</f>
        <v>03.03.2024</v>
      </c>
      <c r="C494" s="134" t="s">
        <v>76</v>
      </c>
      <c r="D494" s="135">
        <f>ROUND(((D495+D496+D498+D497)/1000),5)</f>
        <v>2.0065599999999999</v>
      </c>
      <c r="E494" s="135">
        <f>ROUND(((E495+E496+E498+E497)/1000),5)</f>
        <v>1.94164</v>
      </c>
      <c r="F494" s="135">
        <f>ROUND(((F495+F496+F498+F497)/1000),5)</f>
        <v>1.8448</v>
      </c>
      <c r="G494" s="135">
        <f t="shared" ref="G494:AA494" si="285">ROUND(((G495+G496+G498+G497)/1000),5)</f>
        <v>1.8395600000000001</v>
      </c>
      <c r="H494" s="135">
        <f t="shared" si="285"/>
        <v>1.86469</v>
      </c>
      <c r="I494" s="135">
        <f t="shared" si="285"/>
        <v>1.90191</v>
      </c>
      <c r="J494" s="135">
        <f t="shared" si="285"/>
        <v>1.91107</v>
      </c>
      <c r="K494" s="135">
        <f t="shared" si="285"/>
        <v>1.9604900000000001</v>
      </c>
      <c r="L494" s="135">
        <f t="shared" si="285"/>
        <v>2.1758700000000002</v>
      </c>
      <c r="M494" s="135">
        <f t="shared" si="285"/>
        <v>2.2937699999999999</v>
      </c>
      <c r="N494" s="135">
        <f t="shared" si="285"/>
        <v>2.3431600000000001</v>
      </c>
      <c r="O494" s="135">
        <f t="shared" si="285"/>
        <v>2.3409200000000001</v>
      </c>
      <c r="P494" s="135">
        <f t="shared" si="285"/>
        <v>2.3164500000000001</v>
      </c>
      <c r="Q494" s="135">
        <f t="shared" si="285"/>
        <v>2.3003999999999998</v>
      </c>
      <c r="R494" s="135">
        <f t="shared" si="285"/>
        <v>2.2961399999999998</v>
      </c>
      <c r="S494" s="135">
        <f t="shared" si="285"/>
        <v>2.26037</v>
      </c>
      <c r="T494" s="135">
        <f t="shared" si="285"/>
        <v>2.2909000000000002</v>
      </c>
      <c r="U494" s="135">
        <f t="shared" si="285"/>
        <v>2.3226399999999998</v>
      </c>
      <c r="V494" s="135">
        <f t="shared" si="285"/>
        <v>2.4290500000000002</v>
      </c>
      <c r="W494" s="135">
        <f t="shared" si="285"/>
        <v>2.4165100000000002</v>
      </c>
      <c r="X494" s="135">
        <f t="shared" si="285"/>
        <v>2.38855</v>
      </c>
      <c r="Y494" s="135">
        <f t="shared" si="285"/>
        <v>2.2715200000000002</v>
      </c>
      <c r="Z494" s="135">
        <f t="shared" si="285"/>
        <v>2.0944799999999999</v>
      </c>
      <c r="AA494" s="135">
        <f t="shared" si="285"/>
        <v>1.96584</v>
      </c>
    </row>
    <row r="495" spans="1:27" ht="12.75" customHeight="1" outlineLevel="1" x14ac:dyDescent="0.3">
      <c r="A495" s="163" t="s">
        <v>2890</v>
      </c>
      <c r="B495" s="94" t="s">
        <v>238</v>
      </c>
      <c r="C495" s="70" t="s">
        <v>79</v>
      </c>
      <c r="D495" s="71">
        <v>1478.52</v>
      </c>
      <c r="E495" s="71">
        <v>1413.6</v>
      </c>
      <c r="F495" s="71">
        <v>1316.76</v>
      </c>
      <c r="G495" s="71">
        <v>1311.52</v>
      </c>
      <c r="H495" s="71">
        <v>1336.65</v>
      </c>
      <c r="I495" s="71">
        <v>1373.87</v>
      </c>
      <c r="J495" s="71">
        <v>1383.03</v>
      </c>
      <c r="K495" s="71">
        <v>1432.45</v>
      </c>
      <c r="L495" s="71">
        <v>1647.83</v>
      </c>
      <c r="M495" s="71">
        <v>1765.73</v>
      </c>
      <c r="N495" s="71">
        <v>1815.12</v>
      </c>
      <c r="O495" s="71">
        <v>1812.88</v>
      </c>
      <c r="P495" s="71">
        <v>1788.41</v>
      </c>
      <c r="Q495" s="71">
        <v>1772.36</v>
      </c>
      <c r="R495" s="71">
        <v>1768.1</v>
      </c>
      <c r="S495" s="71">
        <v>1732.33</v>
      </c>
      <c r="T495" s="71">
        <v>1762.86</v>
      </c>
      <c r="U495" s="71">
        <v>1794.6</v>
      </c>
      <c r="V495" s="71">
        <v>1901.01</v>
      </c>
      <c r="W495" s="71">
        <v>1888.47</v>
      </c>
      <c r="X495" s="71">
        <v>1860.51</v>
      </c>
      <c r="Y495" s="71">
        <v>1743.48</v>
      </c>
      <c r="Z495" s="71">
        <v>1566.44</v>
      </c>
      <c r="AA495" s="71">
        <v>1437.8</v>
      </c>
    </row>
    <row r="496" spans="1:27" ht="12.75" customHeight="1" outlineLevel="1" x14ac:dyDescent="0.3">
      <c r="A496" s="163" t="s">
        <v>2891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customHeight="1" outlineLevel="1" x14ac:dyDescent="0.3">
      <c r="A497" s="163" t="s">
        <v>2892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2893</v>
      </c>
      <c r="B498" s="94" t="s">
        <v>81</v>
      </c>
      <c r="C498" s="70" t="s">
        <v>79</v>
      </c>
      <c r="D498" s="71">
        <f>$D$11</f>
        <v>88.27</v>
      </c>
      <c r="E498" s="71">
        <f t="shared" ref="E498:AA498" si="287">$D$11</f>
        <v>88.27</v>
      </c>
      <c r="F498" s="71">
        <f t="shared" si="287"/>
        <v>88.27</v>
      </c>
      <c r="G498" s="71">
        <f t="shared" si="287"/>
        <v>88.27</v>
      </c>
      <c r="H498" s="71">
        <f t="shared" si="287"/>
        <v>88.27</v>
      </c>
      <c r="I498" s="71">
        <f t="shared" si="287"/>
        <v>88.27</v>
      </c>
      <c r="J498" s="71">
        <f t="shared" si="287"/>
        <v>88.27</v>
      </c>
      <c r="K498" s="71">
        <f t="shared" si="287"/>
        <v>88.27</v>
      </c>
      <c r="L498" s="71">
        <f t="shared" si="287"/>
        <v>88.27</v>
      </c>
      <c r="M498" s="71">
        <f t="shared" si="287"/>
        <v>88.27</v>
      </c>
      <c r="N498" s="71">
        <f t="shared" si="287"/>
        <v>88.27</v>
      </c>
      <c r="O498" s="71">
        <f t="shared" si="287"/>
        <v>88.27</v>
      </c>
      <c r="P498" s="71">
        <f t="shared" si="287"/>
        <v>88.27</v>
      </c>
      <c r="Q498" s="71">
        <f t="shared" si="287"/>
        <v>88.27</v>
      </c>
      <c r="R498" s="71">
        <f t="shared" si="287"/>
        <v>88.27</v>
      </c>
      <c r="S498" s="71">
        <f t="shared" si="287"/>
        <v>88.27</v>
      </c>
      <c r="T498" s="71">
        <f t="shared" si="287"/>
        <v>88.27</v>
      </c>
      <c r="U498" s="71">
        <f t="shared" si="287"/>
        <v>88.27</v>
      </c>
      <c r="V498" s="71">
        <f t="shared" si="287"/>
        <v>88.27</v>
      </c>
      <c r="W498" s="71">
        <f t="shared" si="287"/>
        <v>88.27</v>
      </c>
      <c r="X498" s="71">
        <f t="shared" si="287"/>
        <v>88.27</v>
      </c>
      <c r="Y498" s="71">
        <f t="shared" si="287"/>
        <v>88.27</v>
      </c>
      <c r="Z498" s="71">
        <f t="shared" si="287"/>
        <v>88.27</v>
      </c>
      <c r="AA498" s="71">
        <f t="shared" si="287"/>
        <v>88.27</v>
      </c>
    </row>
    <row r="499" spans="1:27" ht="13.8" x14ac:dyDescent="0.3">
      <c r="A499" s="162" t="s">
        <v>2894</v>
      </c>
      <c r="B499" s="54" t="str">
        <f>"04"&amp;"."&amp;$B$801&amp;"."&amp;$B$802</f>
        <v>04.03.2024</v>
      </c>
      <c r="C499" s="134" t="s">
        <v>76</v>
      </c>
      <c r="D499" s="135">
        <f>ROUND(((D500+D501+D503+D502)/1000),5)</f>
        <v>1.9490499999999999</v>
      </c>
      <c r="E499" s="135">
        <f>ROUND(((E500+E501+E503+E502)/1000),5)</f>
        <v>1.81273</v>
      </c>
      <c r="F499" s="135">
        <f>ROUND(((F500+F501+F503+F502)/1000),5)</f>
        <v>1.7649600000000001</v>
      </c>
      <c r="G499" s="135">
        <f t="shared" ref="G499:AA499" si="288">ROUND(((G500+G501+G503+G502)/1000),5)</f>
        <v>1.75874</v>
      </c>
      <c r="H499" s="135">
        <f t="shared" si="288"/>
        <v>1.7943199999999999</v>
      </c>
      <c r="I499" s="135">
        <f t="shared" si="288"/>
        <v>1.9455100000000001</v>
      </c>
      <c r="J499" s="135">
        <f t="shared" si="288"/>
        <v>1.9753000000000001</v>
      </c>
      <c r="K499" s="135">
        <f t="shared" si="288"/>
        <v>2.3450500000000001</v>
      </c>
      <c r="L499" s="135">
        <f t="shared" si="288"/>
        <v>2.5169600000000001</v>
      </c>
      <c r="M499" s="135">
        <f t="shared" si="288"/>
        <v>2.6059899999999998</v>
      </c>
      <c r="N499" s="135">
        <f t="shared" si="288"/>
        <v>2.62107</v>
      </c>
      <c r="O499" s="135">
        <f t="shared" si="288"/>
        <v>2.6661199999999998</v>
      </c>
      <c r="P499" s="135">
        <f t="shared" si="288"/>
        <v>2.62601</v>
      </c>
      <c r="Q499" s="135">
        <f t="shared" si="288"/>
        <v>2.5998999999999999</v>
      </c>
      <c r="R499" s="135">
        <f t="shared" si="288"/>
        <v>2.5560499999999999</v>
      </c>
      <c r="S499" s="135">
        <f t="shared" si="288"/>
        <v>2.49742</v>
      </c>
      <c r="T499" s="135">
        <f t="shared" si="288"/>
        <v>2.47288</v>
      </c>
      <c r="U499" s="135">
        <f t="shared" si="288"/>
        <v>2.4654799999999999</v>
      </c>
      <c r="V499" s="135">
        <f t="shared" si="288"/>
        <v>2.5073099999999999</v>
      </c>
      <c r="W499" s="135">
        <f t="shared" si="288"/>
        <v>2.6000700000000001</v>
      </c>
      <c r="X499" s="135">
        <f t="shared" si="288"/>
        <v>2.5005799999999998</v>
      </c>
      <c r="Y499" s="135">
        <f t="shared" si="288"/>
        <v>2.36076</v>
      </c>
      <c r="Z499" s="135">
        <f t="shared" si="288"/>
        <v>2.0826799999999999</v>
      </c>
      <c r="AA499" s="135">
        <f t="shared" si="288"/>
        <v>1.97052</v>
      </c>
    </row>
    <row r="500" spans="1:27" ht="12.75" customHeight="1" outlineLevel="1" x14ac:dyDescent="0.3">
      <c r="A500" s="163" t="s">
        <v>2895</v>
      </c>
      <c r="B500" s="94" t="s">
        <v>238</v>
      </c>
      <c r="C500" s="70" t="s">
        <v>79</v>
      </c>
      <c r="D500" s="71">
        <v>1421.01</v>
      </c>
      <c r="E500" s="71">
        <v>1284.69</v>
      </c>
      <c r="F500" s="71">
        <v>1236.92</v>
      </c>
      <c r="G500" s="71">
        <v>1230.7</v>
      </c>
      <c r="H500" s="71">
        <v>1266.28</v>
      </c>
      <c r="I500" s="71">
        <v>1417.47</v>
      </c>
      <c r="J500" s="71">
        <v>1447.26</v>
      </c>
      <c r="K500" s="71">
        <v>1817.01</v>
      </c>
      <c r="L500" s="71">
        <v>1988.92</v>
      </c>
      <c r="M500" s="71">
        <v>2077.9499999999998</v>
      </c>
      <c r="N500" s="71">
        <v>2093.0300000000002</v>
      </c>
      <c r="O500" s="71">
        <v>2138.08</v>
      </c>
      <c r="P500" s="71">
        <v>2097.9699999999998</v>
      </c>
      <c r="Q500" s="71">
        <v>2071.86</v>
      </c>
      <c r="R500" s="71">
        <v>2028.01</v>
      </c>
      <c r="S500" s="71">
        <v>1969.38</v>
      </c>
      <c r="T500" s="71">
        <v>1944.84</v>
      </c>
      <c r="U500" s="71">
        <v>1937.44</v>
      </c>
      <c r="V500" s="71">
        <v>1979.27</v>
      </c>
      <c r="W500" s="71">
        <v>2072.0300000000002</v>
      </c>
      <c r="X500" s="71">
        <v>1972.54</v>
      </c>
      <c r="Y500" s="71">
        <v>1832.72</v>
      </c>
      <c r="Z500" s="71">
        <v>1554.64</v>
      </c>
      <c r="AA500" s="71">
        <v>1442.48</v>
      </c>
    </row>
    <row r="501" spans="1:27" ht="12.75" customHeight="1" outlineLevel="1" x14ac:dyDescent="0.3">
      <c r="A501" s="163" t="s">
        <v>2896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customHeight="1" outlineLevel="1" x14ac:dyDescent="0.3">
      <c r="A502" s="163" t="s">
        <v>2897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2898</v>
      </c>
      <c r="B503" s="94" t="s">
        <v>81</v>
      </c>
      <c r="C503" s="70" t="s">
        <v>79</v>
      </c>
      <c r="D503" s="71">
        <f>$D$11</f>
        <v>88.27</v>
      </c>
      <c r="E503" s="71">
        <f t="shared" ref="E503:AA503" si="290">$D$11</f>
        <v>88.27</v>
      </c>
      <c r="F503" s="71">
        <f t="shared" si="290"/>
        <v>88.27</v>
      </c>
      <c r="G503" s="71">
        <f t="shared" si="290"/>
        <v>88.27</v>
      </c>
      <c r="H503" s="71">
        <f t="shared" si="290"/>
        <v>88.27</v>
      </c>
      <c r="I503" s="71">
        <f t="shared" si="290"/>
        <v>88.27</v>
      </c>
      <c r="J503" s="71">
        <f t="shared" si="290"/>
        <v>88.27</v>
      </c>
      <c r="K503" s="71">
        <f t="shared" si="290"/>
        <v>88.27</v>
      </c>
      <c r="L503" s="71">
        <f t="shared" si="290"/>
        <v>88.27</v>
      </c>
      <c r="M503" s="71">
        <f t="shared" si="290"/>
        <v>88.27</v>
      </c>
      <c r="N503" s="71">
        <f t="shared" si="290"/>
        <v>88.27</v>
      </c>
      <c r="O503" s="71">
        <f t="shared" si="290"/>
        <v>88.27</v>
      </c>
      <c r="P503" s="71">
        <f t="shared" si="290"/>
        <v>88.27</v>
      </c>
      <c r="Q503" s="71">
        <f t="shared" si="290"/>
        <v>88.27</v>
      </c>
      <c r="R503" s="71">
        <f t="shared" si="290"/>
        <v>88.27</v>
      </c>
      <c r="S503" s="71">
        <f t="shared" si="290"/>
        <v>88.27</v>
      </c>
      <c r="T503" s="71">
        <f t="shared" si="290"/>
        <v>88.27</v>
      </c>
      <c r="U503" s="71">
        <f t="shared" si="290"/>
        <v>88.27</v>
      </c>
      <c r="V503" s="71">
        <f t="shared" si="290"/>
        <v>88.27</v>
      </c>
      <c r="W503" s="71">
        <f t="shared" si="290"/>
        <v>88.27</v>
      </c>
      <c r="X503" s="71">
        <f t="shared" si="290"/>
        <v>88.27</v>
      </c>
      <c r="Y503" s="71">
        <f t="shared" si="290"/>
        <v>88.27</v>
      </c>
      <c r="Z503" s="71">
        <f t="shared" si="290"/>
        <v>88.27</v>
      </c>
      <c r="AA503" s="71">
        <f t="shared" si="290"/>
        <v>88.27</v>
      </c>
    </row>
    <row r="504" spans="1:27" ht="13.8" x14ac:dyDescent="0.3">
      <c r="A504" s="162" t="s">
        <v>2899</v>
      </c>
      <c r="B504" s="54" t="str">
        <f>"05"&amp;"."&amp;$B$801&amp;"."&amp;$B$802</f>
        <v>05.03.2024</v>
      </c>
      <c r="C504" s="134" t="s">
        <v>76</v>
      </c>
      <c r="D504" s="135">
        <f>ROUND(((D505+D506+D508+D507)/1000),5)</f>
        <v>1.8272699999999999</v>
      </c>
      <c r="E504" s="135">
        <f>ROUND(((E505+E506+E508+E507)/1000),5)</f>
        <v>1.7603800000000001</v>
      </c>
      <c r="F504" s="135">
        <f>ROUND(((F505+F506+F508+F507)/1000),5)</f>
        <v>1.7390699999999999</v>
      </c>
      <c r="G504" s="135">
        <f t="shared" ref="G504:AA504" si="291">ROUND(((G505+G506+G508+G507)/1000),5)</f>
        <v>1.73245</v>
      </c>
      <c r="H504" s="135">
        <f t="shared" si="291"/>
        <v>1.77468</v>
      </c>
      <c r="I504" s="135">
        <f t="shared" si="291"/>
        <v>1.9077200000000001</v>
      </c>
      <c r="J504" s="135">
        <f t="shared" si="291"/>
        <v>2.0044599999999999</v>
      </c>
      <c r="K504" s="135">
        <f t="shared" si="291"/>
        <v>2.1997900000000001</v>
      </c>
      <c r="L504" s="135">
        <f t="shared" si="291"/>
        <v>2.3623099999999999</v>
      </c>
      <c r="M504" s="135">
        <f t="shared" si="291"/>
        <v>2.4138000000000002</v>
      </c>
      <c r="N504" s="135">
        <f t="shared" si="291"/>
        <v>2.3744900000000002</v>
      </c>
      <c r="O504" s="135">
        <f t="shared" si="291"/>
        <v>2.7178300000000002</v>
      </c>
      <c r="P504" s="135">
        <f t="shared" si="291"/>
        <v>2.5861499999999999</v>
      </c>
      <c r="Q504" s="135">
        <f t="shared" si="291"/>
        <v>2.5200900000000002</v>
      </c>
      <c r="R504" s="135">
        <f t="shared" si="291"/>
        <v>2.57497</v>
      </c>
      <c r="S504" s="135">
        <f t="shared" si="291"/>
        <v>2.4679099999999998</v>
      </c>
      <c r="T504" s="135">
        <f t="shared" si="291"/>
        <v>2.44407</v>
      </c>
      <c r="U504" s="135">
        <f t="shared" si="291"/>
        <v>2.3529599999999999</v>
      </c>
      <c r="V504" s="135">
        <f t="shared" si="291"/>
        <v>2.3546299999999998</v>
      </c>
      <c r="W504" s="135">
        <f t="shared" si="291"/>
        <v>2.3472</v>
      </c>
      <c r="X504" s="135">
        <f t="shared" si="291"/>
        <v>2.4142800000000002</v>
      </c>
      <c r="Y504" s="135">
        <f t="shared" si="291"/>
        <v>2.2221700000000002</v>
      </c>
      <c r="Z504" s="135">
        <f t="shared" si="291"/>
        <v>2.0535999999999999</v>
      </c>
      <c r="AA504" s="135">
        <f t="shared" si="291"/>
        <v>1.88005</v>
      </c>
    </row>
    <row r="505" spans="1:27" ht="12.75" customHeight="1" outlineLevel="1" x14ac:dyDescent="0.3">
      <c r="A505" s="163" t="s">
        <v>2900</v>
      </c>
      <c r="B505" s="94" t="s">
        <v>238</v>
      </c>
      <c r="C505" s="70" t="s">
        <v>79</v>
      </c>
      <c r="D505" s="71">
        <v>1299.23</v>
      </c>
      <c r="E505" s="71">
        <v>1232.3399999999999</v>
      </c>
      <c r="F505" s="71">
        <v>1211.03</v>
      </c>
      <c r="G505" s="71">
        <v>1204.4100000000001</v>
      </c>
      <c r="H505" s="71">
        <v>1246.6400000000001</v>
      </c>
      <c r="I505" s="71">
        <v>1379.68</v>
      </c>
      <c r="J505" s="71">
        <v>1476.42</v>
      </c>
      <c r="K505" s="71">
        <v>1671.75</v>
      </c>
      <c r="L505" s="71">
        <v>1834.27</v>
      </c>
      <c r="M505" s="71">
        <v>1885.76</v>
      </c>
      <c r="N505" s="71">
        <v>1846.45</v>
      </c>
      <c r="O505" s="71">
        <v>2189.79</v>
      </c>
      <c r="P505" s="71">
        <v>2058.11</v>
      </c>
      <c r="Q505" s="71">
        <v>1992.05</v>
      </c>
      <c r="R505" s="71">
        <v>2046.93</v>
      </c>
      <c r="S505" s="71">
        <v>1939.87</v>
      </c>
      <c r="T505" s="71">
        <v>1916.03</v>
      </c>
      <c r="U505" s="71">
        <v>1824.92</v>
      </c>
      <c r="V505" s="71">
        <v>1826.59</v>
      </c>
      <c r="W505" s="71">
        <v>1819.16</v>
      </c>
      <c r="X505" s="71">
        <v>1886.24</v>
      </c>
      <c r="Y505" s="71">
        <v>1694.13</v>
      </c>
      <c r="Z505" s="71">
        <v>1525.56</v>
      </c>
      <c r="AA505" s="71">
        <v>1352.01</v>
      </c>
    </row>
    <row r="506" spans="1:27" ht="12.75" customHeight="1" outlineLevel="1" x14ac:dyDescent="0.3">
      <c r="A506" s="163" t="s">
        <v>2901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customHeight="1" outlineLevel="1" x14ac:dyDescent="0.3">
      <c r="A507" s="163" t="s">
        <v>2902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2903</v>
      </c>
      <c r="B508" s="94" t="s">
        <v>81</v>
      </c>
      <c r="C508" s="70" t="s">
        <v>79</v>
      </c>
      <c r="D508" s="71">
        <f>$D$11</f>
        <v>88.27</v>
      </c>
      <c r="E508" s="71">
        <f t="shared" ref="E508:AA508" si="293">$D$11</f>
        <v>88.27</v>
      </c>
      <c r="F508" s="71">
        <f t="shared" si="293"/>
        <v>88.27</v>
      </c>
      <c r="G508" s="71">
        <f t="shared" si="293"/>
        <v>88.27</v>
      </c>
      <c r="H508" s="71">
        <f t="shared" si="293"/>
        <v>88.27</v>
      </c>
      <c r="I508" s="71">
        <f t="shared" si="293"/>
        <v>88.27</v>
      </c>
      <c r="J508" s="71">
        <f t="shared" si="293"/>
        <v>88.27</v>
      </c>
      <c r="K508" s="71">
        <f t="shared" si="293"/>
        <v>88.27</v>
      </c>
      <c r="L508" s="71">
        <f t="shared" si="293"/>
        <v>88.27</v>
      </c>
      <c r="M508" s="71">
        <f t="shared" si="293"/>
        <v>88.27</v>
      </c>
      <c r="N508" s="71">
        <f t="shared" si="293"/>
        <v>88.27</v>
      </c>
      <c r="O508" s="71">
        <f t="shared" si="293"/>
        <v>88.27</v>
      </c>
      <c r="P508" s="71">
        <f t="shared" si="293"/>
        <v>88.27</v>
      </c>
      <c r="Q508" s="71">
        <f t="shared" si="293"/>
        <v>88.27</v>
      </c>
      <c r="R508" s="71">
        <f t="shared" si="293"/>
        <v>88.27</v>
      </c>
      <c r="S508" s="71">
        <f t="shared" si="293"/>
        <v>88.27</v>
      </c>
      <c r="T508" s="71">
        <f t="shared" si="293"/>
        <v>88.27</v>
      </c>
      <c r="U508" s="71">
        <f t="shared" si="293"/>
        <v>88.27</v>
      </c>
      <c r="V508" s="71">
        <f t="shared" si="293"/>
        <v>88.27</v>
      </c>
      <c r="W508" s="71">
        <f t="shared" si="293"/>
        <v>88.27</v>
      </c>
      <c r="X508" s="71">
        <f t="shared" si="293"/>
        <v>88.27</v>
      </c>
      <c r="Y508" s="71">
        <f t="shared" si="293"/>
        <v>88.27</v>
      </c>
      <c r="Z508" s="71">
        <f t="shared" si="293"/>
        <v>88.27</v>
      </c>
      <c r="AA508" s="71">
        <f t="shared" si="293"/>
        <v>88.27</v>
      </c>
    </row>
    <row r="509" spans="1:27" ht="13.8" x14ac:dyDescent="0.3">
      <c r="A509" s="162" t="s">
        <v>2904</v>
      </c>
      <c r="B509" s="54" t="str">
        <f>"06"&amp;"."&amp;$B$801&amp;"."&amp;$B$802</f>
        <v>06.03.2024</v>
      </c>
      <c r="C509" s="134" t="s">
        <v>76</v>
      </c>
      <c r="D509" s="135">
        <f>ROUND(((D510+D511+D513+D512)/1000),5)</f>
        <v>1.88419</v>
      </c>
      <c r="E509" s="135">
        <f>ROUND(((E510+E511+E513+E512)/1000),5)</f>
        <v>1.7710900000000001</v>
      </c>
      <c r="F509" s="135">
        <f>ROUND(((F510+F511+F513+F512)/1000),5)</f>
        <v>1.7540100000000001</v>
      </c>
      <c r="G509" s="135">
        <f t="shared" ref="G509:AA509" si="294">ROUND(((G510+G511+G513+G512)/1000),5)</f>
        <v>1.7499</v>
      </c>
      <c r="H509" s="135">
        <f t="shared" si="294"/>
        <v>1.8149599999999999</v>
      </c>
      <c r="I509" s="135">
        <f t="shared" si="294"/>
        <v>1.95764</v>
      </c>
      <c r="J509" s="135">
        <f t="shared" si="294"/>
        <v>2.0554399999999999</v>
      </c>
      <c r="K509" s="135">
        <f t="shared" si="294"/>
        <v>2.3468499999999999</v>
      </c>
      <c r="L509" s="135">
        <f t="shared" si="294"/>
        <v>2.4186299999999998</v>
      </c>
      <c r="M509" s="135">
        <f t="shared" si="294"/>
        <v>2.4340799999999998</v>
      </c>
      <c r="N509" s="135">
        <f t="shared" si="294"/>
        <v>2.3973900000000001</v>
      </c>
      <c r="O509" s="135">
        <f t="shared" si="294"/>
        <v>2.50061</v>
      </c>
      <c r="P509" s="135">
        <f t="shared" si="294"/>
        <v>2.4895299999999998</v>
      </c>
      <c r="Q509" s="135">
        <f t="shared" si="294"/>
        <v>2.48685</v>
      </c>
      <c r="R509" s="135">
        <f t="shared" si="294"/>
        <v>2.4658899999999999</v>
      </c>
      <c r="S509" s="135">
        <f t="shared" si="294"/>
        <v>2.4434499999999999</v>
      </c>
      <c r="T509" s="135">
        <f t="shared" si="294"/>
        <v>2.4325899999999998</v>
      </c>
      <c r="U509" s="135">
        <f t="shared" si="294"/>
        <v>2.3832599999999999</v>
      </c>
      <c r="V509" s="135">
        <f t="shared" si="294"/>
        <v>2.42441</v>
      </c>
      <c r="W509" s="135">
        <f t="shared" si="294"/>
        <v>2.4247100000000001</v>
      </c>
      <c r="X509" s="135">
        <f t="shared" si="294"/>
        <v>2.4801000000000002</v>
      </c>
      <c r="Y509" s="135">
        <f t="shared" si="294"/>
        <v>2.3737200000000001</v>
      </c>
      <c r="Z509" s="135">
        <f t="shared" si="294"/>
        <v>2.1035599999999999</v>
      </c>
      <c r="AA509" s="135">
        <f t="shared" si="294"/>
        <v>1.9656100000000001</v>
      </c>
    </row>
    <row r="510" spans="1:27" ht="12.75" customHeight="1" outlineLevel="1" x14ac:dyDescent="0.3">
      <c r="A510" s="163" t="s">
        <v>2905</v>
      </c>
      <c r="B510" s="94" t="s">
        <v>238</v>
      </c>
      <c r="C510" s="70" t="s">
        <v>79</v>
      </c>
      <c r="D510" s="71">
        <v>1356.15</v>
      </c>
      <c r="E510" s="71">
        <v>1243.05</v>
      </c>
      <c r="F510" s="71">
        <v>1225.97</v>
      </c>
      <c r="G510" s="71">
        <v>1221.8599999999999</v>
      </c>
      <c r="H510" s="71">
        <v>1286.92</v>
      </c>
      <c r="I510" s="71">
        <v>1429.6</v>
      </c>
      <c r="J510" s="71">
        <v>1527.4</v>
      </c>
      <c r="K510" s="71">
        <v>1818.81</v>
      </c>
      <c r="L510" s="71">
        <v>1890.59</v>
      </c>
      <c r="M510" s="71">
        <v>1906.04</v>
      </c>
      <c r="N510" s="71">
        <v>1869.35</v>
      </c>
      <c r="O510" s="71">
        <v>1972.57</v>
      </c>
      <c r="P510" s="71">
        <v>1961.49</v>
      </c>
      <c r="Q510" s="71">
        <v>1958.81</v>
      </c>
      <c r="R510" s="71">
        <v>1937.85</v>
      </c>
      <c r="S510" s="71">
        <v>1915.41</v>
      </c>
      <c r="T510" s="71">
        <v>1904.55</v>
      </c>
      <c r="U510" s="71">
        <v>1855.22</v>
      </c>
      <c r="V510" s="71">
        <v>1896.37</v>
      </c>
      <c r="W510" s="71">
        <v>1896.67</v>
      </c>
      <c r="X510" s="71">
        <v>1952.06</v>
      </c>
      <c r="Y510" s="71">
        <v>1845.68</v>
      </c>
      <c r="Z510" s="71">
        <v>1575.52</v>
      </c>
      <c r="AA510" s="71">
        <v>1437.57</v>
      </c>
    </row>
    <row r="511" spans="1:27" ht="12.75" customHeight="1" outlineLevel="1" x14ac:dyDescent="0.3">
      <c r="A511" s="163" t="s">
        <v>2906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customHeight="1" outlineLevel="1" x14ac:dyDescent="0.3">
      <c r="A512" s="163" t="s">
        <v>2907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2908</v>
      </c>
      <c r="B513" s="94" t="s">
        <v>81</v>
      </c>
      <c r="C513" s="70" t="s">
        <v>79</v>
      </c>
      <c r="D513" s="71">
        <f>$D$11</f>
        <v>88.27</v>
      </c>
      <c r="E513" s="71">
        <f t="shared" ref="E513:AA513" si="296">$D$11</f>
        <v>88.27</v>
      </c>
      <c r="F513" s="71">
        <f t="shared" si="296"/>
        <v>88.27</v>
      </c>
      <c r="G513" s="71">
        <f t="shared" si="296"/>
        <v>88.27</v>
      </c>
      <c r="H513" s="71">
        <f t="shared" si="296"/>
        <v>88.27</v>
      </c>
      <c r="I513" s="71">
        <f t="shared" si="296"/>
        <v>88.27</v>
      </c>
      <c r="J513" s="71">
        <f t="shared" si="296"/>
        <v>88.27</v>
      </c>
      <c r="K513" s="71">
        <f t="shared" si="296"/>
        <v>88.27</v>
      </c>
      <c r="L513" s="71">
        <f t="shared" si="296"/>
        <v>88.27</v>
      </c>
      <c r="M513" s="71">
        <f t="shared" si="296"/>
        <v>88.27</v>
      </c>
      <c r="N513" s="71">
        <f t="shared" si="296"/>
        <v>88.27</v>
      </c>
      <c r="O513" s="71">
        <f t="shared" si="296"/>
        <v>88.27</v>
      </c>
      <c r="P513" s="71">
        <f t="shared" si="296"/>
        <v>88.27</v>
      </c>
      <c r="Q513" s="71">
        <f t="shared" si="296"/>
        <v>88.27</v>
      </c>
      <c r="R513" s="71">
        <f t="shared" si="296"/>
        <v>88.27</v>
      </c>
      <c r="S513" s="71">
        <f t="shared" si="296"/>
        <v>88.27</v>
      </c>
      <c r="T513" s="71">
        <f t="shared" si="296"/>
        <v>88.27</v>
      </c>
      <c r="U513" s="71">
        <f t="shared" si="296"/>
        <v>88.27</v>
      </c>
      <c r="V513" s="71">
        <f t="shared" si="296"/>
        <v>88.27</v>
      </c>
      <c r="W513" s="71">
        <f t="shared" si="296"/>
        <v>88.27</v>
      </c>
      <c r="X513" s="71">
        <f t="shared" si="296"/>
        <v>88.27</v>
      </c>
      <c r="Y513" s="71">
        <f t="shared" si="296"/>
        <v>88.27</v>
      </c>
      <c r="Z513" s="71">
        <f t="shared" si="296"/>
        <v>88.27</v>
      </c>
      <c r="AA513" s="71">
        <f t="shared" si="296"/>
        <v>88.27</v>
      </c>
    </row>
    <row r="514" spans="1:27" ht="13.8" x14ac:dyDescent="0.3">
      <c r="A514" s="162" t="s">
        <v>2909</v>
      </c>
      <c r="B514" s="54" t="str">
        <f>"07"&amp;"."&amp;$B$801&amp;"."&amp;$B$802</f>
        <v>07.03.2024</v>
      </c>
      <c r="C514" s="134" t="s">
        <v>76</v>
      </c>
      <c r="D514" s="135">
        <f>ROUND(((D515+D516+D518+D517)/1000),5)</f>
        <v>1.75701</v>
      </c>
      <c r="E514" s="135">
        <f>ROUND(((E515+E516+E518+E517)/1000),5)</f>
        <v>1.73106</v>
      </c>
      <c r="F514" s="135">
        <f>ROUND(((F515+F516+F518+F517)/1000),5)</f>
        <v>1.6971499999999999</v>
      </c>
      <c r="G514" s="135">
        <f t="shared" ref="G514:AA514" si="297">ROUND(((G515+G516+G518+G517)/1000),5)</f>
        <v>1.68686</v>
      </c>
      <c r="H514" s="135">
        <f t="shared" si="297"/>
        <v>1.73322</v>
      </c>
      <c r="I514" s="135">
        <f t="shared" si="297"/>
        <v>1.8784099999999999</v>
      </c>
      <c r="J514" s="135">
        <f t="shared" si="297"/>
        <v>1.9949600000000001</v>
      </c>
      <c r="K514" s="135">
        <f t="shared" si="297"/>
        <v>2.2653300000000001</v>
      </c>
      <c r="L514" s="135">
        <f t="shared" si="297"/>
        <v>2.3388900000000001</v>
      </c>
      <c r="M514" s="135">
        <f t="shared" si="297"/>
        <v>2.3478500000000002</v>
      </c>
      <c r="N514" s="135">
        <f t="shared" si="297"/>
        <v>2.34755</v>
      </c>
      <c r="O514" s="135">
        <f t="shared" si="297"/>
        <v>2.3756200000000001</v>
      </c>
      <c r="P514" s="135">
        <f t="shared" si="297"/>
        <v>2.4309599999999998</v>
      </c>
      <c r="Q514" s="135">
        <f t="shared" si="297"/>
        <v>2.4308100000000001</v>
      </c>
      <c r="R514" s="135">
        <f t="shared" si="297"/>
        <v>2.3923399999999999</v>
      </c>
      <c r="S514" s="135">
        <f t="shared" si="297"/>
        <v>2.3698999999999999</v>
      </c>
      <c r="T514" s="135">
        <f t="shared" si="297"/>
        <v>2.3760400000000002</v>
      </c>
      <c r="U514" s="135">
        <f t="shared" si="297"/>
        <v>2.2675800000000002</v>
      </c>
      <c r="V514" s="135">
        <f t="shared" si="297"/>
        <v>2.3048899999999999</v>
      </c>
      <c r="W514" s="135">
        <f t="shared" si="297"/>
        <v>2.3226499999999999</v>
      </c>
      <c r="X514" s="135">
        <f t="shared" si="297"/>
        <v>2.3344100000000001</v>
      </c>
      <c r="Y514" s="135">
        <f t="shared" si="297"/>
        <v>2.33779</v>
      </c>
      <c r="Z514" s="135">
        <f t="shared" si="297"/>
        <v>2.1172</v>
      </c>
      <c r="AA514" s="135">
        <f t="shared" si="297"/>
        <v>1.96191</v>
      </c>
    </row>
    <row r="515" spans="1:27" ht="12.75" customHeight="1" outlineLevel="1" x14ac:dyDescent="0.3">
      <c r="A515" s="163" t="s">
        <v>2910</v>
      </c>
      <c r="B515" s="94" t="s">
        <v>238</v>
      </c>
      <c r="C515" s="70" t="s">
        <v>79</v>
      </c>
      <c r="D515" s="71">
        <v>1228.97</v>
      </c>
      <c r="E515" s="71">
        <v>1203.02</v>
      </c>
      <c r="F515" s="71">
        <v>1169.1099999999999</v>
      </c>
      <c r="G515" s="71">
        <v>1158.82</v>
      </c>
      <c r="H515" s="71">
        <v>1205.18</v>
      </c>
      <c r="I515" s="71">
        <v>1350.37</v>
      </c>
      <c r="J515" s="71">
        <v>1466.92</v>
      </c>
      <c r="K515" s="71">
        <v>1737.29</v>
      </c>
      <c r="L515" s="71">
        <v>1810.85</v>
      </c>
      <c r="M515" s="71">
        <v>1819.81</v>
      </c>
      <c r="N515" s="71">
        <v>1819.51</v>
      </c>
      <c r="O515" s="71">
        <v>1847.58</v>
      </c>
      <c r="P515" s="71">
        <v>1902.92</v>
      </c>
      <c r="Q515" s="71">
        <v>1902.77</v>
      </c>
      <c r="R515" s="71">
        <v>1864.3</v>
      </c>
      <c r="S515" s="71">
        <v>1841.86</v>
      </c>
      <c r="T515" s="71">
        <v>1848</v>
      </c>
      <c r="U515" s="71">
        <v>1739.54</v>
      </c>
      <c r="V515" s="71">
        <v>1776.85</v>
      </c>
      <c r="W515" s="71">
        <v>1794.61</v>
      </c>
      <c r="X515" s="71">
        <v>1806.37</v>
      </c>
      <c r="Y515" s="71">
        <v>1809.75</v>
      </c>
      <c r="Z515" s="71">
        <v>1589.16</v>
      </c>
      <c r="AA515" s="71">
        <v>1433.87</v>
      </c>
    </row>
    <row r="516" spans="1:27" ht="12.75" customHeight="1" outlineLevel="1" x14ac:dyDescent="0.3">
      <c r="A516" s="163" t="s">
        <v>2911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customHeight="1" outlineLevel="1" x14ac:dyDescent="0.3">
      <c r="A517" s="163" t="s">
        <v>2912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2913</v>
      </c>
      <c r="B518" s="94" t="s">
        <v>81</v>
      </c>
      <c r="C518" s="70" t="s">
        <v>79</v>
      </c>
      <c r="D518" s="71">
        <f>$D$11</f>
        <v>88.27</v>
      </c>
      <c r="E518" s="71">
        <f t="shared" ref="E518:AA518" si="299">$D$11</f>
        <v>88.27</v>
      </c>
      <c r="F518" s="71">
        <f t="shared" si="299"/>
        <v>88.27</v>
      </c>
      <c r="G518" s="71">
        <f t="shared" si="299"/>
        <v>88.27</v>
      </c>
      <c r="H518" s="71">
        <f t="shared" si="299"/>
        <v>88.27</v>
      </c>
      <c r="I518" s="71">
        <f t="shared" si="299"/>
        <v>88.27</v>
      </c>
      <c r="J518" s="71">
        <f t="shared" si="299"/>
        <v>88.27</v>
      </c>
      <c r="K518" s="71">
        <f t="shared" si="299"/>
        <v>88.27</v>
      </c>
      <c r="L518" s="71">
        <f t="shared" si="299"/>
        <v>88.27</v>
      </c>
      <c r="M518" s="71">
        <f t="shared" si="299"/>
        <v>88.27</v>
      </c>
      <c r="N518" s="71">
        <f t="shared" si="299"/>
        <v>88.27</v>
      </c>
      <c r="O518" s="71">
        <f t="shared" si="299"/>
        <v>88.27</v>
      </c>
      <c r="P518" s="71">
        <f t="shared" si="299"/>
        <v>88.27</v>
      </c>
      <c r="Q518" s="71">
        <f t="shared" si="299"/>
        <v>88.27</v>
      </c>
      <c r="R518" s="71">
        <f t="shared" si="299"/>
        <v>88.27</v>
      </c>
      <c r="S518" s="71">
        <f t="shared" si="299"/>
        <v>88.27</v>
      </c>
      <c r="T518" s="71">
        <f t="shared" si="299"/>
        <v>88.27</v>
      </c>
      <c r="U518" s="71">
        <f t="shared" si="299"/>
        <v>88.27</v>
      </c>
      <c r="V518" s="71">
        <f t="shared" si="299"/>
        <v>88.27</v>
      </c>
      <c r="W518" s="71">
        <f t="shared" si="299"/>
        <v>88.27</v>
      </c>
      <c r="X518" s="71">
        <f t="shared" si="299"/>
        <v>88.27</v>
      </c>
      <c r="Y518" s="71">
        <f t="shared" si="299"/>
        <v>88.27</v>
      </c>
      <c r="Z518" s="71">
        <f t="shared" si="299"/>
        <v>88.27</v>
      </c>
      <c r="AA518" s="71">
        <f t="shared" si="299"/>
        <v>88.27</v>
      </c>
    </row>
    <row r="519" spans="1:27" ht="13.8" x14ac:dyDescent="0.3">
      <c r="A519" s="162" t="s">
        <v>2914</v>
      </c>
      <c r="B519" s="54" t="str">
        <f>"08"&amp;"."&amp;$B$801&amp;"."&amp;$B$802</f>
        <v>08.03.2024</v>
      </c>
      <c r="C519" s="134" t="s">
        <v>76</v>
      </c>
      <c r="D519" s="135">
        <f>ROUND(((D520+D521+D523+D522)/1000),5)</f>
        <v>1.9562900000000001</v>
      </c>
      <c r="E519" s="135">
        <f>ROUND(((E520+E521+E523+E522)/1000),5)</f>
        <v>1.8194399999999999</v>
      </c>
      <c r="F519" s="135">
        <f>ROUND(((F520+F521+F523+F522)/1000),5)</f>
        <v>1.75668</v>
      </c>
      <c r="G519" s="135">
        <f t="shared" ref="G519:AA519" si="300">ROUND(((G520+G521+G523+G522)/1000),5)</f>
        <v>1.75475</v>
      </c>
      <c r="H519" s="135">
        <f t="shared" si="300"/>
        <v>1.75793</v>
      </c>
      <c r="I519" s="135">
        <f t="shared" si="300"/>
        <v>1.8165899999999999</v>
      </c>
      <c r="J519" s="135">
        <f t="shared" si="300"/>
        <v>1.85161</v>
      </c>
      <c r="K519" s="135">
        <f t="shared" si="300"/>
        <v>1.96862</v>
      </c>
      <c r="L519" s="135">
        <f t="shared" si="300"/>
        <v>2.1729599999999998</v>
      </c>
      <c r="M519" s="135">
        <f t="shared" si="300"/>
        <v>2.2218</v>
      </c>
      <c r="N519" s="135">
        <f t="shared" si="300"/>
        <v>2.2656900000000002</v>
      </c>
      <c r="O519" s="135">
        <f t="shared" si="300"/>
        <v>2.27494</v>
      </c>
      <c r="P519" s="135">
        <f t="shared" si="300"/>
        <v>2.2575699999999999</v>
      </c>
      <c r="Q519" s="135">
        <f t="shared" si="300"/>
        <v>2.2417500000000001</v>
      </c>
      <c r="R519" s="135">
        <f t="shared" si="300"/>
        <v>2.20628</v>
      </c>
      <c r="S519" s="135">
        <f t="shared" si="300"/>
        <v>2.1996699999999998</v>
      </c>
      <c r="T519" s="135">
        <f t="shared" si="300"/>
        <v>2.20207</v>
      </c>
      <c r="U519" s="135">
        <f t="shared" si="300"/>
        <v>2.20634</v>
      </c>
      <c r="V519" s="135">
        <f t="shared" si="300"/>
        <v>2.2159800000000001</v>
      </c>
      <c r="W519" s="135">
        <f t="shared" si="300"/>
        <v>2.2511199999999998</v>
      </c>
      <c r="X519" s="135">
        <f t="shared" si="300"/>
        <v>2.3025799999999998</v>
      </c>
      <c r="Y519" s="135">
        <f t="shared" si="300"/>
        <v>2.23536</v>
      </c>
      <c r="Z519" s="135">
        <f t="shared" si="300"/>
        <v>2.04806</v>
      </c>
      <c r="AA519" s="135">
        <f t="shared" si="300"/>
        <v>1.94164</v>
      </c>
    </row>
    <row r="520" spans="1:27" ht="12.75" customHeight="1" outlineLevel="1" x14ac:dyDescent="0.3">
      <c r="A520" s="163" t="s">
        <v>2915</v>
      </c>
      <c r="B520" s="94" t="s">
        <v>238</v>
      </c>
      <c r="C520" s="70" t="s">
        <v>79</v>
      </c>
      <c r="D520" s="71">
        <v>1428.25</v>
      </c>
      <c r="E520" s="71">
        <v>1291.4000000000001</v>
      </c>
      <c r="F520" s="71">
        <v>1228.6400000000001</v>
      </c>
      <c r="G520" s="71">
        <v>1226.71</v>
      </c>
      <c r="H520" s="71">
        <v>1229.8900000000001</v>
      </c>
      <c r="I520" s="71">
        <v>1288.55</v>
      </c>
      <c r="J520" s="71">
        <v>1323.57</v>
      </c>
      <c r="K520" s="71">
        <v>1440.58</v>
      </c>
      <c r="L520" s="71">
        <v>1644.92</v>
      </c>
      <c r="M520" s="71">
        <v>1693.76</v>
      </c>
      <c r="N520" s="71">
        <v>1737.65</v>
      </c>
      <c r="O520" s="71">
        <v>1746.9</v>
      </c>
      <c r="P520" s="71">
        <v>1729.53</v>
      </c>
      <c r="Q520" s="71">
        <v>1713.71</v>
      </c>
      <c r="R520" s="71">
        <v>1678.24</v>
      </c>
      <c r="S520" s="71">
        <v>1671.63</v>
      </c>
      <c r="T520" s="71">
        <v>1674.03</v>
      </c>
      <c r="U520" s="71">
        <v>1678.3</v>
      </c>
      <c r="V520" s="71">
        <v>1687.94</v>
      </c>
      <c r="W520" s="71">
        <v>1723.08</v>
      </c>
      <c r="X520" s="71">
        <v>1774.54</v>
      </c>
      <c r="Y520" s="71">
        <v>1707.32</v>
      </c>
      <c r="Z520" s="71">
        <v>1520.02</v>
      </c>
      <c r="AA520" s="71">
        <v>1413.6</v>
      </c>
    </row>
    <row r="521" spans="1:27" ht="12.75" customHeight="1" outlineLevel="1" x14ac:dyDescent="0.3">
      <c r="A521" s="163" t="s">
        <v>2916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customHeight="1" outlineLevel="1" x14ac:dyDescent="0.3">
      <c r="A522" s="163" t="s">
        <v>2917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2918</v>
      </c>
      <c r="B523" s="94" t="s">
        <v>81</v>
      </c>
      <c r="C523" s="70" t="s">
        <v>79</v>
      </c>
      <c r="D523" s="71">
        <f>$D$11</f>
        <v>88.27</v>
      </c>
      <c r="E523" s="71">
        <f t="shared" ref="E523:AA523" si="302">$D$11</f>
        <v>88.27</v>
      </c>
      <c r="F523" s="71">
        <f t="shared" si="302"/>
        <v>88.27</v>
      </c>
      <c r="G523" s="71">
        <f t="shared" si="302"/>
        <v>88.27</v>
      </c>
      <c r="H523" s="71">
        <f t="shared" si="302"/>
        <v>88.27</v>
      </c>
      <c r="I523" s="71">
        <f t="shared" si="302"/>
        <v>88.27</v>
      </c>
      <c r="J523" s="71">
        <f t="shared" si="302"/>
        <v>88.27</v>
      </c>
      <c r="K523" s="71">
        <f t="shared" si="302"/>
        <v>88.27</v>
      </c>
      <c r="L523" s="71">
        <f t="shared" si="302"/>
        <v>88.27</v>
      </c>
      <c r="M523" s="71">
        <f t="shared" si="302"/>
        <v>88.27</v>
      </c>
      <c r="N523" s="71">
        <f t="shared" si="302"/>
        <v>88.27</v>
      </c>
      <c r="O523" s="71">
        <f t="shared" si="302"/>
        <v>88.27</v>
      </c>
      <c r="P523" s="71">
        <f t="shared" si="302"/>
        <v>88.27</v>
      </c>
      <c r="Q523" s="71">
        <f t="shared" si="302"/>
        <v>88.27</v>
      </c>
      <c r="R523" s="71">
        <f t="shared" si="302"/>
        <v>88.27</v>
      </c>
      <c r="S523" s="71">
        <f t="shared" si="302"/>
        <v>88.27</v>
      </c>
      <c r="T523" s="71">
        <f t="shared" si="302"/>
        <v>88.27</v>
      </c>
      <c r="U523" s="71">
        <f t="shared" si="302"/>
        <v>88.27</v>
      </c>
      <c r="V523" s="71">
        <f t="shared" si="302"/>
        <v>88.27</v>
      </c>
      <c r="W523" s="71">
        <f t="shared" si="302"/>
        <v>88.27</v>
      </c>
      <c r="X523" s="71">
        <f t="shared" si="302"/>
        <v>88.27</v>
      </c>
      <c r="Y523" s="71">
        <f t="shared" si="302"/>
        <v>88.27</v>
      </c>
      <c r="Z523" s="71">
        <f t="shared" si="302"/>
        <v>88.27</v>
      </c>
      <c r="AA523" s="71">
        <f t="shared" si="302"/>
        <v>88.27</v>
      </c>
    </row>
    <row r="524" spans="1:27" ht="13.8" x14ac:dyDescent="0.3">
      <c r="A524" s="162" t="s">
        <v>2919</v>
      </c>
      <c r="B524" s="54" t="str">
        <f>"09"&amp;"."&amp;$B$801&amp;"."&amp;$B$802</f>
        <v>09.03.2024</v>
      </c>
      <c r="C524" s="134" t="s">
        <v>76</v>
      </c>
      <c r="D524" s="135">
        <f>ROUND(((D525+D526+D528+D527)/1000),5)</f>
        <v>1.9697</v>
      </c>
      <c r="E524" s="135">
        <f>ROUND(((E525+E526+E528+E527)/1000),5)</f>
        <v>1.80908</v>
      </c>
      <c r="F524" s="135">
        <f>ROUND(((F525+F526+F528+F527)/1000),5)</f>
        <v>1.7580899999999999</v>
      </c>
      <c r="G524" s="135">
        <f t="shared" ref="G524:AA524" si="303">ROUND(((G525+G526+G528+G527)/1000),5)</f>
        <v>1.7404200000000001</v>
      </c>
      <c r="H524" s="135">
        <f t="shared" si="303"/>
        <v>1.7577</v>
      </c>
      <c r="I524" s="135">
        <f t="shared" si="303"/>
        <v>1.79847</v>
      </c>
      <c r="J524" s="135">
        <f t="shared" si="303"/>
        <v>1.8940600000000001</v>
      </c>
      <c r="K524" s="135">
        <f t="shared" si="303"/>
        <v>2.0092599999999998</v>
      </c>
      <c r="L524" s="135">
        <f t="shared" si="303"/>
        <v>2.2019700000000002</v>
      </c>
      <c r="M524" s="135">
        <f t="shared" si="303"/>
        <v>2.2949799999999998</v>
      </c>
      <c r="N524" s="135">
        <f t="shared" si="303"/>
        <v>2.3631199999999999</v>
      </c>
      <c r="O524" s="135">
        <f t="shared" si="303"/>
        <v>2.3682699999999999</v>
      </c>
      <c r="P524" s="135">
        <f t="shared" si="303"/>
        <v>2.3472499999999998</v>
      </c>
      <c r="Q524" s="135">
        <f t="shared" si="303"/>
        <v>2.3306399999999998</v>
      </c>
      <c r="R524" s="135">
        <f t="shared" si="303"/>
        <v>2.2843200000000001</v>
      </c>
      <c r="S524" s="135">
        <f t="shared" si="303"/>
        <v>2.2517800000000001</v>
      </c>
      <c r="T524" s="135">
        <f t="shared" si="303"/>
        <v>2.2597299999999998</v>
      </c>
      <c r="U524" s="135">
        <f t="shared" si="303"/>
        <v>2.2762199999999999</v>
      </c>
      <c r="V524" s="135">
        <f t="shared" si="303"/>
        <v>2.3392400000000002</v>
      </c>
      <c r="W524" s="135">
        <f t="shared" si="303"/>
        <v>2.3693399999999998</v>
      </c>
      <c r="X524" s="135">
        <f t="shared" si="303"/>
        <v>2.3848400000000001</v>
      </c>
      <c r="Y524" s="135">
        <f t="shared" si="303"/>
        <v>2.3292299999999999</v>
      </c>
      <c r="Z524" s="135">
        <f t="shared" si="303"/>
        <v>2.1288399999999998</v>
      </c>
      <c r="AA524" s="135">
        <f t="shared" si="303"/>
        <v>1.9708600000000001</v>
      </c>
    </row>
    <row r="525" spans="1:27" ht="12.75" customHeight="1" outlineLevel="1" x14ac:dyDescent="0.3">
      <c r="A525" s="163" t="s">
        <v>2920</v>
      </c>
      <c r="B525" s="94" t="s">
        <v>238</v>
      </c>
      <c r="C525" s="70" t="s">
        <v>79</v>
      </c>
      <c r="D525" s="71">
        <v>1441.66</v>
      </c>
      <c r="E525" s="71">
        <v>1281.04</v>
      </c>
      <c r="F525" s="71">
        <v>1230.05</v>
      </c>
      <c r="G525" s="71">
        <v>1212.3800000000001</v>
      </c>
      <c r="H525" s="71">
        <v>1229.6600000000001</v>
      </c>
      <c r="I525" s="71">
        <v>1270.43</v>
      </c>
      <c r="J525" s="71">
        <v>1366.02</v>
      </c>
      <c r="K525" s="71">
        <v>1481.22</v>
      </c>
      <c r="L525" s="71">
        <v>1673.93</v>
      </c>
      <c r="M525" s="71">
        <v>1766.94</v>
      </c>
      <c r="N525" s="71">
        <v>1835.08</v>
      </c>
      <c r="O525" s="71">
        <v>1840.23</v>
      </c>
      <c r="P525" s="71">
        <v>1819.21</v>
      </c>
      <c r="Q525" s="71">
        <v>1802.6</v>
      </c>
      <c r="R525" s="71">
        <v>1756.28</v>
      </c>
      <c r="S525" s="71">
        <v>1723.74</v>
      </c>
      <c r="T525" s="71">
        <v>1731.69</v>
      </c>
      <c r="U525" s="71">
        <v>1748.18</v>
      </c>
      <c r="V525" s="71">
        <v>1811.2</v>
      </c>
      <c r="W525" s="71">
        <v>1841.3</v>
      </c>
      <c r="X525" s="71">
        <v>1856.8</v>
      </c>
      <c r="Y525" s="71">
        <v>1801.19</v>
      </c>
      <c r="Z525" s="71">
        <v>1600.8</v>
      </c>
      <c r="AA525" s="71">
        <v>1442.82</v>
      </c>
    </row>
    <row r="526" spans="1:27" ht="12.75" customHeight="1" outlineLevel="1" x14ac:dyDescent="0.3">
      <c r="A526" s="163" t="s">
        <v>2921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customHeight="1" outlineLevel="1" x14ac:dyDescent="0.3">
      <c r="A527" s="163" t="s">
        <v>2922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2923</v>
      </c>
      <c r="B528" s="94" t="s">
        <v>81</v>
      </c>
      <c r="C528" s="70" t="s">
        <v>79</v>
      </c>
      <c r="D528" s="71">
        <f>$D$11</f>
        <v>88.27</v>
      </c>
      <c r="E528" s="71">
        <f t="shared" ref="E528:AA528" si="305">$D$11</f>
        <v>88.27</v>
      </c>
      <c r="F528" s="71">
        <f t="shared" si="305"/>
        <v>88.27</v>
      </c>
      <c r="G528" s="71">
        <f t="shared" si="305"/>
        <v>88.27</v>
      </c>
      <c r="H528" s="71">
        <f t="shared" si="305"/>
        <v>88.27</v>
      </c>
      <c r="I528" s="71">
        <f t="shared" si="305"/>
        <v>88.27</v>
      </c>
      <c r="J528" s="71">
        <f t="shared" si="305"/>
        <v>88.27</v>
      </c>
      <c r="K528" s="71">
        <f t="shared" si="305"/>
        <v>88.27</v>
      </c>
      <c r="L528" s="71">
        <f t="shared" si="305"/>
        <v>88.27</v>
      </c>
      <c r="M528" s="71">
        <f t="shared" si="305"/>
        <v>88.27</v>
      </c>
      <c r="N528" s="71">
        <f t="shared" si="305"/>
        <v>88.27</v>
      </c>
      <c r="O528" s="71">
        <f t="shared" si="305"/>
        <v>88.27</v>
      </c>
      <c r="P528" s="71">
        <f t="shared" si="305"/>
        <v>88.27</v>
      </c>
      <c r="Q528" s="71">
        <f t="shared" si="305"/>
        <v>88.27</v>
      </c>
      <c r="R528" s="71">
        <f t="shared" si="305"/>
        <v>88.27</v>
      </c>
      <c r="S528" s="71">
        <f t="shared" si="305"/>
        <v>88.27</v>
      </c>
      <c r="T528" s="71">
        <f t="shared" si="305"/>
        <v>88.27</v>
      </c>
      <c r="U528" s="71">
        <f t="shared" si="305"/>
        <v>88.27</v>
      </c>
      <c r="V528" s="71">
        <f t="shared" si="305"/>
        <v>88.27</v>
      </c>
      <c r="W528" s="71">
        <f t="shared" si="305"/>
        <v>88.27</v>
      </c>
      <c r="X528" s="71">
        <f t="shared" si="305"/>
        <v>88.27</v>
      </c>
      <c r="Y528" s="71">
        <f t="shared" si="305"/>
        <v>88.27</v>
      </c>
      <c r="Z528" s="71">
        <f t="shared" si="305"/>
        <v>88.27</v>
      </c>
      <c r="AA528" s="71">
        <f t="shared" si="305"/>
        <v>88.27</v>
      </c>
    </row>
    <row r="529" spans="1:27" ht="13.8" x14ac:dyDescent="0.3">
      <c r="A529" s="162" t="s">
        <v>2924</v>
      </c>
      <c r="B529" s="54" t="str">
        <f>"10"&amp;"."&amp;$B$801&amp;"."&amp;$B$802</f>
        <v>10.03.2024</v>
      </c>
      <c r="C529" s="134" t="s">
        <v>76</v>
      </c>
      <c r="D529" s="135">
        <f>ROUND(((D530+D531+D533+D532)/1000),5)</f>
        <v>1.8569800000000001</v>
      </c>
      <c r="E529" s="135">
        <f>ROUND(((E530+E531+E533+E532)/1000),5)</f>
        <v>1.7582599999999999</v>
      </c>
      <c r="F529" s="135">
        <f>ROUND(((F530+F531+F533+F532)/1000),5)</f>
        <v>1.74075</v>
      </c>
      <c r="G529" s="135">
        <f t="shared" ref="G529:AA529" si="306">ROUND(((G530+G531+G533+G532)/1000),5)</f>
        <v>1.7269600000000001</v>
      </c>
      <c r="H529" s="135">
        <f t="shared" si="306"/>
        <v>1.7448600000000001</v>
      </c>
      <c r="I529" s="135">
        <f t="shared" si="306"/>
        <v>1.7638199999999999</v>
      </c>
      <c r="J529" s="135">
        <f t="shared" si="306"/>
        <v>1.7886299999999999</v>
      </c>
      <c r="K529" s="135">
        <f t="shared" si="306"/>
        <v>1.9492100000000001</v>
      </c>
      <c r="L529" s="135">
        <f t="shared" si="306"/>
        <v>2.1801900000000001</v>
      </c>
      <c r="M529" s="135">
        <f t="shared" si="306"/>
        <v>2.2467999999999999</v>
      </c>
      <c r="N529" s="135">
        <f t="shared" si="306"/>
        <v>2.3201200000000002</v>
      </c>
      <c r="O529" s="135">
        <f t="shared" si="306"/>
        <v>2.3233299999999999</v>
      </c>
      <c r="P529" s="135">
        <f t="shared" si="306"/>
        <v>2.3071700000000002</v>
      </c>
      <c r="Q529" s="135">
        <f t="shared" si="306"/>
        <v>2.2891599999999999</v>
      </c>
      <c r="R529" s="135">
        <f t="shared" si="306"/>
        <v>2.2365499999999998</v>
      </c>
      <c r="S529" s="135">
        <f t="shared" si="306"/>
        <v>2.20885</v>
      </c>
      <c r="T529" s="135">
        <f t="shared" si="306"/>
        <v>2.2129500000000002</v>
      </c>
      <c r="U529" s="135">
        <f t="shared" si="306"/>
        <v>2.23102</v>
      </c>
      <c r="V529" s="135">
        <f t="shared" si="306"/>
        <v>2.3073199999999998</v>
      </c>
      <c r="W529" s="135">
        <f t="shared" si="306"/>
        <v>2.35642</v>
      </c>
      <c r="X529" s="135">
        <f t="shared" si="306"/>
        <v>2.34545</v>
      </c>
      <c r="Y529" s="135">
        <f t="shared" si="306"/>
        <v>2.2874400000000001</v>
      </c>
      <c r="Z529" s="135">
        <f t="shared" si="306"/>
        <v>2.0732900000000001</v>
      </c>
      <c r="AA529" s="135">
        <f t="shared" si="306"/>
        <v>1.81654</v>
      </c>
    </row>
    <row r="530" spans="1:27" ht="12.75" customHeight="1" outlineLevel="1" x14ac:dyDescent="0.3">
      <c r="A530" s="163" t="s">
        <v>2925</v>
      </c>
      <c r="B530" s="94" t="s">
        <v>238</v>
      </c>
      <c r="C530" s="70" t="s">
        <v>79</v>
      </c>
      <c r="D530" s="71">
        <v>1328.94</v>
      </c>
      <c r="E530" s="71">
        <v>1230.22</v>
      </c>
      <c r="F530" s="71">
        <v>1212.71</v>
      </c>
      <c r="G530" s="71">
        <v>1198.92</v>
      </c>
      <c r="H530" s="71">
        <v>1216.82</v>
      </c>
      <c r="I530" s="71">
        <v>1235.78</v>
      </c>
      <c r="J530" s="71">
        <v>1260.5899999999999</v>
      </c>
      <c r="K530" s="71">
        <v>1421.17</v>
      </c>
      <c r="L530" s="71">
        <v>1652.15</v>
      </c>
      <c r="M530" s="71">
        <v>1718.76</v>
      </c>
      <c r="N530" s="71">
        <v>1792.08</v>
      </c>
      <c r="O530" s="71">
        <v>1795.29</v>
      </c>
      <c r="P530" s="71">
        <v>1779.13</v>
      </c>
      <c r="Q530" s="71">
        <v>1761.12</v>
      </c>
      <c r="R530" s="71">
        <v>1708.51</v>
      </c>
      <c r="S530" s="71">
        <v>1680.81</v>
      </c>
      <c r="T530" s="71">
        <v>1684.91</v>
      </c>
      <c r="U530" s="71">
        <v>1702.98</v>
      </c>
      <c r="V530" s="71">
        <v>1779.28</v>
      </c>
      <c r="W530" s="71">
        <v>1828.38</v>
      </c>
      <c r="X530" s="71">
        <v>1817.41</v>
      </c>
      <c r="Y530" s="71">
        <v>1759.4</v>
      </c>
      <c r="Z530" s="71">
        <v>1545.25</v>
      </c>
      <c r="AA530" s="71">
        <v>1288.5</v>
      </c>
    </row>
    <row r="531" spans="1:27" ht="12.75" customHeight="1" outlineLevel="1" x14ac:dyDescent="0.3">
      <c r="A531" s="163" t="s">
        <v>2926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customHeight="1" outlineLevel="1" x14ac:dyDescent="0.3">
      <c r="A532" s="163" t="s">
        <v>2927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2928</v>
      </c>
      <c r="B533" s="94" t="s">
        <v>81</v>
      </c>
      <c r="C533" s="70" t="s">
        <v>79</v>
      </c>
      <c r="D533" s="71">
        <f>$D$11</f>
        <v>88.27</v>
      </c>
      <c r="E533" s="71">
        <f t="shared" ref="E533:AA533" si="308">$D$11</f>
        <v>88.27</v>
      </c>
      <c r="F533" s="71">
        <f t="shared" si="308"/>
        <v>88.27</v>
      </c>
      <c r="G533" s="71">
        <f t="shared" si="308"/>
        <v>88.27</v>
      </c>
      <c r="H533" s="71">
        <f t="shared" si="308"/>
        <v>88.27</v>
      </c>
      <c r="I533" s="71">
        <f t="shared" si="308"/>
        <v>88.27</v>
      </c>
      <c r="J533" s="71">
        <f t="shared" si="308"/>
        <v>88.27</v>
      </c>
      <c r="K533" s="71">
        <f t="shared" si="308"/>
        <v>88.27</v>
      </c>
      <c r="L533" s="71">
        <f t="shared" si="308"/>
        <v>88.27</v>
      </c>
      <c r="M533" s="71">
        <f t="shared" si="308"/>
        <v>88.27</v>
      </c>
      <c r="N533" s="71">
        <f t="shared" si="308"/>
        <v>88.27</v>
      </c>
      <c r="O533" s="71">
        <f t="shared" si="308"/>
        <v>88.27</v>
      </c>
      <c r="P533" s="71">
        <f t="shared" si="308"/>
        <v>88.27</v>
      </c>
      <c r="Q533" s="71">
        <f t="shared" si="308"/>
        <v>88.27</v>
      </c>
      <c r="R533" s="71">
        <f t="shared" si="308"/>
        <v>88.27</v>
      </c>
      <c r="S533" s="71">
        <f t="shared" si="308"/>
        <v>88.27</v>
      </c>
      <c r="T533" s="71">
        <f t="shared" si="308"/>
        <v>88.27</v>
      </c>
      <c r="U533" s="71">
        <f t="shared" si="308"/>
        <v>88.27</v>
      </c>
      <c r="V533" s="71">
        <f t="shared" si="308"/>
        <v>88.27</v>
      </c>
      <c r="W533" s="71">
        <f t="shared" si="308"/>
        <v>88.27</v>
      </c>
      <c r="X533" s="71">
        <f t="shared" si="308"/>
        <v>88.27</v>
      </c>
      <c r="Y533" s="71">
        <f t="shared" si="308"/>
        <v>88.27</v>
      </c>
      <c r="Z533" s="71">
        <f t="shared" si="308"/>
        <v>88.27</v>
      </c>
      <c r="AA533" s="71">
        <f t="shared" si="308"/>
        <v>88.27</v>
      </c>
    </row>
    <row r="534" spans="1:27" ht="13.8" x14ac:dyDescent="0.3">
      <c r="A534" s="162" t="s">
        <v>2929</v>
      </c>
      <c r="B534" s="54" t="str">
        <f>"11"&amp;"."&amp;$B$801&amp;"."&amp;$B$802</f>
        <v>11.03.2024</v>
      </c>
      <c r="C534" s="134" t="s">
        <v>76</v>
      </c>
      <c r="D534" s="135">
        <f>ROUND(((D535+D536+D538+D537)/1000),5)</f>
        <v>1.7605299999999999</v>
      </c>
      <c r="E534" s="135">
        <f>ROUND(((E535+E536+E538+E537)/1000),5)</f>
        <v>1.73322</v>
      </c>
      <c r="F534" s="135">
        <f>ROUND(((F535+F536+F538+F537)/1000),5)</f>
        <v>1.69285</v>
      </c>
      <c r="G534" s="135">
        <f t="shared" ref="G534:AA534" si="309">ROUND(((G535+G536+G538+G537)/1000),5)</f>
        <v>1.67476</v>
      </c>
      <c r="H534" s="135">
        <f t="shared" si="309"/>
        <v>1.7155400000000001</v>
      </c>
      <c r="I534" s="135">
        <f t="shared" si="309"/>
        <v>1.8032999999999999</v>
      </c>
      <c r="J534" s="135">
        <f t="shared" si="309"/>
        <v>1.97885</v>
      </c>
      <c r="K534" s="135">
        <f t="shared" si="309"/>
        <v>2.1921599999999999</v>
      </c>
      <c r="L534" s="135">
        <f t="shared" si="309"/>
        <v>2.31758</v>
      </c>
      <c r="M534" s="135">
        <f t="shared" si="309"/>
        <v>2.3939900000000001</v>
      </c>
      <c r="N534" s="135">
        <f t="shared" si="309"/>
        <v>2.3804400000000001</v>
      </c>
      <c r="O534" s="135">
        <f t="shared" si="309"/>
        <v>2.38462</v>
      </c>
      <c r="P534" s="135">
        <f t="shared" si="309"/>
        <v>2.3688699999999998</v>
      </c>
      <c r="Q534" s="135">
        <f t="shared" si="309"/>
        <v>2.3561700000000001</v>
      </c>
      <c r="R534" s="135">
        <f t="shared" si="309"/>
        <v>2.33291</v>
      </c>
      <c r="S534" s="135">
        <f t="shared" si="309"/>
        <v>2.3129400000000002</v>
      </c>
      <c r="T534" s="135">
        <f t="shared" si="309"/>
        <v>2.3099699999999999</v>
      </c>
      <c r="U534" s="135">
        <f t="shared" si="309"/>
        <v>2.2412899999999998</v>
      </c>
      <c r="V534" s="135">
        <f t="shared" si="309"/>
        <v>2.26715</v>
      </c>
      <c r="W534" s="135">
        <f t="shared" si="309"/>
        <v>2.2927599999999999</v>
      </c>
      <c r="X534" s="135">
        <f t="shared" si="309"/>
        <v>2.2531599999999998</v>
      </c>
      <c r="Y534" s="135">
        <f t="shared" si="309"/>
        <v>2.19272</v>
      </c>
      <c r="Z534" s="135">
        <f t="shared" si="309"/>
        <v>1.98942</v>
      </c>
      <c r="AA534" s="135">
        <f t="shared" si="309"/>
        <v>1.7495099999999999</v>
      </c>
    </row>
    <row r="535" spans="1:27" ht="12.75" customHeight="1" outlineLevel="1" x14ac:dyDescent="0.3">
      <c r="A535" s="163" t="s">
        <v>2930</v>
      </c>
      <c r="B535" s="94" t="s">
        <v>238</v>
      </c>
      <c r="C535" s="70" t="s">
        <v>79</v>
      </c>
      <c r="D535" s="71">
        <v>1232.49</v>
      </c>
      <c r="E535" s="71">
        <v>1205.18</v>
      </c>
      <c r="F535" s="71">
        <v>1164.81</v>
      </c>
      <c r="G535" s="71">
        <v>1146.72</v>
      </c>
      <c r="H535" s="71">
        <v>1187.5</v>
      </c>
      <c r="I535" s="71">
        <v>1275.26</v>
      </c>
      <c r="J535" s="71">
        <v>1450.81</v>
      </c>
      <c r="K535" s="71">
        <v>1664.12</v>
      </c>
      <c r="L535" s="71">
        <v>1789.54</v>
      </c>
      <c r="M535" s="71">
        <v>1865.95</v>
      </c>
      <c r="N535" s="71">
        <v>1852.4</v>
      </c>
      <c r="O535" s="71">
        <v>1856.58</v>
      </c>
      <c r="P535" s="71">
        <v>1840.83</v>
      </c>
      <c r="Q535" s="71">
        <v>1828.13</v>
      </c>
      <c r="R535" s="71">
        <v>1804.87</v>
      </c>
      <c r="S535" s="71">
        <v>1784.9</v>
      </c>
      <c r="T535" s="71">
        <v>1781.93</v>
      </c>
      <c r="U535" s="71">
        <v>1713.25</v>
      </c>
      <c r="V535" s="71">
        <v>1739.11</v>
      </c>
      <c r="W535" s="71">
        <v>1764.72</v>
      </c>
      <c r="X535" s="71">
        <v>1725.12</v>
      </c>
      <c r="Y535" s="71">
        <v>1664.68</v>
      </c>
      <c r="Z535" s="71">
        <v>1461.38</v>
      </c>
      <c r="AA535" s="71">
        <v>1221.47</v>
      </c>
    </row>
    <row r="536" spans="1:27" ht="12.75" customHeight="1" outlineLevel="1" x14ac:dyDescent="0.3">
      <c r="A536" s="163" t="s">
        <v>2931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customHeight="1" outlineLevel="1" x14ac:dyDescent="0.3">
      <c r="A537" s="163" t="s">
        <v>2932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2933</v>
      </c>
      <c r="B538" s="94" t="s">
        <v>81</v>
      </c>
      <c r="C538" s="70" t="s">
        <v>79</v>
      </c>
      <c r="D538" s="71">
        <f>$D$11</f>
        <v>88.27</v>
      </c>
      <c r="E538" s="71">
        <f t="shared" ref="E538:AA538" si="311">$D$11</f>
        <v>88.27</v>
      </c>
      <c r="F538" s="71">
        <f t="shared" si="311"/>
        <v>88.27</v>
      </c>
      <c r="G538" s="71">
        <f t="shared" si="311"/>
        <v>88.27</v>
      </c>
      <c r="H538" s="71">
        <f t="shared" si="311"/>
        <v>88.27</v>
      </c>
      <c r="I538" s="71">
        <f t="shared" si="311"/>
        <v>88.27</v>
      </c>
      <c r="J538" s="71">
        <f t="shared" si="311"/>
        <v>88.27</v>
      </c>
      <c r="K538" s="71">
        <f t="shared" si="311"/>
        <v>88.27</v>
      </c>
      <c r="L538" s="71">
        <f t="shared" si="311"/>
        <v>88.27</v>
      </c>
      <c r="M538" s="71">
        <f t="shared" si="311"/>
        <v>88.27</v>
      </c>
      <c r="N538" s="71">
        <f t="shared" si="311"/>
        <v>88.27</v>
      </c>
      <c r="O538" s="71">
        <f t="shared" si="311"/>
        <v>88.27</v>
      </c>
      <c r="P538" s="71">
        <f t="shared" si="311"/>
        <v>88.27</v>
      </c>
      <c r="Q538" s="71">
        <f t="shared" si="311"/>
        <v>88.27</v>
      </c>
      <c r="R538" s="71">
        <f t="shared" si="311"/>
        <v>88.27</v>
      </c>
      <c r="S538" s="71">
        <f t="shared" si="311"/>
        <v>88.27</v>
      </c>
      <c r="T538" s="71">
        <f t="shared" si="311"/>
        <v>88.27</v>
      </c>
      <c r="U538" s="71">
        <f t="shared" si="311"/>
        <v>88.27</v>
      </c>
      <c r="V538" s="71">
        <f t="shared" si="311"/>
        <v>88.27</v>
      </c>
      <c r="W538" s="71">
        <f t="shared" si="311"/>
        <v>88.27</v>
      </c>
      <c r="X538" s="71">
        <f t="shared" si="311"/>
        <v>88.27</v>
      </c>
      <c r="Y538" s="71">
        <f t="shared" si="311"/>
        <v>88.27</v>
      </c>
      <c r="Z538" s="71">
        <f t="shared" si="311"/>
        <v>88.27</v>
      </c>
      <c r="AA538" s="71">
        <f t="shared" si="311"/>
        <v>88.27</v>
      </c>
    </row>
    <row r="539" spans="1:27" ht="13.8" x14ac:dyDescent="0.3">
      <c r="A539" s="162" t="s">
        <v>2934</v>
      </c>
      <c r="B539" s="54" t="str">
        <f>"12"&amp;"."&amp;$B$801&amp;"."&amp;$B$802</f>
        <v>12.03.2024</v>
      </c>
      <c r="C539" s="134" t="s">
        <v>76</v>
      </c>
      <c r="D539" s="135">
        <f>ROUND(((D540+D541+D543+D542)/1000),5)</f>
        <v>1.7495499999999999</v>
      </c>
      <c r="E539" s="135">
        <f>ROUND(((E540+E541+E543+E542)/1000),5)</f>
        <v>1.6994499999999999</v>
      </c>
      <c r="F539" s="135">
        <f>ROUND(((F540+F541+F543+F542)/1000),5)</f>
        <v>1.66185</v>
      </c>
      <c r="G539" s="135">
        <f t="shared" ref="G539:AA539" si="312">ROUND(((G540+G541+G543+G542)/1000),5)</f>
        <v>1.6591</v>
      </c>
      <c r="H539" s="135">
        <f t="shared" si="312"/>
        <v>1.7111400000000001</v>
      </c>
      <c r="I539" s="135">
        <f t="shared" si="312"/>
        <v>1.80813</v>
      </c>
      <c r="J539" s="135">
        <f t="shared" si="312"/>
        <v>1.9746300000000001</v>
      </c>
      <c r="K539" s="135">
        <f t="shared" si="312"/>
        <v>2.1998099999999998</v>
      </c>
      <c r="L539" s="135">
        <f t="shared" si="312"/>
        <v>2.2759999999999998</v>
      </c>
      <c r="M539" s="135">
        <f t="shared" si="312"/>
        <v>2.3317000000000001</v>
      </c>
      <c r="N539" s="135">
        <f t="shared" si="312"/>
        <v>2.3317700000000001</v>
      </c>
      <c r="O539" s="135">
        <f t="shared" si="312"/>
        <v>2.3385500000000001</v>
      </c>
      <c r="P539" s="135">
        <f t="shared" si="312"/>
        <v>2.3206899999999999</v>
      </c>
      <c r="Q539" s="135">
        <f t="shared" si="312"/>
        <v>2.3199000000000001</v>
      </c>
      <c r="R539" s="135">
        <f t="shared" si="312"/>
        <v>2.2968999999999999</v>
      </c>
      <c r="S539" s="135">
        <f t="shared" si="312"/>
        <v>2.2802899999999999</v>
      </c>
      <c r="T539" s="135">
        <f t="shared" si="312"/>
        <v>2.2761999999999998</v>
      </c>
      <c r="U539" s="135">
        <f t="shared" si="312"/>
        <v>2.2278600000000002</v>
      </c>
      <c r="V539" s="135">
        <f t="shared" si="312"/>
        <v>2.27318</v>
      </c>
      <c r="W539" s="135">
        <f t="shared" si="312"/>
        <v>2.29813</v>
      </c>
      <c r="X539" s="135">
        <f t="shared" si="312"/>
        <v>2.2926299999999999</v>
      </c>
      <c r="Y539" s="135">
        <f t="shared" si="312"/>
        <v>2.20391</v>
      </c>
      <c r="Z539" s="135">
        <f t="shared" si="312"/>
        <v>1.9924599999999999</v>
      </c>
      <c r="AA539" s="135">
        <f t="shared" si="312"/>
        <v>1.8109200000000001</v>
      </c>
    </row>
    <row r="540" spans="1:27" ht="12.75" customHeight="1" outlineLevel="1" x14ac:dyDescent="0.3">
      <c r="A540" s="163" t="s">
        <v>2935</v>
      </c>
      <c r="B540" s="94" t="s">
        <v>238</v>
      </c>
      <c r="C540" s="70" t="s">
        <v>79</v>
      </c>
      <c r="D540" s="71">
        <v>1221.51</v>
      </c>
      <c r="E540" s="71">
        <v>1171.4100000000001</v>
      </c>
      <c r="F540" s="71">
        <v>1133.81</v>
      </c>
      <c r="G540" s="71">
        <v>1131.06</v>
      </c>
      <c r="H540" s="71">
        <v>1183.0999999999999</v>
      </c>
      <c r="I540" s="71">
        <v>1280.0899999999999</v>
      </c>
      <c r="J540" s="71">
        <v>1446.59</v>
      </c>
      <c r="K540" s="71">
        <v>1671.77</v>
      </c>
      <c r="L540" s="71">
        <v>1747.96</v>
      </c>
      <c r="M540" s="71">
        <v>1803.66</v>
      </c>
      <c r="N540" s="71">
        <v>1803.73</v>
      </c>
      <c r="O540" s="71">
        <v>1810.51</v>
      </c>
      <c r="P540" s="71">
        <v>1792.65</v>
      </c>
      <c r="Q540" s="71">
        <v>1791.86</v>
      </c>
      <c r="R540" s="71">
        <v>1768.86</v>
      </c>
      <c r="S540" s="71">
        <v>1752.25</v>
      </c>
      <c r="T540" s="71">
        <v>1748.16</v>
      </c>
      <c r="U540" s="71">
        <v>1699.82</v>
      </c>
      <c r="V540" s="71">
        <v>1745.14</v>
      </c>
      <c r="W540" s="71">
        <v>1770.09</v>
      </c>
      <c r="X540" s="71">
        <v>1764.59</v>
      </c>
      <c r="Y540" s="71">
        <v>1675.87</v>
      </c>
      <c r="Z540" s="71">
        <v>1464.42</v>
      </c>
      <c r="AA540" s="71">
        <v>1282.8800000000001</v>
      </c>
    </row>
    <row r="541" spans="1:27" ht="12.75" customHeight="1" outlineLevel="1" x14ac:dyDescent="0.3">
      <c r="A541" s="163" t="s">
        <v>2936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customHeight="1" outlineLevel="1" x14ac:dyDescent="0.3">
      <c r="A542" s="163" t="s">
        <v>2937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2938</v>
      </c>
      <c r="B543" s="94" t="s">
        <v>81</v>
      </c>
      <c r="C543" s="70" t="s">
        <v>79</v>
      </c>
      <c r="D543" s="71">
        <f>$D$11</f>
        <v>88.27</v>
      </c>
      <c r="E543" s="71">
        <f t="shared" ref="E543:AA543" si="314">$D$11</f>
        <v>88.27</v>
      </c>
      <c r="F543" s="71">
        <f t="shared" si="314"/>
        <v>88.27</v>
      </c>
      <c r="G543" s="71">
        <f t="shared" si="314"/>
        <v>88.27</v>
      </c>
      <c r="H543" s="71">
        <f t="shared" si="314"/>
        <v>88.27</v>
      </c>
      <c r="I543" s="71">
        <f t="shared" si="314"/>
        <v>88.27</v>
      </c>
      <c r="J543" s="71">
        <f t="shared" si="314"/>
        <v>88.27</v>
      </c>
      <c r="K543" s="71">
        <f t="shared" si="314"/>
        <v>88.27</v>
      </c>
      <c r="L543" s="71">
        <f t="shared" si="314"/>
        <v>88.27</v>
      </c>
      <c r="M543" s="71">
        <f t="shared" si="314"/>
        <v>88.27</v>
      </c>
      <c r="N543" s="71">
        <f t="shared" si="314"/>
        <v>88.27</v>
      </c>
      <c r="O543" s="71">
        <f t="shared" si="314"/>
        <v>88.27</v>
      </c>
      <c r="P543" s="71">
        <f t="shared" si="314"/>
        <v>88.27</v>
      </c>
      <c r="Q543" s="71">
        <f t="shared" si="314"/>
        <v>88.27</v>
      </c>
      <c r="R543" s="71">
        <f t="shared" si="314"/>
        <v>88.27</v>
      </c>
      <c r="S543" s="71">
        <f t="shared" si="314"/>
        <v>88.27</v>
      </c>
      <c r="T543" s="71">
        <f t="shared" si="314"/>
        <v>88.27</v>
      </c>
      <c r="U543" s="71">
        <f t="shared" si="314"/>
        <v>88.27</v>
      </c>
      <c r="V543" s="71">
        <f t="shared" si="314"/>
        <v>88.27</v>
      </c>
      <c r="W543" s="71">
        <f t="shared" si="314"/>
        <v>88.27</v>
      </c>
      <c r="X543" s="71">
        <f t="shared" si="314"/>
        <v>88.27</v>
      </c>
      <c r="Y543" s="71">
        <f t="shared" si="314"/>
        <v>88.27</v>
      </c>
      <c r="Z543" s="71">
        <f t="shared" si="314"/>
        <v>88.27</v>
      </c>
      <c r="AA543" s="71">
        <f t="shared" si="314"/>
        <v>88.27</v>
      </c>
    </row>
    <row r="544" spans="1:27" ht="13.8" x14ac:dyDescent="0.3">
      <c r="A544" s="162" t="s">
        <v>2939</v>
      </c>
      <c r="B544" s="54" t="str">
        <f>"13"&amp;"."&amp;$B$801&amp;"."&amp;$B$802</f>
        <v>13.03.2024</v>
      </c>
      <c r="C544" s="134" t="s">
        <v>76</v>
      </c>
      <c r="D544" s="135">
        <f>ROUND(((D545+D546+D548+D547)/1000),5)</f>
        <v>1.7221500000000001</v>
      </c>
      <c r="E544" s="135">
        <f>ROUND(((E545+E546+E548+E547)/1000),5)</f>
        <v>1.68709</v>
      </c>
      <c r="F544" s="135">
        <f>ROUND(((F545+F546+F548+F547)/1000),5)</f>
        <v>1.6617999999999999</v>
      </c>
      <c r="G544" s="135">
        <f t="shared" ref="G544:AA544" si="315">ROUND(((G545+G546+G548+G547)/1000),5)</f>
        <v>1.66065</v>
      </c>
      <c r="H544" s="135">
        <f t="shared" si="315"/>
        <v>1.68563</v>
      </c>
      <c r="I544" s="135">
        <f t="shared" si="315"/>
        <v>1.7835799999999999</v>
      </c>
      <c r="J544" s="135">
        <f t="shared" si="315"/>
        <v>1.9638500000000001</v>
      </c>
      <c r="K544" s="135">
        <f t="shared" si="315"/>
        <v>2.1901000000000002</v>
      </c>
      <c r="L544" s="135">
        <f t="shared" si="315"/>
        <v>2.2257799999999999</v>
      </c>
      <c r="M544" s="135">
        <f t="shared" si="315"/>
        <v>2.38666</v>
      </c>
      <c r="N544" s="135">
        <f t="shared" si="315"/>
        <v>2.37602</v>
      </c>
      <c r="O544" s="135">
        <f t="shared" si="315"/>
        <v>2.294</v>
      </c>
      <c r="P544" s="135">
        <f t="shared" si="315"/>
        <v>2.2469600000000001</v>
      </c>
      <c r="Q544" s="135">
        <f t="shared" si="315"/>
        <v>2.28762</v>
      </c>
      <c r="R544" s="135">
        <f t="shared" si="315"/>
        <v>2.2662900000000001</v>
      </c>
      <c r="S544" s="135">
        <f t="shared" si="315"/>
        <v>2.24247</v>
      </c>
      <c r="T544" s="135">
        <f t="shared" si="315"/>
        <v>2.2155900000000002</v>
      </c>
      <c r="U544" s="135">
        <f t="shared" si="315"/>
        <v>2.2136100000000001</v>
      </c>
      <c r="V544" s="135">
        <f t="shared" si="315"/>
        <v>2.2465199999999999</v>
      </c>
      <c r="W544" s="135">
        <f t="shared" si="315"/>
        <v>2.3048099999999998</v>
      </c>
      <c r="X544" s="135">
        <f t="shared" si="315"/>
        <v>2.2794599999999998</v>
      </c>
      <c r="Y544" s="135">
        <f t="shared" si="315"/>
        <v>2.2006899999999998</v>
      </c>
      <c r="Z544" s="135">
        <f t="shared" si="315"/>
        <v>1.98935</v>
      </c>
      <c r="AA544" s="135">
        <f t="shared" si="315"/>
        <v>1.78803</v>
      </c>
    </row>
    <row r="545" spans="1:27" ht="12.75" customHeight="1" outlineLevel="1" x14ac:dyDescent="0.3">
      <c r="A545" s="163" t="s">
        <v>2940</v>
      </c>
      <c r="B545" s="94" t="s">
        <v>238</v>
      </c>
      <c r="C545" s="70" t="s">
        <v>79</v>
      </c>
      <c r="D545" s="71">
        <v>1194.1099999999999</v>
      </c>
      <c r="E545" s="71">
        <v>1159.05</v>
      </c>
      <c r="F545" s="71">
        <v>1133.76</v>
      </c>
      <c r="G545" s="71">
        <v>1132.6099999999999</v>
      </c>
      <c r="H545" s="71">
        <v>1157.5899999999999</v>
      </c>
      <c r="I545" s="71">
        <v>1255.54</v>
      </c>
      <c r="J545" s="71">
        <v>1435.81</v>
      </c>
      <c r="K545" s="71">
        <v>1662.06</v>
      </c>
      <c r="L545" s="71">
        <v>1697.74</v>
      </c>
      <c r="M545" s="71">
        <v>1858.62</v>
      </c>
      <c r="N545" s="71">
        <v>1847.98</v>
      </c>
      <c r="O545" s="71">
        <v>1765.96</v>
      </c>
      <c r="P545" s="71">
        <v>1718.92</v>
      </c>
      <c r="Q545" s="71">
        <v>1759.58</v>
      </c>
      <c r="R545" s="71">
        <v>1738.25</v>
      </c>
      <c r="S545" s="71">
        <v>1714.43</v>
      </c>
      <c r="T545" s="71">
        <v>1687.55</v>
      </c>
      <c r="U545" s="71">
        <v>1685.57</v>
      </c>
      <c r="V545" s="71">
        <v>1718.48</v>
      </c>
      <c r="W545" s="71">
        <v>1776.77</v>
      </c>
      <c r="X545" s="71">
        <v>1751.42</v>
      </c>
      <c r="Y545" s="71">
        <v>1672.65</v>
      </c>
      <c r="Z545" s="71">
        <v>1461.31</v>
      </c>
      <c r="AA545" s="71">
        <v>1259.99</v>
      </c>
    </row>
    <row r="546" spans="1:27" ht="12.75" customHeight="1" outlineLevel="1" x14ac:dyDescent="0.3">
      <c r="A546" s="163" t="s">
        <v>2941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customHeight="1" outlineLevel="1" x14ac:dyDescent="0.3">
      <c r="A547" s="163" t="s">
        <v>2942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2943</v>
      </c>
      <c r="B548" s="94" t="s">
        <v>81</v>
      </c>
      <c r="C548" s="70" t="s">
        <v>79</v>
      </c>
      <c r="D548" s="71">
        <f>$D$11</f>
        <v>88.27</v>
      </c>
      <c r="E548" s="71">
        <f t="shared" ref="E548:AA548" si="317">$D$11</f>
        <v>88.27</v>
      </c>
      <c r="F548" s="71">
        <f t="shared" si="317"/>
        <v>88.27</v>
      </c>
      <c r="G548" s="71">
        <f t="shared" si="317"/>
        <v>88.27</v>
      </c>
      <c r="H548" s="71">
        <f t="shared" si="317"/>
        <v>88.27</v>
      </c>
      <c r="I548" s="71">
        <f t="shared" si="317"/>
        <v>88.27</v>
      </c>
      <c r="J548" s="71">
        <f t="shared" si="317"/>
        <v>88.27</v>
      </c>
      <c r="K548" s="71">
        <f t="shared" si="317"/>
        <v>88.27</v>
      </c>
      <c r="L548" s="71">
        <f t="shared" si="317"/>
        <v>88.27</v>
      </c>
      <c r="M548" s="71">
        <f t="shared" si="317"/>
        <v>88.27</v>
      </c>
      <c r="N548" s="71">
        <f t="shared" si="317"/>
        <v>88.27</v>
      </c>
      <c r="O548" s="71">
        <f t="shared" si="317"/>
        <v>88.27</v>
      </c>
      <c r="P548" s="71">
        <f t="shared" si="317"/>
        <v>88.27</v>
      </c>
      <c r="Q548" s="71">
        <f t="shared" si="317"/>
        <v>88.27</v>
      </c>
      <c r="R548" s="71">
        <f t="shared" si="317"/>
        <v>88.27</v>
      </c>
      <c r="S548" s="71">
        <f t="shared" si="317"/>
        <v>88.27</v>
      </c>
      <c r="T548" s="71">
        <f t="shared" si="317"/>
        <v>88.27</v>
      </c>
      <c r="U548" s="71">
        <f t="shared" si="317"/>
        <v>88.27</v>
      </c>
      <c r="V548" s="71">
        <f t="shared" si="317"/>
        <v>88.27</v>
      </c>
      <c r="W548" s="71">
        <f t="shared" si="317"/>
        <v>88.27</v>
      </c>
      <c r="X548" s="71">
        <f t="shared" si="317"/>
        <v>88.27</v>
      </c>
      <c r="Y548" s="71">
        <f t="shared" si="317"/>
        <v>88.27</v>
      </c>
      <c r="Z548" s="71">
        <f t="shared" si="317"/>
        <v>88.27</v>
      </c>
      <c r="AA548" s="71">
        <f t="shared" si="317"/>
        <v>88.27</v>
      </c>
    </row>
    <row r="549" spans="1:27" ht="13.8" x14ac:dyDescent="0.3">
      <c r="A549" s="162" t="s">
        <v>2944</v>
      </c>
      <c r="B549" s="54" t="str">
        <f>"14"&amp;"."&amp;$B$801&amp;"."&amp;$B$802</f>
        <v>14.03.2024</v>
      </c>
      <c r="C549" s="134" t="s">
        <v>76</v>
      </c>
      <c r="D549" s="135">
        <f>ROUND(((D550+D551+D553+D552)/1000),5)</f>
        <v>1.75177</v>
      </c>
      <c r="E549" s="135">
        <f>ROUND(((E550+E551+E553+E552)/1000),5)</f>
        <v>1.67398</v>
      </c>
      <c r="F549" s="135">
        <f>ROUND(((F550+F551+F553+F552)/1000),5)</f>
        <v>1.66015</v>
      </c>
      <c r="G549" s="135">
        <f t="shared" ref="G549:AA549" si="318">ROUND(((G550+G551+G553+G552)/1000),5)</f>
        <v>1.6629</v>
      </c>
      <c r="H549" s="135">
        <f t="shared" si="318"/>
        <v>1.70625</v>
      </c>
      <c r="I549" s="135">
        <f t="shared" si="318"/>
        <v>1.78268</v>
      </c>
      <c r="J549" s="135">
        <f t="shared" si="318"/>
        <v>1.9484399999999999</v>
      </c>
      <c r="K549" s="135">
        <f t="shared" si="318"/>
        <v>2.1706799999999999</v>
      </c>
      <c r="L549" s="135">
        <f t="shared" si="318"/>
        <v>2.2404500000000001</v>
      </c>
      <c r="M549" s="135">
        <f t="shared" si="318"/>
        <v>2.3083999999999998</v>
      </c>
      <c r="N549" s="135">
        <f t="shared" si="318"/>
        <v>2.2962500000000001</v>
      </c>
      <c r="O549" s="135">
        <f t="shared" si="318"/>
        <v>2.33236</v>
      </c>
      <c r="P549" s="135">
        <f t="shared" si="318"/>
        <v>2.3074300000000001</v>
      </c>
      <c r="Q549" s="135">
        <f t="shared" si="318"/>
        <v>2.2977699999999999</v>
      </c>
      <c r="R549" s="135">
        <f t="shared" si="318"/>
        <v>2.2786400000000002</v>
      </c>
      <c r="S549" s="135">
        <f t="shared" si="318"/>
        <v>2.2528000000000001</v>
      </c>
      <c r="T549" s="135">
        <f t="shared" si="318"/>
        <v>2.25007</v>
      </c>
      <c r="U549" s="135">
        <f t="shared" si="318"/>
        <v>2.20973</v>
      </c>
      <c r="V549" s="135">
        <f t="shared" si="318"/>
        <v>2.2961100000000001</v>
      </c>
      <c r="W549" s="135">
        <f t="shared" si="318"/>
        <v>2.3275199999999998</v>
      </c>
      <c r="X549" s="135">
        <f t="shared" si="318"/>
        <v>2.2880500000000001</v>
      </c>
      <c r="Y549" s="135">
        <f t="shared" si="318"/>
        <v>2.2010399999999999</v>
      </c>
      <c r="Z549" s="135">
        <f t="shared" si="318"/>
        <v>2.0198700000000001</v>
      </c>
      <c r="AA549" s="135">
        <f t="shared" si="318"/>
        <v>1.8721300000000001</v>
      </c>
    </row>
    <row r="550" spans="1:27" ht="12.75" customHeight="1" outlineLevel="1" x14ac:dyDescent="0.3">
      <c r="A550" s="163" t="s">
        <v>2945</v>
      </c>
      <c r="B550" s="94" t="s">
        <v>238</v>
      </c>
      <c r="C550" s="70" t="s">
        <v>79</v>
      </c>
      <c r="D550" s="71">
        <v>1223.73</v>
      </c>
      <c r="E550" s="71">
        <v>1145.94</v>
      </c>
      <c r="F550" s="71">
        <v>1132.1099999999999</v>
      </c>
      <c r="G550" s="71">
        <v>1134.8599999999999</v>
      </c>
      <c r="H550" s="71">
        <v>1178.21</v>
      </c>
      <c r="I550" s="71">
        <v>1254.6400000000001</v>
      </c>
      <c r="J550" s="71">
        <v>1420.4</v>
      </c>
      <c r="K550" s="71">
        <v>1642.64</v>
      </c>
      <c r="L550" s="71">
        <v>1712.41</v>
      </c>
      <c r="M550" s="71">
        <v>1780.36</v>
      </c>
      <c r="N550" s="71">
        <v>1768.21</v>
      </c>
      <c r="O550" s="71">
        <v>1804.32</v>
      </c>
      <c r="P550" s="71">
        <v>1779.39</v>
      </c>
      <c r="Q550" s="71">
        <v>1769.73</v>
      </c>
      <c r="R550" s="71">
        <v>1750.6</v>
      </c>
      <c r="S550" s="71">
        <v>1724.76</v>
      </c>
      <c r="T550" s="71">
        <v>1722.03</v>
      </c>
      <c r="U550" s="71">
        <v>1681.69</v>
      </c>
      <c r="V550" s="71">
        <v>1768.07</v>
      </c>
      <c r="W550" s="71">
        <v>1799.48</v>
      </c>
      <c r="X550" s="71">
        <v>1760.01</v>
      </c>
      <c r="Y550" s="71">
        <v>1673</v>
      </c>
      <c r="Z550" s="71">
        <v>1491.83</v>
      </c>
      <c r="AA550" s="71">
        <v>1344.09</v>
      </c>
    </row>
    <row r="551" spans="1:27" ht="12.75" customHeight="1" outlineLevel="1" x14ac:dyDescent="0.3">
      <c r="A551" s="163" t="s">
        <v>2946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customHeight="1" outlineLevel="1" x14ac:dyDescent="0.3">
      <c r="A552" s="163" t="s">
        <v>2947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2948</v>
      </c>
      <c r="B553" s="94" t="s">
        <v>81</v>
      </c>
      <c r="C553" s="70" t="s">
        <v>79</v>
      </c>
      <c r="D553" s="71">
        <f>$D$11</f>
        <v>88.27</v>
      </c>
      <c r="E553" s="71">
        <f t="shared" ref="E553:AA553" si="320">$D$11</f>
        <v>88.27</v>
      </c>
      <c r="F553" s="71">
        <f t="shared" si="320"/>
        <v>88.27</v>
      </c>
      <c r="G553" s="71">
        <f t="shared" si="320"/>
        <v>88.27</v>
      </c>
      <c r="H553" s="71">
        <f t="shared" si="320"/>
        <v>88.27</v>
      </c>
      <c r="I553" s="71">
        <f t="shared" si="320"/>
        <v>88.27</v>
      </c>
      <c r="J553" s="71">
        <f t="shared" si="320"/>
        <v>88.27</v>
      </c>
      <c r="K553" s="71">
        <f t="shared" si="320"/>
        <v>88.27</v>
      </c>
      <c r="L553" s="71">
        <f t="shared" si="320"/>
        <v>88.27</v>
      </c>
      <c r="M553" s="71">
        <f t="shared" si="320"/>
        <v>88.27</v>
      </c>
      <c r="N553" s="71">
        <f t="shared" si="320"/>
        <v>88.27</v>
      </c>
      <c r="O553" s="71">
        <f t="shared" si="320"/>
        <v>88.27</v>
      </c>
      <c r="P553" s="71">
        <f t="shared" si="320"/>
        <v>88.27</v>
      </c>
      <c r="Q553" s="71">
        <f t="shared" si="320"/>
        <v>88.27</v>
      </c>
      <c r="R553" s="71">
        <f t="shared" si="320"/>
        <v>88.27</v>
      </c>
      <c r="S553" s="71">
        <f t="shared" si="320"/>
        <v>88.27</v>
      </c>
      <c r="T553" s="71">
        <f t="shared" si="320"/>
        <v>88.27</v>
      </c>
      <c r="U553" s="71">
        <f t="shared" si="320"/>
        <v>88.27</v>
      </c>
      <c r="V553" s="71">
        <f t="shared" si="320"/>
        <v>88.27</v>
      </c>
      <c r="W553" s="71">
        <f t="shared" si="320"/>
        <v>88.27</v>
      </c>
      <c r="X553" s="71">
        <f t="shared" si="320"/>
        <v>88.27</v>
      </c>
      <c r="Y553" s="71">
        <f t="shared" si="320"/>
        <v>88.27</v>
      </c>
      <c r="Z553" s="71">
        <f t="shared" si="320"/>
        <v>88.27</v>
      </c>
      <c r="AA553" s="71">
        <f t="shared" si="320"/>
        <v>88.27</v>
      </c>
    </row>
    <row r="554" spans="1:27" ht="13.8" x14ac:dyDescent="0.3">
      <c r="A554" s="162" t="s">
        <v>2949</v>
      </c>
      <c r="B554" s="54" t="str">
        <f>"15"&amp;"."&amp;$B$801&amp;"."&amp;$B$802</f>
        <v>15.03.2024</v>
      </c>
      <c r="C554" s="134" t="s">
        <v>76</v>
      </c>
      <c r="D554" s="135">
        <f>ROUND(((D555+D556+D558+D557)/1000),5)</f>
        <v>1.7580800000000001</v>
      </c>
      <c r="E554" s="135">
        <f>ROUND(((E555+E556+E558+E557)/1000),5)</f>
        <v>1.6974400000000001</v>
      </c>
      <c r="F554" s="135">
        <f>ROUND(((F555+F556+F558+F557)/1000),5)</f>
        <v>1.68499</v>
      </c>
      <c r="G554" s="135">
        <f t="shared" ref="G554:AA554" si="321">ROUND(((G555+G556+G558+G557)/1000),5)</f>
        <v>1.6850400000000001</v>
      </c>
      <c r="H554" s="135">
        <f t="shared" si="321"/>
        <v>1.71265</v>
      </c>
      <c r="I554" s="135">
        <f t="shared" si="321"/>
        <v>1.8506499999999999</v>
      </c>
      <c r="J554" s="135">
        <f t="shared" si="321"/>
        <v>1.9727600000000001</v>
      </c>
      <c r="K554" s="135">
        <f t="shared" si="321"/>
        <v>2.1872799999999999</v>
      </c>
      <c r="L554" s="135">
        <f t="shared" si="321"/>
        <v>2.2689499999999998</v>
      </c>
      <c r="M554" s="135">
        <f t="shared" si="321"/>
        <v>2.3083399999999998</v>
      </c>
      <c r="N554" s="135">
        <f t="shared" si="321"/>
        <v>2.3090000000000002</v>
      </c>
      <c r="O554" s="135">
        <f t="shared" si="321"/>
        <v>2.3565900000000002</v>
      </c>
      <c r="P554" s="135">
        <f t="shared" si="321"/>
        <v>2.3518300000000001</v>
      </c>
      <c r="Q554" s="135">
        <f t="shared" si="321"/>
        <v>2.3441399999999999</v>
      </c>
      <c r="R554" s="135">
        <f t="shared" si="321"/>
        <v>2.3278099999999999</v>
      </c>
      <c r="S554" s="135">
        <f t="shared" si="321"/>
        <v>2.3152599999999999</v>
      </c>
      <c r="T554" s="135">
        <f t="shared" si="321"/>
        <v>2.3157299999999998</v>
      </c>
      <c r="U554" s="135">
        <f t="shared" si="321"/>
        <v>2.24492</v>
      </c>
      <c r="V554" s="135">
        <f t="shared" si="321"/>
        <v>2.3052199999999998</v>
      </c>
      <c r="W554" s="135">
        <f t="shared" si="321"/>
        <v>2.3636599999999999</v>
      </c>
      <c r="X554" s="135">
        <f t="shared" si="321"/>
        <v>2.3584700000000001</v>
      </c>
      <c r="Y554" s="135">
        <f t="shared" si="321"/>
        <v>2.2470699999999999</v>
      </c>
      <c r="Z554" s="135">
        <f t="shared" si="321"/>
        <v>2.0563799999999999</v>
      </c>
      <c r="AA554" s="135">
        <f t="shared" si="321"/>
        <v>1.97861</v>
      </c>
    </row>
    <row r="555" spans="1:27" ht="12.75" customHeight="1" outlineLevel="1" x14ac:dyDescent="0.3">
      <c r="A555" s="163" t="s">
        <v>2950</v>
      </c>
      <c r="B555" s="94" t="s">
        <v>238</v>
      </c>
      <c r="C555" s="70" t="s">
        <v>79</v>
      </c>
      <c r="D555" s="71">
        <v>1230.04</v>
      </c>
      <c r="E555" s="71">
        <v>1169.4000000000001</v>
      </c>
      <c r="F555" s="71">
        <v>1156.95</v>
      </c>
      <c r="G555" s="71">
        <v>1157</v>
      </c>
      <c r="H555" s="71">
        <v>1184.6099999999999</v>
      </c>
      <c r="I555" s="71">
        <v>1322.61</v>
      </c>
      <c r="J555" s="71">
        <v>1444.72</v>
      </c>
      <c r="K555" s="71">
        <v>1659.24</v>
      </c>
      <c r="L555" s="71">
        <v>1740.91</v>
      </c>
      <c r="M555" s="71">
        <v>1780.3</v>
      </c>
      <c r="N555" s="71">
        <v>1780.96</v>
      </c>
      <c r="O555" s="71">
        <v>1828.55</v>
      </c>
      <c r="P555" s="71">
        <v>1823.79</v>
      </c>
      <c r="Q555" s="71">
        <v>1816.1</v>
      </c>
      <c r="R555" s="71">
        <v>1799.77</v>
      </c>
      <c r="S555" s="71">
        <v>1787.22</v>
      </c>
      <c r="T555" s="71">
        <v>1787.69</v>
      </c>
      <c r="U555" s="71">
        <v>1716.88</v>
      </c>
      <c r="V555" s="71">
        <v>1777.18</v>
      </c>
      <c r="W555" s="71">
        <v>1835.62</v>
      </c>
      <c r="X555" s="71">
        <v>1830.43</v>
      </c>
      <c r="Y555" s="71">
        <v>1719.03</v>
      </c>
      <c r="Z555" s="71">
        <v>1528.34</v>
      </c>
      <c r="AA555" s="71">
        <v>1450.57</v>
      </c>
    </row>
    <row r="556" spans="1:27" ht="12.75" customHeight="1" outlineLevel="1" x14ac:dyDescent="0.3">
      <c r="A556" s="163" t="s">
        <v>2951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customHeight="1" outlineLevel="1" x14ac:dyDescent="0.3">
      <c r="A557" s="163" t="s">
        <v>2952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2953</v>
      </c>
      <c r="B558" s="94" t="s">
        <v>81</v>
      </c>
      <c r="C558" s="70" t="s">
        <v>79</v>
      </c>
      <c r="D558" s="71">
        <f>$D$11</f>
        <v>88.27</v>
      </c>
      <c r="E558" s="71">
        <f t="shared" ref="E558:AA558" si="323">$D$11</f>
        <v>88.27</v>
      </c>
      <c r="F558" s="71">
        <f t="shared" si="323"/>
        <v>88.27</v>
      </c>
      <c r="G558" s="71">
        <f t="shared" si="323"/>
        <v>88.27</v>
      </c>
      <c r="H558" s="71">
        <f t="shared" si="323"/>
        <v>88.27</v>
      </c>
      <c r="I558" s="71">
        <f t="shared" si="323"/>
        <v>88.27</v>
      </c>
      <c r="J558" s="71">
        <f t="shared" si="323"/>
        <v>88.27</v>
      </c>
      <c r="K558" s="71">
        <f t="shared" si="323"/>
        <v>88.27</v>
      </c>
      <c r="L558" s="71">
        <f t="shared" si="323"/>
        <v>88.27</v>
      </c>
      <c r="M558" s="71">
        <f t="shared" si="323"/>
        <v>88.27</v>
      </c>
      <c r="N558" s="71">
        <f t="shared" si="323"/>
        <v>88.27</v>
      </c>
      <c r="O558" s="71">
        <f t="shared" si="323"/>
        <v>88.27</v>
      </c>
      <c r="P558" s="71">
        <f t="shared" si="323"/>
        <v>88.27</v>
      </c>
      <c r="Q558" s="71">
        <f t="shared" si="323"/>
        <v>88.27</v>
      </c>
      <c r="R558" s="71">
        <f t="shared" si="323"/>
        <v>88.27</v>
      </c>
      <c r="S558" s="71">
        <f t="shared" si="323"/>
        <v>88.27</v>
      </c>
      <c r="T558" s="71">
        <f t="shared" si="323"/>
        <v>88.27</v>
      </c>
      <c r="U558" s="71">
        <f t="shared" si="323"/>
        <v>88.27</v>
      </c>
      <c r="V558" s="71">
        <f t="shared" si="323"/>
        <v>88.27</v>
      </c>
      <c r="W558" s="71">
        <f t="shared" si="323"/>
        <v>88.27</v>
      </c>
      <c r="X558" s="71">
        <f t="shared" si="323"/>
        <v>88.27</v>
      </c>
      <c r="Y558" s="71">
        <f t="shared" si="323"/>
        <v>88.27</v>
      </c>
      <c r="Z558" s="71">
        <f t="shared" si="323"/>
        <v>88.27</v>
      </c>
      <c r="AA558" s="71">
        <f t="shared" si="323"/>
        <v>88.27</v>
      </c>
    </row>
    <row r="559" spans="1:27" ht="13.8" x14ac:dyDescent="0.3">
      <c r="A559" s="162" t="s">
        <v>2954</v>
      </c>
      <c r="B559" s="54" t="str">
        <f>"16"&amp;"."&amp;$B$801&amp;"."&amp;$B$802</f>
        <v>16.03.2024</v>
      </c>
      <c r="C559" s="134" t="s">
        <v>76</v>
      </c>
      <c r="D559" s="135">
        <f>ROUND(((D560+D561+D563+D562)/1000),5)</f>
        <v>1.9703200000000001</v>
      </c>
      <c r="E559" s="135">
        <f>ROUND(((E560+E561+E563+E562)/1000),5)</f>
        <v>1.8036000000000001</v>
      </c>
      <c r="F559" s="135">
        <f>ROUND(((F560+F561+F563+F562)/1000),5)</f>
        <v>1.77359</v>
      </c>
      <c r="G559" s="135">
        <f t="shared" ref="G559:AA559" si="324">ROUND(((G560+G561+G563+G562)/1000),5)</f>
        <v>1.75257</v>
      </c>
      <c r="H559" s="135">
        <f t="shared" si="324"/>
        <v>1.7534700000000001</v>
      </c>
      <c r="I559" s="135">
        <f t="shared" si="324"/>
        <v>1.87927</v>
      </c>
      <c r="J559" s="135">
        <f t="shared" si="324"/>
        <v>1.9296500000000001</v>
      </c>
      <c r="K559" s="135">
        <f t="shared" si="324"/>
        <v>1.97645</v>
      </c>
      <c r="L559" s="135">
        <f t="shared" si="324"/>
        <v>2.2202500000000001</v>
      </c>
      <c r="M559" s="135">
        <f t="shared" si="324"/>
        <v>2.3513600000000001</v>
      </c>
      <c r="N559" s="135">
        <f t="shared" si="324"/>
        <v>2.4204599999999998</v>
      </c>
      <c r="O559" s="135">
        <f t="shared" si="324"/>
        <v>2.41567</v>
      </c>
      <c r="P559" s="135">
        <f t="shared" si="324"/>
        <v>2.38401</v>
      </c>
      <c r="Q559" s="135">
        <f t="shared" si="324"/>
        <v>2.3688600000000002</v>
      </c>
      <c r="R559" s="135">
        <f t="shared" si="324"/>
        <v>2.3012199999999998</v>
      </c>
      <c r="S559" s="135">
        <f t="shared" si="324"/>
        <v>2.2415099999999999</v>
      </c>
      <c r="T559" s="135">
        <f t="shared" si="324"/>
        <v>2.2492800000000002</v>
      </c>
      <c r="U559" s="135">
        <f t="shared" si="324"/>
        <v>2.3001399999999999</v>
      </c>
      <c r="V559" s="135">
        <f t="shared" si="324"/>
        <v>2.36795</v>
      </c>
      <c r="W559" s="135">
        <f t="shared" si="324"/>
        <v>2.3768699999999998</v>
      </c>
      <c r="X559" s="135">
        <f t="shared" si="324"/>
        <v>2.28932</v>
      </c>
      <c r="Y559" s="135">
        <f t="shared" si="324"/>
        <v>2.21556</v>
      </c>
      <c r="Z559" s="135">
        <f t="shared" si="324"/>
        <v>2.04325</v>
      </c>
      <c r="AA559" s="135">
        <f t="shared" si="324"/>
        <v>1.97458</v>
      </c>
    </row>
    <row r="560" spans="1:27" ht="12.75" customHeight="1" outlineLevel="1" x14ac:dyDescent="0.3">
      <c r="A560" s="163" t="s">
        <v>2955</v>
      </c>
      <c r="B560" s="94" t="s">
        <v>238</v>
      </c>
      <c r="C560" s="70" t="s">
        <v>79</v>
      </c>
      <c r="D560" s="71">
        <v>1442.28</v>
      </c>
      <c r="E560" s="71">
        <v>1275.56</v>
      </c>
      <c r="F560" s="71">
        <v>1245.55</v>
      </c>
      <c r="G560" s="71">
        <v>1224.53</v>
      </c>
      <c r="H560" s="71">
        <v>1225.43</v>
      </c>
      <c r="I560" s="71">
        <v>1351.23</v>
      </c>
      <c r="J560" s="71">
        <v>1401.61</v>
      </c>
      <c r="K560" s="71">
        <v>1448.41</v>
      </c>
      <c r="L560" s="71">
        <v>1692.21</v>
      </c>
      <c r="M560" s="71">
        <v>1823.32</v>
      </c>
      <c r="N560" s="71">
        <v>1892.42</v>
      </c>
      <c r="O560" s="71">
        <v>1887.63</v>
      </c>
      <c r="P560" s="71">
        <v>1855.97</v>
      </c>
      <c r="Q560" s="71">
        <v>1840.82</v>
      </c>
      <c r="R560" s="71">
        <v>1773.18</v>
      </c>
      <c r="S560" s="71">
        <v>1713.47</v>
      </c>
      <c r="T560" s="71">
        <v>1721.24</v>
      </c>
      <c r="U560" s="71">
        <v>1772.1</v>
      </c>
      <c r="V560" s="71">
        <v>1839.91</v>
      </c>
      <c r="W560" s="71">
        <v>1848.83</v>
      </c>
      <c r="X560" s="71">
        <v>1761.28</v>
      </c>
      <c r="Y560" s="71">
        <v>1687.52</v>
      </c>
      <c r="Z560" s="71">
        <v>1515.21</v>
      </c>
      <c r="AA560" s="71">
        <v>1446.54</v>
      </c>
    </row>
    <row r="561" spans="1:27" ht="12.75" customHeight="1" outlineLevel="1" x14ac:dyDescent="0.3">
      <c r="A561" s="163" t="s">
        <v>2956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customHeight="1" outlineLevel="1" x14ac:dyDescent="0.3">
      <c r="A562" s="163" t="s">
        <v>2957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2958</v>
      </c>
      <c r="B563" s="94" t="s">
        <v>81</v>
      </c>
      <c r="C563" s="70" t="s">
        <v>79</v>
      </c>
      <c r="D563" s="71">
        <f>$D$11</f>
        <v>88.27</v>
      </c>
      <c r="E563" s="71">
        <f t="shared" ref="E563:AA563" si="326">$D$11</f>
        <v>88.27</v>
      </c>
      <c r="F563" s="71">
        <f t="shared" si="326"/>
        <v>88.27</v>
      </c>
      <c r="G563" s="71">
        <f t="shared" si="326"/>
        <v>88.27</v>
      </c>
      <c r="H563" s="71">
        <f t="shared" si="326"/>
        <v>88.27</v>
      </c>
      <c r="I563" s="71">
        <f t="shared" si="326"/>
        <v>88.27</v>
      </c>
      <c r="J563" s="71">
        <f t="shared" si="326"/>
        <v>88.27</v>
      </c>
      <c r="K563" s="71">
        <f t="shared" si="326"/>
        <v>88.27</v>
      </c>
      <c r="L563" s="71">
        <f t="shared" si="326"/>
        <v>88.27</v>
      </c>
      <c r="M563" s="71">
        <f t="shared" si="326"/>
        <v>88.27</v>
      </c>
      <c r="N563" s="71">
        <f t="shared" si="326"/>
        <v>88.27</v>
      </c>
      <c r="O563" s="71">
        <f t="shared" si="326"/>
        <v>88.27</v>
      </c>
      <c r="P563" s="71">
        <f t="shared" si="326"/>
        <v>88.27</v>
      </c>
      <c r="Q563" s="71">
        <f t="shared" si="326"/>
        <v>88.27</v>
      </c>
      <c r="R563" s="71">
        <f t="shared" si="326"/>
        <v>88.27</v>
      </c>
      <c r="S563" s="71">
        <f t="shared" si="326"/>
        <v>88.27</v>
      </c>
      <c r="T563" s="71">
        <f t="shared" si="326"/>
        <v>88.27</v>
      </c>
      <c r="U563" s="71">
        <f t="shared" si="326"/>
        <v>88.27</v>
      </c>
      <c r="V563" s="71">
        <f t="shared" si="326"/>
        <v>88.27</v>
      </c>
      <c r="W563" s="71">
        <f t="shared" si="326"/>
        <v>88.27</v>
      </c>
      <c r="X563" s="71">
        <f t="shared" si="326"/>
        <v>88.27</v>
      </c>
      <c r="Y563" s="71">
        <f t="shared" si="326"/>
        <v>88.27</v>
      </c>
      <c r="Z563" s="71">
        <f t="shared" si="326"/>
        <v>88.27</v>
      </c>
      <c r="AA563" s="71">
        <f t="shared" si="326"/>
        <v>88.27</v>
      </c>
    </row>
    <row r="564" spans="1:27" ht="13.8" x14ac:dyDescent="0.3">
      <c r="A564" s="162" t="s">
        <v>2959</v>
      </c>
      <c r="B564" s="54" t="str">
        <f>"17"&amp;"."&amp;$B$801&amp;"."&amp;$B$802</f>
        <v>17.03.2024</v>
      </c>
      <c r="C564" s="134" t="s">
        <v>76</v>
      </c>
      <c r="D564" s="135">
        <f>ROUND(((D565+D566+D568+D567)/1000),5)</f>
        <v>1.9722900000000001</v>
      </c>
      <c r="E564" s="135">
        <f>ROUND(((E565+E566+E568+E567)/1000),5)</f>
        <v>1.7982</v>
      </c>
      <c r="F564" s="135">
        <f>ROUND(((F565+F566+F568+F567)/1000),5)</f>
        <v>1.7577799999999999</v>
      </c>
      <c r="G564" s="135">
        <f t="shared" ref="G564:AA564" si="327">ROUND(((G565+G566+G568+G567)/1000),5)</f>
        <v>1.72753</v>
      </c>
      <c r="H564" s="135">
        <f t="shared" si="327"/>
        <v>1.7273499999999999</v>
      </c>
      <c r="I564" s="135">
        <f t="shared" si="327"/>
        <v>1.77955</v>
      </c>
      <c r="J564" s="135">
        <f t="shared" si="327"/>
        <v>1.86154</v>
      </c>
      <c r="K564" s="135">
        <f t="shared" si="327"/>
        <v>1.94912</v>
      </c>
      <c r="L564" s="135">
        <f t="shared" si="327"/>
        <v>2.0257800000000001</v>
      </c>
      <c r="M564" s="135">
        <f t="shared" si="327"/>
        <v>2.2172299999999998</v>
      </c>
      <c r="N564" s="135">
        <f t="shared" si="327"/>
        <v>2.2342599999999999</v>
      </c>
      <c r="O564" s="135">
        <f t="shared" si="327"/>
        <v>2.2401800000000001</v>
      </c>
      <c r="P564" s="135">
        <f t="shared" si="327"/>
        <v>2.2346699999999999</v>
      </c>
      <c r="Q564" s="135">
        <f t="shared" si="327"/>
        <v>2.22776</v>
      </c>
      <c r="R564" s="135">
        <f t="shared" si="327"/>
        <v>2.2284099999999998</v>
      </c>
      <c r="S564" s="135">
        <f t="shared" si="327"/>
        <v>2.2248800000000002</v>
      </c>
      <c r="T564" s="135">
        <f t="shared" si="327"/>
        <v>2.2252800000000001</v>
      </c>
      <c r="U564" s="135">
        <f t="shared" si="327"/>
        <v>2.2313299999999998</v>
      </c>
      <c r="V564" s="135">
        <f t="shared" si="327"/>
        <v>2.3721800000000002</v>
      </c>
      <c r="W564" s="135">
        <f t="shared" si="327"/>
        <v>2.4766499999999998</v>
      </c>
      <c r="X564" s="135">
        <f t="shared" si="327"/>
        <v>2.3989600000000002</v>
      </c>
      <c r="Y564" s="135">
        <f t="shared" si="327"/>
        <v>2.2200799999999998</v>
      </c>
      <c r="Z564" s="135">
        <f t="shared" si="327"/>
        <v>2.0281099999999999</v>
      </c>
      <c r="AA564" s="135">
        <f t="shared" si="327"/>
        <v>1.9772000000000001</v>
      </c>
    </row>
    <row r="565" spans="1:27" ht="12.75" customHeight="1" outlineLevel="1" x14ac:dyDescent="0.3">
      <c r="A565" s="163" t="s">
        <v>2960</v>
      </c>
      <c r="B565" s="94" t="s">
        <v>238</v>
      </c>
      <c r="C565" s="70" t="s">
        <v>79</v>
      </c>
      <c r="D565" s="71">
        <v>1444.25</v>
      </c>
      <c r="E565" s="71">
        <v>1270.1600000000001</v>
      </c>
      <c r="F565" s="71">
        <v>1229.74</v>
      </c>
      <c r="G565" s="71">
        <v>1199.49</v>
      </c>
      <c r="H565" s="71">
        <v>1199.31</v>
      </c>
      <c r="I565" s="71">
        <v>1251.51</v>
      </c>
      <c r="J565" s="71">
        <v>1333.5</v>
      </c>
      <c r="K565" s="71">
        <v>1421.08</v>
      </c>
      <c r="L565" s="71">
        <v>1497.74</v>
      </c>
      <c r="M565" s="71">
        <v>1689.19</v>
      </c>
      <c r="N565" s="71">
        <v>1706.22</v>
      </c>
      <c r="O565" s="71">
        <v>1712.14</v>
      </c>
      <c r="P565" s="71">
        <v>1706.63</v>
      </c>
      <c r="Q565" s="71">
        <v>1699.72</v>
      </c>
      <c r="R565" s="71">
        <v>1700.37</v>
      </c>
      <c r="S565" s="71">
        <v>1696.84</v>
      </c>
      <c r="T565" s="71">
        <v>1697.24</v>
      </c>
      <c r="U565" s="71">
        <v>1703.29</v>
      </c>
      <c r="V565" s="71">
        <v>1844.14</v>
      </c>
      <c r="W565" s="71">
        <v>1948.61</v>
      </c>
      <c r="X565" s="71">
        <v>1870.92</v>
      </c>
      <c r="Y565" s="71">
        <v>1692.04</v>
      </c>
      <c r="Z565" s="71">
        <v>1500.07</v>
      </c>
      <c r="AA565" s="71">
        <v>1449.16</v>
      </c>
    </row>
    <row r="566" spans="1:27" ht="12.75" customHeight="1" outlineLevel="1" x14ac:dyDescent="0.3">
      <c r="A566" s="163" t="s">
        <v>2961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customHeight="1" outlineLevel="1" x14ac:dyDescent="0.3">
      <c r="A567" s="163" t="s">
        <v>2962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2963</v>
      </c>
      <c r="B568" s="94" t="s">
        <v>81</v>
      </c>
      <c r="C568" s="70" t="s">
        <v>79</v>
      </c>
      <c r="D568" s="71">
        <f>$D$11</f>
        <v>88.27</v>
      </c>
      <c r="E568" s="71">
        <f t="shared" ref="E568:AA568" si="329">$D$11</f>
        <v>88.27</v>
      </c>
      <c r="F568" s="71">
        <f t="shared" si="329"/>
        <v>88.27</v>
      </c>
      <c r="G568" s="71">
        <f t="shared" si="329"/>
        <v>88.27</v>
      </c>
      <c r="H568" s="71">
        <f t="shared" si="329"/>
        <v>88.27</v>
      </c>
      <c r="I568" s="71">
        <f t="shared" si="329"/>
        <v>88.27</v>
      </c>
      <c r="J568" s="71">
        <f t="shared" si="329"/>
        <v>88.27</v>
      </c>
      <c r="K568" s="71">
        <f t="shared" si="329"/>
        <v>88.27</v>
      </c>
      <c r="L568" s="71">
        <f t="shared" si="329"/>
        <v>88.27</v>
      </c>
      <c r="M568" s="71">
        <f t="shared" si="329"/>
        <v>88.27</v>
      </c>
      <c r="N568" s="71">
        <f t="shared" si="329"/>
        <v>88.27</v>
      </c>
      <c r="O568" s="71">
        <f t="shared" si="329"/>
        <v>88.27</v>
      </c>
      <c r="P568" s="71">
        <f t="shared" si="329"/>
        <v>88.27</v>
      </c>
      <c r="Q568" s="71">
        <f t="shared" si="329"/>
        <v>88.27</v>
      </c>
      <c r="R568" s="71">
        <f t="shared" si="329"/>
        <v>88.27</v>
      </c>
      <c r="S568" s="71">
        <f t="shared" si="329"/>
        <v>88.27</v>
      </c>
      <c r="T568" s="71">
        <f t="shared" si="329"/>
        <v>88.27</v>
      </c>
      <c r="U568" s="71">
        <f t="shared" si="329"/>
        <v>88.27</v>
      </c>
      <c r="V568" s="71">
        <f t="shared" si="329"/>
        <v>88.27</v>
      </c>
      <c r="W568" s="71">
        <f t="shared" si="329"/>
        <v>88.27</v>
      </c>
      <c r="X568" s="71">
        <f t="shared" si="329"/>
        <v>88.27</v>
      </c>
      <c r="Y568" s="71">
        <f t="shared" si="329"/>
        <v>88.27</v>
      </c>
      <c r="Z568" s="71">
        <f t="shared" si="329"/>
        <v>88.27</v>
      </c>
      <c r="AA568" s="71">
        <f t="shared" si="329"/>
        <v>88.27</v>
      </c>
    </row>
    <row r="569" spans="1:27" ht="13.8" x14ac:dyDescent="0.3">
      <c r="A569" s="162" t="s">
        <v>2964</v>
      </c>
      <c r="B569" s="54" t="str">
        <f>"18"&amp;"."&amp;$B$801&amp;"."&amp;$B$802</f>
        <v>18.03.2024</v>
      </c>
      <c r="C569" s="134" t="s">
        <v>76</v>
      </c>
      <c r="D569" s="135">
        <f>ROUND(((D570+D571+D573+D572)/1000),5)</f>
        <v>1.9162399999999999</v>
      </c>
      <c r="E569" s="135">
        <f>ROUND(((E570+E571+E573+E572)/1000),5)</f>
        <v>1.78325</v>
      </c>
      <c r="F569" s="135">
        <f>ROUND(((F570+F571+F573+F572)/1000),5)</f>
        <v>1.7445600000000001</v>
      </c>
      <c r="G569" s="135">
        <f t="shared" ref="G569:AA569" si="330">ROUND(((G570+G571+G573+G572)/1000),5)</f>
        <v>1.7424200000000001</v>
      </c>
      <c r="H569" s="135">
        <f t="shared" si="330"/>
        <v>1.7820100000000001</v>
      </c>
      <c r="I569" s="135">
        <f t="shared" si="330"/>
        <v>1.88835</v>
      </c>
      <c r="J569" s="135">
        <f t="shared" si="330"/>
        <v>1.9733000000000001</v>
      </c>
      <c r="K569" s="135">
        <f t="shared" si="330"/>
        <v>2.3176700000000001</v>
      </c>
      <c r="L569" s="135">
        <f t="shared" si="330"/>
        <v>2.42916</v>
      </c>
      <c r="M569" s="135">
        <f t="shared" si="330"/>
        <v>2.51309</v>
      </c>
      <c r="N569" s="135">
        <f t="shared" si="330"/>
        <v>2.5224500000000001</v>
      </c>
      <c r="O569" s="135">
        <f t="shared" si="330"/>
        <v>2.5697199999999998</v>
      </c>
      <c r="P569" s="135">
        <f t="shared" si="330"/>
        <v>2.5209299999999999</v>
      </c>
      <c r="Q569" s="135">
        <f t="shared" si="330"/>
        <v>2.5224799999999998</v>
      </c>
      <c r="R569" s="135">
        <f t="shared" si="330"/>
        <v>2.50996</v>
      </c>
      <c r="S569" s="135">
        <f t="shared" si="330"/>
        <v>2.4703599999999999</v>
      </c>
      <c r="T569" s="135">
        <f t="shared" si="330"/>
        <v>2.4582700000000002</v>
      </c>
      <c r="U569" s="135">
        <f t="shared" si="330"/>
        <v>2.3553099999999998</v>
      </c>
      <c r="V569" s="135">
        <f t="shared" si="330"/>
        <v>2.4146299999999998</v>
      </c>
      <c r="W569" s="135">
        <f t="shared" si="330"/>
        <v>2.48366</v>
      </c>
      <c r="X569" s="135">
        <f t="shared" si="330"/>
        <v>2.4158900000000001</v>
      </c>
      <c r="Y569" s="135">
        <f t="shared" si="330"/>
        <v>2.2638099999999999</v>
      </c>
      <c r="Z569" s="135">
        <f t="shared" si="330"/>
        <v>2.0386700000000002</v>
      </c>
      <c r="AA569" s="135">
        <f t="shared" si="330"/>
        <v>1.9239299999999999</v>
      </c>
    </row>
    <row r="570" spans="1:27" ht="12.75" customHeight="1" outlineLevel="1" x14ac:dyDescent="0.3">
      <c r="A570" s="163" t="s">
        <v>2965</v>
      </c>
      <c r="B570" s="94" t="s">
        <v>238</v>
      </c>
      <c r="C570" s="70" t="s">
        <v>79</v>
      </c>
      <c r="D570" s="71">
        <v>1388.2</v>
      </c>
      <c r="E570" s="71">
        <v>1255.21</v>
      </c>
      <c r="F570" s="71">
        <v>1216.52</v>
      </c>
      <c r="G570" s="71">
        <v>1214.3800000000001</v>
      </c>
      <c r="H570" s="71">
        <v>1253.97</v>
      </c>
      <c r="I570" s="71">
        <v>1360.31</v>
      </c>
      <c r="J570" s="71">
        <v>1445.26</v>
      </c>
      <c r="K570" s="71">
        <v>1789.63</v>
      </c>
      <c r="L570" s="71">
        <v>1901.12</v>
      </c>
      <c r="M570" s="71">
        <v>1985.05</v>
      </c>
      <c r="N570" s="71">
        <v>1994.41</v>
      </c>
      <c r="O570" s="71">
        <v>2041.68</v>
      </c>
      <c r="P570" s="71">
        <v>1992.89</v>
      </c>
      <c r="Q570" s="71">
        <v>1994.44</v>
      </c>
      <c r="R570" s="71">
        <v>1981.92</v>
      </c>
      <c r="S570" s="71">
        <v>1942.32</v>
      </c>
      <c r="T570" s="71">
        <v>1930.23</v>
      </c>
      <c r="U570" s="71">
        <v>1827.27</v>
      </c>
      <c r="V570" s="71">
        <v>1886.59</v>
      </c>
      <c r="W570" s="71">
        <v>1955.62</v>
      </c>
      <c r="X570" s="71">
        <v>1887.85</v>
      </c>
      <c r="Y570" s="71">
        <v>1735.77</v>
      </c>
      <c r="Z570" s="71">
        <v>1510.63</v>
      </c>
      <c r="AA570" s="71">
        <v>1395.89</v>
      </c>
    </row>
    <row r="571" spans="1:27" ht="12.75" customHeight="1" outlineLevel="1" x14ac:dyDescent="0.3">
      <c r="A571" s="163" t="s">
        <v>2966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customHeight="1" outlineLevel="1" x14ac:dyDescent="0.3">
      <c r="A572" s="163" t="s">
        <v>2967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2968</v>
      </c>
      <c r="B573" s="94" t="s">
        <v>81</v>
      </c>
      <c r="C573" s="70" t="s">
        <v>79</v>
      </c>
      <c r="D573" s="71">
        <f>$D$11</f>
        <v>88.27</v>
      </c>
      <c r="E573" s="71">
        <f t="shared" ref="E573:AA573" si="332">$D$11</f>
        <v>88.27</v>
      </c>
      <c r="F573" s="71">
        <f t="shared" si="332"/>
        <v>88.27</v>
      </c>
      <c r="G573" s="71">
        <f t="shared" si="332"/>
        <v>88.27</v>
      </c>
      <c r="H573" s="71">
        <f t="shared" si="332"/>
        <v>88.27</v>
      </c>
      <c r="I573" s="71">
        <f t="shared" si="332"/>
        <v>88.27</v>
      </c>
      <c r="J573" s="71">
        <f t="shared" si="332"/>
        <v>88.27</v>
      </c>
      <c r="K573" s="71">
        <f t="shared" si="332"/>
        <v>88.27</v>
      </c>
      <c r="L573" s="71">
        <f t="shared" si="332"/>
        <v>88.27</v>
      </c>
      <c r="M573" s="71">
        <f t="shared" si="332"/>
        <v>88.27</v>
      </c>
      <c r="N573" s="71">
        <f t="shared" si="332"/>
        <v>88.27</v>
      </c>
      <c r="O573" s="71">
        <f t="shared" si="332"/>
        <v>88.27</v>
      </c>
      <c r="P573" s="71">
        <f t="shared" si="332"/>
        <v>88.27</v>
      </c>
      <c r="Q573" s="71">
        <f t="shared" si="332"/>
        <v>88.27</v>
      </c>
      <c r="R573" s="71">
        <f t="shared" si="332"/>
        <v>88.27</v>
      </c>
      <c r="S573" s="71">
        <f t="shared" si="332"/>
        <v>88.27</v>
      </c>
      <c r="T573" s="71">
        <f t="shared" si="332"/>
        <v>88.27</v>
      </c>
      <c r="U573" s="71">
        <f t="shared" si="332"/>
        <v>88.27</v>
      </c>
      <c r="V573" s="71">
        <f t="shared" si="332"/>
        <v>88.27</v>
      </c>
      <c r="W573" s="71">
        <f t="shared" si="332"/>
        <v>88.27</v>
      </c>
      <c r="X573" s="71">
        <f t="shared" si="332"/>
        <v>88.27</v>
      </c>
      <c r="Y573" s="71">
        <f t="shared" si="332"/>
        <v>88.27</v>
      </c>
      <c r="Z573" s="71">
        <f t="shared" si="332"/>
        <v>88.27</v>
      </c>
      <c r="AA573" s="71">
        <f t="shared" si="332"/>
        <v>88.27</v>
      </c>
    </row>
    <row r="574" spans="1:27" ht="13.8" x14ac:dyDescent="0.3">
      <c r="A574" s="162" t="s">
        <v>2969</v>
      </c>
      <c r="B574" s="54" t="str">
        <f>"19"&amp;"."&amp;$B$801&amp;"."&amp;$B$802</f>
        <v>19.03.2024</v>
      </c>
      <c r="C574" s="134" t="s">
        <v>76</v>
      </c>
      <c r="D574" s="135">
        <f>ROUND(((D575+D576+D578+D577)/1000),5)</f>
        <v>1.7829200000000001</v>
      </c>
      <c r="E574" s="135">
        <f>ROUND(((E575+E576+E578+E577)/1000),5)</f>
        <v>1.7181999999999999</v>
      </c>
      <c r="F574" s="135">
        <f>ROUND(((F575+F576+F578+F577)/1000),5)</f>
        <v>1.6911499999999999</v>
      </c>
      <c r="G574" s="135">
        <f t="shared" ref="G574:AA574" si="333">ROUND(((G575+G576+G578+G577)/1000),5)</f>
        <v>1.6858900000000001</v>
      </c>
      <c r="H574" s="135">
        <f t="shared" si="333"/>
        <v>1.7149399999999999</v>
      </c>
      <c r="I574" s="135">
        <f t="shared" si="333"/>
        <v>1.8100700000000001</v>
      </c>
      <c r="J574" s="135">
        <f t="shared" si="333"/>
        <v>1.94249</v>
      </c>
      <c r="K574" s="135">
        <f t="shared" si="333"/>
        <v>2.0868500000000001</v>
      </c>
      <c r="L574" s="135">
        <f t="shared" si="333"/>
        <v>2.2931900000000001</v>
      </c>
      <c r="M574" s="135">
        <f t="shared" si="333"/>
        <v>2.4079899999999999</v>
      </c>
      <c r="N574" s="135">
        <f t="shared" si="333"/>
        <v>2.4190100000000001</v>
      </c>
      <c r="O574" s="135">
        <f t="shared" si="333"/>
        <v>2.4419599999999999</v>
      </c>
      <c r="P574" s="135">
        <f t="shared" si="333"/>
        <v>2.3960499999999998</v>
      </c>
      <c r="Q574" s="135">
        <f t="shared" si="333"/>
        <v>2.4258899999999999</v>
      </c>
      <c r="R574" s="135">
        <f t="shared" si="333"/>
        <v>2.3572600000000001</v>
      </c>
      <c r="S574" s="135">
        <f t="shared" si="333"/>
        <v>2.3296000000000001</v>
      </c>
      <c r="T574" s="135">
        <f t="shared" si="333"/>
        <v>2.2804899999999999</v>
      </c>
      <c r="U574" s="135">
        <f t="shared" si="333"/>
        <v>2.1906099999999999</v>
      </c>
      <c r="V574" s="135">
        <f t="shared" si="333"/>
        <v>2.3481800000000002</v>
      </c>
      <c r="W574" s="135">
        <f t="shared" si="333"/>
        <v>2.4569200000000002</v>
      </c>
      <c r="X574" s="135">
        <f t="shared" si="333"/>
        <v>2.3493400000000002</v>
      </c>
      <c r="Y574" s="135">
        <f t="shared" si="333"/>
        <v>2.2050100000000001</v>
      </c>
      <c r="Z574" s="135">
        <f t="shared" si="333"/>
        <v>2.0071099999999999</v>
      </c>
      <c r="AA574" s="135">
        <f t="shared" si="333"/>
        <v>1.86053</v>
      </c>
    </row>
    <row r="575" spans="1:27" ht="12.75" customHeight="1" outlineLevel="1" x14ac:dyDescent="0.3">
      <c r="A575" s="163" t="s">
        <v>2970</v>
      </c>
      <c r="B575" s="94" t="s">
        <v>238</v>
      </c>
      <c r="C575" s="70" t="s">
        <v>79</v>
      </c>
      <c r="D575" s="71">
        <v>1254.8800000000001</v>
      </c>
      <c r="E575" s="71">
        <v>1190.1600000000001</v>
      </c>
      <c r="F575" s="71">
        <v>1163.1099999999999</v>
      </c>
      <c r="G575" s="71">
        <v>1157.8499999999999</v>
      </c>
      <c r="H575" s="71">
        <v>1186.9000000000001</v>
      </c>
      <c r="I575" s="71">
        <v>1282.03</v>
      </c>
      <c r="J575" s="71">
        <v>1414.45</v>
      </c>
      <c r="K575" s="71">
        <v>1558.81</v>
      </c>
      <c r="L575" s="71">
        <v>1765.15</v>
      </c>
      <c r="M575" s="71">
        <v>1879.95</v>
      </c>
      <c r="N575" s="71">
        <v>1890.97</v>
      </c>
      <c r="O575" s="71">
        <v>1913.92</v>
      </c>
      <c r="P575" s="71">
        <v>1868.01</v>
      </c>
      <c r="Q575" s="71">
        <v>1897.85</v>
      </c>
      <c r="R575" s="71">
        <v>1829.22</v>
      </c>
      <c r="S575" s="71">
        <v>1801.56</v>
      </c>
      <c r="T575" s="71">
        <v>1752.45</v>
      </c>
      <c r="U575" s="71">
        <v>1662.57</v>
      </c>
      <c r="V575" s="71">
        <v>1820.14</v>
      </c>
      <c r="W575" s="71">
        <v>1928.88</v>
      </c>
      <c r="X575" s="71">
        <v>1821.3</v>
      </c>
      <c r="Y575" s="71">
        <v>1676.97</v>
      </c>
      <c r="Z575" s="71">
        <v>1479.07</v>
      </c>
      <c r="AA575" s="71">
        <v>1332.49</v>
      </c>
    </row>
    <row r="576" spans="1:27" ht="12.75" customHeight="1" outlineLevel="1" x14ac:dyDescent="0.3">
      <c r="A576" s="163" t="s">
        <v>2971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customHeight="1" outlineLevel="1" x14ac:dyDescent="0.3">
      <c r="A577" s="163" t="s">
        <v>2972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2973</v>
      </c>
      <c r="B578" s="94" t="s">
        <v>81</v>
      </c>
      <c r="C578" s="70" t="s">
        <v>79</v>
      </c>
      <c r="D578" s="71">
        <f>$D$11</f>
        <v>88.27</v>
      </c>
      <c r="E578" s="71">
        <f t="shared" ref="E578:AA578" si="335">$D$11</f>
        <v>88.27</v>
      </c>
      <c r="F578" s="71">
        <f t="shared" si="335"/>
        <v>88.27</v>
      </c>
      <c r="G578" s="71">
        <f t="shared" si="335"/>
        <v>88.27</v>
      </c>
      <c r="H578" s="71">
        <f t="shared" si="335"/>
        <v>88.27</v>
      </c>
      <c r="I578" s="71">
        <f t="shared" si="335"/>
        <v>88.27</v>
      </c>
      <c r="J578" s="71">
        <f t="shared" si="335"/>
        <v>88.27</v>
      </c>
      <c r="K578" s="71">
        <f t="shared" si="335"/>
        <v>88.27</v>
      </c>
      <c r="L578" s="71">
        <f t="shared" si="335"/>
        <v>88.27</v>
      </c>
      <c r="M578" s="71">
        <f t="shared" si="335"/>
        <v>88.27</v>
      </c>
      <c r="N578" s="71">
        <f t="shared" si="335"/>
        <v>88.27</v>
      </c>
      <c r="O578" s="71">
        <f t="shared" si="335"/>
        <v>88.27</v>
      </c>
      <c r="P578" s="71">
        <f t="shared" si="335"/>
        <v>88.27</v>
      </c>
      <c r="Q578" s="71">
        <f t="shared" si="335"/>
        <v>88.27</v>
      </c>
      <c r="R578" s="71">
        <f t="shared" si="335"/>
        <v>88.27</v>
      </c>
      <c r="S578" s="71">
        <f t="shared" si="335"/>
        <v>88.27</v>
      </c>
      <c r="T578" s="71">
        <f t="shared" si="335"/>
        <v>88.27</v>
      </c>
      <c r="U578" s="71">
        <f t="shared" si="335"/>
        <v>88.27</v>
      </c>
      <c r="V578" s="71">
        <f t="shared" si="335"/>
        <v>88.27</v>
      </c>
      <c r="W578" s="71">
        <f t="shared" si="335"/>
        <v>88.27</v>
      </c>
      <c r="X578" s="71">
        <f t="shared" si="335"/>
        <v>88.27</v>
      </c>
      <c r="Y578" s="71">
        <f t="shared" si="335"/>
        <v>88.27</v>
      </c>
      <c r="Z578" s="71">
        <f t="shared" si="335"/>
        <v>88.27</v>
      </c>
      <c r="AA578" s="71">
        <f t="shared" si="335"/>
        <v>88.27</v>
      </c>
    </row>
    <row r="579" spans="1:27" ht="13.8" x14ac:dyDescent="0.3">
      <c r="A579" s="162" t="s">
        <v>2974</v>
      </c>
      <c r="B579" s="54" t="str">
        <f>"20"&amp;"."&amp;$B$801&amp;"."&amp;$B$802</f>
        <v>20.03.2024</v>
      </c>
      <c r="C579" s="134" t="s">
        <v>76</v>
      </c>
      <c r="D579" s="135">
        <f>ROUND(((D580+D581+D583+D582)/1000),5)</f>
        <v>1.7719199999999999</v>
      </c>
      <c r="E579" s="135">
        <f>ROUND(((E580+E581+E583+E582)/1000),5)</f>
        <v>1.7047300000000001</v>
      </c>
      <c r="F579" s="135">
        <f>ROUND(((F580+F581+F583+F582)/1000),5)</f>
        <v>1.6738</v>
      </c>
      <c r="G579" s="135">
        <f t="shared" ref="G579:AA579" si="336">ROUND(((G580+G581+G583+G582)/1000),5)</f>
        <v>1.6708400000000001</v>
      </c>
      <c r="H579" s="135">
        <f t="shared" si="336"/>
        <v>1.70241</v>
      </c>
      <c r="I579" s="135">
        <f t="shared" si="336"/>
        <v>1.8106199999999999</v>
      </c>
      <c r="J579" s="135">
        <f t="shared" si="336"/>
        <v>1.94415</v>
      </c>
      <c r="K579" s="135">
        <f t="shared" si="336"/>
        <v>2.0293299999999999</v>
      </c>
      <c r="L579" s="135">
        <f t="shared" si="336"/>
        <v>2.2722699999999998</v>
      </c>
      <c r="M579" s="135">
        <f t="shared" si="336"/>
        <v>2.3864299999999998</v>
      </c>
      <c r="N579" s="135">
        <f t="shared" si="336"/>
        <v>2.41337</v>
      </c>
      <c r="O579" s="135">
        <f t="shared" si="336"/>
        <v>2.4348399999999999</v>
      </c>
      <c r="P579" s="135">
        <f t="shared" si="336"/>
        <v>2.4004799999999999</v>
      </c>
      <c r="Q579" s="135">
        <f t="shared" si="336"/>
        <v>2.4143400000000002</v>
      </c>
      <c r="R579" s="135">
        <f t="shared" si="336"/>
        <v>2.3855200000000001</v>
      </c>
      <c r="S579" s="135">
        <f t="shared" si="336"/>
        <v>2.36198</v>
      </c>
      <c r="T579" s="135">
        <f t="shared" si="336"/>
        <v>2.3352599999999999</v>
      </c>
      <c r="U579" s="135">
        <f t="shared" si="336"/>
        <v>2.2503899999999999</v>
      </c>
      <c r="V579" s="135">
        <f t="shared" si="336"/>
        <v>2.3298399999999999</v>
      </c>
      <c r="W579" s="135">
        <f t="shared" si="336"/>
        <v>2.3989600000000002</v>
      </c>
      <c r="X579" s="135">
        <f t="shared" si="336"/>
        <v>2.31515</v>
      </c>
      <c r="Y579" s="135">
        <f t="shared" si="336"/>
        <v>2.2413699999999999</v>
      </c>
      <c r="Z579" s="135">
        <f t="shared" si="336"/>
        <v>2.0173299999999998</v>
      </c>
      <c r="AA579" s="135">
        <f t="shared" si="336"/>
        <v>1.93377</v>
      </c>
    </row>
    <row r="580" spans="1:27" ht="12.75" customHeight="1" outlineLevel="1" x14ac:dyDescent="0.3">
      <c r="A580" s="163" t="s">
        <v>2975</v>
      </c>
      <c r="B580" s="94" t="s">
        <v>238</v>
      </c>
      <c r="C580" s="70" t="s">
        <v>79</v>
      </c>
      <c r="D580" s="71">
        <v>1243.8800000000001</v>
      </c>
      <c r="E580" s="71">
        <v>1176.69</v>
      </c>
      <c r="F580" s="71">
        <v>1145.76</v>
      </c>
      <c r="G580" s="71">
        <v>1142.8</v>
      </c>
      <c r="H580" s="71">
        <v>1174.3699999999999</v>
      </c>
      <c r="I580" s="71">
        <v>1282.58</v>
      </c>
      <c r="J580" s="71">
        <v>1416.11</v>
      </c>
      <c r="K580" s="71">
        <v>1501.29</v>
      </c>
      <c r="L580" s="71">
        <v>1744.23</v>
      </c>
      <c r="M580" s="71">
        <v>1858.39</v>
      </c>
      <c r="N580" s="71">
        <v>1885.33</v>
      </c>
      <c r="O580" s="71">
        <v>1906.8</v>
      </c>
      <c r="P580" s="71">
        <v>1872.44</v>
      </c>
      <c r="Q580" s="71">
        <v>1886.3</v>
      </c>
      <c r="R580" s="71">
        <v>1857.48</v>
      </c>
      <c r="S580" s="71">
        <v>1833.94</v>
      </c>
      <c r="T580" s="71">
        <v>1807.22</v>
      </c>
      <c r="U580" s="71">
        <v>1722.35</v>
      </c>
      <c r="V580" s="71">
        <v>1801.8</v>
      </c>
      <c r="W580" s="71">
        <v>1870.92</v>
      </c>
      <c r="X580" s="71">
        <v>1787.11</v>
      </c>
      <c r="Y580" s="71">
        <v>1713.33</v>
      </c>
      <c r="Z580" s="71">
        <v>1489.29</v>
      </c>
      <c r="AA580" s="71">
        <v>1405.73</v>
      </c>
    </row>
    <row r="581" spans="1:27" ht="12.75" customHeight="1" outlineLevel="1" x14ac:dyDescent="0.3">
      <c r="A581" s="163" t="s">
        <v>2976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customHeight="1" outlineLevel="1" x14ac:dyDescent="0.3">
      <c r="A582" s="163" t="s">
        <v>2977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2978</v>
      </c>
      <c r="B583" s="94" t="s">
        <v>81</v>
      </c>
      <c r="C583" s="70" t="s">
        <v>79</v>
      </c>
      <c r="D583" s="71">
        <f>$D$11</f>
        <v>88.27</v>
      </c>
      <c r="E583" s="71">
        <f t="shared" ref="E583:AA583" si="338">$D$11</f>
        <v>88.27</v>
      </c>
      <c r="F583" s="71">
        <f t="shared" si="338"/>
        <v>88.27</v>
      </c>
      <c r="G583" s="71">
        <f t="shared" si="338"/>
        <v>88.27</v>
      </c>
      <c r="H583" s="71">
        <f t="shared" si="338"/>
        <v>88.27</v>
      </c>
      <c r="I583" s="71">
        <f t="shared" si="338"/>
        <v>88.27</v>
      </c>
      <c r="J583" s="71">
        <f t="shared" si="338"/>
        <v>88.27</v>
      </c>
      <c r="K583" s="71">
        <f t="shared" si="338"/>
        <v>88.27</v>
      </c>
      <c r="L583" s="71">
        <f t="shared" si="338"/>
        <v>88.27</v>
      </c>
      <c r="M583" s="71">
        <f t="shared" si="338"/>
        <v>88.27</v>
      </c>
      <c r="N583" s="71">
        <f t="shared" si="338"/>
        <v>88.27</v>
      </c>
      <c r="O583" s="71">
        <f t="shared" si="338"/>
        <v>88.27</v>
      </c>
      <c r="P583" s="71">
        <f t="shared" si="338"/>
        <v>88.27</v>
      </c>
      <c r="Q583" s="71">
        <f t="shared" si="338"/>
        <v>88.27</v>
      </c>
      <c r="R583" s="71">
        <f t="shared" si="338"/>
        <v>88.27</v>
      </c>
      <c r="S583" s="71">
        <f t="shared" si="338"/>
        <v>88.27</v>
      </c>
      <c r="T583" s="71">
        <f t="shared" si="338"/>
        <v>88.27</v>
      </c>
      <c r="U583" s="71">
        <f t="shared" si="338"/>
        <v>88.27</v>
      </c>
      <c r="V583" s="71">
        <f t="shared" si="338"/>
        <v>88.27</v>
      </c>
      <c r="W583" s="71">
        <f t="shared" si="338"/>
        <v>88.27</v>
      </c>
      <c r="X583" s="71">
        <f t="shared" si="338"/>
        <v>88.27</v>
      </c>
      <c r="Y583" s="71">
        <f t="shared" si="338"/>
        <v>88.27</v>
      </c>
      <c r="Z583" s="71">
        <f t="shared" si="338"/>
        <v>88.27</v>
      </c>
      <c r="AA583" s="71">
        <f t="shared" si="338"/>
        <v>88.27</v>
      </c>
    </row>
    <row r="584" spans="1:27" ht="13.8" x14ac:dyDescent="0.3">
      <c r="A584" s="162" t="s">
        <v>2979</v>
      </c>
      <c r="B584" s="54" t="str">
        <f>"21"&amp;"."&amp;$B$801&amp;"."&amp;$B$802</f>
        <v>21.03.2024</v>
      </c>
      <c r="C584" s="134" t="s">
        <v>76</v>
      </c>
      <c r="D584" s="135">
        <f>ROUND(((D585+D586+D588+D587)/1000),5)</f>
        <v>1.85083</v>
      </c>
      <c r="E584" s="135">
        <f>ROUND(((E585+E586+E588+E587)/1000),5)</f>
        <v>1.7591000000000001</v>
      </c>
      <c r="F584" s="135">
        <f>ROUND(((F585+F586+F588+F587)/1000),5)</f>
        <v>1.7219500000000001</v>
      </c>
      <c r="G584" s="135">
        <f t="shared" ref="G584:AA584" si="339">ROUND(((G585+G586+G588+G587)/1000),5)</f>
        <v>1.7188099999999999</v>
      </c>
      <c r="H584" s="135">
        <f t="shared" si="339"/>
        <v>1.7518800000000001</v>
      </c>
      <c r="I584" s="135">
        <f t="shared" si="339"/>
        <v>1.8880699999999999</v>
      </c>
      <c r="J584" s="135">
        <f t="shared" si="339"/>
        <v>1.9796400000000001</v>
      </c>
      <c r="K584" s="135">
        <f t="shared" si="339"/>
        <v>2.1939700000000002</v>
      </c>
      <c r="L584" s="135">
        <f t="shared" si="339"/>
        <v>2.3438699999999999</v>
      </c>
      <c r="M584" s="135">
        <f t="shared" si="339"/>
        <v>2.4221699999999999</v>
      </c>
      <c r="N584" s="135">
        <f t="shared" si="339"/>
        <v>2.4241799999999998</v>
      </c>
      <c r="O584" s="135">
        <f t="shared" si="339"/>
        <v>2.4285700000000001</v>
      </c>
      <c r="P584" s="135">
        <f t="shared" si="339"/>
        <v>2.4017599999999999</v>
      </c>
      <c r="Q584" s="135">
        <f t="shared" si="339"/>
        <v>2.4126099999999999</v>
      </c>
      <c r="R584" s="135">
        <f t="shared" si="339"/>
        <v>2.3878300000000001</v>
      </c>
      <c r="S584" s="135">
        <f t="shared" si="339"/>
        <v>2.3667199999999999</v>
      </c>
      <c r="T584" s="135">
        <f t="shared" si="339"/>
        <v>2.3590200000000001</v>
      </c>
      <c r="U584" s="135">
        <f t="shared" si="339"/>
        <v>2.2988599999999999</v>
      </c>
      <c r="V584" s="135">
        <f t="shared" si="339"/>
        <v>2.3443000000000001</v>
      </c>
      <c r="W584" s="135">
        <f t="shared" si="339"/>
        <v>2.4211999999999998</v>
      </c>
      <c r="X584" s="135">
        <f t="shared" si="339"/>
        <v>2.3824700000000001</v>
      </c>
      <c r="Y584" s="135">
        <f t="shared" si="339"/>
        <v>2.3474499999999998</v>
      </c>
      <c r="Z584" s="135">
        <f t="shared" si="339"/>
        <v>2.0864400000000001</v>
      </c>
      <c r="AA584" s="135">
        <f t="shared" si="339"/>
        <v>1.9521900000000001</v>
      </c>
    </row>
    <row r="585" spans="1:27" ht="12.75" customHeight="1" outlineLevel="1" x14ac:dyDescent="0.3">
      <c r="A585" s="163" t="s">
        <v>2980</v>
      </c>
      <c r="B585" s="94" t="s">
        <v>238</v>
      </c>
      <c r="C585" s="70" t="s">
        <v>79</v>
      </c>
      <c r="D585" s="71">
        <v>1322.79</v>
      </c>
      <c r="E585" s="71">
        <v>1231.06</v>
      </c>
      <c r="F585" s="71">
        <v>1193.9100000000001</v>
      </c>
      <c r="G585" s="71">
        <v>1190.77</v>
      </c>
      <c r="H585" s="71">
        <v>1223.8399999999999</v>
      </c>
      <c r="I585" s="71">
        <v>1360.03</v>
      </c>
      <c r="J585" s="71">
        <v>1451.6</v>
      </c>
      <c r="K585" s="71">
        <v>1665.93</v>
      </c>
      <c r="L585" s="71">
        <v>1815.83</v>
      </c>
      <c r="M585" s="71">
        <v>1894.13</v>
      </c>
      <c r="N585" s="71">
        <v>1896.14</v>
      </c>
      <c r="O585" s="71">
        <v>1900.53</v>
      </c>
      <c r="P585" s="71">
        <v>1873.72</v>
      </c>
      <c r="Q585" s="71">
        <v>1884.57</v>
      </c>
      <c r="R585" s="71">
        <v>1859.79</v>
      </c>
      <c r="S585" s="71">
        <v>1838.68</v>
      </c>
      <c r="T585" s="71">
        <v>1830.98</v>
      </c>
      <c r="U585" s="71">
        <v>1770.82</v>
      </c>
      <c r="V585" s="71">
        <v>1816.26</v>
      </c>
      <c r="W585" s="71">
        <v>1893.16</v>
      </c>
      <c r="X585" s="71">
        <v>1854.43</v>
      </c>
      <c r="Y585" s="71">
        <v>1819.41</v>
      </c>
      <c r="Z585" s="71">
        <v>1558.4</v>
      </c>
      <c r="AA585" s="71">
        <v>1424.15</v>
      </c>
    </row>
    <row r="586" spans="1:27" ht="12.75" customHeight="1" outlineLevel="1" x14ac:dyDescent="0.3">
      <c r="A586" s="163" t="s">
        <v>2981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customHeight="1" outlineLevel="1" x14ac:dyDescent="0.3">
      <c r="A587" s="163" t="s">
        <v>2982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2983</v>
      </c>
      <c r="B588" s="94" t="s">
        <v>81</v>
      </c>
      <c r="C588" s="70" t="s">
        <v>79</v>
      </c>
      <c r="D588" s="71">
        <f>$D$11</f>
        <v>88.27</v>
      </c>
      <c r="E588" s="71">
        <f t="shared" ref="E588:AA588" si="341">$D$11</f>
        <v>88.27</v>
      </c>
      <c r="F588" s="71">
        <f t="shared" si="341"/>
        <v>88.27</v>
      </c>
      <c r="G588" s="71">
        <f t="shared" si="341"/>
        <v>88.27</v>
      </c>
      <c r="H588" s="71">
        <f t="shared" si="341"/>
        <v>88.27</v>
      </c>
      <c r="I588" s="71">
        <f t="shared" si="341"/>
        <v>88.27</v>
      </c>
      <c r="J588" s="71">
        <f t="shared" si="341"/>
        <v>88.27</v>
      </c>
      <c r="K588" s="71">
        <f t="shared" si="341"/>
        <v>88.27</v>
      </c>
      <c r="L588" s="71">
        <f t="shared" si="341"/>
        <v>88.27</v>
      </c>
      <c r="M588" s="71">
        <f t="shared" si="341"/>
        <v>88.27</v>
      </c>
      <c r="N588" s="71">
        <f t="shared" si="341"/>
        <v>88.27</v>
      </c>
      <c r="O588" s="71">
        <f t="shared" si="341"/>
        <v>88.27</v>
      </c>
      <c r="P588" s="71">
        <f t="shared" si="341"/>
        <v>88.27</v>
      </c>
      <c r="Q588" s="71">
        <f t="shared" si="341"/>
        <v>88.27</v>
      </c>
      <c r="R588" s="71">
        <f t="shared" si="341"/>
        <v>88.27</v>
      </c>
      <c r="S588" s="71">
        <f t="shared" si="341"/>
        <v>88.27</v>
      </c>
      <c r="T588" s="71">
        <f t="shared" si="341"/>
        <v>88.27</v>
      </c>
      <c r="U588" s="71">
        <f t="shared" si="341"/>
        <v>88.27</v>
      </c>
      <c r="V588" s="71">
        <f t="shared" si="341"/>
        <v>88.27</v>
      </c>
      <c r="W588" s="71">
        <f t="shared" si="341"/>
        <v>88.27</v>
      </c>
      <c r="X588" s="71">
        <f t="shared" si="341"/>
        <v>88.27</v>
      </c>
      <c r="Y588" s="71">
        <f t="shared" si="341"/>
        <v>88.27</v>
      </c>
      <c r="Z588" s="71">
        <f t="shared" si="341"/>
        <v>88.27</v>
      </c>
      <c r="AA588" s="71">
        <f t="shared" si="341"/>
        <v>88.27</v>
      </c>
    </row>
    <row r="589" spans="1:27" ht="13.8" x14ac:dyDescent="0.3">
      <c r="A589" s="162" t="s">
        <v>2984</v>
      </c>
      <c r="B589" s="54" t="str">
        <f>"22"&amp;"."&amp;$B$801&amp;"."&amp;$B$802</f>
        <v>22.03.2024</v>
      </c>
      <c r="C589" s="134" t="s">
        <v>76</v>
      </c>
      <c r="D589" s="135">
        <f>ROUND(((D590+D591+D593+D592)/1000),5)</f>
        <v>1.8226800000000001</v>
      </c>
      <c r="E589" s="135">
        <f>ROUND(((E590+E591+E593+E592)/1000),5)</f>
        <v>1.73655</v>
      </c>
      <c r="F589" s="135">
        <f>ROUND(((F590+F591+F593+F592)/1000),5)</f>
        <v>1.71485</v>
      </c>
      <c r="G589" s="135">
        <f t="shared" ref="G589:AA589" si="342">ROUND(((G590+G591+G593+G592)/1000),5)</f>
        <v>1.6950799999999999</v>
      </c>
      <c r="H589" s="135">
        <f t="shared" si="342"/>
        <v>1.7397400000000001</v>
      </c>
      <c r="I589" s="135">
        <f t="shared" si="342"/>
        <v>1.8727199999999999</v>
      </c>
      <c r="J589" s="135">
        <f t="shared" si="342"/>
        <v>1.9741200000000001</v>
      </c>
      <c r="K589" s="135">
        <f t="shared" si="342"/>
        <v>2.2751800000000002</v>
      </c>
      <c r="L589" s="135">
        <f t="shared" si="342"/>
        <v>2.3673899999999999</v>
      </c>
      <c r="M589" s="135">
        <f t="shared" si="342"/>
        <v>2.4277600000000001</v>
      </c>
      <c r="N589" s="135">
        <f t="shared" si="342"/>
        <v>2.4615300000000002</v>
      </c>
      <c r="O589" s="135">
        <f t="shared" si="342"/>
        <v>2.4717199999999999</v>
      </c>
      <c r="P589" s="135">
        <f t="shared" si="342"/>
        <v>2.4506700000000001</v>
      </c>
      <c r="Q589" s="135">
        <f t="shared" si="342"/>
        <v>2.45682</v>
      </c>
      <c r="R589" s="135">
        <f t="shared" si="342"/>
        <v>2.4380899999999999</v>
      </c>
      <c r="S589" s="135">
        <f t="shared" si="342"/>
        <v>2.4223300000000001</v>
      </c>
      <c r="T589" s="135">
        <f t="shared" si="342"/>
        <v>2.4099699999999999</v>
      </c>
      <c r="U589" s="135">
        <f t="shared" si="342"/>
        <v>2.3575499999999998</v>
      </c>
      <c r="V589" s="135">
        <f t="shared" si="342"/>
        <v>2.4163600000000001</v>
      </c>
      <c r="W589" s="135">
        <f t="shared" si="342"/>
        <v>2.4866199999999998</v>
      </c>
      <c r="X589" s="135">
        <f t="shared" si="342"/>
        <v>2.42421</v>
      </c>
      <c r="Y589" s="135">
        <f t="shared" si="342"/>
        <v>2.3513899999999999</v>
      </c>
      <c r="Z589" s="135">
        <f t="shared" si="342"/>
        <v>2.15496</v>
      </c>
      <c r="AA589" s="135">
        <f t="shared" si="342"/>
        <v>1.9666600000000001</v>
      </c>
    </row>
    <row r="590" spans="1:27" ht="12.75" customHeight="1" outlineLevel="1" x14ac:dyDescent="0.3">
      <c r="A590" s="163" t="s">
        <v>2985</v>
      </c>
      <c r="B590" s="94" t="s">
        <v>238</v>
      </c>
      <c r="C590" s="70" t="s">
        <v>79</v>
      </c>
      <c r="D590" s="71">
        <v>1294.6400000000001</v>
      </c>
      <c r="E590" s="71">
        <v>1208.51</v>
      </c>
      <c r="F590" s="71">
        <v>1186.81</v>
      </c>
      <c r="G590" s="71">
        <v>1167.04</v>
      </c>
      <c r="H590" s="71">
        <v>1211.7</v>
      </c>
      <c r="I590" s="71">
        <v>1344.68</v>
      </c>
      <c r="J590" s="71">
        <v>1446.08</v>
      </c>
      <c r="K590" s="71">
        <v>1747.14</v>
      </c>
      <c r="L590" s="71">
        <v>1839.35</v>
      </c>
      <c r="M590" s="71">
        <v>1899.72</v>
      </c>
      <c r="N590" s="71">
        <v>1933.49</v>
      </c>
      <c r="O590" s="71">
        <v>1943.68</v>
      </c>
      <c r="P590" s="71">
        <v>1922.63</v>
      </c>
      <c r="Q590" s="71">
        <v>1928.78</v>
      </c>
      <c r="R590" s="71">
        <v>1910.05</v>
      </c>
      <c r="S590" s="71">
        <v>1894.29</v>
      </c>
      <c r="T590" s="71">
        <v>1881.93</v>
      </c>
      <c r="U590" s="71">
        <v>1829.51</v>
      </c>
      <c r="V590" s="71">
        <v>1888.32</v>
      </c>
      <c r="W590" s="71">
        <v>1958.58</v>
      </c>
      <c r="X590" s="71">
        <v>1896.17</v>
      </c>
      <c r="Y590" s="71">
        <v>1823.35</v>
      </c>
      <c r="Z590" s="71">
        <v>1626.92</v>
      </c>
      <c r="AA590" s="71">
        <v>1438.62</v>
      </c>
    </row>
    <row r="591" spans="1:27" ht="12.75" customHeight="1" outlineLevel="1" x14ac:dyDescent="0.3">
      <c r="A591" s="163" t="s">
        <v>2986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customHeight="1" outlineLevel="1" x14ac:dyDescent="0.3">
      <c r="A592" s="163" t="s">
        <v>2987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2988</v>
      </c>
      <c r="B593" s="94" t="s">
        <v>81</v>
      </c>
      <c r="C593" s="70" t="s">
        <v>79</v>
      </c>
      <c r="D593" s="71">
        <f>$D$11</f>
        <v>88.27</v>
      </c>
      <c r="E593" s="71">
        <f t="shared" ref="E593:AA593" si="344">$D$11</f>
        <v>88.27</v>
      </c>
      <c r="F593" s="71">
        <f t="shared" si="344"/>
        <v>88.27</v>
      </c>
      <c r="G593" s="71">
        <f t="shared" si="344"/>
        <v>88.27</v>
      </c>
      <c r="H593" s="71">
        <f t="shared" si="344"/>
        <v>88.27</v>
      </c>
      <c r="I593" s="71">
        <f t="shared" si="344"/>
        <v>88.27</v>
      </c>
      <c r="J593" s="71">
        <f t="shared" si="344"/>
        <v>88.27</v>
      </c>
      <c r="K593" s="71">
        <f t="shared" si="344"/>
        <v>88.27</v>
      </c>
      <c r="L593" s="71">
        <f t="shared" si="344"/>
        <v>88.27</v>
      </c>
      <c r="M593" s="71">
        <f t="shared" si="344"/>
        <v>88.27</v>
      </c>
      <c r="N593" s="71">
        <f t="shared" si="344"/>
        <v>88.27</v>
      </c>
      <c r="O593" s="71">
        <f t="shared" si="344"/>
        <v>88.27</v>
      </c>
      <c r="P593" s="71">
        <f t="shared" si="344"/>
        <v>88.27</v>
      </c>
      <c r="Q593" s="71">
        <f t="shared" si="344"/>
        <v>88.27</v>
      </c>
      <c r="R593" s="71">
        <f t="shared" si="344"/>
        <v>88.27</v>
      </c>
      <c r="S593" s="71">
        <f t="shared" si="344"/>
        <v>88.27</v>
      </c>
      <c r="T593" s="71">
        <f t="shared" si="344"/>
        <v>88.27</v>
      </c>
      <c r="U593" s="71">
        <f t="shared" si="344"/>
        <v>88.27</v>
      </c>
      <c r="V593" s="71">
        <f t="shared" si="344"/>
        <v>88.27</v>
      </c>
      <c r="W593" s="71">
        <f t="shared" si="344"/>
        <v>88.27</v>
      </c>
      <c r="X593" s="71">
        <f t="shared" si="344"/>
        <v>88.27</v>
      </c>
      <c r="Y593" s="71">
        <f t="shared" si="344"/>
        <v>88.27</v>
      </c>
      <c r="Z593" s="71">
        <f t="shared" si="344"/>
        <v>88.27</v>
      </c>
      <c r="AA593" s="71">
        <f t="shared" si="344"/>
        <v>88.27</v>
      </c>
    </row>
    <row r="594" spans="1:27" ht="13.8" x14ac:dyDescent="0.3">
      <c r="A594" s="162" t="s">
        <v>2989</v>
      </c>
      <c r="B594" s="54" t="str">
        <f>"23"&amp;"."&amp;$B$801&amp;"."&amp;$B$802</f>
        <v>23.03.2024</v>
      </c>
      <c r="C594" s="134" t="s">
        <v>76</v>
      </c>
      <c r="D594" s="135">
        <f>ROUND(((D595+D596+D598+D597)/1000),5)</f>
        <v>2.0452499999999998</v>
      </c>
      <c r="E594" s="135">
        <f>ROUND(((E595+E596+E598+E597)/1000),5)</f>
        <v>1.9635400000000001</v>
      </c>
      <c r="F594" s="135">
        <f>ROUND(((F595+F596+F598+F597)/1000),5)</f>
        <v>1.9051100000000001</v>
      </c>
      <c r="G594" s="135">
        <f t="shared" ref="G594:AA594" si="345">ROUND(((G595+G596+G598+G597)/1000),5)</f>
        <v>1.8907799999999999</v>
      </c>
      <c r="H594" s="135">
        <f t="shared" si="345"/>
        <v>1.90798</v>
      </c>
      <c r="I594" s="135">
        <f t="shared" si="345"/>
        <v>1.9540299999999999</v>
      </c>
      <c r="J594" s="135">
        <f t="shared" si="345"/>
        <v>1.97401</v>
      </c>
      <c r="K594" s="135">
        <f t="shared" si="345"/>
        <v>2.1408200000000002</v>
      </c>
      <c r="L594" s="135">
        <f t="shared" si="345"/>
        <v>2.3645999999999998</v>
      </c>
      <c r="M594" s="135">
        <f t="shared" si="345"/>
        <v>2.48393</v>
      </c>
      <c r="N594" s="135">
        <f t="shared" si="345"/>
        <v>2.5558700000000001</v>
      </c>
      <c r="O594" s="135">
        <f t="shared" si="345"/>
        <v>2.5480200000000002</v>
      </c>
      <c r="P594" s="135">
        <f t="shared" si="345"/>
        <v>2.5155799999999999</v>
      </c>
      <c r="Q594" s="135">
        <f t="shared" si="345"/>
        <v>2.5112000000000001</v>
      </c>
      <c r="R594" s="135">
        <f t="shared" si="345"/>
        <v>2.4742799999999998</v>
      </c>
      <c r="S594" s="135">
        <f t="shared" si="345"/>
        <v>2.45051</v>
      </c>
      <c r="T594" s="135">
        <f t="shared" si="345"/>
        <v>2.45587</v>
      </c>
      <c r="U594" s="135">
        <f t="shared" si="345"/>
        <v>2.4522699999999999</v>
      </c>
      <c r="V594" s="135">
        <f t="shared" si="345"/>
        <v>2.49783</v>
      </c>
      <c r="W594" s="135">
        <f t="shared" si="345"/>
        <v>2.6326800000000001</v>
      </c>
      <c r="X594" s="135">
        <f t="shared" si="345"/>
        <v>2.5488900000000001</v>
      </c>
      <c r="Y594" s="135">
        <f t="shared" si="345"/>
        <v>2.4302100000000002</v>
      </c>
      <c r="Z594" s="135">
        <f t="shared" si="345"/>
        <v>2.25413</v>
      </c>
      <c r="AA594" s="135">
        <f t="shared" si="345"/>
        <v>2.0855899999999998</v>
      </c>
    </row>
    <row r="595" spans="1:27" ht="12.75" customHeight="1" outlineLevel="1" x14ac:dyDescent="0.3">
      <c r="A595" s="163" t="s">
        <v>2990</v>
      </c>
      <c r="B595" s="94" t="s">
        <v>238</v>
      </c>
      <c r="C595" s="70" t="s">
        <v>79</v>
      </c>
      <c r="D595" s="71">
        <v>1517.21</v>
      </c>
      <c r="E595" s="71">
        <v>1435.5</v>
      </c>
      <c r="F595" s="71">
        <v>1377.07</v>
      </c>
      <c r="G595" s="71">
        <v>1362.74</v>
      </c>
      <c r="H595" s="71">
        <v>1379.94</v>
      </c>
      <c r="I595" s="71">
        <v>1425.99</v>
      </c>
      <c r="J595" s="71">
        <v>1445.97</v>
      </c>
      <c r="K595" s="71">
        <v>1612.78</v>
      </c>
      <c r="L595" s="71">
        <v>1836.56</v>
      </c>
      <c r="M595" s="71">
        <v>1955.89</v>
      </c>
      <c r="N595" s="71">
        <v>2027.83</v>
      </c>
      <c r="O595" s="71">
        <v>2019.98</v>
      </c>
      <c r="P595" s="71">
        <v>1987.54</v>
      </c>
      <c r="Q595" s="71">
        <v>1983.16</v>
      </c>
      <c r="R595" s="71">
        <v>1946.24</v>
      </c>
      <c r="S595" s="71">
        <v>1922.47</v>
      </c>
      <c r="T595" s="71">
        <v>1927.83</v>
      </c>
      <c r="U595" s="71">
        <v>1924.23</v>
      </c>
      <c r="V595" s="71">
        <v>1969.79</v>
      </c>
      <c r="W595" s="71">
        <v>2104.64</v>
      </c>
      <c r="X595" s="71">
        <v>2020.85</v>
      </c>
      <c r="Y595" s="71">
        <v>1902.17</v>
      </c>
      <c r="Z595" s="71">
        <v>1726.09</v>
      </c>
      <c r="AA595" s="71">
        <v>1557.55</v>
      </c>
    </row>
    <row r="596" spans="1:27" ht="12.75" customHeight="1" outlineLevel="1" x14ac:dyDescent="0.3">
      <c r="A596" s="163" t="s">
        <v>2991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customHeight="1" outlineLevel="1" x14ac:dyDescent="0.3">
      <c r="A597" s="163" t="s">
        <v>2992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2993</v>
      </c>
      <c r="B598" s="94" t="s">
        <v>81</v>
      </c>
      <c r="C598" s="70" t="s">
        <v>79</v>
      </c>
      <c r="D598" s="71">
        <f>$D$11</f>
        <v>88.27</v>
      </c>
      <c r="E598" s="71">
        <f t="shared" ref="E598:AA598" si="347">$D$11</f>
        <v>88.27</v>
      </c>
      <c r="F598" s="71">
        <f t="shared" si="347"/>
        <v>88.27</v>
      </c>
      <c r="G598" s="71">
        <f t="shared" si="347"/>
        <v>88.27</v>
      </c>
      <c r="H598" s="71">
        <f t="shared" si="347"/>
        <v>88.27</v>
      </c>
      <c r="I598" s="71">
        <f t="shared" si="347"/>
        <v>88.27</v>
      </c>
      <c r="J598" s="71">
        <f t="shared" si="347"/>
        <v>88.27</v>
      </c>
      <c r="K598" s="71">
        <f t="shared" si="347"/>
        <v>88.27</v>
      </c>
      <c r="L598" s="71">
        <f t="shared" si="347"/>
        <v>88.27</v>
      </c>
      <c r="M598" s="71">
        <f t="shared" si="347"/>
        <v>88.27</v>
      </c>
      <c r="N598" s="71">
        <f t="shared" si="347"/>
        <v>88.27</v>
      </c>
      <c r="O598" s="71">
        <f t="shared" si="347"/>
        <v>88.27</v>
      </c>
      <c r="P598" s="71">
        <f t="shared" si="347"/>
        <v>88.27</v>
      </c>
      <c r="Q598" s="71">
        <f t="shared" si="347"/>
        <v>88.27</v>
      </c>
      <c r="R598" s="71">
        <f t="shared" si="347"/>
        <v>88.27</v>
      </c>
      <c r="S598" s="71">
        <f t="shared" si="347"/>
        <v>88.27</v>
      </c>
      <c r="T598" s="71">
        <f t="shared" si="347"/>
        <v>88.27</v>
      </c>
      <c r="U598" s="71">
        <f t="shared" si="347"/>
        <v>88.27</v>
      </c>
      <c r="V598" s="71">
        <f t="shared" si="347"/>
        <v>88.27</v>
      </c>
      <c r="W598" s="71">
        <f t="shared" si="347"/>
        <v>88.27</v>
      </c>
      <c r="X598" s="71">
        <f t="shared" si="347"/>
        <v>88.27</v>
      </c>
      <c r="Y598" s="71">
        <f t="shared" si="347"/>
        <v>88.27</v>
      </c>
      <c r="Z598" s="71">
        <f t="shared" si="347"/>
        <v>88.27</v>
      </c>
      <c r="AA598" s="71">
        <f t="shared" si="347"/>
        <v>88.27</v>
      </c>
    </row>
    <row r="599" spans="1:27" ht="13.8" x14ac:dyDescent="0.3">
      <c r="A599" s="162" t="s">
        <v>2994</v>
      </c>
      <c r="B599" s="54" t="str">
        <f>"24"&amp;"."&amp;$B$801&amp;"."&amp;$B$802</f>
        <v>24.03.2024</v>
      </c>
      <c r="C599" s="134" t="s">
        <v>76</v>
      </c>
      <c r="D599" s="135">
        <f>ROUND(((D600+D601+D603+D602)/1000),5)</f>
        <v>1.94214</v>
      </c>
      <c r="E599" s="135">
        <f>ROUND(((E600+E601+E603+E602)/1000),5)</f>
        <v>1.7752699999999999</v>
      </c>
      <c r="F599" s="135">
        <f>ROUND(((F600+F601+F603+F602)/1000),5)</f>
        <v>1.7201900000000001</v>
      </c>
      <c r="G599" s="135">
        <f t="shared" ref="G599:AA599" si="348">ROUND(((G600+G601+G603+G602)/1000),5)</f>
        <v>1.7122599999999999</v>
      </c>
      <c r="H599" s="135">
        <f t="shared" si="348"/>
        <v>1.7129799999999999</v>
      </c>
      <c r="I599" s="135">
        <f t="shared" si="348"/>
        <v>1.72434</v>
      </c>
      <c r="J599" s="135">
        <f t="shared" si="348"/>
        <v>1.7468600000000001</v>
      </c>
      <c r="K599" s="135">
        <f t="shared" si="348"/>
        <v>1.9165300000000001</v>
      </c>
      <c r="L599" s="135">
        <f t="shared" si="348"/>
        <v>2.0525199999999999</v>
      </c>
      <c r="M599" s="135">
        <f t="shared" si="348"/>
        <v>2.2391999999999999</v>
      </c>
      <c r="N599" s="135">
        <f t="shared" si="348"/>
        <v>2.2798400000000001</v>
      </c>
      <c r="O599" s="135">
        <f t="shared" si="348"/>
        <v>2.2968899999999999</v>
      </c>
      <c r="P599" s="135">
        <f t="shared" si="348"/>
        <v>2.2864900000000001</v>
      </c>
      <c r="Q599" s="135">
        <f t="shared" si="348"/>
        <v>2.2846899999999999</v>
      </c>
      <c r="R599" s="135">
        <f t="shared" si="348"/>
        <v>2.2750599999999999</v>
      </c>
      <c r="S599" s="135">
        <f t="shared" si="348"/>
        <v>2.2751100000000002</v>
      </c>
      <c r="T599" s="135">
        <f t="shared" si="348"/>
        <v>2.2827999999999999</v>
      </c>
      <c r="U599" s="135">
        <f t="shared" si="348"/>
        <v>2.2927300000000002</v>
      </c>
      <c r="V599" s="135">
        <f t="shared" si="348"/>
        <v>2.3518599999999998</v>
      </c>
      <c r="W599" s="135">
        <f t="shared" si="348"/>
        <v>2.4860000000000002</v>
      </c>
      <c r="X599" s="135">
        <f t="shared" si="348"/>
        <v>2.3972199999999999</v>
      </c>
      <c r="Y599" s="135">
        <f t="shared" si="348"/>
        <v>2.26993</v>
      </c>
      <c r="Z599" s="135">
        <f t="shared" si="348"/>
        <v>2.1206</v>
      </c>
      <c r="AA599" s="135">
        <f t="shared" si="348"/>
        <v>1.9674799999999999</v>
      </c>
    </row>
    <row r="600" spans="1:27" ht="12.75" customHeight="1" outlineLevel="1" x14ac:dyDescent="0.3">
      <c r="A600" s="163" t="s">
        <v>2995</v>
      </c>
      <c r="B600" s="94" t="s">
        <v>238</v>
      </c>
      <c r="C600" s="70" t="s">
        <v>79</v>
      </c>
      <c r="D600" s="71">
        <v>1414.1</v>
      </c>
      <c r="E600" s="71">
        <v>1247.23</v>
      </c>
      <c r="F600" s="71">
        <v>1192.1500000000001</v>
      </c>
      <c r="G600" s="71">
        <v>1184.22</v>
      </c>
      <c r="H600" s="71">
        <v>1184.94</v>
      </c>
      <c r="I600" s="71">
        <v>1196.3</v>
      </c>
      <c r="J600" s="71">
        <v>1218.82</v>
      </c>
      <c r="K600" s="71">
        <v>1388.49</v>
      </c>
      <c r="L600" s="71">
        <v>1524.48</v>
      </c>
      <c r="M600" s="71">
        <v>1711.16</v>
      </c>
      <c r="N600" s="71">
        <v>1751.8</v>
      </c>
      <c r="O600" s="71">
        <v>1768.85</v>
      </c>
      <c r="P600" s="71">
        <v>1758.45</v>
      </c>
      <c r="Q600" s="71">
        <v>1756.65</v>
      </c>
      <c r="R600" s="71">
        <v>1747.02</v>
      </c>
      <c r="S600" s="71">
        <v>1747.07</v>
      </c>
      <c r="T600" s="71">
        <v>1754.76</v>
      </c>
      <c r="U600" s="71">
        <v>1764.69</v>
      </c>
      <c r="V600" s="71">
        <v>1823.82</v>
      </c>
      <c r="W600" s="71">
        <v>1957.96</v>
      </c>
      <c r="X600" s="71">
        <v>1869.18</v>
      </c>
      <c r="Y600" s="71">
        <v>1741.89</v>
      </c>
      <c r="Z600" s="71">
        <v>1592.56</v>
      </c>
      <c r="AA600" s="71">
        <v>1439.44</v>
      </c>
    </row>
    <row r="601" spans="1:27" ht="12.75" customHeight="1" outlineLevel="1" x14ac:dyDescent="0.3">
      <c r="A601" s="163" t="s">
        <v>2996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customHeight="1" outlineLevel="1" x14ac:dyDescent="0.3">
      <c r="A602" s="163" t="s">
        <v>2997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2998</v>
      </c>
      <c r="B603" s="94" t="s">
        <v>81</v>
      </c>
      <c r="C603" s="70" t="s">
        <v>79</v>
      </c>
      <c r="D603" s="71">
        <f>$D$11</f>
        <v>88.27</v>
      </c>
      <c r="E603" s="71">
        <f t="shared" ref="E603:AA603" si="350">$D$11</f>
        <v>88.27</v>
      </c>
      <c r="F603" s="71">
        <f t="shared" si="350"/>
        <v>88.27</v>
      </c>
      <c r="G603" s="71">
        <f t="shared" si="350"/>
        <v>88.27</v>
      </c>
      <c r="H603" s="71">
        <f t="shared" si="350"/>
        <v>88.27</v>
      </c>
      <c r="I603" s="71">
        <f t="shared" si="350"/>
        <v>88.27</v>
      </c>
      <c r="J603" s="71">
        <f t="shared" si="350"/>
        <v>88.27</v>
      </c>
      <c r="K603" s="71">
        <f t="shared" si="350"/>
        <v>88.27</v>
      </c>
      <c r="L603" s="71">
        <f t="shared" si="350"/>
        <v>88.27</v>
      </c>
      <c r="M603" s="71">
        <f t="shared" si="350"/>
        <v>88.27</v>
      </c>
      <c r="N603" s="71">
        <f t="shared" si="350"/>
        <v>88.27</v>
      </c>
      <c r="O603" s="71">
        <f t="shared" si="350"/>
        <v>88.27</v>
      </c>
      <c r="P603" s="71">
        <f t="shared" si="350"/>
        <v>88.27</v>
      </c>
      <c r="Q603" s="71">
        <f t="shared" si="350"/>
        <v>88.27</v>
      </c>
      <c r="R603" s="71">
        <f t="shared" si="350"/>
        <v>88.27</v>
      </c>
      <c r="S603" s="71">
        <f t="shared" si="350"/>
        <v>88.27</v>
      </c>
      <c r="T603" s="71">
        <f t="shared" si="350"/>
        <v>88.27</v>
      </c>
      <c r="U603" s="71">
        <f t="shared" si="350"/>
        <v>88.27</v>
      </c>
      <c r="V603" s="71">
        <f t="shared" si="350"/>
        <v>88.27</v>
      </c>
      <c r="W603" s="71">
        <f t="shared" si="350"/>
        <v>88.27</v>
      </c>
      <c r="X603" s="71">
        <f t="shared" si="350"/>
        <v>88.27</v>
      </c>
      <c r="Y603" s="71">
        <f t="shared" si="350"/>
        <v>88.27</v>
      </c>
      <c r="Z603" s="71">
        <f t="shared" si="350"/>
        <v>88.27</v>
      </c>
      <c r="AA603" s="71">
        <f t="shared" si="350"/>
        <v>88.27</v>
      </c>
    </row>
    <row r="604" spans="1:27" ht="13.8" x14ac:dyDescent="0.3">
      <c r="A604" s="162" t="s">
        <v>2999</v>
      </c>
      <c r="B604" s="54" t="str">
        <f>"25"&amp;"."&amp;$B$801&amp;"."&amp;$B$802</f>
        <v>25.03.2024</v>
      </c>
      <c r="C604" s="134" t="s">
        <v>76</v>
      </c>
      <c r="D604" s="135">
        <f>ROUND(((D605+D606+D608+D607)/1000),5)</f>
        <v>1.96939</v>
      </c>
      <c r="E604" s="135">
        <f>ROUND(((E605+E606+E608+E607)/1000),5)</f>
        <v>1.83009</v>
      </c>
      <c r="F604" s="135">
        <f>ROUND(((F605+F606+F608+F607)/1000),5)</f>
        <v>1.77461</v>
      </c>
      <c r="G604" s="135">
        <f t="shared" ref="G604:AA604" si="351">ROUND(((G605+G606+G608+G607)/1000),5)</f>
        <v>1.7598</v>
      </c>
      <c r="H604" s="135">
        <f t="shared" si="351"/>
        <v>1.8601399999999999</v>
      </c>
      <c r="I604" s="135">
        <f t="shared" si="351"/>
        <v>1.95567</v>
      </c>
      <c r="J604" s="135">
        <f t="shared" si="351"/>
        <v>2.0303100000000001</v>
      </c>
      <c r="K604" s="135">
        <f t="shared" si="351"/>
        <v>2.26932</v>
      </c>
      <c r="L604" s="135">
        <f t="shared" si="351"/>
        <v>2.43886</v>
      </c>
      <c r="M604" s="135">
        <f t="shared" si="351"/>
        <v>2.5045600000000001</v>
      </c>
      <c r="N604" s="135">
        <f t="shared" si="351"/>
        <v>2.5153099999999999</v>
      </c>
      <c r="O604" s="135">
        <f t="shared" si="351"/>
        <v>2.5301499999999999</v>
      </c>
      <c r="P604" s="135">
        <f t="shared" si="351"/>
        <v>2.5214599999999998</v>
      </c>
      <c r="Q604" s="135">
        <f t="shared" si="351"/>
        <v>2.5270899999999998</v>
      </c>
      <c r="R604" s="135">
        <f t="shared" si="351"/>
        <v>2.5186199999999999</v>
      </c>
      <c r="S604" s="135">
        <f t="shared" si="351"/>
        <v>2.5147499999999998</v>
      </c>
      <c r="T604" s="135">
        <f t="shared" si="351"/>
        <v>2.5112100000000002</v>
      </c>
      <c r="U604" s="135">
        <f t="shared" si="351"/>
        <v>2.4354200000000001</v>
      </c>
      <c r="V604" s="135">
        <f t="shared" si="351"/>
        <v>2.45303</v>
      </c>
      <c r="W604" s="135">
        <f t="shared" si="351"/>
        <v>2.51464</v>
      </c>
      <c r="X604" s="135">
        <f t="shared" si="351"/>
        <v>2.46977</v>
      </c>
      <c r="Y604" s="135">
        <f t="shared" si="351"/>
        <v>2.3734899999999999</v>
      </c>
      <c r="Z604" s="135">
        <f t="shared" si="351"/>
        <v>2.0920999999999998</v>
      </c>
      <c r="AA604" s="135">
        <f t="shared" si="351"/>
        <v>1.9840199999999999</v>
      </c>
    </row>
    <row r="605" spans="1:27" ht="12.75" customHeight="1" outlineLevel="1" x14ac:dyDescent="0.3">
      <c r="A605" s="163" t="s">
        <v>3000</v>
      </c>
      <c r="B605" s="94" t="s">
        <v>238</v>
      </c>
      <c r="C605" s="70" t="s">
        <v>79</v>
      </c>
      <c r="D605" s="71">
        <v>1441.35</v>
      </c>
      <c r="E605" s="71">
        <v>1302.05</v>
      </c>
      <c r="F605" s="71">
        <v>1246.57</v>
      </c>
      <c r="G605" s="71">
        <v>1231.76</v>
      </c>
      <c r="H605" s="71">
        <v>1332.1</v>
      </c>
      <c r="I605" s="71">
        <v>1427.63</v>
      </c>
      <c r="J605" s="71">
        <v>1502.27</v>
      </c>
      <c r="K605" s="71">
        <v>1741.28</v>
      </c>
      <c r="L605" s="71">
        <v>1910.82</v>
      </c>
      <c r="M605" s="71">
        <v>1976.52</v>
      </c>
      <c r="N605" s="71">
        <v>1987.27</v>
      </c>
      <c r="O605" s="71">
        <v>2002.11</v>
      </c>
      <c r="P605" s="71">
        <v>1993.42</v>
      </c>
      <c r="Q605" s="71">
        <v>1999.05</v>
      </c>
      <c r="R605" s="71">
        <v>1990.58</v>
      </c>
      <c r="S605" s="71">
        <v>1986.71</v>
      </c>
      <c r="T605" s="71">
        <v>1983.17</v>
      </c>
      <c r="U605" s="71">
        <v>1907.38</v>
      </c>
      <c r="V605" s="71">
        <v>1924.99</v>
      </c>
      <c r="W605" s="71">
        <v>1986.6</v>
      </c>
      <c r="X605" s="71">
        <v>1941.73</v>
      </c>
      <c r="Y605" s="71">
        <v>1845.45</v>
      </c>
      <c r="Z605" s="71">
        <v>1564.06</v>
      </c>
      <c r="AA605" s="71">
        <v>1455.98</v>
      </c>
    </row>
    <row r="606" spans="1:27" ht="12.75" customHeight="1" outlineLevel="1" x14ac:dyDescent="0.3">
      <c r="A606" s="163" t="s">
        <v>3001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customHeight="1" outlineLevel="1" x14ac:dyDescent="0.3">
      <c r="A607" s="163" t="s">
        <v>3002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3003</v>
      </c>
      <c r="B608" s="94" t="s">
        <v>81</v>
      </c>
      <c r="C608" s="70" t="s">
        <v>79</v>
      </c>
      <c r="D608" s="71">
        <f>$D$11</f>
        <v>88.27</v>
      </c>
      <c r="E608" s="71">
        <f t="shared" ref="E608:AA608" si="353">$D$11</f>
        <v>88.27</v>
      </c>
      <c r="F608" s="71">
        <f t="shared" si="353"/>
        <v>88.27</v>
      </c>
      <c r="G608" s="71">
        <f t="shared" si="353"/>
        <v>88.27</v>
      </c>
      <c r="H608" s="71">
        <f t="shared" si="353"/>
        <v>88.27</v>
      </c>
      <c r="I608" s="71">
        <f t="shared" si="353"/>
        <v>88.27</v>
      </c>
      <c r="J608" s="71">
        <f t="shared" si="353"/>
        <v>88.27</v>
      </c>
      <c r="K608" s="71">
        <f t="shared" si="353"/>
        <v>88.27</v>
      </c>
      <c r="L608" s="71">
        <f t="shared" si="353"/>
        <v>88.27</v>
      </c>
      <c r="M608" s="71">
        <f t="shared" si="353"/>
        <v>88.27</v>
      </c>
      <c r="N608" s="71">
        <f t="shared" si="353"/>
        <v>88.27</v>
      </c>
      <c r="O608" s="71">
        <f t="shared" si="353"/>
        <v>88.27</v>
      </c>
      <c r="P608" s="71">
        <f t="shared" si="353"/>
        <v>88.27</v>
      </c>
      <c r="Q608" s="71">
        <f t="shared" si="353"/>
        <v>88.27</v>
      </c>
      <c r="R608" s="71">
        <f t="shared" si="353"/>
        <v>88.27</v>
      </c>
      <c r="S608" s="71">
        <f t="shared" si="353"/>
        <v>88.27</v>
      </c>
      <c r="T608" s="71">
        <f t="shared" si="353"/>
        <v>88.27</v>
      </c>
      <c r="U608" s="71">
        <f t="shared" si="353"/>
        <v>88.27</v>
      </c>
      <c r="V608" s="71">
        <f t="shared" si="353"/>
        <v>88.27</v>
      </c>
      <c r="W608" s="71">
        <f t="shared" si="353"/>
        <v>88.27</v>
      </c>
      <c r="X608" s="71">
        <f t="shared" si="353"/>
        <v>88.27</v>
      </c>
      <c r="Y608" s="71">
        <f t="shared" si="353"/>
        <v>88.27</v>
      </c>
      <c r="Z608" s="71">
        <f t="shared" si="353"/>
        <v>88.27</v>
      </c>
      <c r="AA608" s="71">
        <f t="shared" si="353"/>
        <v>88.27</v>
      </c>
    </row>
    <row r="609" spans="1:27" ht="13.8" x14ac:dyDescent="0.3">
      <c r="A609" s="162" t="s">
        <v>3004</v>
      </c>
      <c r="B609" s="54" t="str">
        <f>"26"&amp;"."&amp;$B$801&amp;"."&amp;$B$802</f>
        <v>26.03.2024</v>
      </c>
      <c r="C609" s="134" t="s">
        <v>76</v>
      </c>
      <c r="D609" s="135">
        <f>ROUND(((D610+D611+D613+D612)/1000),5)</f>
        <v>1.88815</v>
      </c>
      <c r="E609" s="135">
        <f>ROUND(((E610+E611+E613+E612)/1000),5)</f>
        <v>1.7840199999999999</v>
      </c>
      <c r="F609" s="135">
        <f>ROUND(((F610+F611+F613+F612)/1000),5)</f>
        <v>1.7317400000000001</v>
      </c>
      <c r="G609" s="135">
        <f t="shared" ref="G609:AA609" si="354">ROUND(((G610+G611+G613+G612)/1000),5)</f>
        <v>1.73095</v>
      </c>
      <c r="H609" s="135">
        <f t="shared" si="354"/>
        <v>1.7706299999999999</v>
      </c>
      <c r="I609" s="135">
        <f t="shared" si="354"/>
        <v>1.9167799999999999</v>
      </c>
      <c r="J609" s="135">
        <f t="shared" si="354"/>
        <v>2.0226099999999998</v>
      </c>
      <c r="K609" s="135">
        <f t="shared" si="354"/>
        <v>2.29766</v>
      </c>
      <c r="L609" s="135">
        <f t="shared" si="354"/>
        <v>2.38523</v>
      </c>
      <c r="M609" s="135">
        <f t="shared" si="354"/>
        <v>2.44937</v>
      </c>
      <c r="N609" s="135">
        <f t="shared" si="354"/>
        <v>2.4789699999999999</v>
      </c>
      <c r="O609" s="135">
        <f t="shared" si="354"/>
        <v>2.50963</v>
      </c>
      <c r="P609" s="135">
        <f t="shared" si="354"/>
        <v>2.4768599999999998</v>
      </c>
      <c r="Q609" s="135">
        <f t="shared" si="354"/>
        <v>2.4786999999999999</v>
      </c>
      <c r="R609" s="135">
        <f t="shared" si="354"/>
        <v>2.4668999999999999</v>
      </c>
      <c r="S609" s="135">
        <f t="shared" si="354"/>
        <v>2.4428399999999999</v>
      </c>
      <c r="T609" s="135">
        <f t="shared" si="354"/>
        <v>2.4339599999999999</v>
      </c>
      <c r="U609" s="135">
        <f t="shared" si="354"/>
        <v>2.3862999999999999</v>
      </c>
      <c r="V609" s="135">
        <f t="shared" si="354"/>
        <v>2.4127299999999998</v>
      </c>
      <c r="W609" s="135">
        <f t="shared" si="354"/>
        <v>2.4432800000000001</v>
      </c>
      <c r="X609" s="135">
        <f t="shared" si="354"/>
        <v>2.4275000000000002</v>
      </c>
      <c r="Y609" s="135">
        <f t="shared" si="354"/>
        <v>2.3351600000000001</v>
      </c>
      <c r="Z609" s="135">
        <f t="shared" si="354"/>
        <v>2.0950000000000002</v>
      </c>
      <c r="AA609" s="135">
        <f t="shared" si="354"/>
        <v>1.97298</v>
      </c>
    </row>
    <row r="610" spans="1:27" ht="12.75" customHeight="1" outlineLevel="1" x14ac:dyDescent="0.3">
      <c r="A610" s="163" t="s">
        <v>3005</v>
      </c>
      <c r="B610" s="94" t="s">
        <v>238</v>
      </c>
      <c r="C610" s="70" t="s">
        <v>79</v>
      </c>
      <c r="D610" s="71">
        <v>1360.11</v>
      </c>
      <c r="E610" s="71">
        <v>1255.98</v>
      </c>
      <c r="F610" s="71">
        <v>1203.7</v>
      </c>
      <c r="G610" s="71">
        <v>1202.9100000000001</v>
      </c>
      <c r="H610" s="71">
        <v>1242.5899999999999</v>
      </c>
      <c r="I610" s="71">
        <v>1388.74</v>
      </c>
      <c r="J610" s="71">
        <v>1494.57</v>
      </c>
      <c r="K610" s="71">
        <v>1769.62</v>
      </c>
      <c r="L610" s="71">
        <v>1857.19</v>
      </c>
      <c r="M610" s="71">
        <v>1921.33</v>
      </c>
      <c r="N610" s="71">
        <v>1950.93</v>
      </c>
      <c r="O610" s="71">
        <v>1981.59</v>
      </c>
      <c r="P610" s="71">
        <v>1948.82</v>
      </c>
      <c r="Q610" s="71">
        <v>1950.66</v>
      </c>
      <c r="R610" s="71">
        <v>1938.86</v>
      </c>
      <c r="S610" s="71">
        <v>1914.8</v>
      </c>
      <c r="T610" s="71">
        <v>1905.92</v>
      </c>
      <c r="U610" s="71">
        <v>1858.26</v>
      </c>
      <c r="V610" s="71">
        <v>1884.69</v>
      </c>
      <c r="W610" s="71">
        <v>1915.24</v>
      </c>
      <c r="X610" s="71">
        <v>1899.46</v>
      </c>
      <c r="Y610" s="71">
        <v>1807.12</v>
      </c>
      <c r="Z610" s="71">
        <v>1566.96</v>
      </c>
      <c r="AA610" s="71">
        <v>1444.94</v>
      </c>
    </row>
    <row r="611" spans="1:27" ht="12.75" customHeight="1" outlineLevel="1" x14ac:dyDescent="0.3">
      <c r="A611" s="163" t="s">
        <v>3006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customHeight="1" outlineLevel="1" x14ac:dyDescent="0.3">
      <c r="A612" s="163" t="s">
        <v>3007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3008</v>
      </c>
      <c r="B613" s="94" t="s">
        <v>81</v>
      </c>
      <c r="C613" s="70" t="s">
        <v>79</v>
      </c>
      <c r="D613" s="71">
        <f>$D$11</f>
        <v>88.27</v>
      </c>
      <c r="E613" s="71">
        <f t="shared" ref="E613:AA613" si="356">$D$11</f>
        <v>88.27</v>
      </c>
      <c r="F613" s="71">
        <f t="shared" si="356"/>
        <v>88.27</v>
      </c>
      <c r="G613" s="71">
        <f t="shared" si="356"/>
        <v>88.27</v>
      </c>
      <c r="H613" s="71">
        <f t="shared" si="356"/>
        <v>88.27</v>
      </c>
      <c r="I613" s="71">
        <f t="shared" si="356"/>
        <v>88.27</v>
      </c>
      <c r="J613" s="71">
        <f t="shared" si="356"/>
        <v>88.27</v>
      </c>
      <c r="K613" s="71">
        <f t="shared" si="356"/>
        <v>88.27</v>
      </c>
      <c r="L613" s="71">
        <f t="shared" si="356"/>
        <v>88.27</v>
      </c>
      <c r="M613" s="71">
        <f t="shared" si="356"/>
        <v>88.27</v>
      </c>
      <c r="N613" s="71">
        <f t="shared" si="356"/>
        <v>88.27</v>
      </c>
      <c r="O613" s="71">
        <f t="shared" si="356"/>
        <v>88.27</v>
      </c>
      <c r="P613" s="71">
        <f t="shared" si="356"/>
        <v>88.27</v>
      </c>
      <c r="Q613" s="71">
        <f t="shared" si="356"/>
        <v>88.27</v>
      </c>
      <c r="R613" s="71">
        <f t="shared" si="356"/>
        <v>88.27</v>
      </c>
      <c r="S613" s="71">
        <f t="shared" si="356"/>
        <v>88.27</v>
      </c>
      <c r="T613" s="71">
        <f t="shared" si="356"/>
        <v>88.27</v>
      </c>
      <c r="U613" s="71">
        <f t="shared" si="356"/>
        <v>88.27</v>
      </c>
      <c r="V613" s="71">
        <f t="shared" si="356"/>
        <v>88.27</v>
      </c>
      <c r="W613" s="71">
        <f t="shared" si="356"/>
        <v>88.27</v>
      </c>
      <c r="X613" s="71">
        <f t="shared" si="356"/>
        <v>88.27</v>
      </c>
      <c r="Y613" s="71">
        <f t="shared" si="356"/>
        <v>88.27</v>
      </c>
      <c r="Z613" s="71">
        <f t="shared" si="356"/>
        <v>88.27</v>
      </c>
      <c r="AA613" s="71">
        <f t="shared" si="356"/>
        <v>88.27</v>
      </c>
    </row>
    <row r="614" spans="1:27" ht="13.8" x14ac:dyDescent="0.3">
      <c r="A614" s="162" t="s">
        <v>3009</v>
      </c>
      <c r="B614" s="54" t="str">
        <f>"27"&amp;"."&amp;$B$801&amp;"."&amp;$B$802</f>
        <v>27.03.2024</v>
      </c>
      <c r="C614" s="134" t="s">
        <v>76</v>
      </c>
      <c r="D614" s="135">
        <f>ROUND(((D615+D616+D618+D617)/1000),5)</f>
        <v>1.7661500000000001</v>
      </c>
      <c r="E614" s="135">
        <f>ROUND(((E615+E616+E618+E617)/1000),5)</f>
        <v>1.73495</v>
      </c>
      <c r="F614" s="135">
        <f>ROUND(((F615+F616+F618+F617)/1000),5)</f>
        <v>1.7257800000000001</v>
      </c>
      <c r="G614" s="135">
        <f t="shared" ref="G614:AA614" si="357">ROUND(((G615+G616+G618+G617)/1000),5)</f>
        <v>1.72743</v>
      </c>
      <c r="H614" s="135">
        <f t="shared" si="357"/>
        <v>1.7322900000000001</v>
      </c>
      <c r="I614" s="135">
        <f t="shared" si="357"/>
        <v>1.7979400000000001</v>
      </c>
      <c r="J614" s="135">
        <f t="shared" si="357"/>
        <v>2.0087000000000002</v>
      </c>
      <c r="K614" s="135">
        <f t="shared" si="357"/>
        <v>2.2828900000000001</v>
      </c>
      <c r="L614" s="135">
        <f t="shared" si="357"/>
        <v>2.40985</v>
      </c>
      <c r="M614" s="135">
        <f t="shared" si="357"/>
        <v>2.50509</v>
      </c>
      <c r="N614" s="135">
        <f t="shared" si="357"/>
        <v>2.5624400000000001</v>
      </c>
      <c r="O614" s="135">
        <f t="shared" si="357"/>
        <v>2.59985</v>
      </c>
      <c r="P614" s="135">
        <f t="shared" si="357"/>
        <v>2.58534</v>
      </c>
      <c r="Q614" s="135">
        <f t="shared" si="357"/>
        <v>2.5796100000000002</v>
      </c>
      <c r="R614" s="135">
        <f t="shared" si="357"/>
        <v>2.5098699999999998</v>
      </c>
      <c r="S614" s="135">
        <f t="shared" si="357"/>
        <v>2.4196300000000002</v>
      </c>
      <c r="T614" s="135">
        <f t="shared" si="357"/>
        <v>2.3879100000000002</v>
      </c>
      <c r="U614" s="135">
        <f t="shared" si="357"/>
        <v>2.31603</v>
      </c>
      <c r="V614" s="135">
        <f t="shared" si="357"/>
        <v>2.3610600000000002</v>
      </c>
      <c r="W614" s="135">
        <f t="shared" si="357"/>
        <v>2.4552200000000002</v>
      </c>
      <c r="X614" s="135">
        <f t="shared" si="357"/>
        <v>2.4420299999999999</v>
      </c>
      <c r="Y614" s="135">
        <f t="shared" si="357"/>
        <v>2.3471700000000002</v>
      </c>
      <c r="Z614" s="135">
        <f t="shared" si="357"/>
        <v>2.1190600000000002</v>
      </c>
      <c r="AA614" s="135">
        <f t="shared" si="357"/>
        <v>1.9529700000000001</v>
      </c>
    </row>
    <row r="615" spans="1:27" ht="12.75" customHeight="1" outlineLevel="1" x14ac:dyDescent="0.3">
      <c r="A615" s="163" t="s">
        <v>3010</v>
      </c>
      <c r="B615" s="94" t="s">
        <v>238</v>
      </c>
      <c r="C615" s="70" t="s">
        <v>79</v>
      </c>
      <c r="D615" s="71">
        <v>1238.1099999999999</v>
      </c>
      <c r="E615" s="71">
        <v>1206.9100000000001</v>
      </c>
      <c r="F615" s="71">
        <v>1197.74</v>
      </c>
      <c r="G615" s="71">
        <v>1199.3900000000001</v>
      </c>
      <c r="H615" s="71">
        <v>1204.25</v>
      </c>
      <c r="I615" s="71">
        <v>1269.9000000000001</v>
      </c>
      <c r="J615" s="71">
        <v>1480.66</v>
      </c>
      <c r="K615" s="71">
        <v>1754.85</v>
      </c>
      <c r="L615" s="71">
        <v>1881.81</v>
      </c>
      <c r="M615" s="71">
        <v>1977.05</v>
      </c>
      <c r="N615" s="71">
        <v>2034.4</v>
      </c>
      <c r="O615" s="71">
        <v>2071.81</v>
      </c>
      <c r="P615" s="71">
        <v>2057.3000000000002</v>
      </c>
      <c r="Q615" s="71">
        <v>2051.5700000000002</v>
      </c>
      <c r="R615" s="71">
        <v>1981.83</v>
      </c>
      <c r="S615" s="71">
        <v>1891.59</v>
      </c>
      <c r="T615" s="71">
        <v>1859.87</v>
      </c>
      <c r="U615" s="71">
        <v>1787.99</v>
      </c>
      <c r="V615" s="71">
        <v>1833.02</v>
      </c>
      <c r="W615" s="71">
        <v>1927.18</v>
      </c>
      <c r="X615" s="71">
        <v>1913.99</v>
      </c>
      <c r="Y615" s="71">
        <v>1819.13</v>
      </c>
      <c r="Z615" s="71">
        <v>1591.02</v>
      </c>
      <c r="AA615" s="71">
        <v>1424.93</v>
      </c>
    </row>
    <row r="616" spans="1:27" ht="12.75" customHeight="1" outlineLevel="1" x14ac:dyDescent="0.3">
      <c r="A616" s="163" t="s">
        <v>3011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customHeight="1" outlineLevel="1" x14ac:dyDescent="0.3">
      <c r="A617" s="163" t="s">
        <v>3012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3013</v>
      </c>
      <c r="B618" s="94" t="s">
        <v>81</v>
      </c>
      <c r="C618" s="70" t="s">
        <v>79</v>
      </c>
      <c r="D618" s="71">
        <f>$D$11</f>
        <v>88.27</v>
      </c>
      <c r="E618" s="71">
        <f t="shared" ref="E618:AA618" si="359">$D$11</f>
        <v>88.27</v>
      </c>
      <c r="F618" s="71">
        <f t="shared" si="359"/>
        <v>88.27</v>
      </c>
      <c r="G618" s="71">
        <f t="shared" si="359"/>
        <v>88.27</v>
      </c>
      <c r="H618" s="71">
        <f t="shared" si="359"/>
        <v>88.27</v>
      </c>
      <c r="I618" s="71">
        <f t="shared" si="359"/>
        <v>88.27</v>
      </c>
      <c r="J618" s="71">
        <f t="shared" si="359"/>
        <v>88.27</v>
      </c>
      <c r="K618" s="71">
        <f t="shared" si="359"/>
        <v>88.27</v>
      </c>
      <c r="L618" s="71">
        <f t="shared" si="359"/>
        <v>88.27</v>
      </c>
      <c r="M618" s="71">
        <f t="shared" si="359"/>
        <v>88.27</v>
      </c>
      <c r="N618" s="71">
        <f t="shared" si="359"/>
        <v>88.27</v>
      </c>
      <c r="O618" s="71">
        <f t="shared" si="359"/>
        <v>88.27</v>
      </c>
      <c r="P618" s="71">
        <f t="shared" si="359"/>
        <v>88.27</v>
      </c>
      <c r="Q618" s="71">
        <f t="shared" si="359"/>
        <v>88.27</v>
      </c>
      <c r="R618" s="71">
        <f t="shared" si="359"/>
        <v>88.27</v>
      </c>
      <c r="S618" s="71">
        <f t="shared" si="359"/>
        <v>88.27</v>
      </c>
      <c r="T618" s="71">
        <f t="shared" si="359"/>
        <v>88.27</v>
      </c>
      <c r="U618" s="71">
        <f t="shared" si="359"/>
        <v>88.27</v>
      </c>
      <c r="V618" s="71">
        <f t="shared" si="359"/>
        <v>88.27</v>
      </c>
      <c r="W618" s="71">
        <f t="shared" si="359"/>
        <v>88.27</v>
      </c>
      <c r="X618" s="71">
        <f t="shared" si="359"/>
        <v>88.27</v>
      </c>
      <c r="Y618" s="71">
        <f t="shared" si="359"/>
        <v>88.27</v>
      </c>
      <c r="Z618" s="71">
        <f t="shared" si="359"/>
        <v>88.27</v>
      </c>
      <c r="AA618" s="71">
        <f t="shared" si="359"/>
        <v>88.27</v>
      </c>
    </row>
    <row r="619" spans="1:27" ht="13.8" x14ac:dyDescent="0.3">
      <c r="A619" s="162" t="s">
        <v>3014</v>
      </c>
      <c r="B619" s="54" t="str">
        <f>"28"&amp;"."&amp;$B$801&amp;"."&amp;$B$802</f>
        <v>28.03.2024</v>
      </c>
      <c r="C619" s="134" t="s">
        <v>76</v>
      </c>
      <c r="D619" s="135">
        <f>ROUND(((D620+D621+D623+D622)/1000),5)</f>
        <v>1.7842100000000001</v>
      </c>
      <c r="E619" s="135">
        <f>ROUND(((E620+E621+E623+E622)/1000),5)</f>
        <v>1.7357100000000001</v>
      </c>
      <c r="F619" s="135">
        <f>ROUND(((F620+F621+F623+F622)/1000),5)</f>
        <v>1.7287399999999999</v>
      </c>
      <c r="G619" s="135">
        <f t="shared" ref="G619:AA619" si="360">ROUND(((G620+G621+G623+G622)/1000),5)</f>
        <v>1.7270099999999999</v>
      </c>
      <c r="H619" s="135">
        <f t="shared" si="360"/>
        <v>1.7340199999999999</v>
      </c>
      <c r="I619" s="135">
        <f t="shared" si="360"/>
        <v>1.9061600000000001</v>
      </c>
      <c r="J619" s="135">
        <f t="shared" si="360"/>
        <v>2.0358700000000001</v>
      </c>
      <c r="K619" s="135">
        <f t="shared" si="360"/>
        <v>2.33121</v>
      </c>
      <c r="L619" s="135">
        <f t="shared" si="360"/>
        <v>2.4206500000000002</v>
      </c>
      <c r="M619" s="135">
        <f t="shared" si="360"/>
        <v>2.5058099999999999</v>
      </c>
      <c r="N619" s="135">
        <f t="shared" si="360"/>
        <v>2.4940099999999998</v>
      </c>
      <c r="O619" s="135">
        <f t="shared" si="360"/>
        <v>2.5061300000000002</v>
      </c>
      <c r="P619" s="135">
        <f t="shared" si="360"/>
        <v>2.5054599999999998</v>
      </c>
      <c r="Q619" s="135">
        <f t="shared" si="360"/>
        <v>2.5001799999999998</v>
      </c>
      <c r="R619" s="135">
        <f t="shared" si="360"/>
        <v>2.4888599999999999</v>
      </c>
      <c r="S619" s="135">
        <f t="shared" si="360"/>
        <v>2.4617499999999999</v>
      </c>
      <c r="T619" s="135">
        <f t="shared" si="360"/>
        <v>2.43615</v>
      </c>
      <c r="U619" s="135">
        <f t="shared" si="360"/>
        <v>2.3849800000000001</v>
      </c>
      <c r="V619" s="135">
        <f t="shared" si="360"/>
        <v>2.4233500000000001</v>
      </c>
      <c r="W619" s="135">
        <f t="shared" si="360"/>
        <v>2.5153599999999998</v>
      </c>
      <c r="X619" s="135">
        <f t="shared" si="360"/>
        <v>2.4863499999999998</v>
      </c>
      <c r="Y619" s="135">
        <f t="shared" si="360"/>
        <v>2.3989500000000001</v>
      </c>
      <c r="Z619" s="135">
        <f t="shared" si="360"/>
        <v>2.2169099999999999</v>
      </c>
      <c r="AA619" s="135">
        <f t="shared" si="360"/>
        <v>1.9825999999999999</v>
      </c>
    </row>
    <row r="620" spans="1:27" ht="12.75" customHeight="1" outlineLevel="1" x14ac:dyDescent="0.3">
      <c r="A620" s="163" t="s">
        <v>3015</v>
      </c>
      <c r="B620" s="94" t="s">
        <v>238</v>
      </c>
      <c r="C620" s="70" t="s">
        <v>79</v>
      </c>
      <c r="D620" s="71">
        <v>1256.17</v>
      </c>
      <c r="E620" s="71">
        <v>1207.67</v>
      </c>
      <c r="F620" s="71">
        <v>1200.7</v>
      </c>
      <c r="G620" s="71">
        <v>1198.97</v>
      </c>
      <c r="H620" s="71">
        <v>1205.98</v>
      </c>
      <c r="I620" s="71">
        <v>1378.12</v>
      </c>
      <c r="J620" s="71">
        <v>1507.83</v>
      </c>
      <c r="K620" s="71">
        <v>1803.17</v>
      </c>
      <c r="L620" s="71">
        <v>1892.61</v>
      </c>
      <c r="M620" s="71">
        <v>1977.77</v>
      </c>
      <c r="N620" s="71">
        <v>1965.97</v>
      </c>
      <c r="O620" s="71">
        <v>1978.09</v>
      </c>
      <c r="P620" s="71">
        <v>1977.42</v>
      </c>
      <c r="Q620" s="71">
        <v>1972.14</v>
      </c>
      <c r="R620" s="71">
        <v>1960.82</v>
      </c>
      <c r="S620" s="71">
        <v>1933.71</v>
      </c>
      <c r="T620" s="71">
        <v>1908.11</v>
      </c>
      <c r="U620" s="71">
        <v>1856.94</v>
      </c>
      <c r="V620" s="71">
        <v>1895.31</v>
      </c>
      <c r="W620" s="71">
        <v>1987.32</v>
      </c>
      <c r="X620" s="71">
        <v>1958.31</v>
      </c>
      <c r="Y620" s="71">
        <v>1870.91</v>
      </c>
      <c r="Z620" s="71">
        <v>1688.87</v>
      </c>
      <c r="AA620" s="71">
        <v>1454.56</v>
      </c>
    </row>
    <row r="621" spans="1:27" ht="12.75" customHeight="1" outlineLevel="1" x14ac:dyDescent="0.3">
      <c r="A621" s="163" t="s">
        <v>3016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customHeight="1" outlineLevel="1" x14ac:dyDescent="0.3">
      <c r="A622" s="163" t="s">
        <v>3017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3018</v>
      </c>
      <c r="B623" s="94" t="s">
        <v>81</v>
      </c>
      <c r="C623" s="70" t="s">
        <v>79</v>
      </c>
      <c r="D623" s="71">
        <f>$D$11</f>
        <v>88.27</v>
      </c>
      <c r="E623" s="71">
        <f t="shared" ref="E623:AA623" si="362">$D$11</f>
        <v>88.27</v>
      </c>
      <c r="F623" s="71">
        <f t="shared" si="362"/>
        <v>88.27</v>
      </c>
      <c r="G623" s="71">
        <f t="shared" si="362"/>
        <v>88.27</v>
      </c>
      <c r="H623" s="71">
        <f t="shared" si="362"/>
        <v>88.27</v>
      </c>
      <c r="I623" s="71">
        <f t="shared" si="362"/>
        <v>88.27</v>
      </c>
      <c r="J623" s="71">
        <f t="shared" si="362"/>
        <v>88.27</v>
      </c>
      <c r="K623" s="71">
        <f t="shared" si="362"/>
        <v>88.27</v>
      </c>
      <c r="L623" s="71">
        <f t="shared" si="362"/>
        <v>88.27</v>
      </c>
      <c r="M623" s="71">
        <f t="shared" si="362"/>
        <v>88.27</v>
      </c>
      <c r="N623" s="71">
        <f t="shared" si="362"/>
        <v>88.27</v>
      </c>
      <c r="O623" s="71">
        <f t="shared" si="362"/>
        <v>88.27</v>
      </c>
      <c r="P623" s="71">
        <f t="shared" si="362"/>
        <v>88.27</v>
      </c>
      <c r="Q623" s="71">
        <f t="shared" si="362"/>
        <v>88.27</v>
      </c>
      <c r="R623" s="71">
        <f t="shared" si="362"/>
        <v>88.27</v>
      </c>
      <c r="S623" s="71">
        <f t="shared" si="362"/>
        <v>88.27</v>
      </c>
      <c r="T623" s="71">
        <f t="shared" si="362"/>
        <v>88.27</v>
      </c>
      <c r="U623" s="71">
        <f t="shared" si="362"/>
        <v>88.27</v>
      </c>
      <c r="V623" s="71">
        <f t="shared" si="362"/>
        <v>88.27</v>
      </c>
      <c r="W623" s="71">
        <f t="shared" si="362"/>
        <v>88.27</v>
      </c>
      <c r="X623" s="71">
        <f t="shared" si="362"/>
        <v>88.27</v>
      </c>
      <c r="Y623" s="71">
        <f t="shared" si="362"/>
        <v>88.27</v>
      </c>
      <c r="Z623" s="71">
        <f t="shared" si="362"/>
        <v>88.27</v>
      </c>
      <c r="AA623" s="71">
        <f t="shared" si="362"/>
        <v>88.27</v>
      </c>
    </row>
    <row r="624" spans="1:27" ht="13.8" x14ac:dyDescent="0.3">
      <c r="A624" s="162" t="s">
        <v>3019</v>
      </c>
      <c r="B624" s="54" t="str">
        <f>"29"&amp;"."&amp;$B$801&amp;"."&amp;$B$802</f>
        <v>29.03.2024</v>
      </c>
      <c r="C624" s="134" t="s">
        <v>76</v>
      </c>
      <c r="D624" s="135">
        <f>ROUND(((D625+D626+D628+D627)/1000),5)</f>
        <v>1.9109499999999999</v>
      </c>
      <c r="E624" s="135">
        <f>ROUND(((E625+E626+E628+E627)/1000),5)</f>
        <v>1.7970999999999999</v>
      </c>
      <c r="F624" s="135">
        <f>ROUND(((F625+F626+F628+F627)/1000),5)</f>
        <v>1.78593</v>
      </c>
      <c r="G624" s="135">
        <f t="shared" ref="G624:AA624" si="363">ROUND(((G625+G626+G628+G627)/1000),5)</f>
        <v>1.7823800000000001</v>
      </c>
      <c r="H624" s="135">
        <f t="shared" si="363"/>
        <v>1.7942100000000001</v>
      </c>
      <c r="I624" s="135">
        <f t="shared" si="363"/>
        <v>1.91062</v>
      </c>
      <c r="J624" s="135">
        <f t="shared" si="363"/>
        <v>2.0543999999999998</v>
      </c>
      <c r="K624" s="135">
        <f t="shared" si="363"/>
        <v>2.3505600000000002</v>
      </c>
      <c r="L624" s="135">
        <f t="shared" si="363"/>
        <v>2.4873699999999999</v>
      </c>
      <c r="M624" s="135">
        <f t="shared" si="363"/>
        <v>2.5363000000000002</v>
      </c>
      <c r="N624" s="135">
        <f t="shared" si="363"/>
        <v>2.5433300000000001</v>
      </c>
      <c r="O624" s="135">
        <f t="shared" si="363"/>
        <v>2.5724499999999999</v>
      </c>
      <c r="P624" s="135">
        <f t="shared" si="363"/>
        <v>2.5594700000000001</v>
      </c>
      <c r="Q624" s="135">
        <f t="shared" si="363"/>
        <v>2.5472700000000001</v>
      </c>
      <c r="R624" s="135">
        <f t="shared" si="363"/>
        <v>2.5343599999999999</v>
      </c>
      <c r="S624" s="135">
        <f t="shared" si="363"/>
        <v>2.5263499999999999</v>
      </c>
      <c r="T624" s="135">
        <f t="shared" si="363"/>
        <v>2.5028800000000002</v>
      </c>
      <c r="U624" s="135">
        <f t="shared" si="363"/>
        <v>2.4504199999999998</v>
      </c>
      <c r="V624" s="135">
        <f t="shared" si="363"/>
        <v>2.4808599999999998</v>
      </c>
      <c r="W624" s="135">
        <f t="shared" si="363"/>
        <v>2.5251800000000002</v>
      </c>
      <c r="X624" s="135">
        <f t="shared" si="363"/>
        <v>2.5244499999999999</v>
      </c>
      <c r="Y624" s="135">
        <f t="shared" si="363"/>
        <v>2.47879</v>
      </c>
      <c r="Z624" s="135">
        <f t="shared" si="363"/>
        <v>2.31785</v>
      </c>
      <c r="AA624" s="135">
        <f t="shared" si="363"/>
        <v>2.0179399999999998</v>
      </c>
    </row>
    <row r="625" spans="1:27" ht="12.75" customHeight="1" outlineLevel="1" x14ac:dyDescent="0.3">
      <c r="A625" s="163" t="s">
        <v>3020</v>
      </c>
      <c r="B625" s="94" t="s">
        <v>238</v>
      </c>
      <c r="C625" s="70" t="s">
        <v>79</v>
      </c>
      <c r="D625" s="71">
        <v>1382.91</v>
      </c>
      <c r="E625" s="71">
        <v>1269.06</v>
      </c>
      <c r="F625" s="71">
        <v>1257.8900000000001</v>
      </c>
      <c r="G625" s="71">
        <v>1254.3399999999999</v>
      </c>
      <c r="H625" s="71">
        <v>1266.17</v>
      </c>
      <c r="I625" s="71">
        <v>1382.58</v>
      </c>
      <c r="J625" s="71">
        <v>1526.36</v>
      </c>
      <c r="K625" s="71">
        <v>1822.52</v>
      </c>
      <c r="L625" s="71">
        <v>1959.33</v>
      </c>
      <c r="M625" s="71">
        <v>2008.26</v>
      </c>
      <c r="N625" s="71">
        <v>2015.29</v>
      </c>
      <c r="O625" s="71">
        <v>2044.41</v>
      </c>
      <c r="P625" s="71">
        <v>2031.43</v>
      </c>
      <c r="Q625" s="71">
        <v>2019.23</v>
      </c>
      <c r="R625" s="71">
        <v>2006.32</v>
      </c>
      <c r="S625" s="71">
        <v>1998.31</v>
      </c>
      <c r="T625" s="71">
        <v>1974.84</v>
      </c>
      <c r="U625" s="71">
        <v>1922.38</v>
      </c>
      <c r="V625" s="71">
        <v>1952.82</v>
      </c>
      <c r="W625" s="71">
        <v>1997.14</v>
      </c>
      <c r="X625" s="71">
        <v>1996.41</v>
      </c>
      <c r="Y625" s="71">
        <v>1950.75</v>
      </c>
      <c r="Z625" s="71">
        <v>1789.81</v>
      </c>
      <c r="AA625" s="71">
        <v>1489.9</v>
      </c>
    </row>
    <row r="626" spans="1:27" ht="12.75" customHeight="1" outlineLevel="1" x14ac:dyDescent="0.3">
      <c r="A626" s="163" t="s">
        <v>3021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customHeight="1" outlineLevel="1" x14ac:dyDescent="0.3">
      <c r="A627" s="163" t="s">
        <v>3022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3023</v>
      </c>
      <c r="B628" s="94" t="s">
        <v>81</v>
      </c>
      <c r="C628" s="70" t="s">
        <v>79</v>
      </c>
      <c r="D628" s="71">
        <f>$D$11</f>
        <v>88.27</v>
      </c>
      <c r="E628" s="71">
        <f t="shared" ref="E628:AA628" si="365">$D$11</f>
        <v>88.27</v>
      </c>
      <c r="F628" s="71">
        <f t="shared" si="365"/>
        <v>88.27</v>
      </c>
      <c r="G628" s="71">
        <f t="shared" si="365"/>
        <v>88.27</v>
      </c>
      <c r="H628" s="71">
        <f t="shared" si="365"/>
        <v>88.27</v>
      </c>
      <c r="I628" s="71">
        <f t="shared" si="365"/>
        <v>88.27</v>
      </c>
      <c r="J628" s="71">
        <f t="shared" si="365"/>
        <v>88.27</v>
      </c>
      <c r="K628" s="71">
        <f t="shared" si="365"/>
        <v>88.27</v>
      </c>
      <c r="L628" s="71">
        <f t="shared" si="365"/>
        <v>88.27</v>
      </c>
      <c r="M628" s="71">
        <f t="shared" si="365"/>
        <v>88.27</v>
      </c>
      <c r="N628" s="71">
        <f t="shared" si="365"/>
        <v>88.27</v>
      </c>
      <c r="O628" s="71">
        <f t="shared" si="365"/>
        <v>88.27</v>
      </c>
      <c r="P628" s="71">
        <f t="shared" si="365"/>
        <v>88.27</v>
      </c>
      <c r="Q628" s="71">
        <f t="shared" si="365"/>
        <v>88.27</v>
      </c>
      <c r="R628" s="71">
        <f t="shared" si="365"/>
        <v>88.27</v>
      </c>
      <c r="S628" s="71">
        <f t="shared" si="365"/>
        <v>88.27</v>
      </c>
      <c r="T628" s="71">
        <f t="shared" si="365"/>
        <v>88.27</v>
      </c>
      <c r="U628" s="71">
        <f t="shared" si="365"/>
        <v>88.27</v>
      </c>
      <c r="V628" s="71">
        <f t="shared" si="365"/>
        <v>88.27</v>
      </c>
      <c r="W628" s="71">
        <f t="shared" si="365"/>
        <v>88.27</v>
      </c>
      <c r="X628" s="71">
        <f t="shared" si="365"/>
        <v>88.27</v>
      </c>
      <c r="Y628" s="71">
        <f t="shared" si="365"/>
        <v>88.27</v>
      </c>
      <c r="Z628" s="71">
        <f t="shared" si="365"/>
        <v>88.27</v>
      </c>
      <c r="AA628" s="71">
        <f t="shared" si="365"/>
        <v>88.27</v>
      </c>
    </row>
    <row r="629" spans="1:27" ht="13.8" x14ac:dyDescent="0.3">
      <c r="A629" s="162" t="s">
        <v>3024</v>
      </c>
      <c r="B629" s="54" t="str">
        <f>"30"&amp;"."&amp;$B$801&amp;"."&amp;$B$802</f>
        <v>30.03.2024</v>
      </c>
      <c r="C629" s="134" t="s">
        <v>76</v>
      </c>
      <c r="D629" s="135">
        <f>ROUND(((D630+D631+D633+D632)/1000),5)</f>
        <v>1.99823</v>
      </c>
      <c r="E629" s="135">
        <f>ROUND(((E630+E631+E633+E632)/1000),5)</f>
        <v>1.92692</v>
      </c>
      <c r="F629" s="135">
        <f>ROUND(((F630+F631+F633+F632)/1000),5)</f>
        <v>1.86046</v>
      </c>
      <c r="G629" s="135">
        <f t="shared" ref="G629:AA629" si="366">ROUND(((G630+G631+G633+G632)/1000),5)</f>
        <v>1.7992900000000001</v>
      </c>
      <c r="H629" s="135">
        <f t="shared" si="366"/>
        <v>1.85121</v>
      </c>
      <c r="I629" s="135">
        <f t="shared" si="366"/>
        <v>1.9137299999999999</v>
      </c>
      <c r="J629" s="135">
        <f t="shared" si="366"/>
        <v>1.9377899999999999</v>
      </c>
      <c r="K629" s="135">
        <f t="shared" si="366"/>
        <v>2.0175900000000002</v>
      </c>
      <c r="L629" s="135">
        <f t="shared" si="366"/>
        <v>2.3548900000000001</v>
      </c>
      <c r="M629" s="135">
        <f t="shared" si="366"/>
        <v>2.4529000000000001</v>
      </c>
      <c r="N629" s="135">
        <f t="shared" si="366"/>
        <v>2.5202599999999999</v>
      </c>
      <c r="O629" s="135">
        <f t="shared" si="366"/>
        <v>2.5406499999999999</v>
      </c>
      <c r="P629" s="135">
        <f t="shared" si="366"/>
        <v>2.5207099999999998</v>
      </c>
      <c r="Q629" s="135">
        <f t="shared" si="366"/>
        <v>2.5011199999999998</v>
      </c>
      <c r="R629" s="135">
        <f t="shared" si="366"/>
        <v>2.4841700000000002</v>
      </c>
      <c r="S629" s="135">
        <f t="shared" si="366"/>
        <v>2.4744600000000001</v>
      </c>
      <c r="T629" s="135">
        <f t="shared" si="366"/>
        <v>2.4672399999999999</v>
      </c>
      <c r="U629" s="135">
        <f t="shared" si="366"/>
        <v>2.4538000000000002</v>
      </c>
      <c r="V629" s="135">
        <f t="shared" si="366"/>
        <v>2.4949300000000001</v>
      </c>
      <c r="W629" s="135">
        <f t="shared" si="366"/>
        <v>2.5341300000000002</v>
      </c>
      <c r="X629" s="135">
        <f t="shared" si="366"/>
        <v>2.5297800000000001</v>
      </c>
      <c r="Y629" s="135">
        <f t="shared" si="366"/>
        <v>2.48428</v>
      </c>
      <c r="Z629" s="135">
        <f t="shared" si="366"/>
        <v>2.3181500000000002</v>
      </c>
      <c r="AA629" s="135">
        <f t="shared" si="366"/>
        <v>2.0569999999999999</v>
      </c>
    </row>
    <row r="630" spans="1:27" ht="12.75" customHeight="1" outlineLevel="1" x14ac:dyDescent="0.3">
      <c r="A630" s="163" t="s">
        <v>3025</v>
      </c>
      <c r="B630" s="94" t="s">
        <v>238</v>
      </c>
      <c r="C630" s="70" t="s">
        <v>79</v>
      </c>
      <c r="D630" s="71">
        <v>1470.19</v>
      </c>
      <c r="E630" s="71">
        <v>1398.88</v>
      </c>
      <c r="F630" s="71">
        <v>1332.42</v>
      </c>
      <c r="G630" s="71">
        <v>1271.25</v>
      </c>
      <c r="H630" s="71">
        <v>1323.17</v>
      </c>
      <c r="I630" s="71">
        <v>1385.69</v>
      </c>
      <c r="J630" s="71">
        <v>1409.75</v>
      </c>
      <c r="K630" s="71">
        <v>1489.55</v>
      </c>
      <c r="L630" s="71">
        <v>1826.85</v>
      </c>
      <c r="M630" s="71">
        <v>1924.86</v>
      </c>
      <c r="N630" s="71">
        <v>1992.22</v>
      </c>
      <c r="O630" s="71">
        <v>2012.61</v>
      </c>
      <c r="P630" s="71">
        <v>1992.67</v>
      </c>
      <c r="Q630" s="71">
        <v>1973.08</v>
      </c>
      <c r="R630" s="71">
        <v>1956.13</v>
      </c>
      <c r="S630" s="71">
        <v>1946.42</v>
      </c>
      <c r="T630" s="71">
        <v>1939.2</v>
      </c>
      <c r="U630" s="71">
        <v>1925.76</v>
      </c>
      <c r="V630" s="71">
        <v>1966.89</v>
      </c>
      <c r="W630" s="71">
        <v>2006.09</v>
      </c>
      <c r="X630" s="71">
        <v>2001.74</v>
      </c>
      <c r="Y630" s="71">
        <v>1956.24</v>
      </c>
      <c r="Z630" s="71">
        <v>1790.11</v>
      </c>
      <c r="AA630" s="71">
        <v>1528.96</v>
      </c>
    </row>
    <row r="631" spans="1:27" ht="12.75" customHeight="1" outlineLevel="1" x14ac:dyDescent="0.3">
      <c r="A631" s="163" t="s">
        <v>3026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customHeight="1" outlineLevel="1" x14ac:dyDescent="0.3">
      <c r="A632" s="163" t="s">
        <v>3027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3028</v>
      </c>
      <c r="B633" s="94" t="s">
        <v>81</v>
      </c>
      <c r="C633" s="70" t="s">
        <v>79</v>
      </c>
      <c r="D633" s="71">
        <f>$D$11</f>
        <v>88.27</v>
      </c>
      <c r="E633" s="71">
        <f t="shared" ref="E633:AA633" si="368">$D$11</f>
        <v>88.27</v>
      </c>
      <c r="F633" s="71">
        <f t="shared" si="368"/>
        <v>88.27</v>
      </c>
      <c r="G633" s="71">
        <f t="shared" si="368"/>
        <v>88.27</v>
      </c>
      <c r="H633" s="71">
        <f t="shared" si="368"/>
        <v>88.27</v>
      </c>
      <c r="I633" s="71">
        <f t="shared" si="368"/>
        <v>88.27</v>
      </c>
      <c r="J633" s="71">
        <f t="shared" si="368"/>
        <v>88.27</v>
      </c>
      <c r="K633" s="71">
        <f t="shared" si="368"/>
        <v>88.27</v>
      </c>
      <c r="L633" s="71">
        <f t="shared" si="368"/>
        <v>88.27</v>
      </c>
      <c r="M633" s="71">
        <f t="shared" si="368"/>
        <v>88.27</v>
      </c>
      <c r="N633" s="71">
        <f t="shared" si="368"/>
        <v>88.27</v>
      </c>
      <c r="O633" s="71">
        <f t="shared" si="368"/>
        <v>88.27</v>
      </c>
      <c r="P633" s="71">
        <f t="shared" si="368"/>
        <v>88.27</v>
      </c>
      <c r="Q633" s="71">
        <f t="shared" si="368"/>
        <v>88.27</v>
      </c>
      <c r="R633" s="71">
        <f t="shared" si="368"/>
        <v>88.27</v>
      </c>
      <c r="S633" s="71">
        <f t="shared" si="368"/>
        <v>88.27</v>
      </c>
      <c r="T633" s="71">
        <f t="shared" si="368"/>
        <v>88.27</v>
      </c>
      <c r="U633" s="71">
        <f t="shared" si="368"/>
        <v>88.27</v>
      </c>
      <c r="V633" s="71">
        <f t="shared" si="368"/>
        <v>88.27</v>
      </c>
      <c r="W633" s="71">
        <f t="shared" si="368"/>
        <v>88.27</v>
      </c>
      <c r="X633" s="71">
        <f t="shared" si="368"/>
        <v>88.27</v>
      </c>
      <c r="Y633" s="71">
        <f t="shared" si="368"/>
        <v>88.27</v>
      </c>
      <c r="Z633" s="71">
        <f t="shared" si="368"/>
        <v>88.27</v>
      </c>
      <c r="AA633" s="71">
        <f t="shared" si="368"/>
        <v>88.27</v>
      </c>
    </row>
    <row r="634" spans="1:27" ht="13.8" x14ac:dyDescent="0.3">
      <c r="A634" s="162" t="s">
        <v>3029</v>
      </c>
      <c r="B634" s="54" t="str">
        <f>"31"&amp;"."&amp;$B$801&amp;"."&amp;$B$802</f>
        <v>31.03.2024</v>
      </c>
      <c r="C634" s="134" t="s">
        <v>76</v>
      </c>
      <c r="D634" s="135">
        <f>ROUND(((D635+D636+D638+D637)/1000),5)</f>
        <v>2.0107400000000002</v>
      </c>
      <c r="E634" s="135">
        <f>ROUND(((E635+E636+E638+E637)/1000),5)</f>
        <v>1.9201999999999999</v>
      </c>
      <c r="F634" s="135">
        <f>ROUND(((F635+F636+F638+F637)/1000),5)</f>
        <v>1.82867</v>
      </c>
      <c r="G634" s="135">
        <f t="shared" ref="G634:AA634" si="369">ROUND(((G635+G636+G638+G637)/1000),5)</f>
        <v>1.8200400000000001</v>
      </c>
      <c r="H634" s="135">
        <f t="shared" si="369"/>
        <v>1.85042</v>
      </c>
      <c r="I634" s="135">
        <f t="shared" si="369"/>
        <v>1.90703</v>
      </c>
      <c r="J634" s="135">
        <f t="shared" si="369"/>
        <v>1.87741</v>
      </c>
      <c r="K634" s="135">
        <f t="shared" si="369"/>
        <v>1.9723200000000001</v>
      </c>
      <c r="L634" s="135">
        <f t="shared" si="369"/>
        <v>2.1178900000000001</v>
      </c>
      <c r="M634" s="135">
        <f t="shared" si="369"/>
        <v>2.2952499999999998</v>
      </c>
      <c r="N634" s="135">
        <f t="shared" si="369"/>
        <v>2.3365300000000002</v>
      </c>
      <c r="O634" s="135">
        <f t="shared" si="369"/>
        <v>2.3448099999999998</v>
      </c>
      <c r="P634" s="135">
        <f t="shared" si="369"/>
        <v>2.31874</v>
      </c>
      <c r="Q634" s="135">
        <f t="shared" si="369"/>
        <v>2.3163399999999998</v>
      </c>
      <c r="R634" s="135">
        <f t="shared" si="369"/>
        <v>2.3168099999999998</v>
      </c>
      <c r="S634" s="135">
        <f t="shared" si="369"/>
        <v>2.2984300000000002</v>
      </c>
      <c r="T634" s="135">
        <f t="shared" si="369"/>
        <v>2.2982200000000002</v>
      </c>
      <c r="U634" s="135">
        <f t="shared" si="369"/>
        <v>2.3767399999999999</v>
      </c>
      <c r="V634" s="135">
        <f t="shared" si="369"/>
        <v>2.3923800000000002</v>
      </c>
      <c r="W634" s="135">
        <f t="shared" si="369"/>
        <v>2.4791300000000001</v>
      </c>
      <c r="X634" s="135">
        <f t="shared" si="369"/>
        <v>2.4443000000000001</v>
      </c>
      <c r="Y634" s="135">
        <f t="shared" si="369"/>
        <v>2.37826</v>
      </c>
      <c r="Z634" s="135">
        <f t="shared" si="369"/>
        <v>2.16323</v>
      </c>
      <c r="AA634" s="135">
        <f t="shared" si="369"/>
        <v>2.0590799999999998</v>
      </c>
    </row>
    <row r="635" spans="1:27" ht="12.75" customHeight="1" outlineLevel="1" x14ac:dyDescent="0.3">
      <c r="A635" s="163" t="s">
        <v>3030</v>
      </c>
      <c r="B635" s="94" t="s">
        <v>238</v>
      </c>
      <c r="C635" s="70" t="s">
        <v>79</v>
      </c>
      <c r="D635" s="71">
        <v>1482.7</v>
      </c>
      <c r="E635" s="71">
        <v>1392.16</v>
      </c>
      <c r="F635" s="71">
        <v>1300.6300000000001</v>
      </c>
      <c r="G635" s="71">
        <v>1292</v>
      </c>
      <c r="H635" s="71">
        <v>1322.38</v>
      </c>
      <c r="I635" s="71">
        <v>1378.99</v>
      </c>
      <c r="J635" s="71">
        <v>1349.37</v>
      </c>
      <c r="K635" s="71">
        <v>1444.28</v>
      </c>
      <c r="L635" s="71">
        <v>1589.85</v>
      </c>
      <c r="M635" s="71">
        <v>1767.21</v>
      </c>
      <c r="N635" s="71">
        <v>1808.49</v>
      </c>
      <c r="O635" s="71">
        <v>1816.77</v>
      </c>
      <c r="P635" s="71">
        <v>1790.7</v>
      </c>
      <c r="Q635" s="71">
        <v>1788.3</v>
      </c>
      <c r="R635" s="71">
        <v>1788.77</v>
      </c>
      <c r="S635" s="71">
        <v>1770.39</v>
      </c>
      <c r="T635" s="71">
        <v>1770.18</v>
      </c>
      <c r="U635" s="71">
        <v>1848.7</v>
      </c>
      <c r="V635" s="71">
        <v>1864.34</v>
      </c>
      <c r="W635" s="71">
        <v>1951.09</v>
      </c>
      <c r="X635" s="71">
        <v>1916.26</v>
      </c>
      <c r="Y635" s="71">
        <v>1850.22</v>
      </c>
      <c r="Z635" s="71">
        <v>1635.19</v>
      </c>
      <c r="AA635" s="71">
        <v>1531.04</v>
      </c>
    </row>
    <row r="636" spans="1:27" ht="12.75" customHeight="1" outlineLevel="1" x14ac:dyDescent="0.3">
      <c r="A636" s="163" t="s">
        <v>3031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customHeight="1" outlineLevel="1" x14ac:dyDescent="0.3">
      <c r="A637" s="163" t="s">
        <v>3032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3033</v>
      </c>
      <c r="B638" s="94" t="s">
        <v>81</v>
      </c>
      <c r="C638" s="70" t="s">
        <v>79</v>
      </c>
      <c r="D638" s="71">
        <f>$D$11</f>
        <v>88.27</v>
      </c>
      <c r="E638" s="71">
        <f t="shared" ref="E638:AA638" si="371">$D$11</f>
        <v>88.27</v>
      </c>
      <c r="F638" s="71">
        <f t="shared" si="371"/>
        <v>88.27</v>
      </c>
      <c r="G638" s="71">
        <f t="shared" si="371"/>
        <v>88.27</v>
      </c>
      <c r="H638" s="71">
        <f t="shared" si="371"/>
        <v>88.27</v>
      </c>
      <c r="I638" s="71">
        <f t="shared" si="371"/>
        <v>88.27</v>
      </c>
      <c r="J638" s="71">
        <f t="shared" si="371"/>
        <v>88.27</v>
      </c>
      <c r="K638" s="71">
        <f t="shared" si="371"/>
        <v>88.27</v>
      </c>
      <c r="L638" s="71">
        <f t="shared" si="371"/>
        <v>88.27</v>
      </c>
      <c r="M638" s="71">
        <f t="shared" si="371"/>
        <v>88.27</v>
      </c>
      <c r="N638" s="71">
        <f t="shared" si="371"/>
        <v>88.27</v>
      </c>
      <c r="O638" s="71">
        <f t="shared" si="371"/>
        <v>88.27</v>
      </c>
      <c r="P638" s="71">
        <f t="shared" si="371"/>
        <v>88.27</v>
      </c>
      <c r="Q638" s="71">
        <f t="shared" si="371"/>
        <v>88.27</v>
      </c>
      <c r="R638" s="71">
        <f t="shared" si="371"/>
        <v>88.27</v>
      </c>
      <c r="S638" s="71">
        <f t="shared" si="371"/>
        <v>88.27</v>
      </c>
      <c r="T638" s="71">
        <f t="shared" si="371"/>
        <v>88.27</v>
      </c>
      <c r="U638" s="71">
        <f t="shared" si="371"/>
        <v>88.27</v>
      </c>
      <c r="V638" s="71">
        <f t="shared" si="371"/>
        <v>88.27</v>
      </c>
      <c r="W638" s="71">
        <f t="shared" si="371"/>
        <v>88.27</v>
      </c>
      <c r="X638" s="71">
        <f t="shared" si="371"/>
        <v>88.27</v>
      </c>
      <c r="Y638" s="71">
        <f t="shared" si="371"/>
        <v>88.27</v>
      </c>
      <c r="Z638" s="71">
        <f t="shared" si="371"/>
        <v>88.27</v>
      </c>
      <c r="AA638" s="71">
        <f t="shared" si="371"/>
        <v>88.27</v>
      </c>
    </row>
    <row r="639" spans="1:27" ht="13.8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7.6" x14ac:dyDescent="0.25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ht="13.8" x14ac:dyDescent="0.3">
      <c r="A643" s="162" t="s">
        <v>3034</v>
      </c>
      <c r="B643" s="54" t="str">
        <f>"01"&amp;"."&amp;$B$801&amp;"."&amp;$B$802</f>
        <v>01.03.2024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6.3189999999999996E-2</v>
      </c>
      <c r="H643" s="135">
        <f t="shared" si="372"/>
        <v>5.8430000000000003E-2</v>
      </c>
      <c r="I643" s="135">
        <f t="shared" si="372"/>
        <v>6.4850000000000005E-2</v>
      </c>
      <c r="J643" s="135">
        <f t="shared" si="372"/>
        <v>0.29104999999999998</v>
      </c>
      <c r="K643" s="135">
        <f t="shared" si="372"/>
        <v>0.10178</v>
      </c>
      <c r="L643" s="135">
        <f t="shared" si="372"/>
        <v>0.11855</v>
      </c>
      <c r="M643" s="135">
        <f t="shared" si="372"/>
        <v>6.8349999999999994E-2</v>
      </c>
      <c r="N643" s="135">
        <f t="shared" si="372"/>
        <v>3.5770000000000003E-2</v>
      </c>
      <c r="O643" s="135">
        <f t="shared" si="372"/>
        <v>0</v>
      </c>
      <c r="P643" s="135">
        <f t="shared" si="372"/>
        <v>1.1350000000000001E-2</v>
      </c>
      <c r="Q643" s="135">
        <f t="shared" si="372"/>
        <v>1.7500000000000002E-2</v>
      </c>
      <c r="R643" s="135">
        <f t="shared" si="372"/>
        <v>5.6230000000000002E-2</v>
      </c>
      <c r="S643" s="135">
        <f t="shared" si="372"/>
        <v>5.3420000000000002E-2</v>
      </c>
      <c r="T643" s="135">
        <f t="shared" si="372"/>
        <v>6.4920000000000005E-2</v>
      </c>
      <c r="U643" s="135">
        <f t="shared" si="372"/>
        <v>0.12021999999999999</v>
      </c>
      <c r="V643" s="135">
        <f t="shared" si="372"/>
        <v>0.10038</v>
      </c>
      <c r="W643" s="135">
        <f t="shared" si="372"/>
        <v>7.8799999999999999E-3</v>
      </c>
      <c r="X643" s="135">
        <f t="shared" si="372"/>
        <v>0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customHeight="1" outlineLevel="1" x14ac:dyDescent="0.3">
      <c r="A644" s="163" t="s">
        <v>3035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63.19</v>
      </c>
      <c r="H644" s="71">
        <v>58.43</v>
      </c>
      <c r="I644" s="71">
        <v>64.849999999999994</v>
      </c>
      <c r="J644" s="71">
        <v>291.05</v>
      </c>
      <c r="K644" s="71">
        <v>101.78</v>
      </c>
      <c r="L644" s="71">
        <v>118.55</v>
      </c>
      <c r="M644" s="71">
        <v>68.349999999999994</v>
      </c>
      <c r="N644" s="71">
        <v>35.770000000000003</v>
      </c>
      <c r="O644" s="71">
        <v>0</v>
      </c>
      <c r="P644" s="71">
        <v>11.35</v>
      </c>
      <c r="Q644" s="71">
        <v>17.5</v>
      </c>
      <c r="R644" s="71">
        <v>56.23</v>
      </c>
      <c r="S644" s="71">
        <v>53.42</v>
      </c>
      <c r="T644" s="71">
        <v>64.92</v>
      </c>
      <c r="U644" s="71">
        <v>120.22</v>
      </c>
      <c r="V644" s="71">
        <v>100.38</v>
      </c>
      <c r="W644" s="71">
        <v>7.88</v>
      </c>
      <c r="X644" s="71">
        <v>0</v>
      </c>
      <c r="Y644" s="71">
        <v>0</v>
      </c>
      <c r="Z644" s="71">
        <v>0</v>
      </c>
      <c r="AA644" s="71">
        <v>0</v>
      </c>
    </row>
    <row r="645" spans="1:27" ht="13.8" x14ac:dyDescent="0.3">
      <c r="A645" s="162" t="s">
        <v>3036</v>
      </c>
      <c r="B645" s="54" t="str">
        <f>"02"&amp;"."&amp;$B$801&amp;"."&amp;$B$802</f>
        <v>02.03.2024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1.418E-2</v>
      </c>
      <c r="H645" s="135">
        <f t="shared" si="373"/>
        <v>1.5859999999999999E-2</v>
      </c>
      <c r="I645" s="135">
        <f t="shared" si="373"/>
        <v>0.10271</v>
      </c>
      <c r="J645" s="135">
        <f t="shared" si="373"/>
        <v>0.21521000000000001</v>
      </c>
      <c r="K645" s="135">
        <f t="shared" si="373"/>
        <v>0.20816000000000001</v>
      </c>
      <c r="L645" s="135">
        <f t="shared" si="373"/>
        <v>0.11092</v>
      </c>
      <c r="M645" s="135">
        <f t="shared" si="373"/>
        <v>7.8689999999999996E-2</v>
      </c>
      <c r="N645" s="135">
        <f t="shared" si="373"/>
        <v>6.7129999999999995E-2</v>
      </c>
      <c r="O645" s="135">
        <f t="shared" si="373"/>
        <v>1.387E-2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1.2600000000000001E-3</v>
      </c>
      <c r="V645" s="135">
        <f t="shared" si="373"/>
        <v>3.6740000000000002E-2</v>
      </c>
      <c r="W645" s="135">
        <f t="shared" si="373"/>
        <v>0</v>
      </c>
      <c r="X645" s="135">
        <f t="shared" si="373"/>
        <v>0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customHeight="1" outlineLevel="1" x14ac:dyDescent="0.3">
      <c r="A646" s="163" t="s">
        <v>3037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14.18</v>
      </c>
      <c r="H646" s="71">
        <v>15.86</v>
      </c>
      <c r="I646" s="71">
        <v>102.71</v>
      </c>
      <c r="J646" s="71">
        <v>215.21</v>
      </c>
      <c r="K646" s="71">
        <v>208.16</v>
      </c>
      <c r="L646" s="71">
        <v>110.92</v>
      </c>
      <c r="M646" s="71">
        <v>78.69</v>
      </c>
      <c r="N646" s="71">
        <v>67.13</v>
      </c>
      <c r="O646" s="71">
        <v>13.87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1.26</v>
      </c>
      <c r="V646" s="71">
        <v>36.74</v>
      </c>
      <c r="W646" s="71">
        <v>0</v>
      </c>
      <c r="X646" s="71">
        <v>0</v>
      </c>
      <c r="Y646" s="71">
        <v>0</v>
      </c>
      <c r="Z646" s="71">
        <v>0</v>
      </c>
      <c r="AA646" s="71">
        <v>0</v>
      </c>
    </row>
    <row r="647" spans="1:27" ht="13.8" x14ac:dyDescent="0.3">
      <c r="A647" s="162" t="s">
        <v>3038</v>
      </c>
      <c r="B647" s="54" t="str">
        <f>"03"&amp;"."&amp;$B$801&amp;"."&amp;$B$802</f>
        <v>03.03.2024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0</v>
      </c>
      <c r="G647" s="135">
        <f t="shared" si="374"/>
        <v>3.3419999999999998E-2</v>
      </c>
      <c r="H647" s="135">
        <f t="shared" si="374"/>
        <v>1.188E-2</v>
      </c>
      <c r="I647" s="135">
        <f t="shared" si="374"/>
        <v>3.5540000000000002E-2</v>
      </c>
      <c r="J647" s="135">
        <f t="shared" si="374"/>
        <v>4.1509999999999998E-2</v>
      </c>
      <c r="K647" s="135">
        <f t="shared" si="374"/>
        <v>1.934E-2</v>
      </c>
      <c r="L647" s="135">
        <f t="shared" si="374"/>
        <v>0.12349</v>
      </c>
      <c r="M647" s="135">
        <f t="shared" si="374"/>
        <v>8.6360000000000006E-2</v>
      </c>
      <c r="N647" s="135">
        <f t="shared" si="374"/>
        <v>6.0729999999999999E-2</v>
      </c>
      <c r="O647" s="135">
        <f t="shared" si="374"/>
        <v>6.5310000000000007E-2</v>
      </c>
      <c r="P647" s="135">
        <f t="shared" si="374"/>
        <v>5.5010000000000003E-2</v>
      </c>
      <c r="Q647" s="135">
        <f t="shared" si="374"/>
        <v>5.9060000000000001E-2</v>
      </c>
      <c r="R647" s="135">
        <f t="shared" si="374"/>
        <v>5.6279999999999997E-2</v>
      </c>
      <c r="S647" s="135">
        <f t="shared" si="374"/>
        <v>1.4880000000000001E-2</v>
      </c>
      <c r="T647" s="135">
        <f t="shared" si="374"/>
        <v>9.8600000000000007E-3</v>
      </c>
      <c r="U647" s="135">
        <f t="shared" si="374"/>
        <v>6.8489999999999995E-2</v>
      </c>
      <c r="V647" s="135">
        <f t="shared" si="374"/>
        <v>6.0249999999999998E-2</v>
      </c>
      <c r="W647" s="135">
        <f t="shared" si="374"/>
        <v>8.5299999999999994E-3</v>
      </c>
      <c r="X647" s="135">
        <f t="shared" si="374"/>
        <v>5.9800000000000001E-3</v>
      </c>
      <c r="Y647" s="135">
        <f t="shared" si="374"/>
        <v>4.28E-3</v>
      </c>
      <c r="Z647" s="135">
        <f t="shared" si="374"/>
        <v>0</v>
      </c>
      <c r="AA647" s="135">
        <f t="shared" si="374"/>
        <v>0</v>
      </c>
    </row>
    <row r="648" spans="1:27" ht="12.75" customHeight="1" outlineLevel="1" x14ac:dyDescent="0.3">
      <c r="A648" s="163" t="s">
        <v>3039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</v>
      </c>
      <c r="G648" s="71">
        <v>33.42</v>
      </c>
      <c r="H648" s="71">
        <v>11.88</v>
      </c>
      <c r="I648" s="71">
        <v>35.54</v>
      </c>
      <c r="J648" s="71">
        <v>41.51</v>
      </c>
      <c r="K648" s="71">
        <v>19.34</v>
      </c>
      <c r="L648" s="71">
        <v>123.49</v>
      </c>
      <c r="M648" s="71">
        <v>86.36</v>
      </c>
      <c r="N648" s="71">
        <v>60.73</v>
      </c>
      <c r="O648" s="71">
        <v>65.31</v>
      </c>
      <c r="P648" s="71">
        <v>55.01</v>
      </c>
      <c r="Q648" s="71">
        <v>59.06</v>
      </c>
      <c r="R648" s="71">
        <v>56.28</v>
      </c>
      <c r="S648" s="71">
        <v>14.88</v>
      </c>
      <c r="T648" s="71">
        <v>9.86</v>
      </c>
      <c r="U648" s="71">
        <v>68.489999999999995</v>
      </c>
      <c r="V648" s="71">
        <v>60.25</v>
      </c>
      <c r="W648" s="71">
        <v>8.5299999999999994</v>
      </c>
      <c r="X648" s="71">
        <v>5.98</v>
      </c>
      <c r="Y648" s="71">
        <v>4.28</v>
      </c>
      <c r="Z648" s="71">
        <v>0</v>
      </c>
      <c r="AA648" s="71">
        <v>0</v>
      </c>
    </row>
    <row r="649" spans="1:27" ht="13.8" x14ac:dyDescent="0.3">
      <c r="A649" s="162" t="s">
        <v>3040</v>
      </c>
      <c r="B649" s="54" t="str">
        <f>"04"&amp;"."&amp;$B$801&amp;"."&amp;$B$802</f>
        <v>04.03.2024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0</v>
      </c>
      <c r="F649" s="135">
        <f t="shared" si="375"/>
        <v>0</v>
      </c>
      <c r="G649" s="135">
        <f t="shared" si="375"/>
        <v>2.0840000000000001E-2</v>
      </c>
      <c r="H649" s="135">
        <f t="shared" si="375"/>
        <v>0.10002</v>
      </c>
      <c r="I649" s="135">
        <f t="shared" si="375"/>
        <v>2.9229999999999999E-2</v>
      </c>
      <c r="J649" s="135">
        <f t="shared" si="375"/>
        <v>0.32957999999999998</v>
      </c>
      <c r="K649" s="135">
        <f t="shared" si="375"/>
        <v>8.9080000000000006E-2</v>
      </c>
      <c r="L649" s="135">
        <f t="shared" si="375"/>
        <v>0.32967000000000002</v>
      </c>
      <c r="M649" s="135">
        <f t="shared" si="375"/>
        <v>0.2029</v>
      </c>
      <c r="N649" s="135">
        <f t="shared" si="375"/>
        <v>7.9600000000000004E-2</v>
      </c>
      <c r="O649" s="135">
        <f t="shared" si="375"/>
        <v>4.0890000000000003E-2</v>
      </c>
      <c r="P649" s="135">
        <f t="shared" si="375"/>
        <v>9.085E-2</v>
      </c>
      <c r="Q649" s="135">
        <f t="shared" si="375"/>
        <v>0</v>
      </c>
      <c r="R649" s="135">
        <f t="shared" si="375"/>
        <v>0</v>
      </c>
      <c r="S649" s="135">
        <f t="shared" si="375"/>
        <v>9.8339999999999997E-2</v>
      </c>
      <c r="T649" s="135">
        <f t="shared" si="375"/>
        <v>0.11988</v>
      </c>
      <c r="U649" s="135">
        <f t="shared" si="375"/>
        <v>0.22264999999999999</v>
      </c>
      <c r="V649" s="135">
        <f t="shared" si="375"/>
        <v>0.19036</v>
      </c>
      <c r="W649" s="135">
        <f t="shared" si="375"/>
        <v>4.7719999999999999E-2</v>
      </c>
      <c r="X649" s="135">
        <f t="shared" si="375"/>
        <v>4.5420000000000002E-2</v>
      </c>
      <c r="Y649" s="135">
        <f t="shared" si="375"/>
        <v>0</v>
      </c>
      <c r="Z649" s="135">
        <f t="shared" si="375"/>
        <v>0</v>
      </c>
      <c r="AA649" s="135">
        <f t="shared" si="375"/>
        <v>0</v>
      </c>
    </row>
    <row r="650" spans="1:27" ht="12.75" customHeight="1" outlineLevel="1" x14ac:dyDescent="0.3">
      <c r="A650" s="163" t="s">
        <v>3041</v>
      </c>
      <c r="B650" s="94" t="s">
        <v>238</v>
      </c>
      <c r="C650" s="70" t="s">
        <v>79</v>
      </c>
      <c r="D650" s="71">
        <v>0</v>
      </c>
      <c r="E650" s="71">
        <v>0</v>
      </c>
      <c r="F650" s="71">
        <v>0</v>
      </c>
      <c r="G650" s="71">
        <v>20.84</v>
      </c>
      <c r="H650" s="71">
        <v>100.02</v>
      </c>
      <c r="I650" s="71">
        <v>29.23</v>
      </c>
      <c r="J650" s="71">
        <v>329.58</v>
      </c>
      <c r="K650" s="71">
        <v>89.08</v>
      </c>
      <c r="L650" s="71">
        <v>329.67</v>
      </c>
      <c r="M650" s="71">
        <v>202.9</v>
      </c>
      <c r="N650" s="71">
        <v>79.599999999999994</v>
      </c>
      <c r="O650" s="71">
        <v>40.89</v>
      </c>
      <c r="P650" s="71">
        <v>90.85</v>
      </c>
      <c r="Q650" s="71">
        <v>0</v>
      </c>
      <c r="R650" s="71">
        <v>0</v>
      </c>
      <c r="S650" s="71">
        <v>98.34</v>
      </c>
      <c r="T650" s="71">
        <v>119.88</v>
      </c>
      <c r="U650" s="71">
        <v>222.65</v>
      </c>
      <c r="V650" s="71">
        <v>190.36</v>
      </c>
      <c r="W650" s="71">
        <v>47.72</v>
      </c>
      <c r="X650" s="71">
        <v>45.42</v>
      </c>
      <c r="Y650" s="71">
        <v>0</v>
      </c>
      <c r="Z650" s="71">
        <v>0</v>
      </c>
      <c r="AA650" s="71">
        <v>0</v>
      </c>
    </row>
    <row r="651" spans="1:27" ht="13.8" x14ac:dyDescent="0.3">
      <c r="A651" s="162" t="s">
        <v>3042</v>
      </c>
      <c r="B651" s="54" t="str">
        <f>"05"&amp;"."&amp;$B$801&amp;"."&amp;$B$802</f>
        <v>05.03.2024</v>
      </c>
      <c r="C651" s="134" t="s">
        <v>76</v>
      </c>
      <c r="D651" s="135">
        <f>ROUND((D652)/1000,5)</f>
        <v>0</v>
      </c>
      <c r="E651" s="135">
        <f t="shared" ref="E651:AA651" si="376">ROUND((E652)/1000,5)</f>
        <v>0.12767000000000001</v>
      </c>
      <c r="F651" s="135">
        <f t="shared" si="376"/>
        <v>0.13047</v>
      </c>
      <c r="G651" s="135">
        <f t="shared" si="376"/>
        <v>0.15107000000000001</v>
      </c>
      <c r="H651" s="135">
        <f t="shared" si="376"/>
        <v>0.17118</v>
      </c>
      <c r="I651" s="135">
        <f t="shared" si="376"/>
        <v>0.15215999999999999</v>
      </c>
      <c r="J651" s="135">
        <f t="shared" si="376"/>
        <v>0.37080999999999997</v>
      </c>
      <c r="K651" s="135">
        <f t="shared" si="376"/>
        <v>0.30345</v>
      </c>
      <c r="L651" s="135">
        <f t="shared" si="376"/>
        <v>0.31728000000000001</v>
      </c>
      <c r="M651" s="135">
        <f t="shared" si="376"/>
        <v>0.15415000000000001</v>
      </c>
      <c r="N651" s="135">
        <f t="shared" si="376"/>
        <v>0.13142999999999999</v>
      </c>
      <c r="O651" s="135">
        <f t="shared" si="376"/>
        <v>3.0960000000000001E-2</v>
      </c>
      <c r="P651" s="135">
        <f t="shared" si="376"/>
        <v>3.014E-2</v>
      </c>
      <c r="Q651" s="135">
        <f t="shared" si="376"/>
        <v>6.6229999999999997E-2</v>
      </c>
      <c r="R651" s="135">
        <f t="shared" si="376"/>
        <v>1.077E-2</v>
      </c>
      <c r="S651" s="135">
        <f t="shared" si="376"/>
        <v>6.8309999999999996E-2</v>
      </c>
      <c r="T651" s="135">
        <f t="shared" si="376"/>
        <v>0.15101999999999999</v>
      </c>
      <c r="U651" s="135">
        <f t="shared" si="376"/>
        <v>0.20721000000000001</v>
      </c>
      <c r="V651" s="135">
        <f t="shared" si="376"/>
        <v>0.18947</v>
      </c>
      <c r="W651" s="135">
        <f t="shared" si="376"/>
        <v>0.12531999999999999</v>
      </c>
      <c r="X651" s="135">
        <f t="shared" si="376"/>
        <v>0.10501000000000001</v>
      </c>
      <c r="Y651" s="135">
        <f t="shared" si="376"/>
        <v>6.5490000000000007E-2</v>
      </c>
      <c r="Z651" s="135">
        <f t="shared" si="376"/>
        <v>0</v>
      </c>
      <c r="AA651" s="135">
        <f t="shared" si="376"/>
        <v>0</v>
      </c>
    </row>
    <row r="652" spans="1:27" ht="12.75" customHeight="1" outlineLevel="1" x14ac:dyDescent="0.3">
      <c r="A652" s="163" t="s">
        <v>3043</v>
      </c>
      <c r="B652" s="94" t="s">
        <v>238</v>
      </c>
      <c r="C652" s="70" t="s">
        <v>79</v>
      </c>
      <c r="D652" s="71">
        <v>0</v>
      </c>
      <c r="E652" s="71">
        <v>127.67</v>
      </c>
      <c r="F652" s="71">
        <v>130.47</v>
      </c>
      <c r="G652" s="71">
        <v>151.07</v>
      </c>
      <c r="H652" s="71">
        <v>171.18</v>
      </c>
      <c r="I652" s="71">
        <v>152.16</v>
      </c>
      <c r="J652" s="71">
        <v>370.81</v>
      </c>
      <c r="K652" s="71">
        <v>303.45</v>
      </c>
      <c r="L652" s="71">
        <v>317.27999999999997</v>
      </c>
      <c r="M652" s="71">
        <v>154.15</v>
      </c>
      <c r="N652" s="71">
        <v>131.43</v>
      </c>
      <c r="O652" s="71">
        <v>30.96</v>
      </c>
      <c r="P652" s="71">
        <v>30.14</v>
      </c>
      <c r="Q652" s="71">
        <v>66.23</v>
      </c>
      <c r="R652" s="71">
        <v>10.77</v>
      </c>
      <c r="S652" s="71">
        <v>68.31</v>
      </c>
      <c r="T652" s="71">
        <v>151.02000000000001</v>
      </c>
      <c r="U652" s="71">
        <v>207.21</v>
      </c>
      <c r="V652" s="71">
        <v>189.47</v>
      </c>
      <c r="W652" s="71">
        <v>125.32</v>
      </c>
      <c r="X652" s="71">
        <v>105.01</v>
      </c>
      <c r="Y652" s="71">
        <v>65.489999999999995</v>
      </c>
      <c r="Z652" s="71">
        <v>0</v>
      </c>
      <c r="AA652" s="71">
        <v>0</v>
      </c>
    </row>
    <row r="653" spans="1:27" ht="13.8" x14ac:dyDescent="0.3">
      <c r="A653" s="162" t="s">
        <v>3044</v>
      </c>
      <c r="B653" s="54" t="str">
        <f>"06"&amp;"."&amp;$B$801&amp;"."&amp;$B$802</f>
        <v>06.03.2024</v>
      </c>
      <c r="C653" s="134" t="s">
        <v>76</v>
      </c>
      <c r="D653" s="135">
        <f>ROUND((D654)/1000,5)</f>
        <v>9.5420000000000005E-2</v>
      </c>
      <c r="E653" s="135">
        <f t="shared" ref="E653:AA653" si="377">ROUND((E654)/1000,5)</f>
        <v>0</v>
      </c>
      <c r="F653" s="135">
        <f t="shared" si="377"/>
        <v>0</v>
      </c>
      <c r="G653" s="135">
        <f t="shared" si="377"/>
        <v>6.9650000000000004E-2</v>
      </c>
      <c r="H653" s="135">
        <f t="shared" si="377"/>
        <v>0.11219</v>
      </c>
      <c r="I653" s="135">
        <f t="shared" si="377"/>
        <v>6.0879999999999997E-2</v>
      </c>
      <c r="J653" s="135">
        <f t="shared" si="377"/>
        <v>0.18720000000000001</v>
      </c>
      <c r="K653" s="135">
        <f t="shared" si="377"/>
        <v>4.5719999999999997E-2</v>
      </c>
      <c r="L653" s="135">
        <f t="shared" si="377"/>
        <v>0.11463</v>
      </c>
      <c r="M653" s="135">
        <f t="shared" si="377"/>
        <v>3.1E-4</v>
      </c>
      <c r="N653" s="135">
        <f t="shared" si="377"/>
        <v>0</v>
      </c>
      <c r="O653" s="135">
        <f t="shared" si="377"/>
        <v>0</v>
      </c>
      <c r="P653" s="135">
        <f t="shared" si="377"/>
        <v>0</v>
      </c>
      <c r="Q653" s="135">
        <f t="shared" si="377"/>
        <v>0</v>
      </c>
      <c r="R653" s="135">
        <f t="shared" si="377"/>
        <v>0</v>
      </c>
      <c r="S653" s="135">
        <f t="shared" si="377"/>
        <v>0</v>
      </c>
      <c r="T653" s="135">
        <f t="shared" si="377"/>
        <v>0</v>
      </c>
      <c r="U653" s="135">
        <f t="shared" si="377"/>
        <v>0</v>
      </c>
      <c r="V653" s="135">
        <f t="shared" si="377"/>
        <v>5.8380000000000001E-2</v>
      </c>
      <c r="W653" s="135">
        <f t="shared" si="377"/>
        <v>1.205E-2</v>
      </c>
      <c r="X653" s="135">
        <f t="shared" si="377"/>
        <v>0</v>
      </c>
      <c r="Y653" s="135">
        <f t="shared" si="377"/>
        <v>0</v>
      </c>
      <c r="Z653" s="135">
        <f t="shared" si="377"/>
        <v>0</v>
      </c>
      <c r="AA653" s="135">
        <f t="shared" si="377"/>
        <v>0</v>
      </c>
    </row>
    <row r="654" spans="1:27" ht="12.75" customHeight="1" outlineLevel="1" x14ac:dyDescent="0.3">
      <c r="A654" s="163" t="s">
        <v>3045</v>
      </c>
      <c r="B654" s="94" t="s">
        <v>238</v>
      </c>
      <c r="C654" s="70" t="s">
        <v>79</v>
      </c>
      <c r="D654" s="71">
        <v>95.42</v>
      </c>
      <c r="E654" s="71">
        <v>0</v>
      </c>
      <c r="F654" s="71">
        <v>0</v>
      </c>
      <c r="G654" s="71">
        <v>69.650000000000006</v>
      </c>
      <c r="H654" s="71">
        <v>112.19</v>
      </c>
      <c r="I654" s="71">
        <v>60.88</v>
      </c>
      <c r="J654" s="71">
        <v>187.2</v>
      </c>
      <c r="K654" s="71">
        <v>45.72</v>
      </c>
      <c r="L654" s="71">
        <v>114.63</v>
      </c>
      <c r="M654" s="71">
        <v>0.31</v>
      </c>
      <c r="N654" s="71">
        <v>0</v>
      </c>
      <c r="O654" s="71">
        <v>0</v>
      </c>
      <c r="P654" s="71">
        <v>0</v>
      </c>
      <c r="Q654" s="71">
        <v>0</v>
      </c>
      <c r="R654" s="71">
        <v>0</v>
      </c>
      <c r="S654" s="71">
        <v>0</v>
      </c>
      <c r="T654" s="71">
        <v>0</v>
      </c>
      <c r="U654" s="71">
        <v>0</v>
      </c>
      <c r="V654" s="71">
        <v>58.38</v>
      </c>
      <c r="W654" s="71">
        <v>12.05</v>
      </c>
      <c r="X654" s="71">
        <v>0</v>
      </c>
      <c r="Y654" s="71">
        <v>0</v>
      </c>
      <c r="Z654" s="71">
        <v>0</v>
      </c>
      <c r="AA654" s="71">
        <v>0</v>
      </c>
    </row>
    <row r="655" spans="1:27" ht="13.8" x14ac:dyDescent="0.3">
      <c r="A655" s="162" t="s">
        <v>3046</v>
      </c>
      <c r="B655" s="54" t="str">
        <f>"07"&amp;"."&amp;$B$801&amp;"."&amp;$B$802</f>
        <v>07.03.2024</v>
      </c>
      <c r="C655" s="134" t="s">
        <v>76</v>
      </c>
      <c r="D655" s="135">
        <f>ROUND((D656)/1000,5)</f>
        <v>0</v>
      </c>
      <c r="E655" s="135">
        <f t="shared" ref="E655:AA655" si="378">ROUND((E656)/1000,5)</f>
        <v>0</v>
      </c>
      <c r="F655" s="135">
        <f t="shared" si="378"/>
        <v>0</v>
      </c>
      <c r="G655" s="135">
        <f t="shared" si="378"/>
        <v>0</v>
      </c>
      <c r="H655" s="135">
        <f t="shared" si="378"/>
        <v>0</v>
      </c>
      <c r="I655" s="135">
        <f t="shared" si="378"/>
        <v>9.0569999999999998E-2</v>
      </c>
      <c r="J655" s="135">
        <f t="shared" si="378"/>
        <v>0.22342999999999999</v>
      </c>
      <c r="K655" s="135">
        <f t="shared" si="378"/>
        <v>8.473E-2</v>
      </c>
      <c r="L655" s="135">
        <f t="shared" si="378"/>
        <v>7.7410000000000007E-2</v>
      </c>
      <c r="M655" s="135">
        <f t="shared" si="378"/>
        <v>3.483E-2</v>
      </c>
      <c r="N655" s="135">
        <f t="shared" si="378"/>
        <v>3.5790000000000002E-2</v>
      </c>
      <c r="O655" s="135">
        <f t="shared" si="378"/>
        <v>3.0009999999999998E-2</v>
      </c>
      <c r="P655" s="135">
        <f t="shared" si="378"/>
        <v>0</v>
      </c>
      <c r="Q655" s="135">
        <f t="shared" si="378"/>
        <v>0</v>
      </c>
      <c r="R655" s="135">
        <f t="shared" si="378"/>
        <v>0</v>
      </c>
      <c r="S655" s="135">
        <f t="shared" si="378"/>
        <v>0</v>
      </c>
      <c r="T655" s="135">
        <f t="shared" si="378"/>
        <v>0</v>
      </c>
      <c r="U655" s="135">
        <f t="shared" si="378"/>
        <v>2.7369999999999998E-2</v>
      </c>
      <c r="V655" s="135">
        <f t="shared" si="378"/>
        <v>3.9079999999999997E-2</v>
      </c>
      <c r="W655" s="135">
        <f t="shared" si="378"/>
        <v>2.6429999999999999E-2</v>
      </c>
      <c r="X655" s="135">
        <f t="shared" si="378"/>
        <v>2.538E-2</v>
      </c>
      <c r="Y655" s="135">
        <f t="shared" si="378"/>
        <v>0</v>
      </c>
      <c r="Z655" s="135">
        <f t="shared" si="378"/>
        <v>0</v>
      </c>
      <c r="AA655" s="135">
        <f t="shared" si="378"/>
        <v>0</v>
      </c>
    </row>
    <row r="656" spans="1:27" ht="12.75" customHeight="1" outlineLevel="1" x14ac:dyDescent="0.3">
      <c r="A656" s="163" t="s">
        <v>3047</v>
      </c>
      <c r="B656" s="94" t="s">
        <v>238</v>
      </c>
      <c r="C656" s="70" t="s">
        <v>79</v>
      </c>
      <c r="D656" s="71">
        <v>0</v>
      </c>
      <c r="E656" s="71">
        <v>0</v>
      </c>
      <c r="F656" s="71">
        <v>0</v>
      </c>
      <c r="G656" s="71">
        <v>0</v>
      </c>
      <c r="H656" s="71">
        <v>0</v>
      </c>
      <c r="I656" s="71">
        <v>90.57</v>
      </c>
      <c r="J656" s="71">
        <v>223.43</v>
      </c>
      <c r="K656" s="71">
        <v>84.73</v>
      </c>
      <c r="L656" s="71">
        <v>77.41</v>
      </c>
      <c r="M656" s="71">
        <v>34.83</v>
      </c>
      <c r="N656" s="71">
        <v>35.79</v>
      </c>
      <c r="O656" s="71">
        <v>30.01</v>
      </c>
      <c r="P656" s="71">
        <v>0</v>
      </c>
      <c r="Q656" s="71">
        <v>0</v>
      </c>
      <c r="R656" s="71">
        <v>0</v>
      </c>
      <c r="S656" s="71">
        <v>0</v>
      </c>
      <c r="T656" s="71">
        <v>0</v>
      </c>
      <c r="U656" s="71">
        <v>27.37</v>
      </c>
      <c r="V656" s="71">
        <v>39.08</v>
      </c>
      <c r="W656" s="71">
        <v>26.43</v>
      </c>
      <c r="X656" s="71">
        <v>25.38</v>
      </c>
      <c r="Y656" s="71">
        <v>0</v>
      </c>
      <c r="Z656" s="71">
        <v>0</v>
      </c>
      <c r="AA656" s="71">
        <v>0</v>
      </c>
    </row>
    <row r="657" spans="1:27" ht="13.8" x14ac:dyDescent="0.3">
      <c r="A657" s="162" t="s">
        <v>3048</v>
      </c>
      <c r="B657" s="54" t="str">
        <f>"08"&amp;"."&amp;$B$801&amp;"."&amp;$B$802</f>
        <v>08.03.2024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0</v>
      </c>
      <c r="F657" s="135">
        <f t="shared" si="379"/>
        <v>1.97E-3</v>
      </c>
      <c r="G657" s="135">
        <f t="shared" si="379"/>
        <v>1.951E-2</v>
      </c>
      <c r="H657" s="135">
        <f t="shared" si="379"/>
        <v>3.9890000000000002E-2</v>
      </c>
      <c r="I657" s="135">
        <f t="shared" si="379"/>
        <v>0.11720999999999999</v>
      </c>
      <c r="J657" s="135">
        <f t="shared" si="379"/>
        <v>8.9849999999999999E-2</v>
      </c>
      <c r="K657" s="135">
        <f t="shared" si="379"/>
        <v>6.1190000000000001E-2</v>
      </c>
      <c r="L657" s="135">
        <f t="shared" si="379"/>
        <v>2.6259999999999999E-2</v>
      </c>
      <c r="M657" s="135">
        <f t="shared" si="379"/>
        <v>4.5499999999999999E-2</v>
      </c>
      <c r="N657" s="135">
        <f t="shared" si="379"/>
        <v>5.2490000000000002E-2</v>
      </c>
      <c r="O657" s="135">
        <f t="shared" si="379"/>
        <v>1.434E-2</v>
      </c>
      <c r="P657" s="135">
        <f t="shared" si="379"/>
        <v>7.8300000000000002E-3</v>
      </c>
      <c r="Q657" s="135">
        <f t="shared" si="379"/>
        <v>6.8399999999999997E-3</v>
      </c>
      <c r="R657" s="135">
        <f t="shared" si="379"/>
        <v>0</v>
      </c>
      <c r="S657" s="135">
        <f t="shared" si="379"/>
        <v>0</v>
      </c>
      <c r="T657" s="135">
        <f t="shared" si="379"/>
        <v>0</v>
      </c>
      <c r="U657" s="135">
        <f t="shared" si="379"/>
        <v>7.0200000000000002E-3</v>
      </c>
      <c r="V657" s="135">
        <f t="shared" si="379"/>
        <v>0.10682999999999999</v>
      </c>
      <c r="W657" s="135">
        <f t="shared" si="379"/>
        <v>6.5399999999999998E-3</v>
      </c>
      <c r="X657" s="135">
        <f t="shared" si="379"/>
        <v>0</v>
      </c>
      <c r="Y657" s="135">
        <f t="shared" si="379"/>
        <v>0</v>
      </c>
      <c r="Z657" s="135">
        <f t="shared" si="379"/>
        <v>0</v>
      </c>
      <c r="AA657" s="135">
        <f t="shared" si="379"/>
        <v>0</v>
      </c>
    </row>
    <row r="658" spans="1:27" ht="12.75" customHeight="1" outlineLevel="1" x14ac:dyDescent="0.3">
      <c r="A658" s="163" t="s">
        <v>3049</v>
      </c>
      <c r="B658" s="94" t="s">
        <v>238</v>
      </c>
      <c r="C658" s="70" t="s">
        <v>79</v>
      </c>
      <c r="D658" s="71">
        <v>0</v>
      </c>
      <c r="E658" s="71">
        <v>0</v>
      </c>
      <c r="F658" s="71">
        <v>1.97</v>
      </c>
      <c r="G658" s="71">
        <v>19.510000000000002</v>
      </c>
      <c r="H658" s="71">
        <v>39.89</v>
      </c>
      <c r="I658" s="71">
        <v>117.21</v>
      </c>
      <c r="J658" s="71">
        <v>89.85</v>
      </c>
      <c r="K658" s="71">
        <v>61.19</v>
      </c>
      <c r="L658" s="71">
        <v>26.26</v>
      </c>
      <c r="M658" s="71">
        <v>45.5</v>
      </c>
      <c r="N658" s="71">
        <v>52.49</v>
      </c>
      <c r="O658" s="71">
        <v>14.34</v>
      </c>
      <c r="P658" s="71">
        <v>7.83</v>
      </c>
      <c r="Q658" s="71">
        <v>6.84</v>
      </c>
      <c r="R658" s="71">
        <v>0</v>
      </c>
      <c r="S658" s="71">
        <v>0</v>
      </c>
      <c r="T658" s="71">
        <v>0</v>
      </c>
      <c r="U658" s="71">
        <v>7.02</v>
      </c>
      <c r="V658" s="71">
        <v>106.83</v>
      </c>
      <c r="W658" s="71">
        <v>6.54</v>
      </c>
      <c r="X658" s="71">
        <v>0</v>
      </c>
      <c r="Y658" s="71">
        <v>0</v>
      </c>
      <c r="Z658" s="71">
        <v>0</v>
      </c>
      <c r="AA658" s="71">
        <v>0</v>
      </c>
    </row>
    <row r="659" spans="1:27" ht="13.8" x14ac:dyDescent="0.3">
      <c r="A659" s="162" t="s">
        <v>3050</v>
      </c>
      <c r="B659" s="54" t="str">
        <f>"09"&amp;"."&amp;$B$801&amp;"."&amp;$B$802</f>
        <v>09.03.2024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6.3299999999999997E-3</v>
      </c>
      <c r="F659" s="135">
        <f t="shared" si="380"/>
        <v>0</v>
      </c>
      <c r="G659" s="135">
        <f t="shared" si="380"/>
        <v>0</v>
      </c>
      <c r="H659" s="135">
        <f t="shared" si="380"/>
        <v>4.8900000000000002E-3</v>
      </c>
      <c r="I659" s="135">
        <f t="shared" si="380"/>
        <v>0.10073</v>
      </c>
      <c r="J659" s="135">
        <f t="shared" si="380"/>
        <v>4.7750000000000001E-2</v>
      </c>
      <c r="K659" s="135">
        <f t="shared" si="380"/>
        <v>0.18146000000000001</v>
      </c>
      <c r="L659" s="135">
        <f t="shared" si="380"/>
        <v>5.2760000000000001E-2</v>
      </c>
      <c r="M659" s="135">
        <f t="shared" si="380"/>
        <v>2.7029999999999998E-2</v>
      </c>
      <c r="N659" s="135">
        <f t="shared" si="380"/>
        <v>0</v>
      </c>
      <c r="O659" s="135">
        <f t="shared" si="380"/>
        <v>0</v>
      </c>
      <c r="P659" s="135">
        <f t="shared" si="380"/>
        <v>0</v>
      </c>
      <c r="Q659" s="135">
        <f t="shared" si="380"/>
        <v>1.873E-2</v>
      </c>
      <c r="R659" s="135">
        <f t="shared" si="380"/>
        <v>4.3240000000000001E-2</v>
      </c>
      <c r="S659" s="135">
        <f t="shared" si="380"/>
        <v>7.0029999999999995E-2</v>
      </c>
      <c r="T659" s="135">
        <f t="shared" si="380"/>
        <v>9.6990000000000007E-2</v>
      </c>
      <c r="U659" s="135">
        <f t="shared" si="380"/>
        <v>9.3880000000000005E-2</v>
      </c>
      <c r="V659" s="135">
        <f t="shared" si="380"/>
        <v>9.2579999999999996E-2</v>
      </c>
      <c r="W659" s="135">
        <f t="shared" si="380"/>
        <v>3.3090000000000001E-2</v>
      </c>
      <c r="X659" s="135">
        <f t="shared" si="380"/>
        <v>0</v>
      </c>
      <c r="Y659" s="135">
        <f t="shared" si="380"/>
        <v>0</v>
      </c>
      <c r="Z659" s="135">
        <f t="shared" si="380"/>
        <v>0</v>
      </c>
      <c r="AA659" s="135">
        <f t="shared" si="380"/>
        <v>0</v>
      </c>
    </row>
    <row r="660" spans="1:27" ht="12.75" customHeight="1" outlineLevel="1" x14ac:dyDescent="0.3">
      <c r="A660" s="163" t="s">
        <v>3051</v>
      </c>
      <c r="B660" s="94" t="s">
        <v>238</v>
      </c>
      <c r="C660" s="70" t="s">
        <v>79</v>
      </c>
      <c r="D660" s="71">
        <v>0</v>
      </c>
      <c r="E660" s="71">
        <v>6.33</v>
      </c>
      <c r="F660" s="71">
        <v>0</v>
      </c>
      <c r="G660" s="71">
        <v>0</v>
      </c>
      <c r="H660" s="71">
        <v>4.8899999999999997</v>
      </c>
      <c r="I660" s="71">
        <v>100.73</v>
      </c>
      <c r="J660" s="71">
        <v>47.75</v>
      </c>
      <c r="K660" s="71">
        <v>181.46</v>
      </c>
      <c r="L660" s="71">
        <v>52.76</v>
      </c>
      <c r="M660" s="71">
        <v>27.03</v>
      </c>
      <c r="N660" s="71">
        <v>0</v>
      </c>
      <c r="O660" s="71">
        <v>0</v>
      </c>
      <c r="P660" s="71">
        <v>0</v>
      </c>
      <c r="Q660" s="71">
        <v>18.73</v>
      </c>
      <c r="R660" s="71">
        <v>43.24</v>
      </c>
      <c r="S660" s="71">
        <v>70.03</v>
      </c>
      <c r="T660" s="71">
        <v>96.99</v>
      </c>
      <c r="U660" s="71">
        <v>93.88</v>
      </c>
      <c r="V660" s="71">
        <v>92.58</v>
      </c>
      <c r="W660" s="71">
        <v>33.090000000000003</v>
      </c>
      <c r="X660" s="71">
        <v>0</v>
      </c>
      <c r="Y660" s="71">
        <v>0</v>
      </c>
      <c r="Z660" s="71">
        <v>0</v>
      </c>
      <c r="AA660" s="71">
        <v>0</v>
      </c>
    </row>
    <row r="661" spans="1:27" ht="13.8" x14ac:dyDescent="0.3">
      <c r="A661" s="162" t="s">
        <v>3052</v>
      </c>
      <c r="B661" s="54" t="str">
        <f>"10"&amp;"."&amp;$B$801&amp;"."&amp;$B$802</f>
        <v>10.03.2024</v>
      </c>
      <c r="C661" s="134" t="s">
        <v>76</v>
      </c>
      <c r="D661" s="135">
        <f>ROUND((D662)/1000,5)</f>
        <v>0</v>
      </c>
      <c r="E661" s="135">
        <f t="shared" ref="E661:AA661" si="381">ROUND((E662)/1000,5)</f>
        <v>0</v>
      </c>
      <c r="F661" s="135">
        <f t="shared" si="381"/>
        <v>0</v>
      </c>
      <c r="G661" s="135">
        <f t="shared" si="381"/>
        <v>0</v>
      </c>
      <c r="H661" s="135">
        <f t="shared" si="381"/>
        <v>2.3E-2</v>
      </c>
      <c r="I661" s="135">
        <f t="shared" si="381"/>
        <v>0.13136999999999999</v>
      </c>
      <c r="J661" s="135">
        <f t="shared" si="381"/>
        <v>0.14493</v>
      </c>
      <c r="K661" s="135">
        <f t="shared" si="381"/>
        <v>7.2249999999999995E-2</v>
      </c>
      <c r="L661" s="135">
        <f t="shared" si="381"/>
        <v>0.12631999999999999</v>
      </c>
      <c r="M661" s="135">
        <f t="shared" si="381"/>
        <v>0.11025</v>
      </c>
      <c r="N661" s="135">
        <f t="shared" si="381"/>
        <v>4.9020000000000001E-2</v>
      </c>
      <c r="O661" s="135">
        <f t="shared" si="381"/>
        <v>3.44E-2</v>
      </c>
      <c r="P661" s="135">
        <f t="shared" si="381"/>
        <v>4.6190000000000002E-2</v>
      </c>
      <c r="Q661" s="135">
        <f t="shared" si="381"/>
        <v>3.0859999999999999E-2</v>
      </c>
      <c r="R661" s="135">
        <f t="shared" si="381"/>
        <v>7.28E-3</v>
      </c>
      <c r="S661" s="135">
        <f t="shared" si="381"/>
        <v>5.8400000000000001E-2</v>
      </c>
      <c r="T661" s="135">
        <f t="shared" si="381"/>
        <v>9.3640000000000001E-2</v>
      </c>
      <c r="U661" s="135">
        <f t="shared" si="381"/>
        <v>0.15204999999999999</v>
      </c>
      <c r="V661" s="135">
        <f t="shared" si="381"/>
        <v>0.13993</v>
      </c>
      <c r="W661" s="135">
        <f t="shared" si="381"/>
        <v>5.5539999999999999E-2</v>
      </c>
      <c r="X661" s="135">
        <f t="shared" si="381"/>
        <v>4.7379999999999999E-2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customHeight="1" outlineLevel="1" x14ac:dyDescent="0.3">
      <c r="A662" s="163" t="s">
        <v>3053</v>
      </c>
      <c r="B662" s="94" t="s">
        <v>238</v>
      </c>
      <c r="C662" s="70" t="s">
        <v>79</v>
      </c>
      <c r="D662" s="71">
        <v>0</v>
      </c>
      <c r="E662" s="71">
        <v>0</v>
      </c>
      <c r="F662" s="71">
        <v>0</v>
      </c>
      <c r="G662" s="71">
        <v>0</v>
      </c>
      <c r="H662" s="71">
        <v>23</v>
      </c>
      <c r="I662" s="71">
        <v>131.37</v>
      </c>
      <c r="J662" s="71">
        <v>144.93</v>
      </c>
      <c r="K662" s="71">
        <v>72.25</v>
      </c>
      <c r="L662" s="71">
        <v>126.32</v>
      </c>
      <c r="M662" s="71">
        <v>110.25</v>
      </c>
      <c r="N662" s="71">
        <v>49.02</v>
      </c>
      <c r="O662" s="71">
        <v>34.4</v>
      </c>
      <c r="P662" s="71">
        <v>46.19</v>
      </c>
      <c r="Q662" s="71">
        <v>30.86</v>
      </c>
      <c r="R662" s="71">
        <v>7.28</v>
      </c>
      <c r="S662" s="71">
        <v>58.4</v>
      </c>
      <c r="T662" s="71">
        <v>93.64</v>
      </c>
      <c r="U662" s="71">
        <v>152.05000000000001</v>
      </c>
      <c r="V662" s="71">
        <v>139.93</v>
      </c>
      <c r="W662" s="71">
        <v>55.54</v>
      </c>
      <c r="X662" s="71">
        <v>47.38</v>
      </c>
      <c r="Y662" s="71">
        <v>0</v>
      </c>
      <c r="Z662" s="71">
        <v>0</v>
      </c>
      <c r="AA662" s="71">
        <v>0</v>
      </c>
    </row>
    <row r="663" spans="1:27" ht="13.8" x14ac:dyDescent="0.3">
      <c r="A663" s="162" t="s">
        <v>3054</v>
      </c>
      <c r="B663" s="54" t="str">
        <f>"11"&amp;"."&amp;$B$801&amp;"."&amp;$B$802</f>
        <v>11.03.2024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5.5800000000000002E-2</v>
      </c>
      <c r="I663" s="135">
        <f t="shared" si="382"/>
        <v>0.18354999999999999</v>
      </c>
      <c r="J663" s="135">
        <f t="shared" si="382"/>
        <v>0.15029000000000001</v>
      </c>
      <c r="K663" s="135">
        <f t="shared" si="382"/>
        <v>7.7759999999999996E-2</v>
      </c>
      <c r="L663" s="135">
        <f t="shared" si="382"/>
        <v>0.18959000000000001</v>
      </c>
      <c r="M663" s="135">
        <f t="shared" si="382"/>
        <v>0</v>
      </c>
      <c r="N663" s="135">
        <f t="shared" si="382"/>
        <v>0</v>
      </c>
      <c r="O663" s="135">
        <f t="shared" si="382"/>
        <v>0</v>
      </c>
      <c r="P663" s="135">
        <f t="shared" si="382"/>
        <v>4.8320000000000002E-2</v>
      </c>
      <c r="Q663" s="135">
        <f t="shared" si="382"/>
        <v>3.884E-2</v>
      </c>
      <c r="R663" s="135">
        <f t="shared" si="382"/>
        <v>3.96E-3</v>
      </c>
      <c r="S663" s="135">
        <f t="shared" si="382"/>
        <v>1.762E-2</v>
      </c>
      <c r="T663" s="135">
        <f t="shared" si="382"/>
        <v>1.7409999999999998E-2</v>
      </c>
      <c r="U663" s="135">
        <f t="shared" si="382"/>
        <v>9.8250000000000004E-2</v>
      </c>
      <c r="V663" s="135">
        <f t="shared" si="382"/>
        <v>5.0569999999999997E-2</v>
      </c>
      <c r="W663" s="135">
        <f t="shared" si="382"/>
        <v>0</v>
      </c>
      <c r="X663" s="135">
        <f t="shared" si="382"/>
        <v>0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customHeight="1" outlineLevel="1" x14ac:dyDescent="0.3">
      <c r="A664" s="163" t="s">
        <v>3055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55.8</v>
      </c>
      <c r="I664" s="71">
        <v>183.55</v>
      </c>
      <c r="J664" s="71">
        <v>150.29</v>
      </c>
      <c r="K664" s="71">
        <v>77.760000000000005</v>
      </c>
      <c r="L664" s="71">
        <v>189.59</v>
      </c>
      <c r="M664" s="71">
        <v>0</v>
      </c>
      <c r="N664" s="71">
        <v>0</v>
      </c>
      <c r="O664" s="71">
        <v>0</v>
      </c>
      <c r="P664" s="71">
        <v>48.32</v>
      </c>
      <c r="Q664" s="71">
        <v>38.840000000000003</v>
      </c>
      <c r="R664" s="71">
        <v>3.96</v>
      </c>
      <c r="S664" s="71">
        <v>17.62</v>
      </c>
      <c r="T664" s="71">
        <v>17.41</v>
      </c>
      <c r="U664" s="71">
        <v>98.25</v>
      </c>
      <c r="V664" s="71">
        <v>50.57</v>
      </c>
      <c r="W664" s="71">
        <v>0</v>
      </c>
      <c r="X664" s="71">
        <v>0</v>
      </c>
      <c r="Y664" s="71">
        <v>0</v>
      </c>
      <c r="Z664" s="71">
        <v>0</v>
      </c>
      <c r="AA664" s="71">
        <v>0</v>
      </c>
    </row>
    <row r="665" spans="1:27" ht="13.8" x14ac:dyDescent="0.3">
      <c r="A665" s="162" t="s">
        <v>3056</v>
      </c>
      <c r="B665" s="54" t="str">
        <f>"12"&amp;"."&amp;$B$801&amp;"."&amp;$B$802</f>
        <v>12.03.2024</v>
      </c>
      <c r="C665" s="134" t="s">
        <v>76</v>
      </c>
      <c r="D665" s="135">
        <f>ROUND((D666)/1000,5)</f>
        <v>0</v>
      </c>
      <c r="E665" s="135">
        <f t="shared" ref="E665:AA665" si="383">ROUND((E666)/1000,5)</f>
        <v>0</v>
      </c>
      <c r="F665" s="135">
        <f t="shared" si="383"/>
        <v>1.32E-2</v>
      </c>
      <c r="G665" s="135">
        <f t="shared" si="383"/>
        <v>7.9450000000000007E-2</v>
      </c>
      <c r="H665" s="135">
        <f t="shared" si="383"/>
        <v>9.554E-2</v>
      </c>
      <c r="I665" s="135">
        <f t="shared" si="383"/>
        <v>0.17043</v>
      </c>
      <c r="J665" s="135">
        <f t="shared" si="383"/>
        <v>0.26279999999999998</v>
      </c>
      <c r="K665" s="135">
        <f t="shared" si="383"/>
        <v>0.11627</v>
      </c>
      <c r="L665" s="135">
        <f t="shared" si="383"/>
        <v>0.22770000000000001</v>
      </c>
      <c r="M665" s="135">
        <f t="shared" si="383"/>
        <v>0.10384</v>
      </c>
      <c r="N665" s="135">
        <f t="shared" si="383"/>
        <v>0</v>
      </c>
      <c r="O665" s="135">
        <f t="shared" si="383"/>
        <v>0</v>
      </c>
      <c r="P665" s="135">
        <f t="shared" si="383"/>
        <v>0</v>
      </c>
      <c r="Q665" s="135">
        <f t="shared" si="383"/>
        <v>0</v>
      </c>
      <c r="R665" s="135">
        <f t="shared" si="383"/>
        <v>0</v>
      </c>
      <c r="S665" s="135">
        <f t="shared" si="383"/>
        <v>0</v>
      </c>
      <c r="T665" s="135">
        <f t="shared" si="383"/>
        <v>0</v>
      </c>
      <c r="U665" s="135">
        <f t="shared" si="383"/>
        <v>0</v>
      </c>
      <c r="V665" s="135">
        <f t="shared" si="383"/>
        <v>0.1191</v>
      </c>
      <c r="W665" s="135">
        <f t="shared" si="383"/>
        <v>0</v>
      </c>
      <c r="X665" s="135">
        <f t="shared" si="383"/>
        <v>0</v>
      </c>
      <c r="Y665" s="135">
        <f t="shared" si="383"/>
        <v>0</v>
      </c>
      <c r="Z665" s="135">
        <f t="shared" si="383"/>
        <v>0</v>
      </c>
      <c r="AA665" s="135">
        <f t="shared" si="383"/>
        <v>0</v>
      </c>
    </row>
    <row r="666" spans="1:27" ht="12.75" customHeight="1" outlineLevel="1" x14ac:dyDescent="0.3">
      <c r="A666" s="163" t="s">
        <v>3057</v>
      </c>
      <c r="B666" s="94" t="s">
        <v>238</v>
      </c>
      <c r="C666" s="70" t="s">
        <v>79</v>
      </c>
      <c r="D666" s="71">
        <v>0</v>
      </c>
      <c r="E666" s="71">
        <v>0</v>
      </c>
      <c r="F666" s="71">
        <v>13.2</v>
      </c>
      <c r="G666" s="71">
        <v>79.45</v>
      </c>
      <c r="H666" s="71">
        <v>95.54</v>
      </c>
      <c r="I666" s="71">
        <v>170.43</v>
      </c>
      <c r="J666" s="71">
        <v>262.8</v>
      </c>
      <c r="K666" s="71">
        <v>116.27</v>
      </c>
      <c r="L666" s="71">
        <v>227.7</v>
      </c>
      <c r="M666" s="71">
        <v>103.84</v>
      </c>
      <c r="N666" s="71">
        <v>0</v>
      </c>
      <c r="O666" s="71">
        <v>0</v>
      </c>
      <c r="P666" s="71">
        <v>0</v>
      </c>
      <c r="Q666" s="71">
        <v>0</v>
      </c>
      <c r="R666" s="71">
        <v>0</v>
      </c>
      <c r="S666" s="71">
        <v>0</v>
      </c>
      <c r="T666" s="71">
        <v>0</v>
      </c>
      <c r="U666" s="71">
        <v>0</v>
      </c>
      <c r="V666" s="71">
        <v>119.1</v>
      </c>
      <c r="W666" s="71">
        <v>0</v>
      </c>
      <c r="X666" s="71">
        <v>0</v>
      </c>
      <c r="Y666" s="71">
        <v>0</v>
      </c>
      <c r="Z666" s="71">
        <v>0</v>
      </c>
      <c r="AA666" s="71">
        <v>0</v>
      </c>
    </row>
    <row r="667" spans="1:27" ht="13.8" x14ac:dyDescent="0.3">
      <c r="A667" s="162" t="s">
        <v>3058</v>
      </c>
      <c r="B667" s="54" t="str">
        <f>"13"&amp;"."&amp;$B$801&amp;"."&amp;$B$802</f>
        <v>13.03.2024</v>
      </c>
      <c r="C667" s="134" t="s">
        <v>76</v>
      </c>
      <c r="D667" s="135">
        <f>ROUND((D668)/1000,5)</f>
        <v>0</v>
      </c>
      <c r="E667" s="135">
        <f t="shared" ref="E667:AA667" si="384">ROUND((E668)/1000,5)</f>
        <v>0</v>
      </c>
      <c r="F667" s="135">
        <f t="shared" si="384"/>
        <v>0</v>
      </c>
      <c r="G667" s="135">
        <f t="shared" si="384"/>
        <v>1.375E-2</v>
      </c>
      <c r="H667" s="135">
        <f t="shared" si="384"/>
        <v>8.2199999999999995E-2</v>
      </c>
      <c r="I667" s="135">
        <f t="shared" si="384"/>
        <v>0.14607999999999999</v>
      </c>
      <c r="J667" s="135">
        <f t="shared" si="384"/>
        <v>9.5850000000000005E-2</v>
      </c>
      <c r="K667" s="135">
        <f t="shared" si="384"/>
        <v>2.7519999999999999E-2</v>
      </c>
      <c r="L667" s="135">
        <f t="shared" si="384"/>
        <v>0.16721</v>
      </c>
      <c r="M667" s="135">
        <f t="shared" si="384"/>
        <v>8.9099999999999999E-2</v>
      </c>
      <c r="N667" s="135">
        <f t="shared" si="384"/>
        <v>0</v>
      </c>
      <c r="O667" s="135">
        <f t="shared" si="384"/>
        <v>0</v>
      </c>
      <c r="P667" s="135">
        <f t="shared" si="384"/>
        <v>0</v>
      </c>
      <c r="Q667" s="135">
        <f t="shared" si="384"/>
        <v>0</v>
      </c>
      <c r="R667" s="135">
        <f t="shared" si="384"/>
        <v>0</v>
      </c>
      <c r="S667" s="135">
        <f t="shared" si="384"/>
        <v>0</v>
      </c>
      <c r="T667" s="135">
        <f t="shared" si="384"/>
        <v>0</v>
      </c>
      <c r="U667" s="135">
        <f t="shared" si="384"/>
        <v>0</v>
      </c>
      <c r="V667" s="135">
        <f t="shared" si="384"/>
        <v>3.4750000000000003E-2</v>
      </c>
      <c r="W667" s="135">
        <f t="shared" si="384"/>
        <v>0</v>
      </c>
      <c r="X667" s="135">
        <f t="shared" si="384"/>
        <v>0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customHeight="1" outlineLevel="1" x14ac:dyDescent="0.3">
      <c r="A668" s="163" t="s">
        <v>3059</v>
      </c>
      <c r="B668" s="94" t="s">
        <v>238</v>
      </c>
      <c r="C668" s="70" t="s">
        <v>79</v>
      </c>
      <c r="D668" s="71">
        <v>0</v>
      </c>
      <c r="E668" s="71">
        <v>0</v>
      </c>
      <c r="F668" s="71">
        <v>0</v>
      </c>
      <c r="G668" s="71">
        <v>13.75</v>
      </c>
      <c r="H668" s="71">
        <v>82.2</v>
      </c>
      <c r="I668" s="71">
        <v>146.08000000000001</v>
      </c>
      <c r="J668" s="71">
        <v>95.85</v>
      </c>
      <c r="K668" s="71">
        <v>27.52</v>
      </c>
      <c r="L668" s="71">
        <v>167.21</v>
      </c>
      <c r="M668" s="71">
        <v>89.1</v>
      </c>
      <c r="N668" s="71">
        <v>0</v>
      </c>
      <c r="O668" s="71">
        <v>0</v>
      </c>
      <c r="P668" s="71">
        <v>0</v>
      </c>
      <c r="Q668" s="71">
        <v>0</v>
      </c>
      <c r="R668" s="71">
        <v>0</v>
      </c>
      <c r="S668" s="71">
        <v>0</v>
      </c>
      <c r="T668" s="71">
        <v>0</v>
      </c>
      <c r="U668" s="71">
        <v>0</v>
      </c>
      <c r="V668" s="71">
        <v>34.75</v>
      </c>
      <c r="W668" s="71">
        <v>0</v>
      </c>
      <c r="X668" s="71">
        <v>0</v>
      </c>
      <c r="Y668" s="71">
        <v>0</v>
      </c>
      <c r="Z668" s="71">
        <v>0</v>
      </c>
      <c r="AA668" s="71">
        <v>0</v>
      </c>
    </row>
    <row r="669" spans="1:27" ht="13.8" x14ac:dyDescent="0.3">
      <c r="A669" s="162" t="s">
        <v>3060</v>
      </c>
      <c r="B669" s="54" t="str">
        <f>"14"&amp;"."&amp;$B$801&amp;"."&amp;$B$802</f>
        <v>14.03.2024</v>
      </c>
      <c r="C669" s="134" t="s">
        <v>76</v>
      </c>
      <c r="D669" s="135">
        <f>ROUND((D670)/1000,5)</f>
        <v>0</v>
      </c>
      <c r="E669" s="135">
        <f t="shared" ref="E669:AA669" si="385">ROUND((E670)/1000,5)</f>
        <v>0</v>
      </c>
      <c r="F669" s="135">
        <f t="shared" si="385"/>
        <v>0</v>
      </c>
      <c r="G669" s="135">
        <f t="shared" si="385"/>
        <v>0</v>
      </c>
      <c r="H669" s="135">
        <f t="shared" si="385"/>
        <v>2.4000000000000001E-4</v>
      </c>
      <c r="I669" s="135">
        <f t="shared" si="385"/>
        <v>0.12398000000000001</v>
      </c>
      <c r="J669" s="135">
        <f t="shared" si="385"/>
        <v>4.3950000000000003E-2</v>
      </c>
      <c r="K669" s="135">
        <f t="shared" si="385"/>
        <v>4.6510000000000003E-2</v>
      </c>
      <c r="L669" s="135">
        <f t="shared" si="385"/>
        <v>9.9360000000000004E-2</v>
      </c>
      <c r="M669" s="135">
        <f t="shared" si="385"/>
        <v>0</v>
      </c>
      <c r="N669" s="135">
        <f t="shared" si="385"/>
        <v>0</v>
      </c>
      <c r="O669" s="135">
        <f t="shared" si="385"/>
        <v>0</v>
      </c>
      <c r="P669" s="135">
        <f t="shared" si="385"/>
        <v>0</v>
      </c>
      <c r="Q669" s="135">
        <f t="shared" si="385"/>
        <v>0</v>
      </c>
      <c r="R669" s="135">
        <f t="shared" si="385"/>
        <v>0</v>
      </c>
      <c r="S669" s="135">
        <f t="shared" si="385"/>
        <v>0</v>
      </c>
      <c r="T669" s="135">
        <f t="shared" si="385"/>
        <v>0</v>
      </c>
      <c r="U669" s="135">
        <f t="shared" si="385"/>
        <v>0</v>
      </c>
      <c r="V669" s="135">
        <f t="shared" si="385"/>
        <v>4.0129999999999999E-2</v>
      </c>
      <c r="W669" s="135">
        <f t="shared" si="385"/>
        <v>0</v>
      </c>
      <c r="X669" s="135">
        <f t="shared" si="385"/>
        <v>0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customHeight="1" outlineLevel="1" x14ac:dyDescent="0.3">
      <c r="A670" s="163" t="s">
        <v>3061</v>
      </c>
      <c r="B670" s="94" t="s">
        <v>238</v>
      </c>
      <c r="C670" s="70" t="s">
        <v>79</v>
      </c>
      <c r="D670" s="71">
        <v>0</v>
      </c>
      <c r="E670" s="71">
        <v>0</v>
      </c>
      <c r="F670" s="71">
        <v>0</v>
      </c>
      <c r="G670" s="71">
        <v>0</v>
      </c>
      <c r="H670" s="71">
        <v>0.24</v>
      </c>
      <c r="I670" s="71">
        <v>123.98</v>
      </c>
      <c r="J670" s="71">
        <v>43.95</v>
      </c>
      <c r="K670" s="71">
        <v>46.51</v>
      </c>
      <c r="L670" s="71">
        <v>99.36</v>
      </c>
      <c r="M670" s="71">
        <v>0</v>
      </c>
      <c r="N670" s="71">
        <v>0</v>
      </c>
      <c r="O670" s="71">
        <v>0</v>
      </c>
      <c r="P670" s="71">
        <v>0</v>
      </c>
      <c r="Q670" s="71">
        <v>0</v>
      </c>
      <c r="R670" s="71">
        <v>0</v>
      </c>
      <c r="S670" s="71">
        <v>0</v>
      </c>
      <c r="T670" s="71">
        <v>0</v>
      </c>
      <c r="U670" s="71">
        <v>0</v>
      </c>
      <c r="V670" s="71">
        <v>40.130000000000003</v>
      </c>
      <c r="W670" s="71">
        <v>0</v>
      </c>
      <c r="X670" s="71">
        <v>0</v>
      </c>
      <c r="Y670" s="71">
        <v>0</v>
      </c>
      <c r="Z670" s="71">
        <v>0</v>
      </c>
      <c r="AA670" s="71">
        <v>0</v>
      </c>
    </row>
    <row r="671" spans="1:27" ht="13.8" x14ac:dyDescent="0.3">
      <c r="A671" s="162" t="s">
        <v>3062</v>
      </c>
      <c r="B671" s="54" t="str">
        <f>"15"&amp;"."&amp;$B$801&amp;"."&amp;$B$802</f>
        <v>15.03.2024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9.4560000000000005E-2</v>
      </c>
      <c r="I671" s="135">
        <f t="shared" si="386"/>
        <v>0.10399</v>
      </c>
      <c r="J671" s="135">
        <f t="shared" si="386"/>
        <v>0.22059000000000001</v>
      </c>
      <c r="K671" s="135">
        <f t="shared" si="386"/>
        <v>0.12216</v>
      </c>
      <c r="L671" s="135">
        <f t="shared" si="386"/>
        <v>8.7510000000000004E-2</v>
      </c>
      <c r="M671" s="135">
        <f t="shared" si="386"/>
        <v>6.6309999999999994E-2</v>
      </c>
      <c r="N671" s="135">
        <f t="shared" si="386"/>
        <v>5.602E-2</v>
      </c>
      <c r="O671" s="135">
        <f t="shared" si="386"/>
        <v>1.9529999999999999E-2</v>
      </c>
      <c r="P671" s="135">
        <f t="shared" si="386"/>
        <v>8.2629999999999995E-2</v>
      </c>
      <c r="Q671" s="135">
        <f t="shared" si="386"/>
        <v>7.5079999999999994E-2</v>
      </c>
      <c r="R671" s="135">
        <f t="shared" si="386"/>
        <v>6.9260000000000002E-2</v>
      </c>
      <c r="S671" s="135">
        <f t="shared" si="386"/>
        <v>0.14008000000000001</v>
      </c>
      <c r="T671" s="135">
        <f t="shared" si="386"/>
        <v>0.16521</v>
      </c>
      <c r="U671" s="135">
        <f t="shared" si="386"/>
        <v>0.19916</v>
      </c>
      <c r="V671" s="135">
        <f t="shared" si="386"/>
        <v>0.30743999999999999</v>
      </c>
      <c r="W671" s="135">
        <f t="shared" si="386"/>
        <v>0.15806000000000001</v>
      </c>
      <c r="X671" s="135">
        <f t="shared" si="386"/>
        <v>5.4359999999999999E-2</v>
      </c>
      <c r="Y671" s="135">
        <f t="shared" si="386"/>
        <v>0</v>
      </c>
      <c r="Z671" s="135">
        <f t="shared" si="386"/>
        <v>0</v>
      </c>
      <c r="AA671" s="135">
        <f t="shared" si="386"/>
        <v>2.2000000000000001E-4</v>
      </c>
    </row>
    <row r="672" spans="1:27" ht="12.75" customHeight="1" outlineLevel="1" x14ac:dyDescent="0.3">
      <c r="A672" s="163" t="s">
        <v>3063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94.56</v>
      </c>
      <c r="I672" s="71">
        <v>103.99</v>
      </c>
      <c r="J672" s="71">
        <v>220.59</v>
      </c>
      <c r="K672" s="71">
        <v>122.16</v>
      </c>
      <c r="L672" s="71">
        <v>87.51</v>
      </c>
      <c r="M672" s="71">
        <v>66.31</v>
      </c>
      <c r="N672" s="71">
        <v>56.02</v>
      </c>
      <c r="O672" s="71">
        <v>19.53</v>
      </c>
      <c r="P672" s="71">
        <v>82.63</v>
      </c>
      <c r="Q672" s="71">
        <v>75.08</v>
      </c>
      <c r="R672" s="71">
        <v>69.260000000000005</v>
      </c>
      <c r="S672" s="71">
        <v>140.08000000000001</v>
      </c>
      <c r="T672" s="71">
        <v>165.21</v>
      </c>
      <c r="U672" s="71">
        <v>199.16</v>
      </c>
      <c r="V672" s="71">
        <v>307.44</v>
      </c>
      <c r="W672" s="71">
        <v>158.06</v>
      </c>
      <c r="X672" s="71">
        <v>54.36</v>
      </c>
      <c r="Y672" s="71">
        <v>0</v>
      </c>
      <c r="Z672" s="71">
        <v>0</v>
      </c>
      <c r="AA672" s="71">
        <v>0.22</v>
      </c>
    </row>
    <row r="673" spans="1:27" ht="13.8" x14ac:dyDescent="0.3">
      <c r="A673" s="162" t="s">
        <v>3064</v>
      </c>
      <c r="B673" s="54" t="str">
        <f>"16"&amp;"."&amp;$B$801&amp;"."&amp;$B$802</f>
        <v>16.03.2024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0.12235</v>
      </c>
      <c r="F673" s="135">
        <f t="shared" si="387"/>
        <v>0.10621</v>
      </c>
      <c r="G673" s="135">
        <f t="shared" si="387"/>
        <v>0.11892</v>
      </c>
      <c r="H673" s="135">
        <f t="shared" si="387"/>
        <v>0.16811999999999999</v>
      </c>
      <c r="I673" s="135">
        <f t="shared" si="387"/>
        <v>9.3829999999999997E-2</v>
      </c>
      <c r="J673" s="135">
        <f t="shared" si="387"/>
        <v>4.7390000000000002E-2</v>
      </c>
      <c r="K673" s="135">
        <f t="shared" si="387"/>
        <v>0.22217000000000001</v>
      </c>
      <c r="L673" s="135">
        <f t="shared" si="387"/>
        <v>0.16033</v>
      </c>
      <c r="M673" s="135">
        <f t="shared" si="387"/>
        <v>0.25696000000000002</v>
      </c>
      <c r="N673" s="135">
        <f t="shared" si="387"/>
        <v>0.20660000000000001</v>
      </c>
      <c r="O673" s="135">
        <f t="shared" si="387"/>
        <v>0.20179</v>
      </c>
      <c r="P673" s="135">
        <f t="shared" si="387"/>
        <v>5.6059999999999999E-2</v>
      </c>
      <c r="Q673" s="135">
        <f t="shared" si="387"/>
        <v>7.4149999999999994E-2</v>
      </c>
      <c r="R673" s="135">
        <f t="shared" si="387"/>
        <v>0</v>
      </c>
      <c r="S673" s="135">
        <f t="shared" si="387"/>
        <v>0</v>
      </c>
      <c r="T673" s="135">
        <f t="shared" si="387"/>
        <v>0</v>
      </c>
      <c r="U673" s="135">
        <f t="shared" si="387"/>
        <v>3.4099999999999998E-3</v>
      </c>
      <c r="V673" s="135">
        <f t="shared" si="387"/>
        <v>8.4790000000000004E-2</v>
      </c>
      <c r="W673" s="135">
        <f t="shared" si="387"/>
        <v>0</v>
      </c>
      <c r="X673" s="135">
        <f t="shared" si="387"/>
        <v>0</v>
      </c>
      <c r="Y673" s="135">
        <f t="shared" si="387"/>
        <v>0</v>
      </c>
      <c r="Z673" s="135">
        <f t="shared" si="387"/>
        <v>0</v>
      </c>
      <c r="AA673" s="135">
        <f t="shared" si="387"/>
        <v>1.9000000000000001E-4</v>
      </c>
    </row>
    <row r="674" spans="1:27" ht="12.75" customHeight="1" outlineLevel="1" x14ac:dyDescent="0.3">
      <c r="A674" s="163" t="s">
        <v>3065</v>
      </c>
      <c r="B674" s="94" t="s">
        <v>238</v>
      </c>
      <c r="C674" s="70" t="s">
        <v>79</v>
      </c>
      <c r="D674" s="71">
        <v>0</v>
      </c>
      <c r="E674" s="71">
        <v>122.35</v>
      </c>
      <c r="F674" s="71">
        <v>106.21</v>
      </c>
      <c r="G674" s="71">
        <v>118.92</v>
      </c>
      <c r="H674" s="71">
        <v>168.12</v>
      </c>
      <c r="I674" s="71">
        <v>93.83</v>
      </c>
      <c r="J674" s="71">
        <v>47.39</v>
      </c>
      <c r="K674" s="71">
        <v>222.17</v>
      </c>
      <c r="L674" s="71">
        <v>160.33000000000001</v>
      </c>
      <c r="M674" s="71">
        <v>256.95999999999998</v>
      </c>
      <c r="N674" s="71">
        <v>206.6</v>
      </c>
      <c r="O674" s="71">
        <v>201.79</v>
      </c>
      <c r="P674" s="71">
        <v>56.06</v>
      </c>
      <c r="Q674" s="71">
        <v>74.150000000000006</v>
      </c>
      <c r="R674" s="71">
        <v>0</v>
      </c>
      <c r="S674" s="71">
        <v>0</v>
      </c>
      <c r="T674" s="71">
        <v>0</v>
      </c>
      <c r="U674" s="71">
        <v>3.41</v>
      </c>
      <c r="V674" s="71">
        <v>84.79</v>
      </c>
      <c r="W674" s="71">
        <v>0</v>
      </c>
      <c r="X674" s="71">
        <v>0</v>
      </c>
      <c r="Y674" s="71">
        <v>0</v>
      </c>
      <c r="Z674" s="71">
        <v>0</v>
      </c>
      <c r="AA674" s="71">
        <v>0.19</v>
      </c>
    </row>
    <row r="675" spans="1:27" ht="13.8" x14ac:dyDescent="0.3">
      <c r="A675" s="162" t="s">
        <v>3066</v>
      </c>
      <c r="B675" s="54" t="str">
        <f>"17"&amp;"."&amp;$B$801&amp;"."&amp;$B$802</f>
        <v>17.03.2024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1.7819999999999999E-2</v>
      </c>
      <c r="J675" s="135">
        <f t="shared" si="388"/>
        <v>0</v>
      </c>
      <c r="K675" s="135">
        <f t="shared" si="388"/>
        <v>1.788E-2</v>
      </c>
      <c r="L675" s="135">
        <f t="shared" si="388"/>
        <v>0</v>
      </c>
      <c r="M675" s="135">
        <f t="shared" si="388"/>
        <v>0</v>
      </c>
      <c r="N675" s="135">
        <f t="shared" si="388"/>
        <v>0</v>
      </c>
      <c r="O675" s="135">
        <f t="shared" si="388"/>
        <v>0</v>
      </c>
      <c r="P675" s="135">
        <f t="shared" si="388"/>
        <v>0</v>
      </c>
      <c r="Q675" s="135">
        <f t="shared" si="388"/>
        <v>0</v>
      </c>
      <c r="R675" s="135">
        <f t="shared" si="388"/>
        <v>0</v>
      </c>
      <c r="S675" s="135">
        <f t="shared" si="388"/>
        <v>0</v>
      </c>
      <c r="T675" s="135">
        <f t="shared" si="388"/>
        <v>5.2999999999999998E-4</v>
      </c>
      <c r="U675" s="135">
        <f t="shared" si="388"/>
        <v>3.2499999999999999E-3</v>
      </c>
      <c r="V675" s="135">
        <f t="shared" si="388"/>
        <v>0.14469000000000001</v>
      </c>
      <c r="W675" s="135">
        <f t="shared" si="388"/>
        <v>2.1919999999999999E-2</v>
      </c>
      <c r="X675" s="135">
        <f t="shared" si="388"/>
        <v>0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customHeight="1" outlineLevel="1" x14ac:dyDescent="0.3">
      <c r="A676" s="163" t="s">
        <v>3067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17.82</v>
      </c>
      <c r="J676" s="71">
        <v>0</v>
      </c>
      <c r="K676" s="71">
        <v>17.88</v>
      </c>
      <c r="L676" s="71">
        <v>0</v>
      </c>
      <c r="M676" s="71">
        <v>0</v>
      </c>
      <c r="N676" s="71">
        <v>0</v>
      </c>
      <c r="O676" s="71">
        <v>0</v>
      </c>
      <c r="P676" s="71">
        <v>0</v>
      </c>
      <c r="Q676" s="71">
        <v>0</v>
      </c>
      <c r="R676" s="71">
        <v>0</v>
      </c>
      <c r="S676" s="71">
        <v>0</v>
      </c>
      <c r="T676" s="71">
        <v>0.53</v>
      </c>
      <c r="U676" s="71">
        <v>3.25</v>
      </c>
      <c r="V676" s="71">
        <v>144.69</v>
      </c>
      <c r="W676" s="71">
        <v>21.92</v>
      </c>
      <c r="X676" s="71">
        <v>0</v>
      </c>
      <c r="Y676" s="71">
        <v>0</v>
      </c>
      <c r="Z676" s="71">
        <v>0</v>
      </c>
      <c r="AA676" s="71">
        <v>0</v>
      </c>
    </row>
    <row r="677" spans="1:27" ht="13.8" x14ac:dyDescent="0.3">
      <c r="A677" s="162" t="s">
        <v>3068</v>
      </c>
      <c r="B677" s="54" t="str">
        <f>"18"&amp;"."&amp;$B$801&amp;"."&amp;$B$802</f>
        <v>18.03.2024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2.0219999999999998E-2</v>
      </c>
      <c r="H677" s="135">
        <f t="shared" si="389"/>
        <v>3.4500000000000003E-2</v>
      </c>
      <c r="I677" s="135">
        <f t="shared" si="389"/>
        <v>7.986E-2</v>
      </c>
      <c r="J677" s="135">
        <f t="shared" si="389"/>
        <v>4.8710000000000003E-2</v>
      </c>
      <c r="K677" s="135">
        <f t="shared" si="389"/>
        <v>3.9449999999999999E-2</v>
      </c>
      <c r="L677" s="135">
        <f t="shared" si="389"/>
        <v>7.2690000000000005E-2</v>
      </c>
      <c r="M677" s="135">
        <f t="shared" si="389"/>
        <v>0</v>
      </c>
      <c r="N677" s="135">
        <f t="shared" si="389"/>
        <v>0</v>
      </c>
      <c r="O677" s="135">
        <f t="shared" si="389"/>
        <v>5.9060000000000001E-2</v>
      </c>
      <c r="P677" s="135">
        <f t="shared" si="389"/>
        <v>0.11008999999999999</v>
      </c>
      <c r="Q677" s="135">
        <f t="shared" si="389"/>
        <v>2.1499999999999998E-2</v>
      </c>
      <c r="R677" s="135">
        <f t="shared" si="389"/>
        <v>9.9799999999999993E-3</v>
      </c>
      <c r="S677" s="135">
        <f t="shared" si="389"/>
        <v>4.4769999999999997E-2</v>
      </c>
      <c r="T677" s="135">
        <f t="shared" si="389"/>
        <v>7.102E-2</v>
      </c>
      <c r="U677" s="135">
        <f t="shared" si="389"/>
        <v>0.11912</v>
      </c>
      <c r="V677" s="135">
        <f t="shared" si="389"/>
        <v>0.12753</v>
      </c>
      <c r="W677" s="135">
        <f t="shared" si="389"/>
        <v>3.1320000000000001E-2</v>
      </c>
      <c r="X677" s="135">
        <f t="shared" si="389"/>
        <v>0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customHeight="1" outlineLevel="1" x14ac:dyDescent="0.3">
      <c r="A678" s="163" t="s">
        <v>3069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20.22</v>
      </c>
      <c r="H678" s="71">
        <v>34.5</v>
      </c>
      <c r="I678" s="71">
        <v>79.86</v>
      </c>
      <c r="J678" s="71">
        <v>48.71</v>
      </c>
      <c r="K678" s="71">
        <v>39.450000000000003</v>
      </c>
      <c r="L678" s="71">
        <v>72.69</v>
      </c>
      <c r="M678" s="71">
        <v>0</v>
      </c>
      <c r="N678" s="71">
        <v>0</v>
      </c>
      <c r="O678" s="71">
        <v>59.06</v>
      </c>
      <c r="P678" s="71">
        <v>110.09</v>
      </c>
      <c r="Q678" s="71">
        <v>21.5</v>
      </c>
      <c r="R678" s="71">
        <v>9.98</v>
      </c>
      <c r="S678" s="71">
        <v>44.77</v>
      </c>
      <c r="T678" s="71">
        <v>71.02</v>
      </c>
      <c r="U678" s="71">
        <v>119.12</v>
      </c>
      <c r="V678" s="71">
        <v>127.53</v>
      </c>
      <c r="W678" s="71">
        <v>31.32</v>
      </c>
      <c r="X678" s="71">
        <v>0</v>
      </c>
      <c r="Y678" s="71">
        <v>0</v>
      </c>
      <c r="Z678" s="71">
        <v>0</v>
      </c>
      <c r="AA678" s="71">
        <v>0</v>
      </c>
    </row>
    <row r="679" spans="1:27" ht="13.8" x14ac:dyDescent="0.3">
      <c r="A679" s="162" t="s">
        <v>3070</v>
      </c>
      <c r="B679" s="54" t="str">
        <f>"19"&amp;"."&amp;$B$801&amp;"."&amp;$B$802</f>
        <v>19.03.2024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6.0069999999999998E-2</v>
      </c>
      <c r="I679" s="135">
        <f t="shared" si="390"/>
        <v>9.7530000000000006E-2</v>
      </c>
      <c r="J679" s="135">
        <f t="shared" si="390"/>
        <v>6.6400000000000001E-2</v>
      </c>
      <c r="K679" s="135">
        <f t="shared" si="390"/>
        <v>0.20236000000000001</v>
      </c>
      <c r="L679" s="135">
        <f t="shared" si="390"/>
        <v>0.25646000000000002</v>
      </c>
      <c r="M679" s="135">
        <f t="shared" si="390"/>
        <v>0.11567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2.461E-2</v>
      </c>
      <c r="U679" s="135">
        <f t="shared" si="390"/>
        <v>0.10399</v>
      </c>
      <c r="V679" s="135">
        <f t="shared" si="390"/>
        <v>7.0629999999999998E-2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customHeight="1" outlineLevel="1" x14ac:dyDescent="0.3">
      <c r="A680" s="163" t="s">
        <v>3071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60.07</v>
      </c>
      <c r="I680" s="71">
        <v>97.53</v>
      </c>
      <c r="J680" s="71">
        <v>66.400000000000006</v>
      </c>
      <c r="K680" s="71">
        <v>202.36</v>
      </c>
      <c r="L680" s="71">
        <v>256.45999999999998</v>
      </c>
      <c r="M680" s="71">
        <v>115.67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24.61</v>
      </c>
      <c r="U680" s="71">
        <v>103.99</v>
      </c>
      <c r="V680" s="71">
        <v>70.63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ht="13.8" x14ac:dyDescent="0.3">
      <c r="A681" s="162" t="s">
        <v>3072</v>
      </c>
      <c r="B681" s="54" t="str">
        <f>"20"&amp;"."&amp;$B$801&amp;"."&amp;$B$802</f>
        <v>20.03.2024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3.007E-2</v>
      </c>
      <c r="I681" s="135">
        <f t="shared" si="391"/>
        <v>9.0719999999999995E-2</v>
      </c>
      <c r="J681" s="135">
        <f t="shared" si="391"/>
        <v>4.8840000000000001E-2</v>
      </c>
      <c r="K681" s="135">
        <f t="shared" si="391"/>
        <v>0.22797999999999999</v>
      </c>
      <c r="L681" s="135">
        <f t="shared" si="391"/>
        <v>0.26140000000000002</v>
      </c>
      <c r="M681" s="135">
        <f t="shared" si="391"/>
        <v>0.12909999999999999</v>
      </c>
      <c r="N681" s="135">
        <f t="shared" si="391"/>
        <v>4.5220000000000003E-2</v>
      </c>
      <c r="O681" s="135">
        <f t="shared" si="391"/>
        <v>0</v>
      </c>
      <c r="P681" s="135">
        <f t="shared" si="391"/>
        <v>0</v>
      </c>
      <c r="Q681" s="135">
        <f t="shared" si="391"/>
        <v>0</v>
      </c>
      <c r="R681" s="135">
        <f t="shared" si="391"/>
        <v>0</v>
      </c>
      <c r="S681" s="135">
        <f t="shared" si="391"/>
        <v>7.4200000000000004E-3</v>
      </c>
      <c r="T681" s="135">
        <f t="shared" si="391"/>
        <v>0</v>
      </c>
      <c r="U681" s="135">
        <f t="shared" si="391"/>
        <v>0</v>
      </c>
      <c r="V681" s="135">
        <f t="shared" si="391"/>
        <v>0.18673000000000001</v>
      </c>
      <c r="W681" s="135">
        <f t="shared" si="391"/>
        <v>7.689E-2</v>
      </c>
      <c r="X681" s="135">
        <f t="shared" si="391"/>
        <v>0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customHeight="1" outlineLevel="1" x14ac:dyDescent="0.3">
      <c r="A682" s="163" t="s">
        <v>3073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30.07</v>
      </c>
      <c r="I682" s="71">
        <v>90.72</v>
      </c>
      <c r="J682" s="71">
        <v>48.84</v>
      </c>
      <c r="K682" s="71">
        <v>227.98</v>
      </c>
      <c r="L682" s="71">
        <v>261.39999999999998</v>
      </c>
      <c r="M682" s="71">
        <v>129.1</v>
      </c>
      <c r="N682" s="71">
        <v>45.22</v>
      </c>
      <c r="O682" s="71">
        <v>0</v>
      </c>
      <c r="P682" s="71">
        <v>0</v>
      </c>
      <c r="Q682" s="71">
        <v>0</v>
      </c>
      <c r="R682" s="71">
        <v>0</v>
      </c>
      <c r="S682" s="71">
        <v>7.42</v>
      </c>
      <c r="T682" s="71">
        <v>0</v>
      </c>
      <c r="U682" s="71">
        <v>0</v>
      </c>
      <c r="V682" s="71">
        <v>186.73</v>
      </c>
      <c r="W682" s="71">
        <v>76.89</v>
      </c>
      <c r="X682" s="71">
        <v>0</v>
      </c>
      <c r="Y682" s="71">
        <v>0</v>
      </c>
      <c r="Z682" s="71">
        <v>0</v>
      </c>
      <c r="AA682" s="71">
        <v>0</v>
      </c>
    </row>
    <row r="683" spans="1:27" ht="13.8" x14ac:dyDescent="0.3">
      <c r="A683" s="162" t="s">
        <v>3074</v>
      </c>
      <c r="B683" s="54" t="str">
        <f>"21"&amp;"."&amp;$B$801&amp;"."&amp;$B$802</f>
        <v>21.03.2024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1E-4</v>
      </c>
      <c r="H683" s="135">
        <f t="shared" si="392"/>
        <v>4.8599999999999997E-3</v>
      </c>
      <c r="I683" s="135">
        <f t="shared" si="392"/>
        <v>6.0080000000000001E-2</v>
      </c>
      <c r="J683" s="135">
        <f t="shared" si="392"/>
        <v>0.1903</v>
      </c>
      <c r="K683" s="135">
        <f t="shared" si="392"/>
        <v>0.15461</v>
      </c>
      <c r="L683" s="135">
        <f t="shared" si="392"/>
        <v>0.12709999999999999</v>
      </c>
      <c r="M683" s="135">
        <f t="shared" si="392"/>
        <v>2.6509999999999999E-2</v>
      </c>
      <c r="N683" s="135">
        <f t="shared" si="392"/>
        <v>0</v>
      </c>
      <c r="O683" s="135">
        <f t="shared" si="392"/>
        <v>0</v>
      </c>
      <c r="P683" s="135">
        <f t="shared" si="392"/>
        <v>0</v>
      </c>
      <c r="Q683" s="135">
        <f t="shared" si="392"/>
        <v>0</v>
      </c>
      <c r="R683" s="135">
        <f t="shared" si="392"/>
        <v>0</v>
      </c>
      <c r="S683" s="135">
        <f t="shared" si="392"/>
        <v>0</v>
      </c>
      <c r="T683" s="135">
        <f t="shared" si="392"/>
        <v>0</v>
      </c>
      <c r="U683" s="135">
        <f t="shared" si="392"/>
        <v>0</v>
      </c>
      <c r="V683" s="135">
        <f t="shared" si="392"/>
        <v>0</v>
      </c>
      <c r="W683" s="135">
        <f t="shared" si="392"/>
        <v>0</v>
      </c>
      <c r="X683" s="135">
        <f t="shared" si="392"/>
        <v>0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customHeight="1" outlineLevel="1" x14ac:dyDescent="0.3">
      <c r="A684" s="163" t="s">
        <v>3075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0.1</v>
      </c>
      <c r="H684" s="71">
        <v>4.8600000000000003</v>
      </c>
      <c r="I684" s="71">
        <v>60.08</v>
      </c>
      <c r="J684" s="71">
        <v>190.3</v>
      </c>
      <c r="K684" s="71">
        <v>154.61000000000001</v>
      </c>
      <c r="L684" s="71">
        <v>127.1</v>
      </c>
      <c r="M684" s="71">
        <v>26.51</v>
      </c>
      <c r="N684" s="71">
        <v>0</v>
      </c>
      <c r="O684" s="71">
        <v>0</v>
      </c>
      <c r="P684" s="71">
        <v>0</v>
      </c>
      <c r="Q684" s="71">
        <v>0</v>
      </c>
      <c r="R684" s="71">
        <v>0</v>
      </c>
      <c r="S684" s="71">
        <v>0</v>
      </c>
      <c r="T684" s="71">
        <v>0</v>
      </c>
      <c r="U684" s="71">
        <v>0</v>
      </c>
      <c r="V684" s="71">
        <v>0</v>
      </c>
      <c r="W684" s="71">
        <v>0</v>
      </c>
      <c r="X684" s="71">
        <v>0</v>
      </c>
      <c r="Y684" s="71">
        <v>0</v>
      </c>
      <c r="Z684" s="71">
        <v>0</v>
      </c>
      <c r="AA684" s="71">
        <v>0</v>
      </c>
    </row>
    <row r="685" spans="1:27" ht="13.8" x14ac:dyDescent="0.3">
      <c r="A685" s="162" t="s">
        <v>3076</v>
      </c>
      <c r="B685" s="54" t="str">
        <f>"22"&amp;"."&amp;$B$801&amp;"."&amp;$B$802</f>
        <v>22.03.2024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7.3469999999999994E-2</v>
      </c>
      <c r="I685" s="135">
        <f t="shared" si="393"/>
        <v>7.0639999999999994E-2</v>
      </c>
      <c r="J685" s="135">
        <f t="shared" si="393"/>
        <v>0.15167</v>
      </c>
      <c r="K685" s="135">
        <f t="shared" si="393"/>
        <v>7.7619999999999995E-2</v>
      </c>
      <c r="L685" s="135">
        <f t="shared" si="393"/>
        <v>8.4159999999999999E-2</v>
      </c>
      <c r="M685" s="135">
        <f t="shared" si="393"/>
        <v>7.059E-2</v>
      </c>
      <c r="N685" s="135">
        <f t="shared" si="393"/>
        <v>0</v>
      </c>
      <c r="O685" s="135">
        <f t="shared" si="393"/>
        <v>1.226E-2</v>
      </c>
      <c r="P685" s="135">
        <f t="shared" si="393"/>
        <v>5.577E-2</v>
      </c>
      <c r="Q685" s="135">
        <f t="shared" si="393"/>
        <v>5.4510000000000003E-2</v>
      </c>
      <c r="R685" s="135">
        <f t="shared" si="393"/>
        <v>6.8169999999999994E-2</v>
      </c>
      <c r="S685" s="135">
        <f t="shared" si="393"/>
        <v>8.6040000000000005E-2</v>
      </c>
      <c r="T685" s="135">
        <f t="shared" si="393"/>
        <v>0.10223</v>
      </c>
      <c r="U685" s="135">
        <f t="shared" si="393"/>
        <v>0.12163</v>
      </c>
      <c r="V685" s="135">
        <f t="shared" si="393"/>
        <v>0.23934</v>
      </c>
      <c r="W685" s="135">
        <f t="shared" si="393"/>
        <v>0.1414</v>
      </c>
      <c r="X685" s="135">
        <f t="shared" si="393"/>
        <v>8.4059999999999996E-2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customHeight="1" outlineLevel="1" x14ac:dyDescent="0.3">
      <c r="A686" s="163" t="s">
        <v>3077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73.47</v>
      </c>
      <c r="I686" s="71">
        <v>70.64</v>
      </c>
      <c r="J686" s="71">
        <v>151.66999999999999</v>
      </c>
      <c r="K686" s="71">
        <v>77.62</v>
      </c>
      <c r="L686" s="71">
        <v>84.16</v>
      </c>
      <c r="M686" s="71">
        <v>70.59</v>
      </c>
      <c r="N686" s="71">
        <v>0</v>
      </c>
      <c r="O686" s="71">
        <v>12.26</v>
      </c>
      <c r="P686" s="71">
        <v>55.77</v>
      </c>
      <c r="Q686" s="71">
        <v>54.51</v>
      </c>
      <c r="R686" s="71">
        <v>68.17</v>
      </c>
      <c r="S686" s="71">
        <v>86.04</v>
      </c>
      <c r="T686" s="71">
        <v>102.23</v>
      </c>
      <c r="U686" s="71">
        <v>121.63</v>
      </c>
      <c r="V686" s="71">
        <v>239.34</v>
      </c>
      <c r="W686" s="71">
        <v>141.4</v>
      </c>
      <c r="X686" s="71">
        <v>84.06</v>
      </c>
      <c r="Y686" s="71">
        <v>0</v>
      </c>
      <c r="Z686" s="71">
        <v>0</v>
      </c>
      <c r="AA686" s="71">
        <v>0</v>
      </c>
    </row>
    <row r="687" spans="1:27" ht="13.8" x14ac:dyDescent="0.3">
      <c r="A687" s="162" t="s">
        <v>3078</v>
      </c>
      <c r="B687" s="54" t="str">
        <f>"23"&amp;"."&amp;$B$801&amp;"."&amp;$B$802</f>
        <v>23.03.2024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2.5520000000000001E-2</v>
      </c>
      <c r="G687" s="135">
        <f t="shared" si="394"/>
        <v>6.5000000000000002E-2</v>
      </c>
      <c r="H687" s="135">
        <f t="shared" si="394"/>
        <v>3.3980000000000003E-2</v>
      </c>
      <c r="I687" s="135">
        <f t="shared" si="394"/>
        <v>4.5510000000000002E-2</v>
      </c>
      <c r="J687" s="135">
        <f t="shared" si="394"/>
        <v>5.6169999999999998E-2</v>
      </c>
      <c r="K687" s="135">
        <f t="shared" si="394"/>
        <v>0.13249</v>
      </c>
      <c r="L687" s="135">
        <f t="shared" si="394"/>
        <v>0.14626</v>
      </c>
      <c r="M687" s="135">
        <f t="shared" si="394"/>
        <v>0.19087999999999999</v>
      </c>
      <c r="N687" s="135">
        <f t="shared" si="394"/>
        <v>0.21904999999999999</v>
      </c>
      <c r="O687" s="135">
        <f t="shared" si="394"/>
        <v>0.18489</v>
      </c>
      <c r="P687" s="135">
        <f t="shared" si="394"/>
        <v>0.16753999999999999</v>
      </c>
      <c r="Q687" s="135">
        <f t="shared" si="394"/>
        <v>0.26486999999999999</v>
      </c>
      <c r="R687" s="135">
        <f t="shared" si="394"/>
        <v>0.44431999999999999</v>
      </c>
      <c r="S687" s="135">
        <f t="shared" si="394"/>
        <v>0.62795999999999996</v>
      </c>
      <c r="T687" s="135">
        <f t="shared" si="394"/>
        <v>1.8322799999999999</v>
      </c>
      <c r="U687" s="135">
        <f t="shared" si="394"/>
        <v>1.96394</v>
      </c>
      <c r="V687" s="135">
        <f t="shared" si="394"/>
        <v>1.8002499999999999</v>
      </c>
      <c r="W687" s="135">
        <f t="shared" si="394"/>
        <v>1.67815</v>
      </c>
      <c r="X687" s="135">
        <f t="shared" si="394"/>
        <v>0.43903999999999999</v>
      </c>
      <c r="Y687" s="135">
        <f t="shared" si="394"/>
        <v>7.2599999999999998E-2</v>
      </c>
      <c r="Z687" s="135">
        <f t="shared" si="394"/>
        <v>0</v>
      </c>
      <c r="AA687" s="135">
        <f t="shared" si="394"/>
        <v>2.1800000000000001E-3</v>
      </c>
    </row>
    <row r="688" spans="1:27" ht="12.75" customHeight="1" outlineLevel="1" x14ac:dyDescent="0.3">
      <c r="A688" s="163" t="s">
        <v>3079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25.52</v>
      </c>
      <c r="G688" s="71">
        <v>65</v>
      </c>
      <c r="H688" s="71">
        <v>33.979999999999997</v>
      </c>
      <c r="I688" s="71">
        <v>45.51</v>
      </c>
      <c r="J688" s="71">
        <v>56.17</v>
      </c>
      <c r="K688" s="71">
        <v>132.49</v>
      </c>
      <c r="L688" s="71">
        <v>146.26</v>
      </c>
      <c r="M688" s="71">
        <v>190.88</v>
      </c>
      <c r="N688" s="71">
        <v>219.05</v>
      </c>
      <c r="O688" s="71">
        <v>184.89</v>
      </c>
      <c r="P688" s="71">
        <v>167.54</v>
      </c>
      <c r="Q688" s="71">
        <v>264.87</v>
      </c>
      <c r="R688" s="71">
        <v>444.32</v>
      </c>
      <c r="S688" s="71">
        <v>627.96</v>
      </c>
      <c r="T688" s="71">
        <v>1832.28</v>
      </c>
      <c r="U688" s="71">
        <v>1963.94</v>
      </c>
      <c r="V688" s="71">
        <v>1800.25</v>
      </c>
      <c r="W688" s="71">
        <v>1678.15</v>
      </c>
      <c r="X688" s="71">
        <v>439.04</v>
      </c>
      <c r="Y688" s="71">
        <v>72.599999999999994</v>
      </c>
      <c r="Z688" s="71">
        <v>0</v>
      </c>
      <c r="AA688" s="71">
        <v>2.1800000000000002</v>
      </c>
    </row>
    <row r="689" spans="1:27" ht="13.8" x14ac:dyDescent="0.3">
      <c r="A689" s="162" t="s">
        <v>3080</v>
      </c>
      <c r="B689" s="54" t="str">
        <f>"24"&amp;"."&amp;$B$801&amp;"."&amp;$B$802</f>
        <v>24.03.2024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0.20052</v>
      </c>
      <c r="F689" s="135">
        <f t="shared" si="395"/>
        <v>0.20974000000000001</v>
      </c>
      <c r="G689" s="135">
        <f t="shared" si="395"/>
        <v>0.21686</v>
      </c>
      <c r="H689" s="135">
        <f t="shared" si="395"/>
        <v>0.22519</v>
      </c>
      <c r="I689" s="135">
        <f t="shared" si="395"/>
        <v>0.26608999999999999</v>
      </c>
      <c r="J689" s="135">
        <f t="shared" si="395"/>
        <v>0.24948999999999999</v>
      </c>
      <c r="K689" s="135">
        <f t="shared" si="395"/>
        <v>0.12366000000000001</v>
      </c>
      <c r="L689" s="135">
        <f t="shared" si="395"/>
        <v>0.24345</v>
      </c>
      <c r="M689" s="135">
        <f t="shared" si="395"/>
        <v>0.11522</v>
      </c>
      <c r="N689" s="135">
        <f t="shared" si="395"/>
        <v>0.1628</v>
      </c>
      <c r="O689" s="135">
        <f t="shared" si="395"/>
        <v>0.18719</v>
      </c>
      <c r="P689" s="135">
        <f t="shared" si="395"/>
        <v>0.24922</v>
      </c>
      <c r="Q689" s="135">
        <f t="shared" si="395"/>
        <v>0.33421000000000001</v>
      </c>
      <c r="R689" s="135">
        <f t="shared" si="395"/>
        <v>0.33878000000000003</v>
      </c>
      <c r="S689" s="135">
        <f t="shared" si="395"/>
        <v>0.34839999999999999</v>
      </c>
      <c r="T689" s="135">
        <f t="shared" si="395"/>
        <v>0.39185999999999999</v>
      </c>
      <c r="U689" s="135">
        <f t="shared" si="395"/>
        <v>0.43880999999999998</v>
      </c>
      <c r="V689" s="135">
        <f t="shared" si="395"/>
        <v>0.64517000000000002</v>
      </c>
      <c r="W689" s="135">
        <f t="shared" si="395"/>
        <v>0.31852000000000003</v>
      </c>
      <c r="X689" s="135">
        <f t="shared" si="395"/>
        <v>0.39857999999999999</v>
      </c>
      <c r="Y689" s="135">
        <f t="shared" si="395"/>
        <v>0.10632999999999999</v>
      </c>
      <c r="Z689" s="135">
        <f t="shared" si="395"/>
        <v>2.4049999999999998E-2</v>
      </c>
      <c r="AA689" s="135">
        <f t="shared" si="395"/>
        <v>0</v>
      </c>
    </row>
    <row r="690" spans="1:27" ht="12.75" customHeight="1" outlineLevel="1" x14ac:dyDescent="0.3">
      <c r="A690" s="163" t="s">
        <v>3081</v>
      </c>
      <c r="B690" s="94" t="s">
        <v>238</v>
      </c>
      <c r="C690" s="70" t="s">
        <v>79</v>
      </c>
      <c r="D690" s="71">
        <v>0</v>
      </c>
      <c r="E690" s="71">
        <v>200.52</v>
      </c>
      <c r="F690" s="71">
        <v>209.74</v>
      </c>
      <c r="G690" s="71">
        <v>216.86</v>
      </c>
      <c r="H690" s="71">
        <v>225.19</v>
      </c>
      <c r="I690" s="71">
        <v>266.08999999999997</v>
      </c>
      <c r="J690" s="71">
        <v>249.49</v>
      </c>
      <c r="K690" s="71">
        <v>123.66</v>
      </c>
      <c r="L690" s="71">
        <v>243.45</v>
      </c>
      <c r="M690" s="71">
        <v>115.22</v>
      </c>
      <c r="N690" s="71">
        <v>162.80000000000001</v>
      </c>
      <c r="O690" s="71">
        <v>187.19</v>
      </c>
      <c r="P690" s="71">
        <v>249.22</v>
      </c>
      <c r="Q690" s="71">
        <v>334.21</v>
      </c>
      <c r="R690" s="71">
        <v>338.78</v>
      </c>
      <c r="S690" s="71">
        <v>348.4</v>
      </c>
      <c r="T690" s="71">
        <v>391.86</v>
      </c>
      <c r="U690" s="71">
        <v>438.81</v>
      </c>
      <c r="V690" s="71">
        <v>645.16999999999996</v>
      </c>
      <c r="W690" s="71">
        <v>318.52</v>
      </c>
      <c r="X690" s="71">
        <v>398.58</v>
      </c>
      <c r="Y690" s="71">
        <v>106.33</v>
      </c>
      <c r="Z690" s="71">
        <v>24.05</v>
      </c>
      <c r="AA690" s="71">
        <v>0</v>
      </c>
    </row>
    <row r="691" spans="1:27" ht="13.8" x14ac:dyDescent="0.3">
      <c r="A691" s="162" t="s">
        <v>3082</v>
      </c>
      <c r="B691" s="54" t="str">
        <f>"25"&amp;"."&amp;$B$801&amp;"."&amp;$B$802</f>
        <v>25.03.2024</v>
      </c>
      <c r="C691" s="134" t="s">
        <v>76</v>
      </c>
      <c r="D691" s="135">
        <f>ROUND((D692)/1000,5)</f>
        <v>9.6420000000000006E-2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4.1930000000000002E-2</v>
      </c>
      <c r="I691" s="135">
        <f t="shared" si="396"/>
        <v>5.4469999999999998E-2</v>
      </c>
      <c r="J691" s="135">
        <f t="shared" si="396"/>
        <v>0.29918</v>
      </c>
      <c r="K691" s="135">
        <f t="shared" si="396"/>
        <v>0.18579999999999999</v>
      </c>
      <c r="L691" s="135">
        <f t="shared" si="396"/>
        <v>0.14407</v>
      </c>
      <c r="M691" s="135">
        <f t="shared" si="396"/>
        <v>0.16742000000000001</v>
      </c>
      <c r="N691" s="135">
        <f t="shared" si="396"/>
        <v>7.1370000000000003E-2</v>
      </c>
      <c r="O691" s="135">
        <f t="shared" si="396"/>
        <v>1.97E-3</v>
      </c>
      <c r="P691" s="135">
        <f t="shared" si="396"/>
        <v>1.025E-2</v>
      </c>
      <c r="Q691" s="135">
        <f t="shared" si="396"/>
        <v>0</v>
      </c>
      <c r="R691" s="135">
        <f t="shared" si="396"/>
        <v>0</v>
      </c>
      <c r="S691" s="135">
        <f t="shared" si="396"/>
        <v>1.7799999999999999E-3</v>
      </c>
      <c r="T691" s="135">
        <f t="shared" si="396"/>
        <v>2.085E-2</v>
      </c>
      <c r="U691" s="135">
        <f t="shared" si="396"/>
        <v>6.88E-2</v>
      </c>
      <c r="V691" s="135">
        <f t="shared" si="396"/>
        <v>6.1899999999999997E-2</v>
      </c>
      <c r="W691" s="135">
        <f t="shared" si="396"/>
        <v>0</v>
      </c>
      <c r="X691" s="135">
        <f t="shared" si="396"/>
        <v>0</v>
      </c>
      <c r="Y691" s="135">
        <f t="shared" si="396"/>
        <v>0</v>
      </c>
      <c r="Z691" s="135">
        <f t="shared" si="396"/>
        <v>0</v>
      </c>
      <c r="AA691" s="135">
        <f t="shared" si="396"/>
        <v>0</v>
      </c>
    </row>
    <row r="692" spans="1:27" ht="12.75" customHeight="1" outlineLevel="1" x14ac:dyDescent="0.3">
      <c r="A692" s="163" t="s">
        <v>3083</v>
      </c>
      <c r="B692" s="94" t="s">
        <v>238</v>
      </c>
      <c r="C692" s="70" t="s">
        <v>79</v>
      </c>
      <c r="D692" s="71">
        <v>96.42</v>
      </c>
      <c r="E692" s="71">
        <v>0</v>
      </c>
      <c r="F692" s="71">
        <v>0</v>
      </c>
      <c r="G692" s="71">
        <v>0</v>
      </c>
      <c r="H692" s="71">
        <v>41.93</v>
      </c>
      <c r="I692" s="71">
        <v>54.47</v>
      </c>
      <c r="J692" s="71">
        <v>299.18</v>
      </c>
      <c r="K692" s="71">
        <v>185.8</v>
      </c>
      <c r="L692" s="71">
        <v>144.07</v>
      </c>
      <c r="M692" s="71">
        <v>167.42</v>
      </c>
      <c r="N692" s="71">
        <v>71.37</v>
      </c>
      <c r="O692" s="71">
        <v>1.97</v>
      </c>
      <c r="P692" s="71">
        <v>10.25</v>
      </c>
      <c r="Q692" s="71">
        <v>0</v>
      </c>
      <c r="R692" s="71">
        <v>0</v>
      </c>
      <c r="S692" s="71">
        <v>1.78</v>
      </c>
      <c r="T692" s="71">
        <v>20.85</v>
      </c>
      <c r="U692" s="71">
        <v>68.8</v>
      </c>
      <c r="V692" s="71">
        <v>61.9</v>
      </c>
      <c r="W692" s="71">
        <v>0</v>
      </c>
      <c r="X692" s="71">
        <v>0</v>
      </c>
      <c r="Y692" s="71">
        <v>0</v>
      </c>
      <c r="Z692" s="71">
        <v>0</v>
      </c>
      <c r="AA692" s="71">
        <v>0</v>
      </c>
    </row>
    <row r="693" spans="1:27" ht="13.8" x14ac:dyDescent="0.3">
      <c r="A693" s="162" t="s">
        <v>3084</v>
      </c>
      <c r="B693" s="54" t="str">
        <f>"26"&amp;"."&amp;$B$801&amp;"."&amp;$B$802</f>
        <v>26.03.2024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6.3880000000000006E-2</v>
      </c>
      <c r="I693" s="135">
        <f t="shared" si="397"/>
        <v>7.8619999999999995E-2</v>
      </c>
      <c r="J693" s="135">
        <f t="shared" si="397"/>
        <v>2.879E-2</v>
      </c>
      <c r="K693" s="135">
        <f t="shared" si="397"/>
        <v>2.613E-2</v>
      </c>
      <c r="L693" s="135">
        <f t="shared" si="397"/>
        <v>7.6749999999999999E-2</v>
      </c>
      <c r="M693" s="135">
        <f t="shared" si="397"/>
        <v>5.1610000000000003E-2</v>
      </c>
      <c r="N693" s="135">
        <f t="shared" si="397"/>
        <v>1.67E-3</v>
      </c>
      <c r="O693" s="135">
        <f t="shared" si="397"/>
        <v>0</v>
      </c>
      <c r="P693" s="135">
        <f t="shared" si="397"/>
        <v>0</v>
      </c>
      <c r="Q693" s="135">
        <f t="shared" si="397"/>
        <v>0</v>
      </c>
      <c r="R693" s="135">
        <f t="shared" si="397"/>
        <v>0</v>
      </c>
      <c r="S693" s="135">
        <f t="shared" si="397"/>
        <v>2.3480000000000001E-2</v>
      </c>
      <c r="T693" s="135">
        <f t="shared" si="397"/>
        <v>1.6830000000000001E-2</v>
      </c>
      <c r="U693" s="135">
        <f t="shared" si="397"/>
        <v>4.7489999999999997E-2</v>
      </c>
      <c r="V693" s="135">
        <f t="shared" si="397"/>
        <v>8.6929999999999993E-2</v>
      </c>
      <c r="W693" s="135">
        <f t="shared" si="397"/>
        <v>8.1129999999999994E-2</v>
      </c>
      <c r="X693" s="135">
        <f t="shared" si="397"/>
        <v>0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customHeight="1" outlineLevel="1" x14ac:dyDescent="0.3">
      <c r="A694" s="163" t="s">
        <v>3085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63.88</v>
      </c>
      <c r="I694" s="71">
        <v>78.62</v>
      </c>
      <c r="J694" s="71">
        <v>28.79</v>
      </c>
      <c r="K694" s="71">
        <v>26.13</v>
      </c>
      <c r="L694" s="71">
        <v>76.75</v>
      </c>
      <c r="M694" s="71">
        <v>51.61</v>
      </c>
      <c r="N694" s="71">
        <v>1.67</v>
      </c>
      <c r="O694" s="71">
        <v>0</v>
      </c>
      <c r="P694" s="71">
        <v>0</v>
      </c>
      <c r="Q694" s="71">
        <v>0</v>
      </c>
      <c r="R694" s="71">
        <v>0</v>
      </c>
      <c r="S694" s="71">
        <v>23.48</v>
      </c>
      <c r="T694" s="71">
        <v>16.829999999999998</v>
      </c>
      <c r="U694" s="71">
        <v>47.49</v>
      </c>
      <c r="V694" s="71">
        <v>86.93</v>
      </c>
      <c r="W694" s="71">
        <v>81.13</v>
      </c>
      <c r="X694" s="71">
        <v>0</v>
      </c>
      <c r="Y694" s="71">
        <v>0</v>
      </c>
      <c r="Z694" s="71">
        <v>0</v>
      </c>
      <c r="AA694" s="71">
        <v>0</v>
      </c>
    </row>
    <row r="695" spans="1:27" ht="13.8" x14ac:dyDescent="0.3">
      <c r="A695" s="162" t="s">
        <v>3086</v>
      </c>
      <c r="B695" s="54" t="str">
        <f>"27"&amp;"."&amp;$B$801&amp;"."&amp;$B$802</f>
        <v>27.03.2024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3.0000000000000001E-5</v>
      </c>
      <c r="H695" s="135">
        <f t="shared" si="398"/>
        <v>3.1899999999999998E-2</v>
      </c>
      <c r="I695" s="135">
        <f t="shared" si="398"/>
        <v>0.14118</v>
      </c>
      <c r="J695" s="135">
        <f t="shared" si="398"/>
        <v>0.16805</v>
      </c>
      <c r="K695" s="135">
        <f t="shared" si="398"/>
        <v>7.918E-2</v>
      </c>
      <c r="L695" s="135">
        <f t="shared" si="398"/>
        <v>9.0340000000000004E-2</v>
      </c>
      <c r="M695" s="135">
        <f t="shared" si="398"/>
        <v>0</v>
      </c>
      <c r="N695" s="135">
        <f t="shared" si="398"/>
        <v>0</v>
      </c>
      <c r="O695" s="135">
        <f t="shared" si="398"/>
        <v>0</v>
      </c>
      <c r="P695" s="135">
        <f t="shared" si="398"/>
        <v>0</v>
      </c>
      <c r="Q695" s="135">
        <f t="shared" si="398"/>
        <v>0</v>
      </c>
      <c r="R695" s="135">
        <f t="shared" si="398"/>
        <v>0</v>
      </c>
      <c r="S695" s="135">
        <f t="shared" si="398"/>
        <v>7.0930000000000007E-2</v>
      </c>
      <c r="T695" s="135">
        <f t="shared" si="398"/>
        <v>1.375E-2</v>
      </c>
      <c r="U695" s="135">
        <f t="shared" si="398"/>
        <v>3.6540000000000003E-2</v>
      </c>
      <c r="V695" s="135">
        <f t="shared" si="398"/>
        <v>0.14354</v>
      </c>
      <c r="W695" s="135">
        <f t="shared" si="398"/>
        <v>0.17965999999999999</v>
      </c>
      <c r="X695" s="135">
        <f t="shared" si="398"/>
        <v>0</v>
      </c>
      <c r="Y695" s="135">
        <f t="shared" si="398"/>
        <v>0</v>
      </c>
      <c r="Z695" s="135">
        <f t="shared" si="398"/>
        <v>0</v>
      </c>
      <c r="AA695" s="135">
        <f t="shared" si="398"/>
        <v>0</v>
      </c>
    </row>
    <row r="696" spans="1:27" ht="12.75" customHeight="1" outlineLevel="1" x14ac:dyDescent="0.3">
      <c r="A696" s="163" t="s">
        <v>3087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0.03</v>
      </c>
      <c r="H696" s="71">
        <v>31.9</v>
      </c>
      <c r="I696" s="71">
        <v>141.18</v>
      </c>
      <c r="J696" s="71">
        <v>168.05</v>
      </c>
      <c r="K696" s="71">
        <v>79.180000000000007</v>
      </c>
      <c r="L696" s="71">
        <v>90.34</v>
      </c>
      <c r="M696" s="71">
        <v>0</v>
      </c>
      <c r="N696" s="71">
        <v>0</v>
      </c>
      <c r="O696" s="71">
        <v>0</v>
      </c>
      <c r="P696" s="71">
        <v>0</v>
      </c>
      <c r="Q696" s="71">
        <v>0</v>
      </c>
      <c r="R696" s="71">
        <v>0</v>
      </c>
      <c r="S696" s="71">
        <v>70.930000000000007</v>
      </c>
      <c r="T696" s="71">
        <v>13.75</v>
      </c>
      <c r="U696" s="71">
        <v>36.54</v>
      </c>
      <c r="V696" s="71">
        <v>143.54</v>
      </c>
      <c r="W696" s="71">
        <v>179.66</v>
      </c>
      <c r="X696" s="71">
        <v>0</v>
      </c>
      <c r="Y696" s="71">
        <v>0</v>
      </c>
      <c r="Z696" s="71">
        <v>0</v>
      </c>
      <c r="AA696" s="71">
        <v>0</v>
      </c>
    </row>
    <row r="697" spans="1:27" ht="13.8" x14ac:dyDescent="0.3">
      <c r="A697" s="162" t="s">
        <v>3088</v>
      </c>
      <c r="B697" s="54" t="str">
        <f>"28"&amp;"."&amp;$B$801&amp;"."&amp;$B$802</f>
        <v>28.03.2024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4.3659999999999997E-2</v>
      </c>
      <c r="J697" s="135">
        <f t="shared" si="399"/>
        <v>0</v>
      </c>
      <c r="K697" s="135">
        <f t="shared" si="399"/>
        <v>0.16456999999999999</v>
      </c>
      <c r="L697" s="135">
        <f t="shared" si="399"/>
        <v>0.23849999999999999</v>
      </c>
      <c r="M697" s="135">
        <f t="shared" si="399"/>
        <v>0.10882</v>
      </c>
      <c r="N697" s="135">
        <f t="shared" si="399"/>
        <v>0</v>
      </c>
      <c r="O697" s="135">
        <f t="shared" si="399"/>
        <v>9.0000000000000006E-5</v>
      </c>
      <c r="P697" s="135">
        <f t="shared" si="399"/>
        <v>0</v>
      </c>
      <c r="Q697" s="135">
        <f t="shared" si="399"/>
        <v>0</v>
      </c>
      <c r="R697" s="135">
        <f t="shared" si="399"/>
        <v>0</v>
      </c>
      <c r="S697" s="135">
        <f t="shared" si="399"/>
        <v>0</v>
      </c>
      <c r="T697" s="135">
        <f t="shared" si="399"/>
        <v>0</v>
      </c>
      <c r="U697" s="135">
        <f t="shared" si="399"/>
        <v>0</v>
      </c>
      <c r="V697" s="135">
        <f t="shared" si="399"/>
        <v>6.6E-3</v>
      </c>
      <c r="W697" s="135">
        <f t="shared" si="399"/>
        <v>3.2299999999999998E-3</v>
      </c>
      <c r="X697" s="135">
        <f t="shared" si="399"/>
        <v>0</v>
      </c>
      <c r="Y697" s="135">
        <f t="shared" si="399"/>
        <v>0</v>
      </c>
      <c r="Z697" s="135">
        <f t="shared" si="399"/>
        <v>0</v>
      </c>
      <c r="AA697" s="135">
        <f t="shared" si="399"/>
        <v>0</v>
      </c>
    </row>
    <row r="698" spans="1:27" ht="12.75" customHeight="1" outlineLevel="1" x14ac:dyDescent="0.3">
      <c r="A698" s="163" t="s">
        <v>3089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43.66</v>
      </c>
      <c r="J698" s="71">
        <v>0</v>
      </c>
      <c r="K698" s="71">
        <v>164.57</v>
      </c>
      <c r="L698" s="71">
        <v>238.5</v>
      </c>
      <c r="M698" s="71">
        <v>108.82</v>
      </c>
      <c r="N698" s="71">
        <v>0</v>
      </c>
      <c r="O698" s="71">
        <v>0.09</v>
      </c>
      <c r="P698" s="71">
        <v>0</v>
      </c>
      <c r="Q698" s="71">
        <v>0</v>
      </c>
      <c r="R698" s="71">
        <v>0</v>
      </c>
      <c r="S698" s="71">
        <v>0</v>
      </c>
      <c r="T698" s="71">
        <v>0</v>
      </c>
      <c r="U698" s="71">
        <v>0</v>
      </c>
      <c r="V698" s="71">
        <v>6.6</v>
      </c>
      <c r="W698" s="71">
        <v>3.23</v>
      </c>
      <c r="X698" s="71">
        <v>0</v>
      </c>
      <c r="Y698" s="71">
        <v>0</v>
      </c>
      <c r="Z698" s="71">
        <v>0</v>
      </c>
      <c r="AA698" s="71">
        <v>0</v>
      </c>
    </row>
    <row r="699" spans="1:27" ht="13.8" x14ac:dyDescent="0.3">
      <c r="A699" s="162" t="s">
        <v>3090</v>
      </c>
      <c r="B699" s="54" t="str">
        <f>"29"&amp;"."&amp;$B$801&amp;"."&amp;$B$802</f>
        <v>29.03.2024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5.296E-2</v>
      </c>
      <c r="I699" s="135">
        <f t="shared" si="400"/>
        <v>7.5579999999999994E-2</v>
      </c>
      <c r="J699" s="135">
        <f t="shared" si="400"/>
        <v>1.5440000000000001E-2</v>
      </c>
      <c r="K699" s="135">
        <f t="shared" si="400"/>
        <v>7.331E-2</v>
      </c>
      <c r="L699" s="135">
        <f t="shared" si="400"/>
        <v>6.2140000000000001E-2</v>
      </c>
      <c r="M699" s="135">
        <f t="shared" si="400"/>
        <v>0</v>
      </c>
      <c r="N699" s="135">
        <f t="shared" si="400"/>
        <v>0</v>
      </c>
      <c r="O699" s="135">
        <f t="shared" si="400"/>
        <v>0</v>
      </c>
      <c r="P699" s="135">
        <f t="shared" si="400"/>
        <v>0</v>
      </c>
      <c r="Q699" s="135">
        <f t="shared" si="400"/>
        <v>0</v>
      </c>
      <c r="R699" s="135">
        <f t="shared" si="400"/>
        <v>0</v>
      </c>
      <c r="S699" s="135">
        <f t="shared" si="400"/>
        <v>0</v>
      </c>
      <c r="T699" s="135">
        <f t="shared" si="400"/>
        <v>0</v>
      </c>
      <c r="U699" s="135">
        <f t="shared" si="400"/>
        <v>0</v>
      </c>
      <c r="V699" s="135">
        <f t="shared" si="400"/>
        <v>0</v>
      </c>
      <c r="W699" s="135">
        <f t="shared" si="400"/>
        <v>0</v>
      </c>
      <c r="X699" s="135">
        <f t="shared" si="400"/>
        <v>0</v>
      </c>
      <c r="Y699" s="135">
        <f t="shared" si="400"/>
        <v>0</v>
      </c>
      <c r="Z699" s="135">
        <f t="shared" si="400"/>
        <v>0</v>
      </c>
      <c r="AA699" s="135">
        <f t="shared" si="400"/>
        <v>0</v>
      </c>
    </row>
    <row r="700" spans="1:27" ht="12.75" customHeight="1" outlineLevel="1" x14ac:dyDescent="0.3">
      <c r="A700" s="163" t="s">
        <v>3091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52.96</v>
      </c>
      <c r="I700" s="71">
        <v>75.58</v>
      </c>
      <c r="J700" s="71">
        <v>15.44</v>
      </c>
      <c r="K700" s="71">
        <v>73.31</v>
      </c>
      <c r="L700" s="71">
        <v>62.14</v>
      </c>
      <c r="M700" s="71">
        <v>0</v>
      </c>
      <c r="N700" s="71">
        <v>0</v>
      </c>
      <c r="O700" s="71">
        <v>0</v>
      </c>
      <c r="P700" s="71">
        <v>0</v>
      </c>
      <c r="Q700" s="71">
        <v>0</v>
      </c>
      <c r="R700" s="71">
        <v>0</v>
      </c>
      <c r="S700" s="71">
        <v>0</v>
      </c>
      <c r="T700" s="71">
        <v>0</v>
      </c>
      <c r="U700" s="71">
        <v>0</v>
      </c>
      <c r="V700" s="71">
        <v>0</v>
      </c>
      <c r="W700" s="71">
        <v>0</v>
      </c>
      <c r="X700" s="71">
        <v>0</v>
      </c>
      <c r="Y700" s="71">
        <v>0</v>
      </c>
      <c r="Z700" s="71">
        <v>0</v>
      </c>
      <c r="AA700" s="71">
        <v>0</v>
      </c>
    </row>
    <row r="701" spans="1:27" ht="13.8" x14ac:dyDescent="0.3">
      <c r="A701" s="162" t="s">
        <v>3092</v>
      </c>
      <c r="B701" s="54" t="str">
        <f>"30"&amp;"."&amp;$B$801&amp;"."&amp;$B$802</f>
        <v>30.03.2024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0</v>
      </c>
      <c r="I701" s="135">
        <f t="shared" si="401"/>
        <v>0</v>
      </c>
      <c r="J701" s="135">
        <f t="shared" si="401"/>
        <v>0</v>
      </c>
      <c r="K701" s="135">
        <f t="shared" si="401"/>
        <v>0</v>
      </c>
      <c r="L701" s="135">
        <f t="shared" si="401"/>
        <v>0</v>
      </c>
      <c r="M701" s="135">
        <f t="shared" si="401"/>
        <v>0</v>
      </c>
      <c r="N701" s="135">
        <f t="shared" si="401"/>
        <v>0</v>
      </c>
      <c r="O701" s="135">
        <f t="shared" si="401"/>
        <v>0</v>
      </c>
      <c r="P701" s="135">
        <f t="shared" si="401"/>
        <v>0</v>
      </c>
      <c r="Q701" s="135">
        <f t="shared" si="401"/>
        <v>0</v>
      </c>
      <c r="R701" s="135">
        <f t="shared" si="401"/>
        <v>0</v>
      </c>
      <c r="S701" s="135">
        <f t="shared" si="401"/>
        <v>0</v>
      </c>
      <c r="T701" s="135">
        <f t="shared" si="401"/>
        <v>0</v>
      </c>
      <c r="U701" s="135">
        <f t="shared" si="401"/>
        <v>0</v>
      </c>
      <c r="V701" s="135">
        <f t="shared" si="401"/>
        <v>0</v>
      </c>
      <c r="W701" s="135">
        <f t="shared" si="401"/>
        <v>0</v>
      </c>
      <c r="X701" s="135">
        <f t="shared" si="401"/>
        <v>0</v>
      </c>
      <c r="Y701" s="135">
        <f t="shared" si="401"/>
        <v>0</v>
      </c>
      <c r="Z701" s="135">
        <f t="shared" si="401"/>
        <v>0</v>
      </c>
      <c r="AA701" s="135">
        <f t="shared" si="401"/>
        <v>0</v>
      </c>
    </row>
    <row r="702" spans="1:27" ht="12.75" customHeight="1" outlineLevel="1" x14ac:dyDescent="0.3">
      <c r="A702" s="163" t="s">
        <v>3093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0</v>
      </c>
      <c r="I702" s="71">
        <v>0</v>
      </c>
      <c r="J702" s="71">
        <v>0</v>
      </c>
      <c r="K702" s="71">
        <v>0</v>
      </c>
      <c r="L702" s="71">
        <v>0</v>
      </c>
      <c r="M702" s="71">
        <v>0</v>
      </c>
      <c r="N702" s="71">
        <v>0</v>
      </c>
      <c r="O702" s="71">
        <v>0</v>
      </c>
      <c r="P702" s="71">
        <v>0</v>
      </c>
      <c r="Q702" s="71">
        <v>0</v>
      </c>
      <c r="R702" s="71">
        <v>0</v>
      </c>
      <c r="S702" s="71">
        <v>0</v>
      </c>
      <c r="T702" s="71">
        <v>0</v>
      </c>
      <c r="U702" s="71">
        <v>0</v>
      </c>
      <c r="V702" s="71">
        <v>0</v>
      </c>
      <c r="W702" s="71">
        <v>0</v>
      </c>
      <c r="X702" s="71">
        <v>0</v>
      </c>
      <c r="Y702" s="71">
        <v>0</v>
      </c>
      <c r="Z702" s="71">
        <v>0</v>
      </c>
      <c r="AA702" s="71">
        <v>0</v>
      </c>
    </row>
    <row r="703" spans="1:27" ht="13.8" x14ac:dyDescent="0.3">
      <c r="A703" s="162" t="s">
        <v>3094</v>
      </c>
      <c r="B703" s="54" t="str">
        <f>"31"&amp;"."&amp;$B$801&amp;"."&amp;$B$802</f>
        <v>31.03.2024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2.7629999999999998E-2</v>
      </c>
      <c r="G703" s="135">
        <f t="shared" si="402"/>
        <v>7.4620000000000006E-2</v>
      </c>
      <c r="H703" s="135">
        <f t="shared" si="402"/>
        <v>5.9659999999999998E-2</v>
      </c>
      <c r="I703" s="135">
        <f t="shared" si="402"/>
        <v>2.4299999999999999E-2</v>
      </c>
      <c r="J703" s="135">
        <f t="shared" si="402"/>
        <v>7.3410000000000003E-2</v>
      </c>
      <c r="K703" s="135">
        <f t="shared" si="402"/>
        <v>7.9369999999999996E-2</v>
      </c>
      <c r="L703" s="135">
        <f t="shared" si="402"/>
        <v>9.6100000000000005E-3</v>
      </c>
      <c r="M703" s="135">
        <f t="shared" si="402"/>
        <v>0</v>
      </c>
      <c r="N703" s="135">
        <f t="shared" si="402"/>
        <v>0</v>
      </c>
      <c r="O703" s="135">
        <f t="shared" si="402"/>
        <v>0</v>
      </c>
      <c r="P703" s="135">
        <f t="shared" si="402"/>
        <v>0</v>
      </c>
      <c r="Q703" s="135">
        <f t="shared" si="402"/>
        <v>0</v>
      </c>
      <c r="R703" s="135">
        <f t="shared" si="402"/>
        <v>0</v>
      </c>
      <c r="S703" s="135">
        <f t="shared" si="402"/>
        <v>0</v>
      </c>
      <c r="T703" s="135">
        <f t="shared" si="402"/>
        <v>0</v>
      </c>
      <c r="U703" s="135">
        <f t="shared" si="402"/>
        <v>0</v>
      </c>
      <c r="V703" s="135">
        <f t="shared" si="402"/>
        <v>0</v>
      </c>
      <c r="W703" s="135">
        <f t="shared" si="402"/>
        <v>0</v>
      </c>
      <c r="X703" s="135">
        <f t="shared" si="402"/>
        <v>0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customHeight="1" outlineLevel="1" x14ac:dyDescent="0.3">
      <c r="A704" s="163" t="s">
        <v>3095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27.63</v>
      </c>
      <c r="G704" s="71">
        <v>74.62</v>
      </c>
      <c r="H704" s="71">
        <v>59.66</v>
      </c>
      <c r="I704" s="71">
        <v>24.3</v>
      </c>
      <c r="J704" s="71">
        <v>73.41</v>
      </c>
      <c r="K704" s="71">
        <v>79.37</v>
      </c>
      <c r="L704" s="71">
        <v>9.61</v>
      </c>
      <c r="M704" s="71">
        <v>0</v>
      </c>
      <c r="N704" s="71">
        <v>0</v>
      </c>
      <c r="O704" s="71">
        <v>0</v>
      </c>
      <c r="P704" s="71">
        <v>0</v>
      </c>
      <c r="Q704" s="71">
        <v>0</v>
      </c>
      <c r="R704" s="71">
        <v>0</v>
      </c>
      <c r="S704" s="71">
        <v>0</v>
      </c>
      <c r="T704" s="71">
        <v>0</v>
      </c>
      <c r="U704" s="71">
        <v>0</v>
      </c>
      <c r="V704" s="71">
        <v>0</v>
      </c>
      <c r="W704" s="71">
        <v>0</v>
      </c>
      <c r="X704" s="71">
        <v>0</v>
      </c>
      <c r="Y704" s="71">
        <v>0</v>
      </c>
      <c r="Z704" s="71">
        <v>0</v>
      </c>
      <c r="AA704" s="71">
        <v>0</v>
      </c>
    </row>
    <row r="705" spans="1:27" ht="13.8" x14ac:dyDescent="0.3">
      <c r="B705" s="165" t="s">
        <v>392</v>
      </c>
    </row>
    <row r="706" spans="1:27" ht="13.8" x14ac:dyDescent="0.3">
      <c r="B706" s="165" t="s">
        <v>392</v>
      </c>
    </row>
    <row r="707" spans="1:27" ht="13.8" x14ac:dyDescent="0.3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7.6" x14ac:dyDescent="0.25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ht="13.8" x14ac:dyDescent="0.3">
      <c r="A709" s="162" t="s">
        <v>3096</v>
      </c>
      <c r="B709" s="54" t="str">
        <f>"01"&amp;"."&amp;$B$801&amp;"."&amp;$B$802</f>
        <v>01.03.2024</v>
      </c>
      <c r="C709" s="134" t="s">
        <v>76</v>
      </c>
      <c r="D709" s="135">
        <f>ROUND((D710)/1000,5)</f>
        <v>3.4229999999999997E-2</v>
      </c>
      <c r="E709" s="135">
        <f t="shared" ref="E709:AA709" si="403">ROUND((E710)/1000,5)</f>
        <v>1.8419999999999999E-2</v>
      </c>
      <c r="F709" s="135">
        <f t="shared" si="403"/>
        <v>3.6800000000000001E-3</v>
      </c>
      <c r="G709" s="135">
        <f t="shared" si="403"/>
        <v>0</v>
      </c>
      <c r="H709" s="135">
        <f t="shared" si="403"/>
        <v>0</v>
      </c>
      <c r="I709" s="135">
        <f t="shared" si="403"/>
        <v>0</v>
      </c>
      <c r="J709" s="135">
        <f t="shared" si="403"/>
        <v>0</v>
      </c>
      <c r="K709" s="135">
        <f t="shared" si="403"/>
        <v>0</v>
      </c>
      <c r="L709" s="135">
        <f t="shared" si="403"/>
        <v>0</v>
      </c>
      <c r="M709" s="135">
        <f t="shared" si="403"/>
        <v>0</v>
      </c>
      <c r="N709" s="135">
        <f t="shared" si="403"/>
        <v>0</v>
      </c>
      <c r="O709" s="135">
        <f t="shared" si="403"/>
        <v>1.805E-2</v>
      </c>
      <c r="P709" s="135">
        <f t="shared" si="403"/>
        <v>0</v>
      </c>
      <c r="Q709" s="135">
        <f t="shared" si="403"/>
        <v>0</v>
      </c>
      <c r="R709" s="135">
        <f t="shared" si="403"/>
        <v>0</v>
      </c>
      <c r="S709" s="135">
        <f t="shared" si="403"/>
        <v>0</v>
      </c>
      <c r="T709" s="135">
        <f t="shared" si="403"/>
        <v>0</v>
      </c>
      <c r="U709" s="135">
        <f t="shared" si="403"/>
        <v>0</v>
      </c>
      <c r="V709" s="135">
        <f t="shared" si="403"/>
        <v>0</v>
      </c>
      <c r="W709" s="135">
        <f t="shared" si="403"/>
        <v>0</v>
      </c>
      <c r="X709" s="135">
        <f t="shared" si="403"/>
        <v>0.10366</v>
      </c>
      <c r="Y709" s="135">
        <f t="shared" si="403"/>
        <v>0.30058000000000001</v>
      </c>
      <c r="Z709" s="135">
        <f t="shared" si="403"/>
        <v>0.28461999999999998</v>
      </c>
      <c r="AA709" s="135">
        <f t="shared" si="403"/>
        <v>7.3899999999999999E-3</v>
      </c>
    </row>
    <row r="710" spans="1:27" ht="12.75" customHeight="1" outlineLevel="1" x14ac:dyDescent="0.3">
      <c r="A710" s="163" t="s">
        <v>3097</v>
      </c>
      <c r="B710" s="94" t="s">
        <v>238</v>
      </c>
      <c r="C710" s="70" t="s">
        <v>79</v>
      </c>
      <c r="D710" s="71">
        <v>34.229999999999997</v>
      </c>
      <c r="E710" s="71">
        <v>18.420000000000002</v>
      </c>
      <c r="F710" s="71">
        <v>3.68</v>
      </c>
      <c r="G710" s="71">
        <v>0</v>
      </c>
      <c r="H710" s="71">
        <v>0</v>
      </c>
      <c r="I710" s="71">
        <v>0</v>
      </c>
      <c r="J710" s="71">
        <v>0</v>
      </c>
      <c r="K710" s="71">
        <v>0</v>
      </c>
      <c r="L710" s="71">
        <v>0</v>
      </c>
      <c r="M710" s="71">
        <v>0</v>
      </c>
      <c r="N710" s="71">
        <v>0</v>
      </c>
      <c r="O710" s="71">
        <v>18.05</v>
      </c>
      <c r="P710" s="71">
        <v>0</v>
      </c>
      <c r="Q710" s="71">
        <v>0</v>
      </c>
      <c r="R710" s="71">
        <v>0</v>
      </c>
      <c r="S710" s="71">
        <v>0</v>
      </c>
      <c r="T710" s="71">
        <v>0</v>
      </c>
      <c r="U710" s="71">
        <v>0</v>
      </c>
      <c r="V710" s="71">
        <v>0</v>
      </c>
      <c r="W710" s="71">
        <v>0</v>
      </c>
      <c r="X710" s="71">
        <v>103.66</v>
      </c>
      <c r="Y710" s="71">
        <v>300.58</v>
      </c>
      <c r="Z710" s="71">
        <v>284.62</v>
      </c>
      <c r="AA710" s="71">
        <v>7.39</v>
      </c>
    </row>
    <row r="711" spans="1:27" ht="13.8" x14ac:dyDescent="0.3">
      <c r="A711" s="162" t="s">
        <v>3098</v>
      </c>
      <c r="B711" s="54" t="str">
        <f>"02"&amp;"."&amp;$B$801&amp;"."&amp;$B$802</f>
        <v>02.03.2024</v>
      </c>
      <c r="C711" s="134" t="s">
        <v>76</v>
      </c>
      <c r="D711" s="135">
        <f>ROUND((D712)/1000,5)</f>
        <v>0.25361</v>
      </c>
      <c r="E711" s="135">
        <f t="shared" ref="E711:AA711" si="404">ROUND((E712)/1000,5)</f>
        <v>5.9249999999999997E-2</v>
      </c>
      <c r="F711" s="135">
        <f t="shared" si="404"/>
        <v>2.4230000000000002E-2</v>
      </c>
      <c r="G711" s="135">
        <f t="shared" si="404"/>
        <v>0</v>
      </c>
      <c r="H711" s="135">
        <f t="shared" si="404"/>
        <v>0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0</v>
      </c>
      <c r="N711" s="135">
        <f t="shared" si="404"/>
        <v>0</v>
      </c>
      <c r="O711" s="135">
        <f t="shared" si="404"/>
        <v>0</v>
      </c>
      <c r="P711" s="135">
        <f t="shared" si="404"/>
        <v>0.12878000000000001</v>
      </c>
      <c r="Q711" s="135">
        <f t="shared" si="404"/>
        <v>0.11600000000000001</v>
      </c>
      <c r="R711" s="135">
        <f t="shared" si="404"/>
        <v>4.5920000000000002E-2</v>
      </c>
      <c r="S711" s="135">
        <f t="shared" si="404"/>
        <v>4.3249999999999997E-2</v>
      </c>
      <c r="T711" s="135">
        <f t="shared" si="404"/>
        <v>9.7199999999999995E-3</v>
      </c>
      <c r="U711" s="135">
        <f t="shared" si="404"/>
        <v>4.2999999999999999E-4</v>
      </c>
      <c r="V711" s="135">
        <f t="shared" si="404"/>
        <v>0</v>
      </c>
      <c r="W711" s="135">
        <f t="shared" si="404"/>
        <v>2.4400000000000002E-2</v>
      </c>
      <c r="X711" s="135">
        <f t="shared" si="404"/>
        <v>2.9559999999999999E-2</v>
      </c>
      <c r="Y711" s="135">
        <f t="shared" si="404"/>
        <v>7.8600000000000003E-2</v>
      </c>
      <c r="Z711" s="135">
        <f t="shared" si="404"/>
        <v>0.25783</v>
      </c>
      <c r="AA711" s="135">
        <f t="shared" si="404"/>
        <v>3.1690000000000003E-2</v>
      </c>
    </row>
    <row r="712" spans="1:27" ht="12.75" customHeight="1" outlineLevel="1" x14ac:dyDescent="0.3">
      <c r="A712" s="163" t="s">
        <v>3099</v>
      </c>
      <c r="B712" s="94" t="s">
        <v>238</v>
      </c>
      <c r="C712" s="70" t="s">
        <v>79</v>
      </c>
      <c r="D712" s="71">
        <v>253.61</v>
      </c>
      <c r="E712" s="71">
        <v>59.25</v>
      </c>
      <c r="F712" s="71">
        <v>24.23</v>
      </c>
      <c r="G712" s="71">
        <v>0</v>
      </c>
      <c r="H712" s="71">
        <v>0</v>
      </c>
      <c r="I712" s="71">
        <v>0</v>
      </c>
      <c r="J712" s="71">
        <v>0</v>
      </c>
      <c r="K712" s="71">
        <v>0</v>
      </c>
      <c r="L712" s="71">
        <v>0</v>
      </c>
      <c r="M712" s="71">
        <v>0</v>
      </c>
      <c r="N712" s="71">
        <v>0</v>
      </c>
      <c r="O712" s="71">
        <v>0</v>
      </c>
      <c r="P712" s="71">
        <v>128.78</v>
      </c>
      <c r="Q712" s="71">
        <v>116</v>
      </c>
      <c r="R712" s="71">
        <v>45.92</v>
      </c>
      <c r="S712" s="71">
        <v>43.25</v>
      </c>
      <c r="T712" s="71">
        <v>9.7200000000000006</v>
      </c>
      <c r="U712" s="71">
        <v>0.43</v>
      </c>
      <c r="V712" s="71">
        <v>0</v>
      </c>
      <c r="W712" s="71">
        <v>24.4</v>
      </c>
      <c r="X712" s="71">
        <v>29.56</v>
      </c>
      <c r="Y712" s="71">
        <v>78.599999999999994</v>
      </c>
      <c r="Z712" s="71">
        <v>257.83</v>
      </c>
      <c r="AA712" s="71">
        <v>31.69</v>
      </c>
    </row>
    <row r="713" spans="1:27" ht="13.8" x14ac:dyDescent="0.3">
      <c r="A713" s="162" t="s">
        <v>3100</v>
      </c>
      <c r="B713" s="54" t="str">
        <f>"03"&amp;"."&amp;$B$801&amp;"."&amp;$B$802</f>
        <v>03.03.2024</v>
      </c>
      <c r="C713" s="134" t="s">
        <v>76</v>
      </c>
      <c r="D713" s="135">
        <f>ROUND((D714)/1000,5)</f>
        <v>0.15007999999999999</v>
      </c>
      <c r="E713" s="135">
        <f t="shared" ref="E713:AA713" si="405">ROUND((E714)/1000,5)</f>
        <v>5.3339999999999999E-2</v>
      </c>
      <c r="F713" s="135">
        <f t="shared" si="405"/>
        <v>4.7690000000000003E-2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0</v>
      </c>
      <c r="N713" s="135">
        <f t="shared" si="405"/>
        <v>0</v>
      </c>
      <c r="O713" s="135">
        <f t="shared" si="405"/>
        <v>0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0</v>
      </c>
      <c r="U713" s="135">
        <f t="shared" si="405"/>
        <v>0</v>
      </c>
      <c r="V713" s="135">
        <f t="shared" si="405"/>
        <v>0</v>
      </c>
      <c r="W713" s="135">
        <f t="shared" si="405"/>
        <v>0</v>
      </c>
      <c r="X713" s="135">
        <f t="shared" si="405"/>
        <v>2.0000000000000002E-5</v>
      </c>
      <c r="Y713" s="135">
        <f t="shared" si="405"/>
        <v>0</v>
      </c>
      <c r="Z713" s="135">
        <f t="shared" si="405"/>
        <v>0.12867000000000001</v>
      </c>
      <c r="AA713" s="135">
        <f t="shared" si="405"/>
        <v>0.23957999999999999</v>
      </c>
    </row>
    <row r="714" spans="1:27" ht="12.75" customHeight="1" outlineLevel="1" x14ac:dyDescent="0.3">
      <c r="A714" s="163" t="s">
        <v>3101</v>
      </c>
      <c r="B714" s="94" t="s">
        <v>238</v>
      </c>
      <c r="C714" s="70" t="s">
        <v>79</v>
      </c>
      <c r="D714" s="71">
        <v>150.08000000000001</v>
      </c>
      <c r="E714" s="71">
        <v>53.34</v>
      </c>
      <c r="F714" s="71">
        <v>47.69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</v>
      </c>
      <c r="N714" s="71">
        <v>0</v>
      </c>
      <c r="O714" s="71">
        <v>0</v>
      </c>
      <c r="P714" s="71">
        <v>0</v>
      </c>
      <c r="Q714" s="71">
        <v>0</v>
      </c>
      <c r="R714" s="71">
        <v>0</v>
      </c>
      <c r="S714" s="71">
        <v>0</v>
      </c>
      <c r="T714" s="71">
        <v>0</v>
      </c>
      <c r="U714" s="71">
        <v>0</v>
      </c>
      <c r="V714" s="71">
        <v>0</v>
      </c>
      <c r="W714" s="71">
        <v>0</v>
      </c>
      <c r="X714" s="71">
        <v>0.02</v>
      </c>
      <c r="Y714" s="71">
        <v>0</v>
      </c>
      <c r="Z714" s="71">
        <v>128.66999999999999</v>
      </c>
      <c r="AA714" s="71">
        <v>239.58</v>
      </c>
    </row>
    <row r="715" spans="1:27" ht="13.8" x14ac:dyDescent="0.3">
      <c r="A715" s="162" t="s">
        <v>3102</v>
      </c>
      <c r="B715" s="54" t="str">
        <f>"04"&amp;"."&amp;$B$801&amp;"."&amp;$B$802</f>
        <v>04.03.2024</v>
      </c>
      <c r="C715" s="134" t="s">
        <v>76</v>
      </c>
      <c r="D715" s="135">
        <f>ROUND((D716)/1000,5)</f>
        <v>3.8080000000000003E-2</v>
      </c>
      <c r="E715" s="135">
        <f t="shared" ref="E715:AA715" si="406">ROUND((E716)/1000,5)</f>
        <v>3.3550000000000003E-2</v>
      </c>
      <c r="F715" s="135">
        <f t="shared" si="406"/>
        <v>4.5900000000000003E-3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4.5249999999999999E-2</v>
      </c>
      <c r="R715" s="135">
        <f t="shared" si="406"/>
        <v>1.034E-2</v>
      </c>
      <c r="S715" s="135">
        <f t="shared" si="406"/>
        <v>0</v>
      </c>
      <c r="T715" s="135">
        <f t="shared" si="406"/>
        <v>0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3.4299999999999999E-3</v>
      </c>
      <c r="Z715" s="135">
        <f t="shared" si="406"/>
        <v>3.6790000000000003E-2</v>
      </c>
      <c r="AA715" s="135">
        <f t="shared" si="406"/>
        <v>1.115E-2</v>
      </c>
    </row>
    <row r="716" spans="1:27" ht="12.75" customHeight="1" outlineLevel="1" x14ac:dyDescent="0.3">
      <c r="A716" s="163" t="s">
        <v>3103</v>
      </c>
      <c r="B716" s="94" t="s">
        <v>238</v>
      </c>
      <c r="C716" s="70" t="s">
        <v>79</v>
      </c>
      <c r="D716" s="71">
        <v>38.08</v>
      </c>
      <c r="E716" s="71">
        <v>33.549999999999997</v>
      </c>
      <c r="F716" s="71">
        <v>4.59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45.25</v>
      </c>
      <c r="R716" s="71">
        <v>10.34</v>
      </c>
      <c r="S716" s="71">
        <v>0</v>
      </c>
      <c r="T716" s="71">
        <v>0</v>
      </c>
      <c r="U716" s="71">
        <v>0</v>
      </c>
      <c r="V716" s="71">
        <v>0</v>
      </c>
      <c r="W716" s="71">
        <v>0</v>
      </c>
      <c r="X716" s="71">
        <v>0</v>
      </c>
      <c r="Y716" s="71">
        <v>3.43</v>
      </c>
      <c r="Z716" s="71">
        <v>36.79</v>
      </c>
      <c r="AA716" s="71">
        <v>11.15</v>
      </c>
    </row>
    <row r="717" spans="1:27" ht="13.8" x14ac:dyDescent="0.3">
      <c r="A717" s="162" t="s">
        <v>3104</v>
      </c>
      <c r="B717" s="54" t="str">
        <f>"05"&amp;"."&amp;$B$801&amp;"."&amp;$B$802</f>
        <v>05.03.2024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0</v>
      </c>
      <c r="M717" s="135">
        <f t="shared" si="407"/>
        <v>0.10242999999999999</v>
      </c>
      <c r="N717" s="135">
        <f t="shared" si="407"/>
        <v>0.11607000000000001</v>
      </c>
      <c r="O717" s="135">
        <f t="shared" si="407"/>
        <v>0.42405999999999999</v>
      </c>
      <c r="P717" s="135">
        <f t="shared" si="407"/>
        <v>0.13325999999999999</v>
      </c>
      <c r="Q717" s="135">
        <f t="shared" si="407"/>
        <v>0.10909000000000001</v>
      </c>
      <c r="R717" s="135">
        <f t="shared" si="407"/>
        <v>0.10229000000000001</v>
      </c>
      <c r="S717" s="135">
        <f t="shared" si="407"/>
        <v>3.4000000000000002E-4</v>
      </c>
      <c r="T717" s="135">
        <f t="shared" si="407"/>
        <v>0</v>
      </c>
      <c r="U717" s="135">
        <f t="shared" si="407"/>
        <v>6.5640000000000004E-2</v>
      </c>
      <c r="V717" s="135">
        <f t="shared" si="407"/>
        <v>0.11255999999999999</v>
      </c>
      <c r="W717" s="135">
        <f t="shared" si="407"/>
        <v>0.11826</v>
      </c>
      <c r="X717" s="135">
        <f t="shared" si="407"/>
        <v>0.25214999999999999</v>
      </c>
      <c r="Y717" s="135">
        <f t="shared" si="407"/>
        <v>0.17593</v>
      </c>
      <c r="Z717" s="135">
        <f t="shared" si="407"/>
        <v>8.0689999999999998E-2</v>
      </c>
      <c r="AA717" s="135">
        <f t="shared" si="407"/>
        <v>0.1197</v>
      </c>
    </row>
    <row r="718" spans="1:27" ht="12.75" customHeight="1" outlineLevel="1" x14ac:dyDescent="0.3">
      <c r="A718" s="163" t="s">
        <v>3105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0</v>
      </c>
      <c r="M718" s="71">
        <v>102.43</v>
      </c>
      <c r="N718" s="71">
        <v>116.07</v>
      </c>
      <c r="O718" s="71">
        <v>424.06</v>
      </c>
      <c r="P718" s="71">
        <v>133.26</v>
      </c>
      <c r="Q718" s="71">
        <v>109.09</v>
      </c>
      <c r="R718" s="71">
        <v>102.29</v>
      </c>
      <c r="S718" s="71">
        <v>0.34</v>
      </c>
      <c r="T718" s="71">
        <v>0</v>
      </c>
      <c r="U718" s="71">
        <v>65.64</v>
      </c>
      <c r="V718" s="71">
        <v>112.56</v>
      </c>
      <c r="W718" s="71">
        <v>118.26</v>
      </c>
      <c r="X718" s="71">
        <v>252.15</v>
      </c>
      <c r="Y718" s="71">
        <v>175.93</v>
      </c>
      <c r="Z718" s="71">
        <v>80.69</v>
      </c>
      <c r="AA718" s="71">
        <v>119.7</v>
      </c>
    </row>
    <row r="719" spans="1:27" ht="13.8" x14ac:dyDescent="0.3">
      <c r="A719" s="162" t="s">
        <v>3106</v>
      </c>
      <c r="B719" s="54" t="str">
        <f>"06"&amp;"."&amp;$B$801&amp;"."&amp;$B$802</f>
        <v>06.03.2024</v>
      </c>
      <c r="C719" s="134" t="s">
        <v>76</v>
      </c>
      <c r="D719" s="135">
        <f>ROUND((D720)/1000,5)</f>
        <v>1.515E-2</v>
      </c>
      <c r="E719" s="135">
        <f t="shared" ref="E719:AA719" si="408">ROUND((E720)/1000,5)</f>
        <v>1.704E-2</v>
      </c>
      <c r="F719" s="135">
        <f t="shared" si="408"/>
        <v>1.268E-2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6.3829999999999998E-2</v>
      </c>
      <c r="N719" s="135">
        <f t="shared" si="408"/>
        <v>9.5960000000000004E-2</v>
      </c>
      <c r="O719" s="135">
        <f t="shared" si="408"/>
        <v>0.17834</v>
      </c>
      <c r="P719" s="135">
        <f t="shared" si="408"/>
        <v>0.15717999999999999</v>
      </c>
      <c r="Q719" s="135">
        <f t="shared" si="408"/>
        <v>0.22134000000000001</v>
      </c>
      <c r="R719" s="135">
        <f t="shared" si="408"/>
        <v>0.21501999999999999</v>
      </c>
      <c r="S719" s="135">
        <f t="shared" si="408"/>
        <v>0.22131999999999999</v>
      </c>
      <c r="T719" s="135">
        <f t="shared" si="408"/>
        <v>0.20896000000000001</v>
      </c>
      <c r="U719" s="135">
        <f t="shared" si="408"/>
        <v>0.16933000000000001</v>
      </c>
      <c r="V719" s="135">
        <f t="shared" si="408"/>
        <v>0.20296</v>
      </c>
      <c r="W719" s="135">
        <f t="shared" si="408"/>
        <v>0.2596</v>
      </c>
      <c r="X719" s="135">
        <f t="shared" si="408"/>
        <v>0.26989999999999997</v>
      </c>
      <c r="Y719" s="135">
        <f t="shared" si="408"/>
        <v>0.51641999999999999</v>
      </c>
      <c r="Z719" s="135">
        <f t="shared" si="408"/>
        <v>0.60253000000000001</v>
      </c>
      <c r="AA719" s="135">
        <f t="shared" si="408"/>
        <v>0.56386999999999998</v>
      </c>
    </row>
    <row r="720" spans="1:27" ht="12.75" customHeight="1" outlineLevel="1" x14ac:dyDescent="0.3">
      <c r="A720" s="163" t="s">
        <v>3107</v>
      </c>
      <c r="B720" s="94" t="s">
        <v>238</v>
      </c>
      <c r="C720" s="70" t="s">
        <v>79</v>
      </c>
      <c r="D720" s="71">
        <v>15.15</v>
      </c>
      <c r="E720" s="71">
        <v>17.04</v>
      </c>
      <c r="F720" s="71">
        <v>12.68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63.83</v>
      </c>
      <c r="N720" s="71">
        <v>95.96</v>
      </c>
      <c r="O720" s="71">
        <v>178.34</v>
      </c>
      <c r="P720" s="71">
        <v>157.18</v>
      </c>
      <c r="Q720" s="71">
        <v>221.34</v>
      </c>
      <c r="R720" s="71">
        <v>215.02</v>
      </c>
      <c r="S720" s="71">
        <v>221.32</v>
      </c>
      <c r="T720" s="71">
        <v>208.96</v>
      </c>
      <c r="U720" s="71">
        <v>169.33</v>
      </c>
      <c r="V720" s="71">
        <v>202.96</v>
      </c>
      <c r="W720" s="71">
        <v>259.60000000000002</v>
      </c>
      <c r="X720" s="71">
        <v>269.89999999999998</v>
      </c>
      <c r="Y720" s="71">
        <v>516.41999999999996</v>
      </c>
      <c r="Z720" s="71">
        <v>602.53</v>
      </c>
      <c r="AA720" s="71">
        <v>563.87</v>
      </c>
    </row>
    <row r="721" spans="1:27" ht="13.8" x14ac:dyDescent="0.3">
      <c r="A721" s="162" t="s">
        <v>3108</v>
      </c>
      <c r="B721" s="54" t="str">
        <f>"07"&amp;"."&amp;$B$801&amp;"."&amp;$B$802</f>
        <v>07.03.2024</v>
      </c>
      <c r="C721" s="134" t="s">
        <v>76</v>
      </c>
      <c r="D721" s="135">
        <f>ROUND((D722)/1000,5)</f>
        <v>0.12539</v>
      </c>
      <c r="E721" s="135">
        <f t="shared" ref="E721:AA721" si="409">ROUND((E722)/1000,5)</f>
        <v>0.10576000000000001</v>
      </c>
      <c r="F721" s="135">
        <f t="shared" si="409"/>
        <v>4.5600000000000002E-2</v>
      </c>
      <c r="G721" s="135">
        <f t="shared" si="409"/>
        <v>3.3689999999999998E-2</v>
      </c>
      <c r="H721" s="135">
        <f t="shared" si="409"/>
        <v>3.6220000000000002E-2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0.20257</v>
      </c>
      <c r="N721" s="135">
        <f t="shared" si="409"/>
        <v>0.19428999999999999</v>
      </c>
      <c r="O721" s="135">
        <f t="shared" si="409"/>
        <v>0.18171000000000001</v>
      </c>
      <c r="P721" s="135">
        <f t="shared" si="409"/>
        <v>0.21561</v>
      </c>
      <c r="Q721" s="135">
        <f t="shared" si="409"/>
        <v>0.17626</v>
      </c>
      <c r="R721" s="135">
        <f t="shared" si="409"/>
        <v>0.23846999999999999</v>
      </c>
      <c r="S721" s="135">
        <f t="shared" si="409"/>
        <v>0.21507999999999999</v>
      </c>
      <c r="T721" s="135">
        <f t="shared" si="409"/>
        <v>0.23859</v>
      </c>
      <c r="U721" s="135">
        <f t="shared" si="409"/>
        <v>0.14574999999999999</v>
      </c>
      <c r="V721" s="135">
        <f t="shared" si="409"/>
        <v>0.19550999999999999</v>
      </c>
      <c r="W721" s="135">
        <f t="shared" si="409"/>
        <v>0.21504000000000001</v>
      </c>
      <c r="X721" s="135">
        <f t="shared" si="409"/>
        <v>0.18858</v>
      </c>
      <c r="Y721" s="135">
        <f t="shared" si="409"/>
        <v>0.37232999999999999</v>
      </c>
      <c r="Z721" s="135">
        <f t="shared" si="409"/>
        <v>0.35169</v>
      </c>
      <c r="AA721" s="135">
        <f t="shared" si="409"/>
        <v>0.29749999999999999</v>
      </c>
    </row>
    <row r="722" spans="1:27" ht="12.75" customHeight="1" outlineLevel="1" x14ac:dyDescent="0.3">
      <c r="A722" s="163" t="s">
        <v>3109</v>
      </c>
      <c r="B722" s="94" t="s">
        <v>238</v>
      </c>
      <c r="C722" s="70" t="s">
        <v>79</v>
      </c>
      <c r="D722" s="71">
        <v>125.39</v>
      </c>
      <c r="E722" s="71">
        <v>105.76</v>
      </c>
      <c r="F722" s="71">
        <v>45.6</v>
      </c>
      <c r="G722" s="71">
        <v>33.69</v>
      </c>
      <c r="H722" s="71">
        <v>36.22</v>
      </c>
      <c r="I722" s="71">
        <v>0</v>
      </c>
      <c r="J722" s="71">
        <v>0</v>
      </c>
      <c r="K722" s="71">
        <v>0</v>
      </c>
      <c r="L722" s="71">
        <v>0</v>
      </c>
      <c r="M722" s="71">
        <v>202.57</v>
      </c>
      <c r="N722" s="71">
        <v>194.29</v>
      </c>
      <c r="O722" s="71">
        <v>181.71</v>
      </c>
      <c r="P722" s="71">
        <v>215.61</v>
      </c>
      <c r="Q722" s="71">
        <v>176.26</v>
      </c>
      <c r="R722" s="71">
        <v>238.47</v>
      </c>
      <c r="S722" s="71">
        <v>215.08</v>
      </c>
      <c r="T722" s="71">
        <v>238.59</v>
      </c>
      <c r="U722" s="71">
        <v>145.75</v>
      </c>
      <c r="V722" s="71">
        <v>195.51</v>
      </c>
      <c r="W722" s="71">
        <v>215.04</v>
      </c>
      <c r="X722" s="71">
        <v>188.58</v>
      </c>
      <c r="Y722" s="71">
        <v>372.33</v>
      </c>
      <c r="Z722" s="71">
        <v>351.69</v>
      </c>
      <c r="AA722" s="71">
        <v>297.5</v>
      </c>
    </row>
    <row r="723" spans="1:27" ht="13.8" x14ac:dyDescent="0.3">
      <c r="A723" s="162" t="s">
        <v>3110</v>
      </c>
      <c r="B723" s="54" t="str">
        <f>"08"&amp;"."&amp;$B$801&amp;"."&amp;$B$802</f>
        <v>08.03.2024</v>
      </c>
      <c r="C723" s="134" t="s">
        <v>76</v>
      </c>
      <c r="D723" s="135">
        <f>ROUND((D724)/1000,5)</f>
        <v>8.9450000000000002E-2</v>
      </c>
      <c r="E723" s="135">
        <f t="shared" ref="E723:AA723" si="410">ROUND((E724)/1000,5)</f>
        <v>3.024E-2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0</v>
      </c>
      <c r="N723" s="135">
        <f t="shared" si="410"/>
        <v>0</v>
      </c>
      <c r="O723" s="135">
        <f t="shared" si="410"/>
        <v>0</v>
      </c>
      <c r="P723" s="135">
        <f t="shared" si="410"/>
        <v>0</v>
      </c>
      <c r="Q723" s="135">
        <f t="shared" si="410"/>
        <v>0</v>
      </c>
      <c r="R723" s="135">
        <f t="shared" si="410"/>
        <v>3.6450000000000003E-2</v>
      </c>
      <c r="S723" s="135">
        <f t="shared" si="410"/>
        <v>4.0219999999999999E-2</v>
      </c>
      <c r="T723" s="135">
        <f t="shared" si="410"/>
        <v>3.6069999999999998E-2</v>
      </c>
      <c r="U723" s="135">
        <f t="shared" si="410"/>
        <v>0</v>
      </c>
      <c r="V723" s="135">
        <f t="shared" si="410"/>
        <v>0</v>
      </c>
      <c r="W723" s="135">
        <f t="shared" si="410"/>
        <v>7.5859999999999997E-2</v>
      </c>
      <c r="X723" s="135">
        <f t="shared" si="410"/>
        <v>0.28932000000000002</v>
      </c>
      <c r="Y723" s="135">
        <f t="shared" si="410"/>
        <v>0.2031</v>
      </c>
      <c r="Z723" s="135">
        <f t="shared" si="410"/>
        <v>0.30112</v>
      </c>
      <c r="AA723" s="135">
        <f t="shared" si="410"/>
        <v>7.7789999999999998E-2</v>
      </c>
    </row>
    <row r="724" spans="1:27" ht="12.75" customHeight="1" outlineLevel="1" x14ac:dyDescent="0.3">
      <c r="A724" s="163" t="s">
        <v>3111</v>
      </c>
      <c r="B724" s="94" t="s">
        <v>238</v>
      </c>
      <c r="C724" s="70" t="s">
        <v>79</v>
      </c>
      <c r="D724" s="71">
        <v>89.45</v>
      </c>
      <c r="E724" s="71">
        <v>30.24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0</v>
      </c>
      <c r="N724" s="71">
        <v>0</v>
      </c>
      <c r="O724" s="71">
        <v>0</v>
      </c>
      <c r="P724" s="71">
        <v>0</v>
      </c>
      <c r="Q724" s="71">
        <v>0</v>
      </c>
      <c r="R724" s="71">
        <v>36.450000000000003</v>
      </c>
      <c r="S724" s="71">
        <v>40.22</v>
      </c>
      <c r="T724" s="71">
        <v>36.07</v>
      </c>
      <c r="U724" s="71">
        <v>0</v>
      </c>
      <c r="V724" s="71">
        <v>0</v>
      </c>
      <c r="W724" s="71">
        <v>75.86</v>
      </c>
      <c r="X724" s="71">
        <v>289.32</v>
      </c>
      <c r="Y724" s="71">
        <v>203.1</v>
      </c>
      <c r="Z724" s="71">
        <v>301.12</v>
      </c>
      <c r="AA724" s="71">
        <v>77.790000000000006</v>
      </c>
    </row>
    <row r="725" spans="1:27" ht="13.8" x14ac:dyDescent="0.3">
      <c r="A725" s="162" t="s">
        <v>3112</v>
      </c>
      <c r="B725" s="54" t="str">
        <f>"09"&amp;"."&amp;$B$801&amp;"."&amp;$B$802</f>
        <v>09.03.2024</v>
      </c>
      <c r="C725" s="134" t="s">
        <v>76</v>
      </c>
      <c r="D725" s="135">
        <f>ROUND((D726)/1000,5)</f>
        <v>2.6069999999999999E-2</v>
      </c>
      <c r="E725" s="135">
        <f t="shared" ref="E725:AA725" si="411">ROUND((E726)/1000,5)</f>
        <v>0</v>
      </c>
      <c r="F725" s="135">
        <f t="shared" si="411"/>
        <v>2.332E-2</v>
      </c>
      <c r="G725" s="135">
        <f t="shared" si="411"/>
        <v>2.8410000000000001E-2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2.861E-2</v>
      </c>
      <c r="O725" s="135">
        <f t="shared" si="411"/>
        <v>3.0630000000000001E-2</v>
      </c>
      <c r="P725" s="135">
        <f t="shared" si="411"/>
        <v>3.27E-2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3.3140000000000003E-2</v>
      </c>
      <c r="Y725" s="135">
        <f t="shared" si="411"/>
        <v>0.17852999999999999</v>
      </c>
      <c r="Z725" s="135">
        <f t="shared" si="411"/>
        <v>0.34725</v>
      </c>
      <c r="AA725" s="135">
        <f t="shared" si="411"/>
        <v>0.47316000000000003</v>
      </c>
    </row>
    <row r="726" spans="1:27" ht="12.75" customHeight="1" outlineLevel="1" x14ac:dyDescent="0.3">
      <c r="A726" s="163" t="s">
        <v>3113</v>
      </c>
      <c r="B726" s="94" t="s">
        <v>238</v>
      </c>
      <c r="C726" s="70" t="s">
        <v>79</v>
      </c>
      <c r="D726" s="71">
        <v>26.07</v>
      </c>
      <c r="E726" s="71">
        <v>0</v>
      </c>
      <c r="F726" s="71">
        <v>23.32</v>
      </c>
      <c r="G726" s="71">
        <v>28.41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28.61</v>
      </c>
      <c r="O726" s="71">
        <v>30.63</v>
      </c>
      <c r="P726" s="71">
        <v>32.700000000000003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33.14</v>
      </c>
      <c r="Y726" s="71">
        <v>178.53</v>
      </c>
      <c r="Z726" s="71">
        <v>347.25</v>
      </c>
      <c r="AA726" s="71">
        <v>473.16</v>
      </c>
    </row>
    <row r="727" spans="1:27" ht="13.8" x14ac:dyDescent="0.3">
      <c r="A727" s="162" t="s">
        <v>3114</v>
      </c>
      <c r="B727" s="54" t="str">
        <f>"10"&amp;"."&amp;$B$801&amp;"."&amp;$B$802</f>
        <v>10.03.2024</v>
      </c>
      <c r="C727" s="134" t="s">
        <v>76</v>
      </c>
      <c r="D727" s="135">
        <f>ROUND((D728)/1000,5)</f>
        <v>9.4699999999999993E-3</v>
      </c>
      <c r="E727" s="135">
        <f t="shared" ref="E727:AA727" si="412">ROUND((E728)/1000,5)</f>
        <v>4.8829999999999998E-2</v>
      </c>
      <c r="F727" s="135">
        <f t="shared" si="412"/>
        <v>5.5460000000000002E-2</v>
      </c>
      <c r="G727" s="135">
        <f t="shared" si="412"/>
        <v>3.193E-2</v>
      </c>
      <c r="H727" s="135">
        <f t="shared" si="412"/>
        <v>0</v>
      </c>
      <c r="I727" s="135">
        <f t="shared" si="412"/>
        <v>0</v>
      </c>
      <c r="J727" s="135">
        <f t="shared" si="412"/>
        <v>0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5.706E-2</v>
      </c>
      <c r="Z727" s="135">
        <f t="shared" si="412"/>
        <v>8.6840000000000001E-2</v>
      </c>
      <c r="AA727" s="135">
        <f t="shared" si="412"/>
        <v>8.1610000000000002E-2</v>
      </c>
    </row>
    <row r="728" spans="1:27" ht="12.75" customHeight="1" outlineLevel="1" x14ac:dyDescent="0.3">
      <c r="A728" s="163" t="s">
        <v>3115</v>
      </c>
      <c r="B728" s="94" t="s">
        <v>238</v>
      </c>
      <c r="C728" s="70" t="s">
        <v>79</v>
      </c>
      <c r="D728" s="71">
        <v>9.4700000000000006</v>
      </c>
      <c r="E728" s="71">
        <v>48.83</v>
      </c>
      <c r="F728" s="71">
        <v>55.46</v>
      </c>
      <c r="G728" s="71">
        <v>31.93</v>
      </c>
      <c r="H728" s="71">
        <v>0</v>
      </c>
      <c r="I728" s="71">
        <v>0</v>
      </c>
      <c r="J728" s="71">
        <v>0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57.06</v>
      </c>
      <c r="Z728" s="71">
        <v>86.84</v>
      </c>
      <c r="AA728" s="71">
        <v>81.61</v>
      </c>
    </row>
    <row r="729" spans="1:27" ht="13.8" x14ac:dyDescent="0.3">
      <c r="A729" s="162" t="s">
        <v>3116</v>
      </c>
      <c r="B729" s="54" t="str">
        <f>"11"&amp;"."&amp;$B$801&amp;"."&amp;$B$802</f>
        <v>11.03.2024</v>
      </c>
      <c r="C729" s="134" t="s">
        <v>76</v>
      </c>
      <c r="D729" s="135">
        <f>ROUND((D730)/1000,5)</f>
        <v>0.15157000000000001</v>
      </c>
      <c r="E729" s="135">
        <f t="shared" ref="E729:AA729" si="413">ROUND((E730)/1000,5)</f>
        <v>0.15790000000000001</v>
      </c>
      <c r="F729" s="135">
        <f t="shared" si="413"/>
        <v>0.11865000000000001</v>
      </c>
      <c r="G729" s="135">
        <f t="shared" si="413"/>
        <v>3.4669999999999999E-2</v>
      </c>
      <c r="H729" s="135">
        <f t="shared" si="413"/>
        <v>0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1.32E-2</v>
      </c>
      <c r="N729" s="135">
        <f t="shared" si="413"/>
        <v>0.13117000000000001</v>
      </c>
      <c r="O729" s="135">
        <f t="shared" si="413"/>
        <v>5.4330000000000003E-2</v>
      </c>
      <c r="P729" s="135">
        <f t="shared" si="413"/>
        <v>0</v>
      </c>
      <c r="Q729" s="135">
        <f t="shared" si="413"/>
        <v>0</v>
      </c>
      <c r="R729" s="135">
        <f t="shared" si="413"/>
        <v>1.2800000000000001E-3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1.26E-2</v>
      </c>
      <c r="X729" s="135">
        <f t="shared" si="413"/>
        <v>2.9360000000000001E-2</v>
      </c>
      <c r="Y729" s="135">
        <f t="shared" si="413"/>
        <v>0.18955</v>
      </c>
      <c r="Z729" s="135">
        <f t="shared" si="413"/>
        <v>0.24024999999999999</v>
      </c>
      <c r="AA729" s="135">
        <f t="shared" si="413"/>
        <v>0.22478000000000001</v>
      </c>
    </row>
    <row r="730" spans="1:27" ht="12.75" customHeight="1" outlineLevel="1" x14ac:dyDescent="0.3">
      <c r="A730" s="163" t="s">
        <v>3117</v>
      </c>
      <c r="B730" s="94" t="s">
        <v>238</v>
      </c>
      <c r="C730" s="70" t="s">
        <v>79</v>
      </c>
      <c r="D730" s="71">
        <v>151.57</v>
      </c>
      <c r="E730" s="71">
        <v>157.9</v>
      </c>
      <c r="F730" s="71">
        <v>118.65</v>
      </c>
      <c r="G730" s="71">
        <v>34.67</v>
      </c>
      <c r="H730" s="71">
        <v>0</v>
      </c>
      <c r="I730" s="71">
        <v>0</v>
      </c>
      <c r="J730" s="71">
        <v>0</v>
      </c>
      <c r="K730" s="71">
        <v>0</v>
      </c>
      <c r="L730" s="71">
        <v>0</v>
      </c>
      <c r="M730" s="71">
        <v>13.2</v>
      </c>
      <c r="N730" s="71">
        <v>131.16999999999999</v>
      </c>
      <c r="O730" s="71">
        <v>54.33</v>
      </c>
      <c r="P730" s="71">
        <v>0</v>
      </c>
      <c r="Q730" s="71">
        <v>0</v>
      </c>
      <c r="R730" s="71">
        <v>1.28</v>
      </c>
      <c r="S730" s="71">
        <v>0</v>
      </c>
      <c r="T730" s="71">
        <v>0</v>
      </c>
      <c r="U730" s="71">
        <v>0</v>
      </c>
      <c r="V730" s="71">
        <v>0</v>
      </c>
      <c r="W730" s="71">
        <v>12.6</v>
      </c>
      <c r="X730" s="71">
        <v>29.36</v>
      </c>
      <c r="Y730" s="71">
        <v>189.55</v>
      </c>
      <c r="Z730" s="71">
        <v>240.25</v>
      </c>
      <c r="AA730" s="71">
        <v>224.78</v>
      </c>
    </row>
    <row r="731" spans="1:27" ht="13.8" x14ac:dyDescent="0.3">
      <c r="A731" s="162" t="s">
        <v>3118</v>
      </c>
      <c r="B731" s="54" t="str">
        <f>"12"&amp;"."&amp;$B$801&amp;"."&amp;$B$802</f>
        <v>12.03.2024</v>
      </c>
      <c r="C731" s="134" t="s">
        <v>76</v>
      </c>
      <c r="D731" s="135">
        <f>ROUND((D732)/1000,5)</f>
        <v>5.9270000000000003E-2</v>
      </c>
      <c r="E731" s="135">
        <f t="shared" ref="E731:AA731" si="414">ROUND((E732)/1000,5)</f>
        <v>4.879E-2</v>
      </c>
      <c r="F731" s="135">
        <f t="shared" si="414"/>
        <v>0</v>
      </c>
      <c r="G731" s="135">
        <f t="shared" si="414"/>
        <v>0</v>
      </c>
      <c r="H731" s="135">
        <f t="shared" si="414"/>
        <v>0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1.457E-2</v>
      </c>
      <c r="O731" s="135">
        <f t="shared" si="414"/>
        <v>7.2889999999999996E-2</v>
      </c>
      <c r="P731" s="135">
        <f t="shared" si="414"/>
        <v>5.5010000000000003E-2</v>
      </c>
      <c r="Q731" s="135">
        <f t="shared" si="414"/>
        <v>0.11113000000000001</v>
      </c>
      <c r="R731" s="135">
        <f t="shared" si="414"/>
        <v>0.15556</v>
      </c>
      <c r="S731" s="135">
        <f t="shared" si="414"/>
        <v>0.11645</v>
      </c>
      <c r="T731" s="135">
        <f t="shared" si="414"/>
        <v>0.21160999999999999</v>
      </c>
      <c r="U731" s="135">
        <f t="shared" si="414"/>
        <v>3.7150000000000002E-2</v>
      </c>
      <c r="V731" s="135">
        <f t="shared" si="414"/>
        <v>0</v>
      </c>
      <c r="W731" s="135">
        <f t="shared" si="414"/>
        <v>6.1080000000000002E-2</v>
      </c>
      <c r="X731" s="135">
        <f t="shared" si="414"/>
        <v>0.18715000000000001</v>
      </c>
      <c r="Y731" s="135">
        <f t="shared" si="414"/>
        <v>0.44979000000000002</v>
      </c>
      <c r="Z731" s="135">
        <f t="shared" si="414"/>
        <v>0.34921000000000002</v>
      </c>
      <c r="AA731" s="135">
        <f t="shared" si="414"/>
        <v>0.19522999999999999</v>
      </c>
    </row>
    <row r="732" spans="1:27" ht="12.75" customHeight="1" outlineLevel="1" x14ac:dyDescent="0.3">
      <c r="A732" s="163" t="s">
        <v>3119</v>
      </c>
      <c r="B732" s="94" t="s">
        <v>238</v>
      </c>
      <c r="C732" s="70" t="s">
        <v>79</v>
      </c>
      <c r="D732" s="71">
        <v>59.27</v>
      </c>
      <c r="E732" s="71">
        <v>48.79</v>
      </c>
      <c r="F732" s="71">
        <v>0</v>
      </c>
      <c r="G732" s="71">
        <v>0</v>
      </c>
      <c r="H732" s="71">
        <v>0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14.57</v>
      </c>
      <c r="O732" s="71">
        <v>72.89</v>
      </c>
      <c r="P732" s="71">
        <v>55.01</v>
      </c>
      <c r="Q732" s="71">
        <v>111.13</v>
      </c>
      <c r="R732" s="71">
        <v>155.56</v>
      </c>
      <c r="S732" s="71">
        <v>116.45</v>
      </c>
      <c r="T732" s="71">
        <v>211.61</v>
      </c>
      <c r="U732" s="71">
        <v>37.15</v>
      </c>
      <c r="V732" s="71">
        <v>0</v>
      </c>
      <c r="W732" s="71">
        <v>61.08</v>
      </c>
      <c r="X732" s="71">
        <v>187.15</v>
      </c>
      <c r="Y732" s="71">
        <v>449.79</v>
      </c>
      <c r="Z732" s="71">
        <v>349.21</v>
      </c>
      <c r="AA732" s="71">
        <v>195.23</v>
      </c>
    </row>
    <row r="733" spans="1:27" ht="13.8" x14ac:dyDescent="0.3">
      <c r="A733" s="162" t="s">
        <v>3120</v>
      </c>
      <c r="B733" s="54" t="str">
        <f>"13"&amp;"."&amp;$B$801&amp;"."&amp;$B$802</f>
        <v>13.03.2024</v>
      </c>
      <c r="C733" s="134" t="s">
        <v>76</v>
      </c>
      <c r="D733" s="135">
        <f>ROUND((D734)/1000,5)</f>
        <v>1.8880000000000001E-2</v>
      </c>
      <c r="E733" s="135">
        <f t="shared" ref="E733:AA733" si="415">ROUND((E734)/1000,5)</f>
        <v>7.7729999999999994E-2</v>
      </c>
      <c r="F733" s="135">
        <f t="shared" si="415"/>
        <v>5.1740000000000001E-2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0</v>
      </c>
      <c r="M733" s="135">
        <f t="shared" si="415"/>
        <v>0</v>
      </c>
      <c r="N733" s="135">
        <f t="shared" si="415"/>
        <v>4.3099999999999999E-2</v>
      </c>
      <c r="O733" s="135">
        <f t="shared" si="415"/>
        <v>7.7850000000000003E-2</v>
      </c>
      <c r="P733" s="135">
        <f t="shared" si="415"/>
        <v>8.0439999999999998E-2</v>
      </c>
      <c r="Q733" s="135">
        <f t="shared" si="415"/>
        <v>7.4410000000000004E-2</v>
      </c>
      <c r="R733" s="135">
        <f t="shared" si="415"/>
        <v>6.6900000000000001E-2</v>
      </c>
      <c r="S733" s="135">
        <f t="shared" si="415"/>
        <v>6.8870000000000001E-2</v>
      </c>
      <c r="T733" s="135">
        <f t="shared" si="415"/>
        <v>3.7690000000000001E-2</v>
      </c>
      <c r="U733" s="135">
        <f t="shared" si="415"/>
        <v>4.3040000000000002E-2</v>
      </c>
      <c r="V733" s="135">
        <f t="shared" si="415"/>
        <v>0</v>
      </c>
      <c r="W733" s="135">
        <f t="shared" si="415"/>
        <v>3.712E-2</v>
      </c>
      <c r="X733" s="135">
        <f t="shared" si="415"/>
        <v>9.2520000000000005E-2</v>
      </c>
      <c r="Y733" s="135">
        <f t="shared" si="415"/>
        <v>0.20698</v>
      </c>
      <c r="Z733" s="135">
        <f t="shared" si="415"/>
        <v>0.25441999999999998</v>
      </c>
      <c r="AA733" s="135">
        <f t="shared" si="415"/>
        <v>6.701E-2</v>
      </c>
    </row>
    <row r="734" spans="1:27" ht="12.75" customHeight="1" outlineLevel="1" x14ac:dyDescent="0.3">
      <c r="A734" s="163" t="s">
        <v>3121</v>
      </c>
      <c r="B734" s="94" t="s">
        <v>238</v>
      </c>
      <c r="C734" s="70" t="s">
        <v>79</v>
      </c>
      <c r="D734" s="71">
        <v>18.88</v>
      </c>
      <c r="E734" s="71">
        <v>77.73</v>
      </c>
      <c r="F734" s="71">
        <v>51.74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0</v>
      </c>
      <c r="M734" s="71">
        <v>0</v>
      </c>
      <c r="N734" s="71">
        <v>43.1</v>
      </c>
      <c r="O734" s="71">
        <v>77.849999999999994</v>
      </c>
      <c r="P734" s="71">
        <v>80.44</v>
      </c>
      <c r="Q734" s="71">
        <v>74.41</v>
      </c>
      <c r="R734" s="71">
        <v>66.900000000000006</v>
      </c>
      <c r="S734" s="71">
        <v>68.87</v>
      </c>
      <c r="T734" s="71">
        <v>37.69</v>
      </c>
      <c r="U734" s="71">
        <v>43.04</v>
      </c>
      <c r="V734" s="71">
        <v>0</v>
      </c>
      <c r="W734" s="71">
        <v>37.119999999999997</v>
      </c>
      <c r="X734" s="71">
        <v>92.52</v>
      </c>
      <c r="Y734" s="71">
        <v>206.98</v>
      </c>
      <c r="Z734" s="71">
        <v>254.42</v>
      </c>
      <c r="AA734" s="71">
        <v>67.010000000000005</v>
      </c>
    </row>
    <row r="735" spans="1:27" ht="13.8" x14ac:dyDescent="0.3">
      <c r="A735" s="162" t="s">
        <v>3122</v>
      </c>
      <c r="B735" s="54" t="str">
        <f>"14"&amp;"."&amp;$B$801&amp;"."&amp;$B$802</f>
        <v>14.03.2024</v>
      </c>
      <c r="C735" s="134" t="s">
        <v>76</v>
      </c>
      <c r="D735" s="135">
        <f>ROUND((D736)/1000,5)</f>
        <v>0.1888</v>
      </c>
      <c r="E735" s="135">
        <f t="shared" ref="E735:AA735" si="416">ROUND((E736)/1000,5)</f>
        <v>0.19087000000000001</v>
      </c>
      <c r="F735" s="135">
        <f t="shared" si="416"/>
        <v>0.20657</v>
      </c>
      <c r="G735" s="135">
        <f t="shared" si="416"/>
        <v>9.6159999999999995E-2</v>
      </c>
      <c r="H735" s="135">
        <f t="shared" si="416"/>
        <v>1.8699999999999999E-3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1.7000000000000001E-2</v>
      </c>
      <c r="N735" s="135">
        <f t="shared" si="416"/>
        <v>0.12662000000000001</v>
      </c>
      <c r="O735" s="135">
        <f t="shared" si="416"/>
        <v>0.12361999999999999</v>
      </c>
      <c r="P735" s="135">
        <f t="shared" si="416"/>
        <v>9.7689999999999999E-2</v>
      </c>
      <c r="Q735" s="135">
        <f t="shared" si="416"/>
        <v>0.11637</v>
      </c>
      <c r="R735" s="135">
        <f t="shared" si="416"/>
        <v>0.11051</v>
      </c>
      <c r="S735" s="135">
        <f t="shared" si="416"/>
        <v>7.7969999999999998E-2</v>
      </c>
      <c r="T735" s="135">
        <f t="shared" si="416"/>
        <v>1.2239999999999999E-2</v>
      </c>
      <c r="U735" s="135">
        <f t="shared" si="416"/>
        <v>4.1709999999999997E-2</v>
      </c>
      <c r="V735" s="135">
        <f t="shared" si="416"/>
        <v>0</v>
      </c>
      <c r="W735" s="135">
        <f t="shared" si="416"/>
        <v>0.19889999999999999</v>
      </c>
      <c r="X735" s="135">
        <f t="shared" si="416"/>
        <v>0.25141999999999998</v>
      </c>
      <c r="Y735" s="135">
        <f t="shared" si="416"/>
        <v>0.30115999999999998</v>
      </c>
      <c r="Z735" s="135">
        <f t="shared" si="416"/>
        <v>0.32235999999999998</v>
      </c>
      <c r="AA735" s="135">
        <f t="shared" si="416"/>
        <v>0.30053999999999997</v>
      </c>
    </row>
    <row r="736" spans="1:27" ht="12.75" customHeight="1" outlineLevel="1" x14ac:dyDescent="0.3">
      <c r="A736" s="163" t="s">
        <v>3123</v>
      </c>
      <c r="B736" s="94" t="s">
        <v>238</v>
      </c>
      <c r="C736" s="70" t="s">
        <v>79</v>
      </c>
      <c r="D736" s="71">
        <v>188.8</v>
      </c>
      <c r="E736" s="71">
        <v>190.87</v>
      </c>
      <c r="F736" s="71">
        <v>206.57</v>
      </c>
      <c r="G736" s="71">
        <v>96.16</v>
      </c>
      <c r="H736" s="71">
        <v>1.87</v>
      </c>
      <c r="I736" s="71">
        <v>0</v>
      </c>
      <c r="J736" s="71">
        <v>0</v>
      </c>
      <c r="K736" s="71">
        <v>0</v>
      </c>
      <c r="L736" s="71">
        <v>0</v>
      </c>
      <c r="M736" s="71">
        <v>17</v>
      </c>
      <c r="N736" s="71">
        <v>126.62</v>
      </c>
      <c r="O736" s="71">
        <v>123.62</v>
      </c>
      <c r="P736" s="71">
        <v>97.69</v>
      </c>
      <c r="Q736" s="71">
        <v>116.37</v>
      </c>
      <c r="R736" s="71">
        <v>110.51</v>
      </c>
      <c r="S736" s="71">
        <v>77.97</v>
      </c>
      <c r="T736" s="71">
        <v>12.24</v>
      </c>
      <c r="U736" s="71">
        <v>41.71</v>
      </c>
      <c r="V736" s="71">
        <v>0</v>
      </c>
      <c r="W736" s="71">
        <v>198.9</v>
      </c>
      <c r="X736" s="71">
        <v>251.42</v>
      </c>
      <c r="Y736" s="71">
        <v>301.16000000000003</v>
      </c>
      <c r="Z736" s="71">
        <v>322.36</v>
      </c>
      <c r="AA736" s="71">
        <v>300.54000000000002</v>
      </c>
    </row>
    <row r="737" spans="1:27" ht="13.8" x14ac:dyDescent="0.3">
      <c r="A737" s="162" t="s">
        <v>3124</v>
      </c>
      <c r="B737" s="54" t="str">
        <f>"15"&amp;"."&amp;$B$801&amp;"."&amp;$B$802</f>
        <v>15.03.2024</v>
      </c>
      <c r="C737" s="134" t="s">
        <v>76</v>
      </c>
      <c r="D737" s="135">
        <f>ROUND((D738)/1000,5)</f>
        <v>7.9509999999999997E-2</v>
      </c>
      <c r="E737" s="135">
        <f t="shared" ref="E737:AA737" si="417">ROUND((E738)/1000,5)</f>
        <v>4.7820000000000001E-2</v>
      </c>
      <c r="F737" s="135">
        <f t="shared" si="417"/>
        <v>7.1859999999999993E-2</v>
      </c>
      <c r="G737" s="135">
        <f t="shared" si="417"/>
        <v>1.128E-2</v>
      </c>
      <c r="H737" s="135">
        <f t="shared" si="417"/>
        <v>0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0</v>
      </c>
      <c r="N737" s="135">
        <f t="shared" si="417"/>
        <v>0</v>
      </c>
      <c r="O737" s="135">
        <f t="shared" si="417"/>
        <v>0</v>
      </c>
      <c r="P737" s="135">
        <f t="shared" si="417"/>
        <v>0</v>
      </c>
      <c r="Q737" s="135">
        <f t="shared" si="417"/>
        <v>0</v>
      </c>
      <c r="R737" s="135">
        <f t="shared" si="417"/>
        <v>0</v>
      </c>
      <c r="S737" s="135">
        <f t="shared" si="417"/>
        <v>0</v>
      </c>
      <c r="T737" s="135">
        <f t="shared" si="417"/>
        <v>0</v>
      </c>
      <c r="U737" s="135">
        <f t="shared" si="417"/>
        <v>0</v>
      </c>
      <c r="V737" s="135">
        <f t="shared" si="417"/>
        <v>0</v>
      </c>
      <c r="W737" s="135">
        <f t="shared" si="417"/>
        <v>0</v>
      </c>
      <c r="X737" s="135">
        <f t="shared" si="417"/>
        <v>0</v>
      </c>
      <c r="Y737" s="135">
        <f t="shared" si="417"/>
        <v>3.8690000000000002E-2</v>
      </c>
      <c r="Z737" s="135">
        <f t="shared" si="417"/>
        <v>0.14754999999999999</v>
      </c>
      <c r="AA737" s="135">
        <f t="shared" si="417"/>
        <v>8.8000000000000003E-4</v>
      </c>
    </row>
    <row r="738" spans="1:27" ht="12.75" customHeight="1" outlineLevel="1" x14ac:dyDescent="0.3">
      <c r="A738" s="163" t="s">
        <v>3125</v>
      </c>
      <c r="B738" s="94" t="s">
        <v>238</v>
      </c>
      <c r="C738" s="70" t="s">
        <v>79</v>
      </c>
      <c r="D738" s="71">
        <v>79.510000000000005</v>
      </c>
      <c r="E738" s="71">
        <v>47.82</v>
      </c>
      <c r="F738" s="71">
        <v>71.86</v>
      </c>
      <c r="G738" s="71">
        <v>11.28</v>
      </c>
      <c r="H738" s="71">
        <v>0</v>
      </c>
      <c r="I738" s="71">
        <v>0</v>
      </c>
      <c r="J738" s="71">
        <v>0</v>
      </c>
      <c r="K738" s="71">
        <v>0</v>
      </c>
      <c r="L738" s="71">
        <v>0</v>
      </c>
      <c r="M738" s="71">
        <v>0</v>
      </c>
      <c r="N738" s="71">
        <v>0</v>
      </c>
      <c r="O738" s="71">
        <v>0</v>
      </c>
      <c r="P738" s="71">
        <v>0</v>
      </c>
      <c r="Q738" s="71">
        <v>0</v>
      </c>
      <c r="R738" s="71">
        <v>0</v>
      </c>
      <c r="S738" s="71">
        <v>0</v>
      </c>
      <c r="T738" s="71">
        <v>0</v>
      </c>
      <c r="U738" s="71">
        <v>0</v>
      </c>
      <c r="V738" s="71">
        <v>0</v>
      </c>
      <c r="W738" s="71">
        <v>0</v>
      </c>
      <c r="X738" s="71">
        <v>0</v>
      </c>
      <c r="Y738" s="71">
        <v>38.69</v>
      </c>
      <c r="Z738" s="71">
        <v>147.55000000000001</v>
      </c>
      <c r="AA738" s="71">
        <v>0.88</v>
      </c>
    </row>
    <row r="739" spans="1:27" ht="13.8" x14ac:dyDescent="0.3">
      <c r="A739" s="162" t="s">
        <v>3126</v>
      </c>
      <c r="B739" s="54" t="str">
        <f>"16"&amp;"."&amp;$B$801&amp;"."&amp;$B$802</f>
        <v>16.03.2024</v>
      </c>
      <c r="C739" s="134" t="s">
        <v>76</v>
      </c>
      <c r="D739" s="135">
        <f>ROUND((D740)/1000,5)</f>
        <v>9.8700000000000003E-3</v>
      </c>
      <c r="E739" s="135">
        <f t="shared" ref="E739:AA739" si="418">ROUND((E740)/1000,5)</f>
        <v>0</v>
      </c>
      <c r="F739" s="135">
        <f t="shared" si="418"/>
        <v>0</v>
      </c>
      <c r="G739" s="135">
        <f t="shared" si="418"/>
        <v>0</v>
      </c>
      <c r="H739" s="135">
        <f t="shared" si="418"/>
        <v>0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0</v>
      </c>
      <c r="N739" s="135">
        <f t="shared" si="418"/>
        <v>0</v>
      </c>
      <c r="O739" s="135">
        <f t="shared" si="418"/>
        <v>0</v>
      </c>
      <c r="P739" s="135">
        <f t="shared" si="418"/>
        <v>0</v>
      </c>
      <c r="Q739" s="135">
        <f t="shared" si="418"/>
        <v>0</v>
      </c>
      <c r="R739" s="135">
        <f t="shared" si="418"/>
        <v>1.8259999999999998E-2</v>
      </c>
      <c r="S739" s="135">
        <f t="shared" si="418"/>
        <v>4.2610000000000002E-2</v>
      </c>
      <c r="T739" s="135">
        <f t="shared" si="418"/>
        <v>1.132E-2</v>
      </c>
      <c r="U739" s="135">
        <f t="shared" si="418"/>
        <v>8.8999999999999995E-4</v>
      </c>
      <c r="V739" s="135">
        <f t="shared" si="418"/>
        <v>0</v>
      </c>
      <c r="W739" s="135">
        <f t="shared" si="418"/>
        <v>2.8039999999999999E-2</v>
      </c>
      <c r="X739" s="135">
        <f t="shared" si="418"/>
        <v>9.2369999999999994E-2</v>
      </c>
      <c r="Y739" s="135">
        <f t="shared" si="418"/>
        <v>0.13125000000000001</v>
      </c>
      <c r="Z739" s="135">
        <f t="shared" si="418"/>
        <v>4.2200000000000001E-2</v>
      </c>
      <c r="AA739" s="135">
        <f t="shared" si="418"/>
        <v>2.64E-3</v>
      </c>
    </row>
    <row r="740" spans="1:27" ht="12.75" customHeight="1" outlineLevel="1" x14ac:dyDescent="0.3">
      <c r="A740" s="163" t="s">
        <v>3127</v>
      </c>
      <c r="B740" s="94" t="s">
        <v>238</v>
      </c>
      <c r="C740" s="70" t="s">
        <v>79</v>
      </c>
      <c r="D740" s="71">
        <v>9.8699999999999992</v>
      </c>
      <c r="E740" s="71">
        <v>0</v>
      </c>
      <c r="F740" s="71">
        <v>0</v>
      </c>
      <c r="G740" s="71">
        <v>0</v>
      </c>
      <c r="H740" s="71">
        <v>0</v>
      </c>
      <c r="I740" s="71">
        <v>0</v>
      </c>
      <c r="J740" s="71">
        <v>0</v>
      </c>
      <c r="K740" s="71">
        <v>0</v>
      </c>
      <c r="L740" s="71">
        <v>0</v>
      </c>
      <c r="M740" s="71">
        <v>0</v>
      </c>
      <c r="N740" s="71">
        <v>0</v>
      </c>
      <c r="O740" s="71">
        <v>0</v>
      </c>
      <c r="P740" s="71">
        <v>0</v>
      </c>
      <c r="Q740" s="71">
        <v>0</v>
      </c>
      <c r="R740" s="71">
        <v>18.260000000000002</v>
      </c>
      <c r="S740" s="71">
        <v>42.61</v>
      </c>
      <c r="T740" s="71">
        <v>11.32</v>
      </c>
      <c r="U740" s="71">
        <v>0.89</v>
      </c>
      <c r="V740" s="71">
        <v>0</v>
      </c>
      <c r="W740" s="71">
        <v>28.04</v>
      </c>
      <c r="X740" s="71">
        <v>92.37</v>
      </c>
      <c r="Y740" s="71">
        <v>131.25</v>
      </c>
      <c r="Z740" s="71">
        <v>42.2</v>
      </c>
      <c r="AA740" s="71">
        <v>2.64</v>
      </c>
    </row>
    <row r="741" spans="1:27" ht="13.8" x14ac:dyDescent="0.3">
      <c r="A741" s="162" t="s">
        <v>3128</v>
      </c>
      <c r="B741" s="54" t="str">
        <f>"17"&amp;"."&amp;$B$801&amp;"."&amp;$B$802</f>
        <v>17.03.2024</v>
      </c>
      <c r="C741" s="134" t="s">
        <v>76</v>
      </c>
      <c r="D741" s="135">
        <f>ROUND((D742)/1000,5)</f>
        <v>0.19606999999999999</v>
      </c>
      <c r="E741" s="135">
        <f t="shared" ref="E741:AA741" si="419">ROUND((E742)/1000,5)</f>
        <v>7.077E-2</v>
      </c>
      <c r="F741" s="135">
        <f t="shared" si="419"/>
        <v>0.11076999999999999</v>
      </c>
      <c r="G741" s="135">
        <f t="shared" si="419"/>
        <v>0.10201</v>
      </c>
      <c r="H741" s="135">
        <f t="shared" si="419"/>
        <v>7.6859999999999998E-2</v>
      </c>
      <c r="I741" s="135">
        <f t="shared" si="419"/>
        <v>0</v>
      </c>
      <c r="J741" s="135">
        <f t="shared" si="419"/>
        <v>4.9930000000000002E-2</v>
      </c>
      <c r="K741" s="135">
        <f t="shared" si="419"/>
        <v>0</v>
      </c>
      <c r="L741" s="135">
        <f t="shared" si="419"/>
        <v>2.077E-2</v>
      </c>
      <c r="M741" s="135">
        <f t="shared" si="419"/>
        <v>0.20005000000000001</v>
      </c>
      <c r="N741" s="135">
        <f t="shared" si="419"/>
        <v>0.23769000000000001</v>
      </c>
      <c r="O741" s="135">
        <f t="shared" si="419"/>
        <v>0.24401999999999999</v>
      </c>
      <c r="P741" s="135">
        <f t="shared" si="419"/>
        <v>0.25112000000000001</v>
      </c>
      <c r="Q741" s="135">
        <f t="shared" si="419"/>
        <v>0.36656</v>
      </c>
      <c r="R741" s="135">
        <f t="shared" si="419"/>
        <v>0.37436000000000003</v>
      </c>
      <c r="S741" s="135">
        <f t="shared" si="419"/>
        <v>0.23036999999999999</v>
      </c>
      <c r="T741" s="135">
        <f t="shared" si="419"/>
        <v>4.2000000000000002E-4</v>
      </c>
      <c r="U741" s="135">
        <f t="shared" si="419"/>
        <v>0</v>
      </c>
      <c r="V741" s="135">
        <f t="shared" si="419"/>
        <v>0</v>
      </c>
      <c r="W741" s="135">
        <f t="shared" si="419"/>
        <v>0</v>
      </c>
      <c r="X741" s="135">
        <f t="shared" si="419"/>
        <v>3.015E-2</v>
      </c>
      <c r="Y741" s="135">
        <f t="shared" si="419"/>
        <v>0.22769</v>
      </c>
      <c r="Z741" s="135">
        <f t="shared" si="419"/>
        <v>0.15101000000000001</v>
      </c>
      <c r="AA741" s="135">
        <f t="shared" si="419"/>
        <v>0.25190000000000001</v>
      </c>
    </row>
    <row r="742" spans="1:27" ht="12.75" customHeight="1" outlineLevel="1" x14ac:dyDescent="0.3">
      <c r="A742" s="163" t="s">
        <v>3129</v>
      </c>
      <c r="B742" s="94" t="s">
        <v>238</v>
      </c>
      <c r="C742" s="70" t="s">
        <v>79</v>
      </c>
      <c r="D742" s="71">
        <v>196.07</v>
      </c>
      <c r="E742" s="71">
        <v>70.77</v>
      </c>
      <c r="F742" s="71">
        <v>110.77</v>
      </c>
      <c r="G742" s="71">
        <v>102.01</v>
      </c>
      <c r="H742" s="71">
        <v>76.86</v>
      </c>
      <c r="I742" s="71">
        <v>0</v>
      </c>
      <c r="J742" s="71">
        <v>49.93</v>
      </c>
      <c r="K742" s="71">
        <v>0</v>
      </c>
      <c r="L742" s="71">
        <v>20.77</v>
      </c>
      <c r="M742" s="71">
        <v>200.05</v>
      </c>
      <c r="N742" s="71">
        <v>237.69</v>
      </c>
      <c r="O742" s="71">
        <v>244.02</v>
      </c>
      <c r="P742" s="71">
        <v>251.12</v>
      </c>
      <c r="Q742" s="71">
        <v>366.56</v>
      </c>
      <c r="R742" s="71">
        <v>374.36</v>
      </c>
      <c r="S742" s="71">
        <v>230.37</v>
      </c>
      <c r="T742" s="71">
        <v>0.42</v>
      </c>
      <c r="U742" s="71">
        <v>0</v>
      </c>
      <c r="V742" s="71">
        <v>0</v>
      </c>
      <c r="W742" s="71">
        <v>0</v>
      </c>
      <c r="X742" s="71">
        <v>30.15</v>
      </c>
      <c r="Y742" s="71">
        <v>227.69</v>
      </c>
      <c r="Z742" s="71">
        <v>151.01</v>
      </c>
      <c r="AA742" s="71">
        <v>251.9</v>
      </c>
    </row>
    <row r="743" spans="1:27" ht="13.8" x14ac:dyDescent="0.3">
      <c r="A743" s="162" t="s">
        <v>3130</v>
      </c>
      <c r="B743" s="54" t="str">
        <f>"18"&amp;"."&amp;$B$801&amp;"."&amp;$B$802</f>
        <v>18.03.2024</v>
      </c>
      <c r="C743" s="134" t="s">
        <v>76</v>
      </c>
      <c r="D743" s="135">
        <f>ROUND((D744)/1000,5)</f>
        <v>0.11354</v>
      </c>
      <c r="E743" s="135">
        <f t="shared" ref="E743:AA743" si="420">ROUND((E744)/1000,5)</f>
        <v>4.9300000000000004E-3</v>
      </c>
      <c r="F743" s="135">
        <f t="shared" si="420"/>
        <v>5.3E-3</v>
      </c>
      <c r="G743" s="135">
        <f t="shared" si="420"/>
        <v>0</v>
      </c>
      <c r="H743" s="135">
        <f t="shared" si="420"/>
        <v>0</v>
      </c>
      <c r="I743" s="135">
        <f t="shared" si="420"/>
        <v>0</v>
      </c>
      <c r="J743" s="135">
        <f t="shared" si="420"/>
        <v>0</v>
      </c>
      <c r="K743" s="135">
        <f t="shared" si="420"/>
        <v>0</v>
      </c>
      <c r="L743" s="135">
        <f t="shared" si="420"/>
        <v>0</v>
      </c>
      <c r="M743" s="135">
        <f t="shared" si="420"/>
        <v>2.2210000000000001E-2</v>
      </c>
      <c r="N743" s="135">
        <f t="shared" si="420"/>
        <v>4.8250000000000001E-2</v>
      </c>
      <c r="O743" s="135">
        <f t="shared" si="420"/>
        <v>0</v>
      </c>
      <c r="P743" s="135">
        <f t="shared" si="420"/>
        <v>0</v>
      </c>
      <c r="Q743" s="135">
        <f t="shared" si="420"/>
        <v>0</v>
      </c>
      <c r="R743" s="135">
        <f t="shared" si="420"/>
        <v>0</v>
      </c>
      <c r="S743" s="135">
        <f t="shared" si="420"/>
        <v>0</v>
      </c>
      <c r="T743" s="135">
        <f t="shared" si="420"/>
        <v>0</v>
      </c>
      <c r="U743" s="135">
        <f t="shared" si="420"/>
        <v>0</v>
      </c>
      <c r="V743" s="135">
        <f t="shared" si="420"/>
        <v>0</v>
      </c>
      <c r="W743" s="135">
        <f t="shared" si="420"/>
        <v>0</v>
      </c>
      <c r="X743" s="135">
        <f t="shared" si="420"/>
        <v>4.2220000000000001E-2</v>
      </c>
      <c r="Y743" s="135">
        <f t="shared" si="420"/>
        <v>0.24603</v>
      </c>
      <c r="Z743" s="135">
        <f t="shared" si="420"/>
        <v>0.16647999999999999</v>
      </c>
      <c r="AA743" s="135">
        <f t="shared" si="420"/>
        <v>0.15886</v>
      </c>
    </row>
    <row r="744" spans="1:27" ht="12.75" customHeight="1" outlineLevel="1" x14ac:dyDescent="0.3">
      <c r="A744" s="163" t="s">
        <v>3131</v>
      </c>
      <c r="B744" s="94" t="s">
        <v>238</v>
      </c>
      <c r="C744" s="70" t="s">
        <v>79</v>
      </c>
      <c r="D744" s="71">
        <v>113.54</v>
      </c>
      <c r="E744" s="71">
        <v>4.93</v>
      </c>
      <c r="F744" s="71">
        <v>5.3</v>
      </c>
      <c r="G744" s="71">
        <v>0</v>
      </c>
      <c r="H744" s="71">
        <v>0</v>
      </c>
      <c r="I744" s="71">
        <v>0</v>
      </c>
      <c r="J744" s="71">
        <v>0</v>
      </c>
      <c r="K744" s="71">
        <v>0</v>
      </c>
      <c r="L744" s="71">
        <v>0</v>
      </c>
      <c r="M744" s="71">
        <v>22.21</v>
      </c>
      <c r="N744" s="71">
        <v>48.25</v>
      </c>
      <c r="O744" s="71">
        <v>0</v>
      </c>
      <c r="P744" s="71">
        <v>0</v>
      </c>
      <c r="Q744" s="71">
        <v>0</v>
      </c>
      <c r="R744" s="71">
        <v>0</v>
      </c>
      <c r="S744" s="71">
        <v>0</v>
      </c>
      <c r="T744" s="71">
        <v>0</v>
      </c>
      <c r="U744" s="71">
        <v>0</v>
      </c>
      <c r="V744" s="71">
        <v>0</v>
      </c>
      <c r="W744" s="71">
        <v>0</v>
      </c>
      <c r="X744" s="71">
        <v>42.22</v>
      </c>
      <c r="Y744" s="71">
        <v>246.03</v>
      </c>
      <c r="Z744" s="71">
        <v>166.48</v>
      </c>
      <c r="AA744" s="71">
        <v>158.86000000000001</v>
      </c>
    </row>
    <row r="745" spans="1:27" ht="13.8" x14ac:dyDescent="0.3">
      <c r="A745" s="162" t="s">
        <v>3132</v>
      </c>
      <c r="B745" s="54" t="str">
        <f>"19"&amp;"."&amp;$B$801&amp;"."&amp;$B$802</f>
        <v>19.03.2024</v>
      </c>
      <c r="C745" s="134" t="s">
        <v>76</v>
      </c>
      <c r="D745" s="135">
        <f>ROUND((D746)/1000,5)</f>
        <v>5.9299999999999999E-2</v>
      </c>
      <c r="E745" s="135">
        <f t="shared" ref="E745:AA745" si="421">ROUND((E746)/1000,5)</f>
        <v>5.9819999999999998E-2</v>
      </c>
      <c r="F745" s="135">
        <f t="shared" si="421"/>
        <v>3.3000000000000002E-2</v>
      </c>
      <c r="G745" s="135">
        <f t="shared" si="421"/>
        <v>2.5010000000000001E-2</v>
      </c>
      <c r="H745" s="135">
        <f t="shared" si="421"/>
        <v>0</v>
      </c>
      <c r="I745" s="135">
        <f t="shared" si="421"/>
        <v>0</v>
      </c>
      <c r="J745" s="135">
        <f t="shared" si="421"/>
        <v>0</v>
      </c>
      <c r="K745" s="135">
        <f t="shared" si="421"/>
        <v>0</v>
      </c>
      <c r="L745" s="135">
        <f t="shared" si="421"/>
        <v>0</v>
      </c>
      <c r="M745" s="135">
        <f t="shared" si="421"/>
        <v>0</v>
      </c>
      <c r="N745" s="135">
        <f t="shared" si="421"/>
        <v>0.13949</v>
      </c>
      <c r="O745" s="135">
        <f t="shared" si="421"/>
        <v>0.23085</v>
      </c>
      <c r="P745" s="135">
        <f t="shared" si="421"/>
        <v>0.13264999999999999</v>
      </c>
      <c r="Q745" s="135">
        <f t="shared" si="421"/>
        <v>6.5110000000000001E-2</v>
      </c>
      <c r="R745" s="135">
        <f t="shared" si="421"/>
        <v>4.9540000000000001E-2</v>
      </c>
      <c r="S745" s="135">
        <f t="shared" si="421"/>
        <v>2.0760000000000001E-2</v>
      </c>
      <c r="T745" s="135">
        <f t="shared" si="421"/>
        <v>0</v>
      </c>
      <c r="U745" s="135">
        <f t="shared" si="421"/>
        <v>0</v>
      </c>
      <c r="V745" s="135">
        <f t="shared" si="421"/>
        <v>0</v>
      </c>
      <c r="W745" s="135">
        <f t="shared" si="421"/>
        <v>5.7950000000000002E-2</v>
      </c>
      <c r="X745" s="135">
        <f t="shared" si="421"/>
        <v>0.12198000000000001</v>
      </c>
      <c r="Y745" s="135">
        <f t="shared" si="421"/>
        <v>0.42842999999999998</v>
      </c>
      <c r="Z745" s="135">
        <f t="shared" si="421"/>
        <v>0.54495000000000005</v>
      </c>
      <c r="AA745" s="135">
        <f t="shared" si="421"/>
        <v>1.35246</v>
      </c>
    </row>
    <row r="746" spans="1:27" ht="12.75" customHeight="1" outlineLevel="1" x14ac:dyDescent="0.3">
      <c r="A746" s="163" t="s">
        <v>3133</v>
      </c>
      <c r="B746" s="94" t="s">
        <v>238</v>
      </c>
      <c r="C746" s="70" t="s">
        <v>79</v>
      </c>
      <c r="D746" s="71">
        <v>59.3</v>
      </c>
      <c r="E746" s="71">
        <v>59.82</v>
      </c>
      <c r="F746" s="71">
        <v>33</v>
      </c>
      <c r="G746" s="71">
        <v>25.01</v>
      </c>
      <c r="H746" s="71">
        <v>0</v>
      </c>
      <c r="I746" s="71">
        <v>0</v>
      </c>
      <c r="J746" s="71">
        <v>0</v>
      </c>
      <c r="K746" s="71">
        <v>0</v>
      </c>
      <c r="L746" s="71">
        <v>0</v>
      </c>
      <c r="M746" s="71">
        <v>0</v>
      </c>
      <c r="N746" s="71">
        <v>139.49</v>
      </c>
      <c r="O746" s="71">
        <v>230.85</v>
      </c>
      <c r="P746" s="71">
        <v>132.65</v>
      </c>
      <c r="Q746" s="71">
        <v>65.11</v>
      </c>
      <c r="R746" s="71">
        <v>49.54</v>
      </c>
      <c r="S746" s="71">
        <v>20.76</v>
      </c>
      <c r="T746" s="71">
        <v>0</v>
      </c>
      <c r="U746" s="71">
        <v>0</v>
      </c>
      <c r="V746" s="71">
        <v>0</v>
      </c>
      <c r="W746" s="71">
        <v>57.95</v>
      </c>
      <c r="X746" s="71">
        <v>121.98</v>
      </c>
      <c r="Y746" s="71">
        <v>428.43</v>
      </c>
      <c r="Z746" s="71">
        <v>544.95000000000005</v>
      </c>
      <c r="AA746" s="71">
        <v>1352.46</v>
      </c>
    </row>
    <row r="747" spans="1:27" ht="13.8" x14ac:dyDescent="0.3">
      <c r="A747" s="162" t="s">
        <v>3134</v>
      </c>
      <c r="B747" s="54" t="str">
        <f>"20"&amp;"."&amp;$B$801&amp;"."&amp;$B$802</f>
        <v>20.03.2024</v>
      </c>
      <c r="C747" s="134" t="s">
        <v>76</v>
      </c>
      <c r="D747" s="135">
        <f>ROUND((D748)/1000,5)</f>
        <v>0.19603999999999999</v>
      </c>
      <c r="E747" s="135">
        <f t="shared" ref="E747:AA747" si="422">ROUND((E748)/1000,5)</f>
        <v>0.17962</v>
      </c>
      <c r="F747" s="135">
        <f t="shared" si="422"/>
        <v>0.12734000000000001</v>
      </c>
      <c r="G747" s="135">
        <f t="shared" si="422"/>
        <v>5.4760000000000003E-2</v>
      </c>
      <c r="H747" s="135">
        <f t="shared" si="422"/>
        <v>0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0</v>
      </c>
      <c r="M747" s="135">
        <f t="shared" si="422"/>
        <v>0</v>
      </c>
      <c r="N747" s="135">
        <f t="shared" si="422"/>
        <v>0</v>
      </c>
      <c r="O747" s="135">
        <f t="shared" si="422"/>
        <v>4.0649999999999999E-2</v>
      </c>
      <c r="P747" s="135">
        <f t="shared" si="422"/>
        <v>0.14573</v>
      </c>
      <c r="Q747" s="135">
        <f t="shared" si="422"/>
        <v>0.11572</v>
      </c>
      <c r="R747" s="135">
        <f t="shared" si="422"/>
        <v>9.4999999999999998E-3</v>
      </c>
      <c r="S747" s="135">
        <f t="shared" si="422"/>
        <v>0</v>
      </c>
      <c r="T747" s="135">
        <f t="shared" si="422"/>
        <v>5.1499999999999997E-2</v>
      </c>
      <c r="U747" s="135">
        <f t="shared" si="422"/>
        <v>5.6250000000000001E-2</v>
      </c>
      <c r="V747" s="135">
        <f t="shared" si="422"/>
        <v>0</v>
      </c>
      <c r="W747" s="135">
        <f t="shared" si="422"/>
        <v>0</v>
      </c>
      <c r="X747" s="135">
        <f t="shared" si="422"/>
        <v>0.10939</v>
      </c>
      <c r="Y747" s="135">
        <f t="shared" si="422"/>
        <v>0.21873000000000001</v>
      </c>
      <c r="Z747" s="135">
        <f t="shared" si="422"/>
        <v>0.13966000000000001</v>
      </c>
      <c r="AA747" s="135">
        <f t="shared" si="422"/>
        <v>0.11633</v>
      </c>
    </row>
    <row r="748" spans="1:27" ht="12.75" customHeight="1" outlineLevel="1" x14ac:dyDescent="0.3">
      <c r="A748" s="163" t="s">
        <v>3135</v>
      </c>
      <c r="B748" s="94" t="s">
        <v>238</v>
      </c>
      <c r="C748" s="70" t="s">
        <v>79</v>
      </c>
      <c r="D748" s="71">
        <v>196.04</v>
      </c>
      <c r="E748" s="71">
        <v>179.62</v>
      </c>
      <c r="F748" s="71">
        <v>127.34</v>
      </c>
      <c r="G748" s="71">
        <v>54.76</v>
      </c>
      <c r="H748" s="71">
        <v>0</v>
      </c>
      <c r="I748" s="71">
        <v>0</v>
      </c>
      <c r="J748" s="71">
        <v>0</v>
      </c>
      <c r="K748" s="71">
        <v>0</v>
      </c>
      <c r="L748" s="71">
        <v>0</v>
      </c>
      <c r="M748" s="71">
        <v>0</v>
      </c>
      <c r="N748" s="71">
        <v>0</v>
      </c>
      <c r="O748" s="71">
        <v>40.65</v>
      </c>
      <c r="P748" s="71">
        <v>145.72999999999999</v>
      </c>
      <c r="Q748" s="71">
        <v>115.72</v>
      </c>
      <c r="R748" s="71">
        <v>9.5</v>
      </c>
      <c r="S748" s="71">
        <v>0</v>
      </c>
      <c r="T748" s="71">
        <v>51.5</v>
      </c>
      <c r="U748" s="71">
        <v>56.25</v>
      </c>
      <c r="V748" s="71">
        <v>0</v>
      </c>
      <c r="W748" s="71">
        <v>0</v>
      </c>
      <c r="X748" s="71">
        <v>109.39</v>
      </c>
      <c r="Y748" s="71">
        <v>218.73</v>
      </c>
      <c r="Z748" s="71">
        <v>139.66</v>
      </c>
      <c r="AA748" s="71">
        <v>116.33</v>
      </c>
    </row>
    <row r="749" spans="1:27" ht="13.8" x14ac:dyDescent="0.3">
      <c r="A749" s="162" t="s">
        <v>3136</v>
      </c>
      <c r="B749" s="54" t="str">
        <f>"21"&amp;"."&amp;$B$801&amp;"."&amp;$B$802</f>
        <v>21.03.2024</v>
      </c>
      <c r="C749" s="134" t="s">
        <v>76</v>
      </c>
      <c r="D749" s="135">
        <f>ROUND((D750)/1000,5)</f>
        <v>9.6149999999999999E-2</v>
      </c>
      <c r="E749" s="135">
        <f t="shared" ref="E749:AA749" si="423">ROUND((E750)/1000,5)</f>
        <v>9.0079999999999993E-2</v>
      </c>
      <c r="F749" s="135">
        <f t="shared" si="423"/>
        <v>5.1119999999999999E-2</v>
      </c>
      <c r="G749" s="135">
        <f t="shared" si="423"/>
        <v>4.45E-3</v>
      </c>
      <c r="H749" s="135">
        <f t="shared" si="423"/>
        <v>0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0</v>
      </c>
      <c r="M749" s="135">
        <f t="shared" si="423"/>
        <v>0</v>
      </c>
      <c r="N749" s="135">
        <f t="shared" si="423"/>
        <v>0.14204</v>
      </c>
      <c r="O749" s="135">
        <f t="shared" si="423"/>
        <v>0.16547999999999999</v>
      </c>
      <c r="P749" s="135">
        <f t="shared" si="423"/>
        <v>0.10081</v>
      </c>
      <c r="Q749" s="135">
        <f t="shared" si="423"/>
        <v>0.14635999999999999</v>
      </c>
      <c r="R749" s="135">
        <f t="shared" si="423"/>
        <v>0.17061999999999999</v>
      </c>
      <c r="S749" s="135">
        <f t="shared" si="423"/>
        <v>7.9060000000000005E-2</v>
      </c>
      <c r="T749" s="135">
        <f t="shared" si="423"/>
        <v>6.1499999999999999E-2</v>
      </c>
      <c r="U749" s="135">
        <f t="shared" si="423"/>
        <v>0.20444000000000001</v>
      </c>
      <c r="V749" s="135">
        <f t="shared" si="423"/>
        <v>1.0279999999999999E-2</v>
      </c>
      <c r="W749" s="135">
        <f t="shared" si="423"/>
        <v>8.9969999999999994E-2</v>
      </c>
      <c r="X749" s="135">
        <f t="shared" si="423"/>
        <v>0.13167999999999999</v>
      </c>
      <c r="Y749" s="135">
        <f t="shared" si="423"/>
        <v>0.35937000000000002</v>
      </c>
      <c r="Z749" s="135">
        <f t="shared" si="423"/>
        <v>0.30209000000000003</v>
      </c>
      <c r="AA749" s="135">
        <f t="shared" si="423"/>
        <v>0.13284000000000001</v>
      </c>
    </row>
    <row r="750" spans="1:27" ht="12.75" customHeight="1" outlineLevel="1" x14ac:dyDescent="0.3">
      <c r="A750" s="163" t="s">
        <v>3137</v>
      </c>
      <c r="B750" s="94" t="s">
        <v>238</v>
      </c>
      <c r="C750" s="70" t="s">
        <v>79</v>
      </c>
      <c r="D750" s="71">
        <v>96.15</v>
      </c>
      <c r="E750" s="71">
        <v>90.08</v>
      </c>
      <c r="F750" s="71">
        <v>51.12</v>
      </c>
      <c r="G750" s="71">
        <v>4.45</v>
      </c>
      <c r="H750" s="71">
        <v>0</v>
      </c>
      <c r="I750" s="71">
        <v>0</v>
      </c>
      <c r="J750" s="71">
        <v>0</v>
      </c>
      <c r="K750" s="71">
        <v>0</v>
      </c>
      <c r="L750" s="71">
        <v>0</v>
      </c>
      <c r="M750" s="71">
        <v>0</v>
      </c>
      <c r="N750" s="71">
        <v>142.04</v>
      </c>
      <c r="O750" s="71">
        <v>165.48</v>
      </c>
      <c r="P750" s="71">
        <v>100.81</v>
      </c>
      <c r="Q750" s="71">
        <v>146.36000000000001</v>
      </c>
      <c r="R750" s="71">
        <v>170.62</v>
      </c>
      <c r="S750" s="71">
        <v>79.06</v>
      </c>
      <c r="T750" s="71">
        <v>61.5</v>
      </c>
      <c r="U750" s="71">
        <v>204.44</v>
      </c>
      <c r="V750" s="71">
        <v>10.28</v>
      </c>
      <c r="W750" s="71">
        <v>89.97</v>
      </c>
      <c r="X750" s="71">
        <v>131.68</v>
      </c>
      <c r="Y750" s="71">
        <v>359.37</v>
      </c>
      <c r="Z750" s="71">
        <v>302.08999999999997</v>
      </c>
      <c r="AA750" s="71">
        <v>132.84</v>
      </c>
    </row>
    <row r="751" spans="1:27" ht="13.8" x14ac:dyDescent="0.3">
      <c r="A751" s="162" t="s">
        <v>3138</v>
      </c>
      <c r="B751" s="54" t="str">
        <f>"22"&amp;"."&amp;$B$801&amp;"."&amp;$B$802</f>
        <v>22.03.2024</v>
      </c>
      <c r="C751" s="134" t="s">
        <v>76</v>
      </c>
      <c r="D751" s="135">
        <f>ROUND((D752)/1000,5)</f>
        <v>7.6429999999999998E-2</v>
      </c>
      <c r="E751" s="135">
        <f t="shared" ref="E751:AA751" si="424">ROUND((E752)/1000,5)</f>
        <v>0.10772</v>
      </c>
      <c r="F751" s="135">
        <f t="shared" si="424"/>
        <v>8.5150000000000003E-2</v>
      </c>
      <c r="G751" s="135">
        <f t="shared" si="424"/>
        <v>2.6239999999999999E-2</v>
      </c>
      <c r="H751" s="135">
        <f t="shared" si="424"/>
        <v>0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0</v>
      </c>
      <c r="N751" s="135">
        <f t="shared" si="424"/>
        <v>1.5900000000000001E-2</v>
      </c>
      <c r="O751" s="135">
        <f t="shared" si="424"/>
        <v>0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0.10704</v>
      </c>
      <c r="Z751" s="135">
        <f t="shared" si="424"/>
        <v>0.11394</v>
      </c>
      <c r="AA751" s="135">
        <f t="shared" si="424"/>
        <v>1.6920000000000001E-2</v>
      </c>
    </row>
    <row r="752" spans="1:27" ht="12.75" customHeight="1" outlineLevel="1" x14ac:dyDescent="0.3">
      <c r="A752" s="163" t="s">
        <v>3139</v>
      </c>
      <c r="B752" s="94" t="s">
        <v>238</v>
      </c>
      <c r="C752" s="70" t="s">
        <v>79</v>
      </c>
      <c r="D752" s="71">
        <v>76.430000000000007</v>
      </c>
      <c r="E752" s="71">
        <v>107.72</v>
      </c>
      <c r="F752" s="71">
        <v>85.15</v>
      </c>
      <c r="G752" s="71">
        <v>26.24</v>
      </c>
      <c r="H752" s="71">
        <v>0</v>
      </c>
      <c r="I752" s="71">
        <v>0</v>
      </c>
      <c r="J752" s="71">
        <v>0</v>
      </c>
      <c r="K752" s="71">
        <v>0</v>
      </c>
      <c r="L752" s="71">
        <v>0</v>
      </c>
      <c r="M752" s="71">
        <v>0</v>
      </c>
      <c r="N752" s="71">
        <v>15.9</v>
      </c>
      <c r="O752" s="71">
        <v>0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107.04</v>
      </c>
      <c r="Z752" s="71">
        <v>113.94</v>
      </c>
      <c r="AA752" s="71">
        <v>16.920000000000002</v>
      </c>
    </row>
    <row r="753" spans="1:27" ht="13.8" x14ac:dyDescent="0.3">
      <c r="A753" s="162" t="s">
        <v>3140</v>
      </c>
      <c r="B753" s="54" t="str">
        <f>"23"&amp;"."&amp;$B$801&amp;"."&amp;$B$802</f>
        <v>23.03.2024</v>
      </c>
      <c r="C753" s="134" t="s">
        <v>76</v>
      </c>
      <c r="D753" s="135">
        <f>ROUND((D754)/1000,5)</f>
        <v>3.4439999999999998E-2</v>
      </c>
      <c r="E753" s="135">
        <f t="shared" ref="E753:AA753" si="425">ROUND((E754)/1000,5)</f>
        <v>1.8600000000000001E-3</v>
      </c>
      <c r="F753" s="135">
        <f t="shared" si="425"/>
        <v>0</v>
      </c>
      <c r="G753" s="135">
        <f t="shared" si="425"/>
        <v>0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0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0</v>
      </c>
      <c r="U753" s="135">
        <f t="shared" si="425"/>
        <v>0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4.1750000000000002E-2</v>
      </c>
      <c r="AA753" s="135">
        <f t="shared" si="425"/>
        <v>2.7E-4</v>
      </c>
    </row>
    <row r="754" spans="1:27" ht="12.75" customHeight="1" outlineLevel="1" x14ac:dyDescent="0.3">
      <c r="A754" s="163" t="s">
        <v>3141</v>
      </c>
      <c r="B754" s="94" t="s">
        <v>238</v>
      </c>
      <c r="C754" s="70" t="s">
        <v>79</v>
      </c>
      <c r="D754" s="71">
        <v>34.44</v>
      </c>
      <c r="E754" s="71">
        <v>1.86</v>
      </c>
      <c r="F754" s="71">
        <v>0</v>
      </c>
      <c r="G754" s="71">
        <v>0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0</v>
      </c>
      <c r="P754" s="71">
        <v>0</v>
      </c>
      <c r="Q754" s="71">
        <v>0</v>
      </c>
      <c r="R754" s="71">
        <v>0</v>
      </c>
      <c r="S754" s="71">
        <v>0</v>
      </c>
      <c r="T754" s="71">
        <v>0</v>
      </c>
      <c r="U754" s="71">
        <v>0</v>
      </c>
      <c r="V754" s="71">
        <v>0</v>
      </c>
      <c r="W754" s="71">
        <v>0</v>
      </c>
      <c r="X754" s="71">
        <v>0</v>
      </c>
      <c r="Y754" s="71">
        <v>0</v>
      </c>
      <c r="Z754" s="71">
        <v>41.75</v>
      </c>
      <c r="AA754" s="71">
        <v>0.27</v>
      </c>
    </row>
    <row r="755" spans="1:27" ht="13.8" x14ac:dyDescent="0.3">
      <c r="A755" s="162" t="s">
        <v>3142</v>
      </c>
      <c r="B755" s="54" t="str">
        <f>"24"&amp;"."&amp;$B$801&amp;"."&amp;$B$802</f>
        <v>24.03.2024</v>
      </c>
      <c r="C755" s="134" t="s">
        <v>76</v>
      </c>
      <c r="D755" s="135">
        <f>ROUND((D756)/1000,5)</f>
        <v>0</v>
      </c>
      <c r="E755" s="135">
        <f t="shared" ref="E755:AA755" si="426">ROUND((E756)/1000,5)</f>
        <v>0</v>
      </c>
      <c r="F755" s="135">
        <f t="shared" si="426"/>
        <v>0</v>
      </c>
      <c r="G755" s="135">
        <f t="shared" si="426"/>
        <v>0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0</v>
      </c>
      <c r="N755" s="135">
        <f t="shared" si="426"/>
        <v>0</v>
      </c>
      <c r="O755" s="135">
        <f t="shared" si="426"/>
        <v>0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0</v>
      </c>
      <c r="V755" s="135">
        <f t="shared" si="426"/>
        <v>0</v>
      </c>
      <c r="W755" s="135">
        <f t="shared" si="426"/>
        <v>0</v>
      </c>
      <c r="X755" s="135">
        <f t="shared" si="426"/>
        <v>0</v>
      </c>
      <c r="Y755" s="135">
        <f t="shared" si="426"/>
        <v>0</v>
      </c>
      <c r="Z755" s="135">
        <f t="shared" si="426"/>
        <v>0</v>
      </c>
      <c r="AA755" s="135">
        <f t="shared" si="426"/>
        <v>4.07E-2</v>
      </c>
    </row>
    <row r="756" spans="1:27" ht="12.75" customHeight="1" outlineLevel="1" x14ac:dyDescent="0.3">
      <c r="A756" s="163" t="s">
        <v>3143</v>
      </c>
      <c r="B756" s="94" t="s">
        <v>238</v>
      </c>
      <c r="C756" s="70" t="s">
        <v>79</v>
      </c>
      <c r="D756" s="71">
        <v>0</v>
      </c>
      <c r="E756" s="71">
        <v>0</v>
      </c>
      <c r="F756" s="71">
        <v>0</v>
      </c>
      <c r="G756" s="71">
        <v>0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0</v>
      </c>
      <c r="N756" s="71">
        <v>0</v>
      </c>
      <c r="O756" s="71">
        <v>0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0</v>
      </c>
      <c r="V756" s="71">
        <v>0</v>
      </c>
      <c r="W756" s="71">
        <v>0</v>
      </c>
      <c r="X756" s="71">
        <v>0</v>
      </c>
      <c r="Y756" s="71">
        <v>0</v>
      </c>
      <c r="Z756" s="71">
        <v>0</v>
      </c>
      <c r="AA756" s="71">
        <v>40.700000000000003</v>
      </c>
    </row>
    <row r="757" spans="1:27" ht="13.8" x14ac:dyDescent="0.3">
      <c r="A757" s="162" t="s">
        <v>3144</v>
      </c>
      <c r="B757" s="54" t="str">
        <f>"25"&amp;"."&amp;$B$801&amp;"."&amp;$B$802</f>
        <v>25.03.2024</v>
      </c>
      <c r="C757" s="134" t="s">
        <v>76</v>
      </c>
      <c r="D757" s="135">
        <f>ROUND((D758)/1000,5)</f>
        <v>0.11547</v>
      </c>
      <c r="E757" s="135">
        <f t="shared" ref="E757:AA757" si="427">ROUND((E758)/1000,5)</f>
        <v>6.2979999999999994E-2</v>
      </c>
      <c r="F757" s="135">
        <f t="shared" si="427"/>
        <v>7.4959999999999999E-2</v>
      </c>
      <c r="G757" s="135">
        <f t="shared" si="427"/>
        <v>3.227E-2</v>
      </c>
      <c r="H757" s="135">
        <f t="shared" si="427"/>
        <v>0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0</v>
      </c>
      <c r="M757" s="135">
        <f t="shared" si="427"/>
        <v>0</v>
      </c>
      <c r="N757" s="135">
        <f t="shared" si="427"/>
        <v>0</v>
      </c>
      <c r="O757" s="135">
        <f t="shared" si="427"/>
        <v>2.1700000000000001E-3</v>
      </c>
      <c r="P757" s="135">
        <f t="shared" si="427"/>
        <v>6.0000000000000002E-5</v>
      </c>
      <c r="Q757" s="135">
        <f t="shared" si="427"/>
        <v>1.8519999999999998E-2</v>
      </c>
      <c r="R757" s="135">
        <f t="shared" si="427"/>
        <v>3.5349999999999999E-2</v>
      </c>
      <c r="S757" s="135">
        <f t="shared" si="427"/>
        <v>1.6800000000000001E-3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2.8340000000000001E-2</v>
      </c>
      <c r="X757" s="135">
        <f t="shared" si="427"/>
        <v>0.16652</v>
      </c>
      <c r="Y757" s="135">
        <f t="shared" si="427"/>
        <v>0.24163999999999999</v>
      </c>
      <c r="Z757" s="135">
        <f t="shared" si="427"/>
        <v>0.34022999999999998</v>
      </c>
      <c r="AA757" s="135">
        <f t="shared" si="427"/>
        <v>0.37147999999999998</v>
      </c>
    </row>
    <row r="758" spans="1:27" ht="12.75" customHeight="1" outlineLevel="1" x14ac:dyDescent="0.3">
      <c r="A758" s="163" t="s">
        <v>3145</v>
      </c>
      <c r="B758" s="94" t="s">
        <v>238</v>
      </c>
      <c r="C758" s="70" t="s">
        <v>79</v>
      </c>
      <c r="D758" s="71">
        <v>115.47</v>
      </c>
      <c r="E758" s="71">
        <v>62.98</v>
      </c>
      <c r="F758" s="71">
        <v>74.959999999999994</v>
      </c>
      <c r="G758" s="71">
        <v>32.270000000000003</v>
      </c>
      <c r="H758" s="71">
        <v>0</v>
      </c>
      <c r="I758" s="71">
        <v>0</v>
      </c>
      <c r="J758" s="71">
        <v>0</v>
      </c>
      <c r="K758" s="71">
        <v>0</v>
      </c>
      <c r="L758" s="71">
        <v>0</v>
      </c>
      <c r="M758" s="71">
        <v>0</v>
      </c>
      <c r="N758" s="71">
        <v>0</v>
      </c>
      <c r="O758" s="71">
        <v>2.17</v>
      </c>
      <c r="P758" s="71">
        <v>0.06</v>
      </c>
      <c r="Q758" s="71">
        <v>18.52</v>
      </c>
      <c r="R758" s="71">
        <v>35.35</v>
      </c>
      <c r="S758" s="71">
        <v>1.68</v>
      </c>
      <c r="T758" s="71">
        <v>0</v>
      </c>
      <c r="U758" s="71">
        <v>0</v>
      </c>
      <c r="V758" s="71">
        <v>0</v>
      </c>
      <c r="W758" s="71">
        <v>28.34</v>
      </c>
      <c r="X758" s="71">
        <v>166.52</v>
      </c>
      <c r="Y758" s="71">
        <v>241.64</v>
      </c>
      <c r="Z758" s="71">
        <v>340.23</v>
      </c>
      <c r="AA758" s="71">
        <v>371.48</v>
      </c>
    </row>
    <row r="759" spans="1:27" ht="13.8" x14ac:dyDescent="0.3">
      <c r="A759" s="162" t="s">
        <v>3146</v>
      </c>
      <c r="B759" s="54" t="str">
        <f>"26"&amp;"."&amp;$B$801&amp;"."&amp;$B$802</f>
        <v>26.03.2024</v>
      </c>
      <c r="C759" s="134" t="s">
        <v>76</v>
      </c>
      <c r="D759" s="135">
        <f>ROUND((D760)/1000,5)</f>
        <v>0.17226</v>
      </c>
      <c r="E759" s="135">
        <f t="shared" ref="E759:AA759" si="428">ROUND((E760)/1000,5)</f>
        <v>0.19702</v>
      </c>
      <c r="F759" s="135">
        <f t="shared" si="428"/>
        <v>0.14113000000000001</v>
      </c>
      <c r="G759" s="135">
        <f t="shared" si="428"/>
        <v>9.4899999999999998E-2</v>
      </c>
      <c r="H759" s="135">
        <f t="shared" si="428"/>
        <v>0</v>
      </c>
      <c r="I759" s="135">
        <f t="shared" si="428"/>
        <v>0</v>
      </c>
      <c r="J759" s="135">
        <f t="shared" si="428"/>
        <v>0</v>
      </c>
      <c r="K759" s="135">
        <f t="shared" si="428"/>
        <v>0</v>
      </c>
      <c r="L759" s="135">
        <f t="shared" si="428"/>
        <v>0</v>
      </c>
      <c r="M759" s="135">
        <f t="shared" si="428"/>
        <v>0</v>
      </c>
      <c r="N759" s="135">
        <f t="shared" si="428"/>
        <v>1.1E-4</v>
      </c>
      <c r="O759" s="135">
        <f t="shared" si="428"/>
        <v>7.9880000000000007E-2</v>
      </c>
      <c r="P759" s="135">
        <f t="shared" si="428"/>
        <v>5.1929999999999997E-2</v>
      </c>
      <c r="Q759" s="135">
        <f t="shared" si="428"/>
        <v>2.0879999999999999E-2</v>
      </c>
      <c r="R759" s="135">
        <f t="shared" si="428"/>
        <v>1.7819999999999999E-2</v>
      </c>
      <c r="S759" s="135">
        <f t="shared" si="428"/>
        <v>0</v>
      </c>
      <c r="T759" s="135">
        <f t="shared" si="428"/>
        <v>0</v>
      </c>
      <c r="U759" s="135">
        <f t="shared" si="428"/>
        <v>0</v>
      </c>
      <c r="V759" s="135">
        <f t="shared" si="428"/>
        <v>0</v>
      </c>
      <c r="W759" s="135">
        <f t="shared" si="428"/>
        <v>0</v>
      </c>
      <c r="X759" s="135">
        <f t="shared" si="428"/>
        <v>2.445E-2</v>
      </c>
      <c r="Y759" s="135">
        <f t="shared" si="428"/>
        <v>7.986E-2</v>
      </c>
      <c r="Z759" s="135">
        <f t="shared" si="428"/>
        <v>8.9520000000000002E-2</v>
      </c>
      <c r="AA759" s="135">
        <f t="shared" si="428"/>
        <v>0.28444000000000003</v>
      </c>
    </row>
    <row r="760" spans="1:27" ht="12.75" customHeight="1" outlineLevel="1" x14ac:dyDescent="0.3">
      <c r="A760" s="163" t="s">
        <v>3147</v>
      </c>
      <c r="B760" s="94" t="s">
        <v>238</v>
      </c>
      <c r="C760" s="70" t="s">
        <v>79</v>
      </c>
      <c r="D760" s="71">
        <v>172.26</v>
      </c>
      <c r="E760" s="71">
        <v>197.02</v>
      </c>
      <c r="F760" s="71">
        <v>141.13</v>
      </c>
      <c r="G760" s="71">
        <v>94.9</v>
      </c>
      <c r="H760" s="71">
        <v>0</v>
      </c>
      <c r="I760" s="71">
        <v>0</v>
      </c>
      <c r="J760" s="71">
        <v>0</v>
      </c>
      <c r="K760" s="71">
        <v>0</v>
      </c>
      <c r="L760" s="71">
        <v>0</v>
      </c>
      <c r="M760" s="71">
        <v>0</v>
      </c>
      <c r="N760" s="71">
        <v>0.11</v>
      </c>
      <c r="O760" s="71">
        <v>79.88</v>
      </c>
      <c r="P760" s="71">
        <v>51.93</v>
      </c>
      <c r="Q760" s="71">
        <v>20.88</v>
      </c>
      <c r="R760" s="71">
        <v>17.82</v>
      </c>
      <c r="S760" s="71">
        <v>0</v>
      </c>
      <c r="T760" s="71">
        <v>0</v>
      </c>
      <c r="U760" s="71">
        <v>0</v>
      </c>
      <c r="V760" s="71">
        <v>0</v>
      </c>
      <c r="W760" s="71">
        <v>0</v>
      </c>
      <c r="X760" s="71">
        <v>24.45</v>
      </c>
      <c r="Y760" s="71">
        <v>79.86</v>
      </c>
      <c r="Z760" s="71">
        <v>89.52</v>
      </c>
      <c r="AA760" s="71">
        <v>284.44</v>
      </c>
    </row>
    <row r="761" spans="1:27" ht="13.8" x14ac:dyDescent="0.3">
      <c r="A761" s="162" t="s">
        <v>3148</v>
      </c>
      <c r="B761" s="54" t="str">
        <f>"27"&amp;"."&amp;$B$801&amp;"."&amp;$B$802</f>
        <v>27.03.2024</v>
      </c>
      <c r="C761" s="134" t="s">
        <v>76</v>
      </c>
      <c r="D761" s="135">
        <f>ROUND((D762)/1000,5)</f>
        <v>2.835E-2</v>
      </c>
      <c r="E761" s="135">
        <f t="shared" ref="E761:AA761" si="429">ROUND((E762)/1000,5)</f>
        <v>1.2319999999999999E-2</v>
      </c>
      <c r="F761" s="135">
        <f t="shared" si="429"/>
        <v>2.9250000000000002E-2</v>
      </c>
      <c r="G761" s="135">
        <f t="shared" si="429"/>
        <v>2.8E-3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8.7989999999999999E-2</v>
      </c>
      <c r="N761" s="135">
        <f t="shared" si="429"/>
        <v>0.1066</v>
      </c>
      <c r="O761" s="135">
        <f t="shared" si="429"/>
        <v>9.9500000000000005E-2</v>
      </c>
      <c r="P761" s="135">
        <f t="shared" si="429"/>
        <v>6.5350000000000005E-2</v>
      </c>
      <c r="Q761" s="135">
        <f t="shared" si="429"/>
        <v>7.7249999999999999E-2</v>
      </c>
      <c r="R761" s="135">
        <f t="shared" si="429"/>
        <v>5.0049999999999997E-2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8.77E-2</v>
      </c>
      <c r="Y761" s="135">
        <f t="shared" si="429"/>
        <v>0.11531</v>
      </c>
      <c r="Z761" s="135">
        <f t="shared" si="429"/>
        <v>0.35374</v>
      </c>
      <c r="AA761" s="135">
        <f t="shared" si="429"/>
        <v>0.21609999999999999</v>
      </c>
    </row>
    <row r="762" spans="1:27" ht="12.75" customHeight="1" outlineLevel="1" x14ac:dyDescent="0.3">
      <c r="A762" s="163" t="s">
        <v>3149</v>
      </c>
      <c r="B762" s="94" t="s">
        <v>238</v>
      </c>
      <c r="C762" s="70" t="s">
        <v>79</v>
      </c>
      <c r="D762" s="71">
        <v>28.35</v>
      </c>
      <c r="E762" s="71">
        <v>12.32</v>
      </c>
      <c r="F762" s="71">
        <v>29.25</v>
      </c>
      <c r="G762" s="71">
        <v>2.8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87.99</v>
      </c>
      <c r="N762" s="71">
        <v>106.6</v>
      </c>
      <c r="O762" s="71">
        <v>99.5</v>
      </c>
      <c r="P762" s="71">
        <v>65.349999999999994</v>
      </c>
      <c r="Q762" s="71">
        <v>77.25</v>
      </c>
      <c r="R762" s="71">
        <v>50.05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87.7</v>
      </c>
      <c r="Y762" s="71">
        <v>115.31</v>
      </c>
      <c r="Z762" s="71">
        <v>353.74</v>
      </c>
      <c r="AA762" s="71">
        <v>216.1</v>
      </c>
    </row>
    <row r="763" spans="1:27" ht="13.8" x14ac:dyDescent="0.3">
      <c r="A763" s="162" t="s">
        <v>3150</v>
      </c>
      <c r="B763" s="54" t="str">
        <f>"28"&amp;"."&amp;$B$801&amp;"."&amp;$B$802</f>
        <v>28.03.2024</v>
      </c>
      <c r="C763" s="134" t="s">
        <v>76</v>
      </c>
      <c r="D763" s="135">
        <f>ROUND((D764)/1000,5)</f>
        <v>7.1569999999999995E-2</v>
      </c>
      <c r="E763" s="135">
        <f t="shared" ref="E763:AA763" si="430">ROUND((E764)/1000,5)</f>
        <v>7.9949999999999993E-2</v>
      </c>
      <c r="F763" s="135">
        <f t="shared" si="430"/>
        <v>3.474E-2</v>
      </c>
      <c r="G763" s="135">
        <f t="shared" si="430"/>
        <v>4.8439999999999997E-2</v>
      </c>
      <c r="H763" s="135">
        <f t="shared" si="430"/>
        <v>2.0279999999999999E-2</v>
      </c>
      <c r="I763" s="135">
        <f t="shared" si="430"/>
        <v>0</v>
      </c>
      <c r="J763" s="135">
        <f t="shared" si="430"/>
        <v>6.1929999999999999E-2</v>
      </c>
      <c r="K763" s="135">
        <f t="shared" si="430"/>
        <v>0</v>
      </c>
      <c r="L763" s="135">
        <f t="shared" si="430"/>
        <v>0</v>
      </c>
      <c r="M763" s="135">
        <f t="shared" si="430"/>
        <v>0</v>
      </c>
      <c r="N763" s="135">
        <f t="shared" si="430"/>
        <v>1.643E-2</v>
      </c>
      <c r="O763" s="135">
        <f t="shared" si="430"/>
        <v>4.6299999999999996E-3</v>
      </c>
      <c r="P763" s="135">
        <f t="shared" si="430"/>
        <v>1.9369999999999998E-2</v>
      </c>
      <c r="Q763" s="135">
        <f t="shared" si="430"/>
        <v>1.7489999999999999E-2</v>
      </c>
      <c r="R763" s="135">
        <f t="shared" si="430"/>
        <v>2.8819999999999998E-2</v>
      </c>
      <c r="S763" s="135">
        <f t="shared" si="430"/>
        <v>3.9059999999999997E-2</v>
      </c>
      <c r="T763" s="135">
        <f t="shared" si="430"/>
        <v>4.5560000000000003E-2</v>
      </c>
      <c r="U763" s="135">
        <f t="shared" si="430"/>
        <v>4.1840000000000002E-2</v>
      </c>
      <c r="V763" s="135">
        <f t="shared" si="430"/>
        <v>0</v>
      </c>
      <c r="W763" s="135">
        <f t="shared" si="430"/>
        <v>4.0000000000000002E-4</v>
      </c>
      <c r="X763" s="135">
        <f t="shared" si="430"/>
        <v>7.2859999999999994E-2</v>
      </c>
      <c r="Y763" s="135">
        <f t="shared" si="430"/>
        <v>0.27966000000000002</v>
      </c>
      <c r="Z763" s="135">
        <f t="shared" si="430"/>
        <v>0.39638000000000001</v>
      </c>
      <c r="AA763" s="135">
        <f t="shared" si="430"/>
        <v>0.22699</v>
      </c>
    </row>
    <row r="764" spans="1:27" ht="12.75" customHeight="1" outlineLevel="1" x14ac:dyDescent="0.3">
      <c r="A764" s="163" t="s">
        <v>3151</v>
      </c>
      <c r="B764" s="94" t="s">
        <v>238</v>
      </c>
      <c r="C764" s="70" t="s">
        <v>79</v>
      </c>
      <c r="D764" s="71">
        <v>71.569999999999993</v>
      </c>
      <c r="E764" s="71">
        <v>79.95</v>
      </c>
      <c r="F764" s="71">
        <v>34.74</v>
      </c>
      <c r="G764" s="71">
        <v>48.44</v>
      </c>
      <c r="H764" s="71">
        <v>20.28</v>
      </c>
      <c r="I764" s="71">
        <v>0</v>
      </c>
      <c r="J764" s="71">
        <v>61.93</v>
      </c>
      <c r="K764" s="71">
        <v>0</v>
      </c>
      <c r="L764" s="71">
        <v>0</v>
      </c>
      <c r="M764" s="71">
        <v>0</v>
      </c>
      <c r="N764" s="71">
        <v>16.43</v>
      </c>
      <c r="O764" s="71">
        <v>4.63</v>
      </c>
      <c r="P764" s="71">
        <v>19.37</v>
      </c>
      <c r="Q764" s="71">
        <v>17.489999999999998</v>
      </c>
      <c r="R764" s="71">
        <v>28.82</v>
      </c>
      <c r="S764" s="71">
        <v>39.06</v>
      </c>
      <c r="T764" s="71">
        <v>45.56</v>
      </c>
      <c r="U764" s="71">
        <v>41.84</v>
      </c>
      <c r="V764" s="71">
        <v>0</v>
      </c>
      <c r="W764" s="71">
        <v>0.4</v>
      </c>
      <c r="X764" s="71">
        <v>72.86</v>
      </c>
      <c r="Y764" s="71">
        <v>279.66000000000003</v>
      </c>
      <c r="Z764" s="71">
        <v>396.38</v>
      </c>
      <c r="AA764" s="71">
        <v>226.99</v>
      </c>
    </row>
    <row r="765" spans="1:27" ht="13.8" x14ac:dyDescent="0.3">
      <c r="A765" s="162" t="s">
        <v>3152</v>
      </c>
      <c r="B765" s="54" t="str">
        <f>"29"&amp;"."&amp;$B$801&amp;"."&amp;$B$802</f>
        <v>29.03.2024</v>
      </c>
      <c r="C765" s="134" t="s">
        <v>76</v>
      </c>
      <c r="D765" s="135">
        <f>ROUND((D766)/1000,5)</f>
        <v>0.12795999999999999</v>
      </c>
      <c r="E765" s="135">
        <f t="shared" ref="E765:AA765" si="431">ROUND((E766)/1000,5)</f>
        <v>8.1189999999999998E-2</v>
      </c>
      <c r="F765" s="135">
        <f t="shared" si="431"/>
        <v>6.6170000000000007E-2</v>
      </c>
      <c r="G765" s="135">
        <f t="shared" si="431"/>
        <v>4.616E-2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7.8600000000000007E-3</v>
      </c>
      <c r="N765" s="135">
        <f t="shared" si="431"/>
        <v>1.7850000000000001E-2</v>
      </c>
      <c r="O765" s="135">
        <f t="shared" si="431"/>
        <v>4.657E-2</v>
      </c>
      <c r="P765" s="135">
        <f t="shared" si="431"/>
        <v>3.9199999999999999E-2</v>
      </c>
      <c r="Q765" s="135">
        <f t="shared" si="431"/>
        <v>0.02</v>
      </c>
      <c r="R765" s="135">
        <f t="shared" si="431"/>
        <v>1.227E-2</v>
      </c>
      <c r="S765" s="135">
        <f t="shared" si="431"/>
        <v>9.9769999999999998E-2</v>
      </c>
      <c r="T765" s="135">
        <f t="shared" si="431"/>
        <v>0.11507000000000001</v>
      </c>
      <c r="U765" s="135">
        <f t="shared" si="431"/>
        <v>0.12592999999999999</v>
      </c>
      <c r="V765" s="135">
        <f t="shared" si="431"/>
        <v>8.7499999999999994E-2</v>
      </c>
      <c r="W765" s="135">
        <f t="shared" si="431"/>
        <v>0.11366</v>
      </c>
      <c r="X765" s="135">
        <f t="shared" si="431"/>
        <v>0.21543000000000001</v>
      </c>
      <c r="Y765" s="135">
        <f t="shared" si="431"/>
        <v>0.44839000000000001</v>
      </c>
      <c r="Z765" s="135">
        <f t="shared" si="431"/>
        <v>0.68864999999999998</v>
      </c>
      <c r="AA765" s="135">
        <f t="shared" si="431"/>
        <v>0.30547000000000002</v>
      </c>
    </row>
    <row r="766" spans="1:27" ht="12.75" customHeight="1" outlineLevel="1" x14ac:dyDescent="0.3">
      <c r="A766" s="163" t="s">
        <v>3153</v>
      </c>
      <c r="B766" s="94" t="s">
        <v>238</v>
      </c>
      <c r="C766" s="70" t="s">
        <v>79</v>
      </c>
      <c r="D766" s="71">
        <v>127.96</v>
      </c>
      <c r="E766" s="71">
        <v>81.19</v>
      </c>
      <c r="F766" s="71">
        <v>66.17</v>
      </c>
      <c r="G766" s="71">
        <v>46.16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7.86</v>
      </c>
      <c r="N766" s="71">
        <v>17.850000000000001</v>
      </c>
      <c r="O766" s="71">
        <v>46.57</v>
      </c>
      <c r="P766" s="71">
        <v>39.200000000000003</v>
      </c>
      <c r="Q766" s="71">
        <v>20</v>
      </c>
      <c r="R766" s="71">
        <v>12.27</v>
      </c>
      <c r="S766" s="71">
        <v>99.77</v>
      </c>
      <c r="T766" s="71">
        <v>115.07</v>
      </c>
      <c r="U766" s="71">
        <v>125.93</v>
      </c>
      <c r="V766" s="71">
        <v>87.5</v>
      </c>
      <c r="W766" s="71">
        <v>113.66</v>
      </c>
      <c r="X766" s="71">
        <v>215.43</v>
      </c>
      <c r="Y766" s="71">
        <v>448.39</v>
      </c>
      <c r="Z766" s="71">
        <v>688.65</v>
      </c>
      <c r="AA766" s="71">
        <v>305.47000000000003</v>
      </c>
    </row>
    <row r="767" spans="1:27" ht="13.8" x14ac:dyDescent="0.3">
      <c r="A767" s="162" t="s">
        <v>3154</v>
      </c>
      <c r="B767" s="54" t="str">
        <f>"30"&amp;"."&amp;$B$801&amp;"."&amp;$B$802</f>
        <v>30.03.2024</v>
      </c>
      <c r="C767" s="134" t="s">
        <v>76</v>
      </c>
      <c r="D767" s="135">
        <f>ROUND((D768)/1000,5)</f>
        <v>0.21098</v>
      </c>
      <c r="E767" s="135">
        <f t="shared" ref="E767:AA767" si="432">ROUND((E768)/1000,5)</f>
        <v>0.26990999999999998</v>
      </c>
      <c r="F767" s="135">
        <f t="shared" si="432"/>
        <v>0.19092999999999999</v>
      </c>
      <c r="G767" s="135">
        <f t="shared" si="432"/>
        <v>8.9539999999999995E-2</v>
      </c>
      <c r="H767" s="135">
        <f t="shared" si="432"/>
        <v>0.14393</v>
      </c>
      <c r="I767" s="135">
        <f t="shared" si="432"/>
        <v>0.13653999999999999</v>
      </c>
      <c r="J767" s="135">
        <f t="shared" si="432"/>
        <v>0.16855000000000001</v>
      </c>
      <c r="K767" s="135">
        <f t="shared" si="432"/>
        <v>2.6079999999999999E-2</v>
      </c>
      <c r="L767" s="135">
        <f t="shared" si="432"/>
        <v>0.16977999999999999</v>
      </c>
      <c r="M767" s="135">
        <f t="shared" si="432"/>
        <v>0.21948999999999999</v>
      </c>
      <c r="N767" s="135">
        <f t="shared" si="432"/>
        <v>0.25656000000000001</v>
      </c>
      <c r="O767" s="135">
        <f t="shared" si="432"/>
        <v>0.15412000000000001</v>
      </c>
      <c r="P767" s="135">
        <f t="shared" si="432"/>
        <v>0.20288999999999999</v>
      </c>
      <c r="Q767" s="135">
        <f t="shared" si="432"/>
        <v>0.27875</v>
      </c>
      <c r="R767" s="135">
        <f t="shared" si="432"/>
        <v>0.21118000000000001</v>
      </c>
      <c r="S767" s="135">
        <f t="shared" si="432"/>
        <v>0.20232</v>
      </c>
      <c r="T767" s="135">
        <f t="shared" si="432"/>
        <v>0.18637999999999999</v>
      </c>
      <c r="U767" s="135">
        <f t="shared" si="432"/>
        <v>0.20516000000000001</v>
      </c>
      <c r="V767" s="135">
        <f t="shared" si="432"/>
        <v>0.25474000000000002</v>
      </c>
      <c r="W767" s="135">
        <f t="shared" si="432"/>
        <v>0.24304000000000001</v>
      </c>
      <c r="X767" s="135">
        <f t="shared" si="432"/>
        <v>0.35186000000000001</v>
      </c>
      <c r="Y767" s="135">
        <f t="shared" si="432"/>
        <v>0.44716</v>
      </c>
      <c r="Z767" s="135">
        <f t="shared" si="432"/>
        <v>0.53573999999999999</v>
      </c>
      <c r="AA767" s="135">
        <f t="shared" si="432"/>
        <v>0.21471000000000001</v>
      </c>
    </row>
    <row r="768" spans="1:27" ht="12.75" customHeight="1" outlineLevel="1" x14ac:dyDescent="0.3">
      <c r="A768" s="163" t="s">
        <v>3155</v>
      </c>
      <c r="B768" s="94" t="s">
        <v>238</v>
      </c>
      <c r="C768" s="70" t="s">
        <v>79</v>
      </c>
      <c r="D768" s="71">
        <v>210.98</v>
      </c>
      <c r="E768" s="71">
        <v>269.91000000000003</v>
      </c>
      <c r="F768" s="71">
        <v>190.93</v>
      </c>
      <c r="G768" s="71">
        <v>89.54</v>
      </c>
      <c r="H768" s="71">
        <v>143.93</v>
      </c>
      <c r="I768" s="71">
        <v>136.54</v>
      </c>
      <c r="J768" s="71">
        <v>168.55</v>
      </c>
      <c r="K768" s="71">
        <v>26.08</v>
      </c>
      <c r="L768" s="71">
        <v>169.78</v>
      </c>
      <c r="M768" s="71">
        <v>219.49</v>
      </c>
      <c r="N768" s="71">
        <v>256.56</v>
      </c>
      <c r="O768" s="71">
        <v>154.12</v>
      </c>
      <c r="P768" s="71">
        <v>202.89</v>
      </c>
      <c r="Q768" s="71">
        <v>278.75</v>
      </c>
      <c r="R768" s="71">
        <v>211.18</v>
      </c>
      <c r="S768" s="71">
        <v>202.32</v>
      </c>
      <c r="T768" s="71">
        <v>186.38</v>
      </c>
      <c r="U768" s="71">
        <v>205.16</v>
      </c>
      <c r="V768" s="71">
        <v>254.74</v>
      </c>
      <c r="W768" s="71">
        <v>243.04</v>
      </c>
      <c r="X768" s="71">
        <v>351.86</v>
      </c>
      <c r="Y768" s="71">
        <v>447.16</v>
      </c>
      <c r="Z768" s="71">
        <v>535.74</v>
      </c>
      <c r="AA768" s="71">
        <v>214.71</v>
      </c>
    </row>
    <row r="769" spans="1:28" ht="13.8" x14ac:dyDescent="0.3">
      <c r="A769" s="162" t="s">
        <v>3156</v>
      </c>
      <c r="B769" s="54" t="str">
        <f>"31"&amp;"."&amp;$B$801&amp;"."&amp;$B$802</f>
        <v>31.03.2024</v>
      </c>
      <c r="C769" s="134" t="s">
        <v>76</v>
      </c>
      <c r="D769" s="135">
        <f>ROUND((D770)/1000,5)</f>
        <v>5.2830000000000002E-2</v>
      </c>
      <c r="E769" s="135">
        <f t="shared" ref="E769:AA769" si="433">ROUND((E770)/1000,5)</f>
        <v>7.1399999999999996E-3</v>
      </c>
      <c r="F769" s="135">
        <f t="shared" si="433"/>
        <v>0</v>
      </c>
      <c r="G769" s="135">
        <f t="shared" si="433"/>
        <v>0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0.13528000000000001</v>
      </c>
      <c r="N769" s="135">
        <f t="shared" si="433"/>
        <v>0.15118999999999999</v>
      </c>
      <c r="O769" s="135">
        <f t="shared" si="433"/>
        <v>0.20752999999999999</v>
      </c>
      <c r="P769" s="135">
        <f t="shared" si="433"/>
        <v>0.20247999999999999</v>
      </c>
      <c r="Q769" s="135">
        <f t="shared" si="433"/>
        <v>0.23222000000000001</v>
      </c>
      <c r="R769" s="135">
        <f t="shared" si="433"/>
        <v>0.24257999999999999</v>
      </c>
      <c r="S769" s="135">
        <f t="shared" si="433"/>
        <v>0.24554000000000001</v>
      </c>
      <c r="T769" s="135">
        <f t="shared" si="433"/>
        <v>0.23186999999999999</v>
      </c>
      <c r="U769" s="135">
        <f t="shared" si="433"/>
        <v>0.30353999999999998</v>
      </c>
      <c r="V769" s="135">
        <f t="shared" si="433"/>
        <v>0.12424</v>
      </c>
      <c r="W769" s="135">
        <f t="shared" si="433"/>
        <v>0.34588000000000002</v>
      </c>
      <c r="X769" s="135">
        <f t="shared" si="433"/>
        <v>0.41965999999999998</v>
      </c>
      <c r="Y769" s="135">
        <f t="shared" si="433"/>
        <v>0.34967999999999999</v>
      </c>
      <c r="Z769" s="135">
        <f t="shared" si="433"/>
        <v>0.35410999999999998</v>
      </c>
      <c r="AA769" s="135">
        <f t="shared" si="433"/>
        <v>0.38539000000000001</v>
      </c>
    </row>
    <row r="770" spans="1:28" ht="12.75" customHeight="1" outlineLevel="1" x14ac:dyDescent="0.3">
      <c r="A770" s="163" t="s">
        <v>3157</v>
      </c>
      <c r="B770" s="94" t="s">
        <v>238</v>
      </c>
      <c r="C770" s="70" t="s">
        <v>79</v>
      </c>
      <c r="D770" s="71">
        <v>52.83</v>
      </c>
      <c r="E770" s="71">
        <v>7.14</v>
      </c>
      <c r="F770" s="71">
        <v>0</v>
      </c>
      <c r="G770" s="71">
        <v>0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135.28</v>
      </c>
      <c r="N770" s="71">
        <v>151.19</v>
      </c>
      <c r="O770" s="71">
        <v>207.53</v>
      </c>
      <c r="P770" s="71">
        <v>202.48</v>
      </c>
      <c r="Q770" s="71">
        <v>232.22</v>
      </c>
      <c r="R770" s="71">
        <v>242.58</v>
      </c>
      <c r="S770" s="71">
        <v>245.54</v>
      </c>
      <c r="T770" s="71">
        <v>231.87</v>
      </c>
      <c r="U770" s="71">
        <v>303.54000000000002</v>
      </c>
      <c r="V770" s="71">
        <v>124.24</v>
      </c>
      <c r="W770" s="71">
        <v>345.88</v>
      </c>
      <c r="X770" s="71">
        <v>419.66</v>
      </c>
      <c r="Y770" s="71">
        <v>349.68</v>
      </c>
      <c r="Z770" s="71">
        <v>354.11</v>
      </c>
      <c r="AA770" s="71">
        <v>385.39</v>
      </c>
    </row>
    <row r="773" spans="1:28" ht="13.8" x14ac:dyDescent="0.3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8" s="198" customFormat="1" ht="13.8" x14ac:dyDescent="0.3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  <c r="AB774" s="45"/>
    </row>
    <row r="775" spans="1:28" s="198" customFormat="1" ht="13.8" x14ac:dyDescent="0.3">
      <c r="A775" s="162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7.3400000000000002E-3</v>
      </c>
    </row>
    <row r="776" spans="1:28" s="198" customFormat="1" ht="13.8" x14ac:dyDescent="0.3">
      <c r="A776" s="162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0.32116</v>
      </c>
    </row>
    <row r="779" spans="1:28" ht="13.8" x14ac:dyDescent="0.3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8" ht="15" customHeight="1" x14ac:dyDescent="0.3">
      <c r="A780" s="168" t="s">
        <v>3160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8" ht="13.8" hidden="1" x14ac:dyDescent="0.3">
      <c r="A781" s="172"/>
      <c r="B781" s="173"/>
      <c r="C781" s="174"/>
      <c r="D781" s="175"/>
      <c r="E781" s="175"/>
      <c r="F781" s="175"/>
      <c r="G781" s="175"/>
    </row>
    <row r="782" spans="1:28" ht="12.75" customHeight="1" x14ac:dyDescent="0.3">
      <c r="A782" s="176" t="s">
        <v>3161</v>
      </c>
      <c r="B782" s="177" t="s">
        <v>868</v>
      </c>
      <c r="C782" s="178" t="s">
        <v>864</v>
      </c>
      <c r="D782" s="175">
        <v>866785.27</v>
      </c>
      <c r="E782" s="175">
        <f>$D782</f>
        <v>866785.27</v>
      </c>
      <c r="F782" s="175">
        <f>$D782</f>
        <v>866785.27</v>
      </c>
      <c r="G782" s="175">
        <f>$D782</f>
        <v>866785.27</v>
      </c>
    </row>
    <row r="783" spans="1:28" ht="12.75" customHeight="1" x14ac:dyDescent="0.3">
      <c r="A783" s="176" t="s">
        <v>3162</v>
      </c>
      <c r="B783" s="177" t="s">
        <v>90</v>
      </c>
      <c r="C783" s="178" t="s">
        <v>864</v>
      </c>
      <c r="D783" s="175">
        <v>571820.46</v>
      </c>
      <c r="E783" s="175">
        <v>1008357.15</v>
      </c>
      <c r="F783" s="175">
        <v>1092208.6499999999</v>
      </c>
      <c r="G783" s="175">
        <v>1355806.62</v>
      </c>
    </row>
    <row r="786" spans="1:27" ht="12.75" customHeight="1" x14ac:dyDescent="0.3">
      <c r="A786" s="179" t="s">
        <v>84</v>
      </c>
      <c r="B786" s="179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3">
      <c r="A787" s="180" t="s">
        <v>3163</v>
      </c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5">
      <c r="A789" s="83"/>
      <c r="B789" s="84"/>
    </row>
    <row r="790" spans="1:27" x14ac:dyDescent="0.25">
      <c r="A790" s="83"/>
      <c r="B790" s="85"/>
    </row>
    <row r="801" spans="2:2" ht="13.8" hidden="1" x14ac:dyDescent="0.3">
      <c r="B801" s="181" t="s">
        <v>3164</v>
      </c>
    </row>
    <row r="802" spans="2:2" ht="13.8" hidden="1" x14ac:dyDescent="0.3">
      <c r="B802" s="182" t="s">
        <v>3165</v>
      </c>
    </row>
  </sheetData>
  <autoFilter ref="B6:C698" xr:uid="{00000000-0001-0000-1100-000000000000}"/>
  <mergeCells count="18">
    <mergeCell ref="A779:AA779"/>
    <mergeCell ref="A780:A781"/>
    <mergeCell ref="B780:B781"/>
    <mergeCell ref="C780:C781"/>
    <mergeCell ref="A786:B786"/>
    <mergeCell ref="A787:O787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0AC26-87E8-4062-8AD1-7DA435D28450}">
  <sheetPr>
    <tabColor rgb="FF92D050"/>
  </sheetPr>
  <dimension ref="A1:N21"/>
  <sheetViews>
    <sheetView view="pageBreakPreview" zoomScale="90" zoomScaleNormal="100" zoomScaleSheetLayoutView="90" workbookViewId="0">
      <selection activeCell="N17" sqref="N17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0.33203125" customWidth="1"/>
    <col min="9" max="9" width="14.5546875" customWidth="1"/>
    <col min="10" max="10" width="13.109375" bestFit="1" customWidth="1"/>
  </cols>
  <sheetData>
    <row r="1" spans="1:14" ht="15" thickBot="1" x14ac:dyDescent="0.35">
      <c r="A1" s="44">
        <f>'C1'!A1:N1</f>
        <v>45352</v>
      </c>
      <c r="B1" s="44"/>
      <c r="C1" s="44"/>
      <c r="D1" s="44"/>
      <c r="E1" s="44"/>
      <c r="F1" s="44"/>
      <c r="G1" s="44"/>
      <c r="H1" s="45"/>
      <c r="I1" s="45"/>
    </row>
    <row r="2" spans="1:14" x14ac:dyDescent="0.3">
      <c r="A2" s="46" t="s">
        <v>64</v>
      </c>
      <c r="B2" s="47" t="s">
        <v>65</v>
      </c>
      <c r="C2" s="47" t="s">
        <v>66</v>
      </c>
      <c r="D2" s="48" t="s">
        <v>67</v>
      </c>
      <c r="E2" s="48"/>
      <c r="F2" s="48"/>
      <c r="G2" s="49"/>
      <c r="H2" s="45"/>
      <c r="I2" s="45"/>
    </row>
    <row r="3" spans="1:14" ht="36.75" customHeight="1" x14ac:dyDescent="0.3">
      <c r="A3" s="50"/>
      <c r="B3" s="51"/>
      <c r="C3" s="51"/>
      <c r="D3" s="52" t="s">
        <v>68</v>
      </c>
      <c r="E3" s="52"/>
      <c r="F3" s="52"/>
      <c r="G3" s="53"/>
      <c r="H3" s="45"/>
      <c r="I3" s="45"/>
    </row>
    <row r="4" spans="1:14" x14ac:dyDescent="0.3">
      <c r="A4" s="50"/>
      <c r="B4" s="51"/>
      <c r="C4" s="51"/>
      <c r="D4" s="54" t="s">
        <v>69</v>
      </c>
      <c r="E4" s="54" t="s">
        <v>70</v>
      </c>
      <c r="F4" s="54" t="s">
        <v>71</v>
      </c>
      <c r="G4" s="55" t="s">
        <v>72</v>
      </c>
      <c r="H4" s="45"/>
      <c r="I4" s="45"/>
    </row>
    <row r="5" spans="1:14" x14ac:dyDescent="0.3">
      <c r="A5" s="56">
        <v>1</v>
      </c>
      <c r="B5" s="57">
        <v>2</v>
      </c>
      <c r="C5" s="57">
        <v>3</v>
      </c>
      <c r="D5" s="57">
        <v>4</v>
      </c>
      <c r="E5" s="57">
        <v>5</v>
      </c>
      <c r="F5" s="57">
        <v>6</v>
      </c>
      <c r="G5" s="58">
        <v>7</v>
      </c>
      <c r="H5" s="45"/>
      <c r="I5" s="45"/>
    </row>
    <row r="6" spans="1:14" ht="30" customHeight="1" x14ac:dyDescent="0.3">
      <c r="A6" s="59" t="s">
        <v>5</v>
      </c>
      <c r="B6" s="60" t="s">
        <v>73</v>
      </c>
      <c r="C6" s="60"/>
      <c r="D6" s="60"/>
      <c r="E6" s="60"/>
      <c r="F6" s="60"/>
      <c r="G6" s="60"/>
      <c r="H6" s="45"/>
      <c r="I6" s="45"/>
    </row>
    <row r="7" spans="1:14" ht="41.4" x14ac:dyDescent="0.3">
      <c r="A7" s="61" t="s">
        <v>74</v>
      </c>
      <c r="B7" s="62" t="s">
        <v>75</v>
      </c>
      <c r="C7" s="63" t="s">
        <v>76</v>
      </c>
      <c r="D7" s="64">
        <f>ROUND((D8+D9+D10)/1000,5)</f>
        <v>3.2970600000000001</v>
      </c>
      <c r="E7" s="64">
        <f t="shared" ref="E7:G7" si="0">ROUND((E8+E9+E10)/1000,5)</f>
        <v>3.2970600000000001</v>
      </c>
      <c r="F7" s="64">
        <f>ROUND((F8+F9+F10)/1000,5)</f>
        <v>3.2970600000000001</v>
      </c>
      <c r="G7" s="65">
        <f t="shared" si="0"/>
        <v>3.2970600000000001</v>
      </c>
      <c r="H7" s="45"/>
      <c r="I7" s="66"/>
      <c r="J7" s="67"/>
    </row>
    <row r="8" spans="1:14" ht="12.75" customHeight="1" outlineLevel="1" x14ac:dyDescent="0.3">
      <c r="A8" s="68" t="s">
        <v>77</v>
      </c>
      <c r="B8" s="69" t="s">
        <v>78</v>
      </c>
      <c r="C8" s="70" t="s">
        <v>79</v>
      </c>
      <c r="D8" s="71">
        <f>ROUND('C1'!N5+'C1'!N6*'C1'!N7,2)</f>
        <v>3291.47</v>
      </c>
      <c r="E8" s="71">
        <f>$D8</f>
        <v>3291.47</v>
      </c>
      <c r="F8" s="71">
        <f t="shared" ref="F8:G8" si="1">$D8</f>
        <v>3291.47</v>
      </c>
      <c r="G8" s="72">
        <f t="shared" si="1"/>
        <v>3291.47</v>
      </c>
      <c r="H8" s="45"/>
      <c r="I8" s="45"/>
      <c r="J8" s="73"/>
    </row>
    <row r="9" spans="1:14" ht="12.75" customHeight="1" outlineLevel="1" x14ac:dyDescent="0.3">
      <c r="A9" s="68" t="s">
        <v>80</v>
      </c>
      <c r="B9" s="69" t="s">
        <v>81</v>
      </c>
      <c r="C9" s="70" t="s">
        <v>79</v>
      </c>
      <c r="D9" s="71">
        <v>0</v>
      </c>
      <c r="E9" s="71">
        <f>$D9</f>
        <v>0</v>
      </c>
      <c r="F9" s="71">
        <f>$D9</f>
        <v>0</v>
      </c>
      <c r="G9" s="72">
        <f>$D9</f>
        <v>0</v>
      </c>
      <c r="H9" s="45"/>
      <c r="I9" s="45"/>
    </row>
    <row r="10" spans="1:14" ht="12.75" customHeight="1" outlineLevel="1" thickBot="1" x14ac:dyDescent="0.35">
      <c r="A10" s="74" t="s">
        <v>82</v>
      </c>
      <c r="B10" s="75" t="s">
        <v>83</v>
      </c>
      <c r="C10" s="76" t="s">
        <v>79</v>
      </c>
      <c r="D10" s="77">
        <v>5.59</v>
      </c>
      <c r="E10" s="77">
        <f>ROUND(D10,2)</f>
        <v>5.59</v>
      </c>
      <c r="F10" s="77">
        <f>ROUND(D10,2)</f>
        <v>5.59</v>
      </c>
      <c r="G10" s="78">
        <f>ROUND(D10,2)</f>
        <v>5.59</v>
      </c>
      <c r="H10" s="45"/>
      <c r="I10" s="45"/>
    </row>
    <row r="11" spans="1:14" ht="12.75" customHeight="1" x14ac:dyDescent="0.3">
      <c r="A11" s="79" t="s">
        <v>84</v>
      </c>
      <c r="B11" s="79"/>
      <c r="C11" s="80"/>
      <c r="D11" s="80"/>
      <c r="E11" s="80"/>
      <c r="F11" s="80"/>
      <c r="G11" s="80"/>
      <c r="H11" s="45"/>
      <c r="I11" s="66"/>
    </row>
    <row r="12" spans="1:14" ht="13.5" customHeight="1" x14ac:dyDescent="0.3">
      <c r="A12" s="81" t="s">
        <v>3163</v>
      </c>
      <c r="B12" s="81"/>
      <c r="C12" s="81"/>
      <c r="D12" s="81"/>
      <c r="E12" s="81"/>
      <c r="F12" s="81"/>
      <c r="G12" s="81"/>
      <c r="H12" s="45"/>
      <c r="I12" s="66"/>
    </row>
    <row r="13" spans="1:14" x14ac:dyDescent="0.3">
      <c r="A13" s="81"/>
      <c r="B13" s="81"/>
      <c r="C13" s="81"/>
      <c r="D13" s="81"/>
      <c r="E13" s="81"/>
      <c r="F13" s="81"/>
      <c r="G13" s="81"/>
      <c r="H13" s="45"/>
      <c r="I13" s="45"/>
      <c r="J13" s="45"/>
      <c r="K13" s="45"/>
      <c r="L13" s="45"/>
      <c r="M13" s="45"/>
      <c r="N13" s="45"/>
    </row>
    <row r="14" spans="1:14" x14ac:dyDescent="0.3">
      <c r="A14" s="82"/>
      <c r="B14" s="82"/>
      <c r="C14" s="82"/>
      <c r="D14" s="82"/>
      <c r="E14" s="82"/>
      <c r="F14" s="82"/>
      <c r="G14" s="82"/>
      <c r="H14" s="45"/>
      <c r="I14" s="45"/>
      <c r="J14" s="45"/>
      <c r="K14" s="45"/>
      <c r="L14" s="45"/>
      <c r="M14" s="45"/>
      <c r="N14" s="45"/>
    </row>
    <row r="15" spans="1:14" x14ac:dyDescent="0.3">
      <c r="A15" s="83"/>
      <c r="B15" s="84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</row>
    <row r="16" spans="1:14" x14ac:dyDescent="0.3">
      <c r="A16" s="83"/>
      <c r="B16" s="85"/>
      <c r="C16" s="45"/>
      <c r="D16" s="86"/>
      <c r="E16" s="45"/>
      <c r="F16" s="45"/>
      <c r="G16" s="45"/>
      <c r="H16" s="45"/>
      <c r="I16" s="45"/>
      <c r="J16" s="45"/>
      <c r="K16" s="45"/>
      <c r="L16" s="45"/>
      <c r="M16" s="45"/>
      <c r="N16" s="45"/>
    </row>
    <row r="18" spans="1:14" x14ac:dyDescent="0.3">
      <c r="A18" s="45"/>
      <c r="B18" s="45"/>
      <c r="C18" s="45"/>
      <c r="H18" s="87"/>
      <c r="J18" s="88"/>
      <c r="K18" s="88"/>
      <c r="L18" s="88"/>
      <c r="M18" s="88"/>
      <c r="N18" s="45"/>
    </row>
    <row r="19" spans="1:14" x14ac:dyDescent="0.3">
      <c r="A19" s="45"/>
      <c r="B19" s="45"/>
      <c r="C19" s="45"/>
      <c r="H19" s="87"/>
      <c r="J19" s="89"/>
      <c r="K19" s="89"/>
      <c r="L19" s="89"/>
      <c r="M19" s="89"/>
      <c r="N19" s="88"/>
    </row>
    <row r="20" spans="1:14" x14ac:dyDescent="0.3">
      <c r="A20" s="45"/>
      <c r="B20" s="45"/>
      <c r="C20" s="45"/>
      <c r="H20" s="87"/>
      <c r="J20" s="90"/>
      <c r="K20" s="90"/>
      <c r="L20" s="90"/>
      <c r="M20" s="90"/>
      <c r="N20" s="88"/>
    </row>
    <row r="21" spans="1:14" x14ac:dyDescent="0.3">
      <c r="A21" s="45"/>
      <c r="C21" s="45"/>
      <c r="H21" s="87"/>
      <c r="J21" s="45"/>
      <c r="K21" s="45"/>
      <c r="L21" s="45"/>
      <c r="M21" s="45"/>
      <c r="N21" s="45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81880-249C-450B-9353-0A03849A3261}">
  <sheetPr>
    <tabColor rgb="FF92D050"/>
  </sheetPr>
  <dimension ref="A1:N48"/>
  <sheetViews>
    <sheetView view="pageBreakPreview" topLeftCell="A10" zoomScale="90" zoomScaleNormal="100" zoomScaleSheetLayoutView="90" workbookViewId="0">
      <selection activeCell="N17" sqref="N17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2" customWidth="1"/>
    <col min="9" max="9" width="14.5546875" customWidth="1"/>
    <col min="10" max="10" width="13.109375" bestFit="1" customWidth="1"/>
  </cols>
  <sheetData>
    <row r="1" spans="1:10" x14ac:dyDescent="0.3">
      <c r="A1" s="44">
        <f>'C1'!A1:N1</f>
        <v>45352</v>
      </c>
      <c r="B1" s="44"/>
      <c r="C1" s="44"/>
      <c r="D1" s="44"/>
      <c r="E1" s="44"/>
      <c r="F1" s="44"/>
      <c r="G1" s="44"/>
      <c r="H1" s="45"/>
      <c r="I1" s="45"/>
    </row>
    <row r="2" spans="1:10" ht="13.5" customHeight="1" x14ac:dyDescent="0.3">
      <c r="A2" s="91" t="s">
        <v>85</v>
      </c>
      <c r="B2" s="91"/>
      <c r="C2" s="91"/>
      <c r="D2" s="91"/>
      <c r="E2" s="91"/>
      <c r="F2" s="91"/>
      <c r="G2" s="91"/>
      <c r="H2" s="45"/>
      <c r="I2" s="45"/>
    </row>
    <row r="3" spans="1:10" x14ac:dyDescent="0.3">
      <c r="A3" s="91"/>
      <c r="B3" s="91"/>
      <c r="C3" s="91"/>
      <c r="D3" s="91"/>
      <c r="E3" s="91"/>
      <c r="F3" s="91"/>
      <c r="G3" s="91"/>
      <c r="H3" s="45"/>
      <c r="I3" s="45"/>
    </row>
    <row r="4" spans="1:10" ht="15" thickBot="1" x14ac:dyDescent="0.35">
      <c r="A4" s="92"/>
      <c r="B4" s="92"/>
      <c r="C4" s="92"/>
      <c r="D4" s="92"/>
      <c r="E4" s="92"/>
      <c r="F4" s="92"/>
      <c r="G4" s="92"/>
      <c r="H4" s="45"/>
      <c r="I4" s="45"/>
    </row>
    <row r="5" spans="1:10" x14ac:dyDescent="0.3">
      <c r="A5" s="46" t="s">
        <v>64</v>
      </c>
      <c r="B5" s="47" t="s">
        <v>65</v>
      </c>
      <c r="C5" s="47" t="s">
        <v>66</v>
      </c>
      <c r="D5" s="48" t="s">
        <v>67</v>
      </c>
      <c r="E5" s="48"/>
      <c r="F5" s="48"/>
      <c r="G5" s="49"/>
      <c r="H5" s="45"/>
      <c r="I5" s="45"/>
    </row>
    <row r="6" spans="1:10" ht="36.75" customHeight="1" x14ac:dyDescent="0.3">
      <c r="A6" s="50"/>
      <c r="B6" s="51"/>
      <c r="C6" s="51"/>
      <c r="D6" s="52" t="s">
        <v>68</v>
      </c>
      <c r="E6" s="52"/>
      <c r="F6" s="52"/>
      <c r="G6" s="53"/>
      <c r="H6" s="45"/>
      <c r="I6" s="45"/>
    </row>
    <row r="7" spans="1:10" x14ac:dyDescent="0.3">
      <c r="A7" s="50"/>
      <c r="B7" s="51"/>
      <c r="C7" s="51"/>
      <c r="D7" s="54" t="s">
        <v>69</v>
      </c>
      <c r="E7" s="54" t="s">
        <v>70</v>
      </c>
      <c r="F7" s="54" t="s">
        <v>71</v>
      </c>
      <c r="G7" s="55" t="s">
        <v>72</v>
      </c>
      <c r="H7" s="45"/>
      <c r="I7" s="45"/>
    </row>
    <row r="8" spans="1:10" x14ac:dyDescent="0.3">
      <c r="A8" s="93">
        <v>1</v>
      </c>
      <c r="B8" s="94">
        <v>2</v>
      </c>
      <c r="C8" s="94">
        <v>3</v>
      </c>
      <c r="D8" s="94">
        <v>4</v>
      </c>
      <c r="E8" s="94">
        <v>5</v>
      </c>
      <c r="F8" s="94">
        <v>6</v>
      </c>
      <c r="G8" s="95">
        <v>7</v>
      </c>
      <c r="H8" s="45"/>
      <c r="I8" s="45"/>
    </row>
    <row r="9" spans="1:10" x14ac:dyDescent="0.3">
      <c r="A9" s="96" t="s">
        <v>5</v>
      </c>
      <c r="B9" s="97" t="s">
        <v>86</v>
      </c>
      <c r="C9" s="97"/>
      <c r="D9" s="97"/>
      <c r="E9" s="97"/>
      <c r="F9" s="97"/>
      <c r="G9" s="98"/>
      <c r="H9" s="45"/>
      <c r="I9" s="45"/>
    </row>
    <row r="10" spans="1:10" ht="15" thickBot="1" x14ac:dyDescent="0.35">
      <c r="A10" s="99" t="s">
        <v>87</v>
      </c>
      <c r="B10" s="100" t="s">
        <v>88</v>
      </c>
      <c r="C10" s="100"/>
      <c r="D10" s="100"/>
      <c r="E10" s="100"/>
      <c r="F10" s="100"/>
      <c r="G10" s="101"/>
      <c r="H10" s="45"/>
      <c r="I10" s="45"/>
    </row>
    <row r="11" spans="1:10" ht="55.2" x14ac:dyDescent="0.3">
      <c r="A11" s="102" t="s">
        <v>74</v>
      </c>
      <c r="B11" s="103" t="s">
        <v>89</v>
      </c>
      <c r="C11" s="104" t="s">
        <v>76</v>
      </c>
      <c r="D11" s="105">
        <f>ROUND((D12+D13+D15+D14)/1000,5)</f>
        <v>4.6332700000000004</v>
      </c>
      <c r="E11" s="105">
        <f t="shared" ref="E11:G11" si="0">ROUND((E12+E13+E15+E14)/1000,5)</f>
        <v>5.2788199999999996</v>
      </c>
      <c r="F11" s="105">
        <f t="shared" si="0"/>
        <v>5.7847400000000002</v>
      </c>
      <c r="G11" s="106">
        <f t="shared" si="0"/>
        <v>7.1216200000000001</v>
      </c>
      <c r="H11" s="45"/>
      <c r="I11" s="66"/>
      <c r="J11" s="67"/>
    </row>
    <row r="12" spans="1:10" ht="12.75" customHeight="1" outlineLevel="1" x14ac:dyDescent="0.3">
      <c r="A12" s="107" t="s">
        <v>77</v>
      </c>
      <c r="B12" s="108" t="s">
        <v>78</v>
      </c>
      <c r="C12" s="109" t="s">
        <v>79</v>
      </c>
      <c r="D12" s="110">
        <f>ROUND('C1'!N5+'C1'!N6*'C1'!N7,2)</f>
        <v>3291.47</v>
      </c>
      <c r="E12" s="110">
        <f>$D12</f>
        <v>3291.47</v>
      </c>
      <c r="F12" s="110">
        <f t="shared" ref="F12:G12" si="1">$D12</f>
        <v>3291.47</v>
      </c>
      <c r="G12" s="111">
        <f t="shared" si="1"/>
        <v>3291.47</v>
      </c>
      <c r="H12" s="45"/>
      <c r="I12" s="45"/>
    </row>
    <row r="13" spans="1:10" ht="12.75" customHeight="1" outlineLevel="1" x14ac:dyDescent="0.3">
      <c r="A13" s="68" t="s">
        <v>80</v>
      </c>
      <c r="B13" s="69" t="s">
        <v>90</v>
      </c>
      <c r="C13" s="70" t="s">
        <v>79</v>
      </c>
      <c r="D13" s="71">
        <v>1071.42</v>
      </c>
      <c r="E13" s="71">
        <v>1716.97</v>
      </c>
      <c r="F13" s="71">
        <v>2222.89</v>
      </c>
      <c r="G13" s="72">
        <v>3559.77</v>
      </c>
      <c r="H13" s="45"/>
      <c r="I13" s="45"/>
    </row>
    <row r="14" spans="1:10" ht="12.75" customHeight="1" outlineLevel="1" x14ac:dyDescent="0.3">
      <c r="A14" s="68" t="s">
        <v>82</v>
      </c>
      <c r="B14" s="69" t="s">
        <v>83</v>
      </c>
      <c r="C14" s="70" t="s">
        <v>79</v>
      </c>
      <c r="D14" s="71">
        <v>5.59</v>
      </c>
      <c r="E14" s="71">
        <f>ROUND(D14,2)</f>
        <v>5.59</v>
      </c>
      <c r="F14" s="71">
        <f>ROUND(D14,2)</f>
        <v>5.59</v>
      </c>
      <c r="G14" s="72">
        <f>ROUND(D14,2)</f>
        <v>5.59</v>
      </c>
      <c r="H14" s="45"/>
      <c r="I14" s="45"/>
    </row>
    <row r="15" spans="1:10" ht="12.75" customHeight="1" outlineLevel="1" thickBot="1" x14ac:dyDescent="0.35">
      <c r="A15" s="74" t="s">
        <v>91</v>
      </c>
      <c r="B15" s="75" t="s">
        <v>81</v>
      </c>
      <c r="C15" s="76" t="s">
        <v>79</v>
      </c>
      <c r="D15" s="77">
        <v>264.79000000000002</v>
      </c>
      <c r="E15" s="77">
        <f>$D15</f>
        <v>264.79000000000002</v>
      </c>
      <c r="F15" s="77">
        <f t="shared" ref="F15:G15" si="2">$D15</f>
        <v>264.79000000000002</v>
      </c>
      <c r="G15" s="78">
        <f t="shared" si="2"/>
        <v>264.79000000000002</v>
      </c>
      <c r="H15" s="45"/>
      <c r="I15" s="45"/>
    </row>
    <row r="16" spans="1:10" ht="55.2" x14ac:dyDescent="0.3">
      <c r="A16" s="102" t="s">
        <v>92</v>
      </c>
      <c r="B16" s="103" t="s">
        <v>93</v>
      </c>
      <c r="C16" s="104" t="s">
        <v>76</v>
      </c>
      <c r="D16" s="105">
        <f>ROUND((D17+D18+D20+D19)/1000,5)</f>
        <v>4.5848399999999998</v>
      </c>
      <c r="E16" s="105">
        <f t="shared" ref="E16:G16" si="3">ROUND((E17+E18+E20+E19)/1000,5)</f>
        <v>5.2303899999999999</v>
      </c>
      <c r="F16" s="105">
        <f t="shared" si="3"/>
        <v>5.7363099999999996</v>
      </c>
      <c r="G16" s="106">
        <f t="shared" si="3"/>
        <v>7.0731900000000003</v>
      </c>
      <c r="H16" s="45"/>
      <c r="I16" s="45"/>
    </row>
    <row r="17" spans="1:14" ht="12.75" customHeight="1" outlineLevel="1" x14ac:dyDescent="0.3">
      <c r="A17" s="107" t="s">
        <v>94</v>
      </c>
      <c r="B17" s="108" t="s">
        <v>78</v>
      </c>
      <c r="C17" s="109" t="s">
        <v>79</v>
      </c>
      <c r="D17" s="110">
        <f t="shared" ref="D17:G17" si="4">$D$12</f>
        <v>3291.47</v>
      </c>
      <c r="E17" s="110">
        <f t="shared" si="4"/>
        <v>3291.47</v>
      </c>
      <c r="F17" s="110">
        <f t="shared" si="4"/>
        <v>3291.47</v>
      </c>
      <c r="G17" s="111">
        <f t="shared" si="4"/>
        <v>3291.47</v>
      </c>
      <c r="H17" s="45"/>
      <c r="I17" s="45"/>
    </row>
    <row r="18" spans="1:14" ht="12.75" customHeight="1" outlineLevel="1" x14ac:dyDescent="0.3">
      <c r="A18" s="68" t="s">
        <v>95</v>
      </c>
      <c r="B18" s="69" t="s">
        <v>90</v>
      </c>
      <c r="C18" s="70" t="s">
        <v>79</v>
      </c>
      <c r="D18" s="71">
        <f>D$13</f>
        <v>1071.42</v>
      </c>
      <c r="E18" s="71">
        <f t="shared" ref="E18:G18" si="5">E$13</f>
        <v>1716.97</v>
      </c>
      <c r="F18" s="71">
        <f t="shared" si="5"/>
        <v>2222.89</v>
      </c>
      <c r="G18" s="72">
        <f t="shared" si="5"/>
        <v>3559.77</v>
      </c>
      <c r="H18" s="45"/>
      <c r="I18" s="45"/>
    </row>
    <row r="19" spans="1:14" ht="12.75" customHeight="1" outlineLevel="1" x14ac:dyDescent="0.3">
      <c r="A19" s="68" t="s">
        <v>96</v>
      </c>
      <c r="B19" s="69" t="s">
        <v>83</v>
      </c>
      <c r="C19" s="70" t="s">
        <v>79</v>
      </c>
      <c r="D19" s="71">
        <f>ROUND(D$14,2)</f>
        <v>5.59</v>
      </c>
      <c r="E19" s="71">
        <f>ROUND(D19,2)</f>
        <v>5.59</v>
      </c>
      <c r="F19" s="71">
        <f>ROUND(D19,2)</f>
        <v>5.59</v>
      </c>
      <c r="G19" s="72">
        <f>ROUND(D19,2)</f>
        <v>5.59</v>
      </c>
      <c r="H19" s="45"/>
      <c r="I19" s="45"/>
    </row>
    <row r="20" spans="1:14" ht="12.75" customHeight="1" outlineLevel="1" thickBot="1" x14ac:dyDescent="0.35">
      <c r="A20" s="74" t="s">
        <v>97</v>
      </c>
      <c r="B20" s="75" t="s">
        <v>81</v>
      </c>
      <c r="C20" s="76" t="s">
        <v>79</v>
      </c>
      <c r="D20" s="77">
        <v>216.36</v>
      </c>
      <c r="E20" s="77">
        <f>$D20</f>
        <v>216.36</v>
      </c>
      <c r="F20" s="77">
        <f t="shared" ref="F20:G20" si="6">$D20</f>
        <v>216.36</v>
      </c>
      <c r="G20" s="78">
        <f t="shared" si="6"/>
        <v>216.36</v>
      </c>
      <c r="H20" s="45"/>
      <c r="I20" s="45"/>
    </row>
    <row r="21" spans="1:14" ht="55.2" x14ac:dyDescent="0.3">
      <c r="A21" s="102" t="s">
        <v>98</v>
      </c>
      <c r="B21" s="103" t="s">
        <v>99</v>
      </c>
      <c r="C21" s="104" t="s">
        <v>76</v>
      </c>
      <c r="D21" s="105">
        <f>ROUND((D22+D23+D25+D24)/1000,5)</f>
        <v>4.4567500000000004</v>
      </c>
      <c r="E21" s="105">
        <f t="shared" ref="E21:G21" si="7">ROUND((E22+E23+E25+E24)/1000,5)</f>
        <v>5.1022999999999996</v>
      </c>
      <c r="F21" s="105">
        <f t="shared" si="7"/>
        <v>5.6082200000000002</v>
      </c>
      <c r="G21" s="106">
        <f t="shared" si="7"/>
        <v>6.9451000000000001</v>
      </c>
      <c r="H21" s="45"/>
      <c r="I21" s="45"/>
    </row>
    <row r="22" spans="1:14" ht="12.75" customHeight="1" outlineLevel="1" x14ac:dyDescent="0.3">
      <c r="A22" s="68" t="s">
        <v>100</v>
      </c>
      <c r="B22" s="69" t="s">
        <v>78</v>
      </c>
      <c r="C22" s="70" t="s">
        <v>79</v>
      </c>
      <c r="D22" s="71">
        <f t="shared" ref="D22:G22" si="8">$D$12</f>
        <v>3291.47</v>
      </c>
      <c r="E22" s="71">
        <f t="shared" si="8"/>
        <v>3291.47</v>
      </c>
      <c r="F22" s="71">
        <f t="shared" si="8"/>
        <v>3291.47</v>
      </c>
      <c r="G22" s="72">
        <f t="shared" si="8"/>
        <v>3291.47</v>
      </c>
      <c r="H22" s="45"/>
      <c r="I22" s="45"/>
    </row>
    <row r="23" spans="1:14" ht="12.75" customHeight="1" outlineLevel="1" x14ac:dyDescent="0.3">
      <c r="A23" s="68" t="s">
        <v>101</v>
      </c>
      <c r="B23" s="69" t="s">
        <v>90</v>
      </c>
      <c r="C23" s="70" t="s">
        <v>79</v>
      </c>
      <c r="D23" s="71">
        <f>D$13</f>
        <v>1071.42</v>
      </c>
      <c r="E23" s="71">
        <f t="shared" ref="E23:G23" si="9">E$13</f>
        <v>1716.97</v>
      </c>
      <c r="F23" s="71">
        <f t="shared" si="9"/>
        <v>2222.89</v>
      </c>
      <c r="G23" s="72">
        <f t="shared" si="9"/>
        <v>3559.77</v>
      </c>
      <c r="H23" s="45"/>
      <c r="I23" s="45"/>
    </row>
    <row r="24" spans="1:14" ht="12.75" customHeight="1" outlineLevel="1" x14ac:dyDescent="0.3">
      <c r="A24" s="68" t="s">
        <v>102</v>
      </c>
      <c r="B24" s="69" t="s">
        <v>83</v>
      </c>
      <c r="C24" s="70" t="s">
        <v>79</v>
      </c>
      <c r="D24" s="71">
        <f>ROUND(D$14,2)</f>
        <v>5.59</v>
      </c>
      <c r="E24" s="71">
        <f>ROUND(D24,2)</f>
        <v>5.59</v>
      </c>
      <c r="F24" s="71">
        <f>ROUND(D24,2)</f>
        <v>5.59</v>
      </c>
      <c r="G24" s="72">
        <f>ROUND(D24,2)</f>
        <v>5.59</v>
      </c>
      <c r="H24" s="45"/>
      <c r="I24" s="45"/>
    </row>
    <row r="25" spans="1:14" ht="12.75" customHeight="1" outlineLevel="1" thickBot="1" x14ac:dyDescent="0.35">
      <c r="A25" s="74" t="s">
        <v>103</v>
      </c>
      <c r="B25" s="75" t="s">
        <v>81</v>
      </c>
      <c r="C25" s="76" t="s">
        <v>79</v>
      </c>
      <c r="D25" s="77">
        <v>88.27</v>
      </c>
      <c r="E25" s="77">
        <f>$D25</f>
        <v>88.27</v>
      </c>
      <c r="F25" s="77">
        <f t="shared" ref="F25:G25" si="10">$D25</f>
        <v>88.27</v>
      </c>
      <c r="G25" s="78">
        <f t="shared" si="10"/>
        <v>88.27</v>
      </c>
      <c r="H25" s="45"/>
      <c r="I25" s="45"/>
    </row>
    <row r="26" spans="1:14" ht="12.75" customHeight="1" x14ac:dyDescent="0.3">
      <c r="A26" s="79" t="s">
        <v>84</v>
      </c>
      <c r="B26" s="79"/>
      <c r="C26" s="112"/>
      <c r="D26" s="112"/>
      <c r="E26" s="112"/>
      <c r="F26" s="112"/>
      <c r="G26" s="112"/>
      <c r="H26" s="45"/>
      <c r="I26" s="66"/>
    </row>
    <row r="27" spans="1:14" ht="13.5" customHeight="1" x14ac:dyDescent="0.3">
      <c r="A27" s="81" t="s">
        <v>3163</v>
      </c>
      <c r="B27" s="81"/>
      <c r="C27" s="81"/>
      <c r="D27" s="81"/>
      <c r="E27" s="81"/>
      <c r="F27" s="81"/>
      <c r="G27" s="81"/>
      <c r="H27" s="45"/>
      <c r="I27" s="66"/>
    </row>
    <row r="28" spans="1:14" x14ac:dyDescent="0.3">
      <c r="A28" s="81"/>
      <c r="B28" s="81"/>
      <c r="C28" s="81"/>
      <c r="D28" s="81"/>
      <c r="E28" s="81"/>
      <c r="F28" s="81"/>
      <c r="G28" s="81"/>
      <c r="H28" s="45"/>
      <c r="I28" s="45"/>
      <c r="J28" s="45"/>
      <c r="K28" s="45"/>
      <c r="L28" s="45"/>
      <c r="M28" s="45"/>
      <c r="N28" s="45"/>
    </row>
    <row r="29" spans="1:14" x14ac:dyDescent="0.3">
      <c r="A29" s="82"/>
      <c r="B29" s="82"/>
      <c r="C29" s="82"/>
      <c r="D29" s="82"/>
      <c r="E29" s="82"/>
      <c r="F29" s="82"/>
      <c r="G29" s="82"/>
      <c r="H29" s="45"/>
      <c r="I29" s="45"/>
      <c r="J29" s="45"/>
      <c r="K29" s="45"/>
      <c r="L29" s="45"/>
      <c r="M29" s="45"/>
      <c r="N29" s="45"/>
    </row>
    <row r="30" spans="1:14" x14ac:dyDescent="0.3">
      <c r="A30" s="83"/>
      <c r="B30" s="84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x14ac:dyDescent="0.3">
      <c r="A31" s="83"/>
      <c r="B31" s="85"/>
      <c r="C31" s="45"/>
      <c r="D31" s="86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x14ac:dyDescent="0.3">
      <c r="C32" s="113"/>
      <c r="D32" s="54" t="s">
        <v>69</v>
      </c>
      <c r="E32" s="54" t="s">
        <v>70</v>
      </c>
      <c r="F32" s="54" t="s">
        <v>71</v>
      </c>
      <c r="G32" s="54" t="s">
        <v>72</v>
      </c>
    </row>
    <row r="33" spans="1:14" x14ac:dyDescent="0.3">
      <c r="A33" s="45"/>
      <c r="B33" s="45"/>
      <c r="C33" s="114" t="s">
        <v>104</v>
      </c>
      <c r="D33" s="113">
        <f>D11*1000</f>
        <v>4633.2700000000004</v>
      </c>
      <c r="E33" s="113">
        <f>E11*1000</f>
        <v>5278.82</v>
      </c>
      <c r="F33" s="113">
        <f>F11*1000</f>
        <v>5784.74</v>
      </c>
      <c r="G33" s="113">
        <f>G11*1000</f>
        <v>7121.62</v>
      </c>
      <c r="H33" s="87"/>
      <c r="J33" s="88"/>
      <c r="K33" s="88"/>
      <c r="L33" s="88"/>
      <c r="M33" s="88"/>
      <c r="N33" s="45"/>
    </row>
    <row r="34" spans="1:14" x14ac:dyDescent="0.3">
      <c r="A34" s="45"/>
      <c r="B34" s="45"/>
      <c r="C34" s="114"/>
      <c r="D34" s="113"/>
      <c r="E34" s="113"/>
      <c r="F34" s="113"/>
      <c r="G34" s="113"/>
      <c r="H34" s="87"/>
      <c r="J34" s="89"/>
      <c r="K34" s="89"/>
      <c r="L34" s="89"/>
      <c r="M34" s="89"/>
      <c r="N34" s="88"/>
    </row>
    <row r="35" spans="1:14" x14ac:dyDescent="0.3">
      <c r="A35" s="45"/>
      <c r="B35" s="45"/>
      <c r="C35" s="114" t="s">
        <v>105</v>
      </c>
      <c r="D35" s="113">
        <f>D16*1000</f>
        <v>4584.84</v>
      </c>
      <c r="E35" s="113">
        <f t="shared" ref="E35:G35" si="11">E16*1000</f>
        <v>5230.3899999999994</v>
      </c>
      <c r="F35" s="113">
        <f t="shared" si="11"/>
        <v>5736.3099999999995</v>
      </c>
      <c r="G35" s="113">
        <f t="shared" si="11"/>
        <v>7073.1900000000005</v>
      </c>
      <c r="H35" s="87"/>
      <c r="J35" s="90"/>
      <c r="K35" s="90"/>
      <c r="L35" s="90"/>
      <c r="M35" s="90"/>
      <c r="N35" s="88"/>
    </row>
    <row r="36" spans="1:14" x14ac:dyDescent="0.3">
      <c r="A36" s="45"/>
      <c r="C36" s="114" t="s">
        <v>106</v>
      </c>
      <c r="D36" s="113">
        <f>D21*1000</f>
        <v>4456.75</v>
      </c>
      <c r="E36" s="113">
        <f t="shared" ref="E36:G36" si="12">E21*1000</f>
        <v>5102.2999999999993</v>
      </c>
      <c r="F36" s="113">
        <f t="shared" si="12"/>
        <v>5608.22</v>
      </c>
      <c r="G36" s="113">
        <f t="shared" si="12"/>
        <v>6945.1</v>
      </c>
      <c r="H36" s="87"/>
      <c r="J36" s="45"/>
      <c r="K36" s="45"/>
      <c r="L36" s="45"/>
      <c r="M36" s="45"/>
      <c r="N36" s="45"/>
    </row>
    <row r="37" spans="1:14" x14ac:dyDescent="0.3">
      <c r="H37" s="87"/>
    </row>
    <row r="38" spans="1:14" x14ac:dyDescent="0.3">
      <c r="H38" s="87"/>
    </row>
    <row r="39" spans="1:14" x14ac:dyDescent="0.3">
      <c r="H39" s="87"/>
    </row>
    <row r="40" spans="1:14" x14ac:dyDescent="0.3">
      <c r="H40" s="87"/>
    </row>
    <row r="41" spans="1:14" x14ac:dyDescent="0.3">
      <c r="H41" s="87"/>
    </row>
    <row r="42" spans="1:14" x14ac:dyDescent="0.3">
      <c r="H42" s="87"/>
    </row>
    <row r="43" spans="1:14" x14ac:dyDescent="0.3">
      <c r="H43" s="87"/>
    </row>
    <row r="44" spans="1:14" x14ac:dyDescent="0.3">
      <c r="H44" s="87"/>
    </row>
    <row r="45" spans="1:14" x14ac:dyDescent="0.3">
      <c r="H45" s="87"/>
    </row>
    <row r="46" spans="1:14" x14ac:dyDescent="0.3">
      <c r="H46" s="87"/>
    </row>
    <row r="47" spans="1:14" x14ac:dyDescent="0.3">
      <c r="H47" s="87"/>
    </row>
    <row r="48" spans="1:14" x14ac:dyDescent="0.3">
      <c r="H48" s="87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643A0-94AC-4D10-BD1F-14BB68787B88}">
  <sheetPr>
    <tabColor rgb="FF92D050"/>
    <pageSetUpPr fitToPage="1"/>
  </sheetPr>
  <dimension ref="A1:N51"/>
  <sheetViews>
    <sheetView view="pageBreakPreview" topLeftCell="A13" zoomScale="90" zoomScaleNormal="100" zoomScaleSheetLayoutView="90" workbookViewId="0">
      <selection activeCell="N17" sqref="N17"/>
    </sheetView>
  </sheetViews>
  <sheetFormatPr defaultRowHeight="14.4" outlineLevelRow="1" x14ac:dyDescent="0.3"/>
  <cols>
    <col min="2" max="2" width="46.6640625" customWidth="1"/>
    <col min="3" max="3" width="13.44140625" customWidth="1"/>
    <col min="4" max="7" width="12" customWidth="1"/>
    <col min="9" max="9" width="16.33203125" customWidth="1"/>
  </cols>
  <sheetData>
    <row r="1" spans="1:9" x14ac:dyDescent="0.3">
      <c r="A1" s="44">
        <f>'1'!A1:G1</f>
        <v>45352</v>
      </c>
      <c r="B1" s="44"/>
      <c r="C1" s="44"/>
      <c r="D1" s="44"/>
      <c r="E1" s="44"/>
      <c r="F1" s="44"/>
      <c r="G1" s="44"/>
      <c r="H1" s="45"/>
      <c r="I1" s="45"/>
    </row>
    <row r="2" spans="1:9" ht="13.5" customHeight="1" x14ac:dyDescent="0.3">
      <c r="A2" s="91" t="s">
        <v>107</v>
      </c>
      <c r="B2" s="91"/>
      <c r="C2" s="91"/>
      <c r="D2" s="91"/>
      <c r="E2" s="91"/>
      <c r="F2" s="91"/>
      <c r="G2" s="91"/>
      <c r="H2" s="45"/>
      <c r="I2" s="45"/>
    </row>
    <row r="3" spans="1:9" x14ac:dyDescent="0.3">
      <c r="A3" s="91"/>
      <c r="B3" s="91"/>
      <c r="C3" s="91"/>
      <c r="D3" s="91"/>
      <c r="E3" s="91"/>
      <c r="F3" s="91"/>
      <c r="G3" s="91"/>
      <c r="H3" s="45"/>
      <c r="I3" s="45"/>
    </row>
    <row r="4" spans="1:9" ht="15" thickBot="1" x14ac:dyDescent="0.35">
      <c r="A4" s="92"/>
      <c r="B4" s="92"/>
      <c r="C4" s="92"/>
      <c r="D4" s="92"/>
      <c r="E4" s="92"/>
      <c r="F4" s="92"/>
      <c r="G4" s="92"/>
      <c r="H4" s="45"/>
      <c r="I4" s="45"/>
    </row>
    <row r="5" spans="1:9" x14ac:dyDescent="0.3">
      <c r="A5" s="46" t="s">
        <v>64</v>
      </c>
      <c r="B5" s="47" t="s">
        <v>65</v>
      </c>
      <c r="C5" s="47" t="s">
        <v>66</v>
      </c>
      <c r="D5" s="48" t="s">
        <v>67</v>
      </c>
      <c r="E5" s="48"/>
      <c r="F5" s="48"/>
      <c r="G5" s="49"/>
      <c r="H5" s="45"/>
      <c r="I5" s="45"/>
    </row>
    <row r="6" spans="1:9" ht="36.75" customHeight="1" x14ac:dyDescent="0.3">
      <c r="A6" s="50"/>
      <c r="B6" s="51"/>
      <c r="C6" s="51"/>
      <c r="D6" s="52" t="s">
        <v>68</v>
      </c>
      <c r="E6" s="52"/>
      <c r="F6" s="52"/>
      <c r="G6" s="53"/>
      <c r="H6" s="45"/>
      <c r="I6" s="45"/>
    </row>
    <row r="7" spans="1:9" x14ac:dyDescent="0.3">
      <c r="A7" s="50"/>
      <c r="B7" s="51"/>
      <c r="C7" s="51"/>
      <c r="D7" s="54" t="s">
        <v>69</v>
      </c>
      <c r="E7" s="54" t="s">
        <v>70</v>
      </c>
      <c r="F7" s="54" t="s">
        <v>71</v>
      </c>
      <c r="G7" s="55" t="s">
        <v>72</v>
      </c>
      <c r="H7" s="45"/>
      <c r="I7" s="45"/>
    </row>
    <row r="8" spans="1:9" x14ac:dyDescent="0.3">
      <c r="A8" s="93">
        <v>1</v>
      </c>
      <c r="B8" s="94">
        <v>2</v>
      </c>
      <c r="C8" s="94">
        <v>3</v>
      </c>
      <c r="D8" s="94">
        <v>4</v>
      </c>
      <c r="E8" s="94">
        <v>5</v>
      </c>
      <c r="F8" s="94">
        <v>6</v>
      </c>
      <c r="G8" s="95">
        <v>7</v>
      </c>
      <c r="H8" s="45"/>
      <c r="I8" s="45"/>
    </row>
    <row r="9" spans="1:9" x14ac:dyDescent="0.3">
      <c r="A9" s="96" t="s">
        <v>5</v>
      </c>
      <c r="B9" s="97" t="s">
        <v>86</v>
      </c>
      <c r="C9" s="97"/>
      <c r="D9" s="97"/>
      <c r="E9" s="97"/>
      <c r="F9" s="97"/>
      <c r="G9" s="98"/>
      <c r="H9" s="45"/>
      <c r="I9" s="45"/>
    </row>
    <row r="10" spans="1:9" ht="15" thickBot="1" x14ac:dyDescent="0.35">
      <c r="A10" s="99" t="s">
        <v>87</v>
      </c>
      <c r="B10" s="100" t="s">
        <v>88</v>
      </c>
      <c r="C10" s="100"/>
      <c r="D10" s="100"/>
      <c r="E10" s="100"/>
      <c r="F10" s="100"/>
      <c r="G10" s="101"/>
      <c r="H10" s="45"/>
      <c r="I10" s="45"/>
    </row>
    <row r="11" spans="1:9" ht="55.2" x14ac:dyDescent="0.3">
      <c r="A11" s="102" t="s">
        <v>74</v>
      </c>
      <c r="B11" s="103" t="s">
        <v>89</v>
      </c>
      <c r="C11" s="104" t="s">
        <v>76</v>
      </c>
      <c r="D11" s="105">
        <f>ROUND((SUM(D12:D16))/1000,5)</f>
        <v>4.3928599999999998</v>
      </c>
      <c r="E11" s="105">
        <f>ROUND((SUM(E12:E16))/1000,5)</f>
        <v>5.0384099999999998</v>
      </c>
      <c r="F11" s="105">
        <f>ROUND((SUM(F12:F16))/1000,5)</f>
        <v>5.5443300000000004</v>
      </c>
      <c r="G11" s="106">
        <f>ROUND((SUM(G12:G16))/1000,5)</f>
        <v>6.8812100000000003</v>
      </c>
      <c r="H11" s="45"/>
      <c r="I11" s="66"/>
    </row>
    <row r="12" spans="1:9" ht="12.75" customHeight="1" outlineLevel="1" x14ac:dyDescent="0.3">
      <c r="A12" s="107" t="s">
        <v>77</v>
      </c>
      <c r="B12" s="108" t="s">
        <v>78</v>
      </c>
      <c r="C12" s="109" t="s">
        <v>79</v>
      </c>
      <c r="D12" s="110">
        <v>2845.15</v>
      </c>
      <c r="E12" s="110">
        <f>D12</f>
        <v>2845.15</v>
      </c>
      <c r="F12" s="110">
        <f t="shared" ref="F12:G12" si="0">E12</f>
        <v>2845.15</v>
      </c>
      <c r="G12" s="111">
        <f t="shared" si="0"/>
        <v>2845.15</v>
      </c>
      <c r="H12" s="45"/>
      <c r="I12" s="115"/>
    </row>
    <row r="13" spans="1:9" ht="12.75" customHeight="1" outlineLevel="1" x14ac:dyDescent="0.3">
      <c r="A13" s="68" t="s">
        <v>80</v>
      </c>
      <c r="B13" s="69" t="s">
        <v>90</v>
      </c>
      <c r="C13" s="70" t="s">
        <v>79</v>
      </c>
      <c r="D13" s="71">
        <f>'1'!D13</f>
        <v>1071.42</v>
      </c>
      <c r="E13" s="71">
        <f>'1'!E13</f>
        <v>1716.97</v>
      </c>
      <c r="F13" s="71">
        <f>'1'!F13</f>
        <v>2222.89</v>
      </c>
      <c r="G13" s="72">
        <f>'1'!G13</f>
        <v>3559.77</v>
      </c>
      <c r="H13" s="45"/>
      <c r="I13" s="115"/>
    </row>
    <row r="14" spans="1:9" ht="12.75" customHeight="1" outlineLevel="1" x14ac:dyDescent="0.3">
      <c r="A14" s="68" t="s">
        <v>82</v>
      </c>
      <c r="B14" s="69" t="s">
        <v>83</v>
      </c>
      <c r="C14" s="70" t="s">
        <v>79</v>
      </c>
      <c r="D14" s="71">
        <v>4.66</v>
      </c>
      <c r="E14" s="71">
        <f>D14</f>
        <v>4.66</v>
      </c>
      <c r="F14" s="71">
        <f>D14</f>
        <v>4.66</v>
      </c>
      <c r="G14" s="72">
        <f>D14</f>
        <v>4.66</v>
      </c>
      <c r="H14" s="45"/>
      <c r="I14" s="115"/>
    </row>
    <row r="15" spans="1:9" ht="12.75" customHeight="1" outlineLevel="1" x14ac:dyDescent="0.3">
      <c r="A15" s="68" t="s">
        <v>91</v>
      </c>
      <c r="B15" s="69" t="s">
        <v>108</v>
      </c>
      <c r="C15" s="70" t="s">
        <v>79</v>
      </c>
      <c r="D15" s="71">
        <v>206.84</v>
      </c>
      <c r="E15" s="71">
        <f>$D15</f>
        <v>206.84</v>
      </c>
      <c r="F15" s="71">
        <f t="shared" ref="F15:G16" si="1">$D15</f>
        <v>206.84</v>
      </c>
      <c r="G15" s="72">
        <f t="shared" si="1"/>
        <v>206.84</v>
      </c>
      <c r="H15" s="45"/>
      <c r="I15" s="115"/>
    </row>
    <row r="16" spans="1:9" ht="12.75" customHeight="1" outlineLevel="1" thickBot="1" x14ac:dyDescent="0.35">
      <c r="A16" s="116" t="s">
        <v>109</v>
      </c>
      <c r="B16" s="117" t="s">
        <v>81</v>
      </c>
      <c r="C16" s="118" t="s">
        <v>79</v>
      </c>
      <c r="D16" s="119">
        <v>264.79000000000002</v>
      </c>
      <c r="E16" s="119">
        <f>$D16</f>
        <v>264.79000000000002</v>
      </c>
      <c r="F16" s="119">
        <f t="shared" si="1"/>
        <v>264.79000000000002</v>
      </c>
      <c r="G16" s="120">
        <f t="shared" si="1"/>
        <v>264.79000000000002</v>
      </c>
      <c r="H16" s="45"/>
      <c r="I16" s="115"/>
    </row>
    <row r="17" spans="1:14" ht="55.2" x14ac:dyDescent="0.3">
      <c r="A17" s="102" t="s">
        <v>92</v>
      </c>
      <c r="B17" s="103" t="s">
        <v>93</v>
      </c>
      <c r="C17" s="104" t="s">
        <v>76</v>
      </c>
      <c r="D17" s="105">
        <f>ROUND((SUM(D18:D22))/1000,5)</f>
        <v>4.3129499999999998</v>
      </c>
      <c r="E17" s="105">
        <f>ROUND((SUM(E18:E22))/1000,5)</f>
        <v>4.9584999999999999</v>
      </c>
      <c r="F17" s="105">
        <f>ROUND((SUM(F18:F22))/1000,5)</f>
        <v>5.4644199999999996</v>
      </c>
      <c r="G17" s="106">
        <f>ROUND((SUM(G18:G22))/1000,5)</f>
        <v>6.8013000000000003</v>
      </c>
      <c r="H17" s="45"/>
      <c r="I17" s="45"/>
    </row>
    <row r="18" spans="1:14" ht="12.75" customHeight="1" outlineLevel="1" x14ac:dyDescent="0.3">
      <c r="A18" s="68" t="s">
        <v>94</v>
      </c>
      <c r="B18" s="69" t="s">
        <v>78</v>
      </c>
      <c r="C18" s="70" t="s">
        <v>79</v>
      </c>
      <c r="D18" s="71">
        <f t="shared" ref="D18:G18" si="2">$D$12</f>
        <v>2845.15</v>
      </c>
      <c r="E18" s="71">
        <f t="shared" si="2"/>
        <v>2845.15</v>
      </c>
      <c r="F18" s="71">
        <f t="shared" si="2"/>
        <v>2845.15</v>
      </c>
      <c r="G18" s="72">
        <f t="shared" si="2"/>
        <v>2845.15</v>
      </c>
      <c r="H18" s="45"/>
      <c r="I18" s="45"/>
    </row>
    <row r="19" spans="1:14" ht="12.75" customHeight="1" outlineLevel="1" x14ac:dyDescent="0.3">
      <c r="A19" s="68" t="s">
        <v>95</v>
      </c>
      <c r="B19" s="69" t="s">
        <v>90</v>
      </c>
      <c r="C19" s="70" t="s">
        <v>79</v>
      </c>
      <c r="D19" s="71">
        <f>D$13</f>
        <v>1071.42</v>
      </c>
      <c r="E19" s="71">
        <f t="shared" ref="E19:G19" si="3">E$13</f>
        <v>1716.97</v>
      </c>
      <c r="F19" s="71">
        <f t="shared" si="3"/>
        <v>2222.89</v>
      </c>
      <c r="G19" s="72">
        <f t="shared" si="3"/>
        <v>3559.77</v>
      </c>
      <c r="H19" s="45"/>
      <c r="I19" s="45"/>
    </row>
    <row r="20" spans="1:14" ht="12.75" customHeight="1" outlineLevel="1" x14ac:dyDescent="0.3">
      <c r="A20" s="68" t="s">
        <v>96</v>
      </c>
      <c r="B20" s="69" t="s">
        <v>83</v>
      </c>
      <c r="C20" s="70" t="s">
        <v>79</v>
      </c>
      <c r="D20" s="71">
        <f>D$14</f>
        <v>4.66</v>
      </c>
      <c r="E20" s="71">
        <f>D20</f>
        <v>4.66</v>
      </c>
      <c r="F20" s="71">
        <f>D20</f>
        <v>4.66</v>
      </c>
      <c r="G20" s="72">
        <f>D20</f>
        <v>4.66</v>
      </c>
      <c r="H20" s="45"/>
      <c r="I20" s="45"/>
    </row>
    <row r="21" spans="1:14" ht="12.75" customHeight="1" outlineLevel="1" x14ac:dyDescent="0.3">
      <c r="A21" s="68" t="s">
        <v>97</v>
      </c>
      <c r="B21" s="69" t="s">
        <v>108</v>
      </c>
      <c r="C21" s="70" t="s">
        <v>79</v>
      </c>
      <c r="D21" s="71">
        <v>175.36</v>
      </c>
      <c r="E21" s="71">
        <f>$D21</f>
        <v>175.36</v>
      </c>
      <c r="F21" s="71">
        <f t="shared" ref="F21:G22" si="4">$D21</f>
        <v>175.36</v>
      </c>
      <c r="G21" s="72">
        <f t="shared" si="4"/>
        <v>175.36</v>
      </c>
      <c r="H21" s="45"/>
      <c r="I21" s="115"/>
    </row>
    <row r="22" spans="1:14" ht="12.75" customHeight="1" outlineLevel="1" thickBot="1" x14ac:dyDescent="0.35">
      <c r="A22" s="74" t="s">
        <v>110</v>
      </c>
      <c r="B22" s="75" t="s">
        <v>81</v>
      </c>
      <c r="C22" s="76" t="s">
        <v>79</v>
      </c>
      <c r="D22" s="77">
        <v>216.36</v>
      </c>
      <c r="E22" s="77">
        <f>$D22</f>
        <v>216.36</v>
      </c>
      <c r="F22" s="77">
        <f t="shared" si="4"/>
        <v>216.36</v>
      </c>
      <c r="G22" s="78">
        <f t="shared" si="4"/>
        <v>216.36</v>
      </c>
      <c r="H22" s="45"/>
      <c r="I22" s="45"/>
    </row>
    <row r="23" spans="1:14" ht="55.2" x14ac:dyDescent="0.3">
      <c r="A23" s="102" t="s">
        <v>98</v>
      </c>
      <c r="B23" s="103" t="s">
        <v>99</v>
      </c>
      <c r="C23" s="104" t="s">
        <v>76</v>
      </c>
      <c r="D23" s="105">
        <f>ROUND((SUM(D24:D28))/1000,5)</f>
        <v>4.0784500000000001</v>
      </c>
      <c r="E23" s="105">
        <f>ROUND((SUM(E24:E28))/1000,5)</f>
        <v>4.7240000000000002</v>
      </c>
      <c r="F23" s="105">
        <f>ROUND((SUM(F24:F28))/1000,5)</f>
        <v>5.2299199999999999</v>
      </c>
      <c r="G23" s="106">
        <f>ROUND((SUM(G24:G28))/1000,5)</f>
        <v>6.5667999999999997</v>
      </c>
      <c r="H23" s="45"/>
      <c r="I23" s="45"/>
    </row>
    <row r="24" spans="1:14" ht="12.75" customHeight="1" outlineLevel="1" x14ac:dyDescent="0.3">
      <c r="A24" s="68" t="s">
        <v>100</v>
      </c>
      <c r="B24" s="69" t="s">
        <v>78</v>
      </c>
      <c r="C24" s="70" t="s">
        <v>79</v>
      </c>
      <c r="D24" s="71">
        <f t="shared" ref="D24:G24" si="5">$D$12</f>
        <v>2845.15</v>
      </c>
      <c r="E24" s="71">
        <f t="shared" si="5"/>
        <v>2845.15</v>
      </c>
      <c r="F24" s="71">
        <f t="shared" si="5"/>
        <v>2845.15</v>
      </c>
      <c r="G24" s="72">
        <f t="shared" si="5"/>
        <v>2845.15</v>
      </c>
      <c r="H24" s="45"/>
      <c r="I24" s="45"/>
    </row>
    <row r="25" spans="1:14" ht="12.75" customHeight="1" outlineLevel="1" x14ac:dyDescent="0.3">
      <c r="A25" s="68" t="s">
        <v>101</v>
      </c>
      <c r="B25" s="69" t="s">
        <v>90</v>
      </c>
      <c r="C25" s="70" t="s">
        <v>79</v>
      </c>
      <c r="D25" s="71">
        <f>D$13</f>
        <v>1071.42</v>
      </c>
      <c r="E25" s="71">
        <f t="shared" ref="E25:G25" si="6">E$13</f>
        <v>1716.97</v>
      </c>
      <c r="F25" s="71">
        <f t="shared" si="6"/>
        <v>2222.89</v>
      </c>
      <c r="G25" s="72">
        <f t="shared" si="6"/>
        <v>3559.77</v>
      </c>
      <c r="H25" s="45"/>
      <c r="I25" s="45"/>
    </row>
    <row r="26" spans="1:14" ht="12.75" customHeight="1" outlineLevel="1" x14ac:dyDescent="0.3">
      <c r="A26" s="68" t="s">
        <v>102</v>
      </c>
      <c r="B26" s="69" t="s">
        <v>83</v>
      </c>
      <c r="C26" s="70" t="s">
        <v>79</v>
      </c>
      <c r="D26" s="71">
        <f>D$14</f>
        <v>4.66</v>
      </c>
      <c r="E26" s="71">
        <f>D26</f>
        <v>4.66</v>
      </c>
      <c r="F26" s="71">
        <f>D26</f>
        <v>4.66</v>
      </c>
      <c r="G26" s="72">
        <f>D26</f>
        <v>4.66</v>
      </c>
      <c r="H26" s="45"/>
      <c r="I26" s="45"/>
    </row>
    <row r="27" spans="1:14" ht="12.75" customHeight="1" outlineLevel="1" x14ac:dyDescent="0.3">
      <c r="A27" s="68" t="s">
        <v>103</v>
      </c>
      <c r="B27" s="69" t="s">
        <v>108</v>
      </c>
      <c r="C27" s="70" t="s">
        <v>79</v>
      </c>
      <c r="D27" s="71">
        <v>68.95</v>
      </c>
      <c r="E27" s="71">
        <f>$D27</f>
        <v>68.95</v>
      </c>
      <c r="F27" s="71">
        <f t="shared" ref="F27:G28" si="7">$D27</f>
        <v>68.95</v>
      </c>
      <c r="G27" s="72">
        <f t="shared" si="7"/>
        <v>68.95</v>
      </c>
      <c r="H27" s="45"/>
      <c r="I27" s="115"/>
    </row>
    <row r="28" spans="1:14" ht="12.75" customHeight="1" outlineLevel="1" thickBot="1" x14ac:dyDescent="0.35">
      <c r="A28" s="74" t="s">
        <v>111</v>
      </c>
      <c r="B28" s="75" t="s">
        <v>81</v>
      </c>
      <c r="C28" s="76" t="s">
        <v>79</v>
      </c>
      <c r="D28" s="77">
        <v>88.27</v>
      </c>
      <c r="E28" s="77">
        <f>$D28</f>
        <v>88.27</v>
      </c>
      <c r="F28" s="77">
        <f t="shared" si="7"/>
        <v>88.27</v>
      </c>
      <c r="G28" s="78">
        <f t="shared" si="7"/>
        <v>88.27</v>
      </c>
      <c r="H28" s="45"/>
      <c r="I28" s="45"/>
    </row>
    <row r="29" spans="1:14" ht="12.75" customHeight="1" x14ac:dyDescent="0.3">
      <c r="A29" s="79" t="s">
        <v>84</v>
      </c>
      <c r="B29" s="79"/>
      <c r="C29" s="112"/>
      <c r="D29" s="112"/>
      <c r="E29" s="112"/>
      <c r="F29" s="112"/>
      <c r="G29" s="112"/>
      <c r="H29" s="45"/>
      <c r="I29" s="66"/>
    </row>
    <row r="30" spans="1:14" ht="13.5" customHeight="1" x14ac:dyDescent="0.3">
      <c r="A30" s="81" t="s">
        <v>3163</v>
      </c>
      <c r="B30" s="81"/>
      <c r="C30" s="81"/>
      <c r="D30" s="81"/>
      <c r="E30" s="81"/>
      <c r="F30" s="81"/>
      <c r="G30" s="81"/>
      <c r="H30" s="45"/>
      <c r="I30" s="66"/>
    </row>
    <row r="31" spans="1:14" x14ac:dyDescent="0.3">
      <c r="A31" s="81"/>
      <c r="B31" s="81"/>
      <c r="C31" s="81"/>
      <c r="D31" s="81"/>
      <c r="E31" s="81"/>
      <c r="F31" s="81"/>
      <c r="G31" s="81"/>
      <c r="H31" s="45"/>
      <c r="I31" s="45"/>
      <c r="J31" s="45"/>
      <c r="K31" s="45"/>
      <c r="L31" s="45"/>
      <c r="M31" s="45"/>
      <c r="N31" s="45"/>
    </row>
    <row r="32" spans="1:14" x14ac:dyDescent="0.3">
      <c r="A32" s="82"/>
      <c r="B32" s="82"/>
      <c r="C32" s="82"/>
      <c r="D32" s="82"/>
      <c r="E32" s="82"/>
      <c r="F32" s="82"/>
      <c r="G32" s="82"/>
      <c r="H32" s="45"/>
      <c r="I32" s="45"/>
      <c r="J32" s="45"/>
      <c r="K32" s="45"/>
      <c r="L32" s="45"/>
      <c r="M32" s="45"/>
      <c r="N32" s="45"/>
    </row>
    <row r="33" spans="1:14" x14ac:dyDescent="0.3">
      <c r="A33" s="83"/>
      <c r="B33" s="84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x14ac:dyDescent="0.3">
      <c r="A34" s="83"/>
      <c r="B34" s="85"/>
      <c r="C34" s="45"/>
      <c r="D34" s="86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6" spans="1:14" hidden="1" x14ac:dyDescent="0.3">
      <c r="A36" s="45"/>
      <c r="B36" s="45"/>
      <c r="C36" s="45"/>
      <c r="D36" s="88">
        <f>D11*1000</f>
        <v>4392.8599999999997</v>
      </c>
      <c r="E36" s="88">
        <f>E11*1000</f>
        <v>5038.41</v>
      </c>
      <c r="F36" s="88">
        <f>F11*1000</f>
        <v>5544.3300000000008</v>
      </c>
      <c r="G36" s="88">
        <f>G11*1000</f>
        <v>6881.21</v>
      </c>
      <c r="H36" s="88" t="s">
        <v>69</v>
      </c>
      <c r="I36">
        <f>D36</f>
        <v>4392.8599999999997</v>
      </c>
      <c r="J36" s="88"/>
      <c r="K36" s="88"/>
      <c r="L36" s="88"/>
      <c r="M36" s="88"/>
      <c r="N36" s="45"/>
    </row>
    <row r="37" spans="1:14" hidden="1" x14ac:dyDescent="0.3">
      <c r="A37" s="45"/>
      <c r="B37" s="45"/>
      <c r="C37" s="45"/>
      <c r="D37" s="88"/>
      <c r="E37" s="88"/>
      <c r="F37" s="88"/>
      <c r="G37" s="88"/>
      <c r="H37" s="88" t="s">
        <v>70</v>
      </c>
      <c r="I37">
        <f>E36</f>
        <v>5038.41</v>
      </c>
      <c r="J37" s="89"/>
      <c r="K37" s="89"/>
      <c r="L37" s="89"/>
      <c r="M37" s="89"/>
      <c r="N37" s="88"/>
    </row>
    <row r="38" spans="1:14" hidden="1" x14ac:dyDescent="0.3">
      <c r="A38" s="45"/>
      <c r="B38" s="45"/>
      <c r="C38" s="45"/>
      <c r="D38" s="88">
        <f>D17*1000</f>
        <v>4312.95</v>
      </c>
      <c r="E38" s="88">
        <f t="shared" ref="E38:G38" si="8">E17*1000</f>
        <v>4958.5</v>
      </c>
      <c r="F38" s="88">
        <f t="shared" si="8"/>
        <v>5464.4199999999992</v>
      </c>
      <c r="G38" s="88">
        <f t="shared" si="8"/>
        <v>6801.3</v>
      </c>
      <c r="H38" s="88" t="s">
        <v>71</v>
      </c>
      <c r="I38">
        <f>F36</f>
        <v>5544.3300000000008</v>
      </c>
      <c r="J38" s="90"/>
      <c r="K38" s="90"/>
      <c r="L38" s="90"/>
      <c r="M38" s="90"/>
      <c r="N38" s="88"/>
    </row>
    <row r="39" spans="1:14" hidden="1" x14ac:dyDescent="0.3">
      <c r="A39" s="45"/>
      <c r="B39" s="45"/>
      <c r="C39" s="45"/>
      <c r="D39" s="45">
        <f>D23*1000</f>
        <v>4078.4500000000003</v>
      </c>
      <c r="E39" s="45">
        <f t="shared" ref="E39:G39" si="9">E23*1000</f>
        <v>4724</v>
      </c>
      <c r="F39" s="45">
        <f t="shared" si="9"/>
        <v>5229.92</v>
      </c>
      <c r="G39" s="45">
        <f t="shared" si="9"/>
        <v>6566.8</v>
      </c>
      <c r="H39" s="45" t="s">
        <v>72</v>
      </c>
      <c r="I39">
        <f>G36</f>
        <v>6881.21</v>
      </c>
      <c r="J39" s="45"/>
      <c r="K39" s="45"/>
      <c r="L39" s="45"/>
      <c r="M39" s="45"/>
      <c r="N39" s="45"/>
    </row>
    <row r="40" spans="1:14" hidden="1" x14ac:dyDescent="0.3">
      <c r="H40" t="s">
        <v>69</v>
      </c>
      <c r="I40">
        <f>D37</f>
        <v>0</v>
      </c>
    </row>
    <row r="41" spans="1:14" hidden="1" x14ac:dyDescent="0.3">
      <c r="H41" t="s">
        <v>70</v>
      </c>
      <c r="I41">
        <f>E37</f>
        <v>0</v>
      </c>
    </row>
    <row r="42" spans="1:14" hidden="1" x14ac:dyDescent="0.3">
      <c r="H42" t="s">
        <v>71</v>
      </c>
      <c r="I42">
        <f>F37</f>
        <v>0</v>
      </c>
    </row>
    <row r="43" spans="1:14" hidden="1" x14ac:dyDescent="0.3">
      <c r="H43" t="s">
        <v>72</v>
      </c>
      <c r="I43">
        <f>G37</f>
        <v>0</v>
      </c>
    </row>
    <row r="44" spans="1:14" hidden="1" x14ac:dyDescent="0.3">
      <c r="H44" t="s">
        <v>69</v>
      </c>
      <c r="I44">
        <f>D38</f>
        <v>4312.95</v>
      </c>
    </row>
    <row r="45" spans="1:14" hidden="1" x14ac:dyDescent="0.3">
      <c r="H45" t="s">
        <v>70</v>
      </c>
      <c r="I45">
        <f>E38</f>
        <v>4958.5</v>
      </c>
    </row>
    <row r="46" spans="1:14" hidden="1" x14ac:dyDescent="0.3">
      <c r="H46" t="s">
        <v>71</v>
      </c>
      <c r="I46">
        <f>F38</f>
        <v>5464.4199999999992</v>
      </c>
    </row>
    <row r="47" spans="1:14" hidden="1" x14ac:dyDescent="0.3">
      <c r="H47" t="s">
        <v>72</v>
      </c>
      <c r="I47">
        <f>G38</f>
        <v>6801.3</v>
      </c>
    </row>
    <row r="48" spans="1:14" hidden="1" x14ac:dyDescent="0.3">
      <c r="H48" t="s">
        <v>69</v>
      </c>
      <c r="I48">
        <f>D39</f>
        <v>4078.4500000000003</v>
      </c>
    </row>
    <row r="49" spans="8:9" hidden="1" x14ac:dyDescent="0.3">
      <c r="H49" t="s">
        <v>70</v>
      </c>
      <c r="I49">
        <f>E39</f>
        <v>4724</v>
      </c>
    </row>
    <row r="50" spans="8:9" hidden="1" x14ac:dyDescent="0.3">
      <c r="H50" t="s">
        <v>71</v>
      </c>
      <c r="I50">
        <f>F39</f>
        <v>5229.92</v>
      </c>
    </row>
    <row r="51" spans="8:9" hidden="1" x14ac:dyDescent="0.3">
      <c r="H51" t="s">
        <v>72</v>
      </c>
      <c r="I51">
        <f>G39</f>
        <v>6566.8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6816C-5CB4-4870-BE07-6722E66F430B}">
  <sheetPr>
    <tabColor rgb="FF002060"/>
  </sheetPr>
  <dimension ref="A1:N104"/>
  <sheetViews>
    <sheetView view="pageBreakPreview" topLeftCell="A13" zoomScale="90" zoomScaleNormal="100" zoomScaleSheetLayoutView="90" workbookViewId="0">
      <selection activeCell="N17" sqref="N17"/>
    </sheetView>
  </sheetViews>
  <sheetFormatPr defaultRowHeight="14.4" outlineLevelRow="1" x14ac:dyDescent="0.3"/>
  <cols>
    <col min="1" max="1" width="9.6640625" bestFit="1" customWidth="1"/>
    <col min="2" max="2" width="46.6640625" customWidth="1"/>
    <col min="3" max="3" width="13.44140625" customWidth="1"/>
    <col min="4" max="7" width="12" customWidth="1"/>
    <col min="9" max="9" width="10" bestFit="1" customWidth="1"/>
  </cols>
  <sheetData>
    <row r="1" spans="1:10" x14ac:dyDescent="0.3">
      <c r="A1" s="44">
        <f>'1'!A1:G1</f>
        <v>45352</v>
      </c>
      <c r="B1" s="44"/>
      <c r="C1" s="44"/>
      <c r="D1" s="44"/>
      <c r="E1" s="44"/>
      <c r="F1" s="44"/>
      <c r="G1" s="44"/>
      <c r="H1" s="45"/>
      <c r="I1" s="45"/>
      <c r="J1" s="45"/>
    </row>
    <row r="2" spans="1:10" ht="15" customHeight="1" x14ac:dyDescent="0.3">
      <c r="A2" s="91" t="s">
        <v>112</v>
      </c>
      <c r="B2" s="91"/>
      <c r="C2" s="91"/>
      <c r="D2" s="91"/>
      <c r="E2" s="91"/>
      <c r="F2" s="91"/>
      <c r="G2" s="91"/>
      <c r="H2" s="45"/>
      <c r="I2" s="45"/>
      <c r="J2" s="45"/>
    </row>
    <row r="3" spans="1:10" x14ac:dyDescent="0.3">
      <c r="A3" s="91"/>
      <c r="B3" s="91"/>
      <c r="C3" s="91"/>
      <c r="D3" s="91"/>
      <c r="E3" s="91"/>
      <c r="F3" s="91"/>
      <c r="G3" s="91"/>
      <c r="H3" s="45"/>
      <c r="I3" s="45"/>
      <c r="J3" s="45"/>
    </row>
    <row r="4" spans="1:10" ht="15" thickBot="1" x14ac:dyDescent="0.35">
      <c r="A4" s="92"/>
      <c r="B4" s="92"/>
      <c r="C4" s="92"/>
      <c r="D4" s="92"/>
      <c r="E4" s="92"/>
      <c r="F4" s="92"/>
      <c r="G4" s="92"/>
      <c r="H4" s="45"/>
      <c r="I4" s="45"/>
      <c r="J4" s="45"/>
    </row>
    <row r="5" spans="1:10" ht="15" customHeight="1" x14ac:dyDescent="0.3">
      <c r="A5" s="46" t="s">
        <v>64</v>
      </c>
      <c r="B5" s="47" t="s">
        <v>65</v>
      </c>
      <c r="C5" s="47" t="s">
        <v>66</v>
      </c>
      <c r="D5" s="48" t="s">
        <v>67</v>
      </c>
      <c r="E5" s="48"/>
      <c r="F5" s="48"/>
      <c r="G5" s="49"/>
      <c r="H5" s="45"/>
      <c r="I5" s="45"/>
      <c r="J5" s="45"/>
    </row>
    <row r="6" spans="1:10" x14ac:dyDescent="0.3">
      <c r="A6" s="50"/>
      <c r="B6" s="51"/>
      <c r="C6" s="51"/>
      <c r="D6" s="52" t="s">
        <v>68</v>
      </c>
      <c r="E6" s="52"/>
      <c r="F6" s="52"/>
      <c r="G6" s="53"/>
      <c r="H6" s="45"/>
      <c r="I6" s="45"/>
      <c r="J6" s="45"/>
    </row>
    <row r="7" spans="1:10" x14ac:dyDescent="0.3">
      <c r="A7" s="50"/>
      <c r="B7" s="51"/>
      <c r="C7" s="51"/>
      <c r="D7" s="54" t="s">
        <v>69</v>
      </c>
      <c r="E7" s="54" t="s">
        <v>70</v>
      </c>
      <c r="F7" s="54" t="s">
        <v>71</v>
      </c>
      <c r="G7" s="55" t="s">
        <v>72</v>
      </c>
      <c r="H7" s="45"/>
      <c r="I7" s="45"/>
      <c r="J7" s="45"/>
    </row>
    <row r="8" spans="1:10" x14ac:dyDescent="0.3">
      <c r="A8" s="93">
        <v>1</v>
      </c>
      <c r="B8" s="94">
        <v>2</v>
      </c>
      <c r="C8" s="94">
        <v>3</v>
      </c>
      <c r="D8" s="94">
        <v>4</v>
      </c>
      <c r="E8" s="94">
        <v>5</v>
      </c>
      <c r="F8" s="94">
        <v>6</v>
      </c>
      <c r="G8" s="95">
        <v>7</v>
      </c>
      <c r="H8" s="45"/>
      <c r="I8" s="45"/>
      <c r="J8" s="45"/>
    </row>
    <row r="9" spans="1:10" x14ac:dyDescent="0.3">
      <c r="A9" s="96" t="s">
        <v>8</v>
      </c>
      <c r="B9" s="97" t="s">
        <v>86</v>
      </c>
      <c r="C9" s="97"/>
      <c r="D9" s="97"/>
      <c r="E9" s="97"/>
      <c r="F9" s="97"/>
      <c r="G9" s="98"/>
      <c r="H9" s="45"/>
      <c r="I9" s="45"/>
      <c r="J9" s="45"/>
    </row>
    <row r="10" spans="1:10" x14ac:dyDescent="0.3">
      <c r="A10" s="121" t="s">
        <v>113</v>
      </c>
      <c r="B10" s="122" t="s">
        <v>88</v>
      </c>
      <c r="C10" s="122"/>
      <c r="D10" s="122"/>
      <c r="E10" s="122"/>
      <c r="F10" s="122"/>
      <c r="G10" s="123"/>
      <c r="H10" s="45"/>
      <c r="I10" s="66"/>
      <c r="J10" s="45"/>
    </row>
    <row r="11" spans="1:10" ht="30" customHeight="1" x14ac:dyDescent="0.3">
      <c r="A11" s="124" t="s">
        <v>114</v>
      </c>
      <c r="B11" s="125" t="s">
        <v>115</v>
      </c>
      <c r="C11" s="126"/>
      <c r="D11" s="126"/>
      <c r="E11" s="126"/>
      <c r="F11" s="126"/>
      <c r="G11" s="127"/>
      <c r="H11" s="45"/>
      <c r="I11" s="66"/>
      <c r="J11" s="45"/>
    </row>
    <row r="12" spans="1:10" ht="15" customHeight="1" x14ac:dyDescent="0.3">
      <c r="A12" s="128" t="s">
        <v>116</v>
      </c>
      <c r="B12" s="129" t="s">
        <v>117</v>
      </c>
      <c r="C12" s="130"/>
      <c r="D12" s="130"/>
      <c r="E12" s="130"/>
      <c r="F12" s="130"/>
      <c r="G12" s="131"/>
      <c r="H12" s="45"/>
      <c r="I12" s="66"/>
      <c r="J12" s="45"/>
    </row>
    <row r="13" spans="1:10" x14ac:dyDescent="0.3">
      <c r="A13" s="132" t="s">
        <v>118</v>
      </c>
      <c r="B13" s="133" t="s">
        <v>119</v>
      </c>
      <c r="C13" s="134" t="s">
        <v>76</v>
      </c>
      <c r="D13" s="135">
        <f>ROUND(((D14+D15+D17+D16)/1000),5)</f>
        <v>2.7138300000000002</v>
      </c>
      <c r="E13" s="135">
        <f t="shared" ref="E13:G13" si="0">ROUND(((E14+E15+E17+E16)/1000),5)</f>
        <v>3.3593799999999998</v>
      </c>
      <c r="F13" s="135">
        <f t="shared" si="0"/>
        <v>3.8653</v>
      </c>
      <c r="G13" s="136">
        <f t="shared" si="0"/>
        <v>5.2021800000000002</v>
      </c>
      <c r="H13" s="45"/>
      <c r="I13" s="66"/>
      <c r="J13" s="45"/>
    </row>
    <row r="14" spans="1:10" ht="12.75" hidden="1" customHeight="1" outlineLevel="1" x14ac:dyDescent="0.3">
      <c r="A14" s="68" t="s">
        <v>120</v>
      </c>
      <c r="B14" s="69" t="s">
        <v>78</v>
      </c>
      <c r="C14" s="70" t="s">
        <v>79</v>
      </c>
      <c r="D14" s="71">
        <v>1372.03</v>
      </c>
      <c r="E14" s="71">
        <f>$D14</f>
        <v>1372.03</v>
      </c>
      <c r="F14" s="71">
        <f t="shared" ref="F14:G14" si="1">$D14</f>
        <v>1372.03</v>
      </c>
      <c r="G14" s="72">
        <f t="shared" si="1"/>
        <v>1372.03</v>
      </c>
      <c r="H14" s="45"/>
      <c r="J14" s="45"/>
    </row>
    <row r="15" spans="1:10" ht="12.75" hidden="1" customHeight="1" outlineLevel="1" x14ac:dyDescent="0.3">
      <c r="A15" s="68" t="s">
        <v>121</v>
      </c>
      <c r="B15" s="69" t="s">
        <v>90</v>
      </c>
      <c r="C15" s="70" t="s">
        <v>79</v>
      </c>
      <c r="D15" s="71">
        <v>1071.42</v>
      </c>
      <c r="E15" s="71">
        <v>1716.97</v>
      </c>
      <c r="F15" s="71">
        <v>2222.89</v>
      </c>
      <c r="G15" s="71">
        <v>3559.77</v>
      </c>
      <c r="H15" s="45"/>
      <c r="I15" s="66"/>
      <c r="J15" s="45"/>
    </row>
    <row r="16" spans="1:10" ht="12.75" hidden="1" customHeight="1" outlineLevel="1" x14ac:dyDescent="0.3">
      <c r="A16" s="68" t="s">
        <v>122</v>
      </c>
      <c r="B16" s="69" t="s">
        <v>83</v>
      </c>
      <c r="C16" s="70" t="s">
        <v>79</v>
      </c>
      <c r="D16" s="71">
        <f>'1'!D14</f>
        <v>5.59</v>
      </c>
      <c r="E16" s="71">
        <f>D16</f>
        <v>5.59</v>
      </c>
      <c r="F16" s="71">
        <f>D16</f>
        <v>5.59</v>
      </c>
      <c r="G16" s="72">
        <f>D16</f>
        <v>5.59</v>
      </c>
      <c r="H16" s="45"/>
      <c r="I16" s="66"/>
      <c r="J16" s="45"/>
    </row>
    <row r="17" spans="1:10" ht="12.75" hidden="1" customHeight="1" outlineLevel="1" x14ac:dyDescent="0.3">
      <c r="A17" s="68" t="s">
        <v>123</v>
      </c>
      <c r="B17" s="69" t="s">
        <v>81</v>
      </c>
      <c r="C17" s="70" t="s">
        <v>79</v>
      </c>
      <c r="D17" s="71">
        <v>264.79000000000002</v>
      </c>
      <c r="E17" s="71">
        <f>D17</f>
        <v>264.79000000000002</v>
      </c>
      <c r="F17" s="71">
        <f>D17</f>
        <v>264.79000000000002</v>
      </c>
      <c r="G17" s="72">
        <f>D17</f>
        <v>264.79000000000002</v>
      </c>
      <c r="H17" s="45"/>
      <c r="I17" s="66"/>
      <c r="J17" s="45"/>
    </row>
    <row r="18" spans="1:10" collapsed="1" x14ac:dyDescent="0.3">
      <c r="A18" s="132" t="s">
        <v>124</v>
      </c>
      <c r="B18" s="133" t="s">
        <v>125</v>
      </c>
      <c r="C18" s="134" t="s">
        <v>76</v>
      </c>
      <c r="D18" s="135">
        <f>ROUND(((D19+D20+D22+D21)/1000),5)</f>
        <v>4.7320500000000001</v>
      </c>
      <c r="E18" s="135">
        <f t="shared" ref="E18:G18" si="2">ROUND(((E19+E20+E22+E21)/1000),5)</f>
        <v>5.3776000000000002</v>
      </c>
      <c r="F18" s="135">
        <f t="shared" si="2"/>
        <v>5.8835199999999999</v>
      </c>
      <c r="G18" s="136">
        <f t="shared" si="2"/>
        <v>7.2203999999999997</v>
      </c>
      <c r="H18" s="45"/>
      <c r="I18" s="66"/>
    </row>
    <row r="19" spans="1:10" ht="12.75" hidden="1" customHeight="1" outlineLevel="1" x14ac:dyDescent="0.3">
      <c r="A19" s="68" t="s">
        <v>126</v>
      </c>
      <c r="B19" s="69" t="s">
        <v>78</v>
      </c>
      <c r="C19" s="70" t="s">
        <v>79</v>
      </c>
      <c r="D19" s="71">
        <v>3390.25</v>
      </c>
      <c r="E19" s="71">
        <f>$D19</f>
        <v>3390.25</v>
      </c>
      <c r="F19" s="71">
        <f t="shared" ref="F19:G19" si="3">$D19</f>
        <v>3390.25</v>
      </c>
      <c r="G19" s="72">
        <f t="shared" si="3"/>
        <v>3390.25</v>
      </c>
      <c r="H19" s="45"/>
      <c r="I19" s="66"/>
    </row>
    <row r="20" spans="1:10" ht="12.75" hidden="1" customHeight="1" outlineLevel="1" x14ac:dyDescent="0.3">
      <c r="A20" s="68" t="s">
        <v>127</v>
      </c>
      <c r="B20" s="69" t="s">
        <v>90</v>
      </c>
      <c r="C20" s="70" t="s">
        <v>79</v>
      </c>
      <c r="D20" s="71">
        <f>D$15</f>
        <v>1071.42</v>
      </c>
      <c r="E20" s="71">
        <f t="shared" ref="E20:G20" si="4">E$15</f>
        <v>1716.97</v>
      </c>
      <c r="F20" s="71">
        <f t="shared" si="4"/>
        <v>2222.89</v>
      </c>
      <c r="G20" s="72">
        <f t="shared" si="4"/>
        <v>3559.77</v>
      </c>
      <c r="H20" s="45"/>
      <c r="I20" s="66"/>
    </row>
    <row r="21" spans="1:10" ht="12.75" hidden="1" customHeight="1" outlineLevel="1" x14ac:dyDescent="0.3">
      <c r="A21" s="68" t="s">
        <v>128</v>
      </c>
      <c r="B21" s="69" t="s">
        <v>83</v>
      </c>
      <c r="C21" s="70" t="s">
        <v>79</v>
      </c>
      <c r="D21" s="71">
        <f>$D$16</f>
        <v>5.59</v>
      </c>
      <c r="E21" s="71">
        <f>$E$16</f>
        <v>5.59</v>
      </c>
      <c r="F21" s="71">
        <f>$F$16</f>
        <v>5.59</v>
      </c>
      <c r="G21" s="72">
        <f>$G$16</f>
        <v>5.59</v>
      </c>
      <c r="H21" s="45"/>
      <c r="I21" s="66"/>
    </row>
    <row r="22" spans="1:10" ht="12.75" hidden="1" customHeight="1" outlineLevel="1" x14ac:dyDescent="0.3">
      <c r="A22" s="68" t="s">
        <v>129</v>
      </c>
      <c r="B22" s="69" t="s">
        <v>81</v>
      </c>
      <c r="C22" s="70" t="s">
        <v>79</v>
      </c>
      <c r="D22" s="71">
        <v>264.79000000000002</v>
      </c>
      <c r="E22" s="71">
        <f>D22</f>
        <v>264.79000000000002</v>
      </c>
      <c r="F22" s="71">
        <f>D22</f>
        <v>264.79000000000002</v>
      </c>
      <c r="G22" s="72">
        <f>D22</f>
        <v>264.79000000000002</v>
      </c>
      <c r="H22" s="45"/>
      <c r="I22" s="66"/>
    </row>
    <row r="23" spans="1:10" ht="12.75" customHeight="1" collapsed="1" thickBot="1" x14ac:dyDescent="0.35">
      <c r="A23" s="132" t="s">
        <v>130</v>
      </c>
      <c r="B23" s="133" t="s">
        <v>131</v>
      </c>
      <c r="C23" s="134" t="s">
        <v>76</v>
      </c>
      <c r="D23" s="137">
        <f>ROUND(((D24+D25+D27+D26)/1000),5)</f>
        <v>7.8794700000000004</v>
      </c>
      <c r="E23" s="137">
        <f t="shared" ref="E23:G23" si="5">ROUND(((E24+E25+E27+E26)/1000),5)</f>
        <v>8.5250199999999996</v>
      </c>
      <c r="F23" s="137">
        <f t="shared" si="5"/>
        <v>9.0309399999999993</v>
      </c>
      <c r="G23" s="138">
        <f t="shared" si="5"/>
        <v>10.36782</v>
      </c>
      <c r="H23" s="45"/>
      <c r="I23" s="66"/>
    </row>
    <row r="24" spans="1:10" ht="12.75" hidden="1" customHeight="1" outlineLevel="1" x14ac:dyDescent="0.3">
      <c r="A24" s="68" t="s">
        <v>132</v>
      </c>
      <c r="B24" s="69" t="s">
        <v>78</v>
      </c>
      <c r="C24" s="70" t="s">
        <v>79</v>
      </c>
      <c r="D24" s="71">
        <v>6537.67</v>
      </c>
      <c r="E24" s="71">
        <f>$D24</f>
        <v>6537.67</v>
      </c>
      <c r="F24" s="71">
        <f t="shared" ref="F24:G24" si="6">$D24</f>
        <v>6537.67</v>
      </c>
      <c r="G24" s="72">
        <f t="shared" si="6"/>
        <v>6537.67</v>
      </c>
      <c r="H24" s="45"/>
      <c r="I24" s="66"/>
    </row>
    <row r="25" spans="1:10" ht="12.75" hidden="1" customHeight="1" outlineLevel="1" x14ac:dyDescent="0.3">
      <c r="A25" s="68" t="s">
        <v>133</v>
      </c>
      <c r="B25" s="69" t="s">
        <v>90</v>
      </c>
      <c r="C25" s="70" t="s">
        <v>79</v>
      </c>
      <c r="D25" s="71">
        <f>D$15</f>
        <v>1071.42</v>
      </c>
      <c r="E25" s="71">
        <f t="shared" ref="E25:G25" si="7">E$15</f>
        <v>1716.97</v>
      </c>
      <c r="F25" s="71">
        <f t="shared" si="7"/>
        <v>2222.89</v>
      </c>
      <c r="G25" s="72">
        <f t="shared" si="7"/>
        <v>3559.77</v>
      </c>
      <c r="H25" s="45"/>
      <c r="I25" s="66"/>
    </row>
    <row r="26" spans="1:10" ht="12.75" hidden="1" customHeight="1" outlineLevel="1" x14ac:dyDescent="0.3">
      <c r="A26" s="68" t="s">
        <v>134</v>
      </c>
      <c r="B26" s="69" t="s">
        <v>83</v>
      </c>
      <c r="C26" s="70" t="s">
        <v>79</v>
      </c>
      <c r="D26" s="71">
        <f>$D$16</f>
        <v>5.59</v>
      </c>
      <c r="E26" s="71">
        <f>$E$16</f>
        <v>5.59</v>
      </c>
      <c r="F26" s="71">
        <f>$F$16</f>
        <v>5.59</v>
      </c>
      <c r="G26" s="72">
        <f>$G$16</f>
        <v>5.59</v>
      </c>
      <c r="H26" s="45"/>
      <c r="I26" s="66"/>
    </row>
    <row r="27" spans="1:10" ht="12.75" hidden="1" customHeight="1" outlineLevel="1" thickBot="1" x14ac:dyDescent="0.35">
      <c r="A27" s="74" t="s">
        <v>135</v>
      </c>
      <c r="B27" s="75" t="s">
        <v>81</v>
      </c>
      <c r="C27" s="76" t="s">
        <v>79</v>
      </c>
      <c r="D27" s="77">
        <v>264.79000000000002</v>
      </c>
      <c r="E27" s="71">
        <f>D27</f>
        <v>264.79000000000002</v>
      </c>
      <c r="F27" s="71">
        <f>D27</f>
        <v>264.79000000000002</v>
      </c>
      <c r="G27" s="72">
        <f>D27</f>
        <v>264.79000000000002</v>
      </c>
      <c r="H27" s="45"/>
      <c r="I27" s="66"/>
    </row>
    <row r="28" spans="1:10" ht="12.75" customHeight="1" collapsed="1" x14ac:dyDescent="0.3">
      <c r="A28" s="139" t="s">
        <v>136</v>
      </c>
      <c r="B28" s="140" t="s">
        <v>137</v>
      </c>
      <c r="C28" s="141"/>
      <c r="D28" s="141"/>
      <c r="E28" s="141"/>
      <c r="F28" s="141"/>
      <c r="G28" s="142"/>
      <c r="H28" s="45"/>
      <c r="I28" s="66"/>
    </row>
    <row r="29" spans="1:10" ht="12.75" customHeight="1" x14ac:dyDescent="0.3">
      <c r="A29" s="132" t="s">
        <v>138</v>
      </c>
      <c r="B29" s="133" t="s">
        <v>119</v>
      </c>
      <c r="C29" s="134" t="s">
        <v>76</v>
      </c>
      <c r="D29" s="135">
        <f>ROUND(((D30+D31+D33+D32)/1000),5)</f>
        <v>2.7138300000000002</v>
      </c>
      <c r="E29" s="135">
        <f t="shared" ref="E29:G29" si="8">ROUND(((E30+E31+E33+E32)/1000),5)</f>
        <v>3.3593799999999998</v>
      </c>
      <c r="F29" s="135">
        <f t="shared" si="8"/>
        <v>3.8653</v>
      </c>
      <c r="G29" s="136">
        <f t="shared" si="8"/>
        <v>5.2021800000000002</v>
      </c>
      <c r="H29" s="45"/>
      <c r="I29" s="66"/>
    </row>
    <row r="30" spans="1:10" ht="12.75" hidden="1" customHeight="1" outlineLevel="1" x14ac:dyDescent="0.3">
      <c r="A30" s="68" t="s">
        <v>139</v>
      </c>
      <c r="B30" s="69" t="s">
        <v>78</v>
      </c>
      <c r="C30" s="70" t="s">
        <v>79</v>
      </c>
      <c r="D30" s="71">
        <v>1372.03</v>
      </c>
      <c r="E30" s="71">
        <f>$D30</f>
        <v>1372.03</v>
      </c>
      <c r="F30" s="71">
        <f t="shared" ref="F30:G30" si="9">$D30</f>
        <v>1372.03</v>
      </c>
      <c r="G30" s="72">
        <f t="shared" si="9"/>
        <v>1372.03</v>
      </c>
      <c r="H30" s="45"/>
      <c r="I30" s="66"/>
    </row>
    <row r="31" spans="1:10" ht="12.75" hidden="1" customHeight="1" outlineLevel="1" x14ac:dyDescent="0.3">
      <c r="A31" s="68" t="s">
        <v>140</v>
      </c>
      <c r="B31" s="69" t="s">
        <v>90</v>
      </c>
      <c r="C31" s="70" t="s">
        <v>79</v>
      </c>
      <c r="D31" s="71">
        <f>D$15</f>
        <v>1071.42</v>
      </c>
      <c r="E31" s="71">
        <f t="shared" ref="E31:G31" si="10">E$15</f>
        <v>1716.97</v>
      </c>
      <c r="F31" s="71">
        <f t="shared" si="10"/>
        <v>2222.89</v>
      </c>
      <c r="G31" s="72">
        <f t="shared" si="10"/>
        <v>3559.77</v>
      </c>
      <c r="H31" s="45"/>
      <c r="I31" s="66"/>
    </row>
    <row r="32" spans="1:10" ht="12.75" hidden="1" customHeight="1" outlineLevel="1" x14ac:dyDescent="0.3">
      <c r="A32" s="68" t="s">
        <v>141</v>
      </c>
      <c r="B32" s="69" t="s">
        <v>83</v>
      </c>
      <c r="C32" s="70" t="s">
        <v>79</v>
      </c>
      <c r="D32" s="71">
        <f>$D$16</f>
        <v>5.59</v>
      </c>
      <c r="E32" s="71">
        <f>$E$16</f>
        <v>5.59</v>
      </c>
      <c r="F32" s="71">
        <f>$F$16</f>
        <v>5.59</v>
      </c>
      <c r="G32" s="72">
        <f>$G$16</f>
        <v>5.59</v>
      </c>
      <c r="H32" s="45"/>
      <c r="I32" s="66"/>
    </row>
    <row r="33" spans="1:14" ht="12.75" hidden="1" customHeight="1" outlineLevel="1" x14ac:dyDescent="0.3">
      <c r="A33" s="68" t="s">
        <v>142</v>
      </c>
      <c r="B33" s="69" t="s">
        <v>81</v>
      </c>
      <c r="C33" s="70" t="s">
        <v>79</v>
      </c>
      <c r="D33" s="71">
        <v>264.79000000000002</v>
      </c>
      <c r="E33" s="71">
        <f>D33</f>
        <v>264.79000000000002</v>
      </c>
      <c r="F33" s="71">
        <f>D33</f>
        <v>264.79000000000002</v>
      </c>
      <c r="G33" s="72">
        <f>D33</f>
        <v>264.79000000000002</v>
      </c>
      <c r="H33" s="45"/>
      <c r="I33" s="66"/>
    </row>
    <row r="34" spans="1:14" ht="12.75" customHeight="1" collapsed="1" thickBot="1" x14ac:dyDescent="0.35">
      <c r="A34" s="132" t="s">
        <v>143</v>
      </c>
      <c r="B34" s="133" t="s">
        <v>144</v>
      </c>
      <c r="C34" s="134" t="s">
        <v>76</v>
      </c>
      <c r="D34" s="135">
        <f>ROUND(((D35+D36+D38+D37)/1000),5)</f>
        <v>6.2012400000000003</v>
      </c>
      <c r="E34" s="135">
        <f t="shared" ref="E34:G34" si="11">ROUND(((E35+E36+E38+E37)/1000),5)</f>
        <v>6.8467900000000004</v>
      </c>
      <c r="F34" s="135">
        <f t="shared" si="11"/>
        <v>7.3527100000000001</v>
      </c>
      <c r="G34" s="136">
        <f t="shared" si="11"/>
        <v>8.6895900000000008</v>
      </c>
      <c r="H34" s="45"/>
      <c r="I34" s="66"/>
      <c r="J34" s="45"/>
      <c r="K34" s="45"/>
      <c r="L34" s="45"/>
      <c r="M34" s="45"/>
      <c r="N34" s="45"/>
    </row>
    <row r="35" spans="1:14" ht="12.75" hidden="1" customHeight="1" outlineLevel="1" x14ac:dyDescent="0.3">
      <c r="A35" s="68" t="s">
        <v>145</v>
      </c>
      <c r="B35" s="69" t="s">
        <v>78</v>
      </c>
      <c r="C35" s="70" t="s">
        <v>79</v>
      </c>
      <c r="D35" s="71">
        <v>4859.4399999999996</v>
      </c>
      <c r="E35" s="71">
        <f>$D35</f>
        <v>4859.4399999999996</v>
      </c>
      <c r="F35" s="71">
        <f t="shared" ref="F35:G35" si="12">$D35</f>
        <v>4859.4399999999996</v>
      </c>
      <c r="G35" s="72">
        <f t="shared" si="12"/>
        <v>4859.4399999999996</v>
      </c>
      <c r="H35" s="45"/>
      <c r="I35" s="66"/>
      <c r="J35" s="45"/>
      <c r="K35" s="45"/>
      <c r="L35" s="45"/>
      <c r="M35" s="45"/>
      <c r="N35" s="45"/>
    </row>
    <row r="36" spans="1:14" ht="12.75" hidden="1" customHeight="1" outlineLevel="1" x14ac:dyDescent="0.3">
      <c r="A36" s="68" t="s">
        <v>146</v>
      </c>
      <c r="B36" s="69" t="s">
        <v>90</v>
      </c>
      <c r="C36" s="70" t="s">
        <v>79</v>
      </c>
      <c r="D36" s="71">
        <f>D$15</f>
        <v>1071.42</v>
      </c>
      <c r="E36" s="71">
        <f t="shared" ref="E36:G36" si="13">E$15</f>
        <v>1716.97</v>
      </c>
      <c r="F36" s="71">
        <f t="shared" si="13"/>
        <v>2222.89</v>
      </c>
      <c r="G36" s="72">
        <f t="shared" si="13"/>
        <v>3559.77</v>
      </c>
      <c r="H36" s="45"/>
      <c r="I36" s="66"/>
      <c r="J36" s="45"/>
      <c r="K36" s="45"/>
      <c r="L36" s="45"/>
      <c r="M36" s="45"/>
      <c r="N36" s="45"/>
    </row>
    <row r="37" spans="1:14" ht="12.75" hidden="1" customHeight="1" outlineLevel="1" x14ac:dyDescent="0.3">
      <c r="A37" s="68" t="s">
        <v>147</v>
      </c>
      <c r="B37" s="69" t="s">
        <v>83</v>
      </c>
      <c r="C37" s="70" t="s">
        <v>79</v>
      </c>
      <c r="D37" s="71">
        <f>$D$16</f>
        <v>5.59</v>
      </c>
      <c r="E37" s="71">
        <f>$E$16</f>
        <v>5.59</v>
      </c>
      <c r="F37" s="71">
        <f>$F$16</f>
        <v>5.59</v>
      </c>
      <c r="G37" s="72">
        <f>$G$16</f>
        <v>5.59</v>
      </c>
      <c r="H37" s="45"/>
      <c r="I37" s="66"/>
      <c r="J37" s="45"/>
      <c r="K37" s="45"/>
      <c r="L37" s="45"/>
      <c r="M37" s="45"/>
      <c r="N37" s="45"/>
    </row>
    <row r="38" spans="1:14" ht="12.75" hidden="1" customHeight="1" outlineLevel="1" thickBot="1" x14ac:dyDescent="0.35">
      <c r="A38" s="74" t="s">
        <v>148</v>
      </c>
      <c r="B38" s="75" t="s">
        <v>81</v>
      </c>
      <c r="C38" s="76" t="s">
        <v>79</v>
      </c>
      <c r="D38" s="77">
        <v>264.79000000000002</v>
      </c>
      <c r="E38" s="71">
        <f>D38</f>
        <v>264.79000000000002</v>
      </c>
      <c r="F38" s="71">
        <f>D38</f>
        <v>264.79000000000002</v>
      </c>
      <c r="G38" s="72">
        <f>D38</f>
        <v>264.79000000000002</v>
      </c>
      <c r="H38" s="45"/>
      <c r="I38" s="66"/>
      <c r="J38" s="45"/>
      <c r="K38" s="45"/>
      <c r="L38" s="45"/>
      <c r="M38" s="45"/>
      <c r="N38" s="45"/>
    </row>
    <row r="39" spans="1:14" ht="30" customHeight="1" collapsed="1" thickBot="1" x14ac:dyDescent="0.35">
      <c r="A39" s="143" t="s">
        <v>149</v>
      </c>
      <c r="B39" s="144" t="s">
        <v>150</v>
      </c>
      <c r="C39" s="145"/>
      <c r="D39" s="145"/>
      <c r="E39" s="145"/>
      <c r="F39" s="145"/>
      <c r="G39" s="146"/>
      <c r="H39" s="45"/>
      <c r="I39" s="66"/>
      <c r="J39" s="45"/>
      <c r="K39" s="45"/>
      <c r="L39" s="45"/>
      <c r="M39" s="45"/>
      <c r="N39" s="45"/>
    </row>
    <row r="40" spans="1:14" x14ac:dyDescent="0.3">
      <c r="A40" s="147" t="s">
        <v>151</v>
      </c>
      <c r="B40" s="148" t="s">
        <v>117</v>
      </c>
      <c r="C40" s="149"/>
      <c r="D40" s="149"/>
      <c r="E40" s="149"/>
      <c r="F40" s="149"/>
      <c r="G40" s="150"/>
      <c r="H40" s="45"/>
      <c r="I40" s="66"/>
      <c r="J40" s="45"/>
      <c r="K40" s="45"/>
      <c r="L40" s="45"/>
      <c r="M40" s="45"/>
      <c r="N40" s="45"/>
    </row>
    <row r="41" spans="1:14" ht="12.75" customHeight="1" x14ac:dyDescent="0.3">
      <c r="A41" s="132" t="s">
        <v>152</v>
      </c>
      <c r="B41" s="133" t="s">
        <v>119</v>
      </c>
      <c r="C41" s="134" t="s">
        <v>76</v>
      </c>
      <c r="D41" s="135">
        <f>ROUND(((D42+D43+D45+D44)/1000),5)</f>
        <v>2.6654</v>
      </c>
      <c r="E41" s="135">
        <f t="shared" ref="E41:G41" si="14">ROUND(((E42+E43+E45+E44)/1000),5)</f>
        <v>3.3109500000000001</v>
      </c>
      <c r="F41" s="135">
        <f t="shared" si="14"/>
        <v>3.8168700000000002</v>
      </c>
      <c r="G41" s="136">
        <f t="shared" si="14"/>
        <v>5.1537499999999996</v>
      </c>
      <c r="H41" s="45"/>
      <c r="I41" s="66"/>
      <c r="J41" s="45"/>
      <c r="K41" s="45"/>
      <c r="L41" s="45"/>
      <c r="M41" s="45"/>
      <c r="N41" s="45"/>
    </row>
    <row r="42" spans="1:14" ht="12.75" hidden="1" customHeight="1" outlineLevel="1" x14ac:dyDescent="0.3">
      <c r="A42" s="68" t="s">
        <v>153</v>
      </c>
      <c r="B42" s="69" t="s">
        <v>78</v>
      </c>
      <c r="C42" s="70" t="s">
        <v>79</v>
      </c>
      <c r="D42" s="71">
        <f t="shared" ref="D42:F42" si="15">D$14</f>
        <v>1372.03</v>
      </c>
      <c r="E42" s="71">
        <f t="shared" si="15"/>
        <v>1372.03</v>
      </c>
      <c r="F42" s="71">
        <f t="shared" si="15"/>
        <v>1372.03</v>
      </c>
      <c r="G42" s="72">
        <f>G$14</f>
        <v>1372.03</v>
      </c>
      <c r="H42" s="45"/>
      <c r="I42" s="66"/>
      <c r="J42" s="45"/>
      <c r="K42" s="45"/>
      <c r="L42" s="45"/>
      <c r="M42" s="45"/>
      <c r="N42" s="45"/>
    </row>
    <row r="43" spans="1:14" ht="12.75" hidden="1" customHeight="1" outlineLevel="1" x14ac:dyDescent="0.3">
      <c r="A43" s="68" t="s">
        <v>154</v>
      </c>
      <c r="B43" s="69" t="s">
        <v>90</v>
      </c>
      <c r="C43" s="70" t="s">
        <v>79</v>
      </c>
      <c r="D43" s="71">
        <f>D$15</f>
        <v>1071.42</v>
      </c>
      <c r="E43" s="71">
        <f t="shared" ref="E43:G43" si="16">E$15</f>
        <v>1716.97</v>
      </c>
      <c r="F43" s="71">
        <f t="shared" si="16"/>
        <v>2222.89</v>
      </c>
      <c r="G43" s="72">
        <f t="shared" si="16"/>
        <v>3559.77</v>
      </c>
      <c r="H43" s="45"/>
      <c r="I43" s="66"/>
      <c r="J43" s="45"/>
      <c r="K43" s="45"/>
      <c r="L43" s="45"/>
      <c r="M43" s="45"/>
      <c r="N43" s="45"/>
    </row>
    <row r="44" spans="1:14" ht="12.75" hidden="1" customHeight="1" outlineLevel="1" x14ac:dyDescent="0.3">
      <c r="A44" s="68" t="s">
        <v>155</v>
      </c>
      <c r="B44" s="69" t="s">
        <v>83</v>
      </c>
      <c r="C44" s="70" t="s">
        <v>79</v>
      </c>
      <c r="D44" s="71">
        <f>$D$16</f>
        <v>5.59</v>
      </c>
      <c r="E44" s="71">
        <f>$E$16</f>
        <v>5.59</v>
      </c>
      <c r="F44" s="71">
        <f>$F$16</f>
        <v>5.59</v>
      </c>
      <c r="G44" s="72">
        <f>$G$16</f>
        <v>5.59</v>
      </c>
      <c r="H44" s="45"/>
      <c r="I44" s="66"/>
      <c r="J44" s="45"/>
      <c r="K44" s="45"/>
      <c r="L44" s="45"/>
      <c r="M44" s="45"/>
      <c r="N44" s="45"/>
    </row>
    <row r="45" spans="1:14" ht="12.75" hidden="1" customHeight="1" outlineLevel="1" x14ac:dyDescent="0.3">
      <c r="A45" s="68" t="s">
        <v>156</v>
      </c>
      <c r="B45" s="69" t="s">
        <v>81</v>
      </c>
      <c r="C45" s="70" t="s">
        <v>79</v>
      </c>
      <c r="D45" s="71">
        <v>216.36</v>
      </c>
      <c r="E45" s="71">
        <f>D45</f>
        <v>216.36</v>
      </c>
      <c r="F45" s="71">
        <f>D45</f>
        <v>216.36</v>
      </c>
      <c r="G45" s="72">
        <f>D45</f>
        <v>216.36</v>
      </c>
      <c r="H45" s="45"/>
      <c r="I45" s="66"/>
      <c r="J45" s="45"/>
      <c r="K45" s="45"/>
      <c r="L45" s="45"/>
      <c r="M45" s="45"/>
      <c r="N45" s="45"/>
    </row>
    <row r="46" spans="1:14" ht="12.75" customHeight="1" collapsed="1" x14ac:dyDescent="0.3">
      <c r="A46" s="132" t="s">
        <v>157</v>
      </c>
      <c r="B46" s="133" t="s">
        <v>125</v>
      </c>
      <c r="C46" s="134" t="s">
        <v>76</v>
      </c>
      <c r="D46" s="135">
        <f>ROUND(((D47+D48+D50+D49)/1000),5)</f>
        <v>4.6836200000000003</v>
      </c>
      <c r="E46" s="135">
        <f t="shared" ref="E46:G46" si="17">ROUND(((E47+E48+E50+E49)/1000),5)</f>
        <v>5.3291700000000004</v>
      </c>
      <c r="F46" s="135">
        <f t="shared" si="17"/>
        <v>5.8350900000000001</v>
      </c>
      <c r="G46" s="136">
        <f t="shared" si="17"/>
        <v>7.17197</v>
      </c>
      <c r="H46" s="45"/>
      <c r="I46" s="66"/>
      <c r="J46" s="45"/>
      <c r="K46" s="45"/>
      <c r="L46" s="45"/>
      <c r="M46" s="45"/>
      <c r="N46" s="45"/>
    </row>
    <row r="47" spans="1:14" ht="12.75" hidden="1" customHeight="1" outlineLevel="1" x14ac:dyDescent="0.3">
      <c r="A47" s="68" t="s">
        <v>158</v>
      </c>
      <c r="B47" s="69" t="s">
        <v>78</v>
      </c>
      <c r="C47" s="70" t="s">
        <v>79</v>
      </c>
      <c r="D47" s="71">
        <f>D$19</f>
        <v>3390.25</v>
      </c>
      <c r="E47" s="71">
        <f t="shared" ref="E47:G47" si="18">E$19</f>
        <v>3390.25</v>
      </c>
      <c r="F47" s="71">
        <f t="shared" si="18"/>
        <v>3390.25</v>
      </c>
      <c r="G47" s="72">
        <f t="shared" si="18"/>
        <v>3390.25</v>
      </c>
      <c r="H47" s="45"/>
      <c r="I47" s="66"/>
      <c r="J47" s="45"/>
      <c r="K47" s="45"/>
      <c r="L47" s="45"/>
      <c r="M47" s="45"/>
      <c r="N47" s="45"/>
    </row>
    <row r="48" spans="1:14" ht="12.75" hidden="1" customHeight="1" outlineLevel="1" x14ac:dyDescent="0.3">
      <c r="A48" s="68" t="s">
        <v>159</v>
      </c>
      <c r="B48" s="69" t="s">
        <v>90</v>
      </c>
      <c r="C48" s="70" t="s">
        <v>79</v>
      </c>
      <c r="D48" s="71">
        <f>D$15</f>
        <v>1071.42</v>
      </c>
      <c r="E48" s="71">
        <f t="shared" ref="E48:G48" si="19">E$15</f>
        <v>1716.97</v>
      </c>
      <c r="F48" s="71">
        <f t="shared" si="19"/>
        <v>2222.89</v>
      </c>
      <c r="G48" s="72">
        <f t="shared" si="19"/>
        <v>3559.77</v>
      </c>
      <c r="H48" s="45"/>
      <c r="I48" s="66"/>
      <c r="J48" s="45"/>
      <c r="K48" s="45"/>
      <c r="L48" s="45"/>
      <c r="M48" s="45"/>
      <c r="N48" s="45"/>
    </row>
    <row r="49" spans="1:14" ht="12.75" hidden="1" customHeight="1" outlineLevel="1" x14ac:dyDescent="0.3">
      <c r="A49" s="68" t="s">
        <v>160</v>
      </c>
      <c r="B49" s="69" t="s">
        <v>83</v>
      </c>
      <c r="C49" s="70" t="s">
        <v>79</v>
      </c>
      <c r="D49" s="71">
        <f>$D$16</f>
        <v>5.59</v>
      </c>
      <c r="E49" s="71">
        <f>$E$16</f>
        <v>5.59</v>
      </c>
      <c r="F49" s="71">
        <f>$F$16</f>
        <v>5.59</v>
      </c>
      <c r="G49" s="72">
        <f>$G$16</f>
        <v>5.59</v>
      </c>
      <c r="H49" s="45"/>
      <c r="I49" s="66"/>
      <c r="J49" s="45"/>
      <c r="K49" s="45"/>
      <c r="L49" s="45"/>
      <c r="M49" s="45"/>
      <c r="N49" s="45"/>
    </row>
    <row r="50" spans="1:14" ht="12.75" hidden="1" customHeight="1" outlineLevel="1" x14ac:dyDescent="0.3">
      <c r="A50" s="68" t="s">
        <v>161</v>
      </c>
      <c r="B50" s="69" t="s">
        <v>81</v>
      </c>
      <c r="C50" s="70" t="s">
        <v>79</v>
      </c>
      <c r="D50" s="71">
        <v>216.36</v>
      </c>
      <c r="E50" s="71">
        <f>D50</f>
        <v>216.36</v>
      </c>
      <c r="F50" s="71">
        <f>D50</f>
        <v>216.36</v>
      </c>
      <c r="G50" s="72">
        <f>D50</f>
        <v>216.36</v>
      </c>
      <c r="H50" s="45"/>
      <c r="I50" s="66"/>
      <c r="J50" s="45"/>
      <c r="K50" s="45"/>
      <c r="L50" s="45"/>
      <c r="M50" s="45"/>
      <c r="N50" s="45"/>
    </row>
    <row r="51" spans="1:14" ht="12.75" customHeight="1" collapsed="1" thickBot="1" x14ac:dyDescent="0.35">
      <c r="A51" s="132" t="s">
        <v>162</v>
      </c>
      <c r="B51" s="133" t="s">
        <v>131</v>
      </c>
      <c r="C51" s="134" t="s">
        <v>76</v>
      </c>
      <c r="D51" s="137">
        <f>ROUND(((D52+D53+D55+D54)/1000),5)</f>
        <v>7.8310399999999998</v>
      </c>
      <c r="E51" s="137">
        <f t="shared" ref="E51:G51" si="20">ROUND(((E52+E53+E55+E54)/1000),5)</f>
        <v>8.4765899999999998</v>
      </c>
      <c r="F51" s="137">
        <f t="shared" si="20"/>
        <v>8.9825099999999996</v>
      </c>
      <c r="G51" s="138">
        <f t="shared" si="20"/>
        <v>10.31939</v>
      </c>
      <c r="H51" s="45"/>
      <c r="I51" s="66"/>
      <c r="J51" s="45"/>
      <c r="K51" s="45"/>
      <c r="L51" s="45"/>
      <c r="M51" s="45"/>
      <c r="N51" s="45"/>
    </row>
    <row r="52" spans="1:14" ht="12.75" hidden="1" customHeight="1" outlineLevel="1" x14ac:dyDescent="0.3">
      <c r="A52" s="68" t="s">
        <v>163</v>
      </c>
      <c r="B52" s="69" t="s">
        <v>78</v>
      </c>
      <c r="C52" s="70" t="s">
        <v>79</v>
      </c>
      <c r="D52" s="71">
        <f>D$24</f>
        <v>6537.67</v>
      </c>
      <c r="E52" s="71">
        <f t="shared" ref="E52:G52" si="21">E$24</f>
        <v>6537.67</v>
      </c>
      <c r="F52" s="71">
        <f t="shared" si="21"/>
        <v>6537.67</v>
      </c>
      <c r="G52" s="72">
        <f t="shared" si="21"/>
        <v>6537.67</v>
      </c>
      <c r="H52" s="45"/>
      <c r="I52" s="66"/>
      <c r="J52" s="45"/>
      <c r="K52" s="45"/>
      <c r="L52" s="45"/>
      <c r="M52" s="45"/>
      <c r="N52" s="45"/>
    </row>
    <row r="53" spans="1:14" ht="12.75" hidden="1" customHeight="1" outlineLevel="1" x14ac:dyDescent="0.3">
      <c r="A53" s="68" t="s">
        <v>164</v>
      </c>
      <c r="B53" s="69" t="s">
        <v>90</v>
      </c>
      <c r="C53" s="70" t="s">
        <v>79</v>
      </c>
      <c r="D53" s="71">
        <f>D$15</f>
        <v>1071.42</v>
      </c>
      <c r="E53" s="71">
        <f t="shared" ref="E53:G53" si="22">E$15</f>
        <v>1716.97</v>
      </c>
      <c r="F53" s="71">
        <f t="shared" si="22"/>
        <v>2222.89</v>
      </c>
      <c r="G53" s="72">
        <f t="shared" si="22"/>
        <v>3559.77</v>
      </c>
      <c r="H53" s="45"/>
      <c r="I53" s="66"/>
      <c r="J53" s="45"/>
      <c r="K53" s="45"/>
      <c r="L53" s="45"/>
      <c r="M53" s="45"/>
      <c r="N53" s="45"/>
    </row>
    <row r="54" spans="1:14" ht="12.75" hidden="1" customHeight="1" outlineLevel="1" x14ac:dyDescent="0.3">
      <c r="A54" s="68" t="s">
        <v>165</v>
      </c>
      <c r="B54" s="69" t="s">
        <v>83</v>
      </c>
      <c r="C54" s="70" t="s">
        <v>79</v>
      </c>
      <c r="D54" s="71">
        <f>$D$16</f>
        <v>5.59</v>
      </c>
      <c r="E54" s="71">
        <f>$E$16</f>
        <v>5.59</v>
      </c>
      <c r="F54" s="71">
        <f>$F$16</f>
        <v>5.59</v>
      </c>
      <c r="G54" s="72">
        <f>$G$16</f>
        <v>5.59</v>
      </c>
      <c r="H54" s="45"/>
      <c r="I54" s="66"/>
      <c r="J54" s="45"/>
      <c r="K54" s="45"/>
      <c r="L54" s="45"/>
      <c r="M54" s="45"/>
      <c r="N54" s="45"/>
    </row>
    <row r="55" spans="1:14" ht="12.75" hidden="1" customHeight="1" outlineLevel="1" thickBot="1" x14ac:dyDescent="0.35">
      <c r="A55" s="74" t="s">
        <v>166</v>
      </c>
      <c r="B55" s="75" t="s">
        <v>81</v>
      </c>
      <c r="C55" s="76" t="s">
        <v>79</v>
      </c>
      <c r="D55" s="77">
        <v>216.36</v>
      </c>
      <c r="E55" s="71">
        <f>D55</f>
        <v>216.36</v>
      </c>
      <c r="F55" s="71">
        <f>D55</f>
        <v>216.36</v>
      </c>
      <c r="G55" s="72">
        <f>D55</f>
        <v>216.36</v>
      </c>
      <c r="H55" s="45"/>
      <c r="I55" s="66"/>
      <c r="J55" s="45"/>
      <c r="K55" s="45"/>
      <c r="L55" s="45"/>
      <c r="M55" s="45"/>
      <c r="N55" s="45"/>
    </row>
    <row r="56" spans="1:14" ht="12.75" customHeight="1" collapsed="1" x14ac:dyDescent="0.3">
      <c r="A56" s="139" t="s">
        <v>167</v>
      </c>
      <c r="B56" s="140" t="s">
        <v>137</v>
      </c>
      <c r="C56" s="141"/>
      <c r="D56" s="141"/>
      <c r="E56" s="141"/>
      <c r="F56" s="141"/>
      <c r="G56" s="142"/>
      <c r="H56" s="45"/>
      <c r="I56" s="66"/>
      <c r="J56" s="45"/>
      <c r="K56" s="45"/>
      <c r="L56" s="45"/>
      <c r="M56" s="45"/>
      <c r="N56" s="45"/>
    </row>
    <row r="57" spans="1:14" ht="12.75" customHeight="1" x14ac:dyDescent="0.3">
      <c r="A57" s="132" t="s">
        <v>168</v>
      </c>
      <c r="B57" s="133" t="s">
        <v>119</v>
      </c>
      <c r="C57" s="134" t="s">
        <v>76</v>
      </c>
      <c r="D57" s="135">
        <f>ROUND(((D58+D59+D61+D60)/1000),5)</f>
        <v>2.6654</v>
      </c>
      <c r="E57" s="135">
        <f t="shared" ref="E57:G57" si="23">ROUND(((E58+E59+E61+E60)/1000),5)</f>
        <v>3.3109500000000001</v>
      </c>
      <c r="F57" s="135">
        <f t="shared" si="23"/>
        <v>3.8168700000000002</v>
      </c>
      <c r="G57" s="136">
        <f t="shared" si="23"/>
        <v>5.1537499999999996</v>
      </c>
      <c r="H57" s="45"/>
      <c r="I57" s="66"/>
      <c r="J57" s="45"/>
      <c r="K57" s="45"/>
      <c r="L57" s="45"/>
      <c r="M57" s="45"/>
      <c r="N57" s="45"/>
    </row>
    <row r="58" spans="1:14" ht="12.75" hidden="1" customHeight="1" outlineLevel="1" x14ac:dyDescent="0.3">
      <c r="A58" s="68" t="s">
        <v>169</v>
      </c>
      <c r="B58" s="69" t="s">
        <v>78</v>
      </c>
      <c r="C58" s="70" t="s">
        <v>79</v>
      </c>
      <c r="D58" s="71">
        <f>D$30</f>
        <v>1372.03</v>
      </c>
      <c r="E58" s="71">
        <f t="shared" ref="E58:G58" si="24">E$30</f>
        <v>1372.03</v>
      </c>
      <c r="F58" s="71">
        <f t="shared" si="24"/>
        <v>1372.03</v>
      </c>
      <c r="G58" s="72">
        <f t="shared" si="24"/>
        <v>1372.03</v>
      </c>
      <c r="H58" s="45"/>
      <c r="I58" s="66"/>
      <c r="J58" s="45"/>
      <c r="K58" s="45"/>
      <c r="L58" s="45"/>
      <c r="M58" s="45"/>
      <c r="N58" s="45"/>
    </row>
    <row r="59" spans="1:14" ht="12.75" hidden="1" customHeight="1" outlineLevel="1" x14ac:dyDescent="0.3">
      <c r="A59" s="68" t="s">
        <v>170</v>
      </c>
      <c r="B59" s="69" t="s">
        <v>90</v>
      </c>
      <c r="C59" s="70" t="s">
        <v>79</v>
      </c>
      <c r="D59" s="71">
        <f>D$15</f>
        <v>1071.42</v>
      </c>
      <c r="E59" s="71">
        <f t="shared" ref="E59:G59" si="25">E$15</f>
        <v>1716.97</v>
      </c>
      <c r="F59" s="71">
        <f t="shared" si="25"/>
        <v>2222.89</v>
      </c>
      <c r="G59" s="72">
        <f t="shared" si="25"/>
        <v>3559.77</v>
      </c>
      <c r="H59" s="45"/>
      <c r="I59" s="66"/>
      <c r="J59" s="45"/>
      <c r="K59" s="45"/>
      <c r="L59" s="45"/>
      <c r="M59" s="45"/>
      <c r="N59" s="45"/>
    </row>
    <row r="60" spans="1:14" ht="12.75" hidden="1" customHeight="1" outlineLevel="1" x14ac:dyDescent="0.3">
      <c r="A60" s="68" t="s">
        <v>171</v>
      </c>
      <c r="B60" s="69" t="s">
        <v>83</v>
      </c>
      <c r="C60" s="70" t="s">
        <v>79</v>
      </c>
      <c r="D60" s="71">
        <f>$D$16</f>
        <v>5.59</v>
      </c>
      <c r="E60" s="71">
        <f>$E$16</f>
        <v>5.59</v>
      </c>
      <c r="F60" s="71">
        <f>$F$16</f>
        <v>5.59</v>
      </c>
      <c r="G60" s="72">
        <f>$G$16</f>
        <v>5.59</v>
      </c>
      <c r="H60" s="45"/>
      <c r="I60" s="66"/>
      <c r="J60" s="45"/>
      <c r="K60" s="45"/>
      <c r="L60" s="45"/>
      <c r="M60" s="45"/>
      <c r="N60" s="45"/>
    </row>
    <row r="61" spans="1:14" ht="12.75" hidden="1" customHeight="1" outlineLevel="1" x14ac:dyDescent="0.3">
      <c r="A61" s="68" t="s">
        <v>172</v>
      </c>
      <c r="B61" s="69" t="s">
        <v>81</v>
      </c>
      <c r="C61" s="70" t="s">
        <v>79</v>
      </c>
      <c r="D61" s="71">
        <v>216.36</v>
      </c>
      <c r="E61" s="71">
        <f>D61</f>
        <v>216.36</v>
      </c>
      <c r="F61" s="71">
        <f>D61</f>
        <v>216.36</v>
      </c>
      <c r="G61" s="72">
        <f>D61</f>
        <v>216.36</v>
      </c>
      <c r="H61" s="45"/>
      <c r="I61" s="66"/>
      <c r="J61" s="45"/>
      <c r="K61" s="45"/>
      <c r="L61" s="45"/>
      <c r="M61" s="45"/>
      <c r="N61" s="45"/>
    </row>
    <row r="62" spans="1:14" ht="12.75" customHeight="1" collapsed="1" thickBot="1" x14ac:dyDescent="0.35">
      <c r="A62" s="132" t="s">
        <v>173</v>
      </c>
      <c r="B62" s="133" t="s">
        <v>144</v>
      </c>
      <c r="C62" s="134" t="s">
        <v>76</v>
      </c>
      <c r="D62" s="135">
        <f>ROUND(((D63+D64+D66+D65)/1000),5)</f>
        <v>6.1528099999999997</v>
      </c>
      <c r="E62" s="135">
        <f t="shared" ref="E62:G62" si="26">ROUND(((E63+E64+E66+E65)/1000),5)</f>
        <v>6.7983599999999997</v>
      </c>
      <c r="F62" s="135">
        <f t="shared" si="26"/>
        <v>7.3042800000000003</v>
      </c>
      <c r="G62" s="136">
        <f t="shared" si="26"/>
        <v>8.6411599999999993</v>
      </c>
      <c r="H62" s="45"/>
      <c r="I62" s="66"/>
      <c r="J62" s="45"/>
      <c r="K62" s="45"/>
      <c r="L62" s="45"/>
      <c r="M62" s="45"/>
      <c r="N62" s="45"/>
    </row>
    <row r="63" spans="1:14" ht="12.75" hidden="1" customHeight="1" outlineLevel="1" x14ac:dyDescent="0.3">
      <c r="A63" s="68" t="s">
        <v>174</v>
      </c>
      <c r="B63" s="69" t="s">
        <v>78</v>
      </c>
      <c r="C63" s="70" t="s">
        <v>79</v>
      </c>
      <c r="D63" s="71">
        <f>D$35</f>
        <v>4859.4399999999996</v>
      </c>
      <c r="E63" s="71">
        <f t="shared" ref="E63:G63" si="27">E$35</f>
        <v>4859.4399999999996</v>
      </c>
      <c r="F63" s="71">
        <f t="shared" si="27"/>
        <v>4859.4399999999996</v>
      </c>
      <c r="G63" s="72">
        <f t="shared" si="27"/>
        <v>4859.4399999999996</v>
      </c>
      <c r="H63" s="45"/>
      <c r="I63" s="66"/>
      <c r="J63" s="45"/>
      <c r="K63" s="45"/>
      <c r="L63" s="45"/>
      <c r="M63" s="45"/>
      <c r="N63" s="45"/>
    </row>
    <row r="64" spans="1:14" ht="12.75" hidden="1" customHeight="1" outlineLevel="1" x14ac:dyDescent="0.3">
      <c r="A64" s="68" t="s">
        <v>175</v>
      </c>
      <c r="B64" s="69" t="s">
        <v>90</v>
      </c>
      <c r="C64" s="70" t="s">
        <v>79</v>
      </c>
      <c r="D64" s="71">
        <f>D$15</f>
        <v>1071.42</v>
      </c>
      <c r="E64" s="71">
        <f t="shared" ref="E64:G64" si="28">E$15</f>
        <v>1716.97</v>
      </c>
      <c r="F64" s="71">
        <f t="shared" si="28"/>
        <v>2222.89</v>
      </c>
      <c r="G64" s="72">
        <f t="shared" si="28"/>
        <v>3559.77</v>
      </c>
      <c r="H64" s="45"/>
      <c r="I64" s="66"/>
      <c r="J64" s="45"/>
      <c r="K64" s="45"/>
      <c r="L64" s="45"/>
      <c r="M64" s="45"/>
      <c r="N64" s="45"/>
    </row>
    <row r="65" spans="1:14" ht="12.75" hidden="1" customHeight="1" outlineLevel="1" x14ac:dyDescent="0.3">
      <c r="A65" s="68" t="s">
        <v>176</v>
      </c>
      <c r="B65" s="69" t="s">
        <v>83</v>
      </c>
      <c r="C65" s="70" t="s">
        <v>79</v>
      </c>
      <c r="D65" s="71">
        <f>$D$16</f>
        <v>5.59</v>
      </c>
      <c r="E65" s="71">
        <f>$E$16</f>
        <v>5.59</v>
      </c>
      <c r="F65" s="71">
        <f>$F$16</f>
        <v>5.59</v>
      </c>
      <c r="G65" s="72">
        <f>$G$16</f>
        <v>5.59</v>
      </c>
      <c r="H65" s="45"/>
      <c r="I65" s="66"/>
      <c r="J65" s="45"/>
      <c r="K65" s="45"/>
      <c r="L65" s="45"/>
      <c r="M65" s="45"/>
      <c r="N65" s="45"/>
    </row>
    <row r="66" spans="1:14" ht="12.75" hidden="1" customHeight="1" outlineLevel="1" thickBot="1" x14ac:dyDescent="0.35">
      <c r="A66" s="74" t="s">
        <v>177</v>
      </c>
      <c r="B66" s="75" t="s">
        <v>81</v>
      </c>
      <c r="C66" s="76" t="s">
        <v>79</v>
      </c>
      <c r="D66" s="77">
        <v>216.36</v>
      </c>
      <c r="E66" s="71">
        <f>D66</f>
        <v>216.36</v>
      </c>
      <c r="F66" s="71">
        <f>D66</f>
        <v>216.36</v>
      </c>
      <c r="G66" s="72">
        <f>D66</f>
        <v>216.36</v>
      </c>
      <c r="H66" s="45"/>
      <c r="I66" s="66"/>
      <c r="J66" s="45"/>
      <c r="K66" s="45"/>
      <c r="L66" s="45"/>
      <c r="M66" s="45"/>
      <c r="N66" s="45"/>
    </row>
    <row r="67" spans="1:14" ht="30" customHeight="1" collapsed="1" thickBot="1" x14ac:dyDescent="0.35">
      <c r="A67" s="143" t="s">
        <v>178</v>
      </c>
      <c r="B67" s="144" t="s">
        <v>179</v>
      </c>
      <c r="C67" s="145"/>
      <c r="D67" s="145"/>
      <c r="E67" s="145"/>
      <c r="F67" s="145"/>
      <c r="G67" s="146"/>
      <c r="H67" s="45"/>
      <c r="I67" s="66"/>
      <c r="J67" s="45"/>
      <c r="K67" s="45"/>
      <c r="L67" s="45"/>
      <c r="M67" s="45"/>
      <c r="N67" s="45"/>
    </row>
    <row r="68" spans="1:14" x14ac:dyDescent="0.3">
      <c r="A68" s="147" t="s">
        <v>180</v>
      </c>
      <c r="B68" s="148" t="s">
        <v>117</v>
      </c>
      <c r="C68" s="149"/>
      <c r="D68" s="149"/>
      <c r="E68" s="149"/>
      <c r="F68" s="149"/>
      <c r="G68" s="150"/>
      <c r="H68" s="45"/>
      <c r="I68" s="66"/>
      <c r="J68" s="45"/>
      <c r="K68" s="45"/>
      <c r="L68" s="45"/>
      <c r="M68" s="45"/>
      <c r="N68" s="45"/>
    </row>
    <row r="69" spans="1:14" ht="12.75" customHeight="1" x14ac:dyDescent="0.3">
      <c r="A69" s="132" t="s">
        <v>181</v>
      </c>
      <c r="B69" s="133" t="s">
        <v>119</v>
      </c>
      <c r="C69" s="134" t="s">
        <v>76</v>
      </c>
      <c r="D69" s="135">
        <f>ROUND(((D70+D71+D73+D72)/1000),5)</f>
        <v>2.5373100000000002</v>
      </c>
      <c r="E69" s="135">
        <f t="shared" ref="E69:G69" si="29">ROUND(((E70+E71+E73+E72)/1000),5)</f>
        <v>3.1828599999999998</v>
      </c>
      <c r="F69" s="135">
        <f t="shared" si="29"/>
        <v>3.6887799999999999</v>
      </c>
      <c r="G69" s="136">
        <f t="shared" si="29"/>
        <v>5.0256600000000002</v>
      </c>
      <c r="H69" s="45"/>
      <c r="I69" s="66"/>
      <c r="J69" s="45"/>
      <c r="K69" s="45"/>
      <c r="L69" s="45"/>
      <c r="M69" s="45"/>
      <c r="N69" s="45"/>
    </row>
    <row r="70" spans="1:14" ht="12.75" hidden="1" customHeight="1" outlineLevel="1" x14ac:dyDescent="0.3">
      <c r="A70" s="68" t="s">
        <v>182</v>
      </c>
      <c r="B70" s="69" t="s">
        <v>78</v>
      </c>
      <c r="C70" s="70" t="s">
        <v>79</v>
      </c>
      <c r="D70" s="71">
        <f t="shared" ref="D70:F70" si="30">D$14</f>
        <v>1372.03</v>
      </c>
      <c r="E70" s="71">
        <f t="shared" si="30"/>
        <v>1372.03</v>
      </c>
      <c r="F70" s="71">
        <f t="shared" si="30"/>
        <v>1372.03</v>
      </c>
      <c r="G70" s="72">
        <f>G$14</f>
        <v>1372.03</v>
      </c>
      <c r="H70" s="45"/>
      <c r="I70" s="66"/>
      <c r="J70" s="45"/>
      <c r="K70" s="45"/>
      <c r="L70" s="45"/>
      <c r="M70" s="45"/>
      <c r="N70" s="45"/>
    </row>
    <row r="71" spans="1:14" ht="12.75" hidden="1" customHeight="1" outlineLevel="1" x14ac:dyDescent="0.3">
      <c r="A71" s="68" t="s">
        <v>183</v>
      </c>
      <c r="B71" s="69" t="s">
        <v>90</v>
      </c>
      <c r="C71" s="70" t="s">
        <v>79</v>
      </c>
      <c r="D71" s="71">
        <f>D$15</f>
        <v>1071.42</v>
      </c>
      <c r="E71" s="71">
        <f t="shared" ref="E71:G71" si="31">E$15</f>
        <v>1716.97</v>
      </c>
      <c r="F71" s="71">
        <f t="shared" si="31"/>
        <v>2222.89</v>
      </c>
      <c r="G71" s="72">
        <f t="shared" si="31"/>
        <v>3559.77</v>
      </c>
      <c r="H71" s="45"/>
      <c r="I71" s="66"/>
      <c r="J71" s="45"/>
      <c r="K71" s="45"/>
      <c r="L71" s="45"/>
      <c r="M71" s="45"/>
      <c r="N71" s="45"/>
    </row>
    <row r="72" spans="1:14" ht="12.75" hidden="1" customHeight="1" outlineLevel="1" x14ac:dyDescent="0.3">
      <c r="A72" s="68" t="s">
        <v>184</v>
      </c>
      <c r="B72" s="69" t="s">
        <v>83</v>
      </c>
      <c r="C72" s="70" t="s">
        <v>79</v>
      </c>
      <c r="D72" s="71">
        <f>$D$16</f>
        <v>5.59</v>
      </c>
      <c r="E72" s="71">
        <f>$E$16</f>
        <v>5.59</v>
      </c>
      <c r="F72" s="71">
        <f>$F$16</f>
        <v>5.59</v>
      </c>
      <c r="G72" s="72">
        <f>$G$16</f>
        <v>5.59</v>
      </c>
      <c r="H72" s="45"/>
      <c r="I72" s="66"/>
      <c r="J72" s="45"/>
      <c r="K72" s="45"/>
      <c r="L72" s="45"/>
      <c r="M72" s="45"/>
      <c r="N72" s="45"/>
    </row>
    <row r="73" spans="1:14" ht="12.75" hidden="1" customHeight="1" outlineLevel="1" x14ac:dyDescent="0.3">
      <c r="A73" s="68" t="s">
        <v>185</v>
      </c>
      <c r="B73" s="69" t="s">
        <v>81</v>
      </c>
      <c r="C73" s="70" t="s">
        <v>79</v>
      </c>
      <c r="D73" s="71">
        <v>88.27</v>
      </c>
      <c r="E73" s="71">
        <f>D73</f>
        <v>88.27</v>
      </c>
      <c r="F73" s="71">
        <f>D73</f>
        <v>88.27</v>
      </c>
      <c r="G73" s="72">
        <f>D73</f>
        <v>88.27</v>
      </c>
      <c r="H73" s="45"/>
      <c r="I73" s="66"/>
      <c r="J73" s="45"/>
      <c r="K73" s="45"/>
      <c r="L73" s="45"/>
      <c r="M73" s="45"/>
      <c r="N73" s="45"/>
    </row>
    <row r="74" spans="1:14" ht="12.75" customHeight="1" collapsed="1" x14ac:dyDescent="0.3">
      <c r="A74" s="132" t="s">
        <v>186</v>
      </c>
      <c r="B74" s="133" t="s">
        <v>125</v>
      </c>
      <c r="C74" s="134" t="s">
        <v>76</v>
      </c>
      <c r="D74" s="135">
        <f>ROUND(((D75+D76+D78+D77)/1000),5)</f>
        <v>4.5555300000000001</v>
      </c>
      <c r="E74" s="135">
        <f t="shared" ref="E74:G74" si="32">ROUND(((E75+E76+E78+E77)/1000),5)</f>
        <v>5.2010800000000001</v>
      </c>
      <c r="F74" s="135">
        <f t="shared" si="32"/>
        <v>5.7069999999999999</v>
      </c>
      <c r="G74" s="136">
        <f t="shared" si="32"/>
        <v>7.0438799999999997</v>
      </c>
      <c r="H74" s="45"/>
      <c r="I74" s="66"/>
      <c r="J74" s="45"/>
      <c r="K74" s="45"/>
      <c r="L74" s="45"/>
      <c r="M74" s="45"/>
      <c r="N74" s="45"/>
    </row>
    <row r="75" spans="1:14" ht="12.75" hidden="1" customHeight="1" outlineLevel="1" x14ac:dyDescent="0.3">
      <c r="A75" s="68" t="s">
        <v>187</v>
      </c>
      <c r="B75" s="69" t="s">
        <v>78</v>
      </c>
      <c r="C75" s="70" t="s">
        <v>79</v>
      </c>
      <c r="D75" s="71">
        <f>D$19</f>
        <v>3390.25</v>
      </c>
      <c r="E75" s="71">
        <f t="shared" ref="E75:G75" si="33">E$19</f>
        <v>3390.25</v>
      </c>
      <c r="F75" s="71">
        <f t="shared" si="33"/>
        <v>3390.25</v>
      </c>
      <c r="G75" s="72">
        <f t="shared" si="33"/>
        <v>3390.25</v>
      </c>
      <c r="H75" s="45"/>
      <c r="I75" s="66"/>
      <c r="J75" s="45"/>
      <c r="K75" s="45"/>
      <c r="L75" s="45"/>
      <c r="M75" s="45"/>
      <c r="N75" s="45"/>
    </row>
    <row r="76" spans="1:14" ht="12.75" hidden="1" customHeight="1" outlineLevel="1" x14ac:dyDescent="0.3">
      <c r="A76" s="68" t="s">
        <v>188</v>
      </c>
      <c r="B76" s="69" t="s">
        <v>90</v>
      </c>
      <c r="C76" s="70" t="s">
        <v>79</v>
      </c>
      <c r="D76" s="71">
        <f>D$15</f>
        <v>1071.42</v>
      </c>
      <c r="E76" s="71">
        <f t="shared" ref="E76:G76" si="34">E$15</f>
        <v>1716.97</v>
      </c>
      <c r="F76" s="71">
        <f t="shared" si="34"/>
        <v>2222.89</v>
      </c>
      <c r="G76" s="72">
        <f t="shared" si="34"/>
        <v>3559.77</v>
      </c>
      <c r="H76" s="45"/>
      <c r="I76" s="66"/>
      <c r="J76" s="45"/>
      <c r="K76" s="45"/>
      <c r="L76" s="45"/>
      <c r="M76" s="45"/>
      <c r="N76" s="45"/>
    </row>
    <row r="77" spans="1:14" ht="12.75" hidden="1" customHeight="1" outlineLevel="1" x14ac:dyDescent="0.3">
      <c r="A77" s="68" t="s">
        <v>189</v>
      </c>
      <c r="B77" s="69" t="s">
        <v>83</v>
      </c>
      <c r="C77" s="70" t="s">
        <v>79</v>
      </c>
      <c r="D77" s="71">
        <f>$D$16</f>
        <v>5.59</v>
      </c>
      <c r="E77" s="71">
        <f>$E$16</f>
        <v>5.59</v>
      </c>
      <c r="F77" s="71">
        <f>$F$16</f>
        <v>5.59</v>
      </c>
      <c r="G77" s="72">
        <f>$G$16</f>
        <v>5.59</v>
      </c>
      <c r="H77" s="45"/>
      <c r="I77" s="66"/>
      <c r="J77" s="45"/>
      <c r="K77" s="45"/>
      <c r="L77" s="45"/>
      <c r="M77" s="45"/>
      <c r="N77" s="45"/>
    </row>
    <row r="78" spans="1:14" ht="12.75" hidden="1" customHeight="1" outlineLevel="1" x14ac:dyDescent="0.3">
      <c r="A78" s="68" t="s">
        <v>190</v>
      </c>
      <c r="B78" s="69" t="s">
        <v>81</v>
      </c>
      <c r="C78" s="70" t="s">
        <v>79</v>
      </c>
      <c r="D78" s="71">
        <v>88.27</v>
      </c>
      <c r="E78" s="71">
        <f>D78</f>
        <v>88.27</v>
      </c>
      <c r="F78" s="71">
        <f>D78</f>
        <v>88.27</v>
      </c>
      <c r="G78" s="72">
        <f>D78</f>
        <v>88.27</v>
      </c>
      <c r="H78" s="45"/>
      <c r="I78" s="66"/>
      <c r="J78" s="45"/>
      <c r="K78" s="45"/>
      <c r="L78" s="45"/>
      <c r="M78" s="45"/>
      <c r="N78" s="45"/>
    </row>
    <row r="79" spans="1:14" ht="12.75" customHeight="1" collapsed="1" thickBot="1" x14ac:dyDescent="0.35">
      <c r="A79" s="132" t="s">
        <v>191</v>
      </c>
      <c r="B79" s="133" t="s">
        <v>131</v>
      </c>
      <c r="C79" s="134" t="s">
        <v>76</v>
      </c>
      <c r="D79" s="137">
        <f>ROUND(((D80+D81+D83+D82)/1000),5)</f>
        <v>7.7029500000000004</v>
      </c>
      <c r="E79" s="137">
        <f t="shared" ref="E79:G79" si="35">ROUND(((E80+E81+E83+E82)/1000),5)</f>
        <v>8.3484999999999996</v>
      </c>
      <c r="F79" s="137">
        <f t="shared" si="35"/>
        <v>8.8544199999999993</v>
      </c>
      <c r="G79" s="138">
        <f t="shared" si="35"/>
        <v>10.1913</v>
      </c>
      <c r="H79" s="45"/>
      <c r="I79" s="66"/>
      <c r="J79" s="45"/>
      <c r="K79" s="45"/>
      <c r="L79" s="45"/>
      <c r="M79" s="45"/>
      <c r="N79" s="45"/>
    </row>
    <row r="80" spans="1:14" ht="12.75" hidden="1" customHeight="1" outlineLevel="1" x14ac:dyDescent="0.3">
      <c r="A80" s="68" t="s">
        <v>192</v>
      </c>
      <c r="B80" s="69" t="s">
        <v>78</v>
      </c>
      <c r="C80" s="70" t="s">
        <v>79</v>
      </c>
      <c r="D80" s="71">
        <f>D$24</f>
        <v>6537.67</v>
      </c>
      <c r="E80" s="71">
        <f t="shared" ref="E80:G80" si="36">E$24</f>
        <v>6537.67</v>
      </c>
      <c r="F80" s="71">
        <f t="shared" si="36"/>
        <v>6537.67</v>
      </c>
      <c r="G80" s="72">
        <f t="shared" si="36"/>
        <v>6537.67</v>
      </c>
      <c r="H80" s="45"/>
      <c r="I80" s="66"/>
      <c r="J80" s="45"/>
      <c r="K80" s="45"/>
      <c r="L80" s="45"/>
      <c r="M80" s="45"/>
      <c r="N80" s="45"/>
    </row>
    <row r="81" spans="1:14" ht="12.75" hidden="1" customHeight="1" outlineLevel="1" x14ac:dyDescent="0.3">
      <c r="A81" s="68" t="s">
        <v>193</v>
      </c>
      <c r="B81" s="69" t="s">
        <v>90</v>
      </c>
      <c r="C81" s="70" t="s">
        <v>79</v>
      </c>
      <c r="D81" s="71">
        <f>D$15</f>
        <v>1071.42</v>
      </c>
      <c r="E81" s="71">
        <f t="shared" ref="E81:G81" si="37">E$15</f>
        <v>1716.97</v>
      </c>
      <c r="F81" s="71">
        <f t="shared" si="37"/>
        <v>2222.89</v>
      </c>
      <c r="G81" s="72">
        <f t="shared" si="37"/>
        <v>3559.77</v>
      </c>
      <c r="H81" s="45"/>
      <c r="I81" s="66"/>
      <c r="J81" s="45"/>
      <c r="K81" s="45"/>
      <c r="L81" s="45"/>
      <c r="M81" s="45"/>
      <c r="N81" s="45"/>
    </row>
    <row r="82" spans="1:14" ht="12.75" hidden="1" customHeight="1" outlineLevel="1" x14ac:dyDescent="0.3">
      <c r="A82" s="68" t="s">
        <v>194</v>
      </c>
      <c r="B82" s="69" t="s">
        <v>83</v>
      </c>
      <c r="C82" s="70" t="s">
        <v>79</v>
      </c>
      <c r="D82" s="71">
        <f>$D$16</f>
        <v>5.59</v>
      </c>
      <c r="E82" s="71">
        <f>$E$16</f>
        <v>5.59</v>
      </c>
      <c r="F82" s="71">
        <f>$F$16</f>
        <v>5.59</v>
      </c>
      <c r="G82" s="72">
        <f>$G$16</f>
        <v>5.59</v>
      </c>
      <c r="H82" s="45"/>
      <c r="I82" s="66"/>
      <c r="J82" s="45"/>
      <c r="K82" s="45"/>
      <c r="L82" s="45"/>
      <c r="M82" s="45"/>
      <c r="N82" s="45"/>
    </row>
    <row r="83" spans="1:14" ht="12.75" hidden="1" customHeight="1" outlineLevel="1" thickBot="1" x14ac:dyDescent="0.35">
      <c r="A83" s="74" t="s">
        <v>195</v>
      </c>
      <c r="B83" s="75" t="s">
        <v>81</v>
      </c>
      <c r="C83" s="76" t="s">
        <v>79</v>
      </c>
      <c r="D83" s="77">
        <v>88.27</v>
      </c>
      <c r="E83" s="71">
        <f>D83</f>
        <v>88.27</v>
      </c>
      <c r="F83" s="71">
        <f>D83</f>
        <v>88.27</v>
      </c>
      <c r="G83" s="72">
        <f>D83</f>
        <v>88.27</v>
      </c>
      <c r="H83" s="45"/>
      <c r="I83" s="66"/>
      <c r="J83" s="45"/>
      <c r="K83" s="45"/>
      <c r="L83" s="45"/>
      <c r="M83" s="45"/>
      <c r="N83" s="45"/>
    </row>
    <row r="84" spans="1:14" ht="12.75" customHeight="1" collapsed="1" x14ac:dyDescent="0.3">
      <c r="A84" s="139" t="s">
        <v>196</v>
      </c>
      <c r="B84" s="140" t="s">
        <v>137</v>
      </c>
      <c r="C84" s="141"/>
      <c r="D84" s="141"/>
      <c r="E84" s="141"/>
      <c r="F84" s="141"/>
      <c r="G84" s="142"/>
      <c r="H84" s="45"/>
      <c r="I84" s="66"/>
      <c r="J84" s="45"/>
      <c r="K84" s="45"/>
      <c r="L84" s="45"/>
      <c r="M84" s="45"/>
      <c r="N84" s="45"/>
    </row>
    <row r="85" spans="1:14" ht="12.75" customHeight="1" x14ac:dyDescent="0.3">
      <c r="A85" s="132" t="s">
        <v>197</v>
      </c>
      <c r="B85" s="133" t="s">
        <v>119</v>
      </c>
      <c r="C85" s="134" t="s">
        <v>76</v>
      </c>
      <c r="D85" s="135">
        <f>ROUND(((D86+D87+D89+D88)/1000),5)</f>
        <v>2.5373100000000002</v>
      </c>
      <c r="E85" s="135">
        <f t="shared" ref="E85:G85" si="38">ROUND(((E86+E87+E89+E88)/1000),5)</f>
        <v>3.1828599999999998</v>
      </c>
      <c r="F85" s="135">
        <f t="shared" si="38"/>
        <v>3.6887799999999999</v>
      </c>
      <c r="G85" s="136">
        <f t="shared" si="38"/>
        <v>5.0256600000000002</v>
      </c>
      <c r="H85" s="45"/>
      <c r="I85" s="66"/>
      <c r="J85" s="45"/>
      <c r="K85" s="45"/>
      <c r="L85" s="45"/>
      <c r="M85" s="45"/>
      <c r="N85" s="45"/>
    </row>
    <row r="86" spans="1:14" ht="12.75" hidden="1" customHeight="1" outlineLevel="1" x14ac:dyDescent="0.3">
      <c r="A86" s="68" t="s">
        <v>198</v>
      </c>
      <c r="B86" s="69" t="s">
        <v>78</v>
      </c>
      <c r="C86" s="70" t="s">
        <v>79</v>
      </c>
      <c r="D86" s="71">
        <f>D$30</f>
        <v>1372.03</v>
      </c>
      <c r="E86" s="71">
        <f t="shared" ref="E86:G86" si="39">E$30</f>
        <v>1372.03</v>
      </c>
      <c r="F86" s="71">
        <f t="shared" si="39"/>
        <v>1372.03</v>
      </c>
      <c r="G86" s="72">
        <f t="shared" si="39"/>
        <v>1372.03</v>
      </c>
      <c r="H86" s="45"/>
      <c r="I86" s="66"/>
      <c r="J86" s="45"/>
      <c r="K86" s="45"/>
      <c r="L86" s="45"/>
      <c r="M86" s="45"/>
      <c r="N86" s="45"/>
    </row>
    <row r="87" spans="1:14" ht="12.75" hidden="1" customHeight="1" outlineLevel="1" x14ac:dyDescent="0.3">
      <c r="A87" s="68" t="s">
        <v>199</v>
      </c>
      <c r="B87" s="69" t="s">
        <v>90</v>
      </c>
      <c r="C87" s="70" t="s">
        <v>79</v>
      </c>
      <c r="D87" s="71">
        <f>D$15</f>
        <v>1071.42</v>
      </c>
      <c r="E87" s="71">
        <f t="shared" ref="E87:G87" si="40">E$15</f>
        <v>1716.97</v>
      </c>
      <c r="F87" s="71">
        <f t="shared" si="40"/>
        <v>2222.89</v>
      </c>
      <c r="G87" s="72">
        <f t="shared" si="40"/>
        <v>3559.77</v>
      </c>
      <c r="H87" s="45"/>
      <c r="I87" s="66"/>
      <c r="J87" s="45"/>
      <c r="K87" s="45"/>
      <c r="L87" s="45"/>
      <c r="M87" s="45"/>
      <c r="N87" s="45"/>
    </row>
    <row r="88" spans="1:14" ht="12.75" hidden="1" customHeight="1" outlineLevel="1" x14ac:dyDescent="0.3">
      <c r="A88" s="68" t="s">
        <v>200</v>
      </c>
      <c r="B88" s="69" t="s">
        <v>83</v>
      </c>
      <c r="C88" s="70" t="s">
        <v>79</v>
      </c>
      <c r="D88" s="71">
        <f>$D$16</f>
        <v>5.59</v>
      </c>
      <c r="E88" s="71">
        <f>$E$16</f>
        <v>5.59</v>
      </c>
      <c r="F88" s="71">
        <f>$F$16</f>
        <v>5.59</v>
      </c>
      <c r="G88" s="72">
        <f>$G$16</f>
        <v>5.59</v>
      </c>
      <c r="H88" s="45"/>
      <c r="I88" s="66"/>
      <c r="J88" s="45"/>
      <c r="K88" s="45"/>
      <c r="L88" s="45"/>
      <c r="M88" s="45"/>
      <c r="N88" s="45"/>
    </row>
    <row r="89" spans="1:14" ht="12.75" hidden="1" customHeight="1" outlineLevel="1" x14ac:dyDescent="0.3">
      <c r="A89" s="68" t="s">
        <v>201</v>
      </c>
      <c r="B89" s="69" t="s">
        <v>81</v>
      </c>
      <c r="C89" s="70" t="s">
        <v>79</v>
      </c>
      <c r="D89" s="71">
        <v>88.27</v>
      </c>
      <c r="E89" s="71">
        <f>D89</f>
        <v>88.27</v>
      </c>
      <c r="F89" s="71">
        <f>D89</f>
        <v>88.27</v>
      </c>
      <c r="G89" s="72">
        <f>D89</f>
        <v>88.27</v>
      </c>
      <c r="H89" s="45"/>
      <c r="I89" s="66"/>
      <c r="J89" s="45"/>
      <c r="K89" s="45"/>
      <c r="L89" s="45"/>
      <c r="M89" s="45"/>
      <c r="N89" s="45"/>
    </row>
    <row r="90" spans="1:14" ht="12.75" customHeight="1" collapsed="1" thickBot="1" x14ac:dyDescent="0.35">
      <c r="A90" s="132" t="s">
        <v>202</v>
      </c>
      <c r="B90" s="133" t="s">
        <v>144</v>
      </c>
      <c r="C90" s="134" t="s">
        <v>76</v>
      </c>
      <c r="D90" s="135">
        <f>ROUND(((D91+D92+D94+D93)/1000),5)</f>
        <v>6.0247200000000003</v>
      </c>
      <c r="E90" s="135">
        <f t="shared" ref="E90:G90" si="41">ROUND(((E91+E92+E94+E93)/1000),5)</f>
        <v>6.6702700000000004</v>
      </c>
      <c r="F90" s="135">
        <f t="shared" si="41"/>
        <v>7.1761900000000001</v>
      </c>
      <c r="G90" s="136">
        <f t="shared" si="41"/>
        <v>8.5130700000000008</v>
      </c>
      <c r="H90" s="45"/>
      <c r="I90" s="66"/>
      <c r="J90" s="45"/>
      <c r="K90" s="45"/>
      <c r="L90" s="45"/>
      <c r="M90" s="45"/>
      <c r="N90" s="45"/>
    </row>
    <row r="91" spans="1:14" ht="12.75" hidden="1" customHeight="1" outlineLevel="1" x14ac:dyDescent="0.3">
      <c r="A91" s="68" t="s">
        <v>203</v>
      </c>
      <c r="B91" s="69" t="s">
        <v>78</v>
      </c>
      <c r="C91" s="70" t="s">
        <v>79</v>
      </c>
      <c r="D91" s="71">
        <f>D$35</f>
        <v>4859.4399999999996</v>
      </c>
      <c r="E91" s="71">
        <f t="shared" ref="E91:G91" si="42">E$35</f>
        <v>4859.4399999999996</v>
      </c>
      <c r="F91" s="71">
        <f t="shared" si="42"/>
        <v>4859.4399999999996</v>
      </c>
      <c r="G91" s="72">
        <f t="shared" si="42"/>
        <v>4859.4399999999996</v>
      </c>
      <c r="H91" s="45"/>
      <c r="I91" s="66"/>
      <c r="J91" s="45"/>
      <c r="K91" s="45"/>
      <c r="L91" s="45"/>
      <c r="M91" s="45"/>
      <c r="N91" s="45"/>
    </row>
    <row r="92" spans="1:14" ht="12.75" hidden="1" customHeight="1" outlineLevel="1" x14ac:dyDescent="0.3">
      <c r="A92" s="68" t="s">
        <v>204</v>
      </c>
      <c r="B92" s="69" t="s">
        <v>90</v>
      </c>
      <c r="C92" s="70" t="s">
        <v>79</v>
      </c>
      <c r="D92" s="71">
        <f>D$15</f>
        <v>1071.42</v>
      </c>
      <c r="E92" s="71">
        <f t="shared" ref="E92:G92" si="43">E$15</f>
        <v>1716.97</v>
      </c>
      <c r="F92" s="71">
        <f t="shared" si="43"/>
        <v>2222.89</v>
      </c>
      <c r="G92" s="72">
        <f t="shared" si="43"/>
        <v>3559.77</v>
      </c>
      <c r="H92" s="45"/>
      <c r="I92" s="66"/>
      <c r="J92" s="45"/>
      <c r="K92" s="45"/>
      <c r="L92" s="45"/>
      <c r="M92" s="45"/>
      <c r="N92" s="45"/>
    </row>
    <row r="93" spans="1:14" ht="12.75" hidden="1" customHeight="1" outlineLevel="1" x14ac:dyDescent="0.3">
      <c r="A93" s="68" t="s">
        <v>205</v>
      </c>
      <c r="B93" s="69" t="s">
        <v>83</v>
      </c>
      <c r="C93" s="70" t="s">
        <v>79</v>
      </c>
      <c r="D93" s="71">
        <f>$D$16</f>
        <v>5.59</v>
      </c>
      <c r="E93" s="71">
        <f>$E$16</f>
        <v>5.59</v>
      </c>
      <c r="F93" s="71">
        <f>$F$16</f>
        <v>5.59</v>
      </c>
      <c r="G93" s="72">
        <f>$G$16</f>
        <v>5.59</v>
      </c>
      <c r="H93" s="45"/>
      <c r="I93" s="66"/>
      <c r="J93" s="45"/>
      <c r="K93" s="45"/>
      <c r="L93" s="45"/>
      <c r="M93" s="45"/>
      <c r="N93" s="45"/>
    </row>
    <row r="94" spans="1:14" ht="12.75" hidden="1" customHeight="1" outlineLevel="1" thickBot="1" x14ac:dyDescent="0.35">
      <c r="A94" s="74" t="s">
        <v>206</v>
      </c>
      <c r="B94" s="75" t="s">
        <v>81</v>
      </c>
      <c r="C94" s="76" t="s">
        <v>79</v>
      </c>
      <c r="D94" s="77">
        <v>88.27</v>
      </c>
      <c r="E94" s="77">
        <f>D94</f>
        <v>88.27</v>
      </c>
      <c r="F94" s="77">
        <f>D94</f>
        <v>88.27</v>
      </c>
      <c r="G94" s="78">
        <f>D94</f>
        <v>88.27</v>
      </c>
      <c r="H94" s="45"/>
      <c r="I94" s="66"/>
      <c r="J94" s="45"/>
      <c r="K94" s="45"/>
      <c r="L94" s="45"/>
      <c r="M94" s="45"/>
      <c r="N94" s="45"/>
    </row>
    <row r="95" spans="1:14" ht="12.75" customHeight="1" collapsed="1" x14ac:dyDescent="0.3">
      <c r="A95" s="79" t="s">
        <v>84</v>
      </c>
      <c r="B95" s="79"/>
      <c r="C95" s="80"/>
      <c r="D95" s="80"/>
      <c r="E95" s="80"/>
      <c r="F95" s="80"/>
      <c r="G95" s="80"/>
      <c r="H95" s="45"/>
      <c r="I95" s="66"/>
    </row>
    <row r="96" spans="1:14" ht="13.5" customHeight="1" x14ac:dyDescent="0.3">
      <c r="A96" s="81" t="s">
        <v>3163</v>
      </c>
      <c r="B96" s="81"/>
      <c r="C96" s="81"/>
      <c r="D96" s="81"/>
      <c r="E96" s="81"/>
      <c r="F96" s="81"/>
      <c r="G96" s="81"/>
      <c r="H96" s="45"/>
      <c r="I96" s="66"/>
    </row>
    <row r="97" spans="1:14" x14ac:dyDescent="0.3">
      <c r="A97" s="81"/>
      <c r="B97" s="81"/>
      <c r="C97" s="81"/>
      <c r="D97" s="81"/>
      <c r="E97" s="81"/>
      <c r="F97" s="81"/>
      <c r="G97" s="81"/>
      <c r="H97" s="45"/>
      <c r="I97" s="45"/>
      <c r="J97" s="45"/>
      <c r="K97" s="45"/>
      <c r="L97" s="45"/>
      <c r="M97" s="45"/>
      <c r="N97" s="45"/>
    </row>
    <row r="98" spans="1:14" x14ac:dyDescent="0.3">
      <c r="A98" s="83"/>
      <c r="B98" s="84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</row>
    <row r="99" spans="1:14" x14ac:dyDescent="0.3">
      <c r="A99" s="83"/>
      <c r="B99" s="8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</row>
    <row r="100" spans="1:14" ht="16.5" customHeight="1" x14ac:dyDescent="0.3"/>
    <row r="101" spans="1:14" x14ac:dyDescent="0.3">
      <c r="A101" s="45"/>
      <c r="B101" s="45"/>
      <c r="C101" s="45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45"/>
    </row>
    <row r="102" spans="1:14" x14ac:dyDescent="0.3">
      <c r="A102" s="45"/>
      <c r="B102" s="45"/>
      <c r="C102" s="45"/>
      <c r="D102" s="88"/>
      <c r="E102" s="88"/>
      <c r="F102" s="88"/>
      <c r="G102" s="88"/>
      <c r="H102" s="88"/>
      <c r="I102" s="89"/>
      <c r="J102" s="89"/>
      <c r="K102" s="89"/>
      <c r="L102" s="89"/>
      <c r="M102" s="89"/>
      <c r="N102" s="88"/>
    </row>
    <row r="103" spans="1:14" x14ac:dyDescent="0.3">
      <c r="A103" s="45"/>
      <c r="B103" s="45"/>
      <c r="C103" s="45"/>
      <c r="D103" s="88"/>
      <c r="E103" s="88"/>
      <c r="F103" s="88"/>
      <c r="G103" s="88"/>
      <c r="H103" s="88"/>
      <c r="I103" s="88"/>
      <c r="J103" s="90"/>
      <c r="K103" s="90"/>
      <c r="L103" s="90"/>
      <c r="M103" s="90"/>
      <c r="N103" s="88"/>
    </row>
    <row r="104" spans="1:14" x14ac:dyDescent="0.3">
      <c r="A104" s="45"/>
      <c r="B104" s="45"/>
      <c r="C104" s="45"/>
      <c r="D104" s="45"/>
      <c r="E104" s="45"/>
      <c r="F104" s="45"/>
      <c r="G104" s="45"/>
      <c r="H104" s="45"/>
      <c r="I104" s="45"/>
    </row>
  </sheetData>
  <mergeCells count="20">
    <mergeCell ref="A96:G97"/>
    <mergeCell ref="B40:G40"/>
    <mergeCell ref="B56:G56"/>
    <mergeCell ref="B67:G67"/>
    <mergeCell ref="B68:G68"/>
    <mergeCell ref="B84:G84"/>
    <mergeCell ref="A95:B95"/>
    <mergeCell ref="B9:G9"/>
    <mergeCell ref="B10:G10"/>
    <mergeCell ref="B11:G11"/>
    <mergeCell ref="B12:G12"/>
    <mergeCell ref="B28:G28"/>
    <mergeCell ref="B39:G39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13FB-16B7-49E3-871D-862886EAF2CB}">
  <sheetPr>
    <tabColor rgb="FF00B0F0"/>
    <pageSetUpPr fitToPage="1"/>
  </sheetPr>
  <dimension ref="A1:AA663"/>
  <sheetViews>
    <sheetView view="pageBreakPreview" topLeftCell="P1" zoomScale="75" zoomScaleNormal="100" zoomScaleSheetLayoutView="75" workbookViewId="0">
      <pane ySplit="4" topLeftCell="A286" activePane="bottomLeft" state="frozen"/>
      <selection activeCell="N17" sqref="N17"/>
      <selection pane="bottomLeft"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x14ac:dyDescent="0.25">
      <c r="A1" s="151" t="s">
        <v>207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4.4" x14ac:dyDescent="0.3">
      <c r="A4" s="154" t="s">
        <v>208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236</v>
      </c>
      <c r="B7" s="54" t="str">
        <f>"01"&amp;"."&amp;$B$662&amp;"."&amp;$B$663</f>
        <v>01.03.2024</v>
      </c>
      <c r="C7" s="134" t="s">
        <v>76</v>
      </c>
      <c r="D7" s="135">
        <f>ROUND(((D8+D9+D11+D10)/1000),5)</f>
        <v>2.6808900000000002</v>
      </c>
      <c r="E7" s="135">
        <f>ROUND(((E8+E9+E11+E10)/1000),5)</f>
        <v>2.61557</v>
      </c>
      <c r="F7" s="135">
        <f>ROUND(((F8+F9+F11+F10)/1000),5)</f>
        <v>2.6077900000000001</v>
      </c>
      <c r="G7" s="135">
        <f t="shared" ref="G7:AA7" si="0">ROUND(((G8+G9+G11+G10)/1000),5)</f>
        <v>2.61145</v>
      </c>
      <c r="H7" s="135">
        <f t="shared" si="0"/>
        <v>2.66248</v>
      </c>
      <c r="I7" s="135">
        <f t="shared" si="0"/>
        <v>2.75604</v>
      </c>
      <c r="J7" s="135">
        <f t="shared" si="0"/>
        <v>2.8542000000000001</v>
      </c>
      <c r="K7" s="135">
        <f t="shared" si="0"/>
        <v>3.1619999999999999</v>
      </c>
      <c r="L7" s="135">
        <f t="shared" si="0"/>
        <v>3.30728</v>
      </c>
      <c r="M7" s="135">
        <f t="shared" si="0"/>
        <v>3.34246</v>
      </c>
      <c r="N7" s="135">
        <f t="shared" si="0"/>
        <v>3.34856</v>
      </c>
      <c r="O7" s="135">
        <f t="shared" si="0"/>
        <v>3.3996400000000002</v>
      </c>
      <c r="P7" s="135">
        <f t="shared" si="0"/>
        <v>3.3704100000000001</v>
      </c>
      <c r="Q7" s="135">
        <f t="shared" si="0"/>
        <v>3.3745400000000001</v>
      </c>
      <c r="R7" s="135">
        <f t="shared" si="0"/>
        <v>3.3594900000000001</v>
      </c>
      <c r="S7" s="135">
        <f t="shared" si="0"/>
        <v>3.3077000000000001</v>
      </c>
      <c r="T7" s="135">
        <f t="shared" si="0"/>
        <v>3.28349</v>
      </c>
      <c r="U7" s="135">
        <f t="shared" si="0"/>
        <v>3.28444</v>
      </c>
      <c r="V7" s="135">
        <f t="shared" si="0"/>
        <v>3.3142100000000001</v>
      </c>
      <c r="W7" s="135">
        <f t="shared" si="0"/>
        <v>3.3924599999999998</v>
      </c>
      <c r="X7" s="135">
        <f t="shared" si="0"/>
        <v>3.3422700000000001</v>
      </c>
      <c r="Y7" s="135">
        <f t="shared" si="0"/>
        <v>3.2331300000000001</v>
      </c>
      <c r="Z7" s="135">
        <f t="shared" si="0"/>
        <v>2.93466</v>
      </c>
      <c r="AA7" s="135">
        <f t="shared" si="0"/>
        <v>2.8147500000000001</v>
      </c>
    </row>
    <row r="8" spans="1:27" ht="12.75" hidden="1" customHeight="1" outlineLevel="1" x14ac:dyDescent="0.3">
      <c r="A8" s="163" t="s">
        <v>237</v>
      </c>
      <c r="B8" s="94" t="s">
        <v>238</v>
      </c>
      <c r="C8" s="70" t="s">
        <v>79</v>
      </c>
      <c r="D8" s="71">
        <v>1339.09</v>
      </c>
      <c r="E8" s="71">
        <v>1273.77</v>
      </c>
      <c r="F8" s="71">
        <v>1265.99</v>
      </c>
      <c r="G8" s="71">
        <v>1269.6500000000001</v>
      </c>
      <c r="H8" s="71">
        <v>1320.68</v>
      </c>
      <c r="I8" s="71">
        <v>1414.24</v>
      </c>
      <c r="J8" s="71">
        <v>1512.4</v>
      </c>
      <c r="K8" s="71">
        <v>1820.2</v>
      </c>
      <c r="L8" s="71">
        <v>1965.48</v>
      </c>
      <c r="M8" s="71">
        <v>2000.66</v>
      </c>
      <c r="N8" s="71">
        <v>2006.76</v>
      </c>
      <c r="O8" s="71">
        <v>2057.84</v>
      </c>
      <c r="P8" s="71">
        <v>2028.61</v>
      </c>
      <c r="Q8" s="71">
        <v>2032.74</v>
      </c>
      <c r="R8" s="71">
        <v>2017.69</v>
      </c>
      <c r="S8" s="71">
        <v>1965.9</v>
      </c>
      <c r="T8" s="71">
        <v>1941.69</v>
      </c>
      <c r="U8" s="71">
        <v>1942.64</v>
      </c>
      <c r="V8" s="71">
        <v>1972.41</v>
      </c>
      <c r="W8" s="71">
        <v>2050.66</v>
      </c>
      <c r="X8" s="71">
        <v>2000.47</v>
      </c>
      <c r="Y8" s="71">
        <v>1891.33</v>
      </c>
      <c r="Z8" s="71">
        <v>1592.86</v>
      </c>
      <c r="AA8" s="71">
        <v>1472.95</v>
      </c>
    </row>
    <row r="9" spans="1:27" ht="12.75" hidden="1" customHeight="1" outlineLevel="1" x14ac:dyDescent="0.3">
      <c r="A9" s="163" t="s">
        <v>239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3">
      <c r="A10" s="163" t="s">
        <v>240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hidden="1" customHeight="1" outlineLevel="1" x14ac:dyDescent="0.3">
      <c r="A11" s="163" t="s">
        <v>241</v>
      </c>
      <c r="B11" s="94" t="s">
        <v>81</v>
      </c>
      <c r="C11" s="70" t="s">
        <v>79</v>
      </c>
      <c r="D11" s="71">
        <v>264.79000000000002</v>
      </c>
      <c r="E11" s="71">
        <f>$D$11</f>
        <v>264.79000000000002</v>
      </c>
      <c r="F11" s="71">
        <f t="shared" ref="F11:AA11" si="2">$D$11</f>
        <v>264.79000000000002</v>
      </c>
      <c r="G11" s="71">
        <f t="shared" si="2"/>
        <v>264.79000000000002</v>
      </c>
      <c r="H11" s="71">
        <f t="shared" si="2"/>
        <v>264.79000000000002</v>
      </c>
      <c r="I11" s="71">
        <f t="shared" si="2"/>
        <v>264.79000000000002</v>
      </c>
      <c r="J11" s="71">
        <f t="shared" si="2"/>
        <v>264.79000000000002</v>
      </c>
      <c r="K11" s="71">
        <f t="shared" si="2"/>
        <v>264.79000000000002</v>
      </c>
      <c r="L11" s="71">
        <f t="shared" si="2"/>
        <v>264.79000000000002</v>
      </c>
      <c r="M11" s="71">
        <f t="shared" si="2"/>
        <v>264.79000000000002</v>
      </c>
      <c r="N11" s="71">
        <f t="shared" si="2"/>
        <v>264.79000000000002</v>
      </c>
      <c r="O11" s="71">
        <f t="shared" si="2"/>
        <v>264.79000000000002</v>
      </c>
      <c r="P11" s="71">
        <f t="shared" si="2"/>
        <v>264.79000000000002</v>
      </c>
      <c r="Q11" s="71">
        <f t="shared" si="2"/>
        <v>264.79000000000002</v>
      </c>
      <c r="R11" s="71">
        <f t="shared" si="2"/>
        <v>264.79000000000002</v>
      </c>
      <c r="S11" s="71">
        <f t="shared" si="2"/>
        <v>264.79000000000002</v>
      </c>
      <c r="T11" s="71">
        <f t="shared" si="2"/>
        <v>264.79000000000002</v>
      </c>
      <c r="U11" s="71">
        <f t="shared" si="2"/>
        <v>264.79000000000002</v>
      </c>
      <c r="V11" s="71">
        <f t="shared" si="2"/>
        <v>264.79000000000002</v>
      </c>
      <c r="W11" s="71">
        <f t="shared" si="2"/>
        <v>264.79000000000002</v>
      </c>
      <c r="X11" s="71">
        <f t="shared" si="2"/>
        <v>264.79000000000002</v>
      </c>
      <c r="Y11" s="71">
        <f t="shared" si="2"/>
        <v>264.79000000000002</v>
      </c>
      <c r="Z11" s="71">
        <f t="shared" si="2"/>
        <v>264.79000000000002</v>
      </c>
      <c r="AA11" s="71">
        <f t="shared" si="2"/>
        <v>264.79000000000002</v>
      </c>
    </row>
    <row r="12" spans="1:27" ht="13.8" collapsed="1" x14ac:dyDescent="0.3">
      <c r="A12" s="162" t="s">
        <v>242</v>
      </c>
      <c r="B12" s="54" t="str">
        <f>"02"&amp;"."&amp;$B$662&amp;"."&amp;$B$663</f>
        <v>02.03.2024</v>
      </c>
      <c r="C12" s="134" t="s">
        <v>76</v>
      </c>
      <c r="D12" s="135">
        <f>ROUND(((D13+D14+D16+D15)/1000),5)</f>
        <v>3.0257800000000001</v>
      </c>
      <c r="E12" s="135">
        <f>ROUND(((E13+E14+E16+E15)/1000),5)</f>
        <v>2.8577900000000001</v>
      </c>
      <c r="F12" s="135">
        <f>ROUND(((F13+F14+F16+F15)/1000),5)</f>
        <v>2.8234300000000001</v>
      </c>
      <c r="G12" s="135">
        <f t="shared" ref="G12:AA12" si="3">ROUND(((G13+G14+G16+G15)/1000),5)</f>
        <v>2.8147500000000001</v>
      </c>
      <c r="H12" s="135">
        <f t="shared" si="3"/>
        <v>2.8138899999999998</v>
      </c>
      <c r="I12" s="135">
        <f t="shared" si="3"/>
        <v>2.81412</v>
      </c>
      <c r="J12" s="135">
        <f t="shared" si="3"/>
        <v>2.8444099999999999</v>
      </c>
      <c r="K12" s="135">
        <f t="shared" si="3"/>
        <v>3.0274899999999998</v>
      </c>
      <c r="L12" s="135">
        <f t="shared" si="3"/>
        <v>3.2679800000000001</v>
      </c>
      <c r="M12" s="135">
        <f t="shared" si="3"/>
        <v>3.3498299999999999</v>
      </c>
      <c r="N12" s="135">
        <f t="shared" si="3"/>
        <v>3.3751000000000002</v>
      </c>
      <c r="O12" s="135">
        <f t="shared" si="3"/>
        <v>3.38205</v>
      </c>
      <c r="P12" s="135">
        <f t="shared" si="3"/>
        <v>3.3756599999999999</v>
      </c>
      <c r="Q12" s="135">
        <f t="shared" si="3"/>
        <v>3.3673899999999999</v>
      </c>
      <c r="R12" s="135">
        <f t="shared" si="3"/>
        <v>3.3599100000000002</v>
      </c>
      <c r="S12" s="135">
        <f t="shared" si="3"/>
        <v>3.3214199999999998</v>
      </c>
      <c r="T12" s="135">
        <f t="shared" si="3"/>
        <v>3.3341500000000002</v>
      </c>
      <c r="U12" s="135">
        <f t="shared" si="3"/>
        <v>3.3510200000000001</v>
      </c>
      <c r="V12" s="135">
        <f t="shared" si="3"/>
        <v>3.3740100000000002</v>
      </c>
      <c r="W12" s="135">
        <f t="shared" si="3"/>
        <v>3.3896299999999999</v>
      </c>
      <c r="X12" s="135">
        <f t="shared" si="3"/>
        <v>3.3817699999999999</v>
      </c>
      <c r="Y12" s="135">
        <f t="shared" si="3"/>
        <v>3.3134199999999998</v>
      </c>
      <c r="Z12" s="135">
        <f t="shared" si="3"/>
        <v>3.1127099999999999</v>
      </c>
      <c r="AA12" s="135">
        <f t="shared" si="3"/>
        <v>2.8451900000000001</v>
      </c>
    </row>
    <row r="13" spans="1:27" ht="12.75" hidden="1" customHeight="1" outlineLevel="1" x14ac:dyDescent="0.3">
      <c r="A13" s="163" t="s">
        <v>243</v>
      </c>
      <c r="B13" s="94" t="s">
        <v>238</v>
      </c>
      <c r="C13" s="70" t="s">
        <v>79</v>
      </c>
      <c r="D13" s="71">
        <v>1683.98</v>
      </c>
      <c r="E13" s="71">
        <v>1515.99</v>
      </c>
      <c r="F13" s="71">
        <v>1481.63</v>
      </c>
      <c r="G13" s="71">
        <v>1472.95</v>
      </c>
      <c r="H13" s="71">
        <v>1472.09</v>
      </c>
      <c r="I13" s="71">
        <v>1472.32</v>
      </c>
      <c r="J13" s="71">
        <v>1502.61</v>
      </c>
      <c r="K13" s="71">
        <v>1685.69</v>
      </c>
      <c r="L13" s="71">
        <v>1926.18</v>
      </c>
      <c r="M13" s="71">
        <v>2008.03</v>
      </c>
      <c r="N13" s="71">
        <v>2033.3</v>
      </c>
      <c r="O13" s="71">
        <v>2040.25</v>
      </c>
      <c r="P13" s="71">
        <v>2033.86</v>
      </c>
      <c r="Q13" s="71">
        <v>2025.59</v>
      </c>
      <c r="R13" s="71">
        <v>2018.11</v>
      </c>
      <c r="S13" s="71">
        <v>1979.62</v>
      </c>
      <c r="T13" s="71">
        <v>1992.35</v>
      </c>
      <c r="U13" s="71">
        <v>2009.22</v>
      </c>
      <c r="V13" s="71">
        <v>2032.21</v>
      </c>
      <c r="W13" s="71">
        <v>2047.83</v>
      </c>
      <c r="X13" s="71">
        <v>2039.97</v>
      </c>
      <c r="Y13" s="71">
        <v>1971.62</v>
      </c>
      <c r="Z13" s="71">
        <v>1770.91</v>
      </c>
      <c r="AA13" s="71">
        <v>1503.39</v>
      </c>
    </row>
    <row r="14" spans="1:27" ht="12.75" hidden="1" customHeight="1" outlineLevel="1" x14ac:dyDescent="0.3">
      <c r="A14" s="163" t="s">
        <v>244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3">
      <c r="A15" s="163" t="s">
        <v>245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hidden="1" customHeight="1" outlineLevel="1" x14ac:dyDescent="0.3">
      <c r="A16" s="163" t="s">
        <v>246</v>
      </c>
      <c r="B16" s="94" t="s">
        <v>81</v>
      </c>
      <c r="C16" s="70" t="s">
        <v>79</v>
      </c>
      <c r="D16" s="71">
        <f>$D$11</f>
        <v>264.79000000000002</v>
      </c>
      <c r="E16" s="71">
        <f t="shared" ref="E16:AA16" si="5">$D$11</f>
        <v>264.79000000000002</v>
      </c>
      <c r="F16" s="71">
        <f t="shared" si="5"/>
        <v>264.79000000000002</v>
      </c>
      <c r="G16" s="71">
        <f t="shared" si="5"/>
        <v>264.79000000000002</v>
      </c>
      <c r="H16" s="71">
        <f t="shared" si="5"/>
        <v>264.79000000000002</v>
      </c>
      <c r="I16" s="71">
        <f t="shared" si="5"/>
        <v>264.79000000000002</v>
      </c>
      <c r="J16" s="71">
        <f t="shared" si="5"/>
        <v>264.79000000000002</v>
      </c>
      <c r="K16" s="71">
        <f t="shared" si="5"/>
        <v>264.79000000000002</v>
      </c>
      <c r="L16" s="71">
        <f t="shared" si="5"/>
        <v>264.79000000000002</v>
      </c>
      <c r="M16" s="71">
        <f t="shared" si="5"/>
        <v>264.79000000000002</v>
      </c>
      <c r="N16" s="71">
        <f t="shared" si="5"/>
        <v>264.79000000000002</v>
      </c>
      <c r="O16" s="71">
        <f t="shared" si="5"/>
        <v>264.79000000000002</v>
      </c>
      <c r="P16" s="71">
        <f t="shared" si="5"/>
        <v>264.79000000000002</v>
      </c>
      <c r="Q16" s="71">
        <f t="shared" si="5"/>
        <v>264.79000000000002</v>
      </c>
      <c r="R16" s="71">
        <f t="shared" si="5"/>
        <v>264.79000000000002</v>
      </c>
      <c r="S16" s="71">
        <f t="shared" si="5"/>
        <v>264.79000000000002</v>
      </c>
      <c r="T16" s="71">
        <f t="shared" si="5"/>
        <v>264.79000000000002</v>
      </c>
      <c r="U16" s="71">
        <f t="shared" si="5"/>
        <v>264.79000000000002</v>
      </c>
      <c r="V16" s="71">
        <f t="shared" si="5"/>
        <v>264.79000000000002</v>
      </c>
      <c r="W16" s="71">
        <f t="shared" si="5"/>
        <v>264.79000000000002</v>
      </c>
      <c r="X16" s="71">
        <f t="shared" si="5"/>
        <v>264.79000000000002</v>
      </c>
      <c r="Y16" s="71">
        <f t="shared" si="5"/>
        <v>264.79000000000002</v>
      </c>
      <c r="Z16" s="71">
        <f t="shared" si="5"/>
        <v>264.79000000000002</v>
      </c>
      <c r="AA16" s="71">
        <f t="shared" si="5"/>
        <v>264.79000000000002</v>
      </c>
    </row>
    <row r="17" spans="1:27" ht="12.75" customHeight="1" collapsed="1" x14ac:dyDescent="0.3">
      <c r="A17" s="162" t="s">
        <v>247</v>
      </c>
      <c r="B17" s="54" t="str">
        <f>"03"&amp;"."&amp;$B$662&amp;"."&amp;$B$663</f>
        <v>03.03.2024</v>
      </c>
      <c r="C17" s="134" t="s">
        <v>76</v>
      </c>
      <c r="D17" s="135">
        <f>ROUND(((D18+D19+D21+D20)/1000),5)</f>
        <v>2.8564799999999999</v>
      </c>
      <c r="E17" s="135">
        <f>ROUND(((E18+E19+E21+E20)/1000),5)</f>
        <v>2.79156</v>
      </c>
      <c r="F17" s="135">
        <f>ROUND(((F18+F19+F21+F20)/1000),5)</f>
        <v>2.6947199999999998</v>
      </c>
      <c r="G17" s="135">
        <f t="shared" ref="G17:AA17" si="6">ROUND(((G18+G19+G21+G20)/1000),5)</f>
        <v>2.6894800000000001</v>
      </c>
      <c r="H17" s="135">
        <f t="shared" si="6"/>
        <v>2.71461</v>
      </c>
      <c r="I17" s="135">
        <f t="shared" si="6"/>
        <v>2.75183</v>
      </c>
      <c r="J17" s="135">
        <f t="shared" si="6"/>
        <v>2.7609900000000001</v>
      </c>
      <c r="K17" s="135">
        <f t="shared" si="6"/>
        <v>2.8104100000000001</v>
      </c>
      <c r="L17" s="135">
        <f t="shared" si="6"/>
        <v>3.0257900000000002</v>
      </c>
      <c r="M17" s="135">
        <f t="shared" si="6"/>
        <v>3.1436899999999999</v>
      </c>
      <c r="N17" s="135">
        <f t="shared" si="6"/>
        <v>3.1930800000000001</v>
      </c>
      <c r="O17" s="135">
        <f t="shared" si="6"/>
        <v>3.1908400000000001</v>
      </c>
      <c r="P17" s="135">
        <f t="shared" si="6"/>
        <v>3.1663700000000001</v>
      </c>
      <c r="Q17" s="135">
        <f t="shared" si="6"/>
        <v>3.1503199999999998</v>
      </c>
      <c r="R17" s="135">
        <f t="shared" si="6"/>
        <v>3.1460599999999999</v>
      </c>
      <c r="S17" s="135">
        <f t="shared" si="6"/>
        <v>3.11029</v>
      </c>
      <c r="T17" s="135">
        <f t="shared" si="6"/>
        <v>3.1408200000000002</v>
      </c>
      <c r="U17" s="135">
        <f t="shared" si="6"/>
        <v>3.1725599999999998</v>
      </c>
      <c r="V17" s="135">
        <f t="shared" si="6"/>
        <v>3.2789700000000002</v>
      </c>
      <c r="W17" s="135">
        <f t="shared" si="6"/>
        <v>3.2664300000000002</v>
      </c>
      <c r="X17" s="135">
        <f t="shared" si="6"/>
        <v>3.23847</v>
      </c>
      <c r="Y17" s="135">
        <f t="shared" si="6"/>
        <v>3.1214400000000002</v>
      </c>
      <c r="Z17" s="135">
        <f t="shared" si="6"/>
        <v>2.9443999999999999</v>
      </c>
      <c r="AA17" s="135">
        <f t="shared" si="6"/>
        <v>2.81576</v>
      </c>
    </row>
    <row r="18" spans="1:27" ht="12.75" hidden="1" customHeight="1" outlineLevel="1" x14ac:dyDescent="0.3">
      <c r="A18" s="163" t="s">
        <v>248</v>
      </c>
      <c r="B18" s="94" t="s">
        <v>238</v>
      </c>
      <c r="C18" s="70" t="s">
        <v>79</v>
      </c>
      <c r="D18" s="71">
        <v>1514.68</v>
      </c>
      <c r="E18" s="71">
        <v>1449.76</v>
      </c>
      <c r="F18" s="71">
        <v>1352.92</v>
      </c>
      <c r="G18" s="71">
        <v>1347.68</v>
      </c>
      <c r="H18" s="71">
        <v>1372.81</v>
      </c>
      <c r="I18" s="71">
        <v>1410.03</v>
      </c>
      <c r="J18" s="71">
        <v>1419.19</v>
      </c>
      <c r="K18" s="71">
        <v>1468.61</v>
      </c>
      <c r="L18" s="71">
        <v>1683.99</v>
      </c>
      <c r="M18" s="71">
        <v>1801.89</v>
      </c>
      <c r="N18" s="71">
        <v>1851.28</v>
      </c>
      <c r="O18" s="71">
        <v>1849.04</v>
      </c>
      <c r="P18" s="71">
        <v>1824.57</v>
      </c>
      <c r="Q18" s="71">
        <v>1808.52</v>
      </c>
      <c r="R18" s="71">
        <v>1804.26</v>
      </c>
      <c r="S18" s="71">
        <v>1768.49</v>
      </c>
      <c r="T18" s="71">
        <v>1799.02</v>
      </c>
      <c r="U18" s="71">
        <v>1830.76</v>
      </c>
      <c r="V18" s="71">
        <v>1937.17</v>
      </c>
      <c r="W18" s="71">
        <v>1924.63</v>
      </c>
      <c r="X18" s="71">
        <v>1896.67</v>
      </c>
      <c r="Y18" s="71">
        <v>1779.64</v>
      </c>
      <c r="Z18" s="71">
        <v>1602.6</v>
      </c>
      <c r="AA18" s="71">
        <v>1473.96</v>
      </c>
    </row>
    <row r="19" spans="1:27" ht="12.75" hidden="1" customHeight="1" outlineLevel="1" x14ac:dyDescent="0.3">
      <c r="A19" s="163" t="s">
        <v>249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3">
      <c r="A20" s="163" t="s">
        <v>250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hidden="1" customHeight="1" outlineLevel="1" x14ac:dyDescent="0.3">
      <c r="A21" s="163" t="s">
        <v>251</v>
      </c>
      <c r="B21" s="94" t="s">
        <v>81</v>
      </c>
      <c r="C21" s="70" t="s">
        <v>79</v>
      </c>
      <c r="D21" s="71">
        <f>$D$11</f>
        <v>264.79000000000002</v>
      </c>
      <c r="E21" s="71">
        <f t="shared" ref="E21:AA21" si="8">$D$11</f>
        <v>264.79000000000002</v>
      </c>
      <c r="F21" s="71">
        <f t="shared" si="8"/>
        <v>264.79000000000002</v>
      </c>
      <c r="G21" s="71">
        <f t="shared" si="8"/>
        <v>264.79000000000002</v>
      </c>
      <c r="H21" s="71">
        <f t="shared" si="8"/>
        <v>264.79000000000002</v>
      </c>
      <c r="I21" s="71">
        <f t="shared" si="8"/>
        <v>264.79000000000002</v>
      </c>
      <c r="J21" s="71">
        <f t="shared" si="8"/>
        <v>264.79000000000002</v>
      </c>
      <c r="K21" s="71">
        <f t="shared" si="8"/>
        <v>264.79000000000002</v>
      </c>
      <c r="L21" s="71">
        <f t="shared" si="8"/>
        <v>264.79000000000002</v>
      </c>
      <c r="M21" s="71">
        <f t="shared" si="8"/>
        <v>264.79000000000002</v>
      </c>
      <c r="N21" s="71">
        <f t="shared" si="8"/>
        <v>264.79000000000002</v>
      </c>
      <c r="O21" s="71">
        <f t="shared" si="8"/>
        <v>264.79000000000002</v>
      </c>
      <c r="P21" s="71">
        <f t="shared" si="8"/>
        <v>264.79000000000002</v>
      </c>
      <c r="Q21" s="71">
        <f t="shared" si="8"/>
        <v>264.79000000000002</v>
      </c>
      <c r="R21" s="71">
        <f t="shared" si="8"/>
        <v>264.79000000000002</v>
      </c>
      <c r="S21" s="71">
        <f t="shared" si="8"/>
        <v>264.79000000000002</v>
      </c>
      <c r="T21" s="71">
        <f t="shared" si="8"/>
        <v>264.79000000000002</v>
      </c>
      <c r="U21" s="71">
        <f t="shared" si="8"/>
        <v>264.79000000000002</v>
      </c>
      <c r="V21" s="71">
        <f t="shared" si="8"/>
        <v>264.79000000000002</v>
      </c>
      <c r="W21" s="71">
        <f t="shared" si="8"/>
        <v>264.79000000000002</v>
      </c>
      <c r="X21" s="71">
        <f t="shared" si="8"/>
        <v>264.79000000000002</v>
      </c>
      <c r="Y21" s="71">
        <f t="shared" si="8"/>
        <v>264.79000000000002</v>
      </c>
      <c r="Z21" s="71">
        <f t="shared" si="8"/>
        <v>264.79000000000002</v>
      </c>
      <c r="AA21" s="71">
        <f t="shared" si="8"/>
        <v>264.79000000000002</v>
      </c>
    </row>
    <row r="22" spans="1:27" ht="12.75" customHeight="1" collapsed="1" x14ac:dyDescent="0.3">
      <c r="A22" s="162" t="s">
        <v>252</v>
      </c>
      <c r="B22" s="54" t="str">
        <f>"04"&amp;"."&amp;$B$662&amp;"."&amp;$B$663</f>
        <v>04.03.2024</v>
      </c>
      <c r="C22" s="134" t="s">
        <v>76</v>
      </c>
      <c r="D22" s="135">
        <f>ROUND(((D23+D24+D26+D25)/1000),5)</f>
        <v>2.7989700000000002</v>
      </c>
      <c r="E22" s="135">
        <f>ROUND(((E23+E24+E26+E25)/1000),5)</f>
        <v>2.6626500000000002</v>
      </c>
      <c r="F22" s="135">
        <f>ROUND(((F23+F24+F26+F25)/1000),5)</f>
        <v>2.6148799999999999</v>
      </c>
      <c r="G22" s="135">
        <f t="shared" ref="G22:AA22" si="9">ROUND(((G23+G24+G26+G25)/1000),5)</f>
        <v>2.60866</v>
      </c>
      <c r="H22" s="135">
        <f t="shared" si="9"/>
        <v>2.6442399999999999</v>
      </c>
      <c r="I22" s="135">
        <f t="shared" si="9"/>
        <v>2.7954300000000001</v>
      </c>
      <c r="J22" s="135">
        <f t="shared" si="9"/>
        <v>2.8252199999999998</v>
      </c>
      <c r="K22" s="135">
        <f t="shared" si="9"/>
        <v>3.1949700000000001</v>
      </c>
      <c r="L22" s="135">
        <f t="shared" si="9"/>
        <v>3.3668800000000001</v>
      </c>
      <c r="M22" s="135">
        <f t="shared" si="9"/>
        <v>3.4559099999999998</v>
      </c>
      <c r="N22" s="135">
        <f t="shared" si="9"/>
        <v>3.47099</v>
      </c>
      <c r="O22" s="135">
        <f t="shared" si="9"/>
        <v>3.5160399999999998</v>
      </c>
      <c r="P22" s="135">
        <f t="shared" si="9"/>
        <v>3.47593</v>
      </c>
      <c r="Q22" s="135">
        <f t="shared" si="9"/>
        <v>3.4498199999999999</v>
      </c>
      <c r="R22" s="135">
        <f t="shared" si="9"/>
        <v>3.4059699999999999</v>
      </c>
      <c r="S22" s="135">
        <f t="shared" si="9"/>
        <v>3.34734</v>
      </c>
      <c r="T22" s="135">
        <f t="shared" si="9"/>
        <v>3.3228</v>
      </c>
      <c r="U22" s="135">
        <f t="shared" si="9"/>
        <v>3.3153999999999999</v>
      </c>
      <c r="V22" s="135">
        <f t="shared" si="9"/>
        <v>3.3572299999999999</v>
      </c>
      <c r="W22" s="135">
        <f t="shared" si="9"/>
        <v>3.4499900000000001</v>
      </c>
      <c r="X22" s="135">
        <f t="shared" si="9"/>
        <v>3.3504999999999998</v>
      </c>
      <c r="Y22" s="135">
        <f t="shared" si="9"/>
        <v>3.21068</v>
      </c>
      <c r="Z22" s="135">
        <f t="shared" si="9"/>
        <v>2.9325999999999999</v>
      </c>
      <c r="AA22" s="135">
        <f t="shared" si="9"/>
        <v>2.8204400000000001</v>
      </c>
    </row>
    <row r="23" spans="1:27" ht="12.75" hidden="1" customHeight="1" outlineLevel="1" x14ac:dyDescent="0.3">
      <c r="A23" s="163" t="s">
        <v>253</v>
      </c>
      <c r="B23" s="94" t="s">
        <v>238</v>
      </c>
      <c r="C23" s="70" t="s">
        <v>79</v>
      </c>
      <c r="D23" s="71">
        <v>1457.17</v>
      </c>
      <c r="E23" s="71">
        <v>1320.85</v>
      </c>
      <c r="F23" s="71">
        <v>1273.08</v>
      </c>
      <c r="G23" s="71">
        <v>1266.8599999999999</v>
      </c>
      <c r="H23" s="71">
        <v>1302.44</v>
      </c>
      <c r="I23" s="71">
        <v>1453.63</v>
      </c>
      <c r="J23" s="71">
        <v>1483.42</v>
      </c>
      <c r="K23" s="71">
        <v>1853.17</v>
      </c>
      <c r="L23" s="71">
        <v>2025.08</v>
      </c>
      <c r="M23" s="71">
        <v>2114.11</v>
      </c>
      <c r="N23" s="71">
        <v>2129.19</v>
      </c>
      <c r="O23" s="71">
        <v>2174.2399999999998</v>
      </c>
      <c r="P23" s="71">
        <v>2134.13</v>
      </c>
      <c r="Q23" s="71">
        <v>2108.02</v>
      </c>
      <c r="R23" s="71">
        <v>2064.17</v>
      </c>
      <c r="S23" s="71">
        <v>2005.54</v>
      </c>
      <c r="T23" s="71">
        <v>1981</v>
      </c>
      <c r="U23" s="71">
        <v>1973.6</v>
      </c>
      <c r="V23" s="71">
        <v>2015.43</v>
      </c>
      <c r="W23" s="71">
        <v>2108.19</v>
      </c>
      <c r="X23" s="71">
        <v>2008.7</v>
      </c>
      <c r="Y23" s="71">
        <v>1868.88</v>
      </c>
      <c r="Z23" s="71">
        <v>1590.8</v>
      </c>
      <c r="AA23" s="71">
        <v>1478.64</v>
      </c>
    </row>
    <row r="24" spans="1:27" ht="12.75" hidden="1" customHeight="1" outlineLevel="1" x14ac:dyDescent="0.3">
      <c r="A24" s="163" t="s">
        <v>254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>$D$9</f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3">
      <c r="A25" s="163" t="s">
        <v>255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hidden="1" customHeight="1" outlineLevel="1" x14ac:dyDescent="0.3">
      <c r="A26" s="163" t="s">
        <v>256</v>
      </c>
      <c r="B26" s="94" t="s">
        <v>81</v>
      </c>
      <c r="C26" s="70" t="s">
        <v>79</v>
      </c>
      <c r="D26" s="71">
        <f>$D$11</f>
        <v>264.79000000000002</v>
      </c>
      <c r="E26" s="71">
        <f t="shared" ref="E26:AA26" si="11">$D$11</f>
        <v>264.79000000000002</v>
      </c>
      <c r="F26" s="71">
        <f t="shared" si="11"/>
        <v>264.79000000000002</v>
      </c>
      <c r="G26" s="71">
        <f t="shared" si="11"/>
        <v>264.79000000000002</v>
      </c>
      <c r="H26" s="71">
        <f t="shared" si="11"/>
        <v>264.79000000000002</v>
      </c>
      <c r="I26" s="71">
        <f t="shared" si="11"/>
        <v>264.79000000000002</v>
      </c>
      <c r="J26" s="71">
        <f t="shared" si="11"/>
        <v>264.79000000000002</v>
      </c>
      <c r="K26" s="71">
        <f t="shared" si="11"/>
        <v>264.79000000000002</v>
      </c>
      <c r="L26" s="71">
        <f t="shared" si="11"/>
        <v>264.79000000000002</v>
      </c>
      <c r="M26" s="71">
        <f t="shared" si="11"/>
        <v>264.79000000000002</v>
      </c>
      <c r="N26" s="71">
        <f t="shared" si="11"/>
        <v>264.79000000000002</v>
      </c>
      <c r="O26" s="71">
        <f t="shared" si="11"/>
        <v>264.79000000000002</v>
      </c>
      <c r="P26" s="71">
        <f t="shared" si="11"/>
        <v>264.79000000000002</v>
      </c>
      <c r="Q26" s="71">
        <f t="shared" si="11"/>
        <v>264.79000000000002</v>
      </c>
      <c r="R26" s="71">
        <f t="shared" si="11"/>
        <v>264.79000000000002</v>
      </c>
      <c r="S26" s="71">
        <f t="shared" si="11"/>
        <v>264.79000000000002</v>
      </c>
      <c r="T26" s="71">
        <f t="shared" si="11"/>
        <v>264.79000000000002</v>
      </c>
      <c r="U26" s="71">
        <f t="shared" si="11"/>
        <v>264.79000000000002</v>
      </c>
      <c r="V26" s="71">
        <f t="shared" si="11"/>
        <v>264.79000000000002</v>
      </c>
      <c r="W26" s="71">
        <f t="shared" si="11"/>
        <v>264.79000000000002</v>
      </c>
      <c r="X26" s="71">
        <f t="shared" si="11"/>
        <v>264.79000000000002</v>
      </c>
      <c r="Y26" s="71">
        <f t="shared" si="11"/>
        <v>264.79000000000002</v>
      </c>
      <c r="Z26" s="71">
        <f t="shared" si="11"/>
        <v>264.79000000000002</v>
      </c>
      <c r="AA26" s="71">
        <f t="shared" si="11"/>
        <v>264.79000000000002</v>
      </c>
    </row>
    <row r="27" spans="1:27" ht="12.75" customHeight="1" collapsed="1" x14ac:dyDescent="0.3">
      <c r="A27" s="162" t="s">
        <v>257</v>
      </c>
      <c r="B27" s="54" t="str">
        <f>"05"&amp;"."&amp;$B$662&amp;"."&amp;$B$663</f>
        <v>05.03.2024</v>
      </c>
      <c r="C27" s="134" t="s">
        <v>76</v>
      </c>
      <c r="D27" s="135">
        <f>ROUND(((D28+D29+D31+D30)/1000),5)</f>
        <v>2.67719</v>
      </c>
      <c r="E27" s="135">
        <f>ROUND(((E28+E29+E31+E30)/1000),5)</f>
        <v>2.6103000000000001</v>
      </c>
      <c r="F27" s="135">
        <f>ROUND(((F28+F29+F31+F30)/1000),5)</f>
        <v>2.5889899999999999</v>
      </c>
      <c r="G27" s="135">
        <f t="shared" ref="G27:AA27" si="12">ROUND(((G28+G29+G31+G30)/1000),5)</f>
        <v>2.5823700000000001</v>
      </c>
      <c r="H27" s="135">
        <f t="shared" si="12"/>
        <v>2.6246</v>
      </c>
      <c r="I27" s="135">
        <f t="shared" si="12"/>
        <v>2.7576399999999999</v>
      </c>
      <c r="J27" s="135">
        <f t="shared" si="12"/>
        <v>2.8543799999999999</v>
      </c>
      <c r="K27" s="135">
        <f t="shared" si="12"/>
        <v>3.0497100000000001</v>
      </c>
      <c r="L27" s="135">
        <f t="shared" si="12"/>
        <v>3.2122299999999999</v>
      </c>
      <c r="M27" s="135">
        <f t="shared" si="12"/>
        <v>3.2637200000000002</v>
      </c>
      <c r="N27" s="135">
        <f t="shared" si="12"/>
        <v>3.2244100000000002</v>
      </c>
      <c r="O27" s="135">
        <f t="shared" si="12"/>
        <v>3.5677500000000002</v>
      </c>
      <c r="P27" s="135">
        <f t="shared" si="12"/>
        <v>3.43607</v>
      </c>
      <c r="Q27" s="135">
        <f t="shared" si="12"/>
        <v>3.3700100000000002</v>
      </c>
      <c r="R27" s="135">
        <f t="shared" si="12"/>
        <v>3.42489</v>
      </c>
      <c r="S27" s="135">
        <f t="shared" si="12"/>
        <v>3.3178299999999998</v>
      </c>
      <c r="T27" s="135">
        <f t="shared" si="12"/>
        <v>3.29399</v>
      </c>
      <c r="U27" s="135">
        <f t="shared" si="12"/>
        <v>3.2028799999999999</v>
      </c>
      <c r="V27" s="135">
        <f t="shared" si="12"/>
        <v>3.2045499999999998</v>
      </c>
      <c r="W27" s="135">
        <f t="shared" si="12"/>
        <v>3.19712</v>
      </c>
      <c r="X27" s="135">
        <f t="shared" si="12"/>
        <v>3.2642000000000002</v>
      </c>
      <c r="Y27" s="135">
        <f t="shared" si="12"/>
        <v>3.0720900000000002</v>
      </c>
      <c r="Z27" s="135">
        <f t="shared" si="12"/>
        <v>2.9035199999999999</v>
      </c>
      <c r="AA27" s="135">
        <f t="shared" si="12"/>
        <v>2.7299699999999998</v>
      </c>
    </row>
    <row r="28" spans="1:27" ht="12.75" hidden="1" customHeight="1" outlineLevel="1" x14ac:dyDescent="0.3">
      <c r="A28" s="163" t="s">
        <v>258</v>
      </c>
      <c r="B28" s="94" t="s">
        <v>238</v>
      </c>
      <c r="C28" s="70" t="s">
        <v>79</v>
      </c>
      <c r="D28" s="71">
        <v>1335.39</v>
      </c>
      <c r="E28" s="71">
        <v>1268.5</v>
      </c>
      <c r="F28" s="71">
        <v>1247.19</v>
      </c>
      <c r="G28" s="71">
        <v>1240.57</v>
      </c>
      <c r="H28" s="71">
        <v>1282.8</v>
      </c>
      <c r="I28" s="71">
        <v>1415.84</v>
      </c>
      <c r="J28" s="71">
        <v>1512.58</v>
      </c>
      <c r="K28" s="71">
        <v>1707.91</v>
      </c>
      <c r="L28" s="71">
        <v>1870.43</v>
      </c>
      <c r="M28" s="71">
        <v>1921.92</v>
      </c>
      <c r="N28" s="71">
        <v>1882.61</v>
      </c>
      <c r="O28" s="71">
        <v>2225.9499999999998</v>
      </c>
      <c r="P28" s="71">
        <v>2094.27</v>
      </c>
      <c r="Q28" s="71">
        <v>2028.21</v>
      </c>
      <c r="R28" s="71">
        <v>2083.09</v>
      </c>
      <c r="S28" s="71">
        <v>1976.03</v>
      </c>
      <c r="T28" s="71">
        <v>1952.19</v>
      </c>
      <c r="U28" s="71">
        <v>1861.08</v>
      </c>
      <c r="V28" s="71">
        <v>1862.75</v>
      </c>
      <c r="W28" s="71">
        <v>1855.32</v>
      </c>
      <c r="X28" s="71">
        <v>1922.4</v>
      </c>
      <c r="Y28" s="71">
        <v>1730.29</v>
      </c>
      <c r="Z28" s="71">
        <v>1561.72</v>
      </c>
      <c r="AA28" s="71">
        <v>1388.17</v>
      </c>
    </row>
    <row r="29" spans="1:27" ht="12.75" hidden="1" customHeight="1" outlineLevel="1" x14ac:dyDescent="0.3">
      <c r="A29" s="163" t="s">
        <v>259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3">
      <c r="A30" s="163" t="s">
        <v>260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hidden="1" customHeight="1" outlineLevel="1" x14ac:dyDescent="0.3">
      <c r="A31" s="163" t="s">
        <v>261</v>
      </c>
      <c r="B31" s="94" t="s">
        <v>81</v>
      </c>
      <c r="C31" s="70" t="s">
        <v>79</v>
      </c>
      <c r="D31" s="71">
        <f>$D$11</f>
        <v>264.79000000000002</v>
      </c>
      <c r="E31" s="71">
        <f t="shared" ref="E31:AA31" si="14">$D$11</f>
        <v>264.79000000000002</v>
      </c>
      <c r="F31" s="71">
        <f t="shared" si="14"/>
        <v>264.79000000000002</v>
      </c>
      <c r="G31" s="71">
        <f t="shared" si="14"/>
        <v>264.79000000000002</v>
      </c>
      <c r="H31" s="71">
        <f t="shared" si="14"/>
        <v>264.79000000000002</v>
      </c>
      <c r="I31" s="71">
        <f t="shared" si="14"/>
        <v>264.79000000000002</v>
      </c>
      <c r="J31" s="71">
        <f t="shared" si="14"/>
        <v>264.79000000000002</v>
      </c>
      <c r="K31" s="71">
        <f t="shared" si="14"/>
        <v>264.79000000000002</v>
      </c>
      <c r="L31" s="71">
        <f t="shared" si="14"/>
        <v>264.79000000000002</v>
      </c>
      <c r="M31" s="71">
        <f t="shared" si="14"/>
        <v>264.79000000000002</v>
      </c>
      <c r="N31" s="71">
        <f t="shared" si="14"/>
        <v>264.79000000000002</v>
      </c>
      <c r="O31" s="71">
        <f t="shared" si="14"/>
        <v>264.79000000000002</v>
      </c>
      <c r="P31" s="71">
        <f t="shared" si="14"/>
        <v>264.79000000000002</v>
      </c>
      <c r="Q31" s="71">
        <f t="shared" si="14"/>
        <v>264.79000000000002</v>
      </c>
      <c r="R31" s="71">
        <f t="shared" si="14"/>
        <v>264.79000000000002</v>
      </c>
      <c r="S31" s="71">
        <f t="shared" si="14"/>
        <v>264.79000000000002</v>
      </c>
      <c r="T31" s="71">
        <f t="shared" si="14"/>
        <v>264.79000000000002</v>
      </c>
      <c r="U31" s="71">
        <f t="shared" si="14"/>
        <v>264.79000000000002</v>
      </c>
      <c r="V31" s="71">
        <f t="shared" si="14"/>
        <v>264.79000000000002</v>
      </c>
      <c r="W31" s="71">
        <f t="shared" si="14"/>
        <v>264.79000000000002</v>
      </c>
      <c r="X31" s="71">
        <f t="shared" si="14"/>
        <v>264.79000000000002</v>
      </c>
      <c r="Y31" s="71">
        <f t="shared" si="14"/>
        <v>264.79000000000002</v>
      </c>
      <c r="Z31" s="71">
        <f t="shared" si="14"/>
        <v>264.79000000000002</v>
      </c>
      <c r="AA31" s="71">
        <f t="shared" si="14"/>
        <v>264.79000000000002</v>
      </c>
    </row>
    <row r="32" spans="1:27" ht="12.75" customHeight="1" collapsed="1" x14ac:dyDescent="0.3">
      <c r="A32" s="162" t="s">
        <v>262</v>
      </c>
      <c r="B32" s="54" t="str">
        <f>"06"&amp;"."&amp;$B$662&amp;"."&amp;$B$663</f>
        <v>06.03.2024</v>
      </c>
      <c r="C32" s="134" t="s">
        <v>76</v>
      </c>
      <c r="D32" s="135">
        <f>ROUND(((D33+D34+D36+D35)/1000),5)</f>
        <v>2.7341099999999998</v>
      </c>
      <c r="E32" s="135">
        <f>ROUND(((E33+E34+E36+E35)/1000),5)</f>
        <v>2.6210100000000001</v>
      </c>
      <c r="F32" s="135">
        <f>ROUND(((F33+F34+F36+F35)/1000),5)</f>
        <v>2.6039300000000001</v>
      </c>
      <c r="G32" s="135">
        <f t="shared" ref="G32:AA32" si="15">ROUND(((G33+G34+G36+G35)/1000),5)</f>
        <v>2.5998199999999998</v>
      </c>
      <c r="H32" s="135">
        <f t="shared" si="15"/>
        <v>2.6648800000000001</v>
      </c>
      <c r="I32" s="135">
        <f t="shared" si="15"/>
        <v>2.8075600000000001</v>
      </c>
      <c r="J32" s="135">
        <f t="shared" si="15"/>
        <v>2.9053599999999999</v>
      </c>
      <c r="K32" s="135">
        <f t="shared" si="15"/>
        <v>3.1967699999999999</v>
      </c>
      <c r="L32" s="135">
        <f t="shared" si="15"/>
        <v>3.2685499999999998</v>
      </c>
      <c r="M32" s="135">
        <f t="shared" si="15"/>
        <v>3.2839999999999998</v>
      </c>
      <c r="N32" s="135">
        <f t="shared" si="15"/>
        <v>3.2473100000000001</v>
      </c>
      <c r="O32" s="135">
        <f t="shared" si="15"/>
        <v>3.35053</v>
      </c>
      <c r="P32" s="135">
        <f t="shared" si="15"/>
        <v>3.3394499999999998</v>
      </c>
      <c r="Q32" s="135">
        <f t="shared" si="15"/>
        <v>3.33677</v>
      </c>
      <c r="R32" s="135">
        <f t="shared" si="15"/>
        <v>3.3158099999999999</v>
      </c>
      <c r="S32" s="135">
        <f t="shared" si="15"/>
        <v>3.2933699999999999</v>
      </c>
      <c r="T32" s="135">
        <f t="shared" si="15"/>
        <v>3.2825099999999998</v>
      </c>
      <c r="U32" s="135">
        <f t="shared" si="15"/>
        <v>3.2331799999999999</v>
      </c>
      <c r="V32" s="135">
        <f t="shared" si="15"/>
        <v>3.27433</v>
      </c>
      <c r="W32" s="135">
        <f t="shared" si="15"/>
        <v>3.2746300000000002</v>
      </c>
      <c r="X32" s="135">
        <f t="shared" si="15"/>
        <v>3.3300200000000002</v>
      </c>
      <c r="Y32" s="135">
        <f t="shared" si="15"/>
        <v>3.2236400000000001</v>
      </c>
      <c r="Z32" s="135">
        <f t="shared" si="15"/>
        <v>2.9534799999999999</v>
      </c>
      <c r="AA32" s="135">
        <f t="shared" si="15"/>
        <v>2.8155299999999999</v>
      </c>
    </row>
    <row r="33" spans="1:27" ht="12.75" hidden="1" customHeight="1" outlineLevel="1" x14ac:dyDescent="0.3">
      <c r="A33" s="163" t="s">
        <v>263</v>
      </c>
      <c r="B33" s="94" t="s">
        <v>238</v>
      </c>
      <c r="C33" s="70" t="s">
        <v>79</v>
      </c>
      <c r="D33" s="71">
        <v>1392.31</v>
      </c>
      <c r="E33" s="71">
        <v>1279.21</v>
      </c>
      <c r="F33" s="71">
        <v>1262.1300000000001</v>
      </c>
      <c r="G33" s="71">
        <v>1258.02</v>
      </c>
      <c r="H33" s="71">
        <v>1323.08</v>
      </c>
      <c r="I33" s="71">
        <v>1465.76</v>
      </c>
      <c r="J33" s="71">
        <v>1563.56</v>
      </c>
      <c r="K33" s="71">
        <v>1854.97</v>
      </c>
      <c r="L33" s="71">
        <v>1926.75</v>
      </c>
      <c r="M33" s="71">
        <v>1942.2</v>
      </c>
      <c r="N33" s="71">
        <v>1905.51</v>
      </c>
      <c r="O33" s="71">
        <v>2008.73</v>
      </c>
      <c r="P33" s="71">
        <v>1997.65</v>
      </c>
      <c r="Q33" s="71">
        <v>1994.97</v>
      </c>
      <c r="R33" s="71">
        <v>1974.01</v>
      </c>
      <c r="S33" s="71">
        <v>1951.57</v>
      </c>
      <c r="T33" s="71">
        <v>1940.71</v>
      </c>
      <c r="U33" s="71">
        <v>1891.38</v>
      </c>
      <c r="V33" s="71">
        <v>1932.53</v>
      </c>
      <c r="W33" s="71">
        <v>1932.83</v>
      </c>
      <c r="X33" s="71">
        <v>1988.22</v>
      </c>
      <c r="Y33" s="71">
        <v>1881.84</v>
      </c>
      <c r="Z33" s="71">
        <v>1611.68</v>
      </c>
      <c r="AA33" s="71">
        <v>1473.73</v>
      </c>
    </row>
    <row r="34" spans="1:27" ht="12.75" hidden="1" customHeight="1" outlineLevel="1" x14ac:dyDescent="0.3">
      <c r="A34" s="163" t="s">
        <v>264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3">
      <c r="A35" s="163" t="s">
        <v>265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hidden="1" customHeight="1" outlineLevel="1" x14ac:dyDescent="0.3">
      <c r="A36" s="163" t="s">
        <v>266</v>
      </c>
      <c r="B36" s="94" t="s">
        <v>81</v>
      </c>
      <c r="C36" s="70" t="s">
        <v>79</v>
      </c>
      <c r="D36" s="71">
        <f>$D$11</f>
        <v>264.79000000000002</v>
      </c>
      <c r="E36" s="71">
        <f t="shared" ref="E36:AA36" si="17">$D$11</f>
        <v>264.79000000000002</v>
      </c>
      <c r="F36" s="71">
        <f t="shared" si="17"/>
        <v>264.79000000000002</v>
      </c>
      <c r="G36" s="71">
        <f t="shared" si="17"/>
        <v>264.79000000000002</v>
      </c>
      <c r="H36" s="71">
        <f t="shared" si="17"/>
        <v>264.79000000000002</v>
      </c>
      <c r="I36" s="71">
        <f t="shared" si="17"/>
        <v>264.79000000000002</v>
      </c>
      <c r="J36" s="71">
        <f t="shared" si="17"/>
        <v>264.79000000000002</v>
      </c>
      <c r="K36" s="71">
        <f t="shared" si="17"/>
        <v>264.79000000000002</v>
      </c>
      <c r="L36" s="71">
        <f t="shared" si="17"/>
        <v>264.79000000000002</v>
      </c>
      <c r="M36" s="71">
        <f t="shared" si="17"/>
        <v>264.79000000000002</v>
      </c>
      <c r="N36" s="71">
        <f t="shared" si="17"/>
        <v>264.79000000000002</v>
      </c>
      <c r="O36" s="71">
        <f t="shared" si="17"/>
        <v>264.79000000000002</v>
      </c>
      <c r="P36" s="71">
        <f t="shared" si="17"/>
        <v>264.79000000000002</v>
      </c>
      <c r="Q36" s="71">
        <f t="shared" si="17"/>
        <v>264.79000000000002</v>
      </c>
      <c r="R36" s="71">
        <f t="shared" si="17"/>
        <v>264.79000000000002</v>
      </c>
      <c r="S36" s="71">
        <f t="shared" si="17"/>
        <v>264.79000000000002</v>
      </c>
      <c r="T36" s="71">
        <f t="shared" si="17"/>
        <v>264.79000000000002</v>
      </c>
      <c r="U36" s="71">
        <f t="shared" si="17"/>
        <v>264.79000000000002</v>
      </c>
      <c r="V36" s="71">
        <f t="shared" si="17"/>
        <v>264.79000000000002</v>
      </c>
      <c r="W36" s="71">
        <f t="shared" si="17"/>
        <v>264.79000000000002</v>
      </c>
      <c r="X36" s="71">
        <f t="shared" si="17"/>
        <v>264.79000000000002</v>
      </c>
      <c r="Y36" s="71">
        <f t="shared" si="17"/>
        <v>264.79000000000002</v>
      </c>
      <c r="Z36" s="71">
        <f t="shared" si="17"/>
        <v>264.79000000000002</v>
      </c>
      <c r="AA36" s="71">
        <f t="shared" si="17"/>
        <v>264.79000000000002</v>
      </c>
    </row>
    <row r="37" spans="1:27" ht="12.75" customHeight="1" collapsed="1" x14ac:dyDescent="0.3">
      <c r="A37" s="162" t="s">
        <v>267</v>
      </c>
      <c r="B37" s="54" t="str">
        <f>"07"&amp;"."&amp;$B$662&amp;"."&amp;$B$663</f>
        <v>07.03.2024</v>
      </c>
      <c r="C37" s="134" t="s">
        <v>76</v>
      </c>
      <c r="D37" s="135">
        <f>ROUND(((D38+D39+D41+D40)/1000),5)</f>
        <v>2.6069300000000002</v>
      </c>
      <c r="E37" s="135">
        <f>ROUND(((E38+E39+E41+E40)/1000),5)</f>
        <v>2.5809799999999998</v>
      </c>
      <c r="F37" s="135">
        <f>ROUND(((F38+F39+F41+F40)/1000),5)</f>
        <v>2.5470700000000002</v>
      </c>
      <c r="G37" s="135">
        <f t="shared" ref="G37:AA37" si="18">ROUND(((G38+G39+G41+G40)/1000),5)</f>
        <v>2.5367799999999998</v>
      </c>
      <c r="H37" s="135">
        <f t="shared" si="18"/>
        <v>2.5831400000000002</v>
      </c>
      <c r="I37" s="135">
        <f t="shared" si="18"/>
        <v>2.7283300000000001</v>
      </c>
      <c r="J37" s="135">
        <f t="shared" si="18"/>
        <v>2.8448799999999999</v>
      </c>
      <c r="K37" s="135">
        <f t="shared" si="18"/>
        <v>3.1152500000000001</v>
      </c>
      <c r="L37" s="135">
        <f t="shared" si="18"/>
        <v>3.1888100000000001</v>
      </c>
      <c r="M37" s="135">
        <f t="shared" si="18"/>
        <v>3.1977699999999998</v>
      </c>
      <c r="N37" s="135">
        <f t="shared" si="18"/>
        <v>3.19747</v>
      </c>
      <c r="O37" s="135">
        <f t="shared" si="18"/>
        <v>3.2255400000000001</v>
      </c>
      <c r="P37" s="135">
        <f t="shared" si="18"/>
        <v>3.2808799999999998</v>
      </c>
      <c r="Q37" s="135">
        <f t="shared" si="18"/>
        <v>3.2807300000000001</v>
      </c>
      <c r="R37" s="135">
        <f t="shared" si="18"/>
        <v>3.2422599999999999</v>
      </c>
      <c r="S37" s="135">
        <f t="shared" si="18"/>
        <v>3.2198199999999999</v>
      </c>
      <c r="T37" s="135">
        <f t="shared" si="18"/>
        <v>3.2259600000000002</v>
      </c>
      <c r="U37" s="135">
        <f t="shared" si="18"/>
        <v>3.1175000000000002</v>
      </c>
      <c r="V37" s="135">
        <f t="shared" si="18"/>
        <v>3.1548099999999999</v>
      </c>
      <c r="W37" s="135">
        <f t="shared" si="18"/>
        <v>3.1725699999999999</v>
      </c>
      <c r="X37" s="135">
        <f t="shared" si="18"/>
        <v>3.1843300000000001</v>
      </c>
      <c r="Y37" s="135">
        <f t="shared" si="18"/>
        <v>3.18771</v>
      </c>
      <c r="Z37" s="135">
        <f t="shared" si="18"/>
        <v>2.96712</v>
      </c>
      <c r="AA37" s="135">
        <f t="shared" si="18"/>
        <v>2.8118300000000001</v>
      </c>
    </row>
    <row r="38" spans="1:27" ht="12.75" hidden="1" customHeight="1" outlineLevel="1" x14ac:dyDescent="0.3">
      <c r="A38" s="163" t="s">
        <v>268</v>
      </c>
      <c r="B38" s="94" t="s">
        <v>238</v>
      </c>
      <c r="C38" s="70" t="s">
        <v>79</v>
      </c>
      <c r="D38" s="71">
        <v>1265.1300000000001</v>
      </c>
      <c r="E38" s="71">
        <v>1239.18</v>
      </c>
      <c r="F38" s="71">
        <v>1205.27</v>
      </c>
      <c r="G38" s="71">
        <v>1194.98</v>
      </c>
      <c r="H38" s="71">
        <v>1241.3399999999999</v>
      </c>
      <c r="I38" s="71">
        <v>1386.53</v>
      </c>
      <c r="J38" s="71">
        <v>1503.08</v>
      </c>
      <c r="K38" s="71">
        <v>1773.45</v>
      </c>
      <c r="L38" s="71">
        <v>1847.01</v>
      </c>
      <c r="M38" s="71">
        <v>1855.97</v>
      </c>
      <c r="N38" s="71">
        <v>1855.67</v>
      </c>
      <c r="O38" s="71">
        <v>1883.74</v>
      </c>
      <c r="P38" s="71">
        <v>1939.08</v>
      </c>
      <c r="Q38" s="71">
        <v>1938.93</v>
      </c>
      <c r="R38" s="71">
        <v>1900.46</v>
      </c>
      <c r="S38" s="71">
        <v>1878.02</v>
      </c>
      <c r="T38" s="71">
        <v>1884.16</v>
      </c>
      <c r="U38" s="71">
        <v>1775.7</v>
      </c>
      <c r="V38" s="71">
        <v>1813.01</v>
      </c>
      <c r="W38" s="71">
        <v>1830.77</v>
      </c>
      <c r="X38" s="71">
        <v>1842.53</v>
      </c>
      <c r="Y38" s="71">
        <v>1845.91</v>
      </c>
      <c r="Z38" s="71">
        <v>1625.32</v>
      </c>
      <c r="AA38" s="71">
        <v>1470.03</v>
      </c>
    </row>
    <row r="39" spans="1:27" ht="12.75" hidden="1" customHeight="1" outlineLevel="1" x14ac:dyDescent="0.3">
      <c r="A39" s="163" t="s">
        <v>269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3">
      <c r="A40" s="163" t="s">
        <v>270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hidden="1" customHeight="1" outlineLevel="1" x14ac:dyDescent="0.3">
      <c r="A41" s="163" t="s">
        <v>271</v>
      </c>
      <c r="B41" s="94" t="s">
        <v>81</v>
      </c>
      <c r="C41" s="70" t="s">
        <v>79</v>
      </c>
      <c r="D41" s="71">
        <f>$D$11</f>
        <v>264.79000000000002</v>
      </c>
      <c r="E41" s="71">
        <f t="shared" ref="E41:AA41" si="20">$D$11</f>
        <v>264.79000000000002</v>
      </c>
      <c r="F41" s="71">
        <f t="shared" si="20"/>
        <v>264.79000000000002</v>
      </c>
      <c r="G41" s="71">
        <f t="shared" si="20"/>
        <v>264.79000000000002</v>
      </c>
      <c r="H41" s="71">
        <f t="shared" si="20"/>
        <v>264.79000000000002</v>
      </c>
      <c r="I41" s="71">
        <f t="shared" si="20"/>
        <v>264.79000000000002</v>
      </c>
      <c r="J41" s="71">
        <f t="shared" si="20"/>
        <v>264.79000000000002</v>
      </c>
      <c r="K41" s="71">
        <f t="shared" si="20"/>
        <v>264.79000000000002</v>
      </c>
      <c r="L41" s="71">
        <f t="shared" si="20"/>
        <v>264.79000000000002</v>
      </c>
      <c r="M41" s="71">
        <f t="shared" si="20"/>
        <v>264.79000000000002</v>
      </c>
      <c r="N41" s="71">
        <f t="shared" si="20"/>
        <v>264.79000000000002</v>
      </c>
      <c r="O41" s="71">
        <f t="shared" si="20"/>
        <v>264.79000000000002</v>
      </c>
      <c r="P41" s="71">
        <f t="shared" si="20"/>
        <v>264.79000000000002</v>
      </c>
      <c r="Q41" s="71">
        <f t="shared" si="20"/>
        <v>264.79000000000002</v>
      </c>
      <c r="R41" s="71">
        <f t="shared" si="20"/>
        <v>264.79000000000002</v>
      </c>
      <c r="S41" s="71">
        <f t="shared" si="20"/>
        <v>264.79000000000002</v>
      </c>
      <c r="T41" s="71">
        <f t="shared" si="20"/>
        <v>264.79000000000002</v>
      </c>
      <c r="U41" s="71">
        <f t="shared" si="20"/>
        <v>264.79000000000002</v>
      </c>
      <c r="V41" s="71">
        <f t="shared" si="20"/>
        <v>264.79000000000002</v>
      </c>
      <c r="W41" s="71">
        <f t="shared" si="20"/>
        <v>264.79000000000002</v>
      </c>
      <c r="X41" s="71">
        <f t="shared" si="20"/>
        <v>264.79000000000002</v>
      </c>
      <c r="Y41" s="71">
        <f t="shared" si="20"/>
        <v>264.79000000000002</v>
      </c>
      <c r="Z41" s="71">
        <f t="shared" si="20"/>
        <v>264.79000000000002</v>
      </c>
      <c r="AA41" s="71">
        <f t="shared" si="20"/>
        <v>264.79000000000002</v>
      </c>
    </row>
    <row r="42" spans="1:27" ht="12.75" customHeight="1" collapsed="1" x14ac:dyDescent="0.3">
      <c r="A42" s="162" t="s">
        <v>272</v>
      </c>
      <c r="B42" s="54" t="str">
        <f>"08"&amp;"."&amp;$B$662&amp;"."&amp;$B$663</f>
        <v>08.03.2024</v>
      </c>
      <c r="C42" s="134" t="s">
        <v>76</v>
      </c>
      <c r="D42" s="135">
        <f>ROUND(((D43+D44+D46+D45)/1000),5)</f>
        <v>2.8062100000000001</v>
      </c>
      <c r="E42" s="135">
        <f>ROUND(((E43+E44+E46+E45)/1000),5)</f>
        <v>2.6693600000000002</v>
      </c>
      <c r="F42" s="135">
        <f>ROUND(((F43+F44+F46+F45)/1000),5)</f>
        <v>2.6065999999999998</v>
      </c>
      <c r="G42" s="135">
        <f t="shared" ref="G42:AA42" si="21">ROUND(((G43+G44+G46+G45)/1000),5)</f>
        <v>2.60467</v>
      </c>
      <c r="H42" s="135">
        <f t="shared" si="21"/>
        <v>2.60785</v>
      </c>
      <c r="I42" s="135">
        <f t="shared" si="21"/>
        <v>2.6665100000000002</v>
      </c>
      <c r="J42" s="135">
        <f t="shared" si="21"/>
        <v>2.70153</v>
      </c>
      <c r="K42" s="135">
        <f t="shared" si="21"/>
        <v>2.81854</v>
      </c>
      <c r="L42" s="135">
        <f t="shared" si="21"/>
        <v>3.0228799999999998</v>
      </c>
      <c r="M42" s="135">
        <f t="shared" si="21"/>
        <v>3.07172</v>
      </c>
      <c r="N42" s="135">
        <f t="shared" si="21"/>
        <v>3.1156100000000002</v>
      </c>
      <c r="O42" s="135">
        <f t="shared" si="21"/>
        <v>3.12486</v>
      </c>
      <c r="P42" s="135">
        <f t="shared" si="21"/>
        <v>3.1074899999999999</v>
      </c>
      <c r="Q42" s="135">
        <f t="shared" si="21"/>
        <v>3.0916700000000001</v>
      </c>
      <c r="R42" s="135">
        <f t="shared" si="21"/>
        <v>3.0562</v>
      </c>
      <c r="S42" s="135">
        <f t="shared" si="21"/>
        <v>3.0495899999999998</v>
      </c>
      <c r="T42" s="135">
        <f t="shared" si="21"/>
        <v>3.05199</v>
      </c>
      <c r="U42" s="135">
        <f t="shared" si="21"/>
        <v>3.05626</v>
      </c>
      <c r="V42" s="135">
        <f t="shared" si="21"/>
        <v>3.0659000000000001</v>
      </c>
      <c r="W42" s="135">
        <f t="shared" si="21"/>
        <v>3.1010399999999998</v>
      </c>
      <c r="X42" s="135">
        <f t="shared" si="21"/>
        <v>3.1524999999999999</v>
      </c>
      <c r="Y42" s="135">
        <f t="shared" si="21"/>
        <v>3.08528</v>
      </c>
      <c r="Z42" s="135">
        <f t="shared" si="21"/>
        <v>2.89798</v>
      </c>
      <c r="AA42" s="135">
        <f t="shared" si="21"/>
        <v>2.79156</v>
      </c>
    </row>
    <row r="43" spans="1:27" ht="12.75" hidden="1" customHeight="1" outlineLevel="1" x14ac:dyDescent="0.3">
      <c r="A43" s="163" t="s">
        <v>273</v>
      </c>
      <c r="B43" s="94" t="s">
        <v>238</v>
      </c>
      <c r="C43" s="70" t="s">
        <v>79</v>
      </c>
      <c r="D43" s="71">
        <v>1464.41</v>
      </c>
      <c r="E43" s="71">
        <v>1327.56</v>
      </c>
      <c r="F43" s="71">
        <v>1264.8</v>
      </c>
      <c r="G43" s="71">
        <v>1262.8699999999999</v>
      </c>
      <c r="H43" s="71">
        <v>1266.05</v>
      </c>
      <c r="I43" s="71">
        <v>1324.71</v>
      </c>
      <c r="J43" s="71">
        <v>1359.73</v>
      </c>
      <c r="K43" s="71">
        <v>1476.74</v>
      </c>
      <c r="L43" s="71">
        <v>1681.08</v>
      </c>
      <c r="M43" s="71">
        <v>1729.92</v>
      </c>
      <c r="N43" s="71">
        <v>1773.81</v>
      </c>
      <c r="O43" s="71">
        <v>1783.06</v>
      </c>
      <c r="P43" s="71">
        <v>1765.69</v>
      </c>
      <c r="Q43" s="71">
        <v>1749.87</v>
      </c>
      <c r="R43" s="71">
        <v>1714.4</v>
      </c>
      <c r="S43" s="71">
        <v>1707.79</v>
      </c>
      <c r="T43" s="71">
        <v>1710.19</v>
      </c>
      <c r="U43" s="71">
        <v>1714.46</v>
      </c>
      <c r="V43" s="71">
        <v>1724.1</v>
      </c>
      <c r="W43" s="71">
        <v>1759.24</v>
      </c>
      <c r="X43" s="71">
        <v>1810.7</v>
      </c>
      <c r="Y43" s="71">
        <v>1743.48</v>
      </c>
      <c r="Z43" s="71">
        <v>1556.18</v>
      </c>
      <c r="AA43" s="71">
        <v>1449.76</v>
      </c>
    </row>
    <row r="44" spans="1:27" ht="12.75" hidden="1" customHeight="1" outlineLevel="1" x14ac:dyDescent="0.3">
      <c r="A44" s="163" t="s">
        <v>274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3">
      <c r="A45" s="163" t="s">
        <v>275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hidden="1" customHeight="1" outlineLevel="1" x14ac:dyDescent="0.3">
      <c r="A46" s="163" t="s">
        <v>276</v>
      </c>
      <c r="B46" s="94" t="s">
        <v>81</v>
      </c>
      <c r="C46" s="70" t="s">
        <v>79</v>
      </c>
      <c r="D46" s="71">
        <f>$D$11</f>
        <v>264.79000000000002</v>
      </c>
      <c r="E46" s="71">
        <f t="shared" ref="E46:AA46" si="23">$D$11</f>
        <v>264.79000000000002</v>
      </c>
      <c r="F46" s="71">
        <f t="shared" si="23"/>
        <v>264.79000000000002</v>
      </c>
      <c r="G46" s="71">
        <f t="shared" si="23"/>
        <v>264.79000000000002</v>
      </c>
      <c r="H46" s="71">
        <f t="shared" si="23"/>
        <v>264.79000000000002</v>
      </c>
      <c r="I46" s="71">
        <f t="shared" si="23"/>
        <v>264.79000000000002</v>
      </c>
      <c r="J46" s="71">
        <f t="shared" si="23"/>
        <v>264.79000000000002</v>
      </c>
      <c r="K46" s="71">
        <f t="shared" si="23"/>
        <v>264.79000000000002</v>
      </c>
      <c r="L46" s="71">
        <f t="shared" si="23"/>
        <v>264.79000000000002</v>
      </c>
      <c r="M46" s="71">
        <f t="shared" si="23"/>
        <v>264.79000000000002</v>
      </c>
      <c r="N46" s="71">
        <f t="shared" si="23"/>
        <v>264.79000000000002</v>
      </c>
      <c r="O46" s="71">
        <f t="shared" si="23"/>
        <v>264.79000000000002</v>
      </c>
      <c r="P46" s="71">
        <f t="shared" si="23"/>
        <v>264.79000000000002</v>
      </c>
      <c r="Q46" s="71">
        <f t="shared" si="23"/>
        <v>264.79000000000002</v>
      </c>
      <c r="R46" s="71">
        <f t="shared" si="23"/>
        <v>264.79000000000002</v>
      </c>
      <c r="S46" s="71">
        <f t="shared" si="23"/>
        <v>264.79000000000002</v>
      </c>
      <c r="T46" s="71">
        <f t="shared" si="23"/>
        <v>264.79000000000002</v>
      </c>
      <c r="U46" s="71">
        <f t="shared" si="23"/>
        <v>264.79000000000002</v>
      </c>
      <c r="V46" s="71">
        <f t="shared" si="23"/>
        <v>264.79000000000002</v>
      </c>
      <c r="W46" s="71">
        <f t="shared" si="23"/>
        <v>264.79000000000002</v>
      </c>
      <c r="X46" s="71">
        <f t="shared" si="23"/>
        <v>264.79000000000002</v>
      </c>
      <c r="Y46" s="71">
        <f t="shared" si="23"/>
        <v>264.79000000000002</v>
      </c>
      <c r="Z46" s="71">
        <f t="shared" si="23"/>
        <v>264.79000000000002</v>
      </c>
      <c r="AA46" s="71">
        <f t="shared" si="23"/>
        <v>264.79000000000002</v>
      </c>
    </row>
    <row r="47" spans="1:27" ht="12.75" customHeight="1" collapsed="1" x14ac:dyDescent="0.3">
      <c r="A47" s="162" t="s">
        <v>277</v>
      </c>
      <c r="B47" s="54" t="str">
        <f>"09"&amp;"."&amp;$B$662&amp;"."&amp;$B$663</f>
        <v>09.03.2024</v>
      </c>
      <c r="C47" s="134" t="s">
        <v>76</v>
      </c>
      <c r="D47" s="135">
        <f>ROUND(((D48+D49+D51+D50)/1000),5)</f>
        <v>2.81962</v>
      </c>
      <c r="E47" s="135">
        <f>ROUND(((E48+E49+E51+E50)/1000),5)</f>
        <v>2.6589999999999998</v>
      </c>
      <c r="F47" s="135">
        <f>ROUND(((F48+F49+F51+F50)/1000),5)</f>
        <v>2.6080100000000002</v>
      </c>
      <c r="G47" s="135">
        <f t="shared" ref="G47:AA47" si="24">ROUND(((G48+G49+G51+G50)/1000),5)</f>
        <v>2.5903399999999999</v>
      </c>
      <c r="H47" s="135">
        <f t="shared" si="24"/>
        <v>2.6076199999999998</v>
      </c>
      <c r="I47" s="135">
        <f t="shared" si="24"/>
        <v>2.64839</v>
      </c>
      <c r="J47" s="135">
        <f t="shared" si="24"/>
        <v>2.7439800000000001</v>
      </c>
      <c r="K47" s="135">
        <f t="shared" si="24"/>
        <v>2.8591799999999998</v>
      </c>
      <c r="L47" s="135">
        <f t="shared" si="24"/>
        <v>3.0518900000000002</v>
      </c>
      <c r="M47" s="135">
        <f t="shared" si="24"/>
        <v>3.1448999999999998</v>
      </c>
      <c r="N47" s="135">
        <f t="shared" si="24"/>
        <v>3.2130399999999999</v>
      </c>
      <c r="O47" s="135">
        <f t="shared" si="24"/>
        <v>3.2181899999999999</v>
      </c>
      <c r="P47" s="135">
        <f t="shared" si="24"/>
        <v>3.1971699999999998</v>
      </c>
      <c r="Q47" s="135">
        <f t="shared" si="24"/>
        <v>3.1805599999999998</v>
      </c>
      <c r="R47" s="135">
        <f t="shared" si="24"/>
        <v>3.1342400000000001</v>
      </c>
      <c r="S47" s="135">
        <f t="shared" si="24"/>
        <v>3.1017000000000001</v>
      </c>
      <c r="T47" s="135">
        <f t="shared" si="24"/>
        <v>3.1096499999999998</v>
      </c>
      <c r="U47" s="135">
        <f t="shared" si="24"/>
        <v>3.1261399999999999</v>
      </c>
      <c r="V47" s="135">
        <f t="shared" si="24"/>
        <v>3.1891600000000002</v>
      </c>
      <c r="W47" s="135">
        <f t="shared" si="24"/>
        <v>3.2192599999999998</v>
      </c>
      <c r="X47" s="135">
        <f t="shared" si="24"/>
        <v>3.2347600000000001</v>
      </c>
      <c r="Y47" s="135">
        <f t="shared" si="24"/>
        <v>3.1791499999999999</v>
      </c>
      <c r="Z47" s="135">
        <f t="shared" si="24"/>
        <v>2.9787599999999999</v>
      </c>
      <c r="AA47" s="135">
        <f t="shared" si="24"/>
        <v>2.8207800000000001</v>
      </c>
    </row>
    <row r="48" spans="1:27" ht="12.75" hidden="1" customHeight="1" outlineLevel="1" x14ac:dyDescent="0.3">
      <c r="A48" s="163" t="s">
        <v>278</v>
      </c>
      <c r="B48" s="94" t="s">
        <v>238</v>
      </c>
      <c r="C48" s="70" t="s">
        <v>79</v>
      </c>
      <c r="D48" s="71">
        <v>1477.82</v>
      </c>
      <c r="E48" s="71">
        <v>1317.2</v>
      </c>
      <c r="F48" s="71">
        <v>1266.21</v>
      </c>
      <c r="G48" s="71">
        <v>1248.54</v>
      </c>
      <c r="H48" s="71">
        <v>1265.82</v>
      </c>
      <c r="I48" s="71">
        <v>1306.5899999999999</v>
      </c>
      <c r="J48" s="71">
        <v>1402.18</v>
      </c>
      <c r="K48" s="71">
        <v>1517.38</v>
      </c>
      <c r="L48" s="71">
        <v>1710.09</v>
      </c>
      <c r="M48" s="71">
        <v>1803.1</v>
      </c>
      <c r="N48" s="71">
        <v>1871.24</v>
      </c>
      <c r="O48" s="71">
        <v>1876.39</v>
      </c>
      <c r="P48" s="71">
        <v>1855.37</v>
      </c>
      <c r="Q48" s="71">
        <v>1838.76</v>
      </c>
      <c r="R48" s="71">
        <v>1792.44</v>
      </c>
      <c r="S48" s="71">
        <v>1759.9</v>
      </c>
      <c r="T48" s="71">
        <v>1767.85</v>
      </c>
      <c r="U48" s="71">
        <v>1784.34</v>
      </c>
      <c r="V48" s="71">
        <v>1847.36</v>
      </c>
      <c r="W48" s="71">
        <v>1877.46</v>
      </c>
      <c r="X48" s="71">
        <v>1892.96</v>
      </c>
      <c r="Y48" s="71">
        <v>1837.35</v>
      </c>
      <c r="Z48" s="71">
        <v>1636.96</v>
      </c>
      <c r="AA48" s="71">
        <v>1478.98</v>
      </c>
    </row>
    <row r="49" spans="1:27" ht="12.75" hidden="1" customHeight="1" outlineLevel="1" x14ac:dyDescent="0.3">
      <c r="A49" s="163" t="s">
        <v>279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3">
      <c r="A50" s="163" t="s">
        <v>280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hidden="1" customHeight="1" outlineLevel="1" x14ac:dyDescent="0.3">
      <c r="A51" s="163" t="s">
        <v>281</v>
      </c>
      <c r="B51" s="94" t="s">
        <v>81</v>
      </c>
      <c r="C51" s="70" t="s">
        <v>79</v>
      </c>
      <c r="D51" s="71">
        <f>$D$11</f>
        <v>264.79000000000002</v>
      </c>
      <c r="E51" s="71">
        <f t="shared" ref="E51:AA51" si="26">$D$11</f>
        <v>264.79000000000002</v>
      </c>
      <c r="F51" s="71">
        <f t="shared" si="26"/>
        <v>264.79000000000002</v>
      </c>
      <c r="G51" s="71">
        <f t="shared" si="26"/>
        <v>264.79000000000002</v>
      </c>
      <c r="H51" s="71">
        <f t="shared" si="26"/>
        <v>264.79000000000002</v>
      </c>
      <c r="I51" s="71">
        <f t="shared" si="26"/>
        <v>264.79000000000002</v>
      </c>
      <c r="J51" s="71">
        <f t="shared" si="26"/>
        <v>264.79000000000002</v>
      </c>
      <c r="K51" s="71">
        <f t="shared" si="26"/>
        <v>264.79000000000002</v>
      </c>
      <c r="L51" s="71">
        <f t="shared" si="26"/>
        <v>264.79000000000002</v>
      </c>
      <c r="M51" s="71">
        <f t="shared" si="26"/>
        <v>264.79000000000002</v>
      </c>
      <c r="N51" s="71">
        <f t="shared" si="26"/>
        <v>264.79000000000002</v>
      </c>
      <c r="O51" s="71">
        <f t="shared" si="26"/>
        <v>264.79000000000002</v>
      </c>
      <c r="P51" s="71">
        <f t="shared" si="26"/>
        <v>264.79000000000002</v>
      </c>
      <c r="Q51" s="71">
        <f t="shared" si="26"/>
        <v>264.79000000000002</v>
      </c>
      <c r="R51" s="71">
        <f t="shared" si="26"/>
        <v>264.79000000000002</v>
      </c>
      <c r="S51" s="71">
        <f t="shared" si="26"/>
        <v>264.79000000000002</v>
      </c>
      <c r="T51" s="71">
        <f t="shared" si="26"/>
        <v>264.79000000000002</v>
      </c>
      <c r="U51" s="71">
        <f t="shared" si="26"/>
        <v>264.79000000000002</v>
      </c>
      <c r="V51" s="71">
        <f t="shared" si="26"/>
        <v>264.79000000000002</v>
      </c>
      <c r="W51" s="71">
        <f t="shared" si="26"/>
        <v>264.79000000000002</v>
      </c>
      <c r="X51" s="71">
        <f t="shared" si="26"/>
        <v>264.79000000000002</v>
      </c>
      <c r="Y51" s="71">
        <f t="shared" si="26"/>
        <v>264.79000000000002</v>
      </c>
      <c r="Z51" s="71">
        <f t="shared" si="26"/>
        <v>264.79000000000002</v>
      </c>
      <c r="AA51" s="71">
        <f t="shared" si="26"/>
        <v>264.79000000000002</v>
      </c>
    </row>
    <row r="52" spans="1:27" ht="12.75" customHeight="1" collapsed="1" x14ac:dyDescent="0.3">
      <c r="A52" s="162" t="s">
        <v>282</v>
      </c>
      <c r="B52" s="54" t="str">
        <f>"10"&amp;"."&amp;$B$662&amp;"."&amp;$B$663</f>
        <v>10.03.2024</v>
      </c>
      <c r="C52" s="134" t="s">
        <v>76</v>
      </c>
      <c r="D52" s="135">
        <f>ROUND(((D53+D54+D56+D55)/1000),5)</f>
        <v>2.7069000000000001</v>
      </c>
      <c r="E52" s="135">
        <f>ROUND(((E53+E54+E56+E55)/1000),5)</f>
        <v>2.6081799999999999</v>
      </c>
      <c r="F52" s="135">
        <f>ROUND(((F53+F54+F56+F55)/1000),5)</f>
        <v>2.5906699999999998</v>
      </c>
      <c r="G52" s="135">
        <f t="shared" ref="G52:AA52" si="27">ROUND(((G53+G54+G56+G55)/1000),5)</f>
        <v>2.5768800000000001</v>
      </c>
      <c r="H52" s="135">
        <f t="shared" si="27"/>
        <v>2.5947800000000001</v>
      </c>
      <c r="I52" s="135">
        <f t="shared" si="27"/>
        <v>2.61374</v>
      </c>
      <c r="J52" s="135">
        <f t="shared" si="27"/>
        <v>2.63855</v>
      </c>
      <c r="K52" s="135">
        <f t="shared" si="27"/>
        <v>2.7991299999999999</v>
      </c>
      <c r="L52" s="135">
        <f t="shared" si="27"/>
        <v>3.0301100000000001</v>
      </c>
      <c r="M52" s="135">
        <f t="shared" si="27"/>
        <v>3.0967199999999999</v>
      </c>
      <c r="N52" s="135">
        <f t="shared" si="27"/>
        <v>3.1700400000000002</v>
      </c>
      <c r="O52" s="135">
        <f t="shared" si="27"/>
        <v>3.1732499999999999</v>
      </c>
      <c r="P52" s="135">
        <f t="shared" si="27"/>
        <v>3.1570900000000002</v>
      </c>
      <c r="Q52" s="135">
        <f t="shared" si="27"/>
        <v>3.1390799999999999</v>
      </c>
      <c r="R52" s="135">
        <f t="shared" si="27"/>
        <v>3.0864699999999998</v>
      </c>
      <c r="S52" s="135">
        <f t="shared" si="27"/>
        <v>3.05877</v>
      </c>
      <c r="T52" s="135">
        <f t="shared" si="27"/>
        <v>3.0628700000000002</v>
      </c>
      <c r="U52" s="135">
        <f t="shared" si="27"/>
        <v>3.08094</v>
      </c>
      <c r="V52" s="135">
        <f t="shared" si="27"/>
        <v>3.1572399999999998</v>
      </c>
      <c r="W52" s="135">
        <f t="shared" si="27"/>
        <v>3.20634</v>
      </c>
      <c r="X52" s="135">
        <f t="shared" si="27"/>
        <v>3.19537</v>
      </c>
      <c r="Y52" s="135">
        <f t="shared" si="27"/>
        <v>3.1373600000000001</v>
      </c>
      <c r="Z52" s="135">
        <f t="shared" si="27"/>
        <v>2.9232100000000001</v>
      </c>
      <c r="AA52" s="135">
        <f t="shared" si="27"/>
        <v>2.6664599999999998</v>
      </c>
    </row>
    <row r="53" spans="1:27" ht="12.75" hidden="1" customHeight="1" outlineLevel="1" x14ac:dyDescent="0.3">
      <c r="A53" s="163" t="s">
        <v>283</v>
      </c>
      <c r="B53" s="94" t="s">
        <v>238</v>
      </c>
      <c r="C53" s="70" t="s">
        <v>79</v>
      </c>
      <c r="D53" s="71">
        <v>1365.1</v>
      </c>
      <c r="E53" s="71">
        <v>1266.3800000000001</v>
      </c>
      <c r="F53" s="71">
        <v>1248.8699999999999</v>
      </c>
      <c r="G53" s="71">
        <v>1235.08</v>
      </c>
      <c r="H53" s="71">
        <v>1252.98</v>
      </c>
      <c r="I53" s="71">
        <v>1271.94</v>
      </c>
      <c r="J53" s="71">
        <v>1296.75</v>
      </c>
      <c r="K53" s="71">
        <v>1457.33</v>
      </c>
      <c r="L53" s="71">
        <v>1688.31</v>
      </c>
      <c r="M53" s="71">
        <v>1754.92</v>
      </c>
      <c r="N53" s="71">
        <v>1828.24</v>
      </c>
      <c r="O53" s="71">
        <v>1831.45</v>
      </c>
      <c r="P53" s="71">
        <v>1815.29</v>
      </c>
      <c r="Q53" s="71">
        <v>1797.28</v>
      </c>
      <c r="R53" s="71">
        <v>1744.67</v>
      </c>
      <c r="S53" s="71">
        <v>1716.97</v>
      </c>
      <c r="T53" s="71">
        <v>1721.07</v>
      </c>
      <c r="U53" s="71">
        <v>1739.14</v>
      </c>
      <c r="V53" s="71">
        <v>1815.44</v>
      </c>
      <c r="W53" s="71">
        <v>1864.54</v>
      </c>
      <c r="X53" s="71">
        <v>1853.57</v>
      </c>
      <c r="Y53" s="71">
        <v>1795.56</v>
      </c>
      <c r="Z53" s="71">
        <v>1581.41</v>
      </c>
      <c r="AA53" s="71">
        <v>1324.66</v>
      </c>
    </row>
    <row r="54" spans="1:27" ht="12.75" hidden="1" customHeight="1" outlineLevel="1" x14ac:dyDescent="0.3">
      <c r="A54" s="163" t="s">
        <v>284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3">
      <c r="A55" s="163" t="s">
        <v>285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hidden="1" customHeight="1" outlineLevel="1" x14ac:dyDescent="0.3">
      <c r="A56" s="163" t="s">
        <v>286</v>
      </c>
      <c r="B56" s="94" t="s">
        <v>81</v>
      </c>
      <c r="C56" s="70" t="s">
        <v>79</v>
      </c>
      <c r="D56" s="71">
        <f>$D$11</f>
        <v>264.79000000000002</v>
      </c>
      <c r="E56" s="71">
        <f t="shared" ref="E56:AA56" si="29">$D$11</f>
        <v>264.79000000000002</v>
      </c>
      <c r="F56" s="71">
        <f t="shared" si="29"/>
        <v>264.79000000000002</v>
      </c>
      <c r="G56" s="71">
        <f t="shared" si="29"/>
        <v>264.79000000000002</v>
      </c>
      <c r="H56" s="71">
        <f t="shared" si="29"/>
        <v>264.79000000000002</v>
      </c>
      <c r="I56" s="71">
        <f t="shared" si="29"/>
        <v>264.79000000000002</v>
      </c>
      <c r="J56" s="71">
        <f t="shared" si="29"/>
        <v>264.79000000000002</v>
      </c>
      <c r="K56" s="71">
        <f t="shared" si="29"/>
        <v>264.79000000000002</v>
      </c>
      <c r="L56" s="71">
        <f t="shared" si="29"/>
        <v>264.79000000000002</v>
      </c>
      <c r="M56" s="71">
        <f t="shared" si="29"/>
        <v>264.79000000000002</v>
      </c>
      <c r="N56" s="71">
        <f t="shared" si="29"/>
        <v>264.79000000000002</v>
      </c>
      <c r="O56" s="71">
        <f t="shared" si="29"/>
        <v>264.79000000000002</v>
      </c>
      <c r="P56" s="71">
        <f t="shared" si="29"/>
        <v>264.79000000000002</v>
      </c>
      <c r="Q56" s="71">
        <f t="shared" si="29"/>
        <v>264.79000000000002</v>
      </c>
      <c r="R56" s="71">
        <f t="shared" si="29"/>
        <v>264.79000000000002</v>
      </c>
      <c r="S56" s="71">
        <f t="shared" si="29"/>
        <v>264.79000000000002</v>
      </c>
      <c r="T56" s="71">
        <f t="shared" si="29"/>
        <v>264.79000000000002</v>
      </c>
      <c r="U56" s="71">
        <f t="shared" si="29"/>
        <v>264.79000000000002</v>
      </c>
      <c r="V56" s="71">
        <f t="shared" si="29"/>
        <v>264.79000000000002</v>
      </c>
      <c r="W56" s="71">
        <f t="shared" si="29"/>
        <v>264.79000000000002</v>
      </c>
      <c r="X56" s="71">
        <f t="shared" si="29"/>
        <v>264.79000000000002</v>
      </c>
      <c r="Y56" s="71">
        <f t="shared" si="29"/>
        <v>264.79000000000002</v>
      </c>
      <c r="Z56" s="71">
        <f t="shared" si="29"/>
        <v>264.79000000000002</v>
      </c>
      <c r="AA56" s="71">
        <f t="shared" si="29"/>
        <v>264.79000000000002</v>
      </c>
    </row>
    <row r="57" spans="1:27" ht="12.75" customHeight="1" collapsed="1" x14ac:dyDescent="0.3">
      <c r="A57" s="162" t="s">
        <v>287</v>
      </c>
      <c r="B57" s="54" t="str">
        <f>"11"&amp;"."&amp;$B$662&amp;"."&amp;$B$663</f>
        <v>11.03.2024</v>
      </c>
      <c r="C57" s="134" t="s">
        <v>76</v>
      </c>
      <c r="D57" s="135">
        <f>ROUND(((D58+D59+D61+D60)/1000),5)</f>
        <v>2.6104500000000002</v>
      </c>
      <c r="E57" s="135">
        <f>ROUND(((E58+E59+E61+E60)/1000),5)</f>
        <v>2.5831400000000002</v>
      </c>
      <c r="F57" s="135">
        <f>ROUND(((F58+F59+F61+F60)/1000),5)</f>
        <v>2.54277</v>
      </c>
      <c r="G57" s="135">
        <f t="shared" ref="G57:AA57" si="30">ROUND(((G58+G59+G61+G60)/1000),5)</f>
        <v>2.52468</v>
      </c>
      <c r="H57" s="135">
        <f t="shared" si="30"/>
        <v>2.5654599999999999</v>
      </c>
      <c r="I57" s="135">
        <f t="shared" si="30"/>
        <v>2.6532200000000001</v>
      </c>
      <c r="J57" s="135">
        <f t="shared" si="30"/>
        <v>2.82877</v>
      </c>
      <c r="K57" s="135">
        <f t="shared" si="30"/>
        <v>3.0420799999999999</v>
      </c>
      <c r="L57" s="135">
        <f t="shared" si="30"/>
        <v>3.1675</v>
      </c>
      <c r="M57" s="135">
        <f t="shared" si="30"/>
        <v>3.2439100000000001</v>
      </c>
      <c r="N57" s="135">
        <f t="shared" si="30"/>
        <v>3.2303600000000001</v>
      </c>
      <c r="O57" s="135">
        <f t="shared" si="30"/>
        <v>3.23454</v>
      </c>
      <c r="P57" s="135">
        <f t="shared" si="30"/>
        <v>3.2187899999999998</v>
      </c>
      <c r="Q57" s="135">
        <f t="shared" si="30"/>
        <v>3.2060900000000001</v>
      </c>
      <c r="R57" s="135">
        <f t="shared" si="30"/>
        <v>3.18283</v>
      </c>
      <c r="S57" s="135">
        <f t="shared" si="30"/>
        <v>3.1628599999999998</v>
      </c>
      <c r="T57" s="135">
        <f t="shared" si="30"/>
        <v>3.1598899999999999</v>
      </c>
      <c r="U57" s="135">
        <f t="shared" si="30"/>
        <v>3.0912099999999998</v>
      </c>
      <c r="V57" s="135">
        <f t="shared" si="30"/>
        <v>3.11707</v>
      </c>
      <c r="W57" s="135">
        <f t="shared" si="30"/>
        <v>3.1426799999999999</v>
      </c>
      <c r="X57" s="135">
        <f t="shared" si="30"/>
        <v>3.1030799999999998</v>
      </c>
      <c r="Y57" s="135">
        <f t="shared" si="30"/>
        <v>3.04264</v>
      </c>
      <c r="Z57" s="135">
        <f t="shared" si="30"/>
        <v>2.83934</v>
      </c>
      <c r="AA57" s="135">
        <f t="shared" si="30"/>
        <v>2.5994299999999999</v>
      </c>
    </row>
    <row r="58" spans="1:27" ht="12.75" hidden="1" customHeight="1" outlineLevel="1" x14ac:dyDescent="0.3">
      <c r="A58" s="163" t="s">
        <v>288</v>
      </c>
      <c r="B58" s="94" t="s">
        <v>238</v>
      </c>
      <c r="C58" s="70" t="s">
        <v>79</v>
      </c>
      <c r="D58" s="71">
        <v>1268.6500000000001</v>
      </c>
      <c r="E58" s="71">
        <v>1241.3399999999999</v>
      </c>
      <c r="F58" s="71">
        <v>1200.97</v>
      </c>
      <c r="G58" s="71">
        <v>1182.8800000000001</v>
      </c>
      <c r="H58" s="71">
        <v>1223.6600000000001</v>
      </c>
      <c r="I58" s="71">
        <v>1311.42</v>
      </c>
      <c r="J58" s="71">
        <v>1486.97</v>
      </c>
      <c r="K58" s="71">
        <v>1700.28</v>
      </c>
      <c r="L58" s="71">
        <v>1825.7</v>
      </c>
      <c r="M58" s="71">
        <v>1902.11</v>
      </c>
      <c r="N58" s="71">
        <v>1888.56</v>
      </c>
      <c r="O58" s="71">
        <v>1892.74</v>
      </c>
      <c r="P58" s="71">
        <v>1876.99</v>
      </c>
      <c r="Q58" s="71">
        <v>1864.29</v>
      </c>
      <c r="R58" s="71">
        <v>1841.03</v>
      </c>
      <c r="S58" s="71">
        <v>1821.06</v>
      </c>
      <c r="T58" s="71">
        <v>1818.09</v>
      </c>
      <c r="U58" s="71">
        <v>1749.41</v>
      </c>
      <c r="V58" s="71">
        <v>1775.27</v>
      </c>
      <c r="W58" s="71">
        <v>1800.88</v>
      </c>
      <c r="X58" s="71">
        <v>1761.28</v>
      </c>
      <c r="Y58" s="71">
        <v>1700.84</v>
      </c>
      <c r="Z58" s="71">
        <v>1497.54</v>
      </c>
      <c r="AA58" s="71">
        <v>1257.6300000000001</v>
      </c>
    </row>
    <row r="59" spans="1:27" ht="12.75" hidden="1" customHeight="1" outlineLevel="1" x14ac:dyDescent="0.3">
      <c r="A59" s="163" t="s">
        <v>289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3">
      <c r="A60" s="163" t="s">
        <v>290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hidden="1" customHeight="1" outlineLevel="1" x14ac:dyDescent="0.3">
      <c r="A61" s="163" t="s">
        <v>291</v>
      </c>
      <c r="B61" s="94" t="s">
        <v>81</v>
      </c>
      <c r="C61" s="70" t="s">
        <v>79</v>
      </c>
      <c r="D61" s="71">
        <f>$D$11</f>
        <v>264.79000000000002</v>
      </c>
      <c r="E61" s="71">
        <f t="shared" ref="E61:AA61" si="32">$D$11</f>
        <v>264.79000000000002</v>
      </c>
      <c r="F61" s="71">
        <f t="shared" si="32"/>
        <v>264.79000000000002</v>
      </c>
      <c r="G61" s="71">
        <f t="shared" si="32"/>
        <v>264.79000000000002</v>
      </c>
      <c r="H61" s="71">
        <f t="shared" si="32"/>
        <v>264.79000000000002</v>
      </c>
      <c r="I61" s="71">
        <f t="shared" si="32"/>
        <v>264.79000000000002</v>
      </c>
      <c r="J61" s="71">
        <f t="shared" si="32"/>
        <v>264.79000000000002</v>
      </c>
      <c r="K61" s="71">
        <f t="shared" si="32"/>
        <v>264.79000000000002</v>
      </c>
      <c r="L61" s="71">
        <f t="shared" si="32"/>
        <v>264.79000000000002</v>
      </c>
      <c r="M61" s="71">
        <f t="shared" si="32"/>
        <v>264.79000000000002</v>
      </c>
      <c r="N61" s="71">
        <f t="shared" si="32"/>
        <v>264.79000000000002</v>
      </c>
      <c r="O61" s="71">
        <f t="shared" si="32"/>
        <v>264.79000000000002</v>
      </c>
      <c r="P61" s="71">
        <f t="shared" si="32"/>
        <v>264.79000000000002</v>
      </c>
      <c r="Q61" s="71">
        <f t="shared" si="32"/>
        <v>264.79000000000002</v>
      </c>
      <c r="R61" s="71">
        <f t="shared" si="32"/>
        <v>264.79000000000002</v>
      </c>
      <c r="S61" s="71">
        <f t="shared" si="32"/>
        <v>264.79000000000002</v>
      </c>
      <c r="T61" s="71">
        <f t="shared" si="32"/>
        <v>264.79000000000002</v>
      </c>
      <c r="U61" s="71">
        <f t="shared" si="32"/>
        <v>264.79000000000002</v>
      </c>
      <c r="V61" s="71">
        <f t="shared" si="32"/>
        <v>264.79000000000002</v>
      </c>
      <c r="W61" s="71">
        <f t="shared" si="32"/>
        <v>264.79000000000002</v>
      </c>
      <c r="X61" s="71">
        <f t="shared" si="32"/>
        <v>264.79000000000002</v>
      </c>
      <c r="Y61" s="71">
        <f t="shared" si="32"/>
        <v>264.79000000000002</v>
      </c>
      <c r="Z61" s="71">
        <f t="shared" si="32"/>
        <v>264.79000000000002</v>
      </c>
      <c r="AA61" s="71">
        <f t="shared" si="32"/>
        <v>264.79000000000002</v>
      </c>
    </row>
    <row r="62" spans="1:27" ht="12.75" customHeight="1" collapsed="1" x14ac:dyDescent="0.3">
      <c r="A62" s="162" t="s">
        <v>292</v>
      </c>
      <c r="B62" s="54" t="str">
        <f>"12"&amp;"."&amp;$B$662&amp;"."&amp;$B$663</f>
        <v>12.03.2024</v>
      </c>
      <c r="C62" s="134" t="s">
        <v>76</v>
      </c>
      <c r="D62" s="135">
        <f>ROUND(((D63+D64+D66+D65)/1000),5)</f>
        <v>2.5994700000000002</v>
      </c>
      <c r="E62" s="135">
        <f>ROUND(((E63+E64+E66+E65)/1000),5)</f>
        <v>2.5493700000000001</v>
      </c>
      <c r="F62" s="135">
        <f>ROUND(((F63+F64+F66+F65)/1000),5)</f>
        <v>2.5117699999999998</v>
      </c>
      <c r="G62" s="135">
        <f t="shared" ref="G62:AA62" si="33">ROUND(((G63+G64+G66+G65)/1000),5)</f>
        <v>2.50902</v>
      </c>
      <c r="H62" s="135">
        <f t="shared" si="33"/>
        <v>2.5610599999999999</v>
      </c>
      <c r="I62" s="135">
        <f t="shared" si="33"/>
        <v>2.6580499999999998</v>
      </c>
      <c r="J62" s="135">
        <f t="shared" si="33"/>
        <v>2.8245499999999999</v>
      </c>
      <c r="K62" s="135">
        <f t="shared" si="33"/>
        <v>3.0497299999999998</v>
      </c>
      <c r="L62" s="135">
        <f t="shared" si="33"/>
        <v>3.1259199999999998</v>
      </c>
      <c r="M62" s="135">
        <f t="shared" si="33"/>
        <v>3.1816200000000001</v>
      </c>
      <c r="N62" s="135">
        <f t="shared" si="33"/>
        <v>3.1816900000000001</v>
      </c>
      <c r="O62" s="135">
        <f t="shared" si="33"/>
        <v>3.1884700000000001</v>
      </c>
      <c r="P62" s="135">
        <f t="shared" si="33"/>
        <v>3.1706099999999999</v>
      </c>
      <c r="Q62" s="135">
        <f t="shared" si="33"/>
        <v>3.1698200000000001</v>
      </c>
      <c r="R62" s="135">
        <f t="shared" si="33"/>
        <v>3.14682</v>
      </c>
      <c r="S62" s="135">
        <f t="shared" si="33"/>
        <v>3.1302099999999999</v>
      </c>
      <c r="T62" s="135">
        <f t="shared" si="33"/>
        <v>3.1261199999999998</v>
      </c>
      <c r="U62" s="135">
        <f t="shared" si="33"/>
        <v>3.0777800000000002</v>
      </c>
      <c r="V62" s="135">
        <f t="shared" si="33"/>
        <v>3.1231</v>
      </c>
      <c r="W62" s="135">
        <f t="shared" si="33"/>
        <v>3.14805</v>
      </c>
      <c r="X62" s="135">
        <f t="shared" si="33"/>
        <v>3.14255</v>
      </c>
      <c r="Y62" s="135">
        <f t="shared" si="33"/>
        <v>3.05383</v>
      </c>
      <c r="Z62" s="135">
        <f t="shared" si="33"/>
        <v>2.8423799999999999</v>
      </c>
      <c r="AA62" s="135">
        <f t="shared" si="33"/>
        <v>2.6608399999999999</v>
      </c>
    </row>
    <row r="63" spans="1:27" ht="12.75" hidden="1" customHeight="1" outlineLevel="1" x14ac:dyDescent="0.3">
      <c r="A63" s="163" t="s">
        <v>293</v>
      </c>
      <c r="B63" s="94" t="s">
        <v>238</v>
      </c>
      <c r="C63" s="70" t="s">
        <v>79</v>
      </c>
      <c r="D63" s="71">
        <v>1257.67</v>
      </c>
      <c r="E63" s="71">
        <v>1207.57</v>
      </c>
      <c r="F63" s="71">
        <v>1169.97</v>
      </c>
      <c r="G63" s="71">
        <v>1167.22</v>
      </c>
      <c r="H63" s="71">
        <v>1219.26</v>
      </c>
      <c r="I63" s="71">
        <v>1316.25</v>
      </c>
      <c r="J63" s="71">
        <v>1482.75</v>
      </c>
      <c r="K63" s="71">
        <v>1707.93</v>
      </c>
      <c r="L63" s="71">
        <v>1784.12</v>
      </c>
      <c r="M63" s="71">
        <v>1839.82</v>
      </c>
      <c r="N63" s="71">
        <v>1839.89</v>
      </c>
      <c r="O63" s="71">
        <v>1846.67</v>
      </c>
      <c r="P63" s="71">
        <v>1828.81</v>
      </c>
      <c r="Q63" s="71">
        <v>1828.02</v>
      </c>
      <c r="R63" s="71">
        <v>1805.02</v>
      </c>
      <c r="S63" s="71">
        <v>1788.41</v>
      </c>
      <c r="T63" s="71">
        <v>1784.32</v>
      </c>
      <c r="U63" s="71">
        <v>1735.98</v>
      </c>
      <c r="V63" s="71">
        <v>1781.3</v>
      </c>
      <c r="W63" s="71">
        <v>1806.25</v>
      </c>
      <c r="X63" s="71">
        <v>1800.75</v>
      </c>
      <c r="Y63" s="71">
        <v>1712.03</v>
      </c>
      <c r="Z63" s="71">
        <v>1500.58</v>
      </c>
      <c r="AA63" s="71">
        <v>1319.04</v>
      </c>
    </row>
    <row r="64" spans="1:27" ht="12.75" hidden="1" customHeight="1" outlineLevel="1" x14ac:dyDescent="0.3">
      <c r="A64" s="163" t="s">
        <v>294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3">
      <c r="A65" s="163" t="s">
        <v>295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hidden="1" customHeight="1" outlineLevel="1" x14ac:dyDescent="0.3">
      <c r="A66" s="163" t="s">
        <v>296</v>
      </c>
      <c r="B66" s="94" t="s">
        <v>81</v>
      </c>
      <c r="C66" s="70" t="s">
        <v>79</v>
      </c>
      <c r="D66" s="71">
        <f>$D$11</f>
        <v>264.79000000000002</v>
      </c>
      <c r="E66" s="71">
        <f t="shared" ref="E66:AA66" si="35">$D$11</f>
        <v>264.79000000000002</v>
      </c>
      <c r="F66" s="71">
        <f t="shared" si="35"/>
        <v>264.79000000000002</v>
      </c>
      <c r="G66" s="71">
        <f t="shared" si="35"/>
        <v>264.79000000000002</v>
      </c>
      <c r="H66" s="71">
        <f t="shared" si="35"/>
        <v>264.79000000000002</v>
      </c>
      <c r="I66" s="71">
        <f t="shared" si="35"/>
        <v>264.79000000000002</v>
      </c>
      <c r="J66" s="71">
        <f t="shared" si="35"/>
        <v>264.79000000000002</v>
      </c>
      <c r="K66" s="71">
        <f t="shared" si="35"/>
        <v>264.79000000000002</v>
      </c>
      <c r="L66" s="71">
        <f t="shared" si="35"/>
        <v>264.79000000000002</v>
      </c>
      <c r="M66" s="71">
        <f t="shared" si="35"/>
        <v>264.79000000000002</v>
      </c>
      <c r="N66" s="71">
        <f t="shared" si="35"/>
        <v>264.79000000000002</v>
      </c>
      <c r="O66" s="71">
        <f t="shared" si="35"/>
        <v>264.79000000000002</v>
      </c>
      <c r="P66" s="71">
        <f t="shared" si="35"/>
        <v>264.79000000000002</v>
      </c>
      <c r="Q66" s="71">
        <f t="shared" si="35"/>
        <v>264.79000000000002</v>
      </c>
      <c r="R66" s="71">
        <f t="shared" si="35"/>
        <v>264.79000000000002</v>
      </c>
      <c r="S66" s="71">
        <f t="shared" si="35"/>
        <v>264.79000000000002</v>
      </c>
      <c r="T66" s="71">
        <f t="shared" si="35"/>
        <v>264.79000000000002</v>
      </c>
      <c r="U66" s="71">
        <f t="shared" si="35"/>
        <v>264.79000000000002</v>
      </c>
      <c r="V66" s="71">
        <f t="shared" si="35"/>
        <v>264.79000000000002</v>
      </c>
      <c r="W66" s="71">
        <f t="shared" si="35"/>
        <v>264.79000000000002</v>
      </c>
      <c r="X66" s="71">
        <f t="shared" si="35"/>
        <v>264.79000000000002</v>
      </c>
      <c r="Y66" s="71">
        <f t="shared" si="35"/>
        <v>264.79000000000002</v>
      </c>
      <c r="Z66" s="71">
        <f t="shared" si="35"/>
        <v>264.79000000000002</v>
      </c>
      <c r="AA66" s="71">
        <f t="shared" si="35"/>
        <v>264.79000000000002</v>
      </c>
    </row>
    <row r="67" spans="1:27" ht="12.75" customHeight="1" collapsed="1" x14ac:dyDescent="0.3">
      <c r="A67" s="162" t="s">
        <v>297</v>
      </c>
      <c r="B67" s="54" t="str">
        <f>"13"&amp;"."&amp;$B$662&amp;"."&amp;$B$663</f>
        <v>13.03.2024</v>
      </c>
      <c r="C67" s="134" t="s">
        <v>76</v>
      </c>
      <c r="D67" s="135">
        <f>ROUND(((D68+D69+D71+D70)/1000),5)</f>
        <v>2.5720700000000001</v>
      </c>
      <c r="E67" s="135">
        <f>ROUND(((E68+E69+E71+E70)/1000),5)</f>
        <v>2.53701</v>
      </c>
      <c r="F67" s="135">
        <f>ROUND(((F68+F69+F71+F70)/1000),5)</f>
        <v>2.51172</v>
      </c>
      <c r="G67" s="135">
        <f t="shared" ref="G67:AA67" si="36">ROUND(((G68+G69+G71+G70)/1000),5)</f>
        <v>2.51057</v>
      </c>
      <c r="H67" s="135">
        <f t="shared" si="36"/>
        <v>2.5355500000000002</v>
      </c>
      <c r="I67" s="135">
        <f t="shared" si="36"/>
        <v>2.6335000000000002</v>
      </c>
      <c r="J67" s="135">
        <f t="shared" si="36"/>
        <v>2.8137699999999999</v>
      </c>
      <c r="K67" s="135">
        <f t="shared" si="36"/>
        <v>3.0400200000000002</v>
      </c>
      <c r="L67" s="135">
        <f t="shared" si="36"/>
        <v>3.0756999999999999</v>
      </c>
      <c r="M67" s="135">
        <f t="shared" si="36"/>
        <v>3.23658</v>
      </c>
      <c r="N67" s="135">
        <f t="shared" si="36"/>
        <v>3.22594</v>
      </c>
      <c r="O67" s="135">
        <f t="shared" si="36"/>
        <v>3.14392</v>
      </c>
      <c r="P67" s="135">
        <f t="shared" si="36"/>
        <v>3.0968800000000001</v>
      </c>
      <c r="Q67" s="135">
        <f t="shared" si="36"/>
        <v>3.13754</v>
      </c>
      <c r="R67" s="135">
        <f t="shared" si="36"/>
        <v>3.1162100000000001</v>
      </c>
      <c r="S67" s="135">
        <f t="shared" si="36"/>
        <v>3.09239</v>
      </c>
      <c r="T67" s="135">
        <f t="shared" si="36"/>
        <v>3.0655100000000002</v>
      </c>
      <c r="U67" s="135">
        <f t="shared" si="36"/>
        <v>3.0635300000000001</v>
      </c>
      <c r="V67" s="135">
        <f t="shared" si="36"/>
        <v>3.0964399999999999</v>
      </c>
      <c r="W67" s="135">
        <f t="shared" si="36"/>
        <v>3.1547299999999998</v>
      </c>
      <c r="X67" s="135">
        <f t="shared" si="36"/>
        <v>3.1293799999999998</v>
      </c>
      <c r="Y67" s="135">
        <f t="shared" si="36"/>
        <v>3.0506099999999998</v>
      </c>
      <c r="Z67" s="135">
        <f t="shared" si="36"/>
        <v>2.83927</v>
      </c>
      <c r="AA67" s="135">
        <f t="shared" si="36"/>
        <v>2.63795</v>
      </c>
    </row>
    <row r="68" spans="1:27" ht="12.75" hidden="1" customHeight="1" outlineLevel="1" x14ac:dyDescent="0.3">
      <c r="A68" s="163" t="s">
        <v>298</v>
      </c>
      <c r="B68" s="94" t="s">
        <v>238</v>
      </c>
      <c r="C68" s="70" t="s">
        <v>79</v>
      </c>
      <c r="D68" s="71">
        <v>1230.27</v>
      </c>
      <c r="E68" s="71">
        <v>1195.21</v>
      </c>
      <c r="F68" s="71">
        <v>1169.92</v>
      </c>
      <c r="G68" s="71">
        <v>1168.77</v>
      </c>
      <c r="H68" s="71">
        <v>1193.75</v>
      </c>
      <c r="I68" s="71">
        <v>1291.7</v>
      </c>
      <c r="J68" s="71">
        <v>1471.97</v>
      </c>
      <c r="K68" s="71">
        <v>1698.22</v>
      </c>
      <c r="L68" s="71">
        <v>1733.9</v>
      </c>
      <c r="M68" s="71">
        <v>1894.78</v>
      </c>
      <c r="N68" s="71">
        <v>1884.14</v>
      </c>
      <c r="O68" s="71">
        <v>1802.12</v>
      </c>
      <c r="P68" s="71">
        <v>1755.08</v>
      </c>
      <c r="Q68" s="71">
        <v>1795.74</v>
      </c>
      <c r="R68" s="71">
        <v>1774.41</v>
      </c>
      <c r="S68" s="71">
        <v>1750.59</v>
      </c>
      <c r="T68" s="71">
        <v>1723.71</v>
      </c>
      <c r="U68" s="71">
        <v>1721.73</v>
      </c>
      <c r="V68" s="71">
        <v>1754.64</v>
      </c>
      <c r="W68" s="71">
        <v>1812.93</v>
      </c>
      <c r="X68" s="71">
        <v>1787.58</v>
      </c>
      <c r="Y68" s="71">
        <v>1708.81</v>
      </c>
      <c r="Z68" s="71">
        <v>1497.47</v>
      </c>
      <c r="AA68" s="71">
        <v>1296.1500000000001</v>
      </c>
    </row>
    <row r="69" spans="1:27" ht="12.75" hidden="1" customHeight="1" outlineLevel="1" x14ac:dyDescent="0.3">
      <c r="A69" s="163" t="s">
        <v>299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3">
      <c r="A70" s="163" t="s">
        <v>300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hidden="1" customHeight="1" outlineLevel="1" x14ac:dyDescent="0.3">
      <c r="A71" s="163" t="s">
        <v>301</v>
      </c>
      <c r="B71" s="94" t="s">
        <v>81</v>
      </c>
      <c r="C71" s="70" t="s">
        <v>79</v>
      </c>
      <c r="D71" s="71">
        <f>$D$11</f>
        <v>264.79000000000002</v>
      </c>
      <c r="E71" s="71">
        <f t="shared" ref="E71:AA71" si="38">$D$11</f>
        <v>264.79000000000002</v>
      </c>
      <c r="F71" s="71">
        <f t="shared" si="38"/>
        <v>264.79000000000002</v>
      </c>
      <c r="G71" s="71">
        <f t="shared" si="38"/>
        <v>264.79000000000002</v>
      </c>
      <c r="H71" s="71">
        <f t="shared" si="38"/>
        <v>264.79000000000002</v>
      </c>
      <c r="I71" s="71">
        <f t="shared" si="38"/>
        <v>264.79000000000002</v>
      </c>
      <c r="J71" s="71">
        <f t="shared" si="38"/>
        <v>264.79000000000002</v>
      </c>
      <c r="K71" s="71">
        <f t="shared" si="38"/>
        <v>264.79000000000002</v>
      </c>
      <c r="L71" s="71">
        <f t="shared" si="38"/>
        <v>264.79000000000002</v>
      </c>
      <c r="M71" s="71">
        <f t="shared" si="38"/>
        <v>264.79000000000002</v>
      </c>
      <c r="N71" s="71">
        <f t="shared" si="38"/>
        <v>264.79000000000002</v>
      </c>
      <c r="O71" s="71">
        <f t="shared" si="38"/>
        <v>264.79000000000002</v>
      </c>
      <c r="P71" s="71">
        <f t="shared" si="38"/>
        <v>264.79000000000002</v>
      </c>
      <c r="Q71" s="71">
        <f t="shared" si="38"/>
        <v>264.79000000000002</v>
      </c>
      <c r="R71" s="71">
        <f t="shared" si="38"/>
        <v>264.79000000000002</v>
      </c>
      <c r="S71" s="71">
        <f t="shared" si="38"/>
        <v>264.79000000000002</v>
      </c>
      <c r="T71" s="71">
        <f t="shared" si="38"/>
        <v>264.79000000000002</v>
      </c>
      <c r="U71" s="71">
        <f t="shared" si="38"/>
        <v>264.79000000000002</v>
      </c>
      <c r="V71" s="71">
        <f t="shared" si="38"/>
        <v>264.79000000000002</v>
      </c>
      <c r="W71" s="71">
        <f t="shared" si="38"/>
        <v>264.79000000000002</v>
      </c>
      <c r="X71" s="71">
        <f t="shared" si="38"/>
        <v>264.79000000000002</v>
      </c>
      <c r="Y71" s="71">
        <f t="shared" si="38"/>
        <v>264.79000000000002</v>
      </c>
      <c r="Z71" s="71">
        <f t="shared" si="38"/>
        <v>264.79000000000002</v>
      </c>
      <c r="AA71" s="71">
        <f t="shared" si="38"/>
        <v>264.79000000000002</v>
      </c>
    </row>
    <row r="72" spans="1:27" ht="12.75" customHeight="1" collapsed="1" x14ac:dyDescent="0.3">
      <c r="A72" s="162" t="s">
        <v>302</v>
      </c>
      <c r="B72" s="54" t="str">
        <f>"14"&amp;"."&amp;$B$662&amp;"."&amp;$B$663</f>
        <v>14.03.2024</v>
      </c>
      <c r="C72" s="134" t="s">
        <v>76</v>
      </c>
      <c r="D72" s="135">
        <f>ROUND(((D73+D74+D76+D75)/1000),5)</f>
        <v>2.6016900000000001</v>
      </c>
      <c r="E72" s="135">
        <f>ROUND(((E73+E74+E76+E75)/1000),5)</f>
        <v>2.5238999999999998</v>
      </c>
      <c r="F72" s="135">
        <f>ROUND(((F73+F74+F76+F75)/1000),5)</f>
        <v>2.5100699999999998</v>
      </c>
      <c r="G72" s="135">
        <f t="shared" ref="G72:AA72" si="39">ROUND(((G73+G74+G76+G75)/1000),5)</f>
        <v>2.5128200000000001</v>
      </c>
      <c r="H72" s="135">
        <f t="shared" si="39"/>
        <v>2.5561699999999998</v>
      </c>
      <c r="I72" s="135">
        <f t="shared" si="39"/>
        <v>2.6326000000000001</v>
      </c>
      <c r="J72" s="135">
        <f t="shared" si="39"/>
        <v>2.7983600000000002</v>
      </c>
      <c r="K72" s="135">
        <f t="shared" si="39"/>
        <v>3.0206</v>
      </c>
      <c r="L72" s="135">
        <f t="shared" si="39"/>
        <v>3.0903700000000001</v>
      </c>
      <c r="M72" s="135">
        <f t="shared" si="39"/>
        <v>3.1583199999999998</v>
      </c>
      <c r="N72" s="135">
        <f t="shared" si="39"/>
        <v>3.1461700000000001</v>
      </c>
      <c r="O72" s="135">
        <f t="shared" si="39"/>
        <v>3.18228</v>
      </c>
      <c r="P72" s="135">
        <f t="shared" si="39"/>
        <v>3.1573500000000001</v>
      </c>
      <c r="Q72" s="135">
        <f t="shared" si="39"/>
        <v>3.1476899999999999</v>
      </c>
      <c r="R72" s="135">
        <f t="shared" si="39"/>
        <v>3.1285599999999998</v>
      </c>
      <c r="S72" s="135">
        <f t="shared" si="39"/>
        <v>3.1027200000000001</v>
      </c>
      <c r="T72" s="135">
        <f t="shared" si="39"/>
        <v>3.09999</v>
      </c>
      <c r="U72" s="135">
        <f t="shared" si="39"/>
        <v>3.05965</v>
      </c>
      <c r="V72" s="135">
        <f t="shared" si="39"/>
        <v>3.1460300000000001</v>
      </c>
      <c r="W72" s="135">
        <f t="shared" si="39"/>
        <v>3.1774399999999998</v>
      </c>
      <c r="X72" s="135">
        <f t="shared" si="39"/>
        <v>3.1379700000000001</v>
      </c>
      <c r="Y72" s="135">
        <f t="shared" si="39"/>
        <v>3.0509599999999999</v>
      </c>
      <c r="Z72" s="135">
        <f t="shared" si="39"/>
        <v>2.8697900000000001</v>
      </c>
      <c r="AA72" s="135">
        <f t="shared" si="39"/>
        <v>2.7220499999999999</v>
      </c>
    </row>
    <row r="73" spans="1:27" ht="12.75" hidden="1" customHeight="1" outlineLevel="1" x14ac:dyDescent="0.3">
      <c r="A73" s="163" t="s">
        <v>303</v>
      </c>
      <c r="B73" s="94" t="s">
        <v>238</v>
      </c>
      <c r="C73" s="70" t="s">
        <v>79</v>
      </c>
      <c r="D73" s="71">
        <v>1259.8900000000001</v>
      </c>
      <c r="E73" s="71">
        <v>1182.0999999999999</v>
      </c>
      <c r="F73" s="71">
        <v>1168.27</v>
      </c>
      <c r="G73" s="71">
        <v>1171.02</v>
      </c>
      <c r="H73" s="71">
        <v>1214.3699999999999</v>
      </c>
      <c r="I73" s="71">
        <v>1290.8</v>
      </c>
      <c r="J73" s="71">
        <v>1456.56</v>
      </c>
      <c r="K73" s="71">
        <v>1678.8</v>
      </c>
      <c r="L73" s="71">
        <v>1748.57</v>
      </c>
      <c r="M73" s="71">
        <v>1816.52</v>
      </c>
      <c r="N73" s="71">
        <v>1804.37</v>
      </c>
      <c r="O73" s="71">
        <v>1840.48</v>
      </c>
      <c r="P73" s="71">
        <v>1815.55</v>
      </c>
      <c r="Q73" s="71">
        <v>1805.89</v>
      </c>
      <c r="R73" s="71">
        <v>1786.76</v>
      </c>
      <c r="S73" s="71">
        <v>1760.92</v>
      </c>
      <c r="T73" s="71">
        <v>1758.19</v>
      </c>
      <c r="U73" s="71">
        <v>1717.85</v>
      </c>
      <c r="V73" s="71">
        <v>1804.23</v>
      </c>
      <c r="W73" s="71">
        <v>1835.64</v>
      </c>
      <c r="X73" s="71">
        <v>1796.17</v>
      </c>
      <c r="Y73" s="71">
        <v>1709.16</v>
      </c>
      <c r="Z73" s="71">
        <v>1527.99</v>
      </c>
      <c r="AA73" s="71">
        <v>1380.25</v>
      </c>
    </row>
    <row r="74" spans="1:27" ht="12.75" hidden="1" customHeight="1" outlineLevel="1" x14ac:dyDescent="0.3">
      <c r="A74" s="163" t="s">
        <v>304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3">
      <c r="A75" s="163" t="s">
        <v>305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hidden="1" customHeight="1" outlineLevel="1" x14ac:dyDescent="0.3">
      <c r="A76" s="163" t="s">
        <v>306</v>
      </c>
      <c r="B76" s="94" t="s">
        <v>81</v>
      </c>
      <c r="C76" s="70" t="s">
        <v>79</v>
      </c>
      <c r="D76" s="71">
        <f>$D$11</f>
        <v>264.79000000000002</v>
      </c>
      <c r="E76" s="71">
        <f t="shared" ref="E76:AA76" si="41">$D$11</f>
        <v>264.79000000000002</v>
      </c>
      <c r="F76" s="71">
        <f t="shared" si="41"/>
        <v>264.79000000000002</v>
      </c>
      <c r="G76" s="71">
        <f t="shared" si="41"/>
        <v>264.79000000000002</v>
      </c>
      <c r="H76" s="71">
        <f t="shared" si="41"/>
        <v>264.79000000000002</v>
      </c>
      <c r="I76" s="71">
        <f t="shared" si="41"/>
        <v>264.79000000000002</v>
      </c>
      <c r="J76" s="71">
        <f t="shared" si="41"/>
        <v>264.79000000000002</v>
      </c>
      <c r="K76" s="71">
        <f t="shared" si="41"/>
        <v>264.79000000000002</v>
      </c>
      <c r="L76" s="71">
        <f t="shared" si="41"/>
        <v>264.79000000000002</v>
      </c>
      <c r="M76" s="71">
        <f t="shared" si="41"/>
        <v>264.79000000000002</v>
      </c>
      <c r="N76" s="71">
        <f t="shared" si="41"/>
        <v>264.79000000000002</v>
      </c>
      <c r="O76" s="71">
        <f t="shared" si="41"/>
        <v>264.79000000000002</v>
      </c>
      <c r="P76" s="71">
        <f t="shared" si="41"/>
        <v>264.79000000000002</v>
      </c>
      <c r="Q76" s="71">
        <f t="shared" si="41"/>
        <v>264.79000000000002</v>
      </c>
      <c r="R76" s="71">
        <f t="shared" si="41"/>
        <v>264.79000000000002</v>
      </c>
      <c r="S76" s="71">
        <f t="shared" si="41"/>
        <v>264.79000000000002</v>
      </c>
      <c r="T76" s="71">
        <f t="shared" si="41"/>
        <v>264.79000000000002</v>
      </c>
      <c r="U76" s="71">
        <f t="shared" si="41"/>
        <v>264.79000000000002</v>
      </c>
      <c r="V76" s="71">
        <f t="shared" si="41"/>
        <v>264.79000000000002</v>
      </c>
      <c r="W76" s="71">
        <f t="shared" si="41"/>
        <v>264.79000000000002</v>
      </c>
      <c r="X76" s="71">
        <f t="shared" si="41"/>
        <v>264.79000000000002</v>
      </c>
      <c r="Y76" s="71">
        <f t="shared" si="41"/>
        <v>264.79000000000002</v>
      </c>
      <c r="Z76" s="71">
        <f t="shared" si="41"/>
        <v>264.79000000000002</v>
      </c>
      <c r="AA76" s="71">
        <f t="shared" si="41"/>
        <v>264.79000000000002</v>
      </c>
    </row>
    <row r="77" spans="1:27" ht="12.75" customHeight="1" collapsed="1" x14ac:dyDescent="0.3">
      <c r="A77" s="162" t="s">
        <v>307</v>
      </c>
      <c r="B77" s="54" t="str">
        <f>"15"&amp;"."&amp;$B$662&amp;"."&amp;$B$663</f>
        <v>15.03.2024</v>
      </c>
      <c r="C77" s="134" t="s">
        <v>76</v>
      </c>
      <c r="D77" s="135">
        <f>ROUND(((D78+D79+D81+D80)/1000),5)</f>
        <v>2.6080000000000001</v>
      </c>
      <c r="E77" s="135">
        <f>ROUND(((E78+E79+E81+E80)/1000),5)</f>
        <v>2.5473599999999998</v>
      </c>
      <c r="F77" s="135">
        <f>ROUND(((F78+F79+F81+F80)/1000),5)</f>
        <v>2.53491</v>
      </c>
      <c r="G77" s="135">
        <f t="shared" ref="G77:AA77" si="42">ROUND(((G78+G79+G81+G80)/1000),5)</f>
        <v>2.5349599999999999</v>
      </c>
      <c r="H77" s="135">
        <f t="shared" si="42"/>
        <v>2.56257</v>
      </c>
      <c r="I77" s="135">
        <f t="shared" si="42"/>
        <v>2.7005699999999999</v>
      </c>
      <c r="J77" s="135">
        <f t="shared" si="42"/>
        <v>2.8226800000000001</v>
      </c>
      <c r="K77" s="135">
        <f t="shared" si="42"/>
        <v>3.0371999999999999</v>
      </c>
      <c r="L77" s="135">
        <f t="shared" si="42"/>
        <v>3.1188699999999998</v>
      </c>
      <c r="M77" s="135">
        <f t="shared" si="42"/>
        <v>3.1582599999999998</v>
      </c>
      <c r="N77" s="135">
        <f t="shared" si="42"/>
        <v>3.1589200000000002</v>
      </c>
      <c r="O77" s="135">
        <f t="shared" si="42"/>
        <v>3.2065100000000002</v>
      </c>
      <c r="P77" s="135">
        <f t="shared" si="42"/>
        <v>3.2017500000000001</v>
      </c>
      <c r="Q77" s="135">
        <f t="shared" si="42"/>
        <v>3.1940599999999999</v>
      </c>
      <c r="R77" s="135">
        <f t="shared" si="42"/>
        <v>3.1777299999999999</v>
      </c>
      <c r="S77" s="135">
        <f t="shared" si="42"/>
        <v>3.1651799999999999</v>
      </c>
      <c r="T77" s="135">
        <f t="shared" si="42"/>
        <v>3.1656499999999999</v>
      </c>
      <c r="U77" s="135">
        <f t="shared" si="42"/>
        <v>3.09484</v>
      </c>
      <c r="V77" s="135">
        <f t="shared" si="42"/>
        <v>3.1551399999999998</v>
      </c>
      <c r="W77" s="135">
        <f t="shared" si="42"/>
        <v>3.2135799999999999</v>
      </c>
      <c r="X77" s="135">
        <f t="shared" si="42"/>
        <v>3.2083900000000001</v>
      </c>
      <c r="Y77" s="135">
        <f t="shared" si="42"/>
        <v>3.0969899999999999</v>
      </c>
      <c r="Z77" s="135">
        <f t="shared" si="42"/>
        <v>2.9062999999999999</v>
      </c>
      <c r="AA77" s="135">
        <f t="shared" si="42"/>
        <v>2.8285300000000002</v>
      </c>
    </row>
    <row r="78" spans="1:27" ht="12.75" hidden="1" customHeight="1" outlineLevel="1" x14ac:dyDescent="0.3">
      <c r="A78" s="163" t="s">
        <v>308</v>
      </c>
      <c r="B78" s="94" t="s">
        <v>238</v>
      </c>
      <c r="C78" s="70" t="s">
        <v>79</v>
      </c>
      <c r="D78" s="71">
        <v>1266.2</v>
      </c>
      <c r="E78" s="71">
        <v>1205.56</v>
      </c>
      <c r="F78" s="71">
        <v>1193.1099999999999</v>
      </c>
      <c r="G78" s="71">
        <v>1193.1600000000001</v>
      </c>
      <c r="H78" s="71">
        <v>1220.77</v>
      </c>
      <c r="I78" s="71">
        <v>1358.77</v>
      </c>
      <c r="J78" s="71">
        <v>1480.88</v>
      </c>
      <c r="K78" s="71">
        <v>1695.4</v>
      </c>
      <c r="L78" s="71">
        <v>1777.07</v>
      </c>
      <c r="M78" s="71">
        <v>1816.46</v>
      </c>
      <c r="N78" s="71">
        <v>1817.12</v>
      </c>
      <c r="O78" s="71">
        <v>1864.71</v>
      </c>
      <c r="P78" s="71">
        <v>1859.95</v>
      </c>
      <c r="Q78" s="71">
        <v>1852.26</v>
      </c>
      <c r="R78" s="71">
        <v>1835.93</v>
      </c>
      <c r="S78" s="71">
        <v>1823.38</v>
      </c>
      <c r="T78" s="71">
        <v>1823.85</v>
      </c>
      <c r="U78" s="71">
        <v>1753.04</v>
      </c>
      <c r="V78" s="71">
        <v>1813.34</v>
      </c>
      <c r="W78" s="71">
        <v>1871.78</v>
      </c>
      <c r="X78" s="71">
        <v>1866.59</v>
      </c>
      <c r="Y78" s="71">
        <v>1755.19</v>
      </c>
      <c r="Z78" s="71">
        <v>1564.5</v>
      </c>
      <c r="AA78" s="71">
        <v>1486.73</v>
      </c>
    </row>
    <row r="79" spans="1:27" ht="12.75" hidden="1" customHeight="1" outlineLevel="1" x14ac:dyDescent="0.3">
      <c r="A79" s="163" t="s">
        <v>309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3">
      <c r="A80" s="163" t="s">
        <v>310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hidden="1" customHeight="1" outlineLevel="1" x14ac:dyDescent="0.3">
      <c r="A81" s="163" t="s">
        <v>311</v>
      </c>
      <c r="B81" s="94" t="s">
        <v>81</v>
      </c>
      <c r="C81" s="70" t="s">
        <v>79</v>
      </c>
      <c r="D81" s="71">
        <f>$D$11</f>
        <v>264.79000000000002</v>
      </c>
      <c r="E81" s="71">
        <f t="shared" ref="E81:AA81" si="44">$D$11</f>
        <v>264.79000000000002</v>
      </c>
      <c r="F81" s="71">
        <f t="shared" si="44"/>
        <v>264.79000000000002</v>
      </c>
      <c r="G81" s="71">
        <f t="shared" si="44"/>
        <v>264.79000000000002</v>
      </c>
      <c r="H81" s="71">
        <f t="shared" si="44"/>
        <v>264.79000000000002</v>
      </c>
      <c r="I81" s="71">
        <f t="shared" si="44"/>
        <v>264.79000000000002</v>
      </c>
      <c r="J81" s="71">
        <f t="shared" si="44"/>
        <v>264.79000000000002</v>
      </c>
      <c r="K81" s="71">
        <f t="shared" si="44"/>
        <v>264.79000000000002</v>
      </c>
      <c r="L81" s="71">
        <f t="shared" si="44"/>
        <v>264.79000000000002</v>
      </c>
      <c r="M81" s="71">
        <f t="shared" si="44"/>
        <v>264.79000000000002</v>
      </c>
      <c r="N81" s="71">
        <f t="shared" si="44"/>
        <v>264.79000000000002</v>
      </c>
      <c r="O81" s="71">
        <f t="shared" si="44"/>
        <v>264.79000000000002</v>
      </c>
      <c r="P81" s="71">
        <f t="shared" si="44"/>
        <v>264.79000000000002</v>
      </c>
      <c r="Q81" s="71">
        <f t="shared" si="44"/>
        <v>264.79000000000002</v>
      </c>
      <c r="R81" s="71">
        <f t="shared" si="44"/>
        <v>264.79000000000002</v>
      </c>
      <c r="S81" s="71">
        <f t="shared" si="44"/>
        <v>264.79000000000002</v>
      </c>
      <c r="T81" s="71">
        <f t="shared" si="44"/>
        <v>264.79000000000002</v>
      </c>
      <c r="U81" s="71">
        <f t="shared" si="44"/>
        <v>264.79000000000002</v>
      </c>
      <c r="V81" s="71">
        <f t="shared" si="44"/>
        <v>264.79000000000002</v>
      </c>
      <c r="W81" s="71">
        <f t="shared" si="44"/>
        <v>264.79000000000002</v>
      </c>
      <c r="X81" s="71">
        <f t="shared" si="44"/>
        <v>264.79000000000002</v>
      </c>
      <c r="Y81" s="71">
        <f t="shared" si="44"/>
        <v>264.79000000000002</v>
      </c>
      <c r="Z81" s="71">
        <f t="shared" si="44"/>
        <v>264.79000000000002</v>
      </c>
      <c r="AA81" s="71">
        <f t="shared" si="44"/>
        <v>264.79000000000002</v>
      </c>
    </row>
    <row r="82" spans="1:27" ht="12.75" customHeight="1" collapsed="1" x14ac:dyDescent="0.3">
      <c r="A82" s="162" t="s">
        <v>312</v>
      </c>
      <c r="B82" s="54" t="str">
        <f>"16"&amp;"."&amp;$B$662&amp;"."&amp;$B$663</f>
        <v>16.03.2024</v>
      </c>
      <c r="C82" s="134" t="s">
        <v>76</v>
      </c>
      <c r="D82" s="135">
        <f>ROUND(((D83+D84+D86+D85)/1000),5)</f>
        <v>2.8202400000000001</v>
      </c>
      <c r="E82" s="135">
        <f>ROUND(((E83+E84+E86+E85)/1000),5)</f>
        <v>2.6535199999999999</v>
      </c>
      <c r="F82" s="135">
        <f>ROUND(((F83+F84+F86+F85)/1000),5)</f>
        <v>2.62351</v>
      </c>
      <c r="G82" s="135">
        <f t="shared" ref="G82:AA82" si="45">ROUND(((G83+G84+G86+G85)/1000),5)</f>
        <v>2.60249</v>
      </c>
      <c r="H82" s="135">
        <f t="shared" si="45"/>
        <v>2.6033900000000001</v>
      </c>
      <c r="I82" s="135">
        <f t="shared" si="45"/>
        <v>2.72919</v>
      </c>
      <c r="J82" s="135">
        <f t="shared" si="45"/>
        <v>2.7795700000000001</v>
      </c>
      <c r="K82" s="135">
        <f t="shared" si="45"/>
        <v>2.8263699999999998</v>
      </c>
      <c r="L82" s="135">
        <f t="shared" si="45"/>
        <v>3.0701700000000001</v>
      </c>
      <c r="M82" s="135">
        <f t="shared" si="45"/>
        <v>3.2012800000000001</v>
      </c>
      <c r="N82" s="135">
        <f t="shared" si="45"/>
        <v>3.2703799999999998</v>
      </c>
      <c r="O82" s="135">
        <f t="shared" si="45"/>
        <v>3.26559</v>
      </c>
      <c r="P82" s="135">
        <f t="shared" si="45"/>
        <v>3.23393</v>
      </c>
      <c r="Q82" s="135">
        <f t="shared" si="45"/>
        <v>3.2187800000000002</v>
      </c>
      <c r="R82" s="135">
        <f t="shared" si="45"/>
        <v>3.1511399999999998</v>
      </c>
      <c r="S82" s="135">
        <f t="shared" si="45"/>
        <v>3.0914299999999999</v>
      </c>
      <c r="T82" s="135">
        <f t="shared" si="45"/>
        <v>3.0992000000000002</v>
      </c>
      <c r="U82" s="135">
        <f t="shared" si="45"/>
        <v>3.1500599999999999</v>
      </c>
      <c r="V82" s="135">
        <f t="shared" si="45"/>
        <v>3.21787</v>
      </c>
      <c r="W82" s="135">
        <f t="shared" si="45"/>
        <v>3.2267899999999998</v>
      </c>
      <c r="X82" s="135">
        <f t="shared" si="45"/>
        <v>3.13924</v>
      </c>
      <c r="Y82" s="135">
        <f t="shared" si="45"/>
        <v>3.06548</v>
      </c>
      <c r="Z82" s="135">
        <f t="shared" si="45"/>
        <v>2.89317</v>
      </c>
      <c r="AA82" s="135">
        <f t="shared" si="45"/>
        <v>2.8245</v>
      </c>
    </row>
    <row r="83" spans="1:27" ht="12.75" hidden="1" customHeight="1" outlineLevel="1" x14ac:dyDescent="0.3">
      <c r="A83" s="163" t="s">
        <v>313</v>
      </c>
      <c r="B83" s="94" t="s">
        <v>238</v>
      </c>
      <c r="C83" s="70" t="s">
        <v>79</v>
      </c>
      <c r="D83" s="71">
        <v>1478.44</v>
      </c>
      <c r="E83" s="71">
        <v>1311.72</v>
      </c>
      <c r="F83" s="71">
        <v>1281.71</v>
      </c>
      <c r="G83" s="71">
        <v>1260.69</v>
      </c>
      <c r="H83" s="71">
        <v>1261.5899999999999</v>
      </c>
      <c r="I83" s="71">
        <v>1387.39</v>
      </c>
      <c r="J83" s="71">
        <v>1437.77</v>
      </c>
      <c r="K83" s="71">
        <v>1484.57</v>
      </c>
      <c r="L83" s="71">
        <v>1728.37</v>
      </c>
      <c r="M83" s="71">
        <v>1859.48</v>
      </c>
      <c r="N83" s="71">
        <v>1928.58</v>
      </c>
      <c r="O83" s="71">
        <v>1923.79</v>
      </c>
      <c r="P83" s="71">
        <v>1892.13</v>
      </c>
      <c r="Q83" s="71">
        <v>1876.98</v>
      </c>
      <c r="R83" s="71">
        <v>1809.34</v>
      </c>
      <c r="S83" s="71">
        <v>1749.63</v>
      </c>
      <c r="T83" s="71">
        <v>1757.4</v>
      </c>
      <c r="U83" s="71">
        <v>1808.26</v>
      </c>
      <c r="V83" s="71">
        <v>1876.07</v>
      </c>
      <c r="W83" s="71">
        <v>1884.99</v>
      </c>
      <c r="X83" s="71">
        <v>1797.44</v>
      </c>
      <c r="Y83" s="71">
        <v>1723.68</v>
      </c>
      <c r="Z83" s="71">
        <v>1551.37</v>
      </c>
      <c r="AA83" s="71">
        <v>1482.7</v>
      </c>
    </row>
    <row r="84" spans="1:27" ht="12.75" hidden="1" customHeight="1" outlineLevel="1" x14ac:dyDescent="0.3">
      <c r="A84" s="163" t="s">
        <v>314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3">
      <c r="A85" s="163" t="s">
        <v>315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hidden="1" customHeight="1" outlineLevel="1" x14ac:dyDescent="0.3">
      <c r="A86" s="163" t="s">
        <v>316</v>
      </c>
      <c r="B86" s="94" t="s">
        <v>81</v>
      </c>
      <c r="C86" s="70" t="s">
        <v>79</v>
      </c>
      <c r="D86" s="71">
        <f>$D$11</f>
        <v>264.79000000000002</v>
      </c>
      <c r="E86" s="71">
        <f t="shared" ref="E86:AA86" si="47">$D$11</f>
        <v>264.79000000000002</v>
      </c>
      <c r="F86" s="71">
        <f t="shared" si="47"/>
        <v>264.79000000000002</v>
      </c>
      <c r="G86" s="71">
        <f t="shared" si="47"/>
        <v>264.79000000000002</v>
      </c>
      <c r="H86" s="71">
        <f t="shared" si="47"/>
        <v>264.79000000000002</v>
      </c>
      <c r="I86" s="71">
        <f t="shared" si="47"/>
        <v>264.79000000000002</v>
      </c>
      <c r="J86" s="71">
        <f t="shared" si="47"/>
        <v>264.79000000000002</v>
      </c>
      <c r="K86" s="71">
        <f t="shared" si="47"/>
        <v>264.79000000000002</v>
      </c>
      <c r="L86" s="71">
        <f t="shared" si="47"/>
        <v>264.79000000000002</v>
      </c>
      <c r="M86" s="71">
        <f t="shared" si="47"/>
        <v>264.79000000000002</v>
      </c>
      <c r="N86" s="71">
        <f t="shared" si="47"/>
        <v>264.79000000000002</v>
      </c>
      <c r="O86" s="71">
        <f t="shared" si="47"/>
        <v>264.79000000000002</v>
      </c>
      <c r="P86" s="71">
        <f t="shared" si="47"/>
        <v>264.79000000000002</v>
      </c>
      <c r="Q86" s="71">
        <f t="shared" si="47"/>
        <v>264.79000000000002</v>
      </c>
      <c r="R86" s="71">
        <f t="shared" si="47"/>
        <v>264.79000000000002</v>
      </c>
      <c r="S86" s="71">
        <f t="shared" si="47"/>
        <v>264.79000000000002</v>
      </c>
      <c r="T86" s="71">
        <f t="shared" si="47"/>
        <v>264.79000000000002</v>
      </c>
      <c r="U86" s="71">
        <f t="shared" si="47"/>
        <v>264.79000000000002</v>
      </c>
      <c r="V86" s="71">
        <f t="shared" si="47"/>
        <v>264.79000000000002</v>
      </c>
      <c r="W86" s="71">
        <f t="shared" si="47"/>
        <v>264.79000000000002</v>
      </c>
      <c r="X86" s="71">
        <f t="shared" si="47"/>
        <v>264.79000000000002</v>
      </c>
      <c r="Y86" s="71">
        <f t="shared" si="47"/>
        <v>264.79000000000002</v>
      </c>
      <c r="Z86" s="71">
        <f t="shared" si="47"/>
        <v>264.79000000000002</v>
      </c>
      <c r="AA86" s="71">
        <f t="shared" si="47"/>
        <v>264.79000000000002</v>
      </c>
    </row>
    <row r="87" spans="1:27" ht="12.75" customHeight="1" collapsed="1" x14ac:dyDescent="0.3">
      <c r="A87" s="162" t="s">
        <v>317</v>
      </c>
      <c r="B87" s="54" t="str">
        <f>"17"&amp;"."&amp;$B$662&amp;"."&amp;$B$663</f>
        <v>17.03.2024</v>
      </c>
      <c r="C87" s="134" t="s">
        <v>76</v>
      </c>
      <c r="D87" s="135">
        <f>ROUND(((D88+D89+D91+D90)/1000),5)</f>
        <v>2.8222100000000001</v>
      </c>
      <c r="E87" s="135">
        <f>ROUND(((E88+E89+E91+E90)/1000),5)</f>
        <v>2.64812</v>
      </c>
      <c r="F87" s="135">
        <f>ROUND(((F88+F89+F91+F90)/1000),5)</f>
        <v>2.6076999999999999</v>
      </c>
      <c r="G87" s="135">
        <f t="shared" ref="G87:AA87" si="48">ROUND(((G88+G89+G91+G90)/1000),5)</f>
        <v>2.5774499999999998</v>
      </c>
      <c r="H87" s="135">
        <f t="shared" si="48"/>
        <v>2.5772699999999999</v>
      </c>
      <c r="I87" s="135">
        <f t="shared" si="48"/>
        <v>2.62947</v>
      </c>
      <c r="J87" s="135">
        <f t="shared" si="48"/>
        <v>2.7114600000000002</v>
      </c>
      <c r="K87" s="135">
        <f t="shared" si="48"/>
        <v>2.7990400000000002</v>
      </c>
      <c r="L87" s="135">
        <f t="shared" si="48"/>
        <v>2.8757000000000001</v>
      </c>
      <c r="M87" s="135">
        <f t="shared" si="48"/>
        <v>3.0671499999999998</v>
      </c>
      <c r="N87" s="135">
        <f t="shared" si="48"/>
        <v>3.0841799999999999</v>
      </c>
      <c r="O87" s="135">
        <f t="shared" si="48"/>
        <v>3.0901000000000001</v>
      </c>
      <c r="P87" s="135">
        <f t="shared" si="48"/>
        <v>3.0845899999999999</v>
      </c>
      <c r="Q87" s="135">
        <f t="shared" si="48"/>
        <v>3.07768</v>
      </c>
      <c r="R87" s="135">
        <f t="shared" si="48"/>
        <v>3.0783299999999998</v>
      </c>
      <c r="S87" s="135">
        <f t="shared" si="48"/>
        <v>3.0748000000000002</v>
      </c>
      <c r="T87" s="135">
        <f t="shared" si="48"/>
        <v>3.0752000000000002</v>
      </c>
      <c r="U87" s="135">
        <f t="shared" si="48"/>
        <v>3.0812499999999998</v>
      </c>
      <c r="V87" s="135">
        <f t="shared" si="48"/>
        <v>3.2221000000000002</v>
      </c>
      <c r="W87" s="135">
        <f t="shared" si="48"/>
        <v>3.3265699999999998</v>
      </c>
      <c r="X87" s="135">
        <f t="shared" si="48"/>
        <v>3.2488800000000002</v>
      </c>
      <c r="Y87" s="135">
        <f t="shared" si="48"/>
        <v>3.07</v>
      </c>
      <c r="Z87" s="135">
        <f t="shared" si="48"/>
        <v>2.8780299999999999</v>
      </c>
      <c r="AA87" s="135">
        <f t="shared" si="48"/>
        <v>2.8271199999999999</v>
      </c>
    </row>
    <row r="88" spans="1:27" ht="12.75" hidden="1" customHeight="1" outlineLevel="1" x14ac:dyDescent="0.3">
      <c r="A88" s="163" t="s">
        <v>318</v>
      </c>
      <c r="B88" s="94" t="s">
        <v>238</v>
      </c>
      <c r="C88" s="70" t="s">
        <v>79</v>
      </c>
      <c r="D88" s="71">
        <v>1480.41</v>
      </c>
      <c r="E88" s="71">
        <v>1306.32</v>
      </c>
      <c r="F88" s="71">
        <v>1265.9000000000001</v>
      </c>
      <c r="G88" s="71">
        <v>1235.6500000000001</v>
      </c>
      <c r="H88" s="71">
        <v>1235.47</v>
      </c>
      <c r="I88" s="71">
        <v>1287.67</v>
      </c>
      <c r="J88" s="71">
        <v>1369.66</v>
      </c>
      <c r="K88" s="71">
        <v>1457.24</v>
      </c>
      <c r="L88" s="71">
        <v>1533.9</v>
      </c>
      <c r="M88" s="71">
        <v>1725.35</v>
      </c>
      <c r="N88" s="71">
        <v>1742.38</v>
      </c>
      <c r="O88" s="71">
        <v>1748.3</v>
      </c>
      <c r="P88" s="71">
        <v>1742.79</v>
      </c>
      <c r="Q88" s="71">
        <v>1735.88</v>
      </c>
      <c r="R88" s="71">
        <v>1736.53</v>
      </c>
      <c r="S88" s="71">
        <v>1733</v>
      </c>
      <c r="T88" s="71">
        <v>1733.4</v>
      </c>
      <c r="U88" s="71">
        <v>1739.45</v>
      </c>
      <c r="V88" s="71">
        <v>1880.3</v>
      </c>
      <c r="W88" s="71">
        <v>1984.77</v>
      </c>
      <c r="X88" s="71">
        <v>1907.08</v>
      </c>
      <c r="Y88" s="71">
        <v>1728.2</v>
      </c>
      <c r="Z88" s="71">
        <v>1536.23</v>
      </c>
      <c r="AA88" s="71">
        <v>1485.32</v>
      </c>
    </row>
    <row r="89" spans="1:27" ht="12.75" hidden="1" customHeight="1" outlineLevel="1" x14ac:dyDescent="0.3">
      <c r="A89" s="163" t="s">
        <v>319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3">
      <c r="A90" s="163" t="s">
        <v>320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hidden="1" customHeight="1" outlineLevel="1" x14ac:dyDescent="0.3">
      <c r="A91" s="163" t="s">
        <v>321</v>
      </c>
      <c r="B91" s="94" t="s">
        <v>81</v>
      </c>
      <c r="C91" s="70" t="s">
        <v>79</v>
      </c>
      <c r="D91" s="71">
        <f>$D$11</f>
        <v>264.79000000000002</v>
      </c>
      <c r="E91" s="71">
        <f t="shared" ref="E91:AA91" si="50">$D$11</f>
        <v>264.79000000000002</v>
      </c>
      <c r="F91" s="71">
        <f t="shared" si="50"/>
        <v>264.79000000000002</v>
      </c>
      <c r="G91" s="71">
        <f t="shared" si="50"/>
        <v>264.79000000000002</v>
      </c>
      <c r="H91" s="71">
        <f t="shared" si="50"/>
        <v>264.79000000000002</v>
      </c>
      <c r="I91" s="71">
        <f t="shared" si="50"/>
        <v>264.79000000000002</v>
      </c>
      <c r="J91" s="71">
        <f t="shared" si="50"/>
        <v>264.79000000000002</v>
      </c>
      <c r="K91" s="71">
        <f t="shared" si="50"/>
        <v>264.79000000000002</v>
      </c>
      <c r="L91" s="71">
        <f t="shared" si="50"/>
        <v>264.79000000000002</v>
      </c>
      <c r="M91" s="71">
        <f t="shared" si="50"/>
        <v>264.79000000000002</v>
      </c>
      <c r="N91" s="71">
        <f t="shared" si="50"/>
        <v>264.79000000000002</v>
      </c>
      <c r="O91" s="71">
        <f t="shared" si="50"/>
        <v>264.79000000000002</v>
      </c>
      <c r="P91" s="71">
        <f t="shared" si="50"/>
        <v>264.79000000000002</v>
      </c>
      <c r="Q91" s="71">
        <f t="shared" si="50"/>
        <v>264.79000000000002</v>
      </c>
      <c r="R91" s="71">
        <f t="shared" si="50"/>
        <v>264.79000000000002</v>
      </c>
      <c r="S91" s="71">
        <f t="shared" si="50"/>
        <v>264.79000000000002</v>
      </c>
      <c r="T91" s="71">
        <f t="shared" si="50"/>
        <v>264.79000000000002</v>
      </c>
      <c r="U91" s="71">
        <f t="shared" si="50"/>
        <v>264.79000000000002</v>
      </c>
      <c r="V91" s="71">
        <f t="shared" si="50"/>
        <v>264.79000000000002</v>
      </c>
      <c r="W91" s="71">
        <f t="shared" si="50"/>
        <v>264.79000000000002</v>
      </c>
      <c r="X91" s="71">
        <f t="shared" si="50"/>
        <v>264.79000000000002</v>
      </c>
      <c r="Y91" s="71">
        <f t="shared" si="50"/>
        <v>264.79000000000002</v>
      </c>
      <c r="Z91" s="71">
        <f t="shared" si="50"/>
        <v>264.79000000000002</v>
      </c>
      <c r="AA91" s="71">
        <f t="shared" si="50"/>
        <v>264.79000000000002</v>
      </c>
    </row>
    <row r="92" spans="1:27" ht="12.75" customHeight="1" collapsed="1" x14ac:dyDescent="0.3">
      <c r="A92" s="162" t="s">
        <v>322</v>
      </c>
      <c r="B92" s="54" t="str">
        <f>"18"&amp;"."&amp;$B$662&amp;"."&amp;$B$663</f>
        <v>18.03.2024</v>
      </c>
      <c r="C92" s="134" t="s">
        <v>76</v>
      </c>
      <c r="D92" s="135">
        <f>ROUND(((D93+D94+D96+D95)/1000),5)</f>
        <v>2.7661600000000002</v>
      </c>
      <c r="E92" s="135">
        <f>ROUND(((E93+E94+E96+E95)/1000),5)</f>
        <v>2.6331699999999998</v>
      </c>
      <c r="F92" s="135">
        <f>ROUND(((F93+F94+F96+F95)/1000),5)</f>
        <v>2.5944799999999999</v>
      </c>
      <c r="G92" s="135">
        <f t="shared" ref="G92:AA92" si="51">ROUND(((G93+G94+G96+G95)/1000),5)</f>
        <v>2.5923400000000001</v>
      </c>
      <c r="H92" s="135">
        <f t="shared" si="51"/>
        <v>2.6319300000000001</v>
      </c>
      <c r="I92" s="135">
        <f t="shared" si="51"/>
        <v>2.73827</v>
      </c>
      <c r="J92" s="135">
        <f t="shared" si="51"/>
        <v>2.8232200000000001</v>
      </c>
      <c r="K92" s="135">
        <f t="shared" si="51"/>
        <v>3.1675900000000001</v>
      </c>
      <c r="L92" s="135">
        <f t="shared" si="51"/>
        <v>3.27908</v>
      </c>
      <c r="M92" s="135">
        <f t="shared" si="51"/>
        <v>3.3630100000000001</v>
      </c>
      <c r="N92" s="135">
        <f t="shared" si="51"/>
        <v>3.3723700000000001</v>
      </c>
      <c r="O92" s="135">
        <f t="shared" si="51"/>
        <v>3.4196399999999998</v>
      </c>
      <c r="P92" s="135">
        <f t="shared" si="51"/>
        <v>3.3708499999999999</v>
      </c>
      <c r="Q92" s="135">
        <f t="shared" si="51"/>
        <v>3.3723999999999998</v>
      </c>
      <c r="R92" s="135">
        <f t="shared" si="51"/>
        <v>3.35988</v>
      </c>
      <c r="S92" s="135">
        <f t="shared" si="51"/>
        <v>3.3202799999999999</v>
      </c>
      <c r="T92" s="135">
        <f t="shared" si="51"/>
        <v>3.3081900000000002</v>
      </c>
      <c r="U92" s="135">
        <f t="shared" si="51"/>
        <v>3.2052299999999998</v>
      </c>
      <c r="V92" s="135">
        <f t="shared" si="51"/>
        <v>3.2645499999999998</v>
      </c>
      <c r="W92" s="135">
        <f t="shared" si="51"/>
        <v>3.33358</v>
      </c>
      <c r="X92" s="135">
        <f t="shared" si="51"/>
        <v>3.2658100000000001</v>
      </c>
      <c r="Y92" s="135">
        <f t="shared" si="51"/>
        <v>3.1137299999999999</v>
      </c>
      <c r="Z92" s="135">
        <f t="shared" si="51"/>
        <v>2.8885900000000002</v>
      </c>
      <c r="AA92" s="135">
        <f t="shared" si="51"/>
        <v>2.7738499999999999</v>
      </c>
    </row>
    <row r="93" spans="1:27" ht="12.75" hidden="1" customHeight="1" outlineLevel="1" x14ac:dyDescent="0.3">
      <c r="A93" s="163" t="s">
        <v>323</v>
      </c>
      <c r="B93" s="94" t="s">
        <v>238</v>
      </c>
      <c r="C93" s="70" t="s">
        <v>79</v>
      </c>
      <c r="D93" s="71">
        <v>1424.36</v>
      </c>
      <c r="E93" s="71">
        <v>1291.3699999999999</v>
      </c>
      <c r="F93" s="71">
        <v>1252.68</v>
      </c>
      <c r="G93" s="71">
        <v>1250.54</v>
      </c>
      <c r="H93" s="71">
        <v>1290.1300000000001</v>
      </c>
      <c r="I93" s="71">
        <v>1396.47</v>
      </c>
      <c r="J93" s="71">
        <v>1481.42</v>
      </c>
      <c r="K93" s="71">
        <v>1825.79</v>
      </c>
      <c r="L93" s="71">
        <v>1937.28</v>
      </c>
      <c r="M93" s="71">
        <v>2021.21</v>
      </c>
      <c r="N93" s="71">
        <v>2030.57</v>
      </c>
      <c r="O93" s="71">
        <v>2077.84</v>
      </c>
      <c r="P93" s="71">
        <v>2029.05</v>
      </c>
      <c r="Q93" s="71">
        <v>2030.6</v>
      </c>
      <c r="R93" s="71">
        <v>2018.08</v>
      </c>
      <c r="S93" s="71">
        <v>1978.48</v>
      </c>
      <c r="T93" s="71">
        <v>1966.39</v>
      </c>
      <c r="U93" s="71">
        <v>1863.43</v>
      </c>
      <c r="V93" s="71">
        <v>1922.75</v>
      </c>
      <c r="W93" s="71">
        <v>1991.78</v>
      </c>
      <c r="X93" s="71">
        <v>1924.01</v>
      </c>
      <c r="Y93" s="71">
        <v>1771.93</v>
      </c>
      <c r="Z93" s="71">
        <v>1546.79</v>
      </c>
      <c r="AA93" s="71">
        <v>1432.05</v>
      </c>
    </row>
    <row r="94" spans="1:27" ht="12.75" hidden="1" customHeight="1" outlineLevel="1" x14ac:dyDescent="0.3">
      <c r="A94" s="163" t="s">
        <v>324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3">
      <c r="A95" s="163" t="s">
        <v>325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hidden="1" customHeight="1" outlineLevel="1" x14ac:dyDescent="0.3">
      <c r="A96" s="163" t="s">
        <v>326</v>
      </c>
      <c r="B96" s="94" t="s">
        <v>81</v>
      </c>
      <c r="C96" s="70" t="s">
        <v>79</v>
      </c>
      <c r="D96" s="71">
        <f>$D$11</f>
        <v>264.79000000000002</v>
      </c>
      <c r="E96" s="71">
        <f t="shared" ref="E96:AA96" si="53">$D$11</f>
        <v>264.79000000000002</v>
      </c>
      <c r="F96" s="71">
        <f t="shared" si="53"/>
        <v>264.79000000000002</v>
      </c>
      <c r="G96" s="71">
        <f t="shared" si="53"/>
        <v>264.79000000000002</v>
      </c>
      <c r="H96" s="71">
        <f t="shared" si="53"/>
        <v>264.79000000000002</v>
      </c>
      <c r="I96" s="71">
        <f t="shared" si="53"/>
        <v>264.79000000000002</v>
      </c>
      <c r="J96" s="71">
        <f t="shared" si="53"/>
        <v>264.79000000000002</v>
      </c>
      <c r="K96" s="71">
        <f t="shared" si="53"/>
        <v>264.79000000000002</v>
      </c>
      <c r="L96" s="71">
        <f t="shared" si="53"/>
        <v>264.79000000000002</v>
      </c>
      <c r="M96" s="71">
        <f t="shared" si="53"/>
        <v>264.79000000000002</v>
      </c>
      <c r="N96" s="71">
        <f t="shared" si="53"/>
        <v>264.79000000000002</v>
      </c>
      <c r="O96" s="71">
        <f t="shared" si="53"/>
        <v>264.79000000000002</v>
      </c>
      <c r="P96" s="71">
        <f t="shared" si="53"/>
        <v>264.79000000000002</v>
      </c>
      <c r="Q96" s="71">
        <f t="shared" si="53"/>
        <v>264.79000000000002</v>
      </c>
      <c r="R96" s="71">
        <f t="shared" si="53"/>
        <v>264.79000000000002</v>
      </c>
      <c r="S96" s="71">
        <f t="shared" si="53"/>
        <v>264.79000000000002</v>
      </c>
      <c r="T96" s="71">
        <f t="shared" si="53"/>
        <v>264.79000000000002</v>
      </c>
      <c r="U96" s="71">
        <f t="shared" si="53"/>
        <v>264.79000000000002</v>
      </c>
      <c r="V96" s="71">
        <f t="shared" si="53"/>
        <v>264.79000000000002</v>
      </c>
      <c r="W96" s="71">
        <f t="shared" si="53"/>
        <v>264.79000000000002</v>
      </c>
      <c r="X96" s="71">
        <f t="shared" si="53"/>
        <v>264.79000000000002</v>
      </c>
      <c r="Y96" s="71">
        <f t="shared" si="53"/>
        <v>264.79000000000002</v>
      </c>
      <c r="Z96" s="71">
        <f t="shared" si="53"/>
        <v>264.79000000000002</v>
      </c>
      <c r="AA96" s="71">
        <f t="shared" si="53"/>
        <v>264.79000000000002</v>
      </c>
    </row>
    <row r="97" spans="1:27" ht="12.75" customHeight="1" collapsed="1" x14ac:dyDescent="0.3">
      <c r="A97" s="162" t="s">
        <v>327</v>
      </c>
      <c r="B97" s="54" t="str">
        <f>"19"&amp;"."&amp;$B$662&amp;"."&amp;$B$663</f>
        <v>19.03.2024</v>
      </c>
      <c r="C97" s="134" t="s">
        <v>76</v>
      </c>
      <c r="D97" s="135">
        <f>ROUND(((D98+D99+D101+D100)/1000),5)</f>
        <v>2.6328399999999998</v>
      </c>
      <c r="E97" s="135">
        <f>ROUND(((E98+E99+E101+E100)/1000),5)</f>
        <v>2.56812</v>
      </c>
      <c r="F97" s="135">
        <f>ROUND(((F98+F99+F101+F100)/1000),5)</f>
        <v>2.5410699999999999</v>
      </c>
      <c r="G97" s="135">
        <f t="shared" ref="G97:AA97" si="54">ROUND(((G98+G99+G101+G100)/1000),5)</f>
        <v>2.5358100000000001</v>
      </c>
      <c r="H97" s="135">
        <f t="shared" si="54"/>
        <v>2.5648599999999999</v>
      </c>
      <c r="I97" s="135">
        <f t="shared" si="54"/>
        <v>2.6599900000000001</v>
      </c>
      <c r="J97" s="135">
        <f t="shared" si="54"/>
        <v>2.7924099999999998</v>
      </c>
      <c r="K97" s="135">
        <f t="shared" si="54"/>
        <v>2.9367700000000001</v>
      </c>
      <c r="L97" s="135">
        <f t="shared" si="54"/>
        <v>3.1431100000000001</v>
      </c>
      <c r="M97" s="135">
        <f t="shared" si="54"/>
        <v>3.2579099999999999</v>
      </c>
      <c r="N97" s="135">
        <f t="shared" si="54"/>
        <v>3.2689300000000001</v>
      </c>
      <c r="O97" s="135">
        <f t="shared" si="54"/>
        <v>3.2918799999999999</v>
      </c>
      <c r="P97" s="135">
        <f t="shared" si="54"/>
        <v>3.2459699999999998</v>
      </c>
      <c r="Q97" s="135">
        <f t="shared" si="54"/>
        <v>3.2758099999999999</v>
      </c>
      <c r="R97" s="135">
        <f t="shared" si="54"/>
        <v>3.2071800000000001</v>
      </c>
      <c r="S97" s="135">
        <f t="shared" si="54"/>
        <v>3.1795200000000001</v>
      </c>
      <c r="T97" s="135">
        <f t="shared" si="54"/>
        <v>3.1304099999999999</v>
      </c>
      <c r="U97" s="135">
        <f t="shared" si="54"/>
        <v>3.04053</v>
      </c>
      <c r="V97" s="135">
        <f t="shared" si="54"/>
        <v>3.1981000000000002</v>
      </c>
      <c r="W97" s="135">
        <f t="shared" si="54"/>
        <v>3.3068399999999998</v>
      </c>
      <c r="X97" s="135">
        <f t="shared" si="54"/>
        <v>3.1992600000000002</v>
      </c>
      <c r="Y97" s="135">
        <f t="shared" si="54"/>
        <v>3.0549300000000001</v>
      </c>
      <c r="Z97" s="135">
        <f t="shared" si="54"/>
        <v>2.85703</v>
      </c>
      <c r="AA97" s="135">
        <f t="shared" si="54"/>
        <v>2.7104499999999998</v>
      </c>
    </row>
    <row r="98" spans="1:27" ht="12.75" hidden="1" customHeight="1" outlineLevel="1" x14ac:dyDescent="0.3">
      <c r="A98" s="163" t="s">
        <v>328</v>
      </c>
      <c r="B98" s="94" t="s">
        <v>238</v>
      </c>
      <c r="C98" s="70" t="s">
        <v>79</v>
      </c>
      <c r="D98" s="71">
        <v>1291.04</v>
      </c>
      <c r="E98" s="71">
        <v>1226.32</v>
      </c>
      <c r="F98" s="71">
        <v>1199.27</v>
      </c>
      <c r="G98" s="71">
        <v>1194.01</v>
      </c>
      <c r="H98" s="71">
        <v>1223.06</v>
      </c>
      <c r="I98" s="71">
        <v>1318.19</v>
      </c>
      <c r="J98" s="71">
        <v>1450.61</v>
      </c>
      <c r="K98" s="71">
        <v>1594.97</v>
      </c>
      <c r="L98" s="71">
        <v>1801.31</v>
      </c>
      <c r="M98" s="71">
        <v>1916.11</v>
      </c>
      <c r="N98" s="71">
        <v>1927.13</v>
      </c>
      <c r="O98" s="71">
        <v>1950.08</v>
      </c>
      <c r="P98" s="71">
        <v>1904.17</v>
      </c>
      <c r="Q98" s="71">
        <v>1934.01</v>
      </c>
      <c r="R98" s="71">
        <v>1865.38</v>
      </c>
      <c r="S98" s="71">
        <v>1837.72</v>
      </c>
      <c r="T98" s="71">
        <v>1788.61</v>
      </c>
      <c r="U98" s="71">
        <v>1698.73</v>
      </c>
      <c r="V98" s="71">
        <v>1856.3</v>
      </c>
      <c r="W98" s="71">
        <v>1965.04</v>
      </c>
      <c r="X98" s="71">
        <v>1857.46</v>
      </c>
      <c r="Y98" s="71">
        <v>1713.13</v>
      </c>
      <c r="Z98" s="71">
        <v>1515.23</v>
      </c>
      <c r="AA98" s="71">
        <v>1368.65</v>
      </c>
    </row>
    <row r="99" spans="1:27" ht="12.75" hidden="1" customHeight="1" outlineLevel="1" x14ac:dyDescent="0.3">
      <c r="A99" s="163" t="s">
        <v>329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3">
      <c r="A100" s="163" t="s">
        <v>330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hidden="1" customHeight="1" outlineLevel="1" x14ac:dyDescent="0.3">
      <c r="A101" s="163" t="s">
        <v>331</v>
      </c>
      <c r="B101" s="94" t="s">
        <v>81</v>
      </c>
      <c r="C101" s="70" t="s">
        <v>79</v>
      </c>
      <c r="D101" s="71">
        <f>$D$11</f>
        <v>264.79000000000002</v>
      </c>
      <c r="E101" s="71">
        <f t="shared" ref="E101:AA101" si="56">$D$11</f>
        <v>264.79000000000002</v>
      </c>
      <c r="F101" s="71">
        <f t="shared" si="56"/>
        <v>264.79000000000002</v>
      </c>
      <c r="G101" s="71">
        <f t="shared" si="56"/>
        <v>264.79000000000002</v>
      </c>
      <c r="H101" s="71">
        <f t="shared" si="56"/>
        <v>264.79000000000002</v>
      </c>
      <c r="I101" s="71">
        <f t="shared" si="56"/>
        <v>264.79000000000002</v>
      </c>
      <c r="J101" s="71">
        <f t="shared" si="56"/>
        <v>264.79000000000002</v>
      </c>
      <c r="K101" s="71">
        <f t="shared" si="56"/>
        <v>264.79000000000002</v>
      </c>
      <c r="L101" s="71">
        <f t="shared" si="56"/>
        <v>264.79000000000002</v>
      </c>
      <c r="M101" s="71">
        <f t="shared" si="56"/>
        <v>264.79000000000002</v>
      </c>
      <c r="N101" s="71">
        <f t="shared" si="56"/>
        <v>264.79000000000002</v>
      </c>
      <c r="O101" s="71">
        <f t="shared" si="56"/>
        <v>264.79000000000002</v>
      </c>
      <c r="P101" s="71">
        <f t="shared" si="56"/>
        <v>264.79000000000002</v>
      </c>
      <c r="Q101" s="71">
        <f t="shared" si="56"/>
        <v>264.79000000000002</v>
      </c>
      <c r="R101" s="71">
        <f t="shared" si="56"/>
        <v>264.79000000000002</v>
      </c>
      <c r="S101" s="71">
        <f t="shared" si="56"/>
        <v>264.79000000000002</v>
      </c>
      <c r="T101" s="71">
        <f t="shared" si="56"/>
        <v>264.79000000000002</v>
      </c>
      <c r="U101" s="71">
        <f t="shared" si="56"/>
        <v>264.79000000000002</v>
      </c>
      <c r="V101" s="71">
        <f t="shared" si="56"/>
        <v>264.79000000000002</v>
      </c>
      <c r="W101" s="71">
        <f t="shared" si="56"/>
        <v>264.79000000000002</v>
      </c>
      <c r="X101" s="71">
        <f t="shared" si="56"/>
        <v>264.79000000000002</v>
      </c>
      <c r="Y101" s="71">
        <f t="shared" si="56"/>
        <v>264.79000000000002</v>
      </c>
      <c r="Z101" s="71">
        <f t="shared" si="56"/>
        <v>264.79000000000002</v>
      </c>
      <c r="AA101" s="71">
        <f t="shared" si="56"/>
        <v>264.79000000000002</v>
      </c>
    </row>
    <row r="102" spans="1:27" ht="12.75" customHeight="1" collapsed="1" x14ac:dyDescent="0.3">
      <c r="A102" s="162" t="s">
        <v>332</v>
      </c>
      <c r="B102" s="54" t="str">
        <f>"20"&amp;"."&amp;$B$662&amp;"."&amp;$B$663</f>
        <v>20.03.2024</v>
      </c>
      <c r="C102" s="134" t="s">
        <v>76</v>
      </c>
      <c r="D102" s="135">
        <f>ROUND(((D103+D104+D106+D105)/1000),5)</f>
        <v>2.6218400000000002</v>
      </c>
      <c r="E102" s="135">
        <f>ROUND(((E103+E104+E106+E105)/1000),5)</f>
        <v>2.5546500000000001</v>
      </c>
      <c r="F102" s="135">
        <f>ROUND(((F103+F104+F106+F105)/1000),5)</f>
        <v>2.52372</v>
      </c>
      <c r="G102" s="135">
        <f t="shared" ref="G102:AA102" si="57">ROUND(((G103+G104+G106+G105)/1000),5)</f>
        <v>2.5207600000000001</v>
      </c>
      <c r="H102" s="135">
        <f t="shared" si="57"/>
        <v>2.55233</v>
      </c>
      <c r="I102" s="135">
        <f t="shared" si="57"/>
        <v>2.6605400000000001</v>
      </c>
      <c r="J102" s="135">
        <f t="shared" si="57"/>
        <v>2.7940700000000001</v>
      </c>
      <c r="K102" s="135">
        <f t="shared" si="57"/>
        <v>2.8792499999999999</v>
      </c>
      <c r="L102" s="135">
        <f t="shared" si="57"/>
        <v>3.1221899999999998</v>
      </c>
      <c r="M102" s="135">
        <f t="shared" si="57"/>
        <v>3.2363499999999998</v>
      </c>
      <c r="N102" s="135">
        <f t="shared" si="57"/>
        <v>3.26329</v>
      </c>
      <c r="O102" s="135">
        <f t="shared" si="57"/>
        <v>3.2847599999999999</v>
      </c>
      <c r="P102" s="135">
        <f t="shared" si="57"/>
        <v>3.2504</v>
      </c>
      <c r="Q102" s="135">
        <f t="shared" si="57"/>
        <v>3.2642600000000002</v>
      </c>
      <c r="R102" s="135">
        <f t="shared" si="57"/>
        <v>3.2354400000000001</v>
      </c>
      <c r="S102" s="135">
        <f t="shared" si="57"/>
        <v>3.2119</v>
      </c>
      <c r="T102" s="135">
        <f t="shared" si="57"/>
        <v>3.1851799999999999</v>
      </c>
      <c r="U102" s="135">
        <f t="shared" si="57"/>
        <v>3.1003099999999999</v>
      </c>
      <c r="V102" s="135">
        <f t="shared" si="57"/>
        <v>3.1797599999999999</v>
      </c>
      <c r="W102" s="135">
        <f t="shared" si="57"/>
        <v>3.2488800000000002</v>
      </c>
      <c r="X102" s="135">
        <f t="shared" si="57"/>
        <v>3.1650700000000001</v>
      </c>
      <c r="Y102" s="135">
        <f t="shared" si="57"/>
        <v>3.0912899999999999</v>
      </c>
      <c r="Z102" s="135">
        <f t="shared" si="57"/>
        <v>2.8672499999999999</v>
      </c>
      <c r="AA102" s="135">
        <f t="shared" si="57"/>
        <v>2.78369</v>
      </c>
    </row>
    <row r="103" spans="1:27" ht="12.75" hidden="1" customHeight="1" outlineLevel="1" x14ac:dyDescent="0.3">
      <c r="A103" s="163" t="s">
        <v>333</v>
      </c>
      <c r="B103" s="94" t="s">
        <v>238</v>
      </c>
      <c r="C103" s="70" t="s">
        <v>79</v>
      </c>
      <c r="D103" s="71">
        <v>1280.04</v>
      </c>
      <c r="E103" s="71">
        <v>1212.8499999999999</v>
      </c>
      <c r="F103" s="71">
        <v>1181.92</v>
      </c>
      <c r="G103" s="71">
        <v>1178.96</v>
      </c>
      <c r="H103" s="71">
        <v>1210.53</v>
      </c>
      <c r="I103" s="71">
        <v>1318.74</v>
      </c>
      <c r="J103" s="71">
        <v>1452.27</v>
      </c>
      <c r="K103" s="71">
        <v>1537.45</v>
      </c>
      <c r="L103" s="71">
        <v>1780.39</v>
      </c>
      <c r="M103" s="71">
        <v>1894.55</v>
      </c>
      <c r="N103" s="71">
        <v>1921.49</v>
      </c>
      <c r="O103" s="71">
        <v>1942.96</v>
      </c>
      <c r="P103" s="71">
        <v>1908.6</v>
      </c>
      <c r="Q103" s="71">
        <v>1922.46</v>
      </c>
      <c r="R103" s="71">
        <v>1893.64</v>
      </c>
      <c r="S103" s="71">
        <v>1870.1</v>
      </c>
      <c r="T103" s="71">
        <v>1843.38</v>
      </c>
      <c r="U103" s="71">
        <v>1758.51</v>
      </c>
      <c r="V103" s="71">
        <v>1837.96</v>
      </c>
      <c r="W103" s="71">
        <v>1907.08</v>
      </c>
      <c r="X103" s="71">
        <v>1823.27</v>
      </c>
      <c r="Y103" s="71">
        <v>1749.49</v>
      </c>
      <c r="Z103" s="71">
        <v>1525.45</v>
      </c>
      <c r="AA103" s="71">
        <v>1441.89</v>
      </c>
    </row>
    <row r="104" spans="1:27" ht="12.75" hidden="1" customHeight="1" outlineLevel="1" x14ac:dyDescent="0.3">
      <c r="A104" s="163" t="s">
        <v>334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3">
      <c r="A105" s="163" t="s">
        <v>335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hidden="1" customHeight="1" outlineLevel="1" x14ac:dyDescent="0.3">
      <c r="A106" s="163" t="s">
        <v>336</v>
      </c>
      <c r="B106" s="94" t="s">
        <v>81</v>
      </c>
      <c r="C106" s="70" t="s">
        <v>79</v>
      </c>
      <c r="D106" s="71">
        <f>$D$11</f>
        <v>264.79000000000002</v>
      </c>
      <c r="E106" s="71">
        <f t="shared" ref="E106:AA106" si="59">$D$11</f>
        <v>264.79000000000002</v>
      </c>
      <c r="F106" s="71">
        <f t="shared" si="59"/>
        <v>264.79000000000002</v>
      </c>
      <c r="G106" s="71">
        <f t="shared" si="59"/>
        <v>264.79000000000002</v>
      </c>
      <c r="H106" s="71">
        <f t="shared" si="59"/>
        <v>264.79000000000002</v>
      </c>
      <c r="I106" s="71">
        <f t="shared" si="59"/>
        <v>264.79000000000002</v>
      </c>
      <c r="J106" s="71">
        <f t="shared" si="59"/>
        <v>264.79000000000002</v>
      </c>
      <c r="K106" s="71">
        <f t="shared" si="59"/>
        <v>264.79000000000002</v>
      </c>
      <c r="L106" s="71">
        <f t="shared" si="59"/>
        <v>264.79000000000002</v>
      </c>
      <c r="M106" s="71">
        <f t="shared" si="59"/>
        <v>264.79000000000002</v>
      </c>
      <c r="N106" s="71">
        <f t="shared" si="59"/>
        <v>264.79000000000002</v>
      </c>
      <c r="O106" s="71">
        <f t="shared" si="59"/>
        <v>264.79000000000002</v>
      </c>
      <c r="P106" s="71">
        <f t="shared" si="59"/>
        <v>264.79000000000002</v>
      </c>
      <c r="Q106" s="71">
        <f t="shared" si="59"/>
        <v>264.79000000000002</v>
      </c>
      <c r="R106" s="71">
        <f t="shared" si="59"/>
        <v>264.79000000000002</v>
      </c>
      <c r="S106" s="71">
        <f t="shared" si="59"/>
        <v>264.79000000000002</v>
      </c>
      <c r="T106" s="71">
        <f t="shared" si="59"/>
        <v>264.79000000000002</v>
      </c>
      <c r="U106" s="71">
        <f t="shared" si="59"/>
        <v>264.79000000000002</v>
      </c>
      <c r="V106" s="71">
        <f t="shared" si="59"/>
        <v>264.79000000000002</v>
      </c>
      <c r="W106" s="71">
        <f t="shared" si="59"/>
        <v>264.79000000000002</v>
      </c>
      <c r="X106" s="71">
        <f t="shared" si="59"/>
        <v>264.79000000000002</v>
      </c>
      <c r="Y106" s="71">
        <f t="shared" si="59"/>
        <v>264.79000000000002</v>
      </c>
      <c r="Z106" s="71">
        <f t="shared" si="59"/>
        <v>264.79000000000002</v>
      </c>
      <c r="AA106" s="71">
        <f t="shared" si="59"/>
        <v>264.79000000000002</v>
      </c>
    </row>
    <row r="107" spans="1:27" ht="12.75" customHeight="1" collapsed="1" x14ac:dyDescent="0.3">
      <c r="A107" s="162" t="s">
        <v>337</v>
      </c>
      <c r="B107" s="54" t="str">
        <f>"21"&amp;"."&amp;$B$662&amp;"."&amp;$B$663</f>
        <v>21.03.2024</v>
      </c>
      <c r="C107" s="134" t="s">
        <v>76</v>
      </c>
      <c r="D107" s="135">
        <f>ROUND(((D108+D109+D111+D110)/1000),5)</f>
        <v>2.7007500000000002</v>
      </c>
      <c r="E107" s="135">
        <f>ROUND(((E108+E109+E111+E110)/1000),5)</f>
        <v>2.6090200000000001</v>
      </c>
      <c r="F107" s="135">
        <f>ROUND(((F108+F109+F111+F110)/1000),5)</f>
        <v>2.5718700000000001</v>
      </c>
      <c r="G107" s="135">
        <f t="shared" ref="G107:AA107" si="60">ROUND(((G108+G109+G111+G110)/1000),5)</f>
        <v>2.56873</v>
      </c>
      <c r="H107" s="135">
        <f t="shared" si="60"/>
        <v>2.6017999999999999</v>
      </c>
      <c r="I107" s="135">
        <f t="shared" si="60"/>
        <v>2.7379899999999999</v>
      </c>
      <c r="J107" s="135">
        <f t="shared" si="60"/>
        <v>2.8295599999999999</v>
      </c>
      <c r="K107" s="135">
        <f t="shared" si="60"/>
        <v>3.0438900000000002</v>
      </c>
      <c r="L107" s="135">
        <f t="shared" si="60"/>
        <v>3.1937899999999999</v>
      </c>
      <c r="M107" s="135">
        <f t="shared" si="60"/>
        <v>3.2720899999999999</v>
      </c>
      <c r="N107" s="135">
        <f t="shared" si="60"/>
        <v>3.2740999999999998</v>
      </c>
      <c r="O107" s="135">
        <f t="shared" si="60"/>
        <v>3.2784900000000001</v>
      </c>
      <c r="P107" s="135">
        <f t="shared" si="60"/>
        <v>3.2516799999999999</v>
      </c>
      <c r="Q107" s="135">
        <f t="shared" si="60"/>
        <v>3.2625299999999999</v>
      </c>
      <c r="R107" s="135">
        <f t="shared" si="60"/>
        <v>3.2377500000000001</v>
      </c>
      <c r="S107" s="135">
        <f t="shared" si="60"/>
        <v>3.2166399999999999</v>
      </c>
      <c r="T107" s="135">
        <f t="shared" si="60"/>
        <v>3.2089400000000001</v>
      </c>
      <c r="U107" s="135">
        <f t="shared" si="60"/>
        <v>3.1487799999999999</v>
      </c>
      <c r="V107" s="135">
        <f t="shared" si="60"/>
        <v>3.1942200000000001</v>
      </c>
      <c r="W107" s="135">
        <f t="shared" si="60"/>
        <v>3.2711199999999998</v>
      </c>
      <c r="X107" s="135">
        <f t="shared" si="60"/>
        <v>3.2323900000000001</v>
      </c>
      <c r="Y107" s="135">
        <f t="shared" si="60"/>
        <v>3.1973699999999998</v>
      </c>
      <c r="Z107" s="135">
        <f t="shared" si="60"/>
        <v>2.9363600000000001</v>
      </c>
      <c r="AA107" s="135">
        <f t="shared" si="60"/>
        <v>2.8021099999999999</v>
      </c>
    </row>
    <row r="108" spans="1:27" ht="12.75" hidden="1" customHeight="1" outlineLevel="1" x14ac:dyDescent="0.3">
      <c r="A108" s="163" t="s">
        <v>338</v>
      </c>
      <c r="B108" s="94" t="s">
        <v>238</v>
      </c>
      <c r="C108" s="70" t="s">
        <v>79</v>
      </c>
      <c r="D108" s="71">
        <v>1358.95</v>
      </c>
      <c r="E108" s="71">
        <v>1267.22</v>
      </c>
      <c r="F108" s="71">
        <v>1230.07</v>
      </c>
      <c r="G108" s="71">
        <v>1226.93</v>
      </c>
      <c r="H108" s="71">
        <v>1260</v>
      </c>
      <c r="I108" s="71">
        <v>1396.19</v>
      </c>
      <c r="J108" s="71">
        <v>1487.76</v>
      </c>
      <c r="K108" s="71">
        <v>1702.09</v>
      </c>
      <c r="L108" s="71">
        <v>1851.99</v>
      </c>
      <c r="M108" s="71">
        <v>1930.29</v>
      </c>
      <c r="N108" s="71">
        <v>1932.3</v>
      </c>
      <c r="O108" s="71">
        <v>1936.69</v>
      </c>
      <c r="P108" s="71">
        <v>1909.88</v>
      </c>
      <c r="Q108" s="71">
        <v>1920.73</v>
      </c>
      <c r="R108" s="71">
        <v>1895.95</v>
      </c>
      <c r="S108" s="71">
        <v>1874.84</v>
      </c>
      <c r="T108" s="71">
        <v>1867.14</v>
      </c>
      <c r="U108" s="71">
        <v>1806.98</v>
      </c>
      <c r="V108" s="71">
        <v>1852.42</v>
      </c>
      <c r="W108" s="71">
        <v>1929.32</v>
      </c>
      <c r="X108" s="71">
        <v>1890.59</v>
      </c>
      <c r="Y108" s="71">
        <v>1855.57</v>
      </c>
      <c r="Z108" s="71">
        <v>1594.56</v>
      </c>
      <c r="AA108" s="71">
        <v>1460.31</v>
      </c>
    </row>
    <row r="109" spans="1:27" ht="12.75" hidden="1" customHeight="1" outlineLevel="1" x14ac:dyDescent="0.3">
      <c r="A109" s="163" t="s">
        <v>339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3">
      <c r="A110" s="163" t="s">
        <v>340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hidden="1" customHeight="1" outlineLevel="1" x14ac:dyDescent="0.3">
      <c r="A111" s="163" t="s">
        <v>341</v>
      </c>
      <c r="B111" s="94" t="s">
        <v>81</v>
      </c>
      <c r="C111" s="70" t="s">
        <v>79</v>
      </c>
      <c r="D111" s="71">
        <f>$D$11</f>
        <v>264.79000000000002</v>
      </c>
      <c r="E111" s="71">
        <f t="shared" ref="E111:AA111" si="62">$D$11</f>
        <v>264.79000000000002</v>
      </c>
      <c r="F111" s="71">
        <f t="shared" si="62"/>
        <v>264.79000000000002</v>
      </c>
      <c r="G111" s="71">
        <f t="shared" si="62"/>
        <v>264.79000000000002</v>
      </c>
      <c r="H111" s="71">
        <f t="shared" si="62"/>
        <v>264.79000000000002</v>
      </c>
      <c r="I111" s="71">
        <f t="shared" si="62"/>
        <v>264.79000000000002</v>
      </c>
      <c r="J111" s="71">
        <f t="shared" si="62"/>
        <v>264.79000000000002</v>
      </c>
      <c r="K111" s="71">
        <f t="shared" si="62"/>
        <v>264.79000000000002</v>
      </c>
      <c r="L111" s="71">
        <f t="shared" si="62"/>
        <v>264.79000000000002</v>
      </c>
      <c r="M111" s="71">
        <f t="shared" si="62"/>
        <v>264.79000000000002</v>
      </c>
      <c r="N111" s="71">
        <f t="shared" si="62"/>
        <v>264.79000000000002</v>
      </c>
      <c r="O111" s="71">
        <f t="shared" si="62"/>
        <v>264.79000000000002</v>
      </c>
      <c r="P111" s="71">
        <f t="shared" si="62"/>
        <v>264.79000000000002</v>
      </c>
      <c r="Q111" s="71">
        <f t="shared" si="62"/>
        <v>264.79000000000002</v>
      </c>
      <c r="R111" s="71">
        <f t="shared" si="62"/>
        <v>264.79000000000002</v>
      </c>
      <c r="S111" s="71">
        <f t="shared" si="62"/>
        <v>264.79000000000002</v>
      </c>
      <c r="T111" s="71">
        <f t="shared" si="62"/>
        <v>264.79000000000002</v>
      </c>
      <c r="U111" s="71">
        <f t="shared" si="62"/>
        <v>264.79000000000002</v>
      </c>
      <c r="V111" s="71">
        <f t="shared" si="62"/>
        <v>264.79000000000002</v>
      </c>
      <c r="W111" s="71">
        <f t="shared" si="62"/>
        <v>264.79000000000002</v>
      </c>
      <c r="X111" s="71">
        <f t="shared" si="62"/>
        <v>264.79000000000002</v>
      </c>
      <c r="Y111" s="71">
        <f t="shared" si="62"/>
        <v>264.79000000000002</v>
      </c>
      <c r="Z111" s="71">
        <f t="shared" si="62"/>
        <v>264.79000000000002</v>
      </c>
      <c r="AA111" s="71">
        <f t="shared" si="62"/>
        <v>264.79000000000002</v>
      </c>
    </row>
    <row r="112" spans="1:27" ht="12.75" customHeight="1" collapsed="1" x14ac:dyDescent="0.3">
      <c r="A112" s="162" t="s">
        <v>342</v>
      </c>
      <c r="B112" s="54" t="str">
        <f>"22"&amp;"."&amp;$B$662&amp;"."&amp;$B$663</f>
        <v>22.03.2024</v>
      </c>
      <c r="C112" s="134" t="s">
        <v>76</v>
      </c>
      <c r="D112" s="135">
        <f>ROUND(((D113+D114+D116+D115)/1000),5)</f>
        <v>2.6726000000000001</v>
      </c>
      <c r="E112" s="135">
        <f>ROUND(((E113+E114+E116+E115)/1000),5)</f>
        <v>2.5864699999999998</v>
      </c>
      <c r="F112" s="135">
        <f>ROUND(((F113+F114+F116+F115)/1000),5)</f>
        <v>2.5647700000000002</v>
      </c>
      <c r="G112" s="135">
        <f t="shared" ref="G112:AA112" si="63">ROUND(((G113+G114+G116+G115)/1000),5)</f>
        <v>2.5449999999999999</v>
      </c>
      <c r="H112" s="135">
        <f t="shared" si="63"/>
        <v>2.5896599999999999</v>
      </c>
      <c r="I112" s="135">
        <f t="shared" si="63"/>
        <v>2.7226400000000002</v>
      </c>
      <c r="J112" s="135">
        <f t="shared" si="63"/>
        <v>2.8240400000000001</v>
      </c>
      <c r="K112" s="135">
        <f t="shared" si="63"/>
        <v>3.1251000000000002</v>
      </c>
      <c r="L112" s="135">
        <f t="shared" si="63"/>
        <v>3.2173099999999999</v>
      </c>
      <c r="M112" s="135">
        <f t="shared" si="63"/>
        <v>3.2776800000000001</v>
      </c>
      <c r="N112" s="135">
        <f t="shared" si="63"/>
        <v>3.3114499999999998</v>
      </c>
      <c r="O112" s="135">
        <f t="shared" si="63"/>
        <v>3.3216399999999999</v>
      </c>
      <c r="P112" s="135">
        <f t="shared" si="63"/>
        <v>3.3005900000000001</v>
      </c>
      <c r="Q112" s="135">
        <f t="shared" si="63"/>
        <v>3.30674</v>
      </c>
      <c r="R112" s="135">
        <f t="shared" si="63"/>
        <v>3.2880099999999999</v>
      </c>
      <c r="S112" s="135">
        <f t="shared" si="63"/>
        <v>3.2722500000000001</v>
      </c>
      <c r="T112" s="135">
        <f t="shared" si="63"/>
        <v>3.25989</v>
      </c>
      <c r="U112" s="135">
        <f t="shared" si="63"/>
        <v>3.2074699999999998</v>
      </c>
      <c r="V112" s="135">
        <f t="shared" si="63"/>
        <v>3.2662800000000001</v>
      </c>
      <c r="W112" s="135">
        <f t="shared" si="63"/>
        <v>3.3365399999999998</v>
      </c>
      <c r="X112" s="135">
        <f t="shared" si="63"/>
        <v>3.27413</v>
      </c>
      <c r="Y112" s="135">
        <f t="shared" si="63"/>
        <v>3.2013099999999999</v>
      </c>
      <c r="Z112" s="135">
        <f t="shared" si="63"/>
        <v>3.00488</v>
      </c>
      <c r="AA112" s="135">
        <f t="shared" si="63"/>
        <v>2.8165800000000001</v>
      </c>
    </row>
    <row r="113" spans="1:27" ht="12.75" hidden="1" customHeight="1" outlineLevel="1" x14ac:dyDescent="0.3">
      <c r="A113" s="163" t="s">
        <v>343</v>
      </c>
      <c r="B113" s="94" t="s">
        <v>238</v>
      </c>
      <c r="C113" s="70" t="s">
        <v>79</v>
      </c>
      <c r="D113" s="71">
        <v>1330.8</v>
      </c>
      <c r="E113" s="71">
        <v>1244.67</v>
      </c>
      <c r="F113" s="71">
        <v>1222.97</v>
      </c>
      <c r="G113" s="71">
        <v>1203.2</v>
      </c>
      <c r="H113" s="71">
        <v>1247.8599999999999</v>
      </c>
      <c r="I113" s="71">
        <v>1380.84</v>
      </c>
      <c r="J113" s="71">
        <v>1482.24</v>
      </c>
      <c r="K113" s="71">
        <v>1783.3</v>
      </c>
      <c r="L113" s="71">
        <v>1875.51</v>
      </c>
      <c r="M113" s="71">
        <v>1935.88</v>
      </c>
      <c r="N113" s="71">
        <v>1969.65</v>
      </c>
      <c r="O113" s="71">
        <v>1979.84</v>
      </c>
      <c r="P113" s="71">
        <v>1958.79</v>
      </c>
      <c r="Q113" s="71">
        <v>1964.94</v>
      </c>
      <c r="R113" s="71">
        <v>1946.21</v>
      </c>
      <c r="S113" s="71">
        <v>1930.45</v>
      </c>
      <c r="T113" s="71">
        <v>1918.09</v>
      </c>
      <c r="U113" s="71">
        <v>1865.67</v>
      </c>
      <c r="V113" s="71">
        <v>1924.48</v>
      </c>
      <c r="W113" s="71">
        <v>1994.74</v>
      </c>
      <c r="X113" s="71">
        <v>1932.33</v>
      </c>
      <c r="Y113" s="71">
        <v>1859.51</v>
      </c>
      <c r="Z113" s="71">
        <v>1663.08</v>
      </c>
      <c r="AA113" s="71">
        <v>1474.78</v>
      </c>
    </row>
    <row r="114" spans="1:27" ht="12.75" hidden="1" customHeight="1" outlineLevel="1" x14ac:dyDescent="0.3">
      <c r="A114" s="163" t="s">
        <v>344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3">
      <c r="A115" s="163" t="s">
        <v>345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hidden="1" customHeight="1" outlineLevel="1" x14ac:dyDescent="0.3">
      <c r="A116" s="163" t="s">
        <v>346</v>
      </c>
      <c r="B116" s="94" t="s">
        <v>81</v>
      </c>
      <c r="C116" s="70" t="s">
        <v>79</v>
      </c>
      <c r="D116" s="71">
        <f>$D$11</f>
        <v>264.79000000000002</v>
      </c>
      <c r="E116" s="71">
        <f t="shared" ref="E116:AA116" si="65">$D$11</f>
        <v>264.79000000000002</v>
      </c>
      <c r="F116" s="71">
        <f t="shared" si="65"/>
        <v>264.79000000000002</v>
      </c>
      <c r="G116" s="71">
        <f t="shared" si="65"/>
        <v>264.79000000000002</v>
      </c>
      <c r="H116" s="71">
        <f t="shared" si="65"/>
        <v>264.79000000000002</v>
      </c>
      <c r="I116" s="71">
        <f t="shared" si="65"/>
        <v>264.79000000000002</v>
      </c>
      <c r="J116" s="71">
        <f t="shared" si="65"/>
        <v>264.79000000000002</v>
      </c>
      <c r="K116" s="71">
        <f t="shared" si="65"/>
        <v>264.79000000000002</v>
      </c>
      <c r="L116" s="71">
        <f t="shared" si="65"/>
        <v>264.79000000000002</v>
      </c>
      <c r="M116" s="71">
        <f t="shared" si="65"/>
        <v>264.79000000000002</v>
      </c>
      <c r="N116" s="71">
        <f t="shared" si="65"/>
        <v>264.79000000000002</v>
      </c>
      <c r="O116" s="71">
        <f t="shared" si="65"/>
        <v>264.79000000000002</v>
      </c>
      <c r="P116" s="71">
        <f t="shared" si="65"/>
        <v>264.79000000000002</v>
      </c>
      <c r="Q116" s="71">
        <f t="shared" si="65"/>
        <v>264.79000000000002</v>
      </c>
      <c r="R116" s="71">
        <f t="shared" si="65"/>
        <v>264.79000000000002</v>
      </c>
      <c r="S116" s="71">
        <f t="shared" si="65"/>
        <v>264.79000000000002</v>
      </c>
      <c r="T116" s="71">
        <f t="shared" si="65"/>
        <v>264.79000000000002</v>
      </c>
      <c r="U116" s="71">
        <f t="shared" si="65"/>
        <v>264.79000000000002</v>
      </c>
      <c r="V116" s="71">
        <f t="shared" si="65"/>
        <v>264.79000000000002</v>
      </c>
      <c r="W116" s="71">
        <f t="shared" si="65"/>
        <v>264.79000000000002</v>
      </c>
      <c r="X116" s="71">
        <f t="shared" si="65"/>
        <v>264.79000000000002</v>
      </c>
      <c r="Y116" s="71">
        <f t="shared" si="65"/>
        <v>264.79000000000002</v>
      </c>
      <c r="Z116" s="71">
        <f t="shared" si="65"/>
        <v>264.79000000000002</v>
      </c>
      <c r="AA116" s="71">
        <f t="shared" si="65"/>
        <v>264.79000000000002</v>
      </c>
    </row>
    <row r="117" spans="1:27" ht="12.75" customHeight="1" collapsed="1" x14ac:dyDescent="0.3">
      <c r="A117" s="162" t="s">
        <v>347</v>
      </c>
      <c r="B117" s="54" t="str">
        <f>"23"&amp;"."&amp;$B$662&amp;"."&amp;$B$663</f>
        <v>23.03.2024</v>
      </c>
      <c r="C117" s="134" t="s">
        <v>76</v>
      </c>
      <c r="D117" s="135">
        <f>ROUND(((D118+D119+D121+D120)/1000),5)</f>
        <v>2.8951699999999998</v>
      </c>
      <c r="E117" s="135">
        <f>ROUND(((E118+E119+E121+E120)/1000),5)</f>
        <v>2.8134600000000001</v>
      </c>
      <c r="F117" s="135">
        <f>ROUND(((F118+F119+F121+F120)/1000),5)</f>
        <v>2.7550300000000001</v>
      </c>
      <c r="G117" s="135">
        <f t="shared" ref="G117:AA117" si="66">ROUND(((G118+G119+G121+G120)/1000),5)</f>
        <v>2.7406999999999999</v>
      </c>
      <c r="H117" s="135">
        <f t="shared" si="66"/>
        <v>2.7578999999999998</v>
      </c>
      <c r="I117" s="135">
        <f t="shared" si="66"/>
        <v>2.8039499999999999</v>
      </c>
      <c r="J117" s="135">
        <f t="shared" si="66"/>
        <v>2.8239299999999998</v>
      </c>
      <c r="K117" s="135">
        <f t="shared" si="66"/>
        <v>2.9907400000000002</v>
      </c>
      <c r="L117" s="135">
        <f t="shared" si="66"/>
        <v>3.2145199999999998</v>
      </c>
      <c r="M117" s="135">
        <f t="shared" si="66"/>
        <v>3.33385</v>
      </c>
      <c r="N117" s="135">
        <f t="shared" si="66"/>
        <v>3.4057900000000001</v>
      </c>
      <c r="O117" s="135">
        <f t="shared" si="66"/>
        <v>3.3979400000000002</v>
      </c>
      <c r="P117" s="135">
        <f t="shared" si="66"/>
        <v>3.3654999999999999</v>
      </c>
      <c r="Q117" s="135">
        <f t="shared" si="66"/>
        <v>3.3611200000000001</v>
      </c>
      <c r="R117" s="135">
        <f t="shared" si="66"/>
        <v>3.3241999999999998</v>
      </c>
      <c r="S117" s="135">
        <f t="shared" si="66"/>
        <v>3.30043</v>
      </c>
      <c r="T117" s="135">
        <f t="shared" si="66"/>
        <v>3.30579</v>
      </c>
      <c r="U117" s="135">
        <f t="shared" si="66"/>
        <v>3.30219</v>
      </c>
      <c r="V117" s="135">
        <f t="shared" si="66"/>
        <v>3.34775</v>
      </c>
      <c r="W117" s="135">
        <f t="shared" si="66"/>
        <v>3.4826000000000001</v>
      </c>
      <c r="X117" s="135">
        <f t="shared" si="66"/>
        <v>3.3988100000000001</v>
      </c>
      <c r="Y117" s="135">
        <f t="shared" si="66"/>
        <v>3.2801300000000002</v>
      </c>
      <c r="Z117" s="135">
        <f t="shared" si="66"/>
        <v>3.10405</v>
      </c>
      <c r="AA117" s="135">
        <f t="shared" si="66"/>
        <v>2.9355099999999998</v>
      </c>
    </row>
    <row r="118" spans="1:27" ht="12.75" hidden="1" customHeight="1" outlineLevel="1" x14ac:dyDescent="0.3">
      <c r="A118" s="163" t="s">
        <v>348</v>
      </c>
      <c r="B118" s="94" t="s">
        <v>238</v>
      </c>
      <c r="C118" s="70" t="s">
        <v>79</v>
      </c>
      <c r="D118" s="71">
        <v>1553.37</v>
      </c>
      <c r="E118" s="71">
        <v>1471.66</v>
      </c>
      <c r="F118" s="71">
        <v>1413.23</v>
      </c>
      <c r="G118" s="71">
        <v>1398.9</v>
      </c>
      <c r="H118" s="71">
        <v>1416.1</v>
      </c>
      <c r="I118" s="71">
        <v>1462.15</v>
      </c>
      <c r="J118" s="71">
        <v>1482.13</v>
      </c>
      <c r="K118" s="71">
        <v>1648.94</v>
      </c>
      <c r="L118" s="71">
        <v>1872.72</v>
      </c>
      <c r="M118" s="71">
        <v>1992.05</v>
      </c>
      <c r="N118" s="71">
        <v>2063.9899999999998</v>
      </c>
      <c r="O118" s="71">
        <v>2056.14</v>
      </c>
      <c r="P118" s="71">
        <v>2023.7</v>
      </c>
      <c r="Q118" s="71">
        <v>2019.32</v>
      </c>
      <c r="R118" s="71">
        <v>1982.4</v>
      </c>
      <c r="S118" s="71">
        <v>1958.63</v>
      </c>
      <c r="T118" s="71">
        <v>1963.99</v>
      </c>
      <c r="U118" s="71">
        <v>1960.39</v>
      </c>
      <c r="V118" s="71">
        <v>2005.95</v>
      </c>
      <c r="W118" s="71">
        <v>2140.8000000000002</v>
      </c>
      <c r="X118" s="71">
        <v>2057.0100000000002</v>
      </c>
      <c r="Y118" s="71">
        <v>1938.33</v>
      </c>
      <c r="Z118" s="71">
        <v>1762.25</v>
      </c>
      <c r="AA118" s="71">
        <v>1593.71</v>
      </c>
    </row>
    <row r="119" spans="1:27" ht="12.75" hidden="1" customHeight="1" outlineLevel="1" x14ac:dyDescent="0.3">
      <c r="A119" s="163" t="s">
        <v>349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3">
      <c r="A120" s="163" t="s">
        <v>350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hidden="1" customHeight="1" outlineLevel="1" x14ac:dyDescent="0.3">
      <c r="A121" s="163" t="s">
        <v>351</v>
      </c>
      <c r="B121" s="94" t="s">
        <v>81</v>
      </c>
      <c r="C121" s="70" t="s">
        <v>79</v>
      </c>
      <c r="D121" s="71">
        <f>$D$11</f>
        <v>264.79000000000002</v>
      </c>
      <c r="E121" s="71">
        <f t="shared" ref="E121:AA121" si="68">$D$11</f>
        <v>264.79000000000002</v>
      </c>
      <c r="F121" s="71">
        <f t="shared" si="68"/>
        <v>264.79000000000002</v>
      </c>
      <c r="G121" s="71">
        <f t="shared" si="68"/>
        <v>264.79000000000002</v>
      </c>
      <c r="H121" s="71">
        <f t="shared" si="68"/>
        <v>264.79000000000002</v>
      </c>
      <c r="I121" s="71">
        <f t="shared" si="68"/>
        <v>264.79000000000002</v>
      </c>
      <c r="J121" s="71">
        <f t="shared" si="68"/>
        <v>264.79000000000002</v>
      </c>
      <c r="K121" s="71">
        <f t="shared" si="68"/>
        <v>264.79000000000002</v>
      </c>
      <c r="L121" s="71">
        <f t="shared" si="68"/>
        <v>264.79000000000002</v>
      </c>
      <c r="M121" s="71">
        <f t="shared" si="68"/>
        <v>264.79000000000002</v>
      </c>
      <c r="N121" s="71">
        <f t="shared" si="68"/>
        <v>264.79000000000002</v>
      </c>
      <c r="O121" s="71">
        <f t="shared" si="68"/>
        <v>264.79000000000002</v>
      </c>
      <c r="P121" s="71">
        <f t="shared" si="68"/>
        <v>264.79000000000002</v>
      </c>
      <c r="Q121" s="71">
        <f t="shared" si="68"/>
        <v>264.79000000000002</v>
      </c>
      <c r="R121" s="71">
        <f t="shared" si="68"/>
        <v>264.79000000000002</v>
      </c>
      <c r="S121" s="71">
        <f t="shared" si="68"/>
        <v>264.79000000000002</v>
      </c>
      <c r="T121" s="71">
        <f t="shared" si="68"/>
        <v>264.79000000000002</v>
      </c>
      <c r="U121" s="71">
        <f t="shared" si="68"/>
        <v>264.79000000000002</v>
      </c>
      <c r="V121" s="71">
        <f t="shared" si="68"/>
        <v>264.79000000000002</v>
      </c>
      <c r="W121" s="71">
        <f t="shared" si="68"/>
        <v>264.79000000000002</v>
      </c>
      <c r="X121" s="71">
        <f t="shared" si="68"/>
        <v>264.79000000000002</v>
      </c>
      <c r="Y121" s="71">
        <f t="shared" si="68"/>
        <v>264.79000000000002</v>
      </c>
      <c r="Z121" s="71">
        <f t="shared" si="68"/>
        <v>264.79000000000002</v>
      </c>
      <c r="AA121" s="71">
        <f t="shared" si="68"/>
        <v>264.79000000000002</v>
      </c>
    </row>
    <row r="122" spans="1:27" ht="12.75" customHeight="1" collapsed="1" x14ac:dyDescent="0.3">
      <c r="A122" s="162" t="s">
        <v>352</v>
      </c>
      <c r="B122" s="54" t="str">
        <f>"24"&amp;"."&amp;$B$662&amp;"."&amp;$B$663</f>
        <v>24.03.2024</v>
      </c>
      <c r="C122" s="134" t="s">
        <v>76</v>
      </c>
      <c r="D122" s="135">
        <f>ROUND(((D123+D124+D126+D125)/1000),5)</f>
        <v>2.7920600000000002</v>
      </c>
      <c r="E122" s="135">
        <f>ROUND(((E123+E124+E126+E125)/1000),5)</f>
        <v>2.6251899999999999</v>
      </c>
      <c r="F122" s="135">
        <f>ROUND(((F123+F124+F126+F125)/1000),5)</f>
        <v>2.5701100000000001</v>
      </c>
      <c r="G122" s="135">
        <f t="shared" ref="G122:AA122" si="69">ROUND(((G123+G124+G126+G125)/1000),5)</f>
        <v>2.5621800000000001</v>
      </c>
      <c r="H122" s="135">
        <f t="shared" si="69"/>
        <v>2.5629</v>
      </c>
      <c r="I122" s="135">
        <f t="shared" si="69"/>
        <v>2.5742600000000002</v>
      </c>
      <c r="J122" s="135">
        <f t="shared" si="69"/>
        <v>2.5967799999999999</v>
      </c>
      <c r="K122" s="135">
        <f t="shared" si="69"/>
        <v>2.7664499999999999</v>
      </c>
      <c r="L122" s="135">
        <f t="shared" si="69"/>
        <v>2.9024399999999999</v>
      </c>
      <c r="M122" s="135">
        <f t="shared" si="69"/>
        <v>3.0891199999999999</v>
      </c>
      <c r="N122" s="135">
        <f t="shared" si="69"/>
        <v>3.1297600000000001</v>
      </c>
      <c r="O122" s="135">
        <f t="shared" si="69"/>
        <v>3.1468099999999999</v>
      </c>
      <c r="P122" s="135">
        <f t="shared" si="69"/>
        <v>3.1364100000000001</v>
      </c>
      <c r="Q122" s="135">
        <f t="shared" si="69"/>
        <v>3.1346099999999999</v>
      </c>
      <c r="R122" s="135">
        <f t="shared" si="69"/>
        <v>3.1249799999999999</v>
      </c>
      <c r="S122" s="135">
        <f t="shared" si="69"/>
        <v>3.1250300000000002</v>
      </c>
      <c r="T122" s="135">
        <f t="shared" si="69"/>
        <v>3.1327199999999999</v>
      </c>
      <c r="U122" s="135">
        <f t="shared" si="69"/>
        <v>3.1426500000000002</v>
      </c>
      <c r="V122" s="135">
        <f t="shared" si="69"/>
        <v>3.2017799999999998</v>
      </c>
      <c r="W122" s="135">
        <f t="shared" si="69"/>
        <v>3.3359200000000002</v>
      </c>
      <c r="X122" s="135">
        <f t="shared" si="69"/>
        <v>3.2471399999999999</v>
      </c>
      <c r="Y122" s="135">
        <f t="shared" si="69"/>
        <v>3.11985</v>
      </c>
      <c r="Z122" s="135">
        <f t="shared" si="69"/>
        <v>2.97052</v>
      </c>
      <c r="AA122" s="135">
        <f t="shared" si="69"/>
        <v>2.8174000000000001</v>
      </c>
    </row>
    <row r="123" spans="1:27" ht="12.75" hidden="1" customHeight="1" outlineLevel="1" x14ac:dyDescent="0.3">
      <c r="A123" s="163" t="s">
        <v>353</v>
      </c>
      <c r="B123" s="94" t="s">
        <v>238</v>
      </c>
      <c r="C123" s="70" t="s">
        <v>79</v>
      </c>
      <c r="D123" s="71">
        <v>1450.26</v>
      </c>
      <c r="E123" s="71">
        <v>1283.3900000000001</v>
      </c>
      <c r="F123" s="71">
        <v>1228.31</v>
      </c>
      <c r="G123" s="71">
        <v>1220.3800000000001</v>
      </c>
      <c r="H123" s="71">
        <v>1221.0999999999999</v>
      </c>
      <c r="I123" s="71">
        <v>1232.46</v>
      </c>
      <c r="J123" s="71">
        <v>1254.98</v>
      </c>
      <c r="K123" s="71">
        <v>1424.65</v>
      </c>
      <c r="L123" s="71">
        <v>1560.64</v>
      </c>
      <c r="M123" s="71">
        <v>1747.32</v>
      </c>
      <c r="N123" s="71">
        <v>1787.96</v>
      </c>
      <c r="O123" s="71">
        <v>1805.01</v>
      </c>
      <c r="P123" s="71">
        <v>1794.61</v>
      </c>
      <c r="Q123" s="71">
        <v>1792.81</v>
      </c>
      <c r="R123" s="71">
        <v>1783.18</v>
      </c>
      <c r="S123" s="71">
        <v>1783.23</v>
      </c>
      <c r="T123" s="71">
        <v>1790.92</v>
      </c>
      <c r="U123" s="71">
        <v>1800.85</v>
      </c>
      <c r="V123" s="71">
        <v>1859.98</v>
      </c>
      <c r="W123" s="71">
        <v>1994.12</v>
      </c>
      <c r="X123" s="71">
        <v>1905.34</v>
      </c>
      <c r="Y123" s="71">
        <v>1778.05</v>
      </c>
      <c r="Z123" s="71">
        <v>1628.72</v>
      </c>
      <c r="AA123" s="71">
        <v>1475.6</v>
      </c>
    </row>
    <row r="124" spans="1:27" ht="12.75" hidden="1" customHeight="1" outlineLevel="1" x14ac:dyDescent="0.3">
      <c r="A124" s="163" t="s">
        <v>354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3">
      <c r="A125" s="163" t="s">
        <v>355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hidden="1" customHeight="1" outlineLevel="1" x14ac:dyDescent="0.3">
      <c r="A126" s="163" t="s">
        <v>356</v>
      </c>
      <c r="B126" s="94" t="s">
        <v>81</v>
      </c>
      <c r="C126" s="70" t="s">
        <v>79</v>
      </c>
      <c r="D126" s="71">
        <f>$D$11</f>
        <v>264.79000000000002</v>
      </c>
      <c r="E126" s="71">
        <f t="shared" ref="E126:AA126" si="71">$D$11</f>
        <v>264.79000000000002</v>
      </c>
      <c r="F126" s="71">
        <f t="shared" si="71"/>
        <v>264.79000000000002</v>
      </c>
      <c r="G126" s="71">
        <f t="shared" si="71"/>
        <v>264.79000000000002</v>
      </c>
      <c r="H126" s="71">
        <f t="shared" si="71"/>
        <v>264.79000000000002</v>
      </c>
      <c r="I126" s="71">
        <f t="shared" si="71"/>
        <v>264.79000000000002</v>
      </c>
      <c r="J126" s="71">
        <f t="shared" si="71"/>
        <v>264.79000000000002</v>
      </c>
      <c r="K126" s="71">
        <f t="shared" si="71"/>
        <v>264.79000000000002</v>
      </c>
      <c r="L126" s="71">
        <f t="shared" si="71"/>
        <v>264.79000000000002</v>
      </c>
      <c r="M126" s="71">
        <f t="shared" si="71"/>
        <v>264.79000000000002</v>
      </c>
      <c r="N126" s="71">
        <f t="shared" si="71"/>
        <v>264.79000000000002</v>
      </c>
      <c r="O126" s="71">
        <f t="shared" si="71"/>
        <v>264.79000000000002</v>
      </c>
      <c r="P126" s="71">
        <f t="shared" si="71"/>
        <v>264.79000000000002</v>
      </c>
      <c r="Q126" s="71">
        <f t="shared" si="71"/>
        <v>264.79000000000002</v>
      </c>
      <c r="R126" s="71">
        <f t="shared" si="71"/>
        <v>264.79000000000002</v>
      </c>
      <c r="S126" s="71">
        <f t="shared" si="71"/>
        <v>264.79000000000002</v>
      </c>
      <c r="T126" s="71">
        <f t="shared" si="71"/>
        <v>264.79000000000002</v>
      </c>
      <c r="U126" s="71">
        <f t="shared" si="71"/>
        <v>264.79000000000002</v>
      </c>
      <c r="V126" s="71">
        <f t="shared" si="71"/>
        <v>264.79000000000002</v>
      </c>
      <c r="W126" s="71">
        <f t="shared" si="71"/>
        <v>264.79000000000002</v>
      </c>
      <c r="X126" s="71">
        <f t="shared" si="71"/>
        <v>264.79000000000002</v>
      </c>
      <c r="Y126" s="71">
        <f t="shared" si="71"/>
        <v>264.79000000000002</v>
      </c>
      <c r="Z126" s="71">
        <f t="shared" si="71"/>
        <v>264.79000000000002</v>
      </c>
      <c r="AA126" s="71">
        <f t="shared" si="71"/>
        <v>264.79000000000002</v>
      </c>
    </row>
    <row r="127" spans="1:27" ht="12.75" customHeight="1" collapsed="1" x14ac:dyDescent="0.3">
      <c r="A127" s="162" t="s">
        <v>357</v>
      </c>
      <c r="B127" s="54" t="str">
        <f>"25"&amp;"."&amp;$B$662&amp;"."&amp;$B$663</f>
        <v>25.03.2024</v>
      </c>
      <c r="C127" s="134" t="s">
        <v>76</v>
      </c>
      <c r="D127" s="135">
        <f>ROUND(((D128+D129+D131+D130)/1000),5)</f>
        <v>2.8193100000000002</v>
      </c>
      <c r="E127" s="135">
        <f>ROUND(((E128+E129+E131+E130)/1000),5)</f>
        <v>2.6800099999999998</v>
      </c>
      <c r="F127" s="135">
        <f>ROUND(((F128+F129+F131+F130)/1000),5)</f>
        <v>2.62453</v>
      </c>
      <c r="G127" s="135">
        <f t="shared" ref="G127:AA127" si="72">ROUND(((G128+G129+G131+G130)/1000),5)</f>
        <v>2.6097199999999998</v>
      </c>
      <c r="H127" s="135">
        <f t="shared" si="72"/>
        <v>2.7100599999999999</v>
      </c>
      <c r="I127" s="135">
        <f t="shared" si="72"/>
        <v>2.80559</v>
      </c>
      <c r="J127" s="135">
        <f t="shared" si="72"/>
        <v>2.8802300000000001</v>
      </c>
      <c r="K127" s="135">
        <f t="shared" si="72"/>
        <v>3.11924</v>
      </c>
      <c r="L127" s="135">
        <f t="shared" si="72"/>
        <v>3.28878</v>
      </c>
      <c r="M127" s="135">
        <f t="shared" si="72"/>
        <v>3.3544800000000001</v>
      </c>
      <c r="N127" s="135">
        <f t="shared" si="72"/>
        <v>3.3652299999999999</v>
      </c>
      <c r="O127" s="135">
        <f t="shared" si="72"/>
        <v>3.3800699999999999</v>
      </c>
      <c r="P127" s="135">
        <f t="shared" si="72"/>
        <v>3.3713799999999998</v>
      </c>
      <c r="Q127" s="135">
        <f t="shared" si="72"/>
        <v>3.3770099999999998</v>
      </c>
      <c r="R127" s="135">
        <f t="shared" si="72"/>
        <v>3.3685399999999999</v>
      </c>
      <c r="S127" s="135">
        <f t="shared" si="72"/>
        <v>3.3646699999999998</v>
      </c>
      <c r="T127" s="135">
        <f t="shared" si="72"/>
        <v>3.3611300000000002</v>
      </c>
      <c r="U127" s="135">
        <f t="shared" si="72"/>
        <v>3.2853400000000001</v>
      </c>
      <c r="V127" s="135">
        <f t="shared" si="72"/>
        <v>3.3029500000000001</v>
      </c>
      <c r="W127" s="135">
        <f t="shared" si="72"/>
        <v>3.36456</v>
      </c>
      <c r="X127" s="135">
        <f t="shared" si="72"/>
        <v>3.31969</v>
      </c>
      <c r="Y127" s="135">
        <f t="shared" si="72"/>
        <v>3.2234099999999999</v>
      </c>
      <c r="Z127" s="135">
        <f t="shared" si="72"/>
        <v>2.9420199999999999</v>
      </c>
      <c r="AA127" s="135">
        <f t="shared" si="72"/>
        <v>2.8339400000000001</v>
      </c>
    </row>
    <row r="128" spans="1:27" ht="12.75" hidden="1" customHeight="1" outlineLevel="1" x14ac:dyDescent="0.3">
      <c r="A128" s="163" t="s">
        <v>358</v>
      </c>
      <c r="B128" s="94" t="s">
        <v>238</v>
      </c>
      <c r="C128" s="70" t="s">
        <v>79</v>
      </c>
      <c r="D128" s="71">
        <v>1477.51</v>
      </c>
      <c r="E128" s="71">
        <v>1338.21</v>
      </c>
      <c r="F128" s="71">
        <v>1282.73</v>
      </c>
      <c r="G128" s="71">
        <v>1267.92</v>
      </c>
      <c r="H128" s="71">
        <v>1368.26</v>
      </c>
      <c r="I128" s="71">
        <v>1463.79</v>
      </c>
      <c r="J128" s="71">
        <v>1538.43</v>
      </c>
      <c r="K128" s="71">
        <v>1777.44</v>
      </c>
      <c r="L128" s="71">
        <v>1946.98</v>
      </c>
      <c r="M128" s="71">
        <v>2012.68</v>
      </c>
      <c r="N128" s="71">
        <v>2023.43</v>
      </c>
      <c r="O128" s="71">
        <v>2038.27</v>
      </c>
      <c r="P128" s="71">
        <v>2029.58</v>
      </c>
      <c r="Q128" s="71">
        <v>2035.21</v>
      </c>
      <c r="R128" s="71">
        <v>2026.74</v>
      </c>
      <c r="S128" s="71">
        <v>2022.87</v>
      </c>
      <c r="T128" s="71">
        <v>2019.33</v>
      </c>
      <c r="U128" s="71">
        <v>1943.54</v>
      </c>
      <c r="V128" s="71">
        <v>1961.15</v>
      </c>
      <c r="W128" s="71">
        <v>2022.76</v>
      </c>
      <c r="X128" s="71">
        <v>1977.89</v>
      </c>
      <c r="Y128" s="71">
        <v>1881.61</v>
      </c>
      <c r="Z128" s="71">
        <v>1600.22</v>
      </c>
      <c r="AA128" s="71">
        <v>1492.14</v>
      </c>
    </row>
    <row r="129" spans="1:27" ht="12.75" hidden="1" customHeight="1" outlineLevel="1" x14ac:dyDescent="0.3">
      <c r="A129" s="163" t="s">
        <v>359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3">
      <c r="A130" s="163" t="s">
        <v>360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hidden="1" customHeight="1" outlineLevel="1" x14ac:dyDescent="0.3">
      <c r="A131" s="163" t="s">
        <v>361</v>
      </c>
      <c r="B131" s="94" t="s">
        <v>81</v>
      </c>
      <c r="C131" s="70" t="s">
        <v>79</v>
      </c>
      <c r="D131" s="71">
        <f>$D$11</f>
        <v>264.79000000000002</v>
      </c>
      <c r="E131" s="71">
        <f t="shared" ref="E131:AA131" si="74">$D$11</f>
        <v>264.79000000000002</v>
      </c>
      <c r="F131" s="71">
        <f t="shared" si="74"/>
        <v>264.79000000000002</v>
      </c>
      <c r="G131" s="71">
        <f t="shared" si="74"/>
        <v>264.79000000000002</v>
      </c>
      <c r="H131" s="71">
        <f t="shared" si="74"/>
        <v>264.79000000000002</v>
      </c>
      <c r="I131" s="71">
        <f t="shared" si="74"/>
        <v>264.79000000000002</v>
      </c>
      <c r="J131" s="71">
        <f t="shared" si="74"/>
        <v>264.79000000000002</v>
      </c>
      <c r="K131" s="71">
        <f t="shared" si="74"/>
        <v>264.79000000000002</v>
      </c>
      <c r="L131" s="71">
        <f t="shared" si="74"/>
        <v>264.79000000000002</v>
      </c>
      <c r="M131" s="71">
        <f t="shared" si="74"/>
        <v>264.79000000000002</v>
      </c>
      <c r="N131" s="71">
        <f t="shared" si="74"/>
        <v>264.79000000000002</v>
      </c>
      <c r="O131" s="71">
        <f t="shared" si="74"/>
        <v>264.79000000000002</v>
      </c>
      <c r="P131" s="71">
        <f t="shared" si="74"/>
        <v>264.79000000000002</v>
      </c>
      <c r="Q131" s="71">
        <f t="shared" si="74"/>
        <v>264.79000000000002</v>
      </c>
      <c r="R131" s="71">
        <f t="shared" si="74"/>
        <v>264.79000000000002</v>
      </c>
      <c r="S131" s="71">
        <f t="shared" si="74"/>
        <v>264.79000000000002</v>
      </c>
      <c r="T131" s="71">
        <f t="shared" si="74"/>
        <v>264.79000000000002</v>
      </c>
      <c r="U131" s="71">
        <f t="shared" si="74"/>
        <v>264.79000000000002</v>
      </c>
      <c r="V131" s="71">
        <f t="shared" si="74"/>
        <v>264.79000000000002</v>
      </c>
      <c r="W131" s="71">
        <f t="shared" si="74"/>
        <v>264.79000000000002</v>
      </c>
      <c r="X131" s="71">
        <f t="shared" si="74"/>
        <v>264.79000000000002</v>
      </c>
      <c r="Y131" s="71">
        <f t="shared" si="74"/>
        <v>264.79000000000002</v>
      </c>
      <c r="Z131" s="71">
        <f t="shared" si="74"/>
        <v>264.79000000000002</v>
      </c>
      <c r="AA131" s="71">
        <f t="shared" si="74"/>
        <v>264.79000000000002</v>
      </c>
    </row>
    <row r="132" spans="1:27" ht="12.75" customHeight="1" collapsed="1" x14ac:dyDescent="0.3">
      <c r="A132" s="162" t="s">
        <v>362</v>
      </c>
      <c r="B132" s="54" t="str">
        <f>"26"&amp;"."&amp;$B$662&amp;"."&amp;$B$663</f>
        <v>26.03.2024</v>
      </c>
      <c r="C132" s="134" t="s">
        <v>76</v>
      </c>
      <c r="D132" s="135">
        <f>ROUND(((D133+D134+D136+D135)/1000),5)</f>
        <v>2.73807</v>
      </c>
      <c r="E132" s="135">
        <f>ROUND(((E133+E134+E136+E135)/1000),5)</f>
        <v>2.6339399999999999</v>
      </c>
      <c r="F132" s="135">
        <f>ROUND(((F133+F134+F136+F135)/1000),5)</f>
        <v>2.5816599999999998</v>
      </c>
      <c r="G132" s="135">
        <f t="shared" ref="G132:AA132" si="75">ROUND(((G133+G134+G136+G135)/1000),5)</f>
        <v>2.58087</v>
      </c>
      <c r="H132" s="135">
        <f t="shared" si="75"/>
        <v>2.6205500000000002</v>
      </c>
      <c r="I132" s="135">
        <f t="shared" si="75"/>
        <v>2.7667000000000002</v>
      </c>
      <c r="J132" s="135">
        <f t="shared" si="75"/>
        <v>2.8725299999999998</v>
      </c>
      <c r="K132" s="135">
        <f t="shared" si="75"/>
        <v>3.14758</v>
      </c>
      <c r="L132" s="135">
        <f t="shared" si="75"/>
        <v>3.23515</v>
      </c>
      <c r="M132" s="135">
        <f t="shared" si="75"/>
        <v>3.2992900000000001</v>
      </c>
      <c r="N132" s="135">
        <f t="shared" si="75"/>
        <v>3.3288899999999999</v>
      </c>
      <c r="O132" s="135">
        <f t="shared" si="75"/>
        <v>3.35955</v>
      </c>
      <c r="P132" s="135">
        <f t="shared" si="75"/>
        <v>3.3267799999999998</v>
      </c>
      <c r="Q132" s="135">
        <f t="shared" si="75"/>
        <v>3.3286199999999999</v>
      </c>
      <c r="R132" s="135">
        <f t="shared" si="75"/>
        <v>3.3168199999999999</v>
      </c>
      <c r="S132" s="135">
        <f t="shared" si="75"/>
        <v>3.2927599999999999</v>
      </c>
      <c r="T132" s="135">
        <f t="shared" si="75"/>
        <v>3.2838799999999999</v>
      </c>
      <c r="U132" s="135">
        <f t="shared" si="75"/>
        <v>3.2362199999999999</v>
      </c>
      <c r="V132" s="135">
        <f t="shared" si="75"/>
        <v>3.2626499999999998</v>
      </c>
      <c r="W132" s="135">
        <f t="shared" si="75"/>
        <v>3.2932000000000001</v>
      </c>
      <c r="X132" s="135">
        <f t="shared" si="75"/>
        <v>3.2774200000000002</v>
      </c>
      <c r="Y132" s="135">
        <f t="shared" si="75"/>
        <v>3.1850800000000001</v>
      </c>
      <c r="Z132" s="135">
        <f t="shared" si="75"/>
        <v>2.9449200000000002</v>
      </c>
      <c r="AA132" s="135">
        <f t="shared" si="75"/>
        <v>2.8229000000000002</v>
      </c>
    </row>
    <row r="133" spans="1:27" ht="12.75" hidden="1" customHeight="1" outlineLevel="1" x14ac:dyDescent="0.3">
      <c r="A133" s="163" t="s">
        <v>363</v>
      </c>
      <c r="B133" s="94" t="s">
        <v>238</v>
      </c>
      <c r="C133" s="70" t="s">
        <v>79</v>
      </c>
      <c r="D133" s="71">
        <v>1396.27</v>
      </c>
      <c r="E133" s="71">
        <v>1292.1400000000001</v>
      </c>
      <c r="F133" s="71">
        <v>1239.8599999999999</v>
      </c>
      <c r="G133" s="71">
        <v>1239.07</v>
      </c>
      <c r="H133" s="71">
        <v>1278.75</v>
      </c>
      <c r="I133" s="71">
        <v>1424.9</v>
      </c>
      <c r="J133" s="71">
        <v>1530.73</v>
      </c>
      <c r="K133" s="71">
        <v>1805.78</v>
      </c>
      <c r="L133" s="71">
        <v>1893.35</v>
      </c>
      <c r="M133" s="71">
        <v>1957.49</v>
      </c>
      <c r="N133" s="71">
        <v>1987.09</v>
      </c>
      <c r="O133" s="71">
        <v>2017.75</v>
      </c>
      <c r="P133" s="71">
        <v>1984.98</v>
      </c>
      <c r="Q133" s="71">
        <v>1986.82</v>
      </c>
      <c r="R133" s="71">
        <v>1975.02</v>
      </c>
      <c r="S133" s="71">
        <v>1950.96</v>
      </c>
      <c r="T133" s="71">
        <v>1942.08</v>
      </c>
      <c r="U133" s="71">
        <v>1894.42</v>
      </c>
      <c r="V133" s="71">
        <v>1920.85</v>
      </c>
      <c r="W133" s="71">
        <v>1951.4</v>
      </c>
      <c r="X133" s="71">
        <v>1935.62</v>
      </c>
      <c r="Y133" s="71">
        <v>1843.28</v>
      </c>
      <c r="Z133" s="71">
        <v>1603.12</v>
      </c>
      <c r="AA133" s="71">
        <v>1481.1</v>
      </c>
    </row>
    <row r="134" spans="1:27" ht="12.75" hidden="1" customHeight="1" outlineLevel="1" x14ac:dyDescent="0.3">
      <c r="A134" s="163" t="s">
        <v>364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3">
      <c r="A135" s="163" t="s">
        <v>365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hidden="1" customHeight="1" outlineLevel="1" x14ac:dyDescent="0.3">
      <c r="A136" s="163" t="s">
        <v>366</v>
      </c>
      <c r="B136" s="94" t="s">
        <v>81</v>
      </c>
      <c r="C136" s="70" t="s">
        <v>79</v>
      </c>
      <c r="D136" s="71">
        <f>$D$11</f>
        <v>264.79000000000002</v>
      </c>
      <c r="E136" s="71">
        <f t="shared" ref="E136:AA136" si="77">$D$11</f>
        <v>264.79000000000002</v>
      </c>
      <c r="F136" s="71">
        <f t="shared" si="77"/>
        <v>264.79000000000002</v>
      </c>
      <c r="G136" s="71">
        <f t="shared" si="77"/>
        <v>264.79000000000002</v>
      </c>
      <c r="H136" s="71">
        <f t="shared" si="77"/>
        <v>264.79000000000002</v>
      </c>
      <c r="I136" s="71">
        <f t="shared" si="77"/>
        <v>264.79000000000002</v>
      </c>
      <c r="J136" s="71">
        <f t="shared" si="77"/>
        <v>264.79000000000002</v>
      </c>
      <c r="K136" s="71">
        <f t="shared" si="77"/>
        <v>264.79000000000002</v>
      </c>
      <c r="L136" s="71">
        <f t="shared" si="77"/>
        <v>264.79000000000002</v>
      </c>
      <c r="M136" s="71">
        <f t="shared" si="77"/>
        <v>264.79000000000002</v>
      </c>
      <c r="N136" s="71">
        <f t="shared" si="77"/>
        <v>264.79000000000002</v>
      </c>
      <c r="O136" s="71">
        <f t="shared" si="77"/>
        <v>264.79000000000002</v>
      </c>
      <c r="P136" s="71">
        <f t="shared" si="77"/>
        <v>264.79000000000002</v>
      </c>
      <c r="Q136" s="71">
        <f t="shared" si="77"/>
        <v>264.79000000000002</v>
      </c>
      <c r="R136" s="71">
        <f t="shared" si="77"/>
        <v>264.79000000000002</v>
      </c>
      <c r="S136" s="71">
        <f t="shared" si="77"/>
        <v>264.79000000000002</v>
      </c>
      <c r="T136" s="71">
        <f t="shared" si="77"/>
        <v>264.79000000000002</v>
      </c>
      <c r="U136" s="71">
        <f t="shared" si="77"/>
        <v>264.79000000000002</v>
      </c>
      <c r="V136" s="71">
        <f t="shared" si="77"/>
        <v>264.79000000000002</v>
      </c>
      <c r="W136" s="71">
        <f t="shared" si="77"/>
        <v>264.79000000000002</v>
      </c>
      <c r="X136" s="71">
        <f t="shared" si="77"/>
        <v>264.79000000000002</v>
      </c>
      <c r="Y136" s="71">
        <f t="shared" si="77"/>
        <v>264.79000000000002</v>
      </c>
      <c r="Z136" s="71">
        <f t="shared" si="77"/>
        <v>264.79000000000002</v>
      </c>
      <c r="AA136" s="71">
        <f t="shared" si="77"/>
        <v>264.79000000000002</v>
      </c>
    </row>
    <row r="137" spans="1:27" ht="12.75" customHeight="1" collapsed="1" x14ac:dyDescent="0.3">
      <c r="A137" s="162" t="s">
        <v>367</v>
      </c>
      <c r="B137" s="54" t="str">
        <f>"27"&amp;"."&amp;$B$662&amp;"."&amp;$B$663</f>
        <v>27.03.2024</v>
      </c>
      <c r="C137" s="134" t="s">
        <v>76</v>
      </c>
      <c r="D137" s="135">
        <f>ROUND(((D138+D139+D141+D140)/1000),5)</f>
        <v>2.6160700000000001</v>
      </c>
      <c r="E137" s="135">
        <f>ROUND(((E138+E139+E141+E140)/1000),5)</f>
        <v>2.58487</v>
      </c>
      <c r="F137" s="135">
        <f>ROUND(((F138+F139+F141+F140)/1000),5)</f>
        <v>2.5756999999999999</v>
      </c>
      <c r="G137" s="135">
        <f t="shared" ref="G137:AA137" si="78">ROUND(((G138+G139+G141+G140)/1000),5)</f>
        <v>2.57735</v>
      </c>
      <c r="H137" s="135">
        <f t="shared" si="78"/>
        <v>2.5822099999999999</v>
      </c>
      <c r="I137" s="135">
        <f t="shared" si="78"/>
        <v>2.6478600000000001</v>
      </c>
      <c r="J137" s="135">
        <f t="shared" si="78"/>
        <v>2.8586200000000002</v>
      </c>
      <c r="K137" s="135">
        <f t="shared" si="78"/>
        <v>3.1328100000000001</v>
      </c>
      <c r="L137" s="135">
        <f t="shared" si="78"/>
        <v>3.2597700000000001</v>
      </c>
      <c r="M137" s="135">
        <f t="shared" si="78"/>
        <v>3.35501</v>
      </c>
      <c r="N137" s="135">
        <f t="shared" si="78"/>
        <v>3.4123600000000001</v>
      </c>
      <c r="O137" s="135">
        <f t="shared" si="78"/>
        <v>3.44977</v>
      </c>
      <c r="P137" s="135">
        <f t="shared" si="78"/>
        <v>3.43526</v>
      </c>
      <c r="Q137" s="135">
        <f t="shared" si="78"/>
        <v>3.4295300000000002</v>
      </c>
      <c r="R137" s="135">
        <f t="shared" si="78"/>
        <v>3.3597899999999998</v>
      </c>
      <c r="S137" s="135">
        <f t="shared" si="78"/>
        <v>3.2695500000000002</v>
      </c>
      <c r="T137" s="135">
        <f t="shared" si="78"/>
        <v>3.2378300000000002</v>
      </c>
      <c r="U137" s="135">
        <f t="shared" si="78"/>
        <v>3.16595</v>
      </c>
      <c r="V137" s="135">
        <f t="shared" si="78"/>
        <v>3.2109800000000002</v>
      </c>
      <c r="W137" s="135">
        <f t="shared" si="78"/>
        <v>3.3051400000000002</v>
      </c>
      <c r="X137" s="135">
        <f t="shared" si="78"/>
        <v>3.2919499999999999</v>
      </c>
      <c r="Y137" s="135">
        <f t="shared" si="78"/>
        <v>3.1970900000000002</v>
      </c>
      <c r="Z137" s="135">
        <f t="shared" si="78"/>
        <v>2.9689800000000002</v>
      </c>
      <c r="AA137" s="135">
        <f t="shared" si="78"/>
        <v>2.8028900000000001</v>
      </c>
    </row>
    <row r="138" spans="1:27" ht="12.75" hidden="1" customHeight="1" outlineLevel="1" x14ac:dyDescent="0.3">
      <c r="A138" s="163" t="s">
        <v>368</v>
      </c>
      <c r="B138" s="94" t="s">
        <v>238</v>
      </c>
      <c r="C138" s="70" t="s">
        <v>79</v>
      </c>
      <c r="D138" s="71">
        <v>1274.27</v>
      </c>
      <c r="E138" s="71">
        <v>1243.07</v>
      </c>
      <c r="F138" s="71">
        <v>1233.9000000000001</v>
      </c>
      <c r="G138" s="71">
        <v>1235.55</v>
      </c>
      <c r="H138" s="71">
        <v>1240.4100000000001</v>
      </c>
      <c r="I138" s="71">
        <v>1306.06</v>
      </c>
      <c r="J138" s="71">
        <v>1516.82</v>
      </c>
      <c r="K138" s="71">
        <v>1791.01</v>
      </c>
      <c r="L138" s="71">
        <v>1917.97</v>
      </c>
      <c r="M138" s="71">
        <v>2013.21</v>
      </c>
      <c r="N138" s="71">
        <v>2070.56</v>
      </c>
      <c r="O138" s="71">
        <v>2107.9699999999998</v>
      </c>
      <c r="P138" s="71">
        <v>2093.46</v>
      </c>
      <c r="Q138" s="71">
        <v>2087.73</v>
      </c>
      <c r="R138" s="71">
        <v>2017.99</v>
      </c>
      <c r="S138" s="71">
        <v>1927.75</v>
      </c>
      <c r="T138" s="71">
        <v>1896.03</v>
      </c>
      <c r="U138" s="71">
        <v>1824.15</v>
      </c>
      <c r="V138" s="71">
        <v>1869.18</v>
      </c>
      <c r="W138" s="71">
        <v>1963.34</v>
      </c>
      <c r="X138" s="71">
        <v>1950.15</v>
      </c>
      <c r="Y138" s="71">
        <v>1855.29</v>
      </c>
      <c r="Z138" s="71">
        <v>1627.18</v>
      </c>
      <c r="AA138" s="71">
        <v>1461.09</v>
      </c>
    </row>
    <row r="139" spans="1:27" ht="12.75" hidden="1" customHeight="1" outlineLevel="1" x14ac:dyDescent="0.3">
      <c r="A139" s="163" t="s">
        <v>369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3">
      <c r="A140" s="163" t="s">
        <v>370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hidden="1" customHeight="1" outlineLevel="1" x14ac:dyDescent="0.3">
      <c r="A141" s="163" t="s">
        <v>371</v>
      </c>
      <c r="B141" s="94" t="s">
        <v>81</v>
      </c>
      <c r="C141" s="70" t="s">
        <v>79</v>
      </c>
      <c r="D141" s="71">
        <f>$D$11</f>
        <v>264.79000000000002</v>
      </c>
      <c r="E141" s="71">
        <f t="shared" ref="E141:AA141" si="80">$D$11</f>
        <v>264.79000000000002</v>
      </c>
      <c r="F141" s="71">
        <f t="shared" si="80"/>
        <v>264.79000000000002</v>
      </c>
      <c r="G141" s="71">
        <f t="shared" si="80"/>
        <v>264.79000000000002</v>
      </c>
      <c r="H141" s="71">
        <f t="shared" si="80"/>
        <v>264.79000000000002</v>
      </c>
      <c r="I141" s="71">
        <f t="shared" si="80"/>
        <v>264.79000000000002</v>
      </c>
      <c r="J141" s="71">
        <f t="shared" si="80"/>
        <v>264.79000000000002</v>
      </c>
      <c r="K141" s="71">
        <f t="shared" si="80"/>
        <v>264.79000000000002</v>
      </c>
      <c r="L141" s="71">
        <f t="shared" si="80"/>
        <v>264.79000000000002</v>
      </c>
      <c r="M141" s="71">
        <f t="shared" si="80"/>
        <v>264.79000000000002</v>
      </c>
      <c r="N141" s="71">
        <f t="shared" si="80"/>
        <v>264.79000000000002</v>
      </c>
      <c r="O141" s="71">
        <f t="shared" si="80"/>
        <v>264.79000000000002</v>
      </c>
      <c r="P141" s="71">
        <f t="shared" si="80"/>
        <v>264.79000000000002</v>
      </c>
      <c r="Q141" s="71">
        <f t="shared" si="80"/>
        <v>264.79000000000002</v>
      </c>
      <c r="R141" s="71">
        <f t="shared" si="80"/>
        <v>264.79000000000002</v>
      </c>
      <c r="S141" s="71">
        <f t="shared" si="80"/>
        <v>264.79000000000002</v>
      </c>
      <c r="T141" s="71">
        <f t="shared" si="80"/>
        <v>264.79000000000002</v>
      </c>
      <c r="U141" s="71">
        <f t="shared" si="80"/>
        <v>264.79000000000002</v>
      </c>
      <c r="V141" s="71">
        <f t="shared" si="80"/>
        <v>264.79000000000002</v>
      </c>
      <c r="W141" s="71">
        <f t="shared" si="80"/>
        <v>264.79000000000002</v>
      </c>
      <c r="X141" s="71">
        <f t="shared" si="80"/>
        <v>264.79000000000002</v>
      </c>
      <c r="Y141" s="71">
        <f t="shared" si="80"/>
        <v>264.79000000000002</v>
      </c>
      <c r="Z141" s="71">
        <f t="shared" si="80"/>
        <v>264.79000000000002</v>
      </c>
      <c r="AA141" s="71">
        <f t="shared" si="80"/>
        <v>264.79000000000002</v>
      </c>
    </row>
    <row r="142" spans="1:27" ht="12.75" customHeight="1" collapsed="1" x14ac:dyDescent="0.3">
      <c r="A142" s="162" t="s">
        <v>372</v>
      </c>
      <c r="B142" s="54" t="str">
        <f>"28"&amp;"."&amp;$B$662&amp;"."&amp;$B$663</f>
        <v>28.03.2024</v>
      </c>
      <c r="C142" s="134" t="s">
        <v>76</v>
      </c>
      <c r="D142" s="135">
        <f>ROUND(((D143+D144+D146+D145)/1000),5)</f>
        <v>2.6341299999999999</v>
      </c>
      <c r="E142" s="135">
        <f>ROUND(((E143+E144+E146+E145)/1000),5)</f>
        <v>2.5856300000000001</v>
      </c>
      <c r="F142" s="135">
        <f>ROUND(((F143+F144+F146+F145)/1000),5)</f>
        <v>2.5786600000000002</v>
      </c>
      <c r="G142" s="135">
        <f t="shared" ref="G142:AA142" si="81">ROUND(((G143+G144+G146+G145)/1000),5)</f>
        <v>2.5769299999999999</v>
      </c>
      <c r="H142" s="135">
        <f t="shared" si="81"/>
        <v>2.5839400000000001</v>
      </c>
      <c r="I142" s="135">
        <f t="shared" si="81"/>
        <v>2.7560799999999999</v>
      </c>
      <c r="J142" s="135">
        <f t="shared" si="81"/>
        <v>2.8857900000000001</v>
      </c>
      <c r="K142" s="135">
        <f t="shared" si="81"/>
        <v>3.18113</v>
      </c>
      <c r="L142" s="135">
        <f t="shared" si="81"/>
        <v>3.2705700000000002</v>
      </c>
      <c r="M142" s="135">
        <f t="shared" si="81"/>
        <v>3.3557299999999999</v>
      </c>
      <c r="N142" s="135">
        <f t="shared" si="81"/>
        <v>3.3439299999999998</v>
      </c>
      <c r="O142" s="135">
        <f t="shared" si="81"/>
        <v>3.3560500000000002</v>
      </c>
      <c r="P142" s="135">
        <f t="shared" si="81"/>
        <v>3.3553799999999998</v>
      </c>
      <c r="Q142" s="135">
        <f t="shared" si="81"/>
        <v>3.3500999999999999</v>
      </c>
      <c r="R142" s="135">
        <f t="shared" si="81"/>
        <v>3.3387799999999999</v>
      </c>
      <c r="S142" s="135">
        <f t="shared" si="81"/>
        <v>3.3116699999999999</v>
      </c>
      <c r="T142" s="135">
        <f t="shared" si="81"/>
        <v>3.28607</v>
      </c>
      <c r="U142" s="135">
        <f t="shared" si="81"/>
        <v>3.2349000000000001</v>
      </c>
      <c r="V142" s="135">
        <f t="shared" si="81"/>
        <v>3.2732700000000001</v>
      </c>
      <c r="W142" s="135">
        <f t="shared" si="81"/>
        <v>3.3652799999999998</v>
      </c>
      <c r="X142" s="135">
        <f t="shared" si="81"/>
        <v>3.3362699999999998</v>
      </c>
      <c r="Y142" s="135">
        <f t="shared" si="81"/>
        <v>3.2488700000000001</v>
      </c>
      <c r="Z142" s="135">
        <f t="shared" si="81"/>
        <v>3.0668299999999999</v>
      </c>
      <c r="AA142" s="135">
        <f t="shared" si="81"/>
        <v>2.8325200000000001</v>
      </c>
    </row>
    <row r="143" spans="1:27" ht="12.75" hidden="1" customHeight="1" outlineLevel="1" x14ac:dyDescent="0.3">
      <c r="A143" s="163" t="s">
        <v>373</v>
      </c>
      <c r="B143" s="94" t="s">
        <v>238</v>
      </c>
      <c r="C143" s="70" t="s">
        <v>79</v>
      </c>
      <c r="D143" s="71">
        <v>1292.33</v>
      </c>
      <c r="E143" s="71">
        <v>1243.83</v>
      </c>
      <c r="F143" s="71">
        <v>1236.8599999999999</v>
      </c>
      <c r="G143" s="71">
        <v>1235.1300000000001</v>
      </c>
      <c r="H143" s="71">
        <v>1242.1400000000001</v>
      </c>
      <c r="I143" s="71">
        <v>1414.28</v>
      </c>
      <c r="J143" s="71">
        <v>1543.99</v>
      </c>
      <c r="K143" s="71">
        <v>1839.33</v>
      </c>
      <c r="L143" s="71">
        <v>1928.77</v>
      </c>
      <c r="M143" s="71">
        <v>2013.93</v>
      </c>
      <c r="N143" s="71">
        <v>2002.13</v>
      </c>
      <c r="O143" s="71">
        <v>2014.25</v>
      </c>
      <c r="P143" s="71">
        <v>2013.58</v>
      </c>
      <c r="Q143" s="71">
        <v>2008.3</v>
      </c>
      <c r="R143" s="71">
        <v>1996.98</v>
      </c>
      <c r="S143" s="71">
        <v>1969.87</v>
      </c>
      <c r="T143" s="71">
        <v>1944.27</v>
      </c>
      <c r="U143" s="71">
        <v>1893.1</v>
      </c>
      <c r="V143" s="71">
        <v>1931.47</v>
      </c>
      <c r="W143" s="71">
        <v>2023.48</v>
      </c>
      <c r="X143" s="71">
        <v>1994.47</v>
      </c>
      <c r="Y143" s="71">
        <v>1907.07</v>
      </c>
      <c r="Z143" s="71">
        <v>1725.03</v>
      </c>
      <c r="AA143" s="71">
        <v>1490.72</v>
      </c>
    </row>
    <row r="144" spans="1:27" ht="12.75" hidden="1" customHeight="1" outlineLevel="1" x14ac:dyDescent="0.3">
      <c r="A144" s="163" t="s">
        <v>374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3">
      <c r="A145" s="163" t="s">
        <v>375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hidden="1" customHeight="1" outlineLevel="1" x14ac:dyDescent="0.3">
      <c r="A146" s="163" t="s">
        <v>376</v>
      </c>
      <c r="B146" s="94" t="s">
        <v>81</v>
      </c>
      <c r="C146" s="70" t="s">
        <v>79</v>
      </c>
      <c r="D146" s="71">
        <f>$D$11</f>
        <v>264.79000000000002</v>
      </c>
      <c r="E146" s="71">
        <f t="shared" ref="E146:AA146" si="83">$D$11</f>
        <v>264.79000000000002</v>
      </c>
      <c r="F146" s="71">
        <f t="shared" si="83"/>
        <v>264.79000000000002</v>
      </c>
      <c r="G146" s="71">
        <f t="shared" si="83"/>
        <v>264.79000000000002</v>
      </c>
      <c r="H146" s="71">
        <f t="shared" si="83"/>
        <v>264.79000000000002</v>
      </c>
      <c r="I146" s="71">
        <f t="shared" si="83"/>
        <v>264.79000000000002</v>
      </c>
      <c r="J146" s="71">
        <f t="shared" si="83"/>
        <v>264.79000000000002</v>
      </c>
      <c r="K146" s="71">
        <f t="shared" si="83"/>
        <v>264.79000000000002</v>
      </c>
      <c r="L146" s="71">
        <f t="shared" si="83"/>
        <v>264.79000000000002</v>
      </c>
      <c r="M146" s="71">
        <f t="shared" si="83"/>
        <v>264.79000000000002</v>
      </c>
      <c r="N146" s="71">
        <f t="shared" si="83"/>
        <v>264.79000000000002</v>
      </c>
      <c r="O146" s="71">
        <f t="shared" si="83"/>
        <v>264.79000000000002</v>
      </c>
      <c r="P146" s="71">
        <f t="shared" si="83"/>
        <v>264.79000000000002</v>
      </c>
      <c r="Q146" s="71">
        <f t="shared" si="83"/>
        <v>264.79000000000002</v>
      </c>
      <c r="R146" s="71">
        <f t="shared" si="83"/>
        <v>264.79000000000002</v>
      </c>
      <c r="S146" s="71">
        <f t="shared" si="83"/>
        <v>264.79000000000002</v>
      </c>
      <c r="T146" s="71">
        <f t="shared" si="83"/>
        <v>264.79000000000002</v>
      </c>
      <c r="U146" s="71">
        <f t="shared" si="83"/>
        <v>264.79000000000002</v>
      </c>
      <c r="V146" s="71">
        <f t="shared" si="83"/>
        <v>264.79000000000002</v>
      </c>
      <c r="W146" s="71">
        <f t="shared" si="83"/>
        <v>264.79000000000002</v>
      </c>
      <c r="X146" s="71">
        <f t="shared" si="83"/>
        <v>264.79000000000002</v>
      </c>
      <c r="Y146" s="71">
        <f t="shared" si="83"/>
        <v>264.79000000000002</v>
      </c>
      <c r="Z146" s="71">
        <f t="shared" si="83"/>
        <v>264.79000000000002</v>
      </c>
      <c r="AA146" s="71">
        <f t="shared" si="83"/>
        <v>264.79000000000002</v>
      </c>
    </row>
    <row r="147" spans="1:27" ht="12.75" customHeight="1" collapsed="1" x14ac:dyDescent="0.3">
      <c r="A147" s="162" t="s">
        <v>377</v>
      </c>
      <c r="B147" s="54" t="str">
        <f>"29"&amp;"."&amp;$B$662&amp;"."&amp;$B$663</f>
        <v>29.03.2024</v>
      </c>
      <c r="C147" s="134" t="s">
        <v>76</v>
      </c>
      <c r="D147" s="135">
        <f>ROUND(((D148+D149+D151+D150)/1000),5)</f>
        <v>2.7608700000000002</v>
      </c>
      <c r="E147" s="135">
        <f>ROUND(((E148+E149+E151+E150)/1000),5)</f>
        <v>2.6470199999999999</v>
      </c>
      <c r="F147" s="135">
        <f>ROUND(((F148+F149+F151+F150)/1000),5)</f>
        <v>2.63585</v>
      </c>
      <c r="G147" s="135">
        <f t="shared" ref="G147:AA147" si="84">ROUND(((G148+G149+G151+G150)/1000),5)</f>
        <v>2.6322999999999999</v>
      </c>
      <c r="H147" s="135">
        <f t="shared" si="84"/>
        <v>2.6441300000000001</v>
      </c>
      <c r="I147" s="135">
        <f t="shared" si="84"/>
        <v>2.7605400000000002</v>
      </c>
      <c r="J147" s="135">
        <f t="shared" si="84"/>
        <v>2.9043199999999998</v>
      </c>
      <c r="K147" s="135">
        <f t="shared" si="84"/>
        <v>3.2004800000000002</v>
      </c>
      <c r="L147" s="135">
        <f t="shared" si="84"/>
        <v>3.3372899999999999</v>
      </c>
      <c r="M147" s="135">
        <f t="shared" si="84"/>
        <v>3.3862199999999998</v>
      </c>
      <c r="N147" s="135">
        <f t="shared" si="84"/>
        <v>3.3932500000000001</v>
      </c>
      <c r="O147" s="135">
        <f t="shared" si="84"/>
        <v>3.4223699999999999</v>
      </c>
      <c r="P147" s="135">
        <f t="shared" si="84"/>
        <v>3.4093900000000001</v>
      </c>
      <c r="Q147" s="135">
        <f t="shared" si="84"/>
        <v>3.3971900000000002</v>
      </c>
      <c r="R147" s="135">
        <f t="shared" si="84"/>
        <v>3.38428</v>
      </c>
      <c r="S147" s="135">
        <f t="shared" si="84"/>
        <v>3.3762699999999999</v>
      </c>
      <c r="T147" s="135">
        <f t="shared" si="84"/>
        <v>3.3527999999999998</v>
      </c>
      <c r="U147" s="135">
        <f t="shared" si="84"/>
        <v>3.3003399999999998</v>
      </c>
      <c r="V147" s="135">
        <f t="shared" si="84"/>
        <v>3.3307799999999999</v>
      </c>
      <c r="W147" s="135">
        <f t="shared" si="84"/>
        <v>3.3751000000000002</v>
      </c>
      <c r="X147" s="135">
        <f t="shared" si="84"/>
        <v>3.3743699999999999</v>
      </c>
      <c r="Y147" s="135">
        <f t="shared" si="84"/>
        <v>3.3287100000000001</v>
      </c>
      <c r="Z147" s="135">
        <f t="shared" si="84"/>
        <v>3.16777</v>
      </c>
      <c r="AA147" s="135">
        <f t="shared" si="84"/>
        <v>2.8678599999999999</v>
      </c>
    </row>
    <row r="148" spans="1:27" ht="12.75" hidden="1" customHeight="1" outlineLevel="1" x14ac:dyDescent="0.3">
      <c r="A148" s="163" t="s">
        <v>378</v>
      </c>
      <c r="B148" s="94" t="s">
        <v>238</v>
      </c>
      <c r="C148" s="70" t="s">
        <v>79</v>
      </c>
      <c r="D148" s="71">
        <v>1419.07</v>
      </c>
      <c r="E148" s="71">
        <v>1305.22</v>
      </c>
      <c r="F148" s="71">
        <v>1294.05</v>
      </c>
      <c r="G148" s="71">
        <v>1290.5</v>
      </c>
      <c r="H148" s="71">
        <v>1302.33</v>
      </c>
      <c r="I148" s="71">
        <v>1418.74</v>
      </c>
      <c r="J148" s="71">
        <v>1562.52</v>
      </c>
      <c r="K148" s="71">
        <v>1858.68</v>
      </c>
      <c r="L148" s="71">
        <v>1995.49</v>
      </c>
      <c r="M148" s="71">
        <v>2044.42</v>
      </c>
      <c r="N148" s="71">
        <v>2051.4499999999998</v>
      </c>
      <c r="O148" s="71">
        <v>2080.5700000000002</v>
      </c>
      <c r="P148" s="71">
        <v>2067.59</v>
      </c>
      <c r="Q148" s="71">
        <v>2055.39</v>
      </c>
      <c r="R148" s="71">
        <v>2042.48</v>
      </c>
      <c r="S148" s="71">
        <v>2034.47</v>
      </c>
      <c r="T148" s="71">
        <v>2011</v>
      </c>
      <c r="U148" s="71">
        <v>1958.54</v>
      </c>
      <c r="V148" s="71">
        <v>1988.98</v>
      </c>
      <c r="W148" s="71">
        <v>2033.3</v>
      </c>
      <c r="X148" s="71">
        <v>2032.57</v>
      </c>
      <c r="Y148" s="71">
        <v>1986.91</v>
      </c>
      <c r="Z148" s="71">
        <v>1825.97</v>
      </c>
      <c r="AA148" s="71">
        <v>1526.06</v>
      </c>
    </row>
    <row r="149" spans="1:27" ht="12.75" hidden="1" customHeight="1" outlineLevel="1" x14ac:dyDescent="0.3">
      <c r="A149" s="163" t="s">
        <v>379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3">
      <c r="A150" s="163" t="s">
        <v>380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hidden="1" customHeight="1" outlineLevel="1" x14ac:dyDescent="0.3">
      <c r="A151" s="163" t="s">
        <v>381</v>
      </c>
      <c r="B151" s="94" t="s">
        <v>81</v>
      </c>
      <c r="C151" s="70" t="s">
        <v>79</v>
      </c>
      <c r="D151" s="71">
        <f>$D$11</f>
        <v>264.79000000000002</v>
      </c>
      <c r="E151" s="71">
        <f t="shared" ref="E151:AA151" si="86">$D$11</f>
        <v>264.79000000000002</v>
      </c>
      <c r="F151" s="71">
        <f t="shared" si="86"/>
        <v>264.79000000000002</v>
      </c>
      <c r="G151" s="71">
        <f t="shared" si="86"/>
        <v>264.79000000000002</v>
      </c>
      <c r="H151" s="71">
        <f t="shared" si="86"/>
        <v>264.79000000000002</v>
      </c>
      <c r="I151" s="71">
        <f t="shared" si="86"/>
        <v>264.79000000000002</v>
      </c>
      <c r="J151" s="71">
        <f t="shared" si="86"/>
        <v>264.79000000000002</v>
      </c>
      <c r="K151" s="71">
        <f t="shared" si="86"/>
        <v>264.79000000000002</v>
      </c>
      <c r="L151" s="71">
        <f t="shared" si="86"/>
        <v>264.79000000000002</v>
      </c>
      <c r="M151" s="71">
        <f t="shared" si="86"/>
        <v>264.79000000000002</v>
      </c>
      <c r="N151" s="71">
        <f t="shared" si="86"/>
        <v>264.79000000000002</v>
      </c>
      <c r="O151" s="71">
        <f t="shared" si="86"/>
        <v>264.79000000000002</v>
      </c>
      <c r="P151" s="71">
        <f t="shared" si="86"/>
        <v>264.79000000000002</v>
      </c>
      <c r="Q151" s="71">
        <f t="shared" si="86"/>
        <v>264.79000000000002</v>
      </c>
      <c r="R151" s="71">
        <f t="shared" si="86"/>
        <v>264.79000000000002</v>
      </c>
      <c r="S151" s="71">
        <f t="shared" si="86"/>
        <v>264.79000000000002</v>
      </c>
      <c r="T151" s="71">
        <f t="shared" si="86"/>
        <v>264.79000000000002</v>
      </c>
      <c r="U151" s="71">
        <f t="shared" si="86"/>
        <v>264.79000000000002</v>
      </c>
      <c r="V151" s="71">
        <f t="shared" si="86"/>
        <v>264.79000000000002</v>
      </c>
      <c r="W151" s="71">
        <f t="shared" si="86"/>
        <v>264.79000000000002</v>
      </c>
      <c r="X151" s="71">
        <f t="shared" si="86"/>
        <v>264.79000000000002</v>
      </c>
      <c r="Y151" s="71">
        <f t="shared" si="86"/>
        <v>264.79000000000002</v>
      </c>
      <c r="Z151" s="71">
        <f t="shared" si="86"/>
        <v>264.79000000000002</v>
      </c>
      <c r="AA151" s="71">
        <f t="shared" si="86"/>
        <v>264.79000000000002</v>
      </c>
    </row>
    <row r="152" spans="1:27" ht="12.75" customHeight="1" collapsed="1" x14ac:dyDescent="0.3">
      <c r="A152" s="162" t="s">
        <v>382</v>
      </c>
      <c r="B152" s="54" t="str">
        <f>"30"&amp;"."&amp;$B$662&amp;"."&amp;$B$663</f>
        <v>30.03.2024</v>
      </c>
      <c r="C152" s="134" t="s">
        <v>76</v>
      </c>
      <c r="D152" s="135">
        <f>ROUND(((D153+D154+D156+D155)/1000),5)</f>
        <v>2.84815</v>
      </c>
      <c r="E152" s="135">
        <f>ROUND(((E153+E154+E156+E155)/1000),5)</f>
        <v>2.77684</v>
      </c>
      <c r="F152" s="135">
        <f>ROUND(((F153+F154+F156+F155)/1000),5)</f>
        <v>2.7103799999999998</v>
      </c>
      <c r="G152" s="135">
        <f t="shared" ref="G152:AA152" si="87">ROUND(((G153+G154+G156+G155)/1000),5)</f>
        <v>2.6492100000000001</v>
      </c>
      <c r="H152" s="135">
        <f t="shared" si="87"/>
        <v>2.70113</v>
      </c>
      <c r="I152" s="135">
        <f t="shared" si="87"/>
        <v>2.7636500000000002</v>
      </c>
      <c r="J152" s="135">
        <f t="shared" si="87"/>
        <v>2.7877100000000001</v>
      </c>
      <c r="K152" s="135">
        <f t="shared" si="87"/>
        <v>2.8675099999999998</v>
      </c>
      <c r="L152" s="135">
        <f t="shared" si="87"/>
        <v>3.2048100000000002</v>
      </c>
      <c r="M152" s="135">
        <f t="shared" si="87"/>
        <v>3.3028200000000001</v>
      </c>
      <c r="N152" s="135">
        <f t="shared" si="87"/>
        <v>3.37018</v>
      </c>
      <c r="O152" s="135">
        <f t="shared" si="87"/>
        <v>3.3905699999999999</v>
      </c>
      <c r="P152" s="135">
        <f t="shared" si="87"/>
        <v>3.3706299999999998</v>
      </c>
      <c r="Q152" s="135">
        <f t="shared" si="87"/>
        <v>3.3510399999999998</v>
      </c>
      <c r="R152" s="135">
        <f t="shared" si="87"/>
        <v>3.3340900000000002</v>
      </c>
      <c r="S152" s="135">
        <f t="shared" si="87"/>
        <v>3.3243800000000001</v>
      </c>
      <c r="T152" s="135">
        <f t="shared" si="87"/>
        <v>3.3171599999999999</v>
      </c>
      <c r="U152" s="135">
        <f t="shared" si="87"/>
        <v>3.3037200000000002</v>
      </c>
      <c r="V152" s="135">
        <f t="shared" si="87"/>
        <v>3.3448500000000001</v>
      </c>
      <c r="W152" s="135">
        <f t="shared" si="87"/>
        <v>3.3840499999999998</v>
      </c>
      <c r="X152" s="135">
        <f t="shared" si="87"/>
        <v>3.3797000000000001</v>
      </c>
      <c r="Y152" s="135">
        <f t="shared" si="87"/>
        <v>3.3342000000000001</v>
      </c>
      <c r="Z152" s="135">
        <f t="shared" si="87"/>
        <v>3.1680700000000002</v>
      </c>
      <c r="AA152" s="135">
        <f t="shared" si="87"/>
        <v>2.9069199999999999</v>
      </c>
    </row>
    <row r="153" spans="1:27" ht="12.75" hidden="1" customHeight="1" outlineLevel="1" x14ac:dyDescent="0.3">
      <c r="A153" s="163" t="s">
        <v>383</v>
      </c>
      <c r="B153" s="94" t="s">
        <v>238</v>
      </c>
      <c r="C153" s="70" t="s">
        <v>79</v>
      </c>
      <c r="D153" s="71">
        <v>1506.35</v>
      </c>
      <c r="E153" s="71">
        <v>1435.04</v>
      </c>
      <c r="F153" s="71">
        <v>1368.58</v>
      </c>
      <c r="G153" s="71">
        <v>1307.4100000000001</v>
      </c>
      <c r="H153" s="71">
        <v>1359.33</v>
      </c>
      <c r="I153" s="71">
        <v>1421.85</v>
      </c>
      <c r="J153" s="71">
        <v>1445.91</v>
      </c>
      <c r="K153" s="71">
        <v>1525.71</v>
      </c>
      <c r="L153" s="71">
        <v>1863.01</v>
      </c>
      <c r="M153" s="71">
        <v>1961.02</v>
      </c>
      <c r="N153" s="71">
        <v>2028.38</v>
      </c>
      <c r="O153" s="71">
        <v>2048.77</v>
      </c>
      <c r="P153" s="71">
        <v>2028.83</v>
      </c>
      <c r="Q153" s="71">
        <v>2009.24</v>
      </c>
      <c r="R153" s="71">
        <v>1992.29</v>
      </c>
      <c r="S153" s="71">
        <v>1982.58</v>
      </c>
      <c r="T153" s="71">
        <v>1975.36</v>
      </c>
      <c r="U153" s="71">
        <v>1961.92</v>
      </c>
      <c r="V153" s="71">
        <v>2003.05</v>
      </c>
      <c r="W153" s="71">
        <v>2042.25</v>
      </c>
      <c r="X153" s="71">
        <v>2037.9</v>
      </c>
      <c r="Y153" s="71">
        <v>1992.4</v>
      </c>
      <c r="Z153" s="71">
        <v>1826.27</v>
      </c>
      <c r="AA153" s="71">
        <v>1565.12</v>
      </c>
    </row>
    <row r="154" spans="1:27" ht="12.75" hidden="1" customHeight="1" outlineLevel="1" x14ac:dyDescent="0.3">
      <c r="A154" s="163" t="s">
        <v>384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3">
      <c r="A155" s="163" t="s">
        <v>385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hidden="1" customHeight="1" outlineLevel="1" x14ac:dyDescent="0.3">
      <c r="A156" s="163" t="s">
        <v>386</v>
      </c>
      <c r="B156" s="94" t="s">
        <v>81</v>
      </c>
      <c r="C156" s="70" t="s">
        <v>79</v>
      </c>
      <c r="D156" s="71">
        <f>$D$11</f>
        <v>264.79000000000002</v>
      </c>
      <c r="E156" s="71">
        <f t="shared" ref="E156:AA156" si="89">$D$11</f>
        <v>264.79000000000002</v>
      </c>
      <c r="F156" s="71">
        <f t="shared" si="89"/>
        <v>264.79000000000002</v>
      </c>
      <c r="G156" s="71">
        <f t="shared" si="89"/>
        <v>264.79000000000002</v>
      </c>
      <c r="H156" s="71">
        <f t="shared" si="89"/>
        <v>264.79000000000002</v>
      </c>
      <c r="I156" s="71">
        <f t="shared" si="89"/>
        <v>264.79000000000002</v>
      </c>
      <c r="J156" s="71">
        <f t="shared" si="89"/>
        <v>264.79000000000002</v>
      </c>
      <c r="K156" s="71">
        <f t="shared" si="89"/>
        <v>264.79000000000002</v>
      </c>
      <c r="L156" s="71">
        <f t="shared" si="89"/>
        <v>264.79000000000002</v>
      </c>
      <c r="M156" s="71">
        <f t="shared" si="89"/>
        <v>264.79000000000002</v>
      </c>
      <c r="N156" s="71">
        <f t="shared" si="89"/>
        <v>264.79000000000002</v>
      </c>
      <c r="O156" s="71">
        <f t="shared" si="89"/>
        <v>264.79000000000002</v>
      </c>
      <c r="P156" s="71">
        <f t="shared" si="89"/>
        <v>264.79000000000002</v>
      </c>
      <c r="Q156" s="71">
        <f t="shared" si="89"/>
        <v>264.79000000000002</v>
      </c>
      <c r="R156" s="71">
        <f t="shared" si="89"/>
        <v>264.79000000000002</v>
      </c>
      <c r="S156" s="71">
        <f t="shared" si="89"/>
        <v>264.79000000000002</v>
      </c>
      <c r="T156" s="71">
        <f t="shared" si="89"/>
        <v>264.79000000000002</v>
      </c>
      <c r="U156" s="71">
        <f t="shared" si="89"/>
        <v>264.79000000000002</v>
      </c>
      <c r="V156" s="71">
        <f t="shared" si="89"/>
        <v>264.79000000000002</v>
      </c>
      <c r="W156" s="71">
        <f t="shared" si="89"/>
        <v>264.79000000000002</v>
      </c>
      <c r="X156" s="71">
        <f t="shared" si="89"/>
        <v>264.79000000000002</v>
      </c>
      <c r="Y156" s="71">
        <f t="shared" si="89"/>
        <v>264.79000000000002</v>
      </c>
      <c r="Z156" s="71">
        <f t="shared" si="89"/>
        <v>264.79000000000002</v>
      </c>
      <c r="AA156" s="71">
        <f t="shared" si="89"/>
        <v>264.79000000000002</v>
      </c>
    </row>
    <row r="157" spans="1:27" ht="12.75" customHeight="1" collapsed="1" x14ac:dyDescent="0.3">
      <c r="A157" s="162" t="s">
        <v>387</v>
      </c>
      <c r="B157" s="54" t="str">
        <f>"31"&amp;"."&amp;$B$662&amp;"."&amp;$B$663</f>
        <v>31.03.2024</v>
      </c>
      <c r="C157" s="134" t="s">
        <v>76</v>
      </c>
      <c r="D157" s="135">
        <f>ROUND(((D158+D159+D161+D160)/1000),5)</f>
        <v>2.8606600000000002</v>
      </c>
      <c r="E157" s="135">
        <f>ROUND(((E158+E159+E161+E160)/1000),5)</f>
        <v>2.7701199999999999</v>
      </c>
      <c r="F157" s="135">
        <f>ROUND(((F158+F159+F161+F160)/1000),5)</f>
        <v>2.6785899999999998</v>
      </c>
      <c r="G157" s="135">
        <f t="shared" ref="G157:AA157" si="90">ROUND(((G158+G159+G161+G160)/1000),5)</f>
        <v>2.6699600000000001</v>
      </c>
      <c r="H157" s="135">
        <f t="shared" si="90"/>
        <v>2.7003400000000002</v>
      </c>
      <c r="I157" s="135">
        <f t="shared" si="90"/>
        <v>2.7569499999999998</v>
      </c>
      <c r="J157" s="135">
        <f t="shared" si="90"/>
        <v>2.7273299999999998</v>
      </c>
      <c r="K157" s="135">
        <f t="shared" si="90"/>
        <v>2.8222399999999999</v>
      </c>
      <c r="L157" s="135">
        <f t="shared" si="90"/>
        <v>2.9678100000000001</v>
      </c>
      <c r="M157" s="135">
        <f t="shared" si="90"/>
        <v>3.1451699999999998</v>
      </c>
      <c r="N157" s="135">
        <f t="shared" si="90"/>
        <v>3.1864499999999998</v>
      </c>
      <c r="O157" s="135">
        <f t="shared" si="90"/>
        <v>3.1947299999999998</v>
      </c>
      <c r="P157" s="135">
        <f t="shared" si="90"/>
        <v>3.16866</v>
      </c>
      <c r="Q157" s="135">
        <f t="shared" si="90"/>
        <v>3.1662599999999999</v>
      </c>
      <c r="R157" s="135">
        <f t="shared" si="90"/>
        <v>3.1667299999999998</v>
      </c>
      <c r="S157" s="135">
        <f t="shared" si="90"/>
        <v>3.1483500000000002</v>
      </c>
      <c r="T157" s="135">
        <f t="shared" si="90"/>
        <v>3.1481400000000002</v>
      </c>
      <c r="U157" s="135">
        <f t="shared" si="90"/>
        <v>3.2266599999999999</v>
      </c>
      <c r="V157" s="135">
        <f t="shared" si="90"/>
        <v>3.2423000000000002</v>
      </c>
      <c r="W157" s="135">
        <f t="shared" si="90"/>
        <v>3.3290500000000001</v>
      </c>
      <c r="X157" s="135">
        <f t="shared" si="90"/>
        <v>3.2942200000000001</v>
      </c>
      <c r="Y157" s="135">
        <f t="shared" si="90"/>
        <v>3.22818</v>
      </c>
      <c r="Z157" s="135">
        <f t="shared" si="90"/>
        <v>3.01315</v>
      </c>
      <c r="AA157" s="135">
        <f t="shared" si="90"/>
        <v>2.9089999999999998</v>
      </c>
    </row>
    <row r="158" spans="1:27" ht="12.75" hidden="1" customHeight="1" outlineLevel="1" x14ac:dyDescent="0.3">
      <c r="A158" s="163" t="s">
        <v>388</v>
      </c>
      <c r="B158" s="94" t="s">
        <v>238</v>
      </c>
      <c r="C158" s="70" t="s">
        <v>79</v>
      </c>
      <c r="D158" s="71">
        <v>1518.86</v>
      </c>
      <c r="E158" s="71">
        <v>1428.32</v>
      </c>
      <c r="F158" s="71">
        <v>1336.79</v>
      </c>
      <c r="G158" s="71">
        <v>1328.16</v>
      </c>
      <c r="H158" s="71">
        <v>1358.54</v>
      </c>
      <c r="I158" s="71">
        <v>1415.15</v>
      </c>
      <c r="J158" s="71">
        <v>1385.53</v>
      </c>
      <c r="K158" s="71">
        <v>1480.44</v>
      </c>
      <c r="L158" s="71">
        <v>1626.01</v>
      </c>
      <c r="M158" s="71">
        <v>1803.37</v>
      </c>
      <c r="N158" s="71">
        <v>1844.65</v>
      </c>
      <c r="O158" s="71">
        <v>1852.93</v>
      </c>
      <c r="P158" s="71">
        <v>1826.86</v>
      </c>
      <c r="Q158" s="71">
        <v>1824.46</v>
      </c>
      <c r="R158" s="71">
        <v>1824.93</v>
      </c>
      <c r="S158" s="71">
        <v>1806.55</v>
      </c>
      <c r="T158" s="71">
        <v>1806.34</v>
      </c>
      <c r="U158" s="71">
        <v>1884.86</v>
      </c>
      <c r="V158" s="71">
        <v>1900.5</v>
      </c>
      <c r="W158" s="71">
        <v>1987.25</v>
      </c>
      <c r="X158" s="71">
        <v>1952.42</v>
      </c>
      <c r="Y158" s="71">
        <v>1886.38</v>
      </c>
      <c r="Z158" s="71">
        <v>1671.35</v>
      </c>
      <c r="AA158" s="71">
        <v>1567.2</v>
      </c>
    </row>
    <row r="159" spans="1:27" ht="12.75" hidden="1" customHeight="1" outlineLevel="1" x14ac:dyDescent="0.3">
      <c r="A159" s="163" t="s">
        <v>389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3">
      <c r="A160" s="163" t="s">
        <v>390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hidden="1" customHeight="1" outlineLevel="1" x14ac:dyDescent="0.3">
      <c r="A161" s="163" t="s">
        <v>391</v>
      </c>
      <c r="B161" s="94" t="s">
        <v>81</v>
      </c>
      <c r="C161" s="70" t="s">
        <v>79</v>
      </c>
      <c r="D161" s="71">
        <f>$D$11</f>
        <v>264.79000000000002</v>
      </c>
      <c r="E161" s="71">
        <f t="shared" ref="E161:AA161" si="92">$D$11</f>
        <v>264.79000000000002</v>
      </c>
      <c r="F161" s="71">
        <f t="shared" si="92"/>
        <v>264.79000000000002</v>
      </c>
      <c r="G161" s="71">
        <f t="shared" si="92"/>
        <v>264.79000000000002</v>
      </c>
      <c r="H161" s="71">
        <f t="shared" si="92"/>
        <v>264.79000000000002</v>
      </c>
      <c r="I161" s="71">
        <f t="shared" si="92"/>
        <v>264.79000000000002</v>
      </c>
      <c r="J161" s="71">
        <f t="shared" si="92"/>
        <v>264.79000000000002</v>
      </c>
      <c r="K161" s="71">
        <f t="shared" si="92"/>
        <v>264.79000000000002</v>
      </c>
      <c r="L161" s="71">
        <f t="shared" si="92"/>
        <v>264.79000000000002</v>
      </c>
      <c r="M161" s="71">
        <f t="shared" si="92"/>
        <v>264.79000000000002</v>
      </c>
      <c r="N161" s="71">
        <f t="shared" si="92"/>
        <v>264.79000000000002</v>
      </c>
      <c r="O161" s="71">
        <f t="shared" si="92"/>
        <v>264.79000000000002</v>
      </c>
      <c r="P161" s="71">
        <f t="shared" si="92"/>
        <v>264.79000000000002</v>
      </c>
      <c r="Q161" s="71">
        <f t="shared" si="92"/>
        <v>264.79000000000002</v>
      </c>
      <c r="R161" s="71">
        <f t="shared" si="92"/>
        <v>264.79000000000002</v>
      </c>
      <c r="S161" s="71">
        <f t="shared" si="92"/>
        <v>264.79000000000002</v>
      </c>
      <c r="T161" s="71">
        <f t="shared" si="92"/>
        <v>264.79000000000002</v>
      </c>
      <c r="U161" s="71">
        <f t="shared" si="92"/>
        <v>264.79000000000002</v>
      </c>
      <c r="V161" s="71">
        <f t="shared" si="92"/>
        <v>264.79000000000002</v>
      </c>
      <c r="W161" s="71">
        <f t="shared" si="92"/>
        <v>264.79000000000002</v>
      </c>
      <c r="X161" s="71">
        <f t="shared" si="92"/>
        <v>264.79000000000002</v>
      </c>
      <c r="Y161" s="71">
        <f t="shared" si="92"/>
        <v>264.79000000000002</v>
      </c>
      <c r="Z161" s="71">
        <f t="shared" si="92"/>
        <v>264.79000000000002</v>
      </c>
      <c r="AA161" s="71">
        <f t="shared" si="92"/>
        <v>264.79000000000002</v>
      </c>
    </row>
    <row r="162" spans="1:27" ht="12.75" customHeight="1" collapsed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394</v>
      </c>
      <c r="B166" s="54" t="str">
        <f>"01"&amp;"."&amp;$B$662&amp;"."&amp;$B$663</f>
        <v>01.03.2024</v>
      </c>
      <c r="C166" s="134" t="s">
        <v>76</v>
      </c>
      <c r="D166" s="135">
        <f>ROUND(((D167+D168+D170+D169)/1000),5)</f>
        <v>3.3264399999999998</v>
      </c>
      <c r="E166" s="135">
        <f>ROUND(((E167+E168+E170+E169)/1000),5)</f>
        <v>3.26112</v>
      </c>
      <c r="F166" s="135">
        <f>ROUND(((F167+F168+F170+F169)/1000),5)</f>
        <v>3.2533400000000001</v>
      </c>
      <c r="G166" s="135">
        <f t="shared" ref="G166:AA166" si="93">ROUND(((G167+G168+G170+G169)/1000),5)</f>
        <v>3.2570000000000001</v>
      </c>
      <c r="H166" s="135">
        <f t="shared" si="93"/>
        <v>3.30803</v>
      </c>
      <c r="I166" s="135">
        <f t="shared" si="93"/>
        <v>3.4015900000000001</v>
      </c>
      <c r="J166" s="135">
        <f t="shared" si="93"/>
        <v>3.4997500000000001</v>
      </c>
      <c r="K166" s="135">
        <f t="shared" si="93"/>
        <v>3.80755</v>
      </c>
      <c r="L166" s="135">
        <f t="shared" si="93"/>
        <v>3.9528300000000001</v>
      </c>
      <c r="M166" s="135">
        <f t="shared" si="93"/>
        <v>3.9880100000000001</v>
      </c>
      <c r="N166" s="135">
        <f t="shared" si="93"/>
        <v>3.99411</v>
      </c>
      <c r="O166" s="135">
        <f t="shared" si="93"/>
        <v>4.0451899999999998</v>
      </c>
      <c r="P166" s="135">
        <f t="shared" si="93"/>
        <v>4.0159599999999998</v>
      </c>
      <c r="Q166" s="135">
        <f t="shared" si="93"/>
        <v>4.0200899999999997</v>
      </c>
      <c r="R166" s="135">
        <f t="shared" si="93"/>
        <v>4.0050400000000002</v>
      </c>
      <c r="S166" s="135">
        <f t="shared" si="93"/>
        <v>3.9532500000000002</v>
      </c>
      <c r="T166" s="135">
        <f t="shared" si="93"/>
        <v>3.9290400000000001</v>
      </c>
      <c r="U166" s="135">
        <f t="shared" si="93"/>
        <v>3.9299900000000001</v>
      </c>
      <c r="V166" s="135">
        <f t="shared" si="93"/>
        <v>3.9597600000000002</v>
      </c>
      <c r="W166" s="135">
        <f t="shared" si="93"/>
        <v>4.0380099999999999</v>
      </c>
      <c r="X166" s="135">
        <f t="shared" si="93"/>
        <v>3.9878200000000001</v>
      </c>
      <c r="Y166" s="135">
        <f t="shared" si="93"/>
        <v>3.8786800000000001</v>
      </c>
      <c r="Z166" s="135">
        <f t="shared" si="93"/>
        <v>3.5802100000000001</v>
      </c>
      <c r="AA166" s="135">
        <f t="shared" si="93"/>
        <v>3.4603000000000002</v>
      </c>
    </row>
    <row r="167" spans="1:27" ht="12.75" hidden="1" customHeight="1" outlineLevel="1" x14ac:dyDescent="0.3">
      <c r="A167" s="163" t="s">
        <v>395</v>
      </c>
      <c r="B167" s="94" t="s">
        <v>238</v>
      </c>
      <c r="C167" s="70" t="s">
        <v>79</v>
      </c>
      <c r="D167" s="71">
        <v>1339.09</v>
      </c>
      <c r="E167" s="71">
        <v>1273.77</v>
      </c>
      <c r="F167" s="71">
        <v>1265.99</v>
      </c>
      <c r="G167" s="71">
        <v>1269.6500000000001</v>
      </c>
      <c r="H167" s="71">
        <v>1320.68</v>
      </c>
      <c r="I167" s="71">
        <v>1414.24</v>
      </c>
      <c r="J167" s="71">
        <v>1512.4</v>
      </c>
      <c r="K167" s="71">
        <v>1820.2</v>
      </c>
      <c r="L167" s="71">
        <v>1965.48</v>
      </c>
      <c r="M167" s="71">
        <v>2000.66</v>
      </c>
      <c r="N167" s="71">
        <v>2006.76</v>
      </c>
      <c r="O167" s="71">
        <v>2057.84</v>
      </c>
      <c r="P167" s="71">
        <v>2028.61</v>
      </c>
      <c r="Q167" s="71">
        <v>2032.74</v>
      </c>
      <c r="R167" s="71">
        <v>2017.69</v>
      </c>
      <c r="S167" s="71">
        <v>1965.9</v>
      </c>
      <c r="T167" s="71">
        <v>1941.69</v>
      </c>
      <c r="U167" s="71">
        <v>1942.64</v>
      </c>
      <c r="V167" s="71">
        <v>1972.41</v>
      </c>
      <c r="W167" s="71">
        <v>2050.66</v>
      </c>
      <c r="X167" s="71">
        <v>2000.47</v>
      </c>
      <c r="Y167" s="71">
        <v>1891.33</v>
      </c>
      <c r="Z167" s="71">
        <v>1592.86</v>
      </c>
      <c r="AA167" s="71">
        <v>1472.95</v>
      </c>
    </row>
    <row r="168" spans="1:27" ht="12.75" hidden="1" customHeight="1" outlineLevel="1" x14ac:dyDescent="0.3">
      <c r="A168" s="163" t="s">
        <v>396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3">
      <c r="A169" s="163" t="s">
        <v>397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hidden="1" customHeight="1" outlineLevel="1" x14ac:dyDescent="0.3">
      <c r="A170" s="163" t="s">
        <v>398</v>
      </c>
      <c r="B170" s="94" t="s">
        <v>81</v>
      </c>
      <c r="C170" s="70" t="s">
        <v>79</v>
      </c>
      <c r="D170" s="71">
        <f>$D$11</f>
        <v>264.79000000000002</v>
      </c>
      <c r="E170" s="71">
        <f t="shared" ref="E170:AA170" si="95">$D$11</f>
        <v>264.79000000000002</v>
      </c>
      <c r="F170" s="71">
        <f t="shared" si="95"/>
        <v>264.79000000000002</v>
      </c>
      <c r="G170" s="71">
        <f t="shared" si="95"/>
        <v>264.79000000000002</v>
      </c>
      <c r="H170" s="71">
        <f t="shared" si="95"/>
        <v>264.79000000000002</v>
      </c>
      <c r="I170" s="71">
        <f t="shared" si="95"/>
        <v>264.79000000000002</v>
      </c>
      <c r="J170" s="71">
        <f t="shared" si="95"/>
        <v>264.79000000000002</v>
      </c>
      <c r="K170" s="71">
        <f t="shared" si="95"/>
        <v>264.79000000000002</v>
      </c>
      <c r="L170" s="71">
        <f t="shared" si="95"/>
        <v>264.79000000000002</v>
      </c>
      <c r="M170" s="71">
        <f t="shared" si="95"/>
        <v>264.79000000000002</v>
      </c>
      <c r="N170" s="71">
        <f t="shared" si="95"/>
        <v>264.79000000000002</v>
      </c>
      <c r="O170" s="71">
        <f t="shared" si="95"/>
        <v>264.79000000000002</v>
      </c>
      <c r="P170" s="71">
        <f t="shared" si="95"/>
        <v>264.79000000000002</v>
      </c>
      <c r="Q170" s="71">
        <f t="shared" si="95"/>
        <v>264.79000000000002</v>
      </c>
      <c r="R170" s="71">
        <f t="shared" si="95"/>
        <v>264.79000000000002</v>
      </c>
      <c r="S170" s="71">
        <f t="shared" si="95"/>
        <v>264.79000000000002</v>
      </c>
      <c r="T170" s="71">
        <f t="shared" si="95"/>
        <v>264.79000000000002</v>
      </c>
      <c r="U170" s="71">
        <f t="shared" si="95"/>
        <v>264.79000000000002</v>
      </c>
      <c r="V170" s="71">
        <f t="shared" si="95"/>
        <v>264.79000000000002</v>
      </c>
      <c r="W170" s="71">
        <f t="shared" si="95"/>
        <v>264.79000000000002</v>
      </c>
      <c r="X170" s="71">
        <f t="shared" si="95"/>
        <v>264.79000000000002</v>
      </c>
      <c r="Y170" s="71">
        <f t="shared" si="95"/>
        <v>264.79000000000002</v>
      </c>
      <c r="Z170" s="71">
        <f t="shared" si="95"/>
        <v>264.79000000000002</v>
      </c>
      <c r="AA170" s="71">
        <f t="shared" si="95"/>
        <v>264.79000000000002</v>
      </c>
    </row>
    <row r="171" spans="1:27" ht="13.8" collapsed="1" x14ac:dyDescent="0.3">
      <c r="A171" s="162" t="s">
        <v>399</v>
      </c>
      <c r="B171" s="54" t="str">
        <f>"02"&amp;"."&amp;$B$662&amp;"."&amp;$B$663</f>
        <v>02.03.2024</v>
      </c>
      <c r="C171" s="134" t="s">
        <v>76</v>
      </c>
      <c r="D171" s="135">
        <f>ROUND(((D172+D173+D175+D174)/1000),5)</f>
        <v>3.6713300000000002</v>
      </c>
      <c r="E171" s="135">
        <f>ROUND(((E172+E173+E175+E174)/1000),5)</f>
        <v>3.5033400000000001</v>
      </c>
      <c r="F171" s="135">
        <f>ROUND(((F172+F173+F175+F174)/1000),5)</f>
        <v>3.4689800000000002</v>
      </c>
      <c r="G171" s="135">
        <f t="shared" ref="G171:AA171" si="96">ROUND(((G172+G173+G175+G174)/1000),5)</f>
        <v>3.4603000000000002</v>
      </c>
      <c r="H171" s="135">
        <f t="shared" si="96"/>
        <v>3.4594399999999998</v>
      </c>
      <c r="I171" s="135">
        <f t="shared" si="96"/>
        <v>3.45967</v>
      </c>
      <c r="J171" s="135">
        <f t="shared" si="96"/>
        <v>3.48996</v>
      </c>
      <c r="K171" s="135">
        <f t="shared" si="96"/>
        <v>3.6730399999999999</v>
      </c>
      <c r="L171" s="135">
        <f t="shared" si="96"/>
        <v>3.9135300000000002</v>
      </c>
      <c r="M171" s="135">
        <f t="shared" si="96"/>
        <v>3.9953799999999999</v>
      </c>
      <c r="N171" s="135">
        <f t="shared" si="96"/>
        <v>4.0206499999999998</v>
      </c>
      <c r="O171" s="135">
        <f t="shared" si="96"/>
        <v>4.0275999999999996</v>
      </c>
      <c r="P171" s="135">
        <f t="shared" si="96"/>
        <v>4.02121</v>
      </c>
      <c r="Q171" s="135">
        <f t="shared" si="96"/>
        <v>4.0129400000000004</v>
      </c>
      <c r="R171" s="135">
        <f t="shared" si="96"/>
        <v>4.0054600000000002</v>
      </c>
      <c r="S171" s="135">
        <f t="shared" si="96"/>
        <v>3.9669699999999999</v>
      </c>
      <c r="T171" s="135">
        <f t="shared" si="96"/>
        <v>3.9796999999999998</v>
      </c>
      <c r="U171" s="135">
        <f t="shared" si="96"/>
        <v>3.9965700000000002</v>
      </c>
      <c r="V171" s="135">
        <f t="shared" si="96"/>
        <v>4.0195600000000002</v>
      </c>
      <c r="W171" s="135">
        <f t="shared" si="96"/>
        <v>4.0351800000000004</v>
      </c>
      <c r="X171" s="135">
        <f t="shared" si="96"/>
        <v>4.0273199999999996</v>
      </c>
      <c r="Y171" s="135">
        <f t="shared" si="96"/>
        <v>3.9589699999999999</v>
      </c>
      <c r="Z171" s="135">
        <f t="shared" si="96"/>
        <v>3.7582599999999999</v>
      </c>
      <c r="AA171" s="135">
        <f t="shared" si="96"/>
        <v>3.4907400000000002</v>
      </c>
    </row>
    <row r="172" spans="1:27" ht="12.75" hidden="1" customHeight="1" outlineLevel="1" x14ac:dyDescent="0.3">
      <c r="A172" s="163" t="s">
        <v>400</v>
      </c>
      <c r="B172" s="94" t="s">
        <v>238</v>
      </c>
      <c r="C172" s="70" t="s">
        <v>79</v>
      </c>
      <c r="D172" s="71">
        <v>1683.98</v>
      </c>
      <c r="E172" s="71">
        <v>1515.99</v>
      </c>
      <c r="F172" s="71">
        <v>1481.63</v>
      </c>
      <c r="G172" s="71">
        <v>1472.95</v>
      </c>
      <c r="H172" s="71">
        <v>1472.09</v>
      </c>
      <c r="I172" s="71">
        <v>1472.32</v>
      </c>
      <c r="J172" s="71">
        <v>1502.61</v>
      </c>
      <c r="K172" s="71">
        <v>1685.69</v>
      </c>
      <c r="L172" s="71">
        <v>1926.18</v>
      </c>
      <c r="M172" s="71">
        <v>2008.03</v>
      </c>
      <c r="N172" s="71">
        <v>2033.3</v>
      </c>
      <c r="O172" s="71">
        <v>2040.25</v>
      </c>
      <c r="P172" s="71">
        <v>2033.86</v>
      </c>
      <c r="Q172" s="71">
        <v>2025.59</v>
      </c>
      <c r="R172" s="71">
        <v>2018.11</v>
      </c>
      <c r="S172" s="71">
        <v>1979.62</v>
      </c>
      <c r="T172" s="71">
        <v>1992.35</v>
      </c>
      <c r="U172" s="71">
        <v>2009.22</v>
      </c>
      <c r="V172" s="71">
        <v>2032.21</v>
      </c>
      <c r="W172" s="71">
        <v>2047.83</v>
      </c>
      <c r="X172" s="71">
        <v>2039.97</v>
      </c>
      <c r="Y172" s="71">
        <v>1971.62</v>
      </c>
      <c r="Z172" s="71">
        <v>1770.91</v>
      </c>
      <c r="AA172" s="71">
        <v>1503.39</v>
      </c>
    </row>
    <row r="173" spans="1:27" ht="12.75" hidden="1" customHeight="1" outlineLevel="1" x14ac:dyDescent="0.3">
      <c r="A173" s="163" t="s">
        <v>401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3">
      <c r="A174" s="163" t="s">
        <v>402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hidden="1" customHeight="1" outlineLevel="1" x14ac:dyDescent="0.3">
      <c r="A175" s="163" t="s">
        <v>403</v>
      </c>
      <c r="B175" s="94" t="s">
        <v>81</v>
      </c>
      <c r="C175" s="70" t="s">
        <v>79</v>
      </c>
      <c r="D175" s="71">
        <f>$D$11</f>
        <v>264.79000000000002</v>
      </c>
      <c r="E175" s="71">
        <f t="shared" ref="E175:AA175" si="98">$D$11</f>
        <v>264.79000000000002</v>
      </c>
      <c r="F175" s="71">
        <f t="shared" si="98"/>
        <v>264.79000000000002</v>
      </c>
      <c r="G175" s="71">
        <f t="shared" si="98"/>
        <v>264.79000000000002</v>
      </c>
      <c r="H175" s="71">
        <f t="shared" si="98"/>
        <v>264.79000000000002</v>
      </c>
      <c r="I175" s="71">
        <f t="shared" si="98"/>
        <v>264.79000000000002</v>
      </c>
      <c r="J175" s="71">
        <f t="shared" si="98"/>
        <v>264.79000000000002</v>
      </c>
      <c r="K175" s="71">
        <f t="shared" si="98"/>
        <v>264.79000000000002</v>
      </c>
      <c r="L175" s="71">
        <f t="shared" si="98"/>
        <v>264.79000000000002</v>
      </c>
      <c r="M175" s="71">
        <f t="shared" si="98"/>
        <v>264.79000000000002</v>
      </c>
      <c r="N175" s="71">
        <f t="shared" si="98"/>
        <v>264.79000000000002</v>
      </c>
      <c r="O175" s="71">
        <f t="shared" si="98"/>
        <v>264.79000000000002</v>
      </c>
      <c r="P175" s="71">
        <f t="shared" si="98"/>
        <v>264.79000000000002</v>
      </c>
      <c r="Q175" s="71">
        <f t="shared" si="98"/>
        <v>264.79000000000002</v>
      </c>
      <c r="R175" s="71">
        <f t="shared" si="98"/>
        <v>264.79000000000002</v>
      </c>
      <c r="S175" s="71">
        <f t="shared" si="98"/>
        <v>264.79000000000002</v>
      </c>
      <c r="T175" s="71">
        <f t="shared" si="98"/>
        <v>264.79000000000002</v>
      </c>
      <c r="U175" s="71">
        <f t="shared" si="98"/>
        <v>264.79000000000002</v>
      </c>
      <c r="V175" s="71">
        <f t="shared" si="98"/>
        <v>264.79000000000002</v>
      </c>
      <c r="W175" s="71">
        <f t="shared" si="98"/>
        <v>264.79000000000002</v>
      </c>
      <c r="X175" s="71">
        <f t="shared" si="98"/>
        <v>264.79000000000002</v>
      </c>
      <c r="Y175" s="71">
        <f t="shared" si="98"/>
        <v>264.79000000000002</v>
      </c>
      <c r="Z175" s="71">
        <f t="shared" si="98"/>
        <v>264.79000000000002</v>
      </c>
      <c r="AA175" s="71">
        <f t="shared" si="98"/>
        <v>264.79000000000002</v>
      </c>
    </row>
    <row r="176" spans="1:27" ht="12.75" customHeight="1" collapsed="1" x14ac:dyDescent="0.3">
      <c r="A176" s="162" t="s">
        <v>404</v>
      </c>
      <c r="B176" s="54" t="str">
        <f>"03"&amp;"."&amp;$B$662&amp;"."&amp;$B$663</f>
        <v>03.03.2024</v>
      </c>
      <c r="C176" s="134" t="s">
        <v>76</v>
      </c>
      <c r="D176" s="135">
        <f>ROUND(((D177+D178+D180+D179)/1000),5)</f>
        <v>3.50203</v>
      </c>
      <c r="E176" s="135">
        <f>ROUND(((E177+E178+E180+E179)/1000),5)</f>
        <v>3.4371100000000001</v>
      </c>
      <c r="F176" s="135">
        <f>ROUND(((F177+F178+F180+F179)/1000),5)</f>
        <v>3.3402699999999999</v>
      </c>
      <c r="G176" s="135">
        <f t="shared" ref="G176:AA176" si="99">ROUND(((G177+G178+G180+G179)/1000),5)</f>
        <v>3.3350300000000002</v>
      </c>
      <c r="H176" s="135">
        <f t="shared" si="99"/>
        <v>3.36016</v>
      </c>
      <c r="I176" s="135">
        <f t="shared" si="99"/>
        <v>3.3973800000000001</v>
      </c>
      <c r="J176" s="135">
        <f t="shared" si="99"/>
        <v>3.4065400000000001</v>
      </c>
      <c r="K176" s="135">
        <f t="shared" si="99"/>
        <v>3.4559600000000001</v>
      </c>
      <c r="L176" s="135">
        <f t="shared" si="99"/>
        <v>3.6713399999999998</v>
      </c>
      <c r="M176" s="135">
        <f t="shared" si="99"/>
        <v>3.7892399999999999</v>
      </c>
      <c r="N176" s="135">
        <f t="shared" si="99"/>
        <v>3.8386300000000002</v>
      </c>
      <c r="O176" s="135">
        <f t="shared" si="99"/>
        <v>3.8363900000000002</v>
      </c>
      <c r="P176" s="135">
        <f t="shared" si="99"/>
        <v>3.8119200000000002</v>
      </c>
      <c r="Q176" s="135">
        <f t="shared" si="99"/>
        <v>3.7958699999999999</v>
      </c>
      <c r="R176" s="135">
        <f t="shared" si="99"/>
        <v>3.7916099999999999</v>
      </c>
      <c r="S176" s="135">
        <f t="shared" si="99"/>
        <v>3.7558400000000001</v>
      </c>
      <c r="T176" s="135">
        <f t="shared" si="99"/>
        <v>3.7863699999999998</v>
      </c>
      <c r="U176" s="135">
        <f t="shared" si="99"/>
        <v>3.8181099999999999</v>
      </c>
      <c r="V176" s="135">
        <f t="shared" si="99"/>
        <v>3.9245199999999998</v>
      </c>
      <c r="W176" s="135">
        <f t="shared" si="99"/>
        <v>3.9119799999999998</v>
      </c>
      <c r="X176" s="135">
        <f t="shared" si="99"/>
        <v>3.88402</v>
      </c>
      <c r="Y176" s="135">
        <f t="shared" si="99"/>
        <v>3.7669899999999998</v>
      </c>
      <c r="Z176" s="135">
        <f t="shared" si="99"/>
        <v>3.58995</v>
      </c>
      <c r="AA176" s="135">
        <f t="shared" si="99"/>
        <v>3.4613100000000001</v>
      </c>
    </row>
    <row r="177" spans="1:27" ht="12.75" hidden="1" customHeight="1" outlineLevel="1" x14ac:dyDescent="0.3">
      <c r="A177" s="163" t="s">
        <v>405</v>
      </c>
      <c r="B177" s="94" t="s">
        <v>238</v>
      </c>
      <c r="C177" s="70" t="s">
        <v>79</v>
      </c>
      <c r="D177" s="71">
        <v>1514.68</v>
      </c>
      <c r="E177" s="71">
        <v>1449.76</v>
      </c>
      <c r="F177" s="71">
        <v>1352.92</v>
      </c>
      <c r="G177" s="71">
        <v>1347.68</v>
      </c>
      <c r="H177" s="71">
        <v>1372.81</v>
      </c>
      <c r="I177" s="71">
        <v>1410.03</v>
      </c>
      <c r="J177" s="71">
        <v>1419.19</v>
      </c>
      <c r="K177" s="71">
        <v>1468.61</v>
      </c>
      <c r="L177" s="71">
        <v>1683.99</v>
      </c>
      <c r="M177" s="71">
        <v>1801.89</v>
      </c>
      <c r="N177" s="71">
        <v>1851.28</v>
      </c>
      <c r="O177" s="71">
        <v>1849.04</v>
      </c>
      <c r="P177" s="71">
        <v>1824.57</v>
      </c>
      <c r="Q177" s="71">
        <v>1808.52</v>
      </c>
      <c r="R177" s="71">
        <v>1804.26</v>
      </c>
      <c r="S177" s="71">
        <v>1768.49</v>
      </c>
      <c r="T177" s="71">
        <v>1799.02</v>
      </c>
      <c r="U177" s="71">
        <v>1830.76</v>
      </c>
      <c r="V177" s="71">
        <v>1937.17</v>
      </c>
      <c r="W177" s="71">
        <v>1924.63</v>
      </c>
      <c r="X177" s="71">
        <v>1896.67</v>
      </c>
      <c r="Y177" s="71">
        <v>1779.64</v>
      </c>
      <c r="Z177" s="71">
        <v>1602.6</v>
      </c>
      <c r="AA177" s="71">
        <v>1473.96</v>
      </c>
    </row>
    <row r="178" spans="1:27" ht="12.75" hidden="1" customHeight="1" outlineLevel="1" x14ac:dyDescent="0.3">
      <c r="A178" s="163" t="s">
        <v>406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3">
      <c r="A179" s="163" t="s">
        <v>407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hidden="1" customHeight="1" outlineLevel="1" x14ac:dyDescent="0.3">
      <c r="A180" s="163" t="s">
        <v>408</v>
      </c>
      <c r="B180" s="94" t="s">
        <v>81</v>
      </c>
      <c r="C180" s="70" t="s">
        <v>79</v>
      </c>
      <c r="D180" s="71">
        <f>$D$11</f>
        <v>264.79000000000002</v>
      </c>
      <c r="E180" s="71">
        <f t="shared" ref="E180:AA180" si="101">$D$11</f>
        <v>264.79000000000002</v>
      </c>
      <c r="F180" s="71">
        <f t="shared" si="101"/>
        <v>264.79000000000002</v>
      </c>
      <c r="G180" s="71">
        <f t="shared" si="101"/>
        <v>264.79000000000002</v>
      </c>
      <c r="H180" s="71">
        <f t="shared" si="101"/>
        <v>264.79000000000002</v>
      </c>
      <c r="I180" s="71">
        <f t="shared" si="101"/>
        <v>264.79000000000002</v>
      </c>
      <c r="J180" s="71">
        <f t="shared" si="101"/>
        <v>264.79000000000002</v>
      </c>
      <c r="K180" s="71">
        <f t="shared" si="101"/>
        <v>264.79000000000002</v>
      </c>
      <c r="L180" s="71">
        <f t="shared" si="101"/>
        <v>264.79000000000002</v>
      </c>
      <c r="M180" s="71">
        <f t="shared" si="101"/>
        <v>264.79000000000002</v>
      </c>
      <c r="N180" s="71">
        <f t="shared" si="101"/>
        <v>264.79000000000002</v>
      </c>
      <c r="O180" s="71">
        <f t="shared" si="101"/>
        <v>264.79000000000002</v>
      </c>
      <c r="P180" s="71">
        <f t="shared" si="101"/>
        <v>264.79000000000002</v>
      </c>
      <c r="Q180" s="71">
        <f t="shared" si="101"/>
        <v>264.79000000000002</v>
      </c>
      <c r="R180" s="71">
        <f t="shared" si="101"/>
        <v>264.79000000000002</v>
      </c>
      <c r="S180" s="71">
        <f t="shared" si="101"/>
        <v>264.79000000000002</v>
      </c>
      <c r="T180" s="71">
        <f t="shared" si="101"/>
        <v>264.79000000000002</v>
      </c>
      <c r="U180" s="71">
        <f t="shared" si="101"/>
        <v>264.79000000000002</v>
      </c>
      <c r="V180" s="71">
        <f t="shared" si="101"/>
        <v>264.79000000000002</v>
      </c>
      <c r="W180" s="71">
        <f t="shared" si="101"/>
        <v>264.79000000000002</v>
      </c>
      <c r="X180" s="71">
        <f t="shared" si="101"/>
        <v>264.79000000000002</v>
      </c>
      <c r="Y180" s="71">
        <f t="shared" si="101"/>
        <v>264.79000000000002</v>
      </c>
      <c r="Z180" s="71">
        <f t="shared" si="101"/>
        <v>264.79000000000002</v>
      </c>
      <c r="AA180" s="71">
        <f t="shared" si="101"/>
        <v>264.79000000000002</v>
      </c>
    </row>
    <row r="181" spans="1:27" ht="12.75" customHeight="1" collapsed="1" x14ac:dyDescent="0.3">
      <c r="A181" s="162" t="s">
        <v>409</v>
      </c>
      <c r="B181" s="54" t="str">
        <f>"04"&amp;"."&amp;$B$662&amp;"."&amp;$B$663</f>
        <v>04.03.2024</v>
      </c>
      <c r="C181" s="134" t="s">
        <v>76</v>
      </c>
      <c r="D181" s="135">
        <f>ROUND(((D182+D183+D185+D184)/1000),5)</f>
        <v>3.4445199999999998</v>
      </c>
      <c r="E181" s="135">
        <f>ROUND(((E182+E183+E185+E184)/1000),5)</f>
        <v>3.3081999999999998</v>
      </c>
      <c r="F181" s="135">
        <f>ROUND(((F182+F183+F185+F184)/1000),5)</f>
        <v>3.2604299999999999</v>
      </c>
      <c r="G181" s="135">
        <f t="shared" ref="G181:AA181" si="102">ROUND(((G182+G183+G185+G184)/1000),5)</f>
        <v>3.25421</v>
      </c>
      <c r="H181" s="135">
        <f t="shared" si="102"/>
        <v>3.28979</v>
      </c>
      <c r="I181" s="135">
        <f t="shared" si="102"/>
        <v>3.4409800000000001</v>
      </c>
      <c r="J181" s="135">
        <f t="shared" si="102"/>
        <v>3.4707699999999999</v>
      </c>
      <c r="K181" s="135">
        <f t="shared" si="102"/>
        <v>3.8405200000000002</v>
      </c>
      <c r="L181" s="135">
        <f t="shared" si="102"/>
        <v>4.0124300000000002</v>
      </c>
      <c r="M181" s="135">
        <f t="shared" si="102"/>
        <v>4.1014600000000003</v>
      </c>
      <c r="N181" s="135">
        <f t="shared" si="102"/>
        <v>4.1165399999999996</v>
      </c>
      <c r="O181" s="135">
        <f t="shared" si="102"/>
        <v>4.1615900000000003</v>
      </c>
      <c r="P181" s="135">
        <f t="shared" si="102"/>
        <v>4.12148</v>
      </c>
      <c r="Q181" s="135">
        <f t="shared" si="102"/>
        <v>4.09537</v>
      </c>
      <c r="R181" s="135">
        <f t="shared" si="102"/>
        <v>4.05152</v>
      </c>
      <c r="S181" s="135">
        <f t="shared" si="102"/>
        <v>3.9928900000000001</v>
      </c>
      <c r="T181" s="135">
        <f t="shared" si="102"/>
        <v>3.96835</v>
      </c>
      <c r="U181" s="135">
        <f t="shared" si="102"/>
        <v>3.96095</v>
      </c>
      <c r="V181" s="135">
        <f t="shared" si="102"/>
        <v>4.0027799999999996</v>
      </c>
      <c r="W181" s="135">
        <f t="shared" si="102"/>
        <v>4.0955399999999997</v>
      </c>
      <c r="X181" s="135">
        <f t="shared" si="102"/>
        <v>3.9960499999999999</v>
      </c>
      <c r="Y181" s="135">
        <f t="shared" si="102"/>
        <v>3.85623</v>
      </c>
      <c r="Z181" s="135">
        <f t="shared" si="102"/>
        <v>3.5781499999999999</v>
      </c>
      <c r="AA181" s="135">
        <f t="shared" si="102"/>
        <v>3.4659900000000001</v>
      </c>
    </row>
    <row r="182" spans="1:27" ht="12.75" hidden="1" customHeight="1" outlineLevel="1" x14ac:dyDescent="0.3">
      <c r="A182" s="163" t="s">
        <v>410</v>
      </c>
      <c r="B182" s="94" t="s">
        <v>238</v>
      </c>
      <c r="C182" s="70" t="s">
        <v>79</v>
      </c>
      <c r="D182" s="71">
        <v>1457.17</v>
      </c>
      <c r="E182" s="71">
        <v>1320.85</v>
      </c>
      <c r="F182" s="71">
        <v>1273.08</v>
      </c>
      <c r="G182" s="71">
        <v>1266.8599999999999</v>
      </c>
      <c r="H182" s="71">
        <v>1302.44</v>
      </c>
      <c r="I182" s="71">
        <v>1453.63</v>
      </c>
      <c r="J182" s="71">
        <v>1483.42</v>
      </c>
      <c r="K182" s="71">
        <v>1853.17</v>
      </c>
      <c r="L182" s="71">
        <v>2025.08</v>
      </c>
      <c r="M182" s="71">
        <v>2114.11</v>
      </c>
      <c r="N182" s="71">
        <v>2129.19</v>
      </c>
      <c r="O182" s="71">
        <v>2174.2399999999998</v>
      </c>
      <c r="P182" s="71">
        <v>2134.13</v>
      </c>
      <c r="Q182" s="71">
        <v>2108.02</v>
      </c>
      <c r="R182" s="71">
        <v>2064.17</v>
      </c>
      <c r="S182" s="71">
        <v>2005.54</v>
      </c>
      <c r="T182" s="71">
        <v>1981</v>
      </c>
      <c r="U182" s="71">
        <v>1973.6</v>
      </c>
      <c r="V182" s="71">
        <v>2015.43</v>
      </c>
      <c r="W182" s="71">
        <v>2108.19</v>
      </c>
      <c r="X182" s="71">
        <v>2008.7</v>
      </c>
      <c r="Y182" s="71">
        <v>1868.88</v>
      </c>
      <c r="Z182" s="71">
        <v>1590.8</v>
      </c>
      <c r="AA182" s="71">
        <v>1478.64</v>
      </c>
    </row>
    <row r="183" spans="1:27" ht="12.75" hidden="1" customHeight="1" outlineLevel="1" x14ac:dyDescent="0.3">
      <c r="A183" s="163" t="s">
        <v>411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3">
      <c r="A184" s="163" t="s">
        <v>412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hidden="1" customHeight="1" outlineLevel="1" x14ac:dyDescent="0.3">
      <c r="A185" s="163" t="s">
        <v>413</v>
      </c>
      <c r="B185" s="94" t="s">
        <v>81</v>
      </c>
      <c r="C185" s="70" t="s">
        <v>79</v>
      </c>
      <c r="D185" s="71">
        <f>$D$11</f>
        <v>264.79000000000002</v>
      </c>
      <c r="E185" s="71">
        <f t="shared" ref="E185:AA185" si="104">$D$11</f>
        <v>264.79000000000002</v>
      </c>
      <c r="F185" s="71">
        <f t="shared" si="104"/>
        <v>264.79000000000002</v>
      </c>
      <c r="G185" s="71">
        <f t="shared" si="104"/>
        <v>264.79000000000002</v>
      </c>
      <c r="H185" s="71">
        <f t="shared" si="104"/>
        <v>264.79000000000002</v>
      </c>
      <c r="I185" s="71">
        <f t="shared" si="104"/>
        <v>264.79000000000002</v>
      </c>
      <c r="J185" s="71">
        <f t="shared" si="104"/>
        <v>264.79000000000002</v>
      </c>
      <c r="K185" s="71">
        <f t="shared" si="104"/>
        <v>264.79000000000002</v>
      </c>
      <c r="L185" s="71">
        <f t="shared" si="104"/>
        <v>264.79000000000002</v>
      </c>
      <c r="M185" s="71">
        <f t="shared" si="104"/>
        <v>264.79000000000002</v>
      </c>
      <c r="N185" s="71">
        <f t="shared" si="104"/>
        <v>264.79000000000002</v>
      </c>
      <c r="O185" s="71">
        <f t="shared" si="104"/>
        <v>264.79000000000002</v>
      </c>
      <c r="P185" s="71">
        <f t="shared" si="104"/>
        <v>264.79000000000002</v>
      </c>
      <c r="Q185" s="71">
        <f t="shared" si="104"/>
        <v>264.79000000000002</v>
      </c>
      <c r="R185" s="71">
        <f t="shared" si="104"/>
        <v>264.79000000000002</v>
      </c>
      <c r="S185" s="71">
        <f t="shared" si="104"/>
        <v>264.79000000000002</v>
      </c>
      <c r="T185" s="71">
        <f t="shared" si="104"/>
        <v>264.79000000000002</v>
      </c>
      <c r="U185" s="71">
        <f t="shared" si="104"/>
        <v>264.79000000000002</v>
      </c>
      <c r="V185" s="71">
        <f t="shared" si="104"/>
        <v>264.79000000000002</v>
      </c>
      <c r="W185" s="71">
        <f t="shared" si="104"/>
        <v>264.79000000000002</v>
      </c>
      <c r="X185" s="71">
        <f t="shared" si="104"/>
        <v>264.79000000000002</v>
      </c>
      <c r="Y185" s="71">
        <f t="shared" si="104"/>
        <v>264.79000000000002</v>
      </c>
      <c r="Z185" s="71">
        <f t="shared" si="104"/>
        <v>264.79000000000002</v>
      </c>
      <c r="AA185" s="71">
        <f t="shared" si="104"/>
        <v>264.79000000000002</v>
      </c>
    </row>
    <row r="186" spans="1:27" ht="12.75" customHeight="1" collapsed="1" x14ac:dyDescent="0.3">
      <c r="A186" s="162" t="s">
        <v>414</v>
      </c>
      <c r="B186" s="54" t="str">
        <f>"05"&amp;"."&amp;$B$662&amp;"."&amp;$B$663</f>
        <v>05.03.2024</v>
      </c>
      <c r="C186" s="134" t="s">
        <v>76</v>
      </c>
      <c r="D186" s="135">
        <f>ROUND(((D187+D188+D190+D189)/1000),5)</f>
        <v>3.32274</v>
      </c>
      <c r="E186" s="135">
        <f>ROUND(((E187+E188+E190+E189)/1000),5)</f>
        <v>3.2558500000000001</v>
      </c>
      <c r="F186" s="135">
        <f>ROUND(((F187+F188+F190+F189)/1000),5)</f>
        <v>3.23454</v>
      </c>
      <c r="G186" s="135">
        <f t="shared" ref="G186:AA186" si="105">ROUND(((G187+G188+G190+G189)/1000),5)</f>
        <v>3.2279200000000001</v>
      </c>
      <c r="H186" s="135">
        <f t="shared" si="105"/>
        <v>3.2701500000000001</v>
      </c>
      <c r="I186" s="135">
        <f t="shared" si="105"/>
        <v>3.4031899999999999</v>
      </c>
      <c r="J186" s="135">
        <f t="shared" si="105"/>
        <v>3.49993</v>
      </c>
      <c r="K186" s="135">
        <f t="shared" si="105"/>
        <v>3.6952600000000002</v>
      </c>
      <c r="L186" s="135">
        <f t="shared" si="105"/>
        <v>3.85778</v>
      </c>
      <c r="M186" s="135">
        <f t="shared" si="105"/>
        <v>3.9092699999999998</v>
      </c>
      <c r="N186" s="135">
        <f t="shared" si="105"/>
        <v>3.8699599999999998</v>
      </c>
      <c r="O186" s="135">
        <f t="shared" si="105"/>
        <v>4.2133000000000003</v>
      </c>
      <c r="P186" s="135">
        <f t="shared" si="105"/>
        <v>4.08162</v>
      </c>
      <c r="Q186" s="135">
        <f t="shared" si="105"/>
        <v>4.0155599999999998</v>
      </c>
      <c r="R186" s="135">
        <f t="shared" si="105"/>
        <v>4.0704399999999996</v>
      </c>
      <c r="S186" s="135">
        <f t="shared" si="105"/>
        <v>3.9633799999999999</v>
      </c>
      <c r="T186" s="135">
        <f t="shared" si="105"/>
        <v>3.93954</v>
      </c>
      <c r="U186" s="135">
        <f t="shared" si="105"/>
        <v>3.84843</v>
      </c>
      <c r="V186" s="135">
        <f t="shared" si="105"/>
        <v>3.8500999999999999</v>
      </c>
      <c r="W186" s="135">
        <f t="shared" si="105"/>
        <v>3.84267</v>
      </c>
      <c r="X186" s="135">
        <f t="shared" si="105"/>
        <v>3.9097499999999998</v>
      </c>
      <c r="Y186" s="135">
        <f t="shared" si="105"/>
        <v>3.7176399999999998</v>
      </c>
      <c r="Z186" s="135">
        <f t="shared" si="105"/>
        <v>3.5490699999999999</v>
      </c>
      <c r="AA186" s="135">
        <f t="shared" si="105"/>
        <v>3.3755199999999999</v>
      </c>
    </row>
    <row r="187" spans="1:27" ht="12.75" hidden="1" customHeight="1" outlineLevel="1" x14ac:dyDescent="0.3">
      <c r="A187" s="163" t="s">
        <v>415</v>
      </c>
      <c r="B187" s="94" t="s">
        <v>238</v>
      </c>
      <c r="C187" s="70" t="s">
        <v>79</v>
      </c>
      <c r="D187" s="71">
        <v>1335.39</v>
      </c>
      <c r="E187" s="71">
        <v>1268.5</v>
      </c>
      <c r="F187" s="71">
        <v>1247.19</v>
      </c>
      <c r="G187" s="71">
        <v>1240.57</v>
      </c>
      <c r="H187" s="71">
        <v>1282.8</v>
      </c>
      <c r="I187" s="71">
        <v>1415.84</v>
      </c>
      <c r="J187" s="71">
        <v>1512.58</v>
      </c>
      <c r="K187" s="71">
        <v>1707.91</v>
      </c>
      <c r="L187" s="71">
        <v>1870.43</v>
      </c>
      <c r="M187" s="71">
        <v>1921.92</v>
      </c>
      <c r="N187" s="71">
        <v>1882.61</v>
      </c>
      <c r="O187" s="71">
        <v>2225.9499999999998</v>
      </c>
      <c r="P187" s="71">
        <v>2094.27</v>
      </c>
      <c r="Q187" s="71">
        <v>2028.21</v>
      </c>
      <c r="R187" s="71">
        <v>2083.09</v>
      </c>
      <c r="S187" s="71">
        <v>1976.03</v>
      </c>
      <c r="T187" s="71">
        <v>1952.19</v>
      </c>
      <c r="U187" s="71">
        <v>1861.08</v>
      </c>
      <c r="V187" s="71">
        <v>1862.75</v>
      </c>
      <c r="W187" s="71">
        <v>1855.32</v>
      </c>
      <c r="X187" s="71">
        <v>1922.4</v>
      </c>
      <c r="Y187" s="71">
        <v>1730.29</v>
      </c>
      <c r="Z187" s="71">
        <v>1561.72</v>
      </c>
      <c r="AA187" s="71">
        <v>1388.17</v>
      </c>
    </row>
    <row r="188" spans="1:27" ht="12.75" hidden="1" customHeight="1" outlineLevel="1" x14ac:dyDescent="0.3">
      <c r="A188" s="163" t="s">
        <v>416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3">
      <c r="A189" s="163" t="s">
        <v>417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hidden="1" customHeight="1" outlineLevel="1" x14ac:dyDescent="0.3">
      <c r="A190" s="163" t="s">
        <v>418</v>
      </c>
      <c r="B190" s="94" t="s">
        <v>81</v>
      </c>
      <c r="C190" s="70" t="s">
        <v>79</v>
      </c>
      <c r="D190" s="71">
        <f>$D$11</f>
        <v>264.79000000000002</v>
      </c>
      <c r="E190" s="71">
        <f t="shared" ref="E190:AA190" si="107">$D$11</f>
        <v>264.79000000000002</v>
      </c>
      <c r="F190" s="71">
        <f t="shared" si="107"/>
        <v>264.79000000000002</v>
      </c>
      <c r="G190" s="71">
        <f t="shared" si="107"/>
        <v>264.79000000000002</v>
      </c>
      <c r="H190" s="71">
        <f t="shared" si="107"/>
        <v>264.79000000000002</v>
      </c>
      <c r="I190" s="71">
        <f t="shared" si="107"/>
        <v>264.79000000000002</v>
      </c>
      <c r="J190" s="71">
        <f t="shared" si="107"/>
        <v>264.79000000000002</v>
      </c>
      <c r="K190" s="71">
        <f t="shared" si="107"/>
        <v>264.79000000000002</v>
      </c>
      <c r="L190" s="71">
        <f t="shared" si="107"/>
        <v>264.79000000000002</v>
      </c>
      <c r="M190" s="71">
        <f t="shared" si="107"/>
        <v>264.79000000000002</v>
      </c>
      <c r="N190" s="71">
        <f t="shared" si="107"/>
        <v>264.79000000000002</v>
      </c>
      <c r="O190" s="71">
        <f t="shared" si="107"/>
        <v>264.79000000000002</v>
      </c>
      <c r="P190" s="71">
        <f t="shared" si="107"/>
        <v>264.79000000000002</v>
      </c>
      <c r="Q190" s="71">
        <f t="shared" si="107"/>
        <v>264.79000000000002</v>
      </c>
      <c r="R190" s="71">
        <f t="shared" si="107"/>
        <v>264.79000000000002</v>
      </c>
      <c r="S190" s="71">
        <f t="shared" si="107"/>
        <v>264.79000000000002</v>
      </c>
      <c r="T190" s="71">
        <f t="shared" si="107"/>
        <v>264.79000000000002</v>
      </c>
      <c r="U190" s="71">
        <f t="shared" si="107"/>
        <v>264.79000000000002</v>
      </c>
      <c r="V190" s="71">
        <f t="shared" si="107"/>
        <v>264.79000000000002</v>
      </c>
      <c r="W190" s="71">
        <f t="shared" si="107"/>
        <v>264.79000000000002</v>
      </c>
      <c r="X190" s="71">
        <f t="shared" si="107"/>
        <v>264.79000000000002</v>
      </c>
      <c r="Y190" s="71">
        <f t="shared" si="107"/>
        <v>264.79000000000002</v>
      </c>
      <c r="Z190" s="71">
        <f t="shared" si="107"/>
        <v>264.79000000000002</v>
      </c>
      <c r="AA190" s="71">
        <f t="shared" si="107"/>
        <v>264.79000000000002</v>
      </c>
    </row>
    <row r="191" spans="1:27" ht="12.75" customHeight="1" collapsed="1" x14ac:dyDescent="0.3">
      <c r="A191" s="162" t="s">
        <v>419</v>
      </c>
      <c r="B191" s="54" t="str">
        <f>"06"&amp;"."&amp;$B$662&amp;"."&amp;$B$663</f>
        <v>06.03.2024</v>
      </c>
      <c r="C191" s="134" t="s">
        <v>76</v>
      </c>
      <c r="D191" s="135">
        <f>ROUND(((D192+D193+D195+D194)/1000),5)</f>
        <v>3.3796599999999999</v>
      </c>
      <c r="E191" s="135">
        <f>ROUND(((E192+E193+E195+E194)/1000),5)</f>
        <v>3.2665600000000001</v>
      </c>
      <c r="F191" s="135">
        <f>ROUND(((F192+F193+F195+F194)/1000),5)</f>
        <v>3.2494800000000001</v>
      </c>
      <c r="G191" s="135">
        <f t="shared" ref="G191:AA191" si="108">ROUND(((G192+G193+G195+G194)/1000),5)</f>
        <v>3.2453699999999999</v>
      </c>
      <c r="H191" s="135">
        <f t="shared" si="108"/>
        <v>3.3104300000000002</v>
      </c>
      <c r="I191" s="135">
        <f t="shared" si="108"/>
        <v>3.4531100000000001</v>
      </c>
      <c r="J191" s="135">
        <f t="shared" si="108"/>
        <v>3.55091</v>
      </c>
      <c r="K191" s="135">
        <f t="shared" si="108"/>
        <v>3.84232</v>
      </c>
      <c r="L191" s="135">
        <f t="shared" si="108"/>
        <v>3.9140999999999999</v>
      </c>
      <c r="M191" s="135">
        <f t="shared" si="108"/>
        <v>3.9295499999999999</v>
      </c>
      <c r="N191" s="135">
        <f t="shared" si="108"/>
        <v>3.8928600000000002</v>
      </c>
      <c r="O191" s="135">
        <f t="shared" si="108"/>
        <v>3.9960800000000001</v>
      </c>
      <c r="P191" s="135">
        <f t="shared" si="108"/>
        <v>3.9849999999999999</v>
      </c>
      <c r="Q191" s="135">
        <f t="shared" si="108"/>
        <v>3.9823200000000001</v>
      </c>
      <c r="R191" s="135">
        <f t="shared" si="108"/>
        <v>3.96136</v>
      </c>
      <c r="S191" s="135">
        <f t="shared" si="108"/>
        <v>3.93892</v>
      </c>
      <c r="T191" s="135">
        <f t="shared" si="108"/>
        <v>3.9280599999999999</v>
      </c>
      <c r="U191" s="135">
        <f t="shared" si="108"/>
        <v>3.87873</v>
      </c>
      <c r="V191" s="135">
        <f t="shared" si="108"/>
        <v>3.91988</v>
      </c>
      <c r="W191" s="135">
        <f t="shared" si="108"/>
        <v>3.9201800000000002</v>
      </c>
      <c r="X191" s="135">
        <f t="shared" si="108"/>
        <v>3.9755699999999998</v>
      </c>
      <c r="Y191" s="135">
        <f t="shared" si="108"/>
        <v>3.8691900000000001</v>
      </c>
      <c r="Z191" s="135">
        <f t="shared" si="108"/>
        <v>3.59903</v>
      </c>
      <c r="AA191" s="135">
        <f t="shared" si="108"/>
        <v>3.4610799999999999</v>
      </c>
    </row>
    <row r="192" spans="1:27" ht="12.75" hidden="1" customHeight="1" outlineLevel="1" x14ac:dyDescent="0.3">
      <c r="A192" s="163" t="s">
        <v>420</v>
      </c>
      <c r="B192" s="94" t="s">
        <v>238</v>
      </c>
      <c r="C192" s="70" t="s">
        <v>79</v>
      </c>
      <c r="D192" s="71">
        <v>1392.31</v>
      </c>
      <c r="E192" s="71">
        <v>1279.21</v>
      </c>
      <c r="F192" s="71">
        <v>1262.1300000000001</v>
      </c>
      <c r="G192" s="71">
        <v>1258.02</v>
      </c>
      <c r="H192" s="71">
        <v>1323.08</v>
      </c>
      <c r="I192" s="71">
        <v>1465.76</v>
      </c>
      <c r="J192" s="71">
        <v>1563.56</v>
      </c>
      <c r="K192" s="71">
        <v>1854.97</v>
      </c>
      <c r="L192" s="71">
        <v>1926.75</v>
      </c>
      <c r="M192" s="71">
        <v>1942.2</v>
      </c>
      <c r="N192" s="71">
        <v>1905.51</v>
      </c>
      <c r="O192" s="71">
        <v>2008.73</v>
      </c>
      <c r="P192" s="71">
        <v>1997.65</v>
      </c>
      <c r="Q192" s="71">
        <v>1994.97</v>
      </c>
      <c r="R192" s="71">
        <v>1974.01</v>
      </c>
      <c r="S192" s="71">
        <v>1951.57</v>
      </c>
      <c r="T192" s="71">
        <v>1940.71</v>
      </c>
      <c r="U192" s="71">
        <v>1891.38</v>
      </c>
      <c r="V192" s="71">
        <v>1932.53</v>
      </c>
      <c r="W192" s="71">
        <v>1932.83</v>
      </c>
      <c r="X192" s="71">
        <v>1988.22</v>
      </c>
      <c r="Y192" s="71">
        <v>1881.84</v>
      </c>
      <c r="Z192" s="71">
        <v>1611.68</v>
      </c>
      <c r="AA192" s="71">
        <v>1473.73</v>
      </c>
    </row>
    <row r="193" spans="1:27" ht="12.75" hidden="1" customHeight="1" outlineLevel="1" x14ac:dyDescent="0.3">
      <c r="A193" s="163" t="s">
        <v>421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3">
      <c r="A194" s="163" t="s">
        <v>422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hidden="1" customHeight="1" outlineLevel="1" x14ac:dyDescent="0.3">
      <c r="A195" s="163" t="s">
        <v>423</v>
      </c>
      <c r="B195" s="94" t="s">
        <v>81</v>
      </c>
      <c r="C195" s="70" t="s">
        <v>79</v>
      </c>
      <c r="D195" s="71">
        <f>$D$11</f>
        <v>264.79000000000002</v>
      </c>
      <c r="E195" s="71">
        <f t="shared" ref="E195:AA195" si="110">$D$11</f>
        <v>264.79000000000002</v>
      </c>
      <c r="F195" s="71">
        <f t="shared" si="110"/>
        <v>264.79000000000002</v>
      </c>
      <c r="G195" s="71">
        <f t="shared" si="110"/>
        <v>264.79000000000002</v>
      </c>
      <c r="H195" s="71">
        <f t="shared" si="110"/>
        <v>264.79000000000002</v>
      </c>
      <c r="I195" s="71">
        <f t="shared" si="110"/>
        <v>264.79000000000002</v>
      </c>
      <c r="J195" s="71">
        <f t="shared" si="110"/>
        <v>264.79000000000002</v>
      </c>
      <c r="K195" s="71">
        <f t="shared" si="110"/>
        <v>264.79000000000002</v>
      </c>
      <c r="L195" s="71">
        <f t="shared" si="110"/>
        <v>264.79000000000002</v>
      </c>
      <c r="M195" s="71">
        <f t="shared" si="110"/>
        <v>264.79000000000002</v>
      </c>
      <c r="N195" s="71">
        <f t="shared" si="110"/>
        <v>264.79000000000002</v>
      </c>
      <c r="O195" s="71">
        <f t="shared" si="110"/>
        <v>264.79000000000002</v>
      </c>
      <c r="P195" s="71">
        <f t="shared" si="110"/>
        <v>264.79000000000002</v>
      </c>
      <c r="Q195" s="71">
        <f t="shared" si="110"/>
        <v>264.79000000000002</v>
      </c>
      <c r="R195" s="71">
        <f t="shared" si="110"/>
        <v>264.79000000000002</v>
      </c>
      <c r="S195" s="71">
        <f t="shared" si="110"/>
        <v>264.79000000000002</v>
      </c>
      <c r="T195" s="71">
        <f t="shared" si="110"/>
        <v>264.79000000000002</v>
      </c>
      <c r="U195" s="71">
        <f t="shared" si="110"/>
        <v>264.79000000000002</v>
      </c>
      <c r="V195" s="71">
        <f t="shared" si="110"/>
        <v>264.79000000000002</v>
      </c>
      <c r="W195" s="71">
        <f t="shared" si="110"/>
        <v>264.79000000000002</v>
      </c>
      <c r="X195" s="71">
        <f t="shared" si="110"/>
        <v>264.79000000000002</v>
      </c>
      <c r="Y195" s="71">
        <f t="shared" si="110"/>
        <v>264.79000000000002</v>
      </c>
      <c r="Z195" s="71">
        <f t="shared" si="110"/>
        <v>264.79000000000002</v>
      </c>
      <c r="AA195" s="71">
        <f t="shared" si="110"/>
        <v>264.79000000000002</v>
      </c>
    </row>
    <row r="196" spans="1:27" ht="12.75" customHeight="1" collapsed="1" x14ac:dyDescent="0.3">
      <c r="A196" s="162" t="s">
        <v>424</v>
      </c>
      <c r="B196" s="54" t="str">
        <f>"07"&amp;"."&amp;$B$662&amp;"."&amp;$B$663</f>
        <v>07.03.2024</v>
      </c>
      <c r="C196" s="134" t="s">
        <v>76</v>
      </c>
      <c r="D196" s="135">
        <f>ROUND(((D197+D198+D200+D199)/1000),5)</f>
        <v>3.2524799999999998</v>
      </c>
      <c r="E196" s="135">
        <f>ROUND(((E197+E198+E200+E199)/1000),5)</f>
        <v>3.2265299999999999</v>
      </c>
      <c r="F196" s="135">
        <f>ROUND(((F197+F198+F200+F199)/1000),5)</f>
        <v>3.1926199999999998</v>
      </c>
      <c r="G196" s="135">
        <f t="shared" ref="G196:AA196" si="111">ROUND(((G197+G198+G200+G199)/1000),5)</f>
        <v>3.1823299999999999</v>
      </c>
      <c r="H196" s="135">
        <f t="shared" si="111"/>
        <v>3.2286899999999998</v>
      </c>
      <c r="I196" s="135">
        <f t="shared" si="111"/>
        <v>3.3738800000000002</v>
      </c>
      <c r="J196" s="135">
        <f t="shared" si="111"/>
        <v>3.4904299999999999</v>
      </c>
      <c r="K196" s="135">
        <f t="shared" si="111"/>
        <v>3.7608000000000001</v>
      </c>
      <c r="L196" s="135">
        <f t="shared" si="111"/>
        <v>3.8343600000000002</v>
      </c>
      <c r="M196" s="135">
        <f t="shared" si="111"/>
        <v>3.8433199999999998</v>
      </c>
      <c r="N196" s="135">
        <f t="shared" si="111"/>
        <v>3.8430200000000001</v>
      </c>
      <c r="O196" s="135">
        <f t="shared" si="111"/>
        <v>3.8710900000000001</v>
      </c>
      <c r="P196" s="135">
        <f t="shared" si="111"/>
        <v>3.9264299999999999</v>
      </c>
      <c r="Q196" s="135">
        <f t="shared" si="111"/>
        <v>3.9262800000000002</v>
      </c>
      <c r="R196" s="135">
        <f t="shared" si="111"/>
        <v>3.88781</v>
      </c>
      <c r="S196" s="135">
        <f t="shared" si="111"/>
        <v>3.86537</v>
      </c>
      <c r="T196" s="135">
        <f t="shared" si="111"/>
        <v>3.8715099999999998</v>
      </c>
      <c r="U196" s="135">
        <f t="shared" si="111"/>
        <v>3.7630499999999998</v>
      </c>
      <c r="V196" s="135">
        <f t="shared" si="111"/>
        <v>3.80036</v>
      </c>
      <c r="W196" s="135">
        <f t="shared" si="111"/>
        <v>3.81812</v>
      </c>
      <c r="X196" s="135">
        <f t="shared" si="111"/>
        <v>3.8298800000000002</v>
      </c>
      <c r="Y196" s="135">
        <f t="shared" si="111"/>
        <v>3.8332600000000001</v>
      </c>
      <c r="Z196" s="135">
        <f t="shared" si="111"/>
        <v>3.61267</v>
      </c>
      <c r="AA196" s="135">
        <f t="shared" si="111"/>
        <v>3.4573800000000001</v>
      </c>
    </row>
    <row r="197" spans="1:27" ht="12.75" hidden="1" customHeight="1" outlineLevel="1" x14ac:dyDescent="0.3">
      <c r="A197" s="163" t="s">
        <v>425</v>
      </c>
      <c r="B197" s="94" t="s">
        <v>238</v>
      </c>
      <c r="C197" s="70" t="s">
        <v>79</v>
      </c>
      <c r="D197" s="71">
        <v>1265.1300000000001</v>
      </c>
      <c r="E197" s="71">
        <v>1239.18</v>
      </c>
      <c r="F197" s="71">
        <v>1205.27</v>
      </c>
      <c r="G197" s="71">
        <v>1194.98</v>
      </c>
      <c r="H197" s="71">
        <v>1241.3399999999999</v>
      </c>
      <c r="I197" s="71">
        <v>1386.53</v>
      </c>
      <c r="J197" s="71">
        <v>1503.08</v>
      </c>
      <c r="K197" s="71">
        <v>1773.45</v>
      </c>
      <c r="L197" s="71">
        <v>1847.01</v>
      </c>
      <c r="M197" s="71">
        <v>1855.97</v>
      </c>
      <c r="N197" s="71">
        <v>1855.67</v>
      </c>
      <c r="O197" s="71">
        <v>1883.74</v>
      </c>
      <c r="P197" s="71">
        <v>1939.08</v>
      </c>
      <c r="Q197" s="71">
        <v>1938.93</v>
      </c>
      <c r="R197" s="71">
        <v>1900.46</v>
      </c>
      <c r="S197" s="71">
        <v>1878.02</v>
      </c>
      <c r="T197" s="71">
        <v>1884.16</v>
      </c>
      <c r="U197" s="71">
        <v>1775.7</v>
      </c>
      <c r="V197" s="71">
        <v>1813.01</v>
      </c>
      <c r="W197" s="71">
        <v>1830.77</v>
      </c>
      <c r="X197" s="71">
        <v>1842.53</v>
      </c>
      <c r="Y197" s="71">
        <v>1845.91</v>
      </c>
      <c r="Z197" s="71">
        <v>1625.32</v>
      </c>
      <c r="AA197" s="71">
        <v>1470.03</v>
      </c>
    </row>
    <row r="198" spans="1:27" ht="12.75" hidden="1" customHeight="1" outlineLevel="1" x14ac:dyDescent="0.3">
      <c r="A198" s="163" t="s">
        <v>426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3">
      <c r="A199" s="163" t="s">
        <v>427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hidden="1" customHeight="1" outlineLevel="1" x14ac:dyDescent="0.3">
      <c r="A200" s="163" t="s">
        <v>428</v>
      </c>
      <c r="B200" s="94" t="s">
        <v>81</v>
      </c>
      <c r="C200" s="70" t="s">
        <v>79</v>
      </c>
      <c r="D200" s="71">
        <f>$D$11</f>
        <v>264.79000000000002</v>
      </c>
      <c r="E200" s="71">
        <f t="shared" ref="E200:AA200" si="113">$D$11</f>
        <v>264.79000000000002</v>
      </c>
      <c r="F200" s="71">
        <f t="shared" si="113"/>
        <v>264.79000000000002</v>
      </c>
      <c r="G200" s="71">
        <f t="shared" si="113"/>
        <v>264.79000000000002</v>
      </c>
      <c r="H200" s="71">
        <f t="shared" si="113"/>
        <v>264.79000000000002</v>
      </c>
      <c r="I200" s="71">
        <f t="shared" si="113"/>
        <v>264.79000000000002</v>
      </c>
      <c r="J200" s="71">
        <f t="shared" si="113"/>
        <v>264.79000000000002</v>
      </c>
      <c r="K200" s="71">
        <f t="shared" si="113"/>
        <v>264.79000000000002</v>
      </c>
      <c r="L200" s="71">
        <f t="shared" si="113"/>
        <v>264.79000000000002</v>
      </c>
      <c r="M200" s="71">
        <f t="shared" si="113"/>
        <v>264.79000000000002</v>
      </c>
      <c r="N200" s="71">
        <f t="shared" si="113"/>
        <v>264.79000000000002</v>
      </c>
      <c r="O200" s="71">
        <f t="shared" si="113"/>
        <v>264.79000000000002</v>
      </c>
      <c r="P200" s="71">
        <f t="shared" si="113"/>
        <v>264.79000000000002</v>
      </c>
      <c r="Q200" s="71">
        <f t="shared" si="113"/>
        <v>264.79000000000002</v>
      </c>
      <c r="R200" s="71">
        <f t="shared" si="113"/>
        <v>264.79000000000002</v>
      </c>
      <c r="S200" s="71">
        <f t="shared" si="113"/>
        <v>264.79000000000002</v>
      </c>
      <c r="T200" s="71">
        <f t="shared" si="113"/>
        <v>264.79000000000002</v>
      </c>
      <c r="U200" s="71">
        <f t="shared" si="113"/>
        <v>264.79000000000002</v>
      </c>
      <c r="V200" s="71">
        <f t="shared" si="113"/>
        <v>264.79000000000002</v>
      </c>
      <c r="W200" s="71">
        <f t="shared" si="113"/>
        <v>264.79000000000002</v>
      </c>
      <c r="X200" s="71">
        <f t="shared" si="113"/>
        <v>264.79000000000002</v>
      </c>
      <c r="Y200" s="71">
        <f t="shared" si="113"/>
        <v>264.79000000000002</v>
      </c>
      <c r="Z200" s="71">
        <f t="shared" si="113"/>
        <v>264.79000000000002</v>
      </c>
      <c r="AA200" s="71">
        <f t="shared" si="113"/>
        <v>264.79000000000002</v>
      </c>
    </row>
    <row r="201" spans="1:27" ht="12.75" customHeight="1" collapsed="1" x14ac:dyDescent="0.3">
      <c r="A201" s="162" t="s">
        <v>429</v>
      </c>
      <c r="B201" s="54" t="str">
        <f>"08"&amp;"."&amp;$B$662&amp;"."&amp;$B$663</f>
        <v>08.03.2024</v>
      </c>
      <c r="C201" s="134" t="s">
        <v>76</v>
      </c>
      <c r="D201" s="135">
        <f>ROUND(((D202+D203+D205+D204)/1000),5)</f>
        <v>3.4517600000000002</v>
      </c>
      <c r="E201" s="135">
        <f>ROUND(((E202+E203+E205+E204)/1000),5)</f>
        <v>3.3149099999999998</v>
      </c>
      <c r="F201" s="135">
        <f>ROUND(((F202+F203+F205+F204)/1000),5)</f>
        <v>3.2521499999999999</v>
      </c>
      <c r="G201" s="135">
        <f t="shared" ref="G201:AA201" si="114">ROUND(((G202+G203+G205+G204)/1000),5)</f>
        <v>3.2502200000000001</v>
      </c>
      <c r="H201" s="135">
        <f t="shared" si="114"/>
        <v>3.2534000000000001</v>
      </c>
      <c r="I201" s="135">
        <f t="shared" si="114"/>
        <v>3.3120599999999998</v>
      </c>
      <c r="J201" s="135">
        <f t="shared" si="114"/>
        <v>3.3470800000000001</v>
      </c>
      <c r="K201" s="135">
        <f t="shared" si="114"/>
        <v>3.4640900000000001</v>
      </c>
      <c r="L201" s="135">
        <f t="shared" si="114"/>
        <v>3.6684299999999999</v>
      </c>
      <c r="M201" s="135">
        <f t="shared" si="114"/>
        <v>3.7172700000000001</v>
      </c>
      <c r="N201" s="135">
        <f t="shared" si="114"/>
        <v>3.7611599999999998</v>
      </c>
      <c r="O201" s="135">
        <f t="shared" si="114"/>
        <v>3.77041</v>
      </c>
      <c r="P201" s="135">
        <f t="shared" si="114"/>
        <v>3.7530399999999999</v>
      </c>
      <c r="Q201" s="135">
        <f t="shared" si="114"/>
        <v>3.7372200000000002</v>
      </c>
      <c r="R201" s="135">
        <f t="shared" si="114"/>
        <v>3.7017500000000001</v>
      </c>
      <c r="S201" s="135">
        <f t="shared" si="114"/>
        <v>3.6951399999999999</v>
      </c>
      <c r="T201" s="135">
        <f t="shared" si="114"/>
        <v>3.69754</v>
      </c>
      <c r="U201" s="135">
        <f t="shared" si="114"/>
        <v>3.70181</v>
      </c>
      <c r="V201" s="135">
        <f t="shared" si="114"/>
        <v>3.7114500000000001</v>
      </c>
      <c r="W201" s="135">
        <f t="shared" si="114"/>
        <v>3.7465899999999999</v>
      </c>
      <c r="X201" s="135">
        <f t="shared" si="114"/>
        <v>3.7980499999999999</v>
      </c>
      <c r="Y201" s="135">
        <f t="shared" si="114"/>
        <v>3.7308300000000001</v>
      </c>
      <c r="Z201" s="135">
        <f t="shared" si="114"/>
        <v>3.5435300000000001</v>
      </c>
      <c r="AA201" s="135">
        <f t="shared" si="114"/>
        <v>3.4371100000000001</v>
      </c>
    </row>
    <row r="202" spans="1:27" ht="12.75" hidden="1" customHeight="1" outlineLevel="1" x14ac:dyDescent="0.3">
      <c r="A202" s="163" t="s">
        <v>430</v>
      </c>
      <c r="B202" s="94" t="s">
        <v>238</v>
      </c>
      <c r="C202" s="70" t="s">
        <v>79</v>
      </c>
      <c r="D202" s="71">
        <v>1464.41</v>
      </c>
      <c r="E202" s="71">
        <v>1327.56</v>
      </c>
      <c r="F202" s="71">
        <v>1264.8</v>
      </c>
      <c r="G202" s="71">
        <v>1262.8699999999999</v>
      </c>
      <c r="H202" s="71">
        <v>1266.05</v>
      </c>
      <c r="I202" s="71">
        <v>1324.71</v>
      </c>
      <c r="J202" s="71">
        <v>1359.73</v>
      </c>
      <c r="K202" s="71">
        <v>1476.74</v>
      </c>
      <c r="L202" s="71">
        <v>1681.08</v>
      </c>
      <c r="M202" s="71">
        <v>1729.92</v>
      </c>
      <c r="N202" s="71">
        <v>1773.81</v>
      </c>
      <c r="O202" s="71">
        <v>1783.06</v>
      </c>
      <c r="P202" s="71">
        <v>1765.69</v>
      </c>
      <c r="Q202" s="71">
        <v>1749.87</v>
      </c>
      <c r="R202" s="71">
        <v>1714.4</v>
      </c>
      <c r="S202" s="71">
        <v>1707.79</v>
      </c>
      <c r="T202" s="71">
        <v>1710.19</v>
      </c>
      <c r="U202" s="71">
        <v>1714.46</v>
      </c>
      <c r="V202" s="71">
        <v>1724.1</v>
      </c>
      <c r="W202" s="71">
        <v>1759.24</v>
      </c>
      <c r="X202" s="71">
        <v>1810.7</v>
      </c>
      <c r="Y202" s="71">
        <v>1743.48</v>
      </c>
      <c r="Z202" s="71">
        <v>1556.18</v>
      </c>
      <c r="AA202" s="71">
        <v>1449.76</v>
      </c>
    </row>
    <row r="203" spans="1:27" ht="12.75" hidden="1" customHeight="1" outlineLevel="1" x14ac:dyDescent="0.3">
      <c r="A203" s="163" t="s">
        <v>431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3">
      <c r="A204" s="163" t="s">
        <v>432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hidden="1" customHeight="1" outlineLevel="1" x14ac:dyDescent="0.3">
      <c r="A205" s="163" t="s">
        <v>433</v>
      </c>
      <c r="B205" s="94" t="s">
        <v>81</v>
      </c>
      <c r="C205" s="70" t="s">
        <v>79</v>
      </c>
      <c r="D205" s="71">
        <f>$D$11</f>
        <v>264.79000000000002</v>
      </c>
      <c r="E205" s="71">
        <f t="shared" ref="E205:AA205" si="116">$D$11</f>
        <v>264.79000000000002</v>
      </c>
      <c r="F205" s="71">
        <f t="shared" si="116"/>
        <v>264.79000000000002</v>
      </c>
      <c r="G205" s="71">
        <f t="shared" si="116"/>
        <v>264.79000000000002</v>
      </c>
      <c r="H205" s="71">
        <f t="shared" si="116"/>
        <v>264.79000000000002</v>
      </c>
      <c r="I205" s="71">
        <f t="shared" si="116"/>
        <v>264.79000000000002</v>
      </c>
      <c r="J205" s="71">
        <f t="shared" si="116"/>
        <v>264.79000000000002</v>
      </c>
      <c r="K205" s="71">
        <f t="shared" si="116"/>
        <v>264.79000000000002</v>
      </c>
      <c r="L205" s="71">
        <f t="shared" si="116"/>
        <v>264.79000000000002</v>
      </c>
      <c r="M205" s="71">
        <f t="shared" si="116"/>
        <v>264.79000000000002</v>
      </c>
      <c r="N205" s="71">
        <f t="shared" si="116"/>
        <v>264.79000000000002</v>
      </c>
      <c r="O205" s="71">
        <f t="shared" si="116"/>
        <v>264.79000000000002</v>
      </c>
      <c r="P205" s="71">
        <f t="shared" si="116"/>
        <v>264.79000000000002</v>
      </c>
      <c r="Q205" s="71">
        <f t="shared" si="116"/>
        <v>264.79000000000002</v>
      </c>
      <c r="R205" s="71">
        <f t="shared" si="116"/>
        <v>264.79000000000002</v>
      </c>
      <c r="S205" s="71">
        <f t="shared" si="116"/>
        <v>264.79000000000002</v>
      </c>
      <c r="T205" s="71">
        <f t="shared" si="116"/>
        <v>264.79000000000002</v>
      </c>
      <c r="U205" s="71">
        <f t="shared" si="116"/>
        <v>264.79000000000002</v>
      </c>
      <c r="V205" s="71">
        <f t="shared" si="116"/>
        <v>264.79000000000002</v>
      </c>
      <c r="W205" s="71">
        <f t="shared" si="116"/>
        <v>264.79000000000002</v>
      </c>
      <c r="X205" s="71">
        <f t="shared" si="116"/>
        <v>264.79000000000002</v>
      </c>
      <c r="Y205" s="71">
        <f t="shared" si="116"/>
        <v>264.79000000000002</v>
      </c>
      <c r="Z205" s="71">
        <f t="shared" si="116"/>
        <v>264.79000000000002</v>
      </c>
      <c r="AA205" s="71">
        <f t="shared" si="116"/>
        <v>264.79000000000002</v>
      </c>
    </row>
    <row r="206" spans="1:27" ht="12.75" customHeight="1" collapsed="1" x14ac:dyDescent="0.3">
      <c r="A206" s="162" t="s">
        <v>434</v>
      </c>
      <c r="B206" s="54" t="str">
        <f>"09"&amp;"."&amp;$B$662&amp;"."&amp;$B$663</f>
        <v>09.03.2024</v>
      </c>
      <c r="C206" s="134" t="s">
        <v>76</v>
      </c>
      <c r="D206" s="135">
        <f>ROUND(((D207+D208+D210+D209)/1000),5)</f>
        <v>3.4651700000000001</v>
      </c>
      <c r="E206" s="135">
        <f>ROUND(((E207+E208+E210+E209)/1000),5)</f>
        <v>3.3045499999999999</v>
      </c>
      <c r="F206" s="135">
        <f>ROUND(((F207+F208+F210+F209)/1000),5)</f>
        <v>3.2535599999999998</v>
      </c>
      <c r="G206" s="135">
        <f t="shared" ref="G206:AA206" si="117">ROUND(((G207+G208+G210+G209)/1000),5)</f>
        <v>3.2358899999999999</v>
      </c>
      <c r="H206" s="135">
        <f t="shared" si="117"/>
        <v>3.2531699999999999</v>
      </c>
      <c r="I206" s="135">
        <f t="shared" si="117"/>
        <v>3.2939400000000001</v>
      </c>
      <c r="J206" s="135">
        <f t="shared" si="117"/>
        <v>3.3895300000000002</v>
      </c>
      <c r="K206" s="135">
        <f t="shared" si="117"/>
        <v>3.5047299999999999</v>
      </c>
      <c r="L206" s="135">
        <f t="shared" si="117"/>
        <v>3.6974399999999998</v>
      </c>
      <c r="M206" s="135">
        <f t="shared" si="117"/>
        <v>3.7904499999999999</v>
      </c>
      <c r="N206" s="135">
        <f t="shared" si="117"/>
        <v>3.85859</v>
      </c>
      <c r="O206" s="135">
        <f t="shared" si="117"/>
        <v>3.86374</v>
      </c>
      <c r="P206" s="135">
        <f t="shared" si="117"/>
        <v>3.8427199999999999</v>
      </c>
      <c r="Q206" s="135">
        <f t="shared" si="117"/>
        <v>3.8261099999999999</v>
      </c>
      <c r="R206" s="135">
        <f t="shared" si="117"/>
        <v>3.7797900000000002</v>
      </c>
      <c r="S206" s="135">
        <f t="shared" si="117"/>
        <v>3.7472500000000002</v>
      </c>
      <c r="T206" s="135">
        <f t="shared" si="117"/>
        <v>3.7551999999999999</v>
      </c>
      <c r="U206" s="135">
        <f t="shared" si="117"/>
        <v>3.77169</v>
      </c>
      <c r="V206" s="135">
        <f t="shared" si="117"/>
        <v>3.8347099999999998</v>
      </c>
      <c r="W206" s="135">
        <f t="shared" si="117"/>
        <v>3.8648099999999999</v>
      </c>
      <c r="X206" s="135">
        <f t="shared" si="117"/>
        <v>3.8803100000000001</v>
      </c>
      <c r="Y206" s="135">
        <f t="shared" si="117"/>
        <v>3.8247</v>
      </c>
      <c r="Z206" s="135">
        <f t="shared" si="117"/>
        <v>3.6243099999999999</v>
      </c>
      <c r="AA206" s="135">
        <f t="shared" si="117"/>
        <v>3.4663300000000001</v>
      </c>
    </row>
    <row r="207" spans="1:27" ht="12.75" hidden="1" customHeight="1" outlineLevel="1" x14ac:dyDescent="0.3">
      <c r="A207" s="163" t="s">
        <v>435</v>
      </c>
      <c r="B207" s="94" t="s">
        <v>238</v>
      </c>
      <c r="C207" s="70" t="s">
        <v>79</v>
      </c>
      <c r="D207" s="71">
        <v>1477.82</v>
      </c>
      <c r="E207" s="71">
        <v>1317.2</v>
      </c>
      <c r="F207" s="71">
        <v>1266.21</v>
      </c>
      <c r="G207" s="71">
        <v>1248.54</v>
      </c>
      <c r="H207" s="71">
        <v>1265.82</v>
      </c>
      <c r="I207" s="71">
        <v>1306.5899999999999</v>
      </c>
      <c r="J207" s="71">
        <v>1402.18</v>
      </c>
      <c r="K207" s="71">
        <v>1517.38</v>
      </c>
      <c r="L207" s="71">
        <v>1710.09</v>
      </c>
      <c r="M207" s="71">
        <v>1803.1</v>
      </c>
      <c r="N207" s="71">
        <v>1871.24</v>
      </c>
      <c r="O207" s="71">
        <v>1876.39</v>
      </c>
      <c r="P207" s="71">
        <v>1855.37</v>
      </c>
      <c r="Q207" s="71">
        <v>1838.76</v>
      </c>
      <c r="R207" s="71">
        <v>1792.44</v>
      </c>
      <c r="S207" s="71">
        <v>1759.9</v>
      </c>
      <c r="T207" s="71">
        <v>1767.85</v>
      </c>
      <c r="U207" s="71">
        <v>1784.34</v>
      </c>
      <c r="V207" s="71">
        <v>1847.36</v>
      </c>
      <c r="W207" s="71">
        <v>1877.46</v>
      </c>
      <c r="X207" s="71">
        <v>1892.96</v>
      </c>
      <c r="Y207" s="71">
        <v>1837.35</v>
      </c>
      <c r="Z207" s="71">
        <v>1636.96</v>
      </c>
      <c r="AA207" s="71">
        <v>1478.98</v>
      </c>
    </row>
    <row r="208" spans="1:27" ht="12.75" hidden="1" customHeight="1" outlineLevel="1" x14ac:dyDescent="0.3">
      <c r="A208" s="163" t="s">
        <v>436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3">
      <c r="A209" s="163" t="s">
        <v>437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hidden="1" customHeight="1" outlineLevel="1" x14ac:dyDescent="0.3">
      <c r="A210" s="163" t="s">
        <v>438</v>
      </c>
      <c r="B210" s="94" t="s">
        <v>81</v>
      </c>
      <c r="C210" s="70" t="s">
        <v>79</v>
      </c>
      <c r="D210" s="71">
        <f>$D$11</f>
        <v>264.79000000000002</v>
      </c>
      <c r="E210" s="71">
        <f t="shared" ref="E210:AA210" si="119">$D$11</f>
        <v>264.79000000000002</v>
      </c>
      <c r="F210" s="71">
        <f t="shared" si="119"/>
        <v>264.79000000000002</v>
      </c>
      <c r="G210" s="71">
        <f t="shared" si="119"/>
        <v>264.79000000000002</v>
      </c>
      <c r="H210" s="71">
        <f t="shared" si="119"/>
        <v>264.79000000000002</v>
      </c>
      <c r="I210" s="71">
        <f t="shared" si="119"/>
        <v>264.79000000000002</v>
      </c>
      <c r="J210" s="71">
        <f t="shared" si="119"/>
        <v>264.79000000000002</v>
      </c>
      <c r="K210" s="71">
        <f t="shared" si="119"/>
        <v>264.79000000000002</v>
      </c>
      <c r="L210" s="71">
        <f t="shared" si="119"/>
        <v>264.79000000000002</v>
      </c>
      <c r="M210" s="71">
        <f t="shared" si="119"/>
        <v>264.79000000000002</v>
      </c>
      <c r="N210" s="71">
        <f t="shared" si="119"/>
        <v>264.79000000000002</v>
      </c>
      <c r="O210" s="71">
        <f t="shared" si="119"/>
        <v>264.79000000000002</v>
      </c>
      <c r="P210" s="71">
        <f t="shared" si="119"/>
        <v>264.79000000000002</v>
      </c>
      <c r="Q210" s="71">
        <f t="shared" si="119"/>
        <v>264.79000000000002</v>
      </c>
      <c r="R210" s="71">
        <f t="shared" si="119"/>
        <v>264.79000000000002</v>
      </c>
      <c r="S210" s="71">
        <f t="shared" si="119"/>
        <v>264.79000000000002</v>
      </c>
      <c r="T210" s="71">
        <f t="shared" si="119"/>
        <v>264.79000000000002</v>
      </c>
      <c r="U210" s="71">
        <f t="shared" si="119"/>
        <v>264.79000000000002</v>
      </c>
      <c r="V210" s="71">
        <f t="shared" si="119"/>
        <v>264.79000000000002</v>
      </c>
      <c r="W210" s="71">
        <f t="shared" si="119"/>
        <v>264.79000000000002</v>
      </c>
      <c r="X210" s="71">
        <f t="shared" si="119"/>
        <v>264.79000000000002</v>
      </c>
      <c r="Y210" s="71">
        <f t="shared" si="119"/>
        <v>264.79000000000002</v>
      </c>
      <c r="Z210" s="71">
        <f t="shared" si="119"/>
        <v>264.79000000000002</v>
      </c>
      <c r="AA210" s="71">
        <f t="shared" si="119"/>
        <v>264.79000000000002</v>
      </c>
    </row>
    <row r="211" spans="1:27" ht="12.75" customHeight="1" collapsed="1" x14ac:dyDescent="0.3">
      <c r="A211" s="162" t="s">
        <v>439</v>
      </c>
      <c r="B211" s="54" t="str">
        <f>"10"&amp;"."&amp;$B$662&amp;"."&amp;$B$663</f>
        <v>10.03.2024</v>
      </c>
      <c r="C211" s="134" t="s">
        <v>76</v>
      </c>
      <c r="D211" s="135">
        <f>ROUND(((D212+D213+D215+D214)/1000),5)</f>
        <v>3.3524500000000002</v>
      </c>
      <c r="E211" s="135">
        <f>ROUND(((E212+E213+E215+E214)/1000),5)</f>
        <v>3.25373</v>
      </c>
      <c r="F211" s="135">
        <f>ROUND(((F212+F213+F215+F214)/1000),5)</f>
        <v>3.2362199999999999</v>
      </c>
      <c r="G211" s="135">
        <f t="shared" ref="G211:AA211" si="120">ROUND(((G212+G213+G215+G214)/1000),5)</f>
        <v>3.2224300000000001</v>
      </c>
      <c r="H211" s="135">
        <f t="shared" si="120"/>
        <v>3.2403300000000002</v>
      </c>
      <c r="I211" s="135">
        <f t="shared" si="120"/>
        <v>3.25929</v>
      </c>
      <c r="J211" s="135">
        <f t="shared" si="120"/>
        <v>3.2841</v>
      </c>
      <c r="K211" s="135">
        <f t="shared" si="120"/>
        <v>3.44468</v>
      </c>
      <c r="L211" s="135">
        <f t="shared" si="120"/>
        <v>3.6756600000000001</v>
      </c>
      <c r="M211" s="135">
        <f t="shared" si="120"/>
        <v>3.74227</v>
      </c>
      <c r="N211" s="135">
        <f t="shared" si="120"/>
        <v>3.8155899999999998</v>
      </c>
      <c r="O211" s="135">
        <f t="shared" si="120"/>
        <v>3.8188</v>
      </c>
      <c r="P211" s="135">
        <f t="shared" si="120"/>
        <v>3.8026399999999998</v>
      </c>
      <c r="Q211" s="135">
        <f t="shared" si="120"/>
        <v>3.7846299999999999</v>
      </c>
      <c r="R211" s="135">
        <f t="shared" si="120"/>
        <v>3.7320199999999999</v>
      </c>
      <c r="S211" s="135">
        <f t="shared" si="120"/>
        <v>3.7043200000000001</v>
      </c>
      <c r="T211" s="135">
        <f t="shared" si="120"/>
        <v>3.7084199999999998</v>
      </c>
      <c r="U211" s="135">
        <f t="shared" si="120"/>
        <v>3.7264900000000001</v>
      </c>
      <c r="V211" s="135">
        <f t="shared" si="120"/>
        <v>3.8027899999999999</v>
      </c>
      <c r="W211" s="135">
        <f t="shared" si="120"/>
        <v>3.85189</v>
      </c>
      <c r="X211" s="135">
        <f t="shared" si="120"/>
        <v>3.8409200000000001</v>
      </c>
      <c r="Y211" s="135">
        <f t="shared" si="120"/>
        <v>3.7829100000000002</v>
      </c>
      <c r="Z211" s="135">
        <f t="shared" si="120"/>
        <v>3.5687600000000002</v>
      </c>
      <c r="AA211" s="135">
        <f t="shared" si="120"/>
        <v>3.3120099999999999</v>
      </c>
    </row>
    <row r="212" spans="1:27" ht="12.75" hidden="1" customHeight="1" outlineLevel="1" x14ac:dyDescent="0.3">
      <c r="A212" s="163" t="s">
        <v>440</v>
      </c>
      <c r="B212" s="94" t="s">
        <v>238</v>
      </c>
      <c r="C212" s="70" t="s">
        <v>79</v>
      </c>
      <c r="D212" s="71">
        <v>1365.1</v>
      </c>
      <c r="E212" s="71">
        <v>1266.3800000000001</v>
      </c>
      <c r="F212" s="71">
        <v>1248.8699999999999</v>
      </c>
      <c r="G212" s="71">
        <v>1235.08</v>
      </c>
      <c r="H212" s="71">
        <v>1252.98</v>
      </c>
      <c r="I212" s="71">
        <v>1271.94</v>
      </c>
      <c r="J212" s="71">
        <v>1296.75</v>
      </c>
      <c r="K212" s="71">
        <v>1457.33</v>
      </c>
      <c r="L212" s="71">
        <v>1688.31</v>
      </c>
      <c r="M212" s="71">
        <v>1754.92</v>
      </c>
      <c r="N212" s="71">
        <v>1828.24</v>
      </c>
      <c r="O212" s="71">
        <v>1831.45</v>
      </c>
      <c r="P212" s="71">
        <v>1815.29</v>
      </c>
      <c r="Q212" s="71">
        <v>1797.28</v>
      </c>
      <c r="R212" s="71">
        <v>1744.67</v>
      </c>
      <c r="S212" s="71">
        <v>1716.97</v>
      </c>
      <c r="T212" s="71">
        <v>1721.07</v>
      </c>
      <c r="U212" s="71">
        <v>1739.14</v>
      </c>
      <c r="V212" s="71">
        <v>1815.44</v>
      </c>
      <c r="W212" s="71">
        <v>1864.54</v>
      </c>
      <c r="X212" s="71">
        <v>1853.57</v>
      </c>
      <c r="Y212" s="71">
        <v>1795.56</v>
      </c>
      <c r="Z212" s="71">
        <v>1581.41</v>
      </c>
      <c r="AA212" s="71">
        <v>1324.66</v>
      </c>
    </row>
    <row r="213" spans="1:27" ht="12.75" hidden="1" customHeight="1" outlineLevel="1" x14ac:dyDescent="0.3">
      <c r="A213" s="163" t="s">
        <v>441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3">
      <c r="A214" s="163" t="s">
        <v>442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hidden="1" customHeight="1" outlineLevel="1" x14ac:dyDescent="0.3">
      <c r="A215" s="163" t="s">
        <v>443</v>
      </c>
      <c r="B215" s="94" t="s">
        <v>81</v>
      </c>
      <c r="C215" s="70" t="s">
        <v>79</v>
      </c>
      <c r="D215" s="71">
        <f>$D$11</f>
        <v>264.79000000000002</v>
      </c>
      <c r="E215" s="71">
        <f t="shared" ref="E215:AA215" si="122">$D$11</f>
        <v>264.79000000000002</v>
      </c>
      <c r="F215" s="71">
        <f t="shared" si="122"/>
        <v>264.79000000000002</v>
      </c>
      <c r="G215" s="71">
        <f t="shared" si="122"/>
        <v>264.79000000000002</v>
      </c>
      <c r="H215" s="71">
        <f t="shared" si="122"/>
        <v>264.79000000000002</v>
      </c>
      <c r="I215" s="71">
        <f t="shared" si="122"/>
        <v>264.79000000000002</v>
      </c>
      <c r="J215" s="71">
        <f t="shared" si="122"/>
        <v>264.79000000000002</v>
      </c>
      <c r="K215" s="71">
        <f t="shared" si="122"/>
        <v>264.79000000000002</v>
      </c>
      <c r="L215" s="71">
        <f t="shared" si="122"/>
        <v>264.79000000000002</v>
      </c>
      <c r="M215" s="71">
        <f t="shared" si="122"/>
        <v>264.79000000000002</v>
      </c>
      <c r="N215" s="71">
        <f t="shared" si="122"/>
        <v>264.79000000000002</v>
      </c>
      <c r="O215" s="71">
        <f t="shared" si="122"/>
        <v>264.79000000000002</v>
      </c>
      <c r="P215" s="71">
        <f t="shared" si="122"/>
        <v>264.79000000000002</v>
      </c>
      <c r="Q215" s="71">
        <f t="shared" si="122"/>
        <v>264.79000000000002</v>
      </c>
      <c r="R215" s="71">
        <f t="shared" si="122"/>
        <v>264.79000000000002</v>
      </c>
      <c r="S215" s="71">
        <f t="shared" si="122"/>
        <v>264.79000000000002</v>
      </c>
      <c r="T215" s="71">
        <f t="shared" si="122"/>
        <v>264.79000000000002</v>
      </c>
      <c r="U215" s="71">
        <f t="shared" si="122"/>
        <v>264.79000000000002</v>
      </c>
      <c r="V215" s="71">
        <f t="shared" si="122"/>
        <v>264.79000000000002</v>
      </c>
      <c r="W215" s="71">
        <f t="shared" si="122"/>
        <v>264.79000000000002</v>
      </c>
      <c r="X215" s="71">
        <f t="shared" si="122"/>
        <v>264.79000000000002</v>
      </c>
      <c r="Y215" s="71">
        <f t="shared" si="122"/>
        <v>264.79000000000002</v>
      </c>
      <c r="Z215" s="71">
        <f t="shared" si="122"/>
        <v>264.79000000000002</v>
      </c>
      <c r="AA215" s="71">
        <f t="shared" si="122"/>
        <v>264.79000000000002</v>
      </c>
    </row>
    <row r="216" spans="1:27" ht="12.75" customHeight="1" collapsed="1" x14ac:dyDescent="0.3">
      <c r="A216" s="162" t="s">
        <v>444</v>
      </c>
      <c r="B216" s="54" t="str">
        <f>"11"&amp;"."&amp;$B$662&amp;"."&amp;$B$663</f>
        <v>11.03.2024</v>
      </c>
      <c r="C216" s="134" t="s">
        <v>76</v>
      </c>
      <c r="D216" s="135">
        <f>ROUND(((D217+D218+D220+D219)/1000),5)</f>
        <v>3.2559999999999998</v>
      </c>
      <c r="E216" s="135">
        <f>ROUND(((E217+E218+E220+E219)/1000),5)</f>
        <v>3.2286899999999998</v>
      </c>
      <c r="F216" s="135">
        <f>ROUND(((F217+F218+F220+F219)/1000),5)</f>
        <v>3.18832</v>
      </c>
      <c r="G216" s="135">
        <f t="shared" ref="G216:AA216" si="123">ROUND(((G217+G218+G220+G219)/1000),5)</f>
        <v>3.1702300000000001</v>
      </c>
      <c r="H216" s="135">
        <f t="shared" si="123"/>
        <v>3.2110099999999999</v>
      </c>
      <c r="I216" s="135">
        <f t="shared" si="123"/>
        <v>3.2987700000000002</v>
      </c>
      <c r="J216" s="135">
        <f t="shared" si="123"/>
        <v>3.4743200000000001</v>
      </c>
      <c r="K216" s="135">
        <f t="shared" si="123"/>
        <v>3.68763</v>
      </c>
      <c r="L216" s="135">
        <f t="shared" si="123"/>
        <v>3.8130500000000001</v>
      </c>
      <c r="M216" s="135">
        <f t="shared" si="123"/>
        <v>3.8894600000000001</v>
      </c>
      <c r="N216" s="135">
        <f t="shared" si="123"/>
        <v>3.8759100000000002</v>
      </c>
      <c r="O216" s="135">
        <f t="shared" si="123"/>
        <v>3.88009</v>
      </c>
      <c r="P216" s="135">
        <f t="shared" si="123"/>
        <v>3.8643399999999999</v>
      </c>
      <c r="Q216" s="135">
        <f t="shared" si="123"/>
        <v>3.8516400000000002</v>
      </c>
      <c r="R216" s="135">
        <f t="shared" si="123"/>
        <v>3.8283800000000001</v>
      </c>
      <c r="S216" s="135">
        <f t="shared" si="123"/>
        <v>3.8084099999999999</v>
      </c>
      <c r="T216" s="135">
        <f t="shared" si="123"/>
        <v>3.8054399999999999</v>
      </c>
      <c r="U216" s="135">
        <f t="shared" si="123"/>
        <v>3.7367599999999999</v>
      </c>
      <c r="V216" s="135">
        <f t="shared" si="123"/>
        <v>3.7626200000000001</v>
      </c>
      <c r="W216" s="135">
        <f t="shared" si="123"/>
        <v>3.78823</v>
      </c>
      <c r="X216" s="135">
        <f t="shared" si="123"/>
        <v>3.7486299999999999</v>
      </c>
      <c r="Y216" s="135">
        <f t="shared" si="123"/>
        <v>3.6881900000000001</v>
      </c>
      <c r="Z216" s="135">
        <f t="shared" si="123"/>
        <v>3.48489</v>
      </c>
      <c r="AA216" s="135">
        <f t="shared" si="123"/>
        <v>3.24498</v>
      </c>
    </row>
    <row r="217" spans="1:27" ht="12.75" hidden="1" customHeight="1" outlineLevel="1" x14ac:dyDescent="0.3">
      <c r="A217" s="163" t="s">
        <v>445</v>
      </c>
      <c r="B217" s="94" t="s">
        <v>238</v>
      </c>
      <c r="C217" s="70" t="s">
        <v>79</v>
      </c>
      <c r="D217" s="71">
        <v>1268.6500000000001</v>
      </c>
      <c r="E217" s="71">
        <v>1241.3399999999999</v>
      </c>
      <c r="F217" s="71">
        <v>1200.97</v>
      </c>
      <c r="G217" s="71">
        <v>1182.8800000000001</v>
      </c>
      <c r="H217" s="71">
        <v>1223.6600000000001</v>
      </c>
      <c r="I217" s="71">
        <v>1311.42</v>
      </c>
      <c r="J217" s="71">
        <v>1486.97</v>
      </c>
      <c r="K217" s="71">
        <v>1700.28</v>
      </c>
      <c r="L217" s="71">
        <v>1825.7</v>
      </c>
      <c r="M217" s="71">
        <v>1902.11</v>
      </c>
      <c r="N217" s="71">
        <v>1888.56</v>
      </c>
      <c r="O217" s="71">
        <v>1892.74</v>
      </c>
      <c r="P217" s="71">
        <v>1876.99</v>
      </c>
      <c r="Q217" s="71">
        <v>1864.29</v>
      </c>
      <c r="R217" s="71">
        <v>1841.03</v>
      </c>
      <c r="S217" s="71">
        <v>1821.06</v>
      </c>
      <c r="T217" s="71">
        <v>1818.09</v>
      </c>
      <c r="U217" s="71">
        <v>1749.41</v>
      </c>
      <c r="V217" s="71">
        <v>1775.27</v>
      </c>
      <c r="W217" s="71">
        <v>1800.88</v>
      </c>
      <c r="X217" s="71">
        <v>1761.28</v>
      </c>
      <c r="Y217" s="71">
        <v>1700.84</v>
      </c>
      <c r="Z217" s="71">
        <v>1497.54</v>
      </c>
      <c r="AA217" s="71">
        <v>1257.6300000000001</v>
      </c>
    </row>
    <row r="218" spans="1:27" ht="12.75" hidden="1" customHeight="1" outlineLevel="1" x14ac:dyDescent="0.3">
      <c r="A218" s="163" t="s">
        <v>446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3">
      <c r="A219" s="163" t="s">
        <v>447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hidden="1" customHeight="1" outlineLevel="1" x14ac:dyDescent="0.3">
      <c r="A220" s="163" t="s">
        <v>448</v>
      </c>
      <c r="B220" s="94" t="s">
        <v>81</v>
      </c>
      <c r="C220" s="70" t="s">
        <v>79</v>
      </c>
      <c r="D220" s="71">
        <f>$D$11</f>
        <v>264.79000000000002</v>
      </c>
      <c r="E220" s="71">
        <f t="shared" ref="E220:AA220" si="125">$D$11</f>
        <v>264.79000000000002</v>
      </c>
      <c r="F220" s="71">
        <f t="shared" si="125"/>
        <v>264.79000000000002</v>
      </c>
      <c r="G220" s="71">
        <f t="shared" si="125"/>
        <v>264.79000000000002</v>
      </c>
      <c r="H220" s="71">
        <f t="shared" si="125"/>
        <v>264.79000000000002</v>
      </c>
      <c r="I220" s="71">
        <f t="shared" si="125"/>
        <v>264.79000000000002</v>
      </c>
      <c r="J220" s="71">
        <f t="shared" si="125"/>
        <v>264.79000000000002</v>
      </c>
      <c r="K220" s="71">
        <f t="shared" si="125"/>
        <v>264.79000000000002</v>
      </c>
      <c r="L220" s="71">
        <f t="shared" si="125"/>
        <v>264.79000000000002</v>
      </c>
      <c r="M220" s="71">
        <f t="shared" si="125"/>
        <v>264.79000000000002</v>
      </c>
      <c r="N220" s="71">
        <f t="shared" si="125"/>
        <v>264.79000000000002</v>
      </c>
      <c r="O220" s="71">
        <f t="shared" si="125"/>
        <v>264.79000000000002</v>
      </c>
      <c r="P220" s="71">
        <f t="shared" si="125"/>
        <v>264.79000000000002</v>
      </c>
      <c r="Q220" s="71">
        <f t="shared" si="125"/>
        <v>264.79000000000002</v>
      </c>
      <c r="R220" s="71">
        <f t="shared" si="125"/>
        <v>264.79000000000002</v>
      </c>
      <c r="S220" s="71">
        <f t="shared" si="125"/>
        <v>264.79000000000002</v>
      </c>
      <c r="T220" s="71">
        <f t="shared" si="125"/>
        <v>264.79000000000002</v>
      </c>
      <c r="U220" s="71">
        <f t="shared" si="125"/>
        <v>264.79000000000002</v>
      </c>
      <c r="V220" s="71">
        <f t="shared" si="125"/>
        <v>264.79000000000002</v>
      </c>
      <c r="W220" s="71">
        <f t="shared" si="125"/>
        <v>264.79000000000002</v>
      </c>
      <c r="X220" s="71">
        <f t="shared" si="125"/>
        <v>264.79000000000002</v>
      </c>
      <c r="Y220" s="71">
        <f t="shared" si="125"/>
        <v>264.79000000000002</v>
      </c>
      <c r="Z220" s="71">
        <f t="shared" si="125"/>
        <v>264.79000000000002</v>
      </c>
      <c r="AA220" s="71">
        <f t="shared" si="125"/>
        <v>264.79000000000002</v>
      </c>
    </row>
    <row r="221" spans="1:27" ht="12.75" customHeight="1" collapsed="1" x14ac:dyDescent="0.3">
      <c r="A221" s="162" t="s">
        <v>449</v>
      </c>
      <c r="B221" s="54" t="str">
        <f>"12"&amp;"."&amp;$B$662&amp;"."&amp;$B$663</f>
        <v>12.03.2024</v>
      </c>
      <c r="C221" s="134" t="s">
        <v>76</v>
      </c>
      <c r="D221" s="135">
        <f>ROUND(((D222+D223+D225+D224)/1000),5)</f>
        <v>3.2450199999999998</v>
      </c>
      <c r="E221" s="135">
        <f>ROUND(((E222+E223+E225+E224)/1000),5)</f>
        <v>3.1949200000000002</v>
      </c>
      <c r="F221" s="135">
        <f>ROUND(((F222+F223+F225+F224)/1000),5)</f>
        <v>3.1573199999999999</v>
      </c>
      <c r="G221" s="135">
        <f t="shared" ref="G221:AA221" si="126">ROUND(((G222+G223+G225+G224)/1000),5)</f>
        <v>3.1545700000000001</v>
      </c>
      <c r="H221" s="135">
        <f t="shared" si="126"/>
        <v>3.20661</v>
      </c>
      <c r="I221" s="135">
        <f t="shared" si="126"/>
        <v>3.3035999999999999</v>
      </c>
      <c r="J221" s="135">
        <f t="shared" si="126"/>
        <v>3.4701</v>
      </c>
      <c r="K221" s="135">
        <f t="shared" si="126"/>
        <v>3.6952799999999999</v>
      </c>
      <c r="L221" s="135">
        <f t="shared" si="126"/>
        <v>3.7714699999999999</v>
      </c>
      <c r="M221" s="135">
        <f t="shared" si="126"/>
        <v>3.8271700000000002</v>
      </c>
      <c r="N221" s="135">
        <f t="shared" si="126"/>
        <v>3.8272400000000002</v>
      </c>
      <c r="O221" s="135">
        <f t="shared" si="126"/>
        <v>3.8340200000000002</v>
      </c>
      <c r="P221" s="135">
        <f t="shared" si="126"/>
        <v>3.81616</v>
      </c>
      <c r="Q221" s="135">
        <f t="shared" si="126"/>
        <v>3.8153700000000002</v>
      </c>
      <c r="R221" s="135">
        <f t="shared" si="126"/>
        <v>3.79237</v>
      </c>
      <c r="S221" s="135">
        <f t="shared" si="126"/>
        <v>3.77576</v>
      </c>
      <c r="T221" s="135">
        <f t="shared" si="126"/>
        <v>3.7716699999999999</v>
      </c>
      <c r="U221" s="135">
        <f t="shared" si="126"/>
        <v>3.7233299999999998</v>
      </c>
      <c r="V221" s="135">
        <f t="shared" si="126"/>
        <v>3.7686500000000001</v>
      </c>
      <c r="W221" s="135">
        <f t="shared" si="126"/>
        <v>3.7936000000000001</v>
      </c>
      <c r="X221" s="135">
        <f t="shared" si="126"/>
        <v>3.7881</v>
      </c>
      <c r="Y221" s="135">
        <f t="shared" si="126"/>
        <v>3.6993800000000001</v>
      </c>
      <c r="Z221" s="135">
        <f t="shared" si="126"/>
        <v>3.48793</v>
      </c>
      <c r="AA221" s="135">
        <f t="shared" si="126"/>
        <v>3.3063899999999999</v>
      </c>
    </row>
    <row r="222" spans="1:27" ht="12.75" hidden="1" customHeight="1" outlineLevel="1" x14ac:dyDescent="0.3">
      <c r="A222" s="163" t="s">
        <v>450</v>
      </c>
      <c r="B222" s="94" t="s">
        <v>238</v>
      </c>
      <c r="C222" s="70" t="s">
        <v>79</v>
      </c>
      <c r="D222" s="71">
        <v>1257.67</v>
      </c>
      <c r="E222" s="71">
        <v>1207.57</v>
      </c>
      <c r="F222" s="71">
        <v>1169.97</v>
      </c>
      <c r="G222" s="71">
        <v>1167.22</v>
      </c>
      <c r="H222" s="71">
        <v>1219.26</v>
      </c>
      <c r="I222" s="71">
        <v>1316.25</v>
      </c>
      <c r="J222" s="71">
        <v>1482.75</v>
      </c>
      <c r="K222" s="71">
        <v>1707.93</v>
      </c>
      <c r="L222" s="71">
        <v>1784.12</v>
      </c>
      <c r="M222" s="71">
        <v>1839.82</v>
      </c>
      <c r="N222" s="71">
        <v>1839.89</v>
      </c>
      <c r="O222" s="71">
        <v>1846.67</v>
      </c>
      <c r="P222" s="71">
        <v>1828.81</v>
      </c>
      <c r="Q222" s="71">
        <v>1828.02</v>
      </c>
      <c r="R222" s="71">
        <v>1805.02</v>
      </c>
      <c r="S222" s="71">
        <v>1788.41</v>
      </c>
      <c r="T222" s="71">
        <v>1784.32</v>
      </c>
      <c r="U222" s="71">
        <v>1735.98</v>
      </c>
      <c r="V222" s="71">
        <v>1781.3</v>
      </c>
      <c r="W222" s="71">
        <v>1806.25</v>
      </c>
      <c r="X222" s="71">
        <v>1800.75</v>
      </c>
      <c r="Y222" s="71">
        <v>1712.03</v>
      </c>
      <c r="Z222" s="71">
        <v>1500.58</v>
      </c>
      <c r="AA222" s="71">
        <v>1319.04</v>
      </c>
    </row>
    <row r="223" spans="1:27" ht="12.75" hidden="1" customHeight="1" outlineLevel="1" x14ac:dyDescent="0.3">
      <c r="A223" s="163" t="s">
        <v>451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3">
      <c r="A224" s="163" t="s">
        <v>452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hidden="1" customHeight="1" outlineLevel="1" x14ac:dyDescent="0.3">
      <c r="A225" s="163" t="s">
        <v>453</v>
      </c>
      <c r="B225" s="94" t="s">
        <v>81</v>
      </c>
      <c r="C225" s="70" t="s">
        <v>79</v>
      </c>
      <c r="D225" s="71">
        <f>$D$11</f>
        <v>264.79000000000002</v>
      </c>
      <c r="E225" s="71">
        <f t="shared" ref="E225:AA225" si="128">$D$11</f>
        <v>264.79000000000002</v>
      </c>
      <c r="F225" s="71">
        <f t="shared" si="128"/>
        <v>264.79000000000002</v>
      </c>
      <c r="G225" s="71">
        <f t="shared" si="128"/>
        <v>264.79000000000002</v>
      </c>
      <c r="H225" s="71">
        <f t="shared" si="128"/>
        <v>264.79000000000002</v>
      </c>
      <c r="I225" s="71">
        <f t="shared" si="128"/>
        <v>264.79000000000002</v>
      </c>
      <c r="J225" s="71">
        <f t="shared" si="128"/>
        <v>264.79000000000002</v>
      </c>
      <c r="K225" s="71">
        <f t="shared" si="128"/>
        <v>264.79000000000002</v>
      </c>
      <c r="L225" s="71">
        <f t="shared" si="128"/>
        <v>264.79000000000002</v>
      </c>
      <c r="M225" s="71">
        <f t="shared" si="128"/>
        <v>264.79000000000002</v>
      </c>
      <c r="N225" s="71">
        <f t="shared" si="128"/>
        <v>264.79000000000002</v>
      </c>
      <c r="O225" s="71">
        <f t="shared" si="128"/>
        <v>264.79000000000002</v>
      </c>
      <c r="P225" s="71">
        <f t="shared" si="128"/>
        <v>264.79000000000002</v>
      </c>
      <c r="Q225" s="71">
        <f t="shared" si="128"/>
        <v>264.79000000000002</v>
      </c>
      <c r="R225" s="71">
        <f t="shared" si="128"/>
        <v>264.79000000000002</v>
      </c>
      <c r="S225" s="71">
        <f t="shared" si="128"/>
        <v>264.79000000000002</v>
      </c>
      <c r="T225" s="71">
        <f t="shared" si="128"/>
        <v>264.79000000000002</v>
      </c>
      <c r="U225" s="71">
        <f t="shared" si="128"/>
        <v>264.79000000000002</v>
      </c>
      <c r="V225" s="71">
        <f t="shared" si="128"/>
        <v>264.79000000000002</v>
      </c>
      <c r="W225" s="71">
        <f t="shared" si="128"/>
        <v>264.79000000000002</v>
      </c>
      <c r="X225" s="71">
        <f t="shared" si="128"/>
        <v>264.79000000000002</v>
      </c>
      <c r="Y225" s="71">
        <f t="shared" si="128"/>
        <v>264.79000000000002</v>
      </c>
      <c r="Z225" s="71">
        <f t="shared" si="128"/>
        <v>264.79000000000002</v>
      </c>
      <c r="AA225" s="71">
        <f t="shared" si="128"/>
        <v>264.79000000000002</v>
      </c>
    </row>
    <row r="226" spans="1:27" ht="12.75" customHeight="1" collapsed="1" x14ac:dyDescent="0.3">
      <c r="A226" s="162" t="s">
        <v>454</v>
      </c>
      <c r="B226" s="54" t="str">
        <f>"13"&amp;"."&amp;$B$662&amp;"."&amp;$B$663</f>
        <v>13.03.2024</v>
      </c>
      <c r="C226" s="134" t="s">
        <v>76</v>
      </c>
      <c r="D226" s="135">
        <f>ROUND(((D227+D228+D230+D229)/1000),5)</f>
        <v>3.2176200000000001</v>
      </c>
      <c r="E226" s="135">
        <f>ROUND(((E227+E228+E230+E229)/1000),5)</f>
        <v>3.1825600000000001</v>
      </c>
      <c r="F226" s="135">
        <f>ROUND(((F227+F228+F230+F229)/1000),5)</f>
        <v>3.15727</v>
      </c>
      <c r="G226" s="135">
        <f t="shared" ref="G226:AA226" si="129">ROUND(((G227+G228+G230+G229)/1000),5)</f>
        <v>3.15612</v>
      </c>
      <c r="H226" s="135">
        <f t="shared" si="129"/>
        <v>3.1810999999999998</v>
      </c>
      <c r="I226" s="135">
        <f t="shared" si="129"/>
        <v>3.2790499999999998</v>
      </c>
      <c r="J226" s="135">
        <f t="shared" si="129"/>
        <v>3.45932</v>
      </c>
      <c r="K226" s="135">
        <f t="shared" si="129"/>
        <v>3.6855699999999998</v>
      </c>
      <c r="L226" s="135">
        <f t="shared" si="129"/>
        <v>3.7212499999999999</v>
      </c>
      <c r="M226" s="135">
        <f t="shared" si="129"/>
        <v>3.8821300000000001</v>
      </c>
      <c r="N226" s="135">
        <f t="shared" si="129"/>
        <v>3.8714900000000001</v>
      </c>
      <c r="O226" s="135">
        <f t="shared" si="129"/>
        <v>3.7894700000000001</v>
      </c>
      <c r="P226" s="135">
        <f t="shared" si="129"/>
        <v>3.7424300000000001</v>
      </c>
      <c r="Q226" s="135">
        <f t="shared" si="129"/>
        <v>3.7830900000000001</v>
      </c>
      <c r="R226" s="135">
        <f t="shared" si="129"/>
        <v>3.7617600000000002</v>
      </c>
      <c r="S226" s="135">
        <f t="shared" si="129"/>
        <v>3.73794</v>
      </c>
      <c r="T226" s="135">
        <f t="shared" si="129"/>
        <v>3.7110599999999998</v>
      </c>
      <c r="U226" s="135">
        <f t="shared" si="129"/>
        <v>3.7090800000000002</v>
      </c>
      <c r="V226" s="135">
        <f t="shared" si="129"/>
        <v>3.7419899999999999</v>
      </c>
      <c r="W226" s="135">
        <f t="shared" si="129"/>
        <v>3.8002799999999999</v>
      </c>
      <c r="X226" s="135">
        <f t="shared" si="129"/>
        <v>3.7749299999999999</v>
      </c>
      <c r="Y226" s="135">
        <f t="shared" si="129"/>
        <v>3.6961599999999999</v>
      </c>
      <c r="Z226" s="135">
        <f t="shared" si="129"/>
        <v>3.48482</v>
      </c>
      <c r="AA226" s="135">
        <f t="shared" si="129"/>
        <v>3.2835000000000001</v>
      </c>
    </row>
    <row r="227" spans="1:27" ht="12.75" hidden="1" customHeight="1" outlineLevel="1" x14ac:dyDescent="0.3">
      <c r="A227" s="163" t="s">
        <v>455</v>
      </c>
      <c r="B227" s="94" t="s">
        <v>238</v>
      </c>
      <c r="C227" s="70" t="s">
        <v>79</v>
      </c>
      <c r="D227" s="71">
        <v>1230.27</v>
      </c>
      <c r="E227" s="71">
        <v>1195.21</v>
      </c>
      <c r="F227" s="71">
        <v>1169.92</v>
      </c>
      <c r="G227" s="71">
        <v>1168.77</v>
      </c>
      <c r="H227" s="71">
        <v>1193.75</v>
      </c>
      <c r="I227" s="71">
        <v>1291.7</v>
      </c>
      <c r="J227" s="71">
        <v>1471.97</v>
      </c>
      <c r="K227" s="71">
        <v>1698.22</v>
      </c>
      <c r="L227" s="71">
        <v>1733.9</v>
      </c>
      <c r="M227" s="71">
        <v>1894.78</v>
      </c>
      <c r="N227" s="71">
        <v>1884.14</v>
      </c>
      <c r="O227" s="71">
        <v>1802.12</v>
      </c>
      <c r="P227" s="71">
        <v>1755.08</v>
      </c>
      <c r="Q227" s="71">
        <v>1795.74</v>
      </c>
      <c r="R227" s="71">
        <v>1774.41</v>
      </c>
      <c r="S227" s="71">
        <v>1750.59</v>
      </c>
      <c r="T227" s="71">
        <v>1723.71</v>
      </c>
      <c r="U227" s="71">
        <v>1721.73</v>
      </c>
      <c r="V227" s="71">
        <v>1754.64</v>
      </c>
      <c r="W227" s="71">
        <v>1812.93</v>
      </c>
      <c r="X227" s="71">
        <v>1787.58</v>
      </c>
      <c r="Y227" s="71">
        <v>1708.81</v>
      </c>
      <c r="Z227" s="71">
        <v>1497.47</v>
      </c>
      <c r="AA227" s="71">
        <v>1296.1500000000001</v>
      </c>
    </row>
    <row r="228" spans="1:27" ht="12.75" hidden="1" customHeight="1" outlineLevel="1" x14ac:dyDescent="0.3">
      <c r="A228" s="163" t="s">
        <v>456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3">
      <c r="A229" s="163" t="s">
        <v>457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hidden="1" customHeight="1" outlineLevel="1" x14ac:dyDescent="0.3">
      <c r="A230" s="163" t="s">
        <v>458</v>
      </c>
      <c r="B230" s="94" t="s">
        <v>81</v>
      </c>
      <c r="C230" s="70" t="s">
        <v>79</v>
      </c>
      <c r="D230" s="71">
        <f>$D$11</f>
        <v>264.79000000000002</v>
      </c>
      <c r="E230" s="71">
        <f t="shared" ref="E230:AA230" si="131">$D$11</f>
        <v>264.79000000000002</v>
      </c>
      <c r="F230" s="71">
        <f t="shared" si="131"/>
        <v>264.79000000000002</v>
      </c>
      <c r="G230" s="71">
        <f t="shared" si="131"/>
        <v>264.79000000000002</v>
      </c>
      <c r="H230" s="71">
        <f t="shared" si="131"/>
        <v>264.79000000000002</v>
      </c>
      <c r="I230" s="71">
        <f t="shared" si="131"/>
        <v>264.79000000000002</v>
      </c>
      <c r="J230" s="71">
        <f t="shared" si="131"/>
        <v>264.79000000000002</v>
      </c>
      <c r="K230" s="71">
        <f t="shared" si="131"/>
        <v>264.79000000000002</v>
      </c>
      <c r="L230" s="71">
        <f t="shared" si="131"/>
        <v>264.79000000000002</v>
      </c>
      <c r="M230" s="71">
        <f t="shared" si="131"/>
        <v>264.79000000000002</v>
      </c>
      <c r="N230" s="71">
        <f t="shared" si="131"/>
        <v>264.79000000000002</v>
      </c>
      <c r="O230" s="71">
        <f t="shared" si="131"/>
        <v>264.79000000000002</v>
      </c>
      <c r="P230" s="71">
        <f t="shared" si="131"/>
        <v>264.79000000000002</v>
      </c>
      <c r="Q230" s="71">
        <f t="shared" si="131"/>
        <v>264.79000000000002</v>
      </c>
      <c r="R230" s="71">
        <f t="shared" si="131"/>
        <v>264.79000000000002</v>
      </c>
      <c r="S230" s="71">
        <f t="shared" si="131"/>
        <v>264.79000000000002</v>
      </c>
      <c r="T230" s="71">
        <f t="shared" si="131"/>
        <v>264.79000000000002</v>
      </c>
      <c r="U230" s="71">
        <f t="shared" si="131"/>
        <v>264.79000000000002</v>
      </c>
      <c r="V230" s="71">
        <f t="shared" si="131"/>
        <v>264.79000000000002</v>
      </c>
      <c r="W230" s="71">
        <f t="shared" si="131"/>
        <v>264.79000000000002</v>
      </c>
      <c r="X230" s="71">
        <f t="shared" si="131"/>
        <v>264.79000000000002</v>
      </c>
      <c r="Y230" s="71">
        <f t="shared" si="131"/>
        <v>264.79000000000002</v>
      </c>
      <c r="Z230" s="71">
        <f t="shared" si="131"/>
        <v>264.79000000000002</v>
      </c>
      <c r="AA230" s="71">
        <f t="shared" si="131"/>
        <v>264.79000000000002</v>
      </c>
    </row>
    <row r="231" spans="1:27" ht="12.75" customHeight="1" collapsed="1" x14ac:dyDescent="0.3">
      <c r="A231" s="162" t="s">
        <v>459</v>
      </c>
      <c r="B231" s="54" t="str">
        <f>"14"&amp;"."&amp;$B$662&amp;"."&amp;$B$663</f>
        <v>14.03.2024</v>
      </c>
      <c r="C231" s="134" t="s">
        <v>76</v>
      </c>
      <c r="D231" s="135">
        <f>ROUND(((D232+D233+D235+D234)/1000),5)</f>
        <v>3.2472400000000001</v>
      </c>
      <c r="E231" s="135">
        <f>ROUND(((E232+E233+E235+E234)/1000),5)</f>
        <v>3.1694499999999999</v>
      </c>
      <c r="F231" s="135">
        <f>ROUND(((F232+F233+F235+F234)/1000),5)</f>
        <v>3.1556199999999999</v>
      </c>
      <c r="G231" s="135">
        <f t="shared" ref="G231:AA231" si="132">ROUND(((G232+G233+G235+G234)/1000),5)</f>
        <v>3.1583700000000001</v>
      </c>
      <c r="H231" s="135">
        <f t="shared" si="132"/>
        <v>3.2017199999999999</v>
      </c>
      <c r="I231" s="135">
        <f t="shared" si="132"/>
        <v>3.2781500000000001</v>
      </c>
      <c r="J231" s="135">
        <f t="shared" si="132"/>
        <v>3.4439099999999998</v>
      </c>
      <c r="K231" s="135">
        <f t="shared" si="132"/>
        <v>3.66615</v>
      </c>
      <c r="L231" s="135">
        <f t="shared" si="132"/>
        <v>3.7359200000000001</v>
      </c>
      <c r="M231" s="135">
        <f t="shared" si="132"/>
        <v>3.8038699999999999</v>
      </c>
      <c r="N231" s="135">
        <f t="shared" si="132"/>
        <v>3.7917200000000002</v>
      </c>
      <c r="O231" s="135">
        <f t="shared" si="132"/>
        <v>3.8278300000000001</v>
      </c>
      <c r="P231" s="135">
        <f t="shared" si="132"/>
        <v>3.8029000000000002</v>
      </c>
      <c r="Q231" s="135">
        <f t="shared" si="132"/>
        <v>3.7932399999999999</v>
      </c>
      <c r="R231" s="135">
        <f t="shared" si="132"/>
        <v>3.7741099999999999</v>
      </c>
      <c r="S231" s="135">
        <f t="shared" si="132"/>
        <v>3.7482700000000002</v>
      </c>
      <c r="T231" s="135">
        <f t="shared" si="132"/>
        <v>3.7455400000000001</v>
      </c>
      <c r="U231" s="135">
        <f t="shared" si="132"/>
        <v>3.7052</v>
      </c>
      <c r="V231" s="135">
        <f t="shared" si="132"/>
        <v>3.7915800000000002</v>
      </c>
      <c r="W231" s="135">
        <f t="shared" si="132"/>
        <v>3.8229899999999999</v>
      </c>
      <c r="X231" s="135">
        <f t="shared" si="132"/>
        <v>3.7835200000000002</v>
      </c>
      <c r="Y231" s="135">
        <f t="shared" si="132"/>
        <v>3.69651</v>
      </c>
      <c r="Z231" s="135">
        <f t="shared" si="132"/>
        <v>3.5153400000000001</v>
      </c>
      <c r="AA231" s="135">
        <f t="shared" si="132"/>
        <v>3.3675999999999999</v>
      </c>
    </row>
    <row r="232" spans="1:27" ht="12.75" hidden="1" customHeight="1" outlineLevel="1" x14ac:dyDescent="0.3">
      <c r="A232" s="163" t="s">
        <v>460</v>
      </c>
      <c r="B232" s="94" t="s">
        <v>238</v>
      </c>
      <c r="C232" s="70" t="s">
        <v>79</v>
      </c>
      <c r="D232" s="71">
        <v>1259.8900000000001</v>
      </c>
      <c r="E232" s="71">
        <v>1182.0999999999999</v>
      </c>
      <c r="F232" s="71">
        <v>1168.27</v>
      </c>
      <c r="G232" s="71">
        <v>1171.02</v>
      </c>
      <c r="H232" s="71">
        <v>1214.3699999999999</v>
      </c>
      <c r="I232" s="71">
        <v>1290.8</v>
      </c>
      <c r="J232" s="71">
        <v>1456.56</v>
      </c>
      <c r="K232" s="71">
        <v>1678.8</v>
      </c>
      <c r="L232" s="71">
        <v>1748.57</v>
      </c>
      <c r="M232" s="71">
        <v>1816.52</v>
      </c>
      <c r="N232" s="71">
        <v>1804.37</v>
      </c>
      <c r="O232" s="71">
        <v>1840.48</v>
      </c>
      <c r="P232" s="71">
        <v>1815.55</v>
      </c>
      <c r="Q232" s="71">
        <v>1805.89</v>
      </c>
      <c r="R232" s="71">
        <v>1786.76</v>
      </c>
      <c r="S232" s="71">
        <v>1760.92</v>
      </c>
      <c r="T232" s="71">
        <v>1758.19</v>
      </c>
      <c r="U232" s="71">
        <v>1717.85</v>
      </c>
      <c r="V232" s="71">
        <v>1804.23</v>
      </c>
      <c r="W232" s="71">
        <v>1835.64</v>
      </c>
      <c r="X232" s="71">
        <v>1796.17</v>
      </c>
      <c r="Y232" s="71">
        <v>1709.16</v>
      </c>
      <c r="Z232" s="71">
        <v>1527.99</v>
      </c>
      <c r="AA232" s="71">
        <v>1380.25</v>
      </c>
    </row>
    <row r="233" spans="1:27" ht="12.75" hidden="1" customHeight="1" outlineLevel="1" x14ac:dyDescent="0.3">
      <c r="A233" s="163" t="s">
        <v>461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3">
      <c r="A234" s="163" t="s">
        <v>462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hidden="1" customHeight="1" outlineLevel="1" x14ac:dyDescent="0.3">
      <c r="A235" s="163" t="s">
        <v>463</v>
      </c>
      <c r="B235" s="94" t="s">
        <v>81</v>
      </c>
      <c r="C235" s="70" t="s">
        <v>79</v>
      </c>
      <c r="D235" s="71">
        <f>$D$11</f>
        <v>264.79000000000002</v>
      </c>
      <c r="E235" s="71">
        <f t="shared" ref="E235:AA235" si="134">$D$11</f>
        <v>264.79000000000002</v>
      </c>
      <c r="F235" s="71">
        <f t="shared" si="134"/>
        <v>264.79000000000002</v>
      </c>
      <c r="G235" s="71">
        <f t="shared" si="134"/>
        <v>264.79000000000002</v>
      </c>
      <c r="H235" s="71">
        <f t="shared" si="134"/>
        <v>264.79000000000002</v>
      </c>
      <c r="I235" s="71">
        <f t="shared" si="134"/>
        <v>264.79000000000002</v>
      </c>
      <c r="J235" s="71">
        <f t="shared" si="134"/>
        <v>264.79000000000002</v>
      </c>
      <c r="K235" s="71">
        <f t="shared" si="134"/>
        <v>264.79000000000002</v>
      </c>
      <c r="L235" s="71">
        <f t="shared" si="134"/>
        <v>264.79000000000002</v>
      </c>
      <c r="M235" s="71">
        <f t="shared" si="134"/>
        <v>264.79000000000002</v>
      </c>
      <c r="N235" s="71">
        <f t="shared" si="134"/>
        <v>264.79000000000002</v>
      </c>
      <c r="O235" s="71">
        <f t="shared" si="134"/>
        <v>264.79000000000002</v>
      </c>
      <c r="P235" s="71">
        <f t="shared" si="134"/>
        <v>264.79000000000002</v>
      </c>
      <c r="Q235" s="71">
        <f t="shared" si="134"/>
        <v>264.79000000000002</v>
      </c>
      <c r="R235" s="71">
        <f t="shared" si="134"/>
        <v>264.79000000000002</v>
      </c>
      <c r="S235" s="71">
        <f t="shared" si="134"/>
        <v>264.79000000000002</v>
      </c>
      <c r="T235" s="71">
        <f t="shared" si="134"/>
        <v>264.79000000000002</v>
      </c>
      <c r="U235" s="71">
        <f t="shared" si="134"/>
        <v>264.79000000000002</v>
      </c>
      <c r="V235" s="71">
        <f t="shared" si="134"/>
        <v>264.79000000000002</v>
      </c>
      <c r="W235" s="71">
        <f t="shared" si="134"/>
        <v>264.79000000000002</v>
      </c>
      <c r="X235" s="71">
        <f t="shared" si="134"/>
        <v>264.79000000000002</v>
      </c>
      <c r="Y235" s="71">
        <f t="shared" si="134"/>
        <v>264.79000000000002</v>
      </c>
      <c r="Z235" s="71">
        <f t="shared" si="134"/>
        <v>264.79000000000002</v>
      </c>
      <c r="AA235" s="71">
        <f t="shared" si="134"/>
        <v>264.79000000000002</v>
      </c>
    </row>
    <row r="236" spans="1:27" ht="12.75" customHeight="1" collapsed="1" x14ac:dyDescent="0.3">
      <c r="A236" s="162" t="s">
        <v>464</v>
      </c>
      <c r="B236" s="54" t="str">
        <f>"15"&amp;"."&amp;$B$662&amp;"."&amp;$B$663</f>
        <v>15.03.2024</v>
      </c>
      <c r="C236" s="134" t="s">
        <v>76</v>
      </c>
      <c r="D236" s="135">
        <f>ROUND(((D237+D238+D240+D239)/1000),5)</f>
        <v>3.2535500000000002</v>
      </c>
      <c r="E236" s="135">
        <f>ROUND(((E237+E238+E240+E239)/1000),5)</f>
        <v>3.1929099999999999</v>
      </c>
      <c r="F236" s="135">
        <f>ROUND(((F237+F238+F240+F239)/1000),5)</f>
        <v>3.1804600000000001</v>
      </c>
      <c r="G236" s="135">
        <f t="shared" ref="G236:AA236" si="135">ROUND(((G237+G238+G240+G239)/1000),5)</f>
        <v>3.1805099999999999</v>
      </c>
      <c r="H236" s="135">
        <f t="shared" si="135"/>
        <v>3.2081200000000001</v>
      </c>
      <c r="I236" s="135">
        <f t="shared" si="135"/>
        <v>3.34612</v>
      </c>
      <c r="J236" s="135">
        <f t="shared" si="135"/>
        <v>3.4682300000000001</v>
      </c>
      <c r="K236" s="135">
        <f t="shared" si="135"/>
        <v>3.68275</v>
      </c>
      <c r="L236" s="135">
        <f t="shared" si="135"/>
        <v>3.7644199999999999</v>
      </c>
      <c r="M236" s="135">
        <f t="shared" si="135"/>
        <v>3.8038099999999999</v>
      </c>
      <c r="N236" s="135">
        <f t="shared" si="135"/>
        <v>3.8044699999999998</v>
      </c>
      <c r="O236" s="135">
        <f t="shared" si="135"/>
        <v>3.8520599999999998</v>
      </c>
      <c r="P236" s="135">
        <f t="shared" si="135"/>
        <v>3.8473000000000002</v>
      </c>
      <c r="Q236" s="135">
        <f t="shared" si="135"/>
        <v>3.83961</v>
      </c>
      <c r="R236" s="135">
        <f t="shared" si="135"/>
        <v>3.82328</v>
      </c>
      <c r="S236" s="135">
        <f t="shared" si="135"/>
        <v>3.81073</v>
      </c>
      <c r="T236" s="135">
        <f t="shared" si="135"/>
        <v>3.8111999999999999</v>
      </c>
      <c r="U236" s="135">
        <f t="shared" si="135"/>
        <v>3.7403900000000001</v>
      </c>
      <c r="V236" s="135">
        <f t="shared" si="135"/>
        <v>3.8006899999999999</v>
      </c>
      <c r="W236" s="135">
        <f t="shared" si="135"/>
        <v>3.8591299999999999</v>
      </c>
      <c r="X236" s="135">
        <f t="shared" si="135"/>
        <v>3.8539400000000001</v>
      </c>
      <c r="Y236" s="135">
        <f t="shared" si="135"/>
        <v>3.74254</v>
      </c>
      <c r="Z236" s="135">
        <f t="shared" si="135"/>
        <v>3.55185</v>
      </c>
      <c r="AA236" s="135">
        <f t="shared" si="135"/>
        <v>3.4740799999999998</v>
      </c>
    </row>
    <row r="237" spans="1:27" ht="12.75" hidden="1" customHeight="1" outlineLevel="1" x14ac:dyDescent="0.3">
      <c r="A237" s="163" t="s">
        <v>465</v>
      </c>
      <c r="B237" s="94" t="s">
        <v>238</v>
      </c>
      <c r="C237" s="70" t="s">
        <v>79</v>
      </c>
      <c r="D237" s="71">
        <v>1266.2</v>
      </c>
      <c r="E237" s="71">
        <v>1205.56</v>
      </c>
      <c r="F237" s="71">
        <v>1193.1099999999999</v>
      </c>
      <c r="G237" s="71">
        <v>1193.1600000000001</v>
      </c>
      <c r="H237" s="71">
        <v>1220.77</v>
      </c>
      <c r="I237" s="71">
        <v>1358.77</v>
      </c>
      <c r="J237" s="71">
        <v>1480.88</v>
      </c>
      <c r="K237" s="71">
        <v>1695.4</v>
      </c>
      <c r="L237" s="71">
        <v>1777.07</v>
      </c>
      <c r="M237" s="71">
        <v>1816.46</v>
      </c>
      <c r="N237" s="71">
        <v>1817.12</v>
      </c>
      <c r="O237" s="71">
        <v>1864.71</v>
      </c>
      <c r="P237" s="71">
        <v>1859.95</v>
      </c>
      <c r="Q237" s="71">
        <v>1852.26</v>
      </c>
      <c r="R237" s="71">
        <v>1835.93</v>
      </c>
      <c r="S237" s="71">
        <v>1823.38</v>
      </c>
      <c r="T237" s="71">
        <v>1823.85</v>
      </c>
      <c r="U237" s="71">
        <v>1753.04</v>
      </c>
      <c r="V237" s="71">
        <v>1813.34</v>
      </c>
      <c r="W237" s="71">
        <v>1871.78</v>
      </c>
      <c r="X237" s="71">
        <v>1866.59</v>
      </c>
      <c r="Y237" s="71">
        <v>1755.19</v>
      </c>
      <c r="Z237" s="71">
        <v>1564.5</v>
      </c>
      <c r="AA237" s="71">
        <v>1486.73</v>
      </c>
    </row>
    <row r="238" spans="1:27" ht="12.75" hidden="1" customHeight="1" outlineLevel="1" x14ac:dyDescent="0.3">
      <c r="A238" s="163" t="s">
        <v>466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3">
      <c r="A239" s="163" t="s">
        <v>467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hidden="1" customHeight="1" outlineLevel="1" x14ac:dyDescent="0.3">
      <c r="A240" s="163" t="s">
        <v>468</v>
      </c>
      <c r="B240" s="94" t="s">
        <v>81</v>
      </c>
      <c r="C240" s="70" t="s">
        <v>79</v>
      </c>
      <c r="D240" s="71">
        <f>$D$11</f>
        <v>264.79000000000002</v>
      </c>
      <c r="E240" s="71">
        <f t="shared" ref="E240:AA240" si="137">$D$11</f>
        <v>264.79000000000002</v>
      </c>
      <c r="F240" s="71">
        <f t="shared" si="137"/>
        <v>264.79000000000002</v>
      </c>
      <c r="G240" s="71">
        <f t="shared" si="137"/>
        <v>264.79000000000002</v>
      </c>
      <c r="H240" s="71">
        <f t="shared" si="137"/>
        <v>264.79000000000002</v>
      </c>
      <c r="I240" s="71">
        <f t="shared" si="137"/>
        <v>264.79000000000002</v>
      </c>
      <c r="J240" s="71">
        <f t="shared" si="137"/>
        <v>264.79000000000002</v>
      </c>
      <c r="K240" s="71">
        <f t="shared" si="137"/>
        <v>264.79000000000002</v>
      </c>
      <c r="L240" s="71">
        <f t="shared" si="137"/>
        <v>264.79000000000002</v>
      </c>
      <c r="M240" s="71">
        <f t="shared" si="137"/>
        <v>264.79000000000002</v>
      </c>
      <c r="N240" s="71">
        <f t="shared" si="137"/>
        <v>264.79000000000002</v>
      </c>
      <c r="O240" s="71">
        <f t="shared" si="137"/>
        <v>264.79000000000002</v>
      </c>
      <c r="P240" s="71">
        <f t="shared" si="137"/>
        <v>264.79000000000002</v>
      </c>
      <c r="Q240" s="71">
        <f t="shared" si="137"/>
        <v>264.79000000000002</v>
      </c>
      <c r="R240" s="71">
        <f t="shared" si="137"/>
        <v>264.79000000000002</v>
      </c>
      <c r="S240" s="71">
        <f t="shared" si="137"/>
        <v>264.79000000000002</v>
      </c>
      <c r="T240" s="71">
        <f t="shared" si="137"/>
        <v>264.79000000000002</v>
      </c>
      <c r="U240" s="71">
        <f t="shared" si="137"/>
        <v>264.79000000000002</v>
      </c>
      <c r="V240" s="71">
        <f t="shared" si="137"/>
        <v>264.79000000000002</v>
      </c>
      <c r="W240" s="71">
        <f t="shared" si="137"/>
        <v>264.79000000000002</v>
      </c>
      <c r="X240" s="71">
        <f t="shared" si="137"/>
        <v>264.79000000000002</v>
      </c>
      <c r="Y240" s="71">
        <f t="shared" si="137"/>
        <v>264.79000000000002</v>
      </c>
      <c r="Z240" s="71">
        <f t="shared" si="137"/>
        <v>264.79000000000002</v>
      </c>
      <c r="AA240" s="71">
        <f t="shared" si="137"/>
        <v>264.79000000000002</v>
      </c>
    </row>
    <row r="241" spans="1:27" ht="12.75" customHeight="1" collapsed="1" x14ac:dyDescent="0.3">
      <c r="A241" s="162" t="s">
        <v>469</v>
      </c>
      <c r="B241" s="54" t="str">
        <f>"16"&amp;"."&amp;$B$662&amp;"."&amp;$B$663</f>
        <v>16.03.2024</v>
      </c>
      <c r="C241" s="134" t="s">
        <v>76</v>
      </c>
      <c r="D241" s="135">
        <f>ROUND(((D242+D243+D245+D244)/1000),5)</f>
        <v>3.4657900000000001</v>
      </c>
      <c r="E241" s="135">
        <f>ROUND(((E242+E243+E245+E244)/1000),5)</f>
        <v>3.2990699999999999</v>
      </c>
      <c r="F241" s="135">
        <f>ROUND(((F242+F243+F245+F244)/1000),5)</f>
        <v>3.2690600000000001</v>
      </c>
      <c r="G241" s="135">
        <f t="shared" ref="G241:AA241" si="138">ROUND(((G242+G243+G245+G244)/1000),5)</f>
        <v>3.24804</v>
      </c>
      <c r="H241" s="135">
        <f t="shared" si="138"/>
        <v>3.2489400000000002</v>
      </c>
      <c r="I241" s="135">
        <f t="shared" si="138"/>
        <v>3.3747400000000001</v>
      </c>
      <c r="J241" s="135">
        <f t="shared" si="138"/>
        <v>3.4251200000000002</v>
      </c>
      <c r="K241" s="135">
        <f t="shared" si="138"/>
        <v>3.4719199999999999</v>
      </c>
      <c r="L241" s="135">
        <f t="shared" si="138"/>
        <v>3.7157200000000001</v>
      </c>
      <c r="M241" s="135">
        <f t="shared" si="138"/>
        <v>3.8468300000000002</v>
      </c>
      <c r="N241" s="135">
        <f t="shared" si="138"/>
        <v>3.9159299999999999</v>
      </c>
      <c r="O241" s="135">
        <f t="shared" si="138"/>
        <v>3.9111400000000001</v>
      </c>
      <c r="P241" s="135">
        <f t="shared" si="138"/>
        <v>3.87948</v>
      </c>
      <c r="Q241" s="135">
        <f t="shared" si="138"/>
        <v>3.8643299999999998</v>
      </c>
      <c r="R241" s="135">
        <f t="shared" si="138"/>
        <v>3.7966899999999999</v>
      </c>
      <c r="S241" s="135">
        <f t="shared" si="138"/>
        <v>3.73698</v>
      </c>
      <c r="T241" s="135">
        <f t="shared" si="138"/>
        <v>3.7447499999999998</v>
      </c>
      <c r="U241" s="135">
        <f t="shared" si="138"/>
        <v>3.7956099999999999</v>
      </c>
      <c r="V241" s="135">
        <f t="shared" si="138"/>
        <v>3.8634200000000001</v>
      </c>
      <c r="W241" s="135">
        <f t="shared" si="138"/>
        <v>3.8723399999999999</v>
      </c>
      <c r="X241" s="135">
        <f t="shared" si="138"/>
        <v>3.7847900000000001</v>
      </c>
      <c r="Y241" s="135">
        <f t="shared" si="138"/>
        <v>3.7110300000000001</v>
      </c>
      <c r="Z241" s="135">
        <f t="shared" si="138"/>
        <v>3.5387200000000001</v>
      </c>
      <c r="AA241" s="135">
        <f t="shared" si="138"/>
        <v>3.4700500000000001</v>
      </c>
    </row>
    <row r="242" spans="1:27" ht="12.75" hidden="1" customHeight="1" outlineLevel="1" x14ac:dyDescent="0.3">
      <c r="A242" s="163" t="s">
        <v>470</v>
      </c>
      <c r="B242" s="94" t="s">
        <v>238</v>
      </c>
      <c r="C242" s="70" t="s">
        <v>79</v>
      </c>
      <c r="D242" s="71">
        <v>1478.44</v>
      </c>
      <c r="E242" s="71">
        <v>1311.72</v>
      </c>
      <c r="F242" s="71">
        <v>1281.71</v>
      </c>
      <c r="G242" s="71">
        <v>1260.69</v>
      </c>
      <c r="H242" s="71">
        <v>1261.5899999999999</v>
      </c>
      <c r="I242" s="71">
        <v>1387.39</v>
      </c>
      <c r="J242" s="71">
        <v>1437.77</v>
      </c>
      <c r="K242" s="71">
        <v>1484.57</v>
      </c>
      <c r="L242" s="71">
        <v>1728.37</v>
      </c>
      <c r="M242" s="71">
        <v>1859.48</v>
      </c>
      <c r="N242" s="71">
        <v>1928.58</v>
      </c>
      <c r="O242" s="71">
        <v>1923.79</v>
      </c>
      <c r="P242" s="71">
        <v>1892.13</v>
      </c>
      <c r="Q242" s="71">
        <v>1876.98</v>
      </c>
      <c r="R242" s="71">
        <v>1809.34</v>
      </c>
      <c r="S242" s="71">
        <v>1749.63</v>
      </c>
      <c r="T242" s="71">
        <v>1757.4</v>
      </c>
      <c r="U242" s="71">
        <v>1808.26</v>
      </c>
      <c r="V242" s="71">
        <v>1876.07</v>
      </c>
      <c r="W242" s="71">
        <v>1884.99</v>
      </c>
      <c r="X242" s="71">
        <v>1797.44</v>
      </c>
      <c r="Y242" s="71">
        <v>1723.68</v>
      </c>
      <c r="Z242" s="71">
        <v>1551.37</v>
      </c>
      <c r="AA242" s="71">
        <v>1482.7</v>
      </c>
    </row>
    <row r="243" spans="1:27" ht="12.75" hidden="1" customHeight="1" outlineLevel="1" x14ac:dyDescent="0.3">
      <c r="A243" s="163" t="s">
        <v>471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3">
      <c r="A244" s="163" t="s">
        <v>472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hidden="1" customHeight="1" outlineLevel="1" x14ac:dyDescent="0.3">
      <c r="A245" s="163" t="s">
        <v>473</v>
      </c>
      <c r="B245" s="94" t="s">
        <v>81</v>
      </c>
      <c r="C245" s="70" t="s">
        <v>79</v>
      </c>
      <c r="D245" s="71">
        <f>$D$11</f>
        <v>264.79000000000002</v>
      </c>
      <c r="E245" s="71">
        <f t="shared" ref="E245:AA245" si="140">$D$11</f>
        <v>264.79000000000002</v>
      </c>
      <c r="F245" s="71">
        <f t="shared" si="140"/>
        <v>264.79000000000002</v>
      </c>
      <c r="G245" s="71">
        <f t="shared" si="140"/>
        <v>264.79000000000002</v>
      </c>
      <c r="H245" s="71">
        <f t="shared" si="140"/>
        <v>264.79000000000002</v>
      </c>
      <c r="I245" s="71">
        <f t="shared" si="140"/>
        <v>264.79000000000002</v>
      </c>
      <c r="J245" s="71">
        <f t="shared" si="140"/>
        <v>264.79000000000002</v>
      </c>
      <c r="K245" s="71">
        <f t="shared" si="140"/>
        <v>264.79000000000002</v>
      </c>
      <c r="L245" s="71">
        <f t="shared" si="140"/>
        <v>264.79000000000002</v>
      </c>
      <c r="M245" s="71">
        <f t="shared" si="140"/>
        <v>264.79000000000002</v>
      </c>
      <c r="N245" s="71">
        <f t="shared" si="140"/>
        <v>264.79000000000002</v>
      </c>
      <c r="O245" s="71">
        <f t="shared" si="140"/>
        <v>264.79000000000002</v>
      </c>
      <c r="P245" s="71">
        <f t="shared" si="140"/>
        <v>264.79000000000002</v>
      </c>
      <c r="Q245" s="71">
        <f t="shared" si="140"/>
        <v>264.79000000000002</v>
      </c>
      <c r="R245" s="71">
        <f t="shared" si="140"/>
        <v>264.79000000000002</v>
      </c>
      <c r="S245" s="71">
        <f t="shared" si="140"/>
        <v>264.79000000000002</v>
      </c>
      <c r="T245" s="71">
        <f t="shared" si="140"/>
        <v>264.79000000000002</v>
      </c>
      <c r="U245" s="71">
        <f t="shared" si="140"/>
        <v>264.79000000000002</v>
      </c>
      <c r="V245" s="71">
        <f t="shared" si="140"/>
        <v>264.79000000000002</v>
      </c>
      <c r="W245" s="71">
        <f t="shared" si="140"/>
        <v>264.79000000000002</v>
      </c>
      <c r="X245" s="71">
        <f t="shared" si="140"/>
        <v>264.79000000000002</v>
      </c>
      <c r="Y245" s="71">
        <f t="shared" si="140"/>
        <v>264.79000000000002</v>
      </c>
      <c r="Z245" s="71">
        <f t="shared" si="140"/>
        <v>264.79000000000002</v>
      </c>
      <c r="AA245" s="71">
        <f t="shared" si="140"/>
        <v>264.79000000000002</v>
      </c>
    </row>
    <row r="246" spans="1:27" ht="12.75" customHeight="1" collapsed="1" x14ac:dyDescent="0.3">
      <c r="A246" s="162" t="s">
        <v>474</v>
      </c>
      <c r="B246" s="54" t="str">
        <f>"17"&amp;"."&amp;$B$662&amp;"."&amp;$B$663</f>
        <v>17.03.2024</v>
      </c>
      <c r="C246" s="134" t="s">
        <v>76</v>
      </c>
      <c r="D246" s="135">
        <f>ROUND(((D247+D248+D250+D249)/1000),5)</f>
        <v>3.4677600000000002</v>
      </c>
      <c r="E246" s="135">
        <f>ROUND(((E247+E248+E250+E249)/1000),5)</f>
        <v>3.2936700000000001</v>
      </c>
      <c r="F246" s="135">
        <f>ROUND(((F247+F248+F250+F249)/1000),5)</f>
        <v>3.25325</v>
      </c>
      <c r="G246" s="135">
        <f t="shared" ref="G246:AA246" si="141">ROUND(((G247+G248+G250+G249)/1000),5)</f>
        <v>3.2229999999999999</v>
      </c>
      <c r="H246" s="135">
        <f t="shared" si="141"/>
        <v>3.22282</v>
      </c>
      <c r="I246" s="135">
        <f t="shared" si="141"/>
        <v>3.27502</v>
      </c>
      <c r="J246" s="135">
        <f t="shared" si="141"/>
        <v>3.3570099999999998</v>
      </c>
      <c r="K246" s="135">
        <f t="shared" si="141"/>
        <v>3.4445899999999998</v>
      </c>
      <c r="L246" s="135">
        <f t="shared" si="141"/>
        <v>3.5212500000000002</v>
      </c>
      <c r="M246" s="135">
        <f t="shared" si="141"/>
        <v>3.7126999999999999</v>
      </c>
      <c r="N246" s="135">
        <f t="shared" si="141"/>
        <v>3.72973</v>
      </c>
      <c r="O246" s="135">
        <f t="shared" si="141"/>
        <v>3.7356500000000001</v>
      </c>
      <c r="P246" s="135">
        <f t="shared" si="141"/>
        <v>3.73014</v>
      </c>
      <c r="Q246" s="135">
        <f t="shared" si="141"/>
        <v>3.72323</v>
      </c>
      <c r="R246" s="135">
        <f t="shared" si="141"/>
        <v>3.7238799999999999</v>
      </c>
      <c r="S246" s="135">
        <f t="shared" si="141"/>
        <v>3.7203499999999998</v>
      </c>
      <c r="T246" s="135">
        <f t="shared" si="141"/>
        <v>3.7207499999999998</v>
      </c>
      <c r="U246" s="135">
        <f t="shared" si="141"/>
        <v>3.7267999999999999</v>
      </c>
      <c r="V246" s="135">
        <f t="shared" si="141"/>
        <v>3.8676499999999998</v>
      </c>
      <c r="W246" s="135">
        <f t="shared" si="141"/>
        <v>3.9721199999999999</v>
      </c>
      <c r="X246" s="135">
        <f t="shared" si="141"/>
        <v>3.8944299999999998</v>
      </c>
      <c r="Y246" s="135">
        <f t="shared" si="141"/>
        <v>3.7155499999999999</v>
      </c>
      <c r="Z246" s="135">
        <f t="shared" si="141"/>
        <v>3.5235799999999999</v>
      </c>
      <c r="AA246" s="135">
        <f t="shared" si="141"/>
        <v>3.4726699999999999</v>
      </c>
    </row>
    <row r="247" spans="1:27" ht="12.75" hidden="1" customHeight="1" outlineLevel="1" x14ac:dyDescent="0.3">
      <c r="A247" s="163" t="s">
        <v>475</v>
      </c>
      <c r="B247" s="94" t="s">
        <v>238</v>
      </c>
      <c r="C247" s="70" t="s">
        <v>79</v>
      </c>
      <c r="D247" s="71">
        <v>1480.41</v>
      </c>
      <c r="E247" s="71">
        <v>1306.32</v>
      </c>
      <c r="F247" s="71">
        <v>1265.9000000000001</v>
      </c>
      <c r="G247" s="71">
        <v>1235.6500000000001</v>
      </c>
      <c r="H247" s="71">
        <v>1235.47</v>
      </c>
      <c r="I247" s="71">
        <v>1287.67</v>
      </c>
      <c r="J247" s="71">
        <v>1369.66</v>
      </c>
      <c r="K247" s="71">
        <v>1457.24</v>
      </c>
      <c r="L247" s="71">
        <v>1533.9</v>
      </c>
      <c r="M247" s="71">
        <v>1725.35</v>
      </c>
      <c r="N247" s="71">
        <v>1742.38</v>
      </c>
      <c r="O247" s="71">
        <v>1748.3</v>
      </c>
      <c r="P247" s="71">
        <v>1742.79</v>
      </c>
      <c r="Q247" s="71">
        <v>1735.88</v>
      </c>
      <c r="R247" s="71">
        <v>1736.53</v>
      </c>
      <c r="S247" s="71">
        <v>1733</v>
      </c>
      <c r="T247" s="71">
        <v>1733.4</v>
      </c>
      <c r="U247" s="71">
        <v>1739.45</v>
      </c>
      <c r="V247" s="71">
        <v>1880.3</v>
      </c>
      <c r="W247" s="71">
        <v>1984.77</v>
      </c>
      <c r="X247" s="71">
        <v>1907.08</v>
      </c>
      <c r="Y247" s="71">
        <v>1728.2</v>
      </c>
      <c r="Z247" s="71">
        <v>1536.23</v>
      </c>
      <c r="AA247" s="71">
        <v>1485.32</v>
      </c>
    </row>
    <row r="248" spans="1:27" ht="12.75" hidden="1" customHeight="1" outlineLevel="1" x14ac:dyDescent="0.3">
      <c r="A248" s="163" t="s">
        <v>476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3">
      <c r="A249" s="163" t="s">
        <v>477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hidden="1" customHeight="1" outlineLevel="1" x14ac:dyDescent="0.3">
      <c r="A250" s="163" t="s">
        <v>478</v>
      </c>
      <c r="B250" s="94" t="s">
        <v>81</v>
      </c>
      <c r="C250" s="70" t="s">
        <v>79</v>
      </c>
      <c r="D250" s="71">
        <f>$D$11</f>
        <v>264.79000000000002</v>
      </c>
      <c r="E250" s="71">
        <f t="shared" ref="E250:AA250" si="143">$D$11</f>
        <v>264.79000000000002</v>
      </c>
      <c r="F250" s="71">
        <f t="shared" si="143"/>
        <v>264.79000000000002</v>
      </c>
      <c r="G250" s="71">
        <f t="shared" si="143"/>
        <v>264.79000000000002</v>
      </c>
      <c r="H250" s="71">
        <f t="shared" si="143"/>
        <v>264.79000000000002</v>
      </c>
      <c r="I250" s="71">
        <f t="shared" si="143"/>
        <v>264.79000000000002</v>
      </c>
      <c r="J250" s="71">
        <f t="shared" si="143"/>
        <v>264.79000000000002</v>
      </c>
      <c r="K250" s="71">
        <f t="shared" si="143"/>
        <v>264.79000000000002</v>
      </c>
      <c r="L250" s="71">
        <f t="shared" si="143"/>
        <v>264.79000000000002</v>
      </c>
      <c r="M250" s="71">
        <f t="shared" si="143"/>
        <v>264.79000000000002</v>
      </c>
      <c r="N250" s="71">
        <f t="shared" si="143"/>
        <v>264.79000000000002</v>
      </c>
      <c r="O250" s="71">
        <f t="shared" si="143"/>
        <v>264.79000000000002</v>
      </c>
      <c r="P250" s="71">
        <f t="shared" si="143"/>
        <v>264.79000000000002</v>
      </c>
      <c r="Q250" s="71">
        <f t="shared" si="143"/>
        <v>264.79000000000002</v>
      </c>
      <c r="R250" s="71">
        <f t="shared" si="143"/>
        <v>264.79000000000002</v>
      </c>
      <c r="S250" s="71">
        <f t="shared" si="143"/>
        <v>264.79000000000002</v>
      </c>
      <c r="T250" s="71">
        <f t="shared" si="143"/>
        <v>264.79000000000002</v>
      </c>
      <c r="U250" s="71">
        <f t="shared" si="143"/>
        <v>264.79000000000002</v>
      </c>
      <c r="V250" s="71">
        <f t="shared" si="143"/>
        <v>264.79000000000002</v>
      </c>
      <c r="W250" s="71">
        <f t="shared" si="143"/>
        <v>264.79000000000002</v>
      </c>
      <c r="X250" s="71">
        <f t="shared" si="143"/>
        <v>264.79000000000002</v>
      </c>
      <c r="Y250" s="71">
        <f t="shared" si="143"/>
        <v>264.79000000000002</v>
      </c>
      <c r="Z250" s="71">
        <f t="shared" si="143"/>
        <v>264.79000000000002</v>
      </c>
      <c r="AA250" s="71">
        <f t="shared" si="143"/>
        <v>264.79000000000002</v>
      </c>
    </row>
    <row r="251" spans="1:27" ht="12.75" customHeight="1" collapsed="1" x14ac:dyDescent="0.3">
      <c r="A251" s="162" t="s">
        <v>479</v>
      </c>
      <c r="B251" s="54" t="str">
        <f>"18"&amp;"."&amp;$B$662&amp;"."&amp;$B$663</f>
        <v>18.03.2024</v>
      </c>
      <c r="C251" s="134" t="s">
        <v>76</v>
      </c>
      <c r="D251" s="135">
        <f>ROUND(((D252+D253+D255+D254)/1000),5)</f>
        <v>3.4117099999999998</v>
      </c>
      <c r="E251" s="135">
        <f>ROUND(((E252+E253+E255+E254)/1000),5)</f>
        <v>3.2787199999999999</v>
      </c>
      <c r="F251" s="135">
        <f>ROUND(((F252+F253+F255+F254)/1000),5)</f>
        <v>3.24003</v>
      </c>
      <c r="G251" s="135">
        <f t="shared" ref="G251:AA251" si="144">ROUND(((G252+G253+G255+G254)/1000),5)</f>
        <v>3.2378900000000002</v>
      </c>
      <c r="H251" s="135">
        <f t="shared" si="144"/>
        <v>3.2774800000000002</v>
      </c>
      <c r="I251" s="135">
        <f t="shared" si="144"/>
        <v>3.3838200000000001</v>
      </c>
      <c r="J251" s="135">
        <f t="shared" si="144"/>
        <v>3.4687700000000001</v>
      </c>
      <c r="K251" s="135">
        <f t="shared" si="144"/>
        <v>3.8131400000000002</v>
      </c>
      <c r="L251" s="135">
        <f t="shared" si="144"/>
        <v>3.9246300000000001</v>
      </c>
      <c r="M251" s="135">
        <f t="shared" si="144"/>
        <v>4.0085600000000001</v>
      </c>
      <c r="N251" s="135">
        <f t="shared" si="144"/>
        <v>4.0179200000000002</v>
      </c>
      <c r="O251" s="135">
        <f t="shared" si="144"/>
        <v>4.0651900000000003</v>
      </c>
      <c r="P251" s="135">
        <f t="shared" si="144"/>
        <v>4.0164</v>
      </c>
      <c r="Q251" s="135">
        <f t="shared" si="144"/>
        <v>4.0179499999999999</v>
      </c>
      <c r="R251" s="135">
        <f t="shared" si="144"/>
        <v>4.0054299999999996</v>
      </c>
      <c r="S251" s="135">
        <f t="shared" si="144"/>
        <v>3.96583</v>
      </c>
      <c r="T251" s="135">
        <f t="shared" si="144"/>
        <v>3.9537399999999998</v>
      </c>
      <c r="U251" s="135">
        <f t="shared" si="144"/>
        <v>3.8507799999999999</v>
      </c>
      <c r="V251" s="135">
        <f t="shared" si="144"/>
        <v>3.9100999999999999</v>
      </c>
      <c r="W251" s="135">
        <f t="shared" si="144"/>
        <v>3.9791300000000001</v>
      </c>
      <c r="X251" s="135">
        <f t="shared" si="144"/>
        <v>3.9113600000000002</v>
      </c>
      <c r="Y251" s="135">
        <f t="shared" si="144"/>
        <v>3.75928</v>
      </c>
      <c r="Z251" s="135">
        <f t="shared" si="144"/>
        <v>3.5341399999999998</v>
      </c>
      <c r="AA251" s="135">
        <f t="shared" si="144"/>
        <v>3.4194</v>
      </c>
    </row>
    <row r="252" spans="1:27" ht="12.75" hidden="1" customHeight="1" outlineLevel="1" x14ac:dyDescent="0.3">
      <c r="A252" s="163" t="s">
        <v>480</v>
      </c>
      <c r="B252" s="94" t="s">
        <v>238</v>
      </c>
      <c r="C252" s="70" t="s">
        <v>79</v>
      </c>
      <c r="D252" s="71">
        <v>1424.36</v>
      </c>
      <c r="E252" s="71">
        <v>1291.3699999999999</v>
      </c>
      <c r="F252" s="71">
        <v>1252.68</v>
      </c>
      <c r="G252" s="71">
        <v>1250.54</v>
      </c>
      <c r="H252" s="71">
        <v>1290.1300000000001</v>
      </c>
      <c r="I252" s="71">
        <v>1396.47</v>
      </c>
      <c r="J252" s="71">
        <v>1481.42</v>
      </c>
      <c r="K252" s="71">
        <v>1825.79</v>
      </c>
      <c r="L252" s="71">
        <v>1937.28</v>
      </c>
      <c r="M252" s="71">
        <v>2021.21</v>
      </c>
      <c r="N252" s="71">
        <v>2030.57</v>
      </c>
      <c r="O252" s="71">
        <v>2077.84</v>
      </c>
      <c r="P252" s="71">
        <v>2029.05</v>
      </c>
      <c r="Q252" s="71">
        <v>2030.6</v>
      </c>
      <c r="R252" s="71">
        <v>2018.08</v>
      </c>
      <c r="S252" s="71">
        <v>1978.48</v>
      </c>
      <c r="T252" s="71">
        <v>1966.39</v>
      </c>
      <c r="U252" s="71">
        <v>1863.43</v>
      </c>
      <c r="V252" s="71">
        <v>1922.75</v>
      </c>
      <c r="W252" s="71">
        <v>1991.78</v>
      </c>
      <c r="X252" s="71">
        <v>1924.01</v>
      </c>
      <c r="Y252" s="71">
        <v>1771.93</v>
      </c>
      <c r="Z252" s="71">
        <v>1546.79</v>
      </c>
      <c r="AA252" s="71">
        <v>1432.05</v>
      </c>
    </row>
    <row r="253" spans="1:27" ht="12.75" hidden="1" customHeight="1" outlineLevel="1" x14ac:dyDescent="0.3">
      <c r="A253" s="163" t="s">
        <v>481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3">
      <c r="A254" s="163" t="s">
        <v>482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hidden="1" customHeight="1" outlineLevel="1" x14ac:dyDescent="0.3">
      <c r="A255" s="163" t="s">
        <v>483</v>
      </c>
      <c r="B255" s="94" t="s">
        <v>81</v>
      </c>
      <c r="C255" s="70" t="s">
        <v>79</v>
      </c>
      <c r="D255" s="71">
        <f>$D$11</f>
        <v>264.79000000000002</v>
      </c>
      <c r="E255" s="71">
        <f t="shared" ref="E255:AA255" si="146">$D$11</f>
        <v>264.79000000000002</v>
      </c>
      <c r="F255" s="71">
        <f t="shared" si="146"/>
        <v>264.79000000000002</v>
      </c>
      <c r="G255" s="71">
        <f t="shared" si="146"/>
        <v>264.79000000000002</v>
      </c>
      <c r="H255" s="71">
        <f t="shared" si="146"/>
        <v>264.79000000000002</v>
      </c>
      <c r="I255" s="71">
        <f t="shared" si="146"/>
        <v>264.79000000000002</v>
      </c>
      <c r="J255" s="71">
        <f t="shared" si="146"/>
        <v>264.79000000000002</v>
      </c>
      <c r="K255" s="71">
        <f t="shared" si="146"/>
        <v>264.79000000000002</v>
      </c>
      <c r="L255" s="71">
        <f t="shared" si="146"/>
        <v>264.79000000000002</v>
      </c>
      <c r="M255" s="71">
        <f t="shared" si="146"/>
        <v>264.79000000000002</v>
      </c>
      <c r="N255" s="71">
        <f t="shared" si="146"/>
        <v>264.79000000000002</v>
      </c>
      <c r="O255" s="71">
        <f t="shared" si="146"/>
        <v>264.79000000000002</v>
      </c>
      <c r="P255" s="71">
        <f t="shared" si="146"/>
        <v>264.79000000000002</v>
      </c>
      <c r="Q255" s="71">
        <f t="shared" si="146"/>
        <v>264.79000000000002</v>
      </c>
      <c r="R255" s="71">
        <f t="shared" si="146"/>
        <v>264.79000000000002</v>
      </c>
      <c r="S255" s="71">
        <f t="shared" si="146"/>
        <v>264.79000000000002</v>
      </c>
      <c r="T255" s="71">
        <f t="shared" si="146"/>
        <v>264.79000000000002</v>
      </c>
      <c r="U255" s="71">
        <f t="shared" si="146"/>
        <v>264.79000000000002</v>
      </c>
      <c r="V255" s="71">
        <f t="shared" si="146"/>
        <v>264.79000000000002</v>
      </c>
      <c r="W255" s="71">
        <f t="shared" si="146"/>
        <v>264.79000000000002</v>
      </c>
      <c r="X255" s="71">
        <f t="shared" si="146"/>
        <v>264.79000000000002</v>
      </c>
      <c r="Y255" s="71">
        <f t="shared" si="146"/>
        <v>264.79000000000002</v>
      </c>
      <c r="Z255" s="71">
        <f t="shared" si="146"/>
        <v>264.79000000000002</v>
      </c>
      <c r="AA255" s="71">
        <f t="shared" si="146"/>
        <v>264.79000000000002</v>
      </c>
    </row>
    <row r="256" spans="1:27" ht="12.75" customHeight="1" collapsed="1" x14ac:dyDescent="0.3">
      <c r="A256" s="162" t="s">
        <v>484</v>
      </c>
      <c r="B256" s="54" t="str">
        <f>"19"&amp;"."&amp;$B$662&amp;"."&amp;$B$663</f>
        <v>19.03.2024</v>
      </c>
      <c r="C256" s="134" t="s">
        <v>76</v>
      </c>
      <c r="D256" s="135">
        <f>ROUND(((D257+D258+D260+D259)/1000),5)</f>
        <v>3.2783899999999999</v>
      </c>
      <c r="E256" s="135">
        <f>ROUND(((E257+E258+E260+E259)/1000),5)</f>
        <v>3.21367</v>
      </c>
      <c r="F256" s="135">
        <f>ROUND(((F257+F258+F260+F259)/1000),5)</f>
        <v>3.18662</v>
      </c>
      <c r="G256" s="135">
        <f t="shared" ref="G256:AA256" si="147">ROUND(((G257+G258+G260+G259)/1000),5)</f>
        <v>3.1813600000000002</v>
      </c>
      <c r="H256" s="135">
        <f t="shared" si="147"/>
        <v>3.21041</v>
      </c>
      <c r="I256" s="135">
        <f t="shared" si="147"/>
        <v>3.3055400000000001</v>
      </c>
      <c r="J256" s="135">
        <f t="shared" si="147"/>
        <v>3.4379599999999999</v>
      </c>
      <c r="K256" s="135">
        <f t="shared" si="147"/>
        <v>3.5823200000000002</v>
      </c>
      <c r="L256" s="135">
        <f t="shared" si="147"/>
        <v>3.7886600000000001</v>
      </c>
      <c r="M256" s="135">
        <f t="shared" si="147"/>
        <v>3.9034599999999999</v>
      </c>
      <c r="N256" s="135">
        <f t="shared" si="147"/>
        <v>3.9144800000000002</v>
      </c>
      <c r="O256" s="135">
        <f t="shared" si="147"/>
        <v>3.93743</v>
      </c>
      <c r="P256" s="135">
        <f t="shared" si="147"/>
        <v>3.8915199999999999</v>
      </c>
      <c r="Q256" s="135">
        <f t="shared" si="147"/>
        <v>3.92136</v>
      </c>
      <c r="R256" s="135">
        <f t="shared" si="147"/>
        <v>3.8527300000000002</v>
      </c>
      <c r="S256" s="135">
        <f t="shared" si="147"/>
        <v>3.8250700000000002</v>
      </c>
      <c r="T256" s="135">
        <f t="shared" si="147"/>
        <v>3.77596</v>
      </c>
      <c r="U256" s="135">
        <f t="shared" si="147"/>
        <v>3.68608</v>
      </c>
      <c r="V256" s="135">
        <f t="shared" si="147"/>
        <v>3.8436499999999998</v>
      </c>
      <c r="W256" s="135">
        <f t="shared" si="147"/>
        <v>3.9523899999999998</v>
      </c>
      <c r="X256" s="135">
        <f t="shared" si="147"/>
        <v>3.8448099999999998</v>
      </c>
      <c r="Y256" s="135">
        <f t="shared" si="147"/>
        <v>3.7004800000000002</v>
      </c>
      <c r="Z256" s="135">
        <f t="shared" si="147"/>
        <v>3.50258</v>
      </c>
      <c r="AA256" s="135">
        <f t="shared" si="147"/>
        <v>3.3559999999999999</v>
      </c>
    </row>
    <row r="257" spans="1:27" ht="12.75" hidden="1" customHeight="1" outlineLevel="1" x14ac:dyDescent="0.3">
      <c r="A257" s="163" t="s">
        <v>485</v>
      </c>
      <c r="B257" s="94" t="s">
        <v>238</v>
      </c>
      <c r="C257" s="70" t="s">
        <v>79</v>
      </c>
      <c r="D257" s="71">
        <v>1291.04</v>
      </c>
      <c r="E257" s="71">
        <v>1226.32</v>
      </c>
      <c r="F257" s="71">
        <v>1199.27</v>
      </c>
      <c r="G257" s="71">
        <v>1194.01</v>
      </c>
      <c r="H257" s="71">
        <v>1223.06</v>
      </c>
      <c r="I257" s="71">
        <v>1318.19</v>
      </c>
      <c r="J257" s="71">
        <v>1450.61</v>
      </c>
      <c r="K257" s="71">
        <v>1594.97</v>
      </c>
      <c r="L257" s="71">
        <v>1801.31</v>
      </c>
      <c r="M257" s="71">
        <v>1916.11</v>
      </c>
      <c r="N257" s="71">
        <v>1927.13</v>
      </c>
      <c r="O257" s="71">
        <v>1950.08</v>
      </c>
      <c r="P257" s="71">
        <v>1904.17</v>
      </c>
      <c r="Q257" s="71">
        <v>1934.01</v>
      </c>
      <c r="R257" s="71">
        <v>1865.38</v>
      </c>
      <c r="S257" s="71">
        <v>1837.72</v>
      </c>
      <c r="T257" s="71">
        <v>1788.61</v>
      </c>
      <c r="U257" s="71">
        <v>1698.73</v>
      </c>
      <c r="V257" s="71">
        <v>1856.3</v>
      </c>
      <c r="W257" s="71">
        <v>1965.04</v>
      </c>
      <c r="X257" s="71">
        <v>1857.46</v>
      </c>
      <c r="Y257" s="71">
        <v>1713.13</v>
      </c>
      <c r="Z257" s="71">
        <v>1515.23</v>
      </c>
      <c r="AA257" s="71">
        <v>1368.65</v>
      </c>
    </row>
    <row r="258" spans="1:27" ht="12.75" hidden="1" customHeight="1" outlineLevel="1" x14ac:dyDescent="0.3">
      <c r="A258" s="163" t="s">
        <v>486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3">
      <c r="A259" s="163" t="s">
        <v>487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hidden="1" customHeight="1" outlineLevel="1" x14ac:dyDescent="0.3">
      <c r="A260" s="163" t="s">
        <v>488</v>
      </c>
      <c r="B260" s="94" t="s">
        <v>81</v>
      </c>
      <c r="C260" s="70" t="s">
        <v>79</v>
      </c>
      <c r="D260" s="71">
        <f>$D$11</f>
        <v>264.79000000000002</v>
      </c>
      <c r="E260" s="71">
        <f t="shared" ref="E260:AA260" si="149">$D$11</f>
        <v>264.79000000000002</v>
      </c>
      <c r="F260" s="71">
        <f t="shared" si="149"/>
        <v>264.79000000000002</v>
      </c>
      <c r="G260" s="71">
        <f t="shared" si="149"/>
        <v>264.79000000000002</v>
      </c>
      <c r="H260" s="71">
        <f t="shared" si="149"/>
        <v>264.79000000000002</v>
      </c>
      <c r="I260" s="71">
        <f t="shared" si="149"/>
        <v>264.79000000000002</v>
      </c>
      <c r="J260" s="71">
        <f t="shared" si="149"/>
        <v>264.79000000000002</v>
      </c>
      <c r="K260" s="71">
        <f t="shared" si="149"/>
        <v>264.79000000000002</v>
      </c>
      <c r="L260" s="71">
        <f t="shared" si="149"/>
        <v>264.79000000000002</v>
      </c>
      <c r="M260" s="71">
        <f t="shared" si="149"/>
        <v>264.79000000000002</v>
      </c>
      <c r="N260" s="71">
        <f t="shared" si="149"/>
        <v>264.79000000000002</v>
      </c>
      <c r="O260" s="71">
        <f t="shared" si="149"/>
        <v>264.79000000000002</v>
      </c>
      <c r="P260" s="71">
        <f t="shared" si="149"/>
        <v>264.79000000000002</v>
      </c>
      <c r="Q260" s="71">
        <f t="shared" si="149"/>
        <v>264.79000000000002</v>
      </c>
      <c r="R260" s="71">
        <f t="shared" si="149"/>
        <v>264.79000000000002</v>
      </c>
      <c r="S260" s="71">
        <f t="shared" si="149"/>
        <v>264.79000000000002</v>
      </c>
      <c r="T260" s="71">
        <f t="shared" si="149"/>
        <v>264.79000000000002</v>
      </c>
      <c r="U260" s="71">
        <f t="shared" si="149"/>
        <v>264.79000000000002</v>
      </c>
      <c r="V260" s="71">
        <f t="shared" si="149"/>
        <v>264.79000000000002</v>
      </c>
      <c r="W260" s="71">
        <f t="shared" si="149"/>
        <v>264.79000000000002</v>
      </c>
      <c r="X260" s="71">
        <f t="shared" si="149"/>
        <v>264.79000000000002</v>
      </c>
      <c r="Y260" s="71">
        <f t="shared" si="149"/>
        <v>264.79000000000002</v>
      </c>
      <c r="Z260" s="71">
        <f t="shared" si="149"/>
        <v>264.79000000000002</v>
      </c>
      <c r="AA260" s="71">
        <f t="shared" si="149"/>
        <v>264.79000000000002</v>
      </c>
    </row>
    <row r="261" spans="1:27" ht="12.75" customHeight="1" collapsed="1" x14ac:dyDescent="0.3">
      <c r="A261" s="162" t="s">
        <v>489</v>
      </c>
      <c r="B261" s="54" t="str">
        <f>"20"&amp;"."&amp;$B$662&amp;"."&amp;$B$663</f>
        <v>20.03.2024</v>
      </c>
      <c r="C261" s="134" t="s">
        <v>76</v>
      </c>
      <c r="D261" s="135">
        <f>ROUND(((D262+D263+D265+D264)/1000),5)</f>
        <v>3.2673899999999998</v>
      </c>
      <c r="E261" s="135">
        <f>ROUND(((E262+E263+E265+E264)/1000),5)</f>
        <v>3.2002000000000002</v>
      </c>
      <c r="F261" s="135">
        <f>ROUND(((F262+F263+F265+F264)/1000),5)</f>
        <v>3.16927</v>
      </c>
      <c r="G261" s="135">
        <f t="shared" ref="G261:AA261" si="150">ROUND(((G262+G263+G265+G264)/1000),5)</f>
        <v>3.1663100000000002</v>
      </c>
      <c r="H261" s="135">
        <f t="shared" si="150"/>
        <v>3.1978800000000001</v>
      </c>
      <c r="I261" s="135">
        <f t="shared" si="150"/>
        <v>3.3060900000000002</v>
      </c>
      <c r="J261" s="135">
        <f t="shared" si="150"/>
        <v>3.4396200000000001</v>
      </c>
      <c r="K261" s="135">
        <f t="shared" si="150"/>
        <v>3.5247999999999999</v>
      </c>
      <c r="L261" s="135">
        <f t="shared" si="150"/>
        <v>3.7677399999999999</v>
      </c>
      <c r="M261" s="135">
        <f t="shared" si="150"/>
        <v>3.8818999999999999</v>
      </c>
      <c r="N261" s="135">
        <f t="shared" si="150"/>
        <v>3.9088400000000001</v>
      </c>
      <c r="O261" s="135">
        <f t="shared" si="150"/>
        <v>3.93031</v>
      </c>
      <c r="P261" s="135">
        <f t="shared" si="150"/>
        <v>3.89595</v>
      </c>
      <c r="Q261" s="135">
        <f t="shared" si="150"/>
        <v>3.9098099999999998</v>
      </c>
      <c r="R261" s="135">
        <f t="shared" si="150"/>
        <v>3.8809900000000002</v>
      </c>
      <c r="S261" s="135">
        <f t="shared" si="150"/>
        <v>3.85745</v>
      </c>
      <c r="T261" s="135">
        <f t="shared" si="150"/>
        <v>3.83073</v>
      </c>
      <c r="U261" s="135">
        <f t="shared" si="150"/>
        <v>3.74586</v>
      </c>
      <c r="V261" s="135">
        <f t="shared" si="150"/>
        <v>3.82531</v>
      </c>
      <c r="W261" s="135">
        <f t="shared" si="150"/>
        <v>3.8944299999999998</v>
      </c>
      <c r="X261" s="135">
        <f t="shared" si="150"/>
        <v>3.8106200000000001</v>
      </c>
      <c r="Y261" s="135">
        <f t="shared" si="150"/>
        <v>3.7368399999999999</v>
      </c>
      <c r="Z261" s="135">
        <f t="shared" si="150"/>
        <v>3.5127999999999999</v>
      </c>
      <c r="AA261" s="135">
        <f t="shared" si="150"/>
        <v>3.4292400000000001</v>
      </c>
    </row>
    <row r="262" spans="1:27" ht="12.75" hidden="1" customHeight="1" outlineLevel="1" x14ac:dyDescent="0.3">
      <c r="A262" s="163" t="s">
        <v>490</v>
      </c>
      <c r="B262" s="94" t="s">
        <v>238</v>
      </c>
      <c r="C262" s="70" t="s">
        <v>79</v>
      </c>
      <c r="D262" s="71">
        <v>1280.04</v>
      </c>
      <c r="E262" s="71">
        <v>1212.8499999999999</v>
      </c>
      <c r="F262" s="71">
        <v>1181.92</v>
      </c>
      <c r="G262" s="71">
        <v>1178.96</v>
      </c>
      <c r="H262" s="71">
        <v>1210.53</v>
      </c>
      <c r="I262" s="71">
        <v>1318.74</v>
      </c>
      <c r="J262" s="71">
        <v>1452.27</v>
      </c>
      <c r="K262" s="71">
        <v>1537.45</v>
      </c>
      <c r="L262" s="71">
        <v>1780.39</v>
      </c>
      <c r="M262" s="71">
        <v>1894.55</v>
      </c>
      <c r="N262" s="71">
        <v>1921.49</v>
      </c>
      <c r="O262" s="71">
        <v>1942.96</v>
      </c>
      <c r="P262" s="71">
        <v>1908.6</v>
      </c>
      <c r="Q262" s="71">
        <v>1922.46</v>
      </c>
      <c r="R262" s="71">
        <v>1893.64</v>
      </c>
      <c r="S262" s="71">
        <v>1870.1</v>
      </c>
      <c r="T262" s="71">
        <v>1843.38</v>
      </c>
      <c r="U262" s="71">
        <v>1758.51</v>
      </c>
      <c r="V262" s="71">
        <v>1837.96</v>
      </c>
      <c r="W262" s="71">
        <v>1907.08</v>
      </c>
      <c r="X262" s="71">
        <v>1823.27</v>
      </c>
      <c r="Y262" s="71">
        <v>1749.49</v>
      </c>
      <c r="Z262" s="71">
        <v>1525.45</v>
      </c>
      <c r="AA262" s="71">
        <v>1441.89</v>
      </c>
    </row>
    <row r="263" spans="1:27" ht="12.75" hidden="1" customHeight="1" outlineLevel="1" x14ac:dyDescent="0.3">
      <c r="A263" s="163" t="s">
        <v>491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3">
      <c r="A264" s="163" t="s">
        <v>492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hidden="1" customHeight="1" outlineLevel="1" x14ac:dyDescent="0.3">
      <c r="A265" s="163" t="s">
        <v>493</v>
      </c>
      <c r="B265" s="94" t="s">
        <v>81</v>
      </c>
      <c r="C265" s="70" t="s">
        <v>79</v>
      </c>
      <c r="D265" s="71">
        <f>$D$11</f>
        <v>264.79000000000002</v>
      </c>
      <c r="E265" s="71">
        <f t="shared" ref="E265:AA265" si="152">$D$11</f>
        <v>264.79000000000002</v>
      </c>
      <c r="F265" s="71">
        <f t="shared" si="152"/>
        <v>264.79000000000002</v>
      </c>
      <c r="G265" s="71">
        <f t="shared" si="152"/>
        <v>264.79000000000002</v>
      </c>
      <c r="H265" s="71">
        <f t="shared" si="152"/>
        <v>264.79000000000002</v>
      </c>
      <c r="I265" s="71">
        <f t="shared" si="152"/>
        <v>264.79000000000002</v>
      </c>
      <c r="J265" s="71">
        <f t="shared" si="152"/>
        <v>264.79000000000002</v>
      </c>
      <c r="K265" s="71">
        <f t="shared" si="152"/>
        <v>264.79000000000002</v>
      </c>
      <c r="L265" s="71">
        <f t="shared" si="152"/>
        <v>264.79000000000002</v>
      </c>
      <c r="M265" s="71">
        <f t="shared" si="152"/>
        <v>264.79000000000002</v>
      </c>
      <c r="N265" s="71">
        <f t="shared" si="152"/>
        <v>264.79000000000002</v>
      </c>
      <c r="O265" s="71">
        <f t="shared" si="152"/>
        <v>264.79000000000002</v>
      </c>
      <c r="P265" s="71">
        <f t="shared" si="152"/>
        <v>264.79000000000002</v>
      </c>
      <c r="Q265" s="71">
        <f t="shared" si="152"/>
        <v>264.79000000000002</v>
      </c>
      <c r="R265" s="71">
        <f t="shared" si="152"/>
        <v>264.79000000000002</v>
      </c>
      <c r="S265" s="71">
        <f t="shared" si="152"/>
        <v>264.79000000000002</v>
      </c>
      <c r="T265" s="71">
        <f t="shared" si="152"/>
        <v>264.79000000000002</v>
      </c>
      <c r="U265" s="71">
        <f t="shared" si="152"/>
        <v>264.79000000000002</v>
      </c>
      <c r="V265" s="71">
        <f t="shared" si="152"/>
        <v>264.79000000000002</v>
      </c>
      <c r="W265" s="71">
        <f t="shared" si="152"/>
        <v>264.79000000000002</v>
      </c>
      <c r="X265" s="71">
        <f t="shared" si="152"/>
        <v>264.79000000000002</v>
      </c>
      <c r="Y265" s="71">
        <f t="shared" si="152"/>
        <v>264.79000000000002</v>
      </c>
      <c r="Z265" s="71">
        <f t="shared" si="152"/>
        <v>264.79000000000002</v>
      </c>
      <c r="AA265" s="71">
        <f t="shared" si="152"/>
        <v>264.79000000000002</v>
      </c>
    </row>
    <row r="266" spans="1:27" ht="12.75" customHeight="1" collapsed="1" x14ac:dyDescent="0.3">
      <c r="A266" s="162" t="s">
        <v>494</v>
      </c>
      <c r="B266" s="54" t="str">
        <f>"21"&amp;"."&amp;$B$662&amp;"."&amp;$B$663</f>
        <v>21.03.2024</v>
      </c>
      <c r="C266" s="134" t="s">
        <v>76</v>
      </c>
      <c r="D266" s="135">
        <f>ROUND(((D267+D268+D270+D269)/1000),5)</f>
        <v>3.3462999999999998</v>
      </c>
      <c r="E266" s="135">
        <f>ROUND(((E267+E268+E270+E269)/1000),5)</f>
        <v>3.2545700000000002</v>
      </c>
      <c r="F266" s="135">
        <f>ROUND(((F267+F268+F270+F269)/1000),5)</f>
        <v>3.2174200000000002</v>
      </c>
      <c r="G266" s="135">
        <f t="shared" ref="G266:AA266" si="153">ROUND(((G267+G268+G270+G269)/1000),5)</f>
        <v>3.21428</v>
      </c>
      <c r="H266" s="135">
        <f t="shared" si="153"/>
        <v>3.24735</v>
      </c>
      <c r="I266" s="135">
        <f t="shared" si="153"/>
        <v>3.38354</v>
      </c>
      <c r="J266" s="135">
        <f t="shared" si="153"/>
        <v>3.4751099999999999</v>
      </c>
      <c r="K266" s="135">
        <f t="shared" si="153"/>
        <v>3.6894399999999998</v>
      </c>
      <c r="L266" s="135">
        <f t="shared" si="153"/>
        <v>3.83934</v>
      </c>
      <c r="M266" s="135">
        <f t="shared" si="153"/>
        <v>3.91764</v>
      </c>
      <c r="N266" s="135">
        <f t="shared" si="153"/>
        <v>3.9196499999999999</v>
      </c>
      <c r="O266" s="135">
        <f t="shared" si="153"/>
        <v>3.9240400000000002</v>
      </c>
      <c r="P266" s="135">
        <f t="shared" si="153"/>
        <v>3.89723</v>
      </c>
      <c r="Q266" s="135">
        <f t="shared" si="153"/>
        <v>3.90808</v>
      </c>
      <c r="R266" s="135">
        <f t="shared" si="153"/>
        <v>3.8833000000000002</v>
      </c>
      <c r="S266" s="135">
        <f t="shared" si="153"/>
        <v>3.86219</v>
      </c>
      <c r="T266" s="135">
        <f t="shared" si="153"/>
        <v>3.8544900000000002</v>
      </c>
      <c r="U266" s="135">
        <f t="shared" si="153"/>
        <v>3.79433</v>
      </c>
      <c r="V266" s="135">
        <f t="shared" si="153"/>
        <v>3.8397700000000001</v>
      </c>
      <c r="W266" s="135">
        <f t="shared" si="153"/>
        <v>3.9166699999999999</v>
      </c>
      <c r="X266" s="135">
        <f t="shared" si="153"/>
        <v>3.8779400000000002</v>
      </c>
      <c r="Y266" s="135">
        <f t="shared" si="153"/>
        <v>3.8429199999999999</v>
      </c>
      <c r="Z266" s="135">
        <f t="shared" si="153"/>
        <v>3.5819100000000001</v>
      </c>
      <c r="AA266" s="135">
        <f t="shared" si="153"/>
        <v>3.4476599999999999</v>
      </c>
    </row>
    <row r="267" spans="1:27" ht="12.75" hidden="1" customHeight="1" outlineLevel="1" x14ac:dyDescent="0.3">
      <c r="A267" s="163" t="s">
        <v>495</v>
      </c>
      <c r="B267" s="94" t="s">
        <v>238</v>
      </c>
      <c r="C267" s="70" t="s">
        <v>79</v>
      </c>
      <c r="D267" s="71">
        <v>1358.95</v>
      </c>
      <c r="E267" s="71">
        <v>1267.22</v>
      </c>
      <c r="F267" s="71">
        <v>1230.07</v>
      </c>
      <c r="G267" s="71">
        <v>1226.93</v>
      </c>
      <c r="H267" s="71">
        <v>1260</v>
      </c>
      <c r="I267" s="71">
        <v>1396.19</v>
      </c>
      <c r="J267" s="71">
        <v>1487.76</v>
      </c>
      <c r="K267" s="71">
        <v>1702.09</v>
      </c>
      <c r="L267" s="71">
        <v>1851.99</v>
      </c>
      <c r="M267" s="71">
        <v>1930.29</v>
      </c>
      <c r="N267" s="71">
        <v>1932.3</v>
      </c>
      <c r="O267" s="71">
        <v>1936.69</v>
      </c>
      <c r="P267" s="71">
        <v>1909.88</v>
      </c>
      <c r="Q267" s="71">
        <v>1920.73</v>
      </c>
      <c r="R267" s="71">
        <v>1895.95</v>
      </c>
      <c r="S267" s="71">
        <v>1874.84</v>
      </c>
      <c r="T267" s="71">
        <v>1867.14</v>
      </c>
      <c r="U267" s="71">
        <v>1806.98</v>
      </c>
      <c r="V267" s="71">
        <v>1852.42</v>
      </c>
      <c r="W267" s="71">
        <v>1929.32</v>
      </c>
      <c r="X267" s="71">
        <v>1890.59</v>
      </c>
      <c r="Y267" s="71">
        <v>1855.57</v>
      </c>
      <c r="Z267" s="71">
        <v>1594.56</v>
      </c>
      <c r="AA267" s="71">
        <v>1460.31</v>
      </c>
    </row>
    <row r="268" spans="1:27" ht="12.75" hidden="1" customHeight="1" outlineLevel="1" x14ac:dyDescent="0.3">
      <c r="A268" s="163" t="s">
        <v>496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3">
      <c r="A269" s="163" t="s">
        <v>497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hidden="1" customHeight="1" outlineLevel="1" x14ac:dyDescent="0.3">
      <c r="A270" s="163" t="s">
        <v>498</v>
      </c>
      <c r="B270" s="94" t="s">
        <v>81</v>
      </c>
      <c r="C270" s="70" t="s">
        <v>79</v>
      </c>
      <c r="D270" s="71">
        <f>$D$11</f>
        <v>264.79000000000002</v>
      </c>
      <c r="E270" s="71">
        <f t="shared" ref="E270:AA270" si="155">$D$11</f>
        <v>264.79000000000002</v>
      </c>
      <c r="F270" s="71">
        <f t="shared" si="155"/>
        <v>264.79000000000002</v>
      </c>
      <c r="G270" s="71">
        <f t="shared" si="155"/>
        <v>264.79000000000002</v>
      </c>
      <c r="H270" s="71">
        <f t="shared" si="155"/>
        <v>264.79000000000002</v>
      </c>
      <c r="I270" s="71">
        <f t="shared" si="155"/>
        <v>264.79000000000002</v>
      </c>
      <c r="J270" s="71">
        <f t="shared" si="155"/>
        <v>264.79000000000002</v>
      </c>
      <c r="K270" s="71">
        <f t="shared" si="155"/>
        <v>264.79000000000002</v>
      </c>
      <c r="L270" s="71">
        <f t="shared" si="155"/>
        <v>264.79000000000002</v>
      </c>
      <c r="M270" s="71">
        <f t="shared" si="155"/>
        <v>264.79000000000002</v>
      </c>
      <c r="N270" s="71">
        <f t="shared" si="155"/>
        <v>264.79000000000002</v>
      </c>
      <c r="O270" s="71">
        <f t="shared" si="155"/>
        <v>264.79000000000002</v>
      </c>
      <c r="P270" s="71">
        <f t="shared" si="155"/>
        <v>264.79000000000002</v>
      </c>
      <c r="Q270" s="71">
        <f t="shared" si="155"/>
        <v>264.79000000000002</v>
      </c>
      <c r="R270" s="71">
        <f t="shared" si="155"/>
        <v>264.79000000000002</v>
      </c>
      <c r="S270" s="71">
        <f t="shared" si="155"/>
        <v>264.79000000000002</v>
      </c>
      <c r="T270" s="71">
        <f t="shared" si="155"/>
        <v>264.79000000000002</v>
      </c>
      <c r="U270" s="71">
        <f t="shared" si="155"/>
        <v>264.79000000000002</v>
      </c>
      <c r="V270" s="71">
        <f t="shared" si="155"/>
        <v>264.79000000000002</v>
      </c>
      <c r="W270" s="71">
        <f t="shared" si="155"/>
        <v>264.79000000000002</v>
      </c>
      <c r="X270" s="71">
        <f t="shared" si="155"/>
        <v>264.79000000000002</v>
      </c>
      <c r="Y270" s="71">
        <f t="shared" si="155"/>
        <v>264.79000000000002</v>
      </c>
      <c r="Z270" s="71">
        <f t="shared" si="155"/>
        <v>264.79000000000002</v>
      </c>
      <c r="AA270" s="71">
        <f t="shared" si="155"/>
        <v>264.79000000000002</v>
      </c>
    </row>
    <row r="271" spans="1:27" ht="12.75" customHeight="1" collapsed="1" x14ac:dyDescent="0.3">
      <c r="A271" s="162" t="s">
        <v>499</v>
      </c>
      <c r="B271" s="54" t="str">
        <f>"22"&amp;"."&amp;$B$662&amp;"."&amp;$B$663</f>
        <v>22.03.2024</v>
      </c>
      <c r="C271" s="134" t="s">
        <v>76</v>
      </c>
      <c r="D271" s="135">
        <f>ROUND(((D272+D273+D275+D274)/1000),5)</f>
        <v>3.3181500000000002</v>
      </c>
      <c r="E271" s="135">
        <f>ROUND(((E272+E273+E275+E274)/1000),5)</f>
        <v>3.2320199999999999</v>
      </c>
      <c r="F271" s="135">
        <f>ROUND(((F272+F273+F275+F274)/1000),5)</f>
        <v>3.2103199999999998</v>
      </c>
      <c r="G271" s="135">
        <f t="shared" ref="G271:AA271" si="156">ROUND(((G272+G273+G275+G274)/1000),5)</f>
        <v>3.19055</v>
      </c>
      <c r="H271" s="135">
        <f t="shared" si="156"/>
        <v>3.2352099999999999</v>
      </c>
      <c r="I271" s="135">
        <f t="shared" si="156"/>
        <v>3.3681899999999998</v>
      </c>
      <c r="J271" s="135">
        <f t="shared" si="156"/>
        <v>3.4695900000000002</v>
      </c>
      <c r="K271" s="135">
        <f t="shared" si="156"/>
        <v>3.7706499999999998</v>
      </c>
      <c r="L271" s="135">
        <f t="shared" si="156"/>
        <v>3.86286</v>
      </c>
      <c r="M271" s="135">
        <f t="shared" si="156"/>
        <v>3.9232300000000002</v>
      </c>
      <c r="N271" s="135">
        <f t="shared" si="156"/>
        <v>3.9569999999999999</v>
      </c>
      <c r="O271" s="135">
        <f t="shared" si="156"/>
        <v>3.96719</v>
      </c>
      <c r="P271" s="135">
        <f t="shared" si="156"/>
        <v>3.9461400000000002</v>
      </c>
      <c r="Q271" s="135">
        <f t="shared" si="156"/>
        <v>3.9522900000000001</v>
      </c>
      <c r="R271" s="135">
        <f t="shared" si="156"/>
        <v>3.9335599999999999</v>
      </c>
      <c r="S271" s="135">
        <f t="shared" si="156"/>
        <v>3.9178000000000002</v>
      </c>
      <c r="T271" s="135">
        <f t="shared" si="156"/>
        <v>3.90544</v>
      </c>
      <c r="U271" s="135">
        <f t="shared" si="156"/>
        <v>3.8530199999999999</v>
      </c>
      <c r="V271" s="135">
        <f t="shared" si="156"/>
        <v>3.9118300000000001</v>
      </c>
      <c r="W271" s="135">
        <f t="shared" si="156"/>
        <v>3.9820899999999999</v>
      </c>
      <c r="X271" s="135">
        <f t="shared" si="156"/>
        <v>3.9196800000000001</v>
      </c>
      <c r="Y271" s="135">
        <f t="shared" si="156"/>
        <v>3.8468599999999999</v>
      </c>
      <c r="Z271" s="135">
        <f t="shared" si="156"/>
        <v>3.6504300000000001</v>
      </c>
      <c r="AA271" s="135">
        <f t="shared" si="156"/>
        <v>3.4621300000000002</v>
      </c>
    </row>
    <row r="272" spans="1:27" ht="12.75" hidden="1" customHeight="1" outlineLevel="1" x14ac:dyDescent="0.3">
      <c r="A272" s="163" t="s">
        <v>500</v>
      </c>
      <c r="B272" s="94" t="s">
        <v>238</v>
      </c>
      <c r="C272" s="70" t="s">
        <v>79</v>
      </c>
      <c r="D272" s="71">
        <v>1330.8</v>
      </c>
      <c r="E272" s="71">
        <v>1244.67</v>
      </c>
      <c r="F272" s="71">
        <v>1222.97</v>
      </c>
      <c r="G272" s="71">
        <v>1203.2</v>
      </c>
      <c r="H272" s="71">
        <v>1247.8599999999999</v>
      </c>
      <c r="I272" s="71">
        <v>1380.84</v>
      </c>
      <c r="J272" s="71">
        <v>1482.24</v>
      </c>
      <c r="K272" s="71">
        <v>1783.3</v>
      </c>
      <c r="L272" s="71">
        <v>1875.51</v>
      </c>
      <c r="M272" s="71">
        <v>1935.88</v>
      </c>
      <c r="N272" s="71">
        <v>1969.65</v>
      </c>
      <c r="O272" s="71">
        <v>1979.84</v>
      </c>
      <c r="P272" s="71">
        <v>1958.79</v>
      </c>
      <c r="Q272" s="71">
        <v>1964.94</v>
      </c>
      <c r="R272" s="71">
        <v>1946.21</v>
      </c>
      <c r="S272" s="71">
        <v>1930.45</v>
      </c>
      <c r="T272" s="71">
        <v>1918.09</v>
      </c>
      <c r="U272" s="71">
        <v>1865.67</v>
      </c>
      <c r="V272" s="71">
        <v>1924.48</v>
      </c>
      <c r="W272" s="71">
        <v>1994.74</v>
      </c>
      <c r="X272" s="71">
        <v>1932.33</v>
      </c>
      <c r="Y272" s="71">
        <v>1859.51</v>
      </c>
      <c r="Z272" s="71">
        <v>1663.08</v>
      </c>
      <c r="AA272" s="71">
        <v>1474.78</v>
      </c>
    </row>
    <row r="273" spans="1:27" ht="12.75" hidden="1" customHeight="1" outlineLevel="1" x14ac:dyDescent="0.3">
      <c r="A273" s="163" t="s">
        <v>501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3">
      <c r="A274" s="163" t="s">
        <v>502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hidden="1" customHeight="1" outlineLevel="1" x14ac:dyDescent="0.3">
      <c r="A275" s="163" t="s">
        <v>503</v>
      </c>
      <c r="B275" s="94" t="s">
        <v>81</v>
      </c>
      <c r="C275" s="70" t="s">
        <v>79</v>
      </c>
      <c r="D275" s="71">
        <f>$D$11</f>
        <v>264.79000000000002</v>
      </c>
      <c r="E275" s="71">
        <f t="shared" ref="E275:AA275" si="158">$D$11</f>
        <v>264.79000000000002</v>
      </c>
      <c r="F275" s="71">
        <f t="shared" si="158"/>
        <v>264.79000000000002</v>
      </c>
      <c r="G275" s="71">
        <f t="shared" si="158"/>
        <v>264.79000000000002</v>
      </c>
      <c r="H275" s="71">
        <f t="shared" si="158"/>
        <v>264.79000000000002</v>
      </c>
      <c r="I275" s="71">
        <f t="shared" si="158"/>
        <v>264.79000000000002</v>
      </c>
      <c r="J275" s="71">
        <f t="shared" si="158"/>
        <v>264.79000000000002</v>
      </c>
      <c r="K275" s="71">
        <f t="shared" si="158"/>
        <v>264.79000000000002</v>
      </c>
      <c r="L275" s="71">
        <f t="shared" si="158"/>
        <v>264.79000000000002</v>
      </c>
      <c r="M275" s="71">
        <f t="shared" si="158"/>
        <v>264.79000000000002</v>
      </c>
      <c r="N275" s="71">
        <f t="shared" si="158"/>
        <v>264.79000000000002</v>
      </c>
      <c r="O275" s="71">
        <f t="shared" si="158"/>
        <v>264.79000000000002</v>
      </c>
      <c r="P275" s="71">
        <f t="shared" si="158"/>
        <v>264.79000000000002</v>
      </c>
      <c r="Q275" s="71">
        <f t="shared" si="158"/>
        <v>264.79000000000002</v>
      </c>
      <c r="R275" s="71">
        <f t="shared" si="158"/>
        <v>264.79000000000002</v>
      </c>
      <c r="S275" s="71">
        <f t="shared" si="158"/>
        <v>264.79000000000002</v>
      </c>
      <c r="T275" s="71">
        <f t="shared" si="158"/>
        <v>264.79000000000002</v>
      </c>
      <c r="U275" s="71">
        <f t="shared" si="158"/>
        <v>264.79000000000002</v>
      </c>
      <c r="V275" s="71">
        <f t="shared" si="158"/>
        <v>264.79000000000002</v>
      </c>
      <c r="W275" s="71">
        <f t="shared" si="158"/>
        <v>264.79000000000002</v>
      </c>
      <c r="X275" s="71">
        <f t="shared" si="158"/>
        <v>264.79000000000002</v>
      </c>
      <c r="Y275" s="71">
        <f t="shared" si="158"/>
        <v>264.79000000000002</v>
      </c>
      <c r="Z275" s="71">
        <f t="shared" si="158"/>
        <v>264.79000000000002</v>
      </c>
      <c r="AA275" s="71">
        <f t="shared" si="158"/>
        <v>264.79000000000002</v>
      </c>
    </row>
    <row r="276" spans="1:27" ht="12.75" customHeight="1" collapsed="1" x14ac:dyDescent="0.3">
      <c r="A276" s="162" t="s">
        <v>504</v>
      </c>
      <c r="B276" s="54" t="str">
        <f>"23"&amp;"."&amp;$B$662&amp;"."&amp;$B$663</f>
        <v>23.03.2024</v>
      </c>
      <c r="C276" s="134" t="s">
        <v>76</v>
      </c>
      <c r="D276" s="135">
        <f>ROUND(((D277+D278+D280+D279)/1000),5)</f>
        <v>3.5407199999999999</v>
      </c>
      <c r="E276" s="135">
        <f>ROUND(((E277+E278+E280+E279)/1000),5)</f>
        <v>3.4590100000000001</v>
      </c>
      <c r="F276" s="135">
        <f>ROUND(((F277+F278+F280+F279)/1000),5)</f>
        <v>3.4005800000000002</v>
      </c>
      <c r="G276" s="135">
        <f t="shared" ref="G276:AA276" si="159">ROUND(((G277+G278+G280+G279)/1000),5)</f>
        <v>3.38625</v>
      </c>
      <c r="H276" s="135">
        <f t="shared" si="159"/>
        <v>3.4034499999999999</v>
      </c>
      <c r="I276" s="135">
        <f t="shared" si="159"/>
        <v>3.4495</v>
      </c>
      <c r="J276" s="135">
        <f t="shared" si="159"/>
        <v>3.4694799999999999</v>
      </c>
      <c r="K276" s="135">
        <f t="shared" si="159"/>
        <v>3.6362899999999998</v>
      </c>
      <c r="L276" s="135">
        <f t="shared" si="159"/>
        <v>3.8600699999999999</v>
      </c>
      <c r="M276" s="135">
        <f t="shared" si="159"/>
        <v>3.9794</v>
      </c>
      <c r="N276" s="135">
        <f t="shared" si="159"/>
        <v>4.0513399999999997</v>
      </c>
      <c r="O276" s="135">
        <f t="shared" si="159"/>
        <v>4.0434900000000003</v>
      </c>
      <c r="P276" s="135">
        <f t="shared" si="159"/>
        <v>4.01105</v>
      </c>
      <c r="Q276" s="135">
        <f t="shared" si="159"/>
        <v>4.0066699999999997</v>
      </c>
      <c r="R276" s="135">
        <f t="shared" si="159"/>
        <v>3.9697499999999999</v>
      </c>
      <c r="S276" s="135">
        <f t="shared" si="159"/>
        <v>3.94598</v>
      </c>
      <c r="T276" s="135">
        <f t="shared" si="159"/>
        <v>3.9513400000000001</v>
      </c>
      <c r="U276" s="135">
        <f t="shared" si="159"/>
        <v>3.94774</v>
      </c>
      <c r="V276" s="135">
        <f t="shared" si="159"/>
        <v>3.9933000000000001</v>
      </c>
      <c r="W276" s="135">
        <f t="shared" si="159"/>
        <v>4.1281499999999998</v>
      </c>
      <c r="X276" s="135">
        <f t="shared" si="159"/>
        <v>4.0443600000000002</v>
      </c>
      <c r="Y276" s="135">
        <f t="shared" si="159"/>
        <v>3.9256799999999998</v>
      </c>
      <c r="Z276" s="135">
        <f t="shared" si="159"/>
        <v>3.7496</v>
      </c>
      <c r="AA276" s="135">
        <f t="shared" si="159"/>
        <v>3.5810599999999999</v>
      </c>
    </row>
    <row r="277" spans="1:27" ht="12.75" hidden="1" customHeight="1" outlineLevel="1" x14ac:dyDescent="0.3">
      <c r="A277" s="163" t="s">
        <v>505</v>
      </c>
      <c r="B277" s="94" t="s">
        <v>238</v>
      </c>
      <c r="C277" s="70" t="s">
        <v>79</v>
      </c>
      <c r="D277" s="71">
        <v>1553.37</v>
      </c>
      <c r="E277" s="71">
        <v>1471.66</v>
      </c>
      <c r="F277" s="71">
        <v>1413.23</v>
      </c>
      <c r="G277" s="71">
        <v>1398.9</v>
      </c>
      <c r="H277" s="71">
        <v>1416.1</v>
      </c>
      <c r="I277" s="71">
        <v>1462.15</v>
      </c>
      <c r="J277" s="71">
        <v>1482.13</v>
      </c>
      <c r="K277" s="71">
        <v>1648.94</v>
      </c>
      <c r="L277" s="71">
        <v>1872.72</v>
      </c>
      <c r="M277" s="71">
        <v>1992.05</v>
      </c>
      <c r="N277" s="71">
        <v>2063.9899999999998</v>
      </c>
      <c r="O277" s="71">
        <v>2056.14</v>
      </c>
      <c r="P277" s="71">
        <v>2023.7</v>
      </c>
      <c r="Q277" s="71">
        <v>2019.32</v>
      </c>
      <c r="R277" s="71">
        <v>1982.4</v>
      </c>
      <c r="S277" s="71">
        <v>1958.63</v>
      </c>
      <c r="T277" s="71">
        <v>1963.99</v>
      </c>
      <c r="U277" s="71">
        <v>1960.39</v>
      </c>
      <c r="V277" s="71">
        <v>2005.95</v>
      </c>
      <c r="W277" s="71">
        <v>2140.8000000000002</v>
      </c>
      <c r="X277" s="71">
        <v>2057.0100000000002</v>
      </c>
      <c r="Y277" s="71">
        <v>1938.33</v>
      </c>
      <c r="Z277" s="71">
        <v>1762.25</v>
      </c>
      <c r="AA277" s="71">
        <v>1593.71</v>
      </c>
    </row>
    <row r="278" spans="1:27" ht="12.75" hidden="1" customHeight="1" outlineLevel="1" x14ac:dyDescent="0.3">
      <c r="A278" s="163" t="s">
        <v>506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3">
      <c r="A279" s="163" t="s">
        <v>507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hidden="1" customHeight="1" outlineLevel="1" x14ac:dyDescent="0.3">
      <c r="A280" s="163" t="s">
        <v>508</v>
      </c>
      <c r="B280" s="94" t="s">
        <v>81</v>
      </c>
      <c r="C280" s="70" t="s">
        <v>79</v>
      </c>
      <c r="D280" s="71">
        <f>$D$11</f>
        <v>264.79000000000002</v>
      </c>
      <c r="E280" s="71">
        <f t="shared" ref="E280:AA280" si="161">$D$11</f>
        <v>264.79000000000002</v>
      </c>
      <c r="F280" s="71">
        <f t="shared" si="161"/>
        <v>264.79000000000002</v>
      </c>
      <c r="G280" s="71">
        <f t="shared" si="161"/>
        <v>264.79000000000002</v>
      </c>
      <c r="H280" s="71">
        <f t="shared" si="161"/>
        <v>264.79000000000002</v>
      </c>
      <c r="I280" s="71">
        <f t="shared" si="161"/>
        <v>264.79000000000002</v>
      </c>
      <c r="J280" s="71">
        <f t="shared" si="161"/>
        <v>264.79000000000002</v>
      </c>
      <c r="K280" s="71">
        <f t="shared" si="161"/>
        <v>264.79000000000002</v>
      </c>
      <c r="L280" s="71">
        <f t="shared" si="161"/>
        <v>264.79000000000002</v>
      </c>
      <c r="M280" s="71">
        <f t="shared" si="161"/>
        <v>264.79000000000002</v>
      </c>
      <c r="N280" s="71">
        <f t="shared" si="161"/>
        <v>264.79000000000002</v>
      </c>
      <c r="O280" s="71">
        <f t="shared" si="161"/>
        <v>264.79000000000002</v>
      </c>
      <c r="P280" s="71">
        <f t="shared" si="161"/>
        <v>264.79000000000002</v>
      </c>
      <c r="Q280" s="71">
        <f t="shared" si="161"/>
        <v>264.79000000000002</v>
      </c>
      <c r="R280" s="71">
        <f t="shared" si="161"/>
        <v>264.79000000000002</v>
      </c>
      <c r="S280" s="71">
        <f t="shared" si="161"/>
        <v>264.79000000000002</v>
      </c>
      <c r="T280" s="71">
        <f t="shared" si="161"/>
        <v>264.79000000000002</v>
      </c>
      <c r="U280" s="71">
        <f t="shared" si="161"/>
        <v>264.79000000000002</v>
      </c>
      <c r="V280" s="71">
        <f t="shared" si="161"/>
        <v>264.79000000000002</v>
      </c>
      <c r="W280" s="71">
        <f t="shared" si="161"/>
        <v>264.79000000000002</v>
      </c>
      <c r="X280" s="71">
        <f t="shared" si="161"/>
        <v>264.79000000000002</v>
      </c>
      <c r="Y280" s="71">
        <f t="shared" si="161"/>
        <v>264.79000000000002</v>
      </c>
      <c r="Z280" s="71">
        <f t="shared" si="161"/>
        <v>264.79000000000002</v>
      </c>
      <c r="AA280" s="71">
        <f t="shared" si="161"/>
        <v>264.79000000000002</v>
      </c>
    </row>
    <row r="281" spans="1:27" ht="12.75" customHeight="1" collapsed="1" x14ac:dyDescent="0.3">
      <c r="A281" s="162" t="s">
        <v>509</v>
      </c>
      <c r="B281" s="54" t="str">
        <f>"24"&amp;"."&amp;$B$662&amp;"."&amp;$B$663</f>
        <v>24.03.2024</v>
      </c>
      <c r="C281" s="134" t="s">
        <v>76</v>
      </c>
      <c r="D281" s="135">
        <f>ROUND(((D282+D283+D285+D284)/1000),5)</f>
        <v>3.4376099999999998</v>
      </c>
      <c r="E281" s="135">
        <f>ROUND(((E282+E283+E285+E284)/1000),5)</f>
        <v>3.27074</v>
      </c>
      <c r="F281" s="135">
        <f>ROUND(((F282+F283+F285+F284)/1000),5)</f>
        <v>3.2156600000000002</v>
      </c>
      <c r="G281" s="135">
        <f t="shared" ref="G281:AA281" si="162">ROUND(((G282+G283+G285+G284)/1000),5)</f>
        <v>3.2077300000000002</v>
      </c>
      <c r="H281" s="135">
        <f t="shared" si="162"/>
        <v>3.20845</v>
      </c>
      <c r="I281" s="135">
        <f t="shared" si="162"/>
        <v>3.2198099999999998</v>
      </c>
      <c r="J281" s="135">
        <f t="shared" si="162"/>
        <v>3.2423299999999999</v>
      </c>
      <c r="K281" s="135">
        <f t="shared" si="162"/>
        <v>3.4119999999999999</v>
      </c>
      <c r="L281" s="135">
        <f t="shared" si="162"/>
        <v>3.54799</v>
      </c>
      <c r="M281" s="135">
        <f t="shared" si="162"/>
        <v>3.7346699999999999</v>
      </c>
      <c r="N281" s="135">
        <f t="shared" si="162"/>
        <v>3.7753100000000002</v>
      </c>
      <c r="O281" s="135">
        <f t="shared" si="162"/>
        <v>3.79236</v>
      </c>
      <c r="P281" s="135">
        <f t="shared" si="162"/>
        <v>3.7819600000000002</v>
      </c>
      <c r="Q281" s="135">
        <f t="shared" si="162"/>
        <v>3.78016</v>
      </c>
      <c r="R281" s="135">
        <f t="shared" si="162"/>
        <v>3.7705299999999999</v>
      </c>
      <c r="S281" s="135">
        <f t="shared" si="162"/>
        <v>3.7705799999999998</v>
      </c>
      <c r="T281" s="135">
        <f t="shared" si="162"/>
        <v>3.77827</v>
      </c>
      <c r="U281" s="135">
        <f t="shared" si="162"/>
        <v>3.7881999999999998</v>
      </c>
      <c r="V281" s="135">
        <f t="shared" si="162"/>
        <v>3.8473299999999999</v>
      </c>
      <c r="W281" s="135">
        <f t="shared" si="162"/>
        <v>3.9814699999999998</v>
      </c>
      <c r="X281" s="135">
        <f t="shared" si="162"/>
        <v>3.89269</v>
      </c>
      <c r="Y281" s="135">
        <f t="shared" si="162"/>
        <v>3.7654000000000001</v>
      </c>
      <c r="Z281" s="135">
        <f t="shared" si="162"/>
        <v>3.6160700000000001</v>
      </c>
      <c r="AA281" s="135">
        <f t="shared" si="162"/>
        <v>3.4629500000000002</v>
      </c>
    </row>
    <row r="282" spans="1:27" ht="12.75" hidden="1" customHeight="1" outlineLevel="1" x14ac:dyDescent="0.3">
      <c r="A282" s="163" t="s">
        <v>510</v>
      </c>
      <c r="B282" s="94" t="s">
        <v>238</v>
      </c>
      <c r="C282" s="70" t="s">
        <v>79</v>
      </c>
      <c r="D282" s="71">
        <v>1450.26</v>
      </c>
      <c r="E282" s="71">
        <v>1283.3900000000001</v>
      </c>
      <c r="F282" s="71">
        <v>1228.31</v>
      </c>
      <c r="G282" s="71">
        <v>1220.3800000000001</v>
      </c>
      <c r="H282" s="71">
        <v>1221.0999999999999</v>
      </c>
      <c r="I282" s="71">
        <v>1232.46</v>
      </c>
      <c r="J282" s="71">
        <v>1254.98</v>
      </c>
      <c r="K282" s="71">
        <v>1424.65</v>
      </c>
      <c r="L282" s="71">
        <v>1560.64</v>
      </c>
      <c r="M282" s="71">
        <v>1747.32</v>
      </c>
      <c r="N282" s="71">
        <v>1787.96</v>
      </c>
      <c r="O282" s="71">
        <v>1805.01</v>
      </c>
      <c r="P282" s="71">
        <v>1794.61</v>
      </c>
      <c r="Q282" s="71">
        <v>1792.81</v>
      </c>
      <c r="R282" s="71">
        <v>1783.18</v>
      </c>
      <c r="S282" s="71">
        <v>1783.23</v>
      </c>
      <c r="T282" s="71">
        <v>1790.92</v>
      </c>
      <c r="U282" s="71">
        <v>1800.85</v>
      </c>
      <c r="V282" s="71">
        <v>1859.98</v>
      </c>
      <c r="W282" s="71">
        <v>1994.12</v>
      </c>
      <c r="X282" s="71">
        <v>1905.34</v>
      </c>
      <c r="Y282" s="71">
        <v>1778.05</v>
      </c>
      <c r="Z282" s="71">
        <v>1628.72</v>
      </c>
      <c r="AA282" s="71">
        <v>1475.6</v>
      </c>
    </row>
    <row r="283" spans="1:27" ht="12.75" hidden="1" customHeight="1" outlineLevel="1" x14ac:dyDescent="0.3">
      <c r="A283" s="163" t="s">
        <v>511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3">
      <c r="A284" s="163" t="s">
        <v>512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hidden="1" customHeight="1" outlineLevel="1" x14ac:dyDescent="0.3">
      <c r="A285" s="163" t="s">
        <v>513</v>
      </c>
      <c r="B285" s="94" t="s">
        <v>81</v>
      </c>
      <c r="C285" s="70" t="s">
        <v>79</v>
      </c>
      <c r="D285" s="71">
        <f>$D$11</f>
        <v>264.79000000000002</v>
      </c>
      <c r="E285" s="71">
        <f t="shared" ref="E285:AA285" si="164">$D$11</f>
        <v>264.79000000000002</v>
      </c>
      <c r="F285" s="71">
        <f t="shared" si="164"/>
        <v>264.79000000000002</v>
      </c>
      <c r="G285" s="71">
        <f t="shared" si="164"/>
        <v>264.79000000000002</v>
      </c>
      <c r="H285" s="71">
        <f t="shared" si="164"/>
        <v>264.79000000000002</v>
      </c>
      <c r="I285" s="71">
        <f t="shared" si="164"/>
        <v>264.79000000000002</v>
      </c>
      <c r="J285" s="71">
        <f t="shared" si="164"/>
        <v>264.79000000000002</v>
      </c>
      <c r="K285" s="71">
        <f t="shared" si="164"/>
        <v>264.79000000000002</v>
      </c>
      <c r="L285" s="71">
        <f t="shared" si="164"/>
        <v>264.79000000000002</v>
      </c>
      <c r="M285" s="71">
        <f t="shared" si="164"/>
        <v>264.79000000000002</v>
      </c>
      <c r="N285" s="71">
        <f t="shared" si="164"/>
        <v>264.79000000000002</v>
      </c>
      <c r="O285" s="71">
        <f t="shared" si="164"/>
        <v>264.79000000000002</v>
      </c>
      <c r="P285" s="71">
        <f t="shared" si="164"/>
        <v>264.79000000000002</v>
      </c>
      <c r="Q285" s="71">
        <f t="shared" si="164"/>
        <v>264.79000000000002</v>
      </c>
      <c r="R285" s="71">
        <f t="shared" si="164"/>
        <v>264.79000000000002</v>
      </c>
      <c r="S285" s="71">
        <f t="shared" si="164"/>
        <v>264.79000000000002</v>
      </c>
      <c r="T285" s="71">
        <f t="shared" si="164"/>
        <v>264.79000000000002</v>
      </c>
      <c r="U285" s="71">
        <f t="shared" si="164"/>
        <v>264.79000000000002</v>
      </c>
      <c r="V285" s="71">
        <f t="shared" si="164"/>
        <v>264.79000000000002</v>
      </c>
      <c r="W285" s="71">
        <f t="shared" si="164"/>
        <v>264.79000000000002</v>
      </c>
      <c r="X285" s="71">
        <f t="shared" si="164"/>
        <v>264.79000000000002</v>
      </c>
      <c r="Y285" s="71">
        <f t="shared" si="164"/>
        <v>264.79000000000002</v>
      </c>
      <c r="Z285" s="71">
        <f t="shared" si="164"/>
        <v>264.79000000000002</v>
      </c>
      <c r="AA285" s="71">
        <f t="shared" si="164"/>
        <v>264.79000000000002</v>
      </c>
    </row>
    <row r="286" spans="1:27" ht="12.75" customHeight="1" collapsed="1" x14ac:dyDescent="0.3">
      <c r="A286" s="162" t="s">
        <v>514</v>
      </c>
      <c r="B286" s="54" t="str">
        <f>"25"&amp;"."&amp;$B$662&amp;"."&amp;$B$663</f>
        <v>25.03.2024</v>
      </c>
      <c r="C286" s="134" t="s">
        <v>76</v>
      </c>
      <c r="D286" s="135">
        <f>ROUND(((D287+D288+D290+D289)/1000),5)</f>
        <v>3.4648599999999998</v>
      </c>
      <c r="E286" s="135">
        <f>ROUND(((E287+E288+E290+E289)/1000),5)</f>
        <v>3.3255599999999998</v>
      </c>
      <c r="F286" s="135">
        <f>ROUND(((F287+F288+F290+F289)/1000),5)</f>
        <v>3.2700800000000001</v>
      </c>
      <c r="G286" s="135">
        <f t="shared" ref="G286:AA286" si="165">ROUND(((G287+G288+G290+G289)/1000),5)</f>
        <v>3.2552699999999999</v>
      </c>
      <c r="H286" s="135">
        <f t="shared" si="165"/>
        <v>3.35561</v>
      </c>
      <c r="I286" s="135">
        <f t="shared" si="165"/>
        <v>3.4511400000000001</v>
      </c>
      <c r="J286" s="135">
        <f t="shared" si="165"/>
        <v>3.5257800000000001</v>
      </c>
      <c r="K286" s="135">
        <f t="shared" si="165"/>
        <v>3.7647900000000001</v>
      </c>
      <c r="L286" s="135">
        <f t="shared" si="165"/>
        <v>3.9343300000000001</v>
      </c>
      <c r="M286" s="135">
        <f t="shared" si="165"/>
        <v>4.0000299999999998</v>
      </c>
      <c r="N286" s="135">
        <f t="shared" si="165"/>
        <v>4.0107799999999996</v>
      </c>
      <c r="O286" s="135">
        <f t="shared" si="165"/>
        <v>4.02562</v>
      </c>
      <c r="P286" s="135">
        <f t="shared" si="165"/>
        <v>4.0169300000000003</v>
      </c>
      <c r="Q286" s="135">
        <f t="shared" si="165"/>
        <v>4.0225600000000004</v>
      </c>
      <c r="R286" s="135">
        <f t="shared" si="165"/>
        <v>4.0140900000000004</v>
      </c>
      <c r="S286" s="135">
        <f t="shared" si="165"/>
        <v>4.0102200000000003</v>
      </c>
      <c r="T286" s="135">
        <f t="shared" si="165"/>
        <v>4.0066800000000002</v>
      </c>
      <c r="U286" s="135">
        <f t="shared" si="165"/>
        <v>3.9308900000000002</v>
      </c>
      <c r="V286" s="135">
        <f t="shared" si="165"/>
        <v>3.9485000000000001</v>
      </c>
      <c r="W286" s="135">
        <f t="shared" si="165"/>
        <v>4.0101100000000001</v>
      </c>
      <c r="X286" s="135">
        <f t="shared" si="165"/>
        <v>3.9652400000000001</v>
      </c>
      <c r="Y286" s="135">
        <f t="shared" si="165"/>
        <v>3.86896</v>
      </c>
      <c r="Z286" s="135">
        <f t="shared" si="165"/>
        <v>3.5875699999999999</v>
      </c>
      <c r="AA286" s="135">
        <f t="shared" si="165"/>
        <v>3.4794900000000002</v>
      </c>
    </row>
    <row r="287" spans="1:27" ht="12.75" hidden="1" customHeight="1" outlineLevel="1" x14ac:dyDescent="0.3">
      <c r="A287" s="163" t="s">
        <v>515</v>
      </c>
      <c r="B287" s="94" t="s">
        <v>238</v>
      </c>
      <c r="C287" s="70" t="s">
        <v>79</v>
      </c>
      <c r="D287" s="71">
        <v>1477.51</v>
      </c>
      <c r="E287" s="71">
        <v>1338.21</v>
      </c>
      <c r="F287" s="71">
        <v>1282.73</v>
      </c>
      <c r="G287" s="71">
        <v>1267.92</v>
      </c>
      <c r="H287" s="71">
        <v>1368.26</v>
      </c>
      <c r="I287" s="71">
        <v>1463.79</v>
      </c>
      <c r="J287" s="71">
        <v>1538.43</v>
      </c>
      <c r="K287" s="71">
        <v>1777.44</v>
      </c>
      <c r="L287" s="71">
        <v>1946.98</v>
      </c>
      <c r="M287" s="71">
        <v>2012.68</v>
      </c>
      <c r="N287" s="71">
        <v>2023.43</v>
      </c>
      <c r="O287" s="71">
        <v>2038.27</v>
      </c>
      <c r="P287" s="71">
        <v>2029.58</v>
      </c>
      <c r="Q287" s="71">
        <v>2035.21</v>
      </c>
      <c r="R287" s="71">
        <v>2026.74</v>
      </c>
      <c r="S287" s="71">
        <v>2022.87</v>
      </c>
      <c r="T287" s="71">
        <v>2019.33</v>
      </c>
      <c r="U287" s="71">
        <v>1943.54</v>
      </c>
      <c r="V287" s="71">
        <v>1961.15</v>
      </c>
      <c r="W287" s="71">
        <v>2022.76</v>
      </c>
      <c r="X287" s="71">
        <v>1977.89</v>
      </c>
      <c r="Y287" s="71">
        <v>1881.61</v>
      </c>
      <c r="Z287" s="71">
        <v>1600.22</v>
      </c>
      <c r="AA287" s="71">
        <v>1492.14</v>
      </c>
    </row>
    <row r="288" spans="1:27" ht="12.75" hidden="1" customHeight="1" outlineLevel="1" x14ac:dyDescent="0.3">
      <c r="A288" s="163" t="s">
        <v>516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3">
      <c r="A289" s="163" t="s">
        <v>517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hidden="1" customHeight="1" outlineLevel="1" x14ac:dyDescent="0.3">
      <c r="A290" s="163" t="s">
        <v>518</v>
      </c>
      <c r="B290" s="94" t="s">
        <v>81</v>
      </c>
      <c r="C290" s="70" t="s">
        <v>79</v>
      </c>
      <c r="D290" s="71">
        <f>$D$11</f>
        <v>264.79000000000002</v>
      </c>
      <c r="E290" s="71">
        <f t="shared" ref="E290:AA290" si="167">$D$11</f>
        <v>264.79000000000002</v>
      </c>
      <c r="F290" s="71">
        <f t="shared" si="167"/>
        <v>264.79000000000002</v>
      </c>
      <c r="G290" s="71">
        <f t="shared" si="167"/>
        <v>264.79000000000002</v>
      </c>
      <c r="H290" s="71">
        <f t="shared" si="167"/>
        <v>264.79000000000002</v>
      </c>
      <c r="I290" s="71">
        <f t="shared" si="167"/>
        <v>264.79000000000002</v>
      </c>
      <c r="J290" s="71">
        <f t="shared" si="167"/>
        <v>264.79000000000002</v>
      </c>
      <c r="K290" s="71">
        <f t="shared" si="167"/>
        <v>264.79000000000002</v>
      </c>
      <c r="L290" s="71">
        <f t="shared" si="167"/>
        <v>264.79000000000002</v>
      </c>
      <c r="M290" s="71">
        <f t="shared" si="167"/>
        <v>264.79000000000002</v>
      </c>
      <c r="N290" s="71">
        <f t="shared" si="167"/>
        <v>264.79000000000002</v>
      </c>
      <c r="O290" s="71">
        <f t="shared" si="167"/>
        <v>264.79000000000002</v>
      </c>
      <c r="P290" s="71">
        <f t="shared" si="167"/>
        <v>264.79000000000002</v>
      </c>
      <c r="Q290" s="71">
        <f t="shared" si="167"/>
        <v>264.79000000000002</v>
      </c>
      <c r="R290" s="71">
        <f t="shared" si="167"/>
        <v>264.79000000000002</v>
      </c>
      <c r="S290" s="71">
        <f t="shared" si="167"/>
        <v>264.79000000000002</v>
      </c>
      <c r="T290" s="71">
        <f t="shared" si="167"/>
        <v>264.79000000000002</v>
      </c>
      <c r="U290" s="71">
        <f t="shared" si="167"/>
        <v>264.79000000000002</v>
      </c>
      <c r="V290" s="71">
        <f t="shared" si="167"/>
        <v>264.79000000000002</v>
      </c>
      <c r="W290" s="71">
        <f t="shared" si="167"/>
        <v>264.79000000000002</v>
      </c>
      <c r="X290" s="71">
        <f t="shared" si="167"/>
        <v>264.79000000000002</v>
      </c>
      <c r="Y290" s="71">
        <f t="shared" si="167"/>
        <v>264.79000000000002</v>
      </c>
      <c r="Z290" s="71">
        <f t="shared" si="167"/>
        <v>264.79000000000002</v>
      </c>
      <c r="AA290" s="71">
        <f t="shared" si="167"/>
        <v>264.79000000000002</v>
      </c>
    </row>
    <row r="291" spans="1:27" ht="12.75" customHeight="1" collapsed="1" x14ac:dyDescent="0.3">
      <c r="A291" s="162" t="s">
        <v>519</v>
      </c>
      <c r="B291" s="54" t="str">
        <f>"26"&amp;"."&amp;$B$662&amp;"."&amp;$B$663</f>
        <v>26.03.2024</v>
      </c>
      <c r="C291" s="134" t="s">
        <v>76</v>
      </c>
      <c r="D291" s="135">
        <f>ROUND(((D292+D293+D295+D294)/1000),5)</f>
        <v>3.3836200000000001</v>
      </c>
      <c r="E291" s="135">
        <f>ROUND(((E292+E293+E295+E294)/1000),5)</f>
        <v>3.27949</v>
      </c>
      <c r="F291" s="135">
        <f>ROUND(((F292+F293+F295+F294)/1000),5)</f>
        <v>3.2272099999999999</v>
      </c>
      <c r="G291" s="135">
        <f t="shared" ref="G291:AA291" si="168">ROUND(((G292+G293+G295+G294)/1000),5)</f>
        <v>3.2264200000000001</v>
      </c>
      <c r="H291" s="135">
        <f t="shared" si="168"/>
        <v>3.2660999999999998</v>
      </c>
      <c r="I291" s="135">
        <f t="shared" si="168"/>
        <v>3.4122499999999998</v>
      </c>
      <c r="J291" s="135">
        <f t="shared" si="168"/>
        <v>3.5180799999999999</v>
      </c>
      <c r="K291" s="135">
        <f t="shared" si="168"/>
        <v>3.7931300000000001</v>
      </c>
      <c r="L291" s="135">
        <f t="shared" si="168"/>
        <v>3.8807</v>
      </c>
      <c r="M291" s="135">
        <f t="shared" si="168"/>
        <v>3.9448400000000001</v>
      </c>
      <c r="N291" s="135">
        <f t="shared" si="168"/>
        <v>3.97444</v>
      </c>
      <c r="O291" s="135">
        <f t="shared" si="168"/>
        <v>4.0050999999999997</v>
      </c>
      <c r="P291" s="135">
        <f t="shared" si="168"/>
        <v>3.9723299999999999</v>
      </c>
      <c r="Q291" s="135">
        <f t="shared" si="168"/>
        <v>3.97417</v>
      </c>
      <c r="R291" s="135">
        <f t="shared" si="168"/>
        <v>3.9623699999999999</v>
      </c>
      <c r="S291" s="135">
        <f t="shared" si="168"/>
        <v>3.93831</v>
      </c>
      <c r="T291" s="135">
        <f t="shared" si="168"/>
        <v>3.92943</v>
      </c>
      <c r="U291" s="135">
        <f t="shared" si="168"/>
        <v>3.8817699999999999</v>
      </c>
      <c r="V291" s="135">
        <f t="shared" si="168"/>
        <v>3.9081999999999999</v>
      </c>
      <c r="W291" s="135">
        <f t="shared" si="168"/>
        <v>3.9387500000000002</v>
      </c>
      <c r="X291" s="135">
        <f t="shared" si="168"/>
        <v>3.9229699999999998</v>
      </c>
      <c r="Y291" s="135">
        <f t="shared" si="168"/>
        <v>3.8306300000000002</v>
      </c>
      <c r="Z291" s="135">
        <f t="shared" si="168"/>
        <v>3.5904699999999998</v>
      </c>
      <c r="AA291" s="135">
        <f t="shared" si="168"/>
        <v>3.4684499999999998</v>
      </c>
    </row>
    <row r="292" spans="1:27" ht="12.75" hidden="1" customHeight="1" outlineLevel="1" x14ac:dyDescent="0.3">
      <c r="A292" s="163" t="s">
        <v>520</v>
      </c>
      <c r="B292" s="94" t="s">
        <v>238</v>
      </c>
      <c r="C292" s="70" t="s">
        <v>79</v>
      </c>
      <c r="D292" s="71">
        <v>1396.27</v>
      </c>
      <c r="E292" s="71">
        <v>1292.1400000000001</v>
      </c>
      <c r="F292" s="71">
        <v>1239.8599999999999</v>
      </c>
      <c r="G292" s="71">
        <v>1239.07</v>
      </c>
      <c r="H292" s="71">
        <v>1278.75</v>
      </c>
      <c r="I292" s="71">
        <v>1424.9</v>
      </c>
      <c r="J292" s="71">
        <v>1530.73</v>
      </c>
      <c r="K292" s="71">
        <v>1805.78</v>
      </c>
      <c r="L292" s="71">
        <v>1893.35</v>
      </c>
      <c r="M292" s="71">
        <v>1957.49</v>
      </c>
      <c r="N292" s="71">
        <v>1987.09</v>
      </c>
      <c r="O292" s="71">
        <v>2017.75</v>
      </c>
      <c r="P292" s="71">
        <v>1984.98</v>
      </c>
      <c r="Q292" s="71">
        <v>1986.82</v>
      </c>
      <c r="R292" s="71">
        <v>1975.02</v>
      </c>
      <c r="S292" s="71">
        <v>1950.96</v>
      </c>
      <c r="T292" s="71">
        <v>1942.08</v>
      </c>
      <c r="U292" s="71">
        <v>1894.42</v>
      </c>
      <c r="V292" s="71">
        <v>1920.85</v>
      </c>
      <c r="W292" s="71">
        <v>1951.4</v>
      </c>
      <c r="X292" s="71">
        <v>1935.62</v>
      </c>
      <c r="Y292" s="71">
        <v>1843.28</v>
      </c>
      <c r="Z292" s="71">
        <v>1603.12</v>
      </c>
      <c r="AA292" s="71">
        <v>1481.1</v>
      </c>
    </row>
    <row r="293" spans="1:27" ht="12.75" hidden="1" customHeight="1" outlineLevel="1" x14ac:dyDescent="0.3">
      <c r="A293" s="163" t="s">
        <v>521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3">
      <c r="A294" s="163" t="s">
        <v>522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hidden="1" customHeight="1" outlineLevel="1" x14ac:dyDescent="0.3">
      <c r="A295" s="163" t="s">
        <v>523</v>
      </c>
      <c r="B295" s="94" t="s">
        <v>81</v>
      </c>
      <c r="C295" s="70" t="s">
        <v>79</v>
      </c>
      <c r="D295" s="71">
        <f>$D$11</f>
        <v>264.79000000000002</v>
      </c>
      <c r="E295" s="71">
        <f t="shared" ref="E295:AA295" si="170">$D$11</f>
        <v>264.79000000000002</v>
      </c>
      <c r="F295" s="71">
        <f t="shared" si="170"/>
        <v>264.79000000000002</v>
      </c>
      <c r="G295" s="71">
        <f t="shared" si="170"/>
        <v>264.79000000000002</v>
      </c>
      <c r="H295" s="71">
        <f t="shared" si="170"/>
        <v>264.79000000000002</v>
      </c>
      <c r="I295" s="71">
        <f t="shared" si="170"/>
        <v>264.79000000000002</v>
      </c>
      <c r="J295" s="71">
        <f t="shared" si="170"/>
        <v>264.79000000000002</v>
      </c>
      <c r="K295" s="71">
        <f t="shared" si="170"/>
        <v>264.79000000000002</v>
      </c>
      <c r="L295" s="71">
        <f t="shared" si="170"/>
        <v>264.79000000000002</v>
      </c>
      <c r="M295" s="71">
        <f t="shared" si="170"/>
        <v>264.79000000000002</v>
      </c>
      <c r="N295" s="71">
        <f t="shared" si="170"/>
        <v>264.79000000000002</v>
      </c>
      <c r="O295" s="71">
        <f t="shared" si="170"/>
        <v>264.79000000000002</v>
      </c>
      <c r="P295" s="71">
        <f t="shared" si="170"/>
        <v>264.79000000000002</v>
      </c>
      <c r="Q295" s="71">
        <f t="shared" si="170"/>
        <v>264.79000000000002</v>
      </c>
      <c r="R295" s="71">
        <f t="shared" si="170"/>
        <v>264.79000000000002</v>
      </c>
      <c r="S295" s="71">
        <f t="shared" si="170"/>
        <v>264.79000000000002</v>
      </c>
      <c r="T295" s="71">
        <f t="shared" si="170"/>
        <v>264.79000000000002</v>
      </c>
      <c r="U295" s="71">
        <f t="shared" si="170"/>
        <v>264.79000000000002</v>
      </c>
      <c r="V295" s="71">
        <f t="shared" si="170"/>
        <v>264.79000000000002</v>
      </c>
      <c r="W295" s="71">
        <f t="shared" si="170"/>
        <v>264.79000000000002</v>
      </c>
      <c r="X295" s="71">
        <f t="shared" si="170"/>
        <v>264.79000000000002</v>
      </c>
      <c r="Y295" s="71">
        <f t="shared" si="170"/>
        <v>264.79000000000002</v>
      </c>
      <c r="Z295" s="71">
        <f t="shared" si="170"/>
        <v>264.79000000000002</v>
      </c>
      <c r="AA295" s="71">
        <f t="shared" si="170"/>
        <v>264.79000000000002</v>
      </c>
    </row>
    <row r="296" spans="1:27" ht="12.75" customHeight="1" collapsed="1" x14ac:dyDescent="0.3">
      <c r="A296" s="162" t="s">
        <v>524</v>
      </c>
      <c r="B296" s="54" t="str">
        <f>"27"&amp;"."&amp;$B$662&amp;"."&amp;$B$663</f>
        <v>27.03.2024</v>
      </c>
      <c r="C296" s="134" t="s">
        <v>76</v>
      </c>
      <c r="D296" s="135">
        <f>ROUND(((D297+D298+D300+D299)/1000),5)</f>
        <v>3.2616200000000002</v>
      </c>
      <c r="E296" s="135">
        <f>ROUND(((E297+E298+E300+E299)/1000),5)</f>
        <v>3.2304200000000001</v>
      </c>
      <c r="F296" s="135">
        <f>ROUND(((F297+F298+F300+F299)/1000),5)</f>
        <v>3.2212499999999999</v>
      </c>
      <c r="G296" s="135">
        <f t="shared" ref="G296:AA296" si="171">ROUND(((G297+G298+G300+G299)/1000),5)</f>
        <v>3.2229000000000001</v>
      </c>
      <c r="H296" s="135">
        <f t="shared" si="171"/>
        <v>3.22776</v>
      </c>
      <c r="I296" s="135">
        <f t="shared" si="171"/>
        <v>3.2934100000000002</v>
      </c>
      <c r="J296" s="135">
        <f t="shared" si="171"/>
        <v>3.5041699999999998</v>
      </c>
      <c r="K296" s="135">
        <f t="shared" si="171"/>
        <v>3.7783600000000002</v>
      </c>
      <c r="L296" s="135">
        <f t="shared" si="171"/>
        <v>3.9053200000000001</v>
      </c>
      <c r="M296" s="135">
        <f t="shared" si="171"/>
        <v>4.0005600000000001</v>
      </c>
      <c r="N296" s="135">
        <f t="shared" si="171"/>
        <v>4.0579099999999997</v>
      </c>
      <c r="O296" s="135">
        <f t="shared" si="171"/>
        <v>4.0953200000000001</v>
      </c>
      <c r="P296" s="135">
        <f t="shared" si="171"/>
        <v>4.0808099999999996</v>
      </c>
      <c r="Q296" s="135">
        <f t="shared" si="171"/>
        <v>4.0750799999999998</v>
      </c>
      <c r="R296" s="135">
        <f t="shared" si="171"/>
        <v>4.0053400000000003</v>
      </c>
      <c r="S296" s="135">
        <f t="shared" si="171"/>
        <v>3.9150999999999998</v>
      </c>
      <c r="T296" s="135">
        <f t="shared" si="171"/>
        <v>3.8833799999999998</v>
      </c>
      <c r="U296" s="135">
        <f t="shared" si="171"/>
        <v>3.8115000000000001</v>
      </c>
      <c r="V296" s="135">
        <f t="shared" si="171"/>
        <v>3.8565299999999998</v>
      </c>
      <c r="W296" s="135">
        <f t="shared" si="171"/>
        <v>3.9506899999999998</v>
      </c>
      <c r="X296" s="135">
        <f t="shared" si="171"/>
        <v>3.9375</v>
      </c>
      <c r="Y296" s="135">
        <f t="shared" si="171"/>
        <v>3.8426399999999998</v>
      </c>
      <c r="Z296" s="135">
        <f t="shared" si="171"/>
        <v>3.6145299999999998</v>
      </c>
      <c r="AA296" s="135">
        <f t="shared" si="171"/>
        <v>3.4484400000000002</v>
      </c>
    </row>
    <row r="297" spans="1:27" ht="12.75" hidden="1" customHeight="1" outlineLevel="1" x14ac:dyDescent="0.3">
      <c r="A297" s="163" t="s">
        <v>525</v>
      </c>
      <c r="B297" s="94" t="s">
        <v>238</v>
      </c>
      <c r="C297" s="70" t="s">
        <v>79</v>
      </c>
      <c r="D297" s="71">
        <v>1274.27</v>
      </c>
      <c r="E297" s="71">
        <v>1243.07</v>
      </c>
      <c r="F297" s="71">
        <v>1233.9000000000001</v>
      </c>
      <c r="G297" s="71">
        <v>1235.55</v>
      </c>
      <c r="H297" s="71">
        <v>1240.4100000000001</v>
      </c>
      <c r="I297" s="71">
        <v>1306.06</v>
      </c>
      <c r="J297" s="71">
        <v>1516.82</v>
      </c>
      <c r="K297" s="71">
        <v>1791.01</v>
      </c>
      <c r="L297" s="71">
        <v>1917.97</v>
      </c>
      <c r="M297" s="71">
        <v>2013.21</v>
      </c>
      <c r="N297" s="71">
        <v>2070.56</v>
      </c>
      <c r="O297" s="71">
        <v>2107.9699999999998</v>
      </c>
      <c r="P297" s="71">
        <v>2093.46</v>
      </c>
      <c r="Q297" s="71">
        <v>2087.73</v>
      </c>
      <c r="R297" s="71">
        <v>2017.99</v>
      </c>
      <c r="S297" s="71">
        <v>1927.75</v>
      </c>
      <c r="T297" s="71">
        <v>1896.03</v>
      </c>
      <c r="U297" s="71">
        <v>1824.15</v>
      </c>
      <c r="V297" s="71">
        <v>1869.18</v>
      </c>
      <c r="W297" s="71">
        <v>1963.34</v>
      </c>
      <c r="X297" s="71">
        <v>1950.15</v>
      </c>
      <c r="Y297" s="71">
        <v>1855.29</v>
      </c>
      <c r="Z297" s="71">
        <v>1627.18</v>
      </c>
      <c r="AA297" s="71">
        <v>1461.09</v>
      </c>
    </row>
    <row r="298" spans="1:27" ht="12.75" hidden="1" customHeight="1" outlineLevel="1" x14ac:dyDescent="0.3">
      <c r="A298" s="163" t="s">
        <v>526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3">
      <c r="A299" s="163" t="s">
        <v>527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hidden="1" customHeight="1" outlineLevel="1" x14ac:dyDescent="0.3">
      <c r="A300" s="163" t="s">
        <v>528</v>
      </c>
      <c r="B300" s="94" t="s">
        <v>81</v>
      </c>
      <c r="C300" s="70" t="s">
        <v>79</v>
      </c>
      <c r="D300" s="71">
        <f>$D$11</f>
        <v>264.79000000000002</v>
      </c>
      <c r="E300" s="71">
        <f t="shared" ref="E300:AA300" si="173">$D$11</f>
        <v>264.79000000000002</v>
      </c>
      <c r="F300" s="71">
        <f t="shared" si="173"/>
        <v>264.79000000000002</v>
      </c>
      <c r="G300" s="71">
        <f t="shared" si="173"/>
        <v>264.79000000000002</v>
      </c>
      <c r="H300" s="71">
        <f t="shared" si="173"/>
        <v>264.79000000000002</v>
      </c>
      <c r="I300" s="71">
        <f t="shared" si="173"/>
        <v>264.79000000000002</v>
      </c>
      <c r="J300" s="71">
        <f t="shared" si="173"/>
        <v>264.79000000000002</v>
      </c>
      <c r="K300" s="71">
        <f t="shared" si="173"/>
        <v>264.79000000000002</v>
      </c>
      <c r="L300" s="71">
        <f t="shared" si="173"/>
        <v>264.79000000000002</v>
      </c>
      <c r="M300" s="71">
        <f t="shared" si="173"/>
        <v>264.79000000000002</v>
      </c>
      <c r="N300" s="71">
        <f t="shared" si="173"/>
        <v>264.79000000000002</v>
      </c>
      <c r="O300" s="71">
        <f t="shared" si="173"/>
        <v>264.79000000000002</v>
      </c>
      <c r="P300" s="71">
        <f t="shared" si="173"/>
        <v>264.79000000000002</v>
      </c>
      <c r="Q300" s="71">
        <f t="shared" si="173"/>
        <v>264.79000000000002</v>
      </c>
      <c r="R300" s="71">
        <f t="shared" si="173"/>
        <v>264.79000000000002</v>
      </c>
      <c r="S300" s="71">
        <f t="shared" si="173"/>
        <v>264.79000000000002</v>
      </c>
      <c r="T300" s="71">
        <f t="shared" si="173"/>
        <v>264.79000000000002</v>
      </c>
      <c r="U300" s="71">
        <f t="shared" si="173"/>
        <v>264.79000000000002</v>
      </c>
      <c r="V300" s="71">
        <f t="shared" si="173"/>
        <v>264.79000000000002</v>
      </c>
      <c r="W300" s="71">
        <f t="shared" si="173"/>
        <v>264.79000000000002</v>
      </c>
      <c r="X300" s="71">
        <f t="shared" si="173"/>
        <v>264.79000000000002</v>
      </c>
      <c r="Y300" s="71">
        <f t="shared" si="173"/>
        <v>264.79000000000002</v>
      </c>
      <c r="Z300" s="71">
        <f t="shared" si="173"/>
        <v>264.79000000000002</v>
      </c>
      <c r="AA300" s="71">
        <f t="shared" si="173"/>
        <v>264.79000000000002</v>
      </c>
    </row>
    <row r="301" spans="1:27" ht="12.75" customHeight="1" collapsed="1" x14ac:dyDescent="0.3">
      <c r="A301" s="162" t="s">
        <v>529</v>
      </c>
      <c r="B301" s="54" t="str">
        <f>"28"&amp;"."&amp;$B$662&amp;"."&amp;$B$663</f>
        <v>28.03.2024</v>
      </c>
      <c r="C301" s="134" t="s">
        <v>76</v>
      </c>
      <c r="D301" s="135">
        <f>ROUND(((D302+D303+D305+D304)/1000),5)</f>
        <v>3.2796799999999999</v>
      </c>
      <c r="E301" s="135">
        <f>ROUND(((E302+E303+E305+E304)/1000),5)</f>
        <v>3.2311800000000002</v>
      </c>
      <c r="F301" s="135">
        <f>ROUND(((F302+F303+F305+F304)/1000),5)</f>
        <v>3.2242099999999998</v>
      </c>
      <c r="G301" s="135">
        <f t="shared" ref="G301:AA301" si="174">ROUND(((G302+G303+G305+G304)/1000),5)</f>
        <v>3.22248</v>
      </c>
      <c r="H301" s="135">
        <f t="shared" si="174"/>
        <v>3.2294900000000002</v>
      </c>
      <c r="I301" s="135">
        <f t="shared" si="174"/>
        <v>3.4016299999999999</v>
      </c>
      <c r="J301" s="135">
        <f t="shared" si="174"/>
        <v>3.5313400000000001</v>
      </c>
      <c r="K301" s="135">
        <f t="shared" si="174"/>
        <v>3.8266800000000001</v>
      </c>
      <c r="L301" s="135">
        <f t="shared" si="174"/>
        <v>3.9161199999999998</v>
      </c>
      <c r="M301" s="135">
        <f t="shared" si="174"/>
        <v>4.0012800000000004</v>
      </c>
      <c r="N301" s="135">
        <f t="shared" si="174"/>
        <v>3.9894799999999999</v>
      </c>
      <c r="O301" s="135">
        <f t="shared" si="174"/>
        <v>4.0015999999999998</v>
      </c>
      <c r="P301" s="135">
        <f t="shared" si="174"/>
        <v>4.0009300000000003</v>
      </c>
      <c r="Q301" s="135">
        <f t="shared" si="174"/>
        <v>3.9956499999999999</v>
      </c>
      <c r="R301" s="135">
        <f t="shared" si="174"/>
        <v>3.9843299999999999</v>
      </c>
      <c r="S301" s="135">
        <f t="shared" si="174"/>
        <v>3.95722</v>
      </c>
      <c r="T301" s="135">
        <f t="shared" si="174"/>
        <v>3.9316200000000001</v>
      </c>
      <c r="U301" s="135">
        <f t="shared" si="174"/>
        <v>3.8804500000000002</v>
      </c>
      <c r="V301" s="135">
        <f t="shared" si="174"/>
        <v>3.9188200000000002</v>
      </c>
      <c r="W301" s="135">
        <f t="shared" si="174"/>
        <v>4.0108300000000003</v>
      </c>
      <c r="X301" s="135">
        <f t="shared" si="174"/>
        <v>3.9818199999999999</v>
      </c>
      <c r="Y301" s="135">
        <f t="shared" si="174"/>
        <v>3.8944200000000002</v>
      </c>
      <c r="Z301" s="135">
        <f t="shared" si="174"/>
        <v>3.71238</v>
      </c>
      <c r="AA301" s="135">
        <f t="shared" si="174"/>
        <v>3.4780700000000002</v>
      </c>
    </row>
    <row r="302" spans="1:27" ht="12.75" hidden="1" customHeight="1" outlineLevel="1" x14ac:dyDescent="0.3">
      <c r="A302" s="163" t="s">
        <v>530</v>
      </c>
      <c r="B302" s="94" t="s">
        <v>238</v>
      </c>
      <c r="C302" s="70" t="s">
        <v>79</v>
      </c>
      <c r="D302" s="71">
        <v>1292.33</v>
      </c>
      <c r="E302" s="71">
        <v>1243.83</v>
      </c>
      <c r="F302" s="71">
        <v>1236.8599999999999</v>
      </c>
      <c r="G302" s="71">
        <v>1235.1300000000001</v>
      </c>
      <c r="H302" s="71">
        <v>1242.1400000000001</v>
      </c>
      <c r="I302" s="71">
        <v>1414.28</v>
      </c>
      <c r="J302" s="71">
        <v>1543.99</v>
      </c>
      <c r="K302" s="71">
        <v>1839.33</v>
      </c>
      <c r="L302" s="71">
        <v>1928.77</v>
      </c>
      <c r="M302" s="71">
        <v>2013.93</v>
      </c>
      <c r="N302" s="71">
        <v>2002.13</v>
      </c>
      <c r="O302" s="71">
        <v>2014.25</v>
      </c>
      <c r="P302" s="71">
        <v>2013.58</v>
      </c>
      <c r="Q302" s="71">
        <v>2008.3</v>
      </c>
      <c r="R302" s="71">
        <v>1996.98</v>
      </c>
      <c r="S302" s="71">
        <v>1969.87</v>
      </c>
      <c r="T302" s="71">
        <v>1944.27</v>
      </c>
      <c r="U302" s="71">
        <v>1893.1</v>
      </c>
      <c r="V302" s="71">
        <v>1931.47</v>
      </c>
      <c r="W302" s="71">
        <v>2023.48</v>
      </c>
      <c r="X302" s="71">
        <v>1994.47</v>
      </c>
      <c r="Y302" s="71">
        <v>1907.07</v>
      </c>
      <c r="Z302" s="71">
        <v>1725.03</v>
      </c>
      <c r="AA302" s="71">
        <v>1490.72</v>
      </c>
    </row>
    <row r="303" spans="1:27" ht="12.75" hidden="1" customHeight="1" outlineLevel="1" x14ac:dyDescent="0.3">
      <c r="A303" s="163" t="s">
        <v>531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3">
      <c r="A304" s="163" t="s">
        <v>532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hidden="1" customHeight="1" outlineLevel="1" x14ac:dyDescent="0.3">
      <c r="A305" s="163" t="s">
        <v>533</v>
      </c>
      <c r="B305" s="94" t="s">
        <v>81</v>
      </c>
      <c r="C305" s="70" t="s">
        <v>79</v>
      </c>
      <c r="D305" s="71">
        <f>$D$11</f>
        <v>264.79000000000002</v>
      </c>
      <c r="E305" s="71">
        <f t="shared" ref="E305:AA305" si="176">$D$11</f>
        <v>264.79000000000002</v>
      </c>
      <c r="F305" s="71">
        <f t="shared" si="176"/>
        <v>264.79000000000002</v>
      </c>
      <c r="G305" s="71">
        <f t="shared" si="176"/>
        <v>264.79000000000002</v>
      </c>
      <c r="H305" s="71">
        <f t="shared" si="176"/>
        <v>264.79000000000002</v>
      </c>
      <c r="I305" s="71">
        <f t="shared" si="176"/>
        <v>264.79000000000002</v>
      </c>
      <c r="J305" s="71">
        <f t="shared" si="176"/>
        <v>264.79000000000002</v>
      </c>
      <c r="K305" s="71">
        <f t="shared" si="176"/>
        <v>264.79000000000002</v>
      </c>
      <c r="L305" s="71">
        <f t="shared" si="176"/>
        <v>264.79000000000002</v>
      </c>
      <c r="M305" s="71">
        <f t="shared" si="176"/>
        <v>264.79000000000002</v>
      </c>
      <c r="N305" s="71">
        <f t="shared" si="176"/>
        <v>264.79000000000002</v>
      </c>
      <c r="O305" s="71">
        <f t="shared" si="176"/>
        <v>264.79000000000002</v>
      </c>
      <c r="P305" s="71">
        <f t="shared" si="176"/>
        <v>264.79000000000002</v>
      </c>
      <c r="Q305" s="71">
        <f t="shared" si="176"/>
        <v>264.79000000000002</v>
      </c>
      <c r="R305" s="71">
        <f t="shared" si="176"/>
        <v>264.79000000000002</v>
      </c>
      <c r="S305" s="71">
        <f t="shared" si="176"/>
        <v>264.79000000000002</v>
      </c>
      <c r="T305" s="71">
        <f t="shared" si="176"/>
        <v>264.79000000000002</v>
      </c>
      <c r="U305" s="71">
        <f t="shared" si="176"/>
        <v>264.79000000000002</v>
      </c>
      <c r="V305" s="71">
        <f t="shared" si="176"/>
        <v>264.79000000000002</v>
      </c>
      <c r="W305" s="71">
        <f t="shared" si="176"/>
        <v>264.79000000000002</v>
      </c>
      <c r="X305" s="71">
        <f t="shared" si="176"/>
        <v>264.79000000000002</v>
      </c>
      <c r="Y305" s="71">
        <f t="shared" si="176"/>
        <v>264.79000000000002</v>
      </c>
      <c r="Z305" s="71">
        <f t="shared" si="176"/>
        <v>264.79000000000002</v>
      </c>
      <c r="AA305" s="71">
        <f t="shared" si="176"/>
        <v>264.79000000000002</v>
      </c>
    </row>
    <row r="306" spans="1:27" ht="12.75" customHeight="1" collapsed="1" x14ac:dyDescent="0.3">
      <c r="A306" s="162" t="s">
        <v>534</v>
      </c>
      <c r="B306" s="54" t="str">
        <f>"29"&amp;"."&amp;$B$662&amp;"."&amp;$B$663</f>
        <v>29.03.2024</v>
      </c>
      <c r="C306" s="134" t="s">
        <v>76</v>
      </c>
      <c r="D306" s="135">
        <f>ROUND(((D307+D308+D310+D309)/1000),5)</f>
        <v>3.4064199999999998</v>
      </c>
      <c r="E306" s="135">
        <f>ROUND(((E307+E308+E310+E309)/1000),5)</f>
        <v>3.29257</v>
      </c>
      <c r="F306" s="135">
        <f>ROUND(((F307+F308+F310+F309)/1000),5)</f>
        <v>3.2814000000000001</v>
      </c>
      <c r="G306" s="135">
        <f t="shared" ref="G306:AA306" si="177">ROUND(((G307+G308+G310+G309)/1000),5)</f>
        <v>3.2778499999999999</v>
      </c>
      <c r="H306" s="135">
        <f t="shared" si="177"/>
        <v>3.2896800000000002</v>
      </c>
      <c r="I306" s="135">
        <f t="shared" si="177"/>
        <v>3.4060899999999998</v>
      </c>
      <c r="J306" s="135">
        <f t="shared" si="177"/>
        <v>3.5498699999999999</v>
      </c>
      <c r="K306" s="135">
        <f t="shared" si="177"/>
        <v>3.8460299999999998</v>
      </c>
      <c r="L306" s="135">
        <f t="shared" si="177"/>
        <v>3.9828399999999999</v>
      </c>
      <c r="M306" s="135">
        <f t="shared" si="177"/>
        <v>4.0317699999999999</v>
      </c>
      <c r="N306" s="135">
        <f t="shared" si="177"/>
        <v>4.0388000000000002</v>
      </c>
      <c r="O306" s="135">
        <f t="shared" si="177"/>
        <v>4.06792</v>
      </c>
      <c r="P306" s="135">
        <f t="shared" si="177"/>
        <v>4.0549400000000002</v>
      </c>
      <c r="Q306" s="135">
        <f t="shared" si="177"/>
        <v>4.0427400000000002</v>
      </c>
      <c r="R306" s="135">
        <f t="shared" si="177"/>
        <v>4.0298299999999996</v>
      </c>
      <c r="S306" s="135">
        <f t="shared" si="177"/>
        <v>4.02182</v>
      </c>
      <c r="T306" s="135">
        <f t="shared" si="177"/>
        <v>3.9983499999999998</v>
      </c>
      <c r="U306" s="135">
        <f t="shared" si="177"/>
        <v>3.9458899999999999</v>
      </c>
      <c r="V306" s="135">
        <f t="shared" si="177"/>
        <v>3.9763299999999999</v>
      </c>
      <c r="W306" s="135">
        <f t="shared" si="177"/>
        <v>4.0206499999999998</v>
      </c>
      <c r="X306" s="135">
        <f t="shared" si="177"/>
        <v>4.0199199999999999</v>
      </c>
      <c r="Y306" s="135">
        <f t="shared" si="177"/>
        <v>3.9742600000000001</v>
      </c>
      <c r="Z306" s="135">
        <f t="shared" si="177"/>
        <v>3.81332</v>
      </c>
      <c r="AA306" s="135">
        <f t="shared" si="177"/>
        <v>3.5134099999999999</v>
      </c>
    </row>
    <row r="307" spans="1:27" ht="12.75" hidden="1" customHeight="1" outlineLevel="1" x14ac:dyDescent="0.3">
      <c r="A307" s="163" t="s">
        <v>535</v>
      </c>
      <c r="B307" s="94" t="s">
        <v>238</v>
      </c>
      <c r="C307" s="70" t="s">
        <v>79</v>
      </c>
      <c r="D307" s="71">
        <v>1419.07</v>
      </c>
      <c r="E307" s="71">
        <v>1305.22</v>
      </c>
      <c r="F307" s="71">
        <v>1294.05</v>
      </c>
      <c r="G307" s="71">
        <v>1290.5</v>
      </c>
      <c r="H307" s="71">
        <v>1302.33</v>
      </c>
      <c r="I307" s="71">
        <v>1418.74</v>
      </c>
      <c r="J307" s="71">
        <v>1562.52</v>
      </c>
      <c r="K307" s="71">
        <v>1858.68</v>
      </c>
      <c r="L307" s="71">
        <v>1995.49</v>
      </c>
      <c r="M307" s="71">
        <v>2044.42</v>
      </c>
      <c r="N307" s="71">
        <v>2051.4499999999998</v>
      </c>
      <c r="O307" s="71">
        <v>2080.5700000000002</v>
      </c>
      <c r="P307" s="71">
        <v>2067.59</v>
      </c>
      <c r="Q307" s="71">
        <v>2055.39</v>
      </c>
      <c r="R307" s="71">
        <v>2042.48</v>
      </c>
      <c r="S307" s="71">
        <v>2034.47</v>
      </c>
      <c r="T307" s="71">
        <v>2011</v>
      </c>
      <c r="U307" s="71">
        <v>1958.54</v>
      </c>
      <c r="V307" s="71">
        <v>1988.98</v>
      </c>
      <c r="W307" s="71">
        <v>2033.3</v>
      </c>
      <c r="X307" s="71">
        <v>2032.57</v>
      </c>
      <c r="Y307" s="71">
        <v>1986.91</v>
      </c>
      <c r="Z307" s="71">
        <v>1825.97</v>
      </c>
      <c r="AA307" s="71">
        <v>1526.06</v>
      </c>
    </row>
    <row r="308" spans="1:27" ht="12.75" hidden="1" customHeight="1" outlineLevel="1" x14ac:dyDescent="0.3">
      <c r="A308" s="163" t="s">
        <v>536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3">
      <c r="A309" s="163" t="s">
        <v>537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hidden="1" customHeight="1" outlineLevel="1" x14ac:dyDescent="0.3">
      <c r="A310" s="163" t="s">
        <v>538</v>
      </c>
      <c r="B310" s="94" t="s">
        <v>81</v>
      </c>
      <c r="C310" s="70" t="s">
        <v>79</v>
      </c>
      <c r="D310" s="71">
        <f>$D$11</f>
        <v>264.79000000000002</v>
      </c>
      <c r="E310" s="71">
        <f t="shared" ref="E310:AA310" si="179">$D$11</f>
        <v>264.79000000000002</v>
      </c>
      <c r="F310" s="71">
        <f t="shared" si="179"/>
        <v>264.79000000000002</v>
      </c>
      <c r="G310" s="71">
        <f t="shared" si="179"/>
        <v>264.79000000000002</v>
      </c>
      <c r="H310" s="71">
        <f t="shared" si="179"/>
        <v>264.79000000000002</v>
      </c>
      <c r="I310" s="71">
        <f t="shared" si="179"/>
        <v>264.79000000000002</v>
      </c>
      <c r="J310" s="71">
        <f t="shared" si="179"/>
        <v>264.79000000000002</v>
      </c>
      <c r="K310" s="71">
        <f t="shared" si="179"/>
        <v>264.79000000000002</v>
      </c>
      <c r="L310" s="71">
        <f t="shared" si="179"/>
        <v>264.79000000000002</v>
      </c>
      <c r="M310" s="71">
        <f t="shared" si="179"/>
        <v>264.79000000000002</v>
      </c>
      <c r="N310" s="71">
        <f t="shared" si="179"/>
        <v>264.79000000000002</v>
      </c>
      <c r="O310" s="71">
        <f t="shared" si="179"/>
        <v>264.79000000000002</v>
      </c>
      <c r="P310" s="71">
        <f t="shared" si="179"/>
        <v>264.79000000000002</v>
      </c>
      <c r="Q310" s="71">
        <f t="shared" si="179"/>
        <v>264.79000000000002</v>
      </c>
      <c r="R310" s="71">
        <f t="shared" si="179"/>
        <v>264.79000000000002</v>
      </c>
      <c r="S310" s="71">
        <f t="shared" si="179"/>
        <v>264.79000000000002</v>
      </c>
      <c r="T310" s="71">
        <f t="shared" si="179"/>
        <v>264.79000000000002</v>
      </c>
      <c r="U310" s="71">
        <f t="shared" si="179"/>
        <v>264.79000000000002</v>
      </c>
      <c r="V310" s="71">
        <f t="shared" si="179"/>
        <v>264.79000000000002</v>
      </c>
      <c r="W310" s="71">
        <f t="shared" si="179"/>
        <v>264.79000000000002</v>
      </c>
      <c r="X310" s="71">
        <f t="shared" si="179"/>
        <v>264.79000000000002</v>
      </c>
      <c r="Y310" s="71">
        <f t="shared" si="179"/>
        <v>264.79000000000002</v>
      </c>
      <c r="Z310" s="71">
        <f t="shared" si="179"/>
        <v>264.79000000000002</v>
      </c>
      <c r="AA310" s="71">
        <f t="shared" si="179"/>
        <v>264.79000000000002</v>
      </c>
    </row>
    <row r="311" spans="1:27" ht="12.75" customHeight="1" collapsed="1" x14ac:dyDescent="0.3">
      <c r="A311" s="162" t="s">
        <v>539</v>
      </c>
      <c r="B311" s="54" t="str">
        <f>"30"&amp;"."&amp;$B$662&amp;"."&amp;$B$663</f>
        <v>30.03.2024</v>
      </c>
      <c r="C311" s="134" t="s">
        <v>76</v>
      </c>
      <c r="D311" s="135">
        <f>ROUND(((D312+D313+D315+D314)/1000),5)</f>
        <v>3.4937</v>
      </c>
      <c r="E311" s="135">
        <f>ROUND(((E312+E313+E315+E314)/1000),5)</f>
        <v>3.42239</v>
      </c>
      <c r="F311" s="135">
        <f>ROUND(((F312+F313+F315+F314)/1000),5)</f>
        <v>3.3559299999999999</v>
      </c>
      <c r="G311" s="135">
        <f t="shared" ref="G311:AA311" si="180">ROUND(((G312+G313+G315+G314)/1000),5)</f>
        <v>3.2947600000000001</v>
      </c>
      <c r="H311" s="135">
        <f t="shared" si="180"/>
        <v>3.3466800000000001</v>
      </c>
      <c r="I311" s="135">
        <f t="shared" si="180"/>
        <v>3.4091999999999998</v>
      </c>
      <c r="J311" s="135">
        <f t="shared" si="180"/>
        <v>3.4332600000000002</v>
      </c>
      <c r="K311" s="135">
        <f t="shared" si="180"/>
        <v>3.5130599999999998</v>
      </c>
      <c r="L311" s="135">
        <f t="shared" si="180"/>
        <v>3.8503599999999998</v>
      </c>
      <c r="M311" s="135">
        <f t="shared" si="180"/>
        <v>3.9483700000000002</v>
      </c>
      <c r="N311" s="135">
        <f t="shared" si="180"/>
        <v>4.0157299999999996</v>
      </c>
      <c r="O311" s="135">
        <f t="shared" si="180"/>
        <v>4.0361200000000004</v>
      </c>
      <c r="P311" s="135">
        <f t="shared" si="180"/>
        <v>4.0161800000000003</v>
      </c>
      <c r="Q311" s="135">
        <f t="shared" si="180"/>
        <v>3.9965899999999999</v>
      </c>
      <c r="R311" s="135">
        <f t="shared" si="180"/>
        <v>3.9796399999999998</v>
      </c>
      <c r="S311" s="135">
        <f t="shared" si="180"/>
        <v>3.9699300000000002</v>
      </c>
      <c r="T311" s="135">
        <f t="shared" si="180"/>
        <v>3.96271</v>
      </c>
      <c r="U311" s="135">
        <f t="shared" si="180"/>
        <v>3.9492699999999998</v>
      </c>
      <c r="V311" s="135">
        <f t="shared" si="180"/>
        <v>3.9904000000000002</v>
      </c>
      <c r="W311" s="135">
        <f t="shared" si="180"/>
        <v>4.0296000000000003</v>
      </c>
      <c r="X311" s="135">
        <f t="shared" si="180"/>
        <v>4.0252499999999998</v>
      </c>
      <c r="Y311" s="135">
        <f t="shared" si="180"/>
        <v>3.9797500000000001</v>
      </c>
      <c r="Z311" s="135">
        <f t="shared" si="180"/>
        <v>3.8136199999999998</v>
      </c>
      <c r="AA311" s="135">
        <f t="shared" si="180"/>
        <v>3.55247</v>
      </c>
    </row>
    <row r="312" spans="1:27" ht="12.75" hidden="1" customHeight="1" outlineLevel="1" x14ac:dyDescent="0.3">
      <c r="A312" s="163" t="s">
        <v>540</v>
      </c>
      <c r="B312" s="94" t="s">
        <v>238</v>
      </c>
      <c r="C312" s="70" t="s">
        <v>79</v>
      </c>
      <c r="D312" s="71">
        <v>1506.35</v>
      </c>
      <c r="E312" s="71">
        <v>1435.04</v>
      </c>
      <c r="F312" s="71">
        <v>1368.58</v>
      </c>
      <c r="G312" s="71">
        <v>1307.4100000000001</v>
      </c>
      <c r="H312" s="71">
        <v>1359.33</v>
      </c>
      <c r="I312" s="71">
        <v>1421.85</v>
      </c>
      <c r="J312" s="71">
        <v>1445.91</v>
      </c>
      <c r="K312" s="71">
        <v>1525.71</v>
      </c>
      <c r="L312" s="71">
        <v>1863.01</v>
      </c>
      <c r="M312" s="71">
        <v>1961.02</v>
      </c>
      <c r="N312" s="71">
        <v>2028.38</v>
      </c>
      <c r="O312" s="71">
        <v>2048.77</v>
      </c>
      <c r="P312" s="71">
        <v>2028.83</v>
      </c>
      <c r="Q312" s="71">
        <v>2009.24</v>
      </c>
      <c r="R312" s="71">
        <v>1992.29</v>
      </c>
      <c r="S312" s="71">
        <v>1982.58</v>
      </c>
      <c r="T312" s="71">
        <v>1975.36</v>
      </c>
      <c r="U312" s="71">
        <v>1961.92</v>
      </c>
      <c r="V312" s="71">
        <v>2003.05</v>
      </c>
      <c r="W312" s="71">
        <v>2042.25</v>
      </c>
      <c r="X312" s="71">
        <v>2037.9</v>
      </c>
      <c r="Y312" s="71">
        <v>1992.4</v>
      </c>
      <c r="Z312" s="71">
        <v>1826.27</v>
      </c>
      <c r="AA312" s="71">
        <v>1565.12</v>
      </c>
    </row>
    <row r="313" spans="1:27" ht="12.75" hidden="1" customHeight="1" outlineLevel="1" x14ac:dyDescent="0.3">
      <c r="A313" s="163" t="s">
        <v>541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3">
      <c r="A314" s="163" t="s">
        <v>542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hidden="1" customHeight="1" outlineLevel="1" x14ac:dyDescent="0.3">
      <c r="A315" s="163" t="s">
        <v>543</v>
      </c>
      <c r="B315" s="94" t="s">
        <v>81</v>
      </c>
      <c r="C315" s="70" t="s">
        <v>79</v>
      </c>
      <c r="D315" s="71">
        <f>$D$11</f>
        <v>264.79000000000002</v>
      </c>
      <c r="E315" s="71">
        <f t="shared" ref="E315:AA315" si="182">$D$11</f>
        <v>264.79000000000002</v>
      </c>
      <c r="F315" s="71">
        <f t="shared" si="182"/>
        <v>264.79000000000002</v>
      </c>
      <c r="G315" s="71">
        <f t="shared" si="182"/>
        <v>264.79000000000002</v>
      </c>
      <c r="H315" s="71">
        <f t="shared" si="182"/>
        <v>264.79000000000002</v>
      </c>
      <c r="I315" s="71">
        <f t="shared" si="182"/>
        <v>264.79000000000002</v>
      </c>
      <c r="J315" s="71">
        <f t="shared" si="182"/>
        <v>264.79000000000002</v>
      </c>
      <c r="K315" s="71">
        <f t="shared" si="182"/>
        <v>264.79000000000002</v>
      </c>
      <c r="L315" s="71">
        <f t="shared" si="182"/>
        <v>264.79000000000002</v>
      </c>
      <c r="M315" s="71">
        <f t="shared" si="182"/>
        <v>264.79000000000002</v>
      </c>
      <c r="N315" s="71">
        <f t="shared" si="182"/>
        <v>264.79000000000002</v>
      </c>
      <c r="O315" s="71">
        <f t="shared" si="182"/>
        <v>264.79000000000002</v>
      </c>
      <c r="P315" s="71">
        <f t="shared" si="182"/>
        <v>264.79000000000002</v>
      </c>
      <c r="Q315" s="71">
        <f t="shared" si="182"/>
        <v>264.79000000000002</v>
      </c>
      <c r="R315" s="71">
        <f t="shared" si="182"/>
        <v>264.79000000000002</v>
      </c>
      <c r="S315" s="71">
        <f t="shared" si="182"/>
        <v>264.79000000000002</v>
      </c>
      <c r="T315" s="71">
        <f t="shared" si="182"/>
        <v>264.79000000000002</v>
      </c>
      <c r="U315" s="71">
        <f t="shared" si="182"/>
        <v>264.79000000000002</v>
      </c>
      <c r="V315" s="71">
        <f t="shared" si="182"/>
        <v>264.79000000000002</v>
      </c>
      <c r="W315" s="71">
        <f t="shared" si="182"/>
        <v>264.79000000000002</v>
      </c>
      <c r="X315" s="71">
        <f t="shared" si="182"/>
        <v>264.79000000000002</v>
      </c>
      <c r="Y315" s="71">
        <f t="shared" si="182"/>
        <v>264.79000000000002</v>
      </c>
      <c r="Z315" s="71">
        <f t="shared" si="182"/>
        <v>264.79000000000002</v>
      </c>
      <c r="AA315" s="71">
        <f t="shared" si="182"/>
        <v>264.79000000000002</v>
      </c>
    </row>
    <row r="316" spans="1:27" ht="12.75" customHeight="1" collapsed="1" x14ac:dyDescent="0.3">
      <c r="A316" s="162" t="s">
        <v>544</v>
      </c>
      <c r="B316" s="54" t="str">
        <f>"31"&amp;"."&amp;$B$662&amp;"."&amp;$B$663</f>
        <v>31.03.2024</v>
      </c>
      <c r="C316" s="134" t="s">
        <v>76</v>
      </c>
      <c r="D316" s="135">
        <f>ROUND(((D317+D318+D320+D319)/1000),5)</f>
        <v>3.5062099999999998</v>
      </c>
      <c r="E316" s="135">
        <f>ROUND(((E317+E318+E320+E319)/1000),5)</f>
        <v>3.41567</v>
      </c>
      <c r="F316" s="135">
        <f>ROUND(((F317+F318+F320+F319)/1000),5)</f>
        <v>3.3241399999999999</v>
      </c>
      <c r="G316" s="135">
        <f t="shared" ref="G316:AA316" si="183">ROUND(((G317+G318+G320+G319)/1000),5)</f>
        <v>3.3155100000000002</v>
      </c>
      <c r="H316" s="135">
        <f t="shared" si="183"/>
        <v>3.3458899999999998</v>
      </c>
      <c r="I316" s="135">
        <f t="shared" si="183"/>
        <v>3.4024999999999999</v>
      </c>
      <c r="J316" s="135">
        <f t="shared" si="183"/>
        <v>3.3728799999999999</v>
      </c>
      <c r="K316" s="135">
        <f t="shared" si="183"/>
        <v>3.4677899999999999</v>
      </c>
      <c r="L316" s="135">
        <f t="shared" si="183"/>
        <v>3.6133600000000001</v>
      </c>
      <c r="M316" s="135">
        <f t="shared" si="183"/>
        <v>3.7907199999999999</v>
      </c>
      <c r="N316" s="135">
        <f t="shared" si="183"/>
        <v>3.8319999999999999</v>
      </c>
      <c r="O316" s="135">
        <f t="shared" si="183"/>
        <v>3.8402799999999999</v>
      </c>
      <c r="P316" s="135">
        <f t="shared" si="183"/>
        <v>3.8142100000000001</v>
      </c>
      <c r="Q316" s="135">
        <f t="shared" si="183"/>
        <v>3.8118099999999999</v>
      </c>
      <c r="R316" s="135">
        <f t="shared" si="183"/>
        <v>3.8122799999999999</v>
      </c>
      <c r="S316" s="135">
        <f t="shared" si="183"/>
        <v>3.7938999999999998</v>
      </c>
      <c r="T316" s="135">
        <f t="shared" si="183"/>
        <v>3.7936899999999998</v>
      </c>
      <c r="U316" s="135">
        <f t="shared" si="183"/>
        <v>3.8722099999999999</v>
      </c>
      <c r="V316" s="135">
        <f t="shared" si="183"/>
        <v>3.8878499999999998</v>
      </c>
      <c r="W316" s="135">
        <f t="shared" si="183"/>
        <v>3.9746000000000001</v>
      </c>
      <c r="X316" s="135">
        <f t="shared" si="183"/>
        <v>3.9397700000000002</v>
      </c>
      <c r="Y316" s="135">
        <f t="shared" si="183"/>
        <v>3.8737300000000001</v>
      </c>
      <c r="Z316" s="135">
        <f t="shared" si="183"/>
        <v>3.6587000000000001</v>
      </c>
      <c r="AA316" s="135">
        <f t="shared" si="183"/>
        <v>3.5545499999999999</v>
      </c>
    </row>
    <row r="317" spans="1:27" ht="12.75" hidden="1" customHeight="1" outlineLevel="1" x14ac:dyDescent="0.3">
      <c r="A317" s="163" t="s">
        <v>545</v>
      </c>
      <c r="B317" s="94" t="s">
        <v>238</v>
      </c>
      <c r="C317" s="70" t="s">
        <v>79</v>
      </c>
      <c r="D317" s="71">
        <v>1518.86</v>
      </c>
      <c r="E317" s="71">
        <v>1428.32</v>
      </c>
      <c r="F317" s="71">
        <v>1336.79</v>
      </c>
      <c r="G317" s="71">
        <v>1328.16</v>
      </c>
      <c r="H317" s="71">
        <v>1358.54</v>
      </c>
      <c r="I317" s="71">
        <v>1415.15</v>
      </c>
      <c r="J317" s="71">
        <v>1385.53</v>
      </c>
      <c r="K317" s="71">
        <v>1480.44</v>
      </c>
      <c r="L317" s="71">
        <v>1626.01</v>
      </c>
      <c r="M317" s="71">
        <v>1803.37</v>
      </c>
      <c r="N317" s="71">
        <v>1844.65</v>
      </c>
      <c r="O317" s="71">
        <v>1852.93</v>
      </c>
      <c r="P317" s="71">
        <v>1826.86</v>
      </c>
      <c r="Q317" s="71">
        <v>1824.46</v>
      </c>
      <c r="R317" s="71">
        <v>1824.93</v>
      </c>
      <c r="S317" s="71">
        <v>1806.55</v>
      </c>
      <c r="T317" s="71">
        <v>1806.34</v>
      </c>
      <c r="U317" s="71">
        <v>1884.86</v>
      </c>
      <c r="V317" s="71">
        <v>1900.5</v>
      </c>
      <c r="W317" s="71">
        <v>1987.25</v>
      </c>
      <c r="X317" s="71">
        <v>1952.42</v>
      </c>
      <c r="Y317" s="71">
        <v>1886.38</v>
      </c>
      <c r="Z317" s="71">
        <v>1671.35</v>
      </c>
      <c r="AA317" s="71">
        <v>1567.2</v>
      </c>
    </row>
    <row r="318" spans="1:27" ht="12.75" hidden="1" customHeight="1" outlineLevel="1" x14ac:dyDescent="0.3">
      <c r="A318" s="163" t="s">
        <v>546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3">
      <c r="A319" s="163" t="s">
        <v>547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hidden="1" customHeight="1" outlineLevel="1" x14ac:dyDescent="0.3">
      <c r="A320" s="163" t="s">
        <v>548</v>
      </c>
      <c r="B320" s="94" t="s">
        <v>81</v>
      </c>
      <c r="C320" s="70" t="s">
        <v>79</v>
      </c>
      <c r="D320" s="71">
        <f>$D$11</f>
        <v>264.79000000000002</v>
      </c>
      <c r="E320" s="71">
        <f t="shared" ref="E320:AA320" si="185">$D$11</f>
        <v>264.79000000000002</v>
      </c>
      <c r="F320" s="71">
        <f t="shared" si="185"/>
        <v>264.79000000000002</v>
      </c>
      <c r="G320" s="71">
        <f t="shared" si="185"/>
        <v>264.79000000000002</v>
      </c>
      <c r="H320" s="71">
        <f t="shared" si="185"/>
        <v>264.79000000000002</v>
      </c>
      <c r="I320" s="71">
        <f t="shared" si="185"/>
        <v>264.79000000000002</v>
      </c>
      <c r="J320" s="71">
        <f t="shared" si="185"/>
        <v>264.79000000000002</v>
      </c>
      <c r="K320" s="71">
        <f t="shared" si="185"/>
        <v>264.79000000000002</v>
      </c>
      <c r="L320" s="71">
        <f t="shared" si="185"/>
        <v>264.79000000000002</v>
      </c>
      <c r="M320" s="71">
        <f t="shared" si="185"/>
        <v>264.79000000000002</v>
      </c>
      <c r="N320" s="71">
        <f t="shared" si="185"/>
        <v>264.79000000000002</v>
      </c>
      <c r="O320" s="71">
        <f t="shared" si="185"/>
        <v>264.79000000000002</v>
      </c>
      <c r="P320" s="71">
        <f t="shared" si="185"/>
        <v>264.79000000000002</v>
      </c>
      <c r="Q320" s="71">
        <f t="shared" si="185"/>
        <v>264.79000000000002</v>
      </c>
      <c r="R320" s="71">
        <f t="shared" si="185"/>
        <v>264.79000000000002</v>
      </c>
      <c r="S320" s="71">
        <f t="shared" si="185"/>
        <v>264.79000000000002</v>
      </c>
      <c r="T320" s="71">
        <f t="shared" si="185"/>
        <v>264.79000000000002</v>
      </c>
      <c r="U320" s="71">
        <f t="shared" si="185"/>
        <v>264.79000000000002</v>
      </c>
      <c r="V320" s="71">
        <f t="shared" si="185"/>
        <v>264.79000000000002</v>
      </c>
      <c r="W320" s="71">
        <f t="shared" si="185"/>
        <v>264.79000000000002</v>
      </c>
      <c r="X320" s="71">
        <f t="shared" si="185"/>
        <v>264.79000000000002</v>
      </c>
      <c r="Y320" s="71">
        <f t="shared" si="185"/>
        <v>264.79000000000002</v>
      </c>
      <c r="Z320" s="71">
        <f t="shared" si="185"/>
        <v>264.79000000000002</v>
      </c>
      <c r="AA320" s="71">
        <f t="shared" si="185"/>
        <v>264.79000000000002</v>
      </c>
    </row>
    <row r="321" spans="1:27" ht="12.75" customHeight="1" collapsed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550</v>
      </c>
      <c r="B325" s="54" t="str">
        <f>"01"&amp;"."&amp;$B$662&amp;"."&amp;$B$663</f>
        <v>01.03.2024</v>
      </c>
      <c r="C325" s="134" t="s">
        <v>76</v>
      </c>
      <c r="D325" s="135">
        <f>ROUND(((D326+D327+D329+D328)/1000),5)</f>
        <v>3.83236</v>
      </c>
      <c r="E325" s="135">
        <f>ROUND(((E326+E327+E329+E328)/1000),5)</f>
        <v>3.7670400000000002</v>
      </c>
      <c r="F325" s="135">
        <f>ROUND(((F326+F327+F329+F328)/1000),5)</f>
        <v>3.7592599999999998</v>
      </c>
      <c r="G325" s="135">
        <f t="shared" ref="G325:AA325" si="186">ROUND(((G326+G327+G329+G328)/1000),5)</f>
        <v>3.7629199999999998</v>
      </c>
      <c r="H325" s="135">
        <f t="shared" si="186"/>
        <v>3.8139500000000002</v>
      </c>
      <c r="I325" s="135">
        <f t="shared" si="186"/>
        <v>3.9075099999999998</v>
      </c>
      <c r="J325" s="135">
        <f t="shared" si="186"/>
        <v>4.0056700000000003</v>
      </c>
      <c r="K325" s="135">
        <f t="shared" si="186"/>
        <v>4.3134699999999997</v>
      </c>
      <c r="L325" s="135">
        <f t="shared" si="186"/>
        <v>4.4587500000000002</v>
      </c>
      <c r="M325" s="135">
        <f t="shared" si="186"/>
        <v>4.4939299999999998</v>
      </c>
      <c r="N325" s="135">
        <f t="shared" si="186"/>
        <v>4.5000299999999998</v>
      </c>
      <c r="O325" s="135">
        <f t="shared" si="186"/>
        <v>4.5511100000000004</v>
      </c>
      <c r="P325" s="135">
        <f t="shared" si="186"/>
        <v>4.5218800000000003</v>
      </c>
      <c r="Q325" s="135">
        <f t="shared" si="186"/>
        <v>4.5260100000000003</v>
      </c>
      <c r="R325" s="135">
        <f t="shared" si="186"/>
        <v>4.5109599999999999</v>
      </c>
      <c r="S325" s="135">
        <f t="shared" si="186"/>
        <v>4.4591700000000003</v>
      </c>
      <c r="T325" s="135">
        <f t="shared" si="186"/>
        <v>4.4349600000000002</v>
      </c>
      <c r="U325" s="135">
        <f t="shared" si="186"/>
        <v>4.4359099999999998</v>
      </c>
      <c r="V325" s="135">
        <f t="shared" si="186"/>
        <v>4.4656799999999999</v>
      </c>
      <c r="W325" s="135">
        <f t="shared" si="186"/>
        <v>4.5439299999999996</v>
      </c>
      <c r="X325" s="135">
        <f t="shared" si="186"/>
        <v>4.4937399999999998</v>
      </c>
      <c r="Y325" s="135">
        <f t="shared" si="186"/>
        <v>4.3845999999999998</v>
      </c>
      <c r="Z325" s="135">
        <f t="shared" si="186"/>
        <v>4.0861299999999998</v>
      </c>
      <c r="AA325" s="135">
        <f t="shared" si="186"/>
        <v>3.9662199999999999</v>
      </c>
    </row>
    <row r="326" spans="1:27" ht="12.75" hidden="1" customHeight="1" outlineLevel="1" x14ac:dyDescent="0.3">
      <c r="A326" s="163" t="s">
        <v>551</v>
      </c>
      <c r="B326" s="94" t="s">
        <v>238</v>
      </c>
      <c r="C326" s="70" t="s">
        <v>79</v>
      </c>
      <c r="D326" s="71">
        <v>1339.09</v>
      </c>
      <c r="E326" s="71">
        <v>1273.77</v>
      </c>
      <c r="F326" s="71">
        <v>1265.99</v>
      </c>
      <c r="G326" s="71">
        <v>1269.6500000000001</v>
      </c>
      <c r="H326" s="71">
        <v>1320.68</v>
      </c>
      <c r="I326" s="71">
        <v>1414.24</v>
      </c>
      <c r="J326" s="71">
        <v>1512.4</v>
      </c>
      <c r="K326" s="71">
        <v>1820.2</v>
      </c>
      <c r="L326" s="71">
        <v>1965.48</v>
      </c>
      <c r="M326" s="71">
        <v>2000.66</v>
      </c>
      <c r="N326" s="71">
        <v>2006.76</v>
      </c>
      <c r="O326" s="71">
        <v>2057.84</v>
      </c>
      <c r="P326" s="71">
        <v>2028.61</v>
      </c>
      <c r="Q326" s="71">
        <v>2032.74</v>
      </c>
      <c r="R326" s="71">
        <v>2017.69</v>
      </c>
      <c r="S326" s="71">
        <v>1965.9</v>
      </c>
      <c r="T326" s="71">
        <v>1941.69</v>
      </c>
      <c r="U326" s="71">
        <v>1942.64</v>
      </c>
      <c r="V326" s="71">
        <v>1972.41</v>
      </c>
      <c r="W326" s="71">
        <v>2050.66</v>
      </c>
      <c r="X326" s="71">
        <v>2000.47</v>
      </c>
      <c r="Y326" s="71">
        <v>1891.33</v>
      </c>
      <c r="Z326" s="71">
        <v>1592.86</v>
      </c>
      <c r="AA326" s="71">
        <v>1472.95</v>
      </c>
    </row>
    <row r="327" spans="1:27" ht="12.75" hidden="1" customHeight="1" outlineLevel="1" x14ac:dyDescent="0.3">
      <c r="A327" s="163" t="s">
        <v>552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3">
      <c r="A328" s="163" t="s">
        <v>553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hidden="1" customHeight="1" outlineLevel="1" x14ac:dyDescent="0.3">
      <c r="A329" s="163" t="s">
        <v>554</v>
      </c>
      <c r="B329" s="94" t="s">
        <v>81</v>
      </c>
      <c r="C329" s="70" t="s">
        <v>79</v>
      </c>
      <c r="D329" s="71">
        <f>$D$11</f>
        <v>264.79000000000002</v>
      </c>
      <c r="E329" s="71">
        <f t="shared" ref="E329:AA329" si="188">$D$11</f>
        <v>264.79000000000002</v>
      </c>
      <c r="F329" s="71">
        <f t="shared" si="188"/>
        <v>264.79000000000002</v>
      </c>
      <c r="G329" s="71">
        <f t="shared" si="188"/>
        <v>264.79000000000002</v>
      </c>
      <c r="H329" s="71">
        <f t="shared" si="188"/>
        <v>264.79000000000002</v>
      </c>
      <c r="I329" s="71">
        <f t="shared" si="188"/>
        <v>264.79000000000002</v>
      </c>
      <c r="J329" s="71">
        <f t="shared" si="188"/>
        <v>264.79000000000002</v>
      </c>
      <c r="K329" s="71">
        <f t="shared" si="188"/>
        <v>264.79000000000002</v>
      </c>
      <c r="L329" s="71">
        <f t="shared" si="188"/>
        <v>264.79000000000002</v>
      </c>
      <c r="M329" s="71">
        <f t="shared" si="188"/>
        <v>264.79000000000002</v>
      </c>
      <c r="N329" s="71">
        <f t="shared" si="188"/>
        <v>264.79000000000002</v>
      </c>
      <c r="O329" s="71">
        <f t="shared" si="188"/>
        <v>264.79000000000002</v>
      </c>
      <c r="P329" s="71">
        <f t="shared" si="188"/>
        <v>264.79000000000002</v>
      </c>
      <c r="Q329" s="71">
        <f t="shared" si="188"/>
        <v>264.79000000000002</v>
      </c>
      <c r="R329" s="71">
        <f t="shared" si="188"/>
        <v>264.79000000000002</v>
      </c>
      <c r="S329" s="71">
        <f t="shared" si="188"/>
        <v>264.79000000000002</v>
      </c>
      <c r="T329" s="71">
        <f t="shared" si="188"/>
        <v>264.79000000000002</v>
      </c>
      <c r="U329" s="71">
        <f t="shared" si="188"/>
        <v>264.79000000000002</v>
      </c>
      <c r="V329" s="71">
        <f t="shared" si="188"/>
        <v>264.79000000000002</v>
      </c>
      <c r="W329" s="71">
        <f t="shared" si="188"/>
        <v>264.79000000000002</v>
      </c>
      <c r="X329" s="71">
        <f t="shared" si="188"/>
        <v>264.79000000000002</v>
      </c>
      <c r="Y329" s="71">
        <f t="shared" si="188"/>
        <v>264.79000000000002</v>
      </c>
      <c r="Z329" s="71">
        <f t="shared" si="188"/>
        <v>264.79000000000002</v>
      </c>
      <c r="AA329" s="71">
        <f t="shared" si="188"/>
        <v>264.79000000000002</v>
      </c>
    </row>
    <row r="330" spans="1:27" ht="12.75" customHeight="1" collapsed="1" x14ac:dyDescent="0.3">
      <c r="A330" s="162" t="s">
        <v>555</v>
      </c>
      <c r="B330" s="54" t="str">
        <f>"02"&amp;"."&amp;$B$662&amp;"."&amp;$B$663</f>
        <v>02.03.2024</v>
      </c>
      <c r="C330" s="134" t="s">
        <v>76</v>
      </c>
      <c r="D330" s="135">
        <f>ROUND(((D331+D332+D334+D333)/1000),5)</f>
        <v>4.1772499999999999</v>
      </c>
      <c r="E330" s="135">
        <f>ROUND(((E331+E332+E334+E333)/1000),5)</f>
        <v>4.0092600000000003</v>
      </c>
      <c r="F330" s="135">
        <f>ROUND(((F331+F332+F334+F333)/1000),5)</f>
        <v>3.9748999999999999</v>
      </c>
      <c r="G330" s="135">
        <f t="shared" ref="G330:AA330" si="189">ROUND(((G331+G332+G334+G333)/1000),5)</f>
        <v>3.9662199999999999</v>
      </c>
      <c r="H330" s="135">
        <f t="shared" si="189"/>
        <v>3.96536</v>
      </c>
      <c r="I330" s="135">
        <f t="shared" si="189"/>
        <v>3.9655900000000002</v>
      </c>
      <c r="J330" s="135">
        <f t="shared" si="189"/>
        <v>3.9958800000000001</v>
      </c>
      <c r="K330" s="135">
        <f t="shared" si="189"/>
        <v>4.17896</v>
      </c>
      <c r="L330" s="135">
        <f t="shared" si="189"/>
        <v>4.4194500000000003</v>
      </c>
      <c r="M330" s="135">
        <f t="shared" si="189"/>
        <v>4.5012999999999996</v>
      </c>
      <c r="N330" s="135">
        <f t="shared" si="189"/>
        <v>4.5265700000000004</v>
      </c>
      <c r="O330" s="135">
        <f t="shared" si="189"/>
        <v>4.5335200000000002</v>
      </c>
      <c r="P330" s="135">
        <f t="shared" si="189"/>
        <v>4.5271299999999997</v>
      </c>
      <c r="Q330" s="135">
        <f t="shared" si="189"/>
        <v>4.5188600000000001</v>
      </c>
      <c r="R330" s="135">
        <f t="shared" si="189"/>
        <v>4.5113799999999999</v>
      </c>
      <c r="S330" s="135">
        <f t="shared" si="189"/>
        <v>4.4728899999999996</v>
      </c>
      <c r="T330" s="135">
        <f t="shared" si="189"/>
        <v>4.4856199999999999</v>
      </c>
      <c r="U330" s="135">
        <f t="shared" si="189"/>
        <v>4.5024899999999999</v>
      </c>
      <c r="V330" s="135">
        <f t="shared" si="189"/>
        <v>4.5254799999999999</v>
      </c>
      <c r="W330" s="135">
        <f t="shared" si="189"/>
        <v>4.5411000000000001</v>
      </c>
      <c r="X330" s="135">
        <f t="shared" si="189"/>
        <v>4.5332400000000002</v>
      </c>
      <c r="Y330" s="135">
        <f t="shared" si="189"/>
        <v>4.4648899999999996</v>
      </c>
      <c r="Z330" s="135">
        <f t="shared" si="189"/>
        <v>4.2641799999999996</v>
      </c>
      <c r="AA330" s="135">
        <f t="shared" si="189"/>
        <v>3.9966599999999999</v>
      </c>
    </row>
    <row r="331" spans="1:27" ht="12.75" hidden="1" customHeight="1" outlineLevel="1" x14ac:dyDescent="0.3">
      <c r="A331" s="163" t="s">
        <v>556</v>
      </c>
      <c r="B331" s="94" t="s">
        <v>238</v>
      </c>
      <c r="C331" s="70" t="s">
        <v>79</v>
      </c>
      <c r="D331" s="71">
        <v>1683.98</v>
      </c>
      <c r="E331" s="71">
        <v>1515.99</v>
      </c>
      <c r="F331" s="71">
        <v>1481.63</v>
      </c>
      <c r="G331" s="71">
        <v>1472.95</v>
      </c>
      <c r="H331" s="71">
        <v>1472.09</v>
      </c>
      <c r="I331" s="71">
        <v>1472.32</v>
      </c>
      <c r="J331" s="71">
        <v>1502.61</v>
      </c>
      <c r="K331" s="71">
        <v>1685.69</v>
      </c>
      <c r="L331" s="71">
        <v>1926.18</v>
      </c>
      <c r="M331" s="71">
        <v>2008.03</v>
      </c>
      <c r="N331" s="71">
        <v>2033.3</v>
      </c>
      <c r="O331" s="71">
        <v>2040.25</v>
      </c>
      <c r="P331" s="71">
        <v>2033.86</v>
      </c>
      <c r="Q331" s="71">
        <v>2025.59</v>
      </c>
      <c r="R331" s="71">
        <v>2018.11</v>
      </c>
      <c r="S331" s="71">
        <v>1979.62</v>
      </c>
      <c r="T331" s="71">
        <v>1992.35</v>
      </c>
      <c r="U331" s="71">
        <v>2009.22</v>
      </c>
      <c r="V331" s="71">
        <v>2032.21</v>
      </c>
      <c r="W331" s="71">
        <v>2047.83</v>
      </c>
      <c r="X331" s="71">
        <v>2039.97</v>
      </c>
      <c r="Y331" s="71">
        <v>1971.62</v>
      </c>
      <c r="Z331" s="71">
        <v>1770.91</v>
      </c>
      <c r="AA331" s="71">
        <v>1503.39</v>
      </c>
    </row>
    <row r="332" spans="1:27" ht="12.75" hidden="1" customHeight="1" outlineLevel="1" x14ac:dyDescent="0.3">
      <c r="A332" s="163" t="s">
        <v>557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3">
      <c r="A333" s="163" t="s">
        <v>558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hidden="1" customHeight="1" outlineLevel="1" x14ac:dyDescent="0.3">
      <c r="A334" s="163" t="s">
        <v>559</v>
      </c>
      <c r="B334" s="94" t="s">
        <v>81</v>
      </c>
      <c r="C334" s="70" t="s">
        <v>79</v>
      </c>
      <c r="D334" s="71">
        <f>$D$11</f>
        <v>264.79000000000002</v>
      </c>
      <c r="E334" s="71">
        <f t="shared" ref="E334:AA334" si="191">$D$11</f>
        <v>264.79000000000002</v>
      </c>
      <c r="F334" s="71">
        <f t="shared" si="191"/>
        <v>264.79000000000002</v>
      </c>
      <c r="G334" s="71">
        <f t="shared" si="191"/>
        <v>264.79000000000002</v>
      </c>
      <c r="H334" s="71">
        <f t="shared" si="191"/>
        <v>264.79000000000002</v>
      </c>
      <c r="I334" s="71">
        <f t="shared" si="191"/>
        <v>264.79000000000002</v>
      </c>
      <c r="J334" s="71">
        <f t="shared" si="191"/>
        <v>264.79000000000002</v>
      </c>
      <c r="K334" s="71">
        <f t="shared" si="191"/>
        <v>264.79000000000002</v>
      </c>
      <c r="L334" s="71">
        <f t="shared" si="191"/>
        <v>264.79000000000002</v>
      </c>
      <c r="M334" s="71">
        <f t="shared" si="191"/>
        <v>264.79000000000002</v>
      </c>
      <c r="N334" s="71">
        <f t="shared" si="191"/>
        <v>264.79000000000002</v>
      </c>
      <c r="O334" s="71">
        <f t="shared" si="191"/>
        <v>264.79000000000002</v>
      </c>
      <c r="P334" s="71">
        <f t="shared" si="191"/>
        <v>264.79000000000002</v>
      </c>
      <c r="Q334" s="71">
        <f t="shared" si="191"/>
        <v>264.79000000000002</v>
      </c>
      <c r="R334" s="71">
        <f t="shared" si="191"/>
        <v>264.79000000000002</v>
      </c>
      <c r="S334" s="71">
        <f t="shared" si="191"/>
        <v>264.79000000000002</v>
      </c>
      <c r="T334" s="71">
        <f t="shared" si="191"/>
        <v>264.79000000000002</v>
      </c>
      <c r="U334" s="71">
        <f t="shared" si="191"/>
        <v>264.79000000000002</v>
      </c>
      <c r="V334" s="71">
        <f t="shared" si="191"/>
        <v>264.79000000000002</v>
      </c>
      <c r="W334" s="71">
        <f t="shared" si="191"/>
        <v>264.79000000000002</v>
      </c>
      <c r="X334" s="71">
        <f t="shared" si="191"/>
        <v>264.79000000000002</v>
      </c>
      <c r="Y334" s="71">
        <f t="shared" si="191"/>
        <v>264.79000000000002</v>
      </c>
      <c r="Z334" s="71">
        <f t="shared" si="191"/>
        <v>264.79000000000002</v>
      </c>
      <c r="AA334" s="71">
        <f t="shared" si="191"/>
        <v>264.79000000000002</v>
      </c>
    </row>
    <row r="335" spans="1:27" ht="12.75" customHeight="1" collapsed="1" x14ac:dyDescent="0.3">
      <c r="A335" s="162" t="s">
        <v>560</v>
      </c>
      <c r="B335" s="54" t="str">
        <f>"03"&amp;"."&amp;$B$662&amp;"."&amp;$B$663</f>
        <v>03.03.2024</v>
      </c>
      <c r="C335" s="134" t="s">
        <v>76</v>
      </c>
      <c r="D335" s="135">
        <f>ROUND(((D336+D337+D339+D338)/1000),5)</f>
        <v>4.0079500000000001</v>
      </c>
      <c r="E335" s="135">
        <f>ROUND(((E336+E337+E339+E338)/1000),5)</f>
        <v>3.9430299999999998</v>
      </c>
      <c r="F335" s="135">
        <f>ROUND(((F336+F337+F339+F338)/1000),5)</f>
        <v>3.84619</v>
      </c>
      <c r="G335" s="135">
        <f t="shared" ref="G335:AA335" si="192">ROUND(((G336+G337+G339+G338)/1000),5)</f>
        <v>3.8409499999999999</v>
      </c>
      <c r="H335" s="135">
        <f t="shared" si="192"/>
        <v>3.8660800000000002</v>
      </c>
      <c r="I335" s="135">
        <f t="shared" si="192"/>
        <v>3.9033000000000002</v>
      </c>
      <c r="J335" s="135">
        <f t="shared" si="192"/>
        <v>3.9124599999999998</v>
      </c>
      <c r="K335" s="135">
        <f t="shared" si="192"/>
        <v>3.9618799999999998</v>
      </c>
      <c r="L335" s="135">
        <f t="shared" si="192"/>
        <v>4.1772600000000004</v>
      </c>
      <c r="M335" s="135">
        <f t="shared" si="192"/>
        <v>4.2951600000000001</v>
      </c>
      <c r="N335" s="135">
        <f t="shared" si="192"/>
        <v>4.3445499999999999</v>
      </c>
      <c r="O335" s="135">
        <f t="shared" si="192"/>
        <v>4.3423100000000003</v>
      </c>
      <c r="P335" s="135">
        <f t="shared" si="192"/>
        <v>4.3178400000000003</v>
      </c>
      <c r="Q335" s="135">
        <f t="shared" si="192"/>
        <v>4.3017899999999996</v>
      </c>
      <c r="R335" s="135">
        <f t="shared" si="192"/>
        <v>4.2975300000000001</v>
      </c>
      <c r="S335" s="135">
        <f t="shared" si="192"/>
        <v>4.2617599999999998</v>
      </c>
      <c r="T335" s="135">
        <f t="shared" si="192"/>
        <v>4.2922900000000004</v>
      </c>
      <c r="U335" s="135">
        <f t="shared" si="192"/>
        <v>4.3240299999999996</v>
      </c>
      <c r="V335" s="135">
        <f t="shared" si="192"/>
        <v>4.4304399999999999</v>
      </c>
      <c r="W335" s="135">
        <f t="shared" si="192"/>
        <v>4.4179000000000004</v>
      </c>
      <c r="X335" s="135">
        <f t="shared" si="192"/>
        <v>4.3899400000000002</v>
      </c>
      <c r="Y335" s="135">
        <f t="shared" si="192"/>
        <v>4.2729100000000004</v>
      </c>
      <c r="Z335" s="135">
        <f t="shared" si="192"/>
        <v>4.0958699999999997</v>
      </c>
      <c r="AA335" s="135">
        <f t="shared" si="192"/>
        <v>3.9672299999999998</v>
      </c>
    </row>
    <row r="336" spans="1:27" ht="12.75" hidden="1" customHeight="1" outlineLevel="1" x14ac:dyDescent="0.3">
      <c r="A336" s="163" t="s">
        <v>561</v>
      </c>
      <c r="B336" s="94" t="s">
        <v>238</v>
      </c>
      <c r="C336" s="70" t="s">
        <v>79</v>
      </c>
      <c r="D336" s="71">
        <v>1514.68</v>
      </c>
      <c r="E336" s="71">
        <v>1449.76</v>
      </c>
      <c r="F336" s="71">
        <v>1352.92</v>
      </c>
      <c r="G336" s="71">
        <v>1347.68</v>
      </c>
      <c r="H336" s="71">
        <v>1372.81</v>
      </c>
      <c r="I336" s="71">
        <v>1410.03</v>
      </c>
      <c r="J336" s="71">
        <v>1419.19</v>
      </c>
      <c r="K336" s="71">
        <v>1468.61</v>
      </c>
      <c r="L336" s="71">
        <v>1683.99</v>
      </c>
      <c r="M336" s="71">
        <v>1801.89</v>
      </c>
      <c r="N336" s="71">
        <v>1851.28</v>
      </c>
      <c r="O336" s="71">
        <v>1849.04</v>
      </c>
      <c r="P336" s="71">
        <v>1824.57</v>
      </c>
      <c r="Q336" s="71">
        <v>1808.52</v>
      </c>
      <c r="R336" s="71">
        <v>1804.26</v>
      </c>
      <c r="S336" s="71">
        <v>1768.49</v>
      </c>
      <c r="T336" s="71">
        <v>1799.02</v>
      </c>
      <c r="U336" s="71">
        <v>1830.76</v>
      </c>
      <c r="V336" s="71">
        <v>1937.17</v>
      </c>
      <c r="W336" s="71">
        <v>1924.63</v>
      </c>
      <c r="X336" s="71">
        <v>1896.67</v>
      </c>
      <c r="Y336" s="71">
        <v>1779.64</v>
      </c>
      <c r="Z336" s="71">
        <v>1602.6</v>
      </c>
      <c r="AA336" s="71">
        <v>1473.96</v>
      </c>
    </row>
    <row r="337" spans="1:27" ht="12.75" hidden="1" customHeight="1" outlineLevel="1" x14ac:dyDescent="0.3">
      <c r="A337" s="163" t="s">
        <v>562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3">
      <c r="A338" s="163" t="s">
        <v>563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hidden="1" customHeight="1" outlineLevel="1" x14ac:dyDescent="0.3">
      <c r="A339" s="163" t="s">
        <v>564</v>
      </c>
      <c r="B339" s="94" t="s">
        <v>81</v>
      </c>
      <c r="C339" s="70" t="s">
        <v>79</v>
      </c>
      <c r="D339" s="71">
        <f>$D$11</f>
        <v>264.79000000000002</v>
      </c>
      <c r="E339" s="71">
        <f t="shared" ref="E339:AA339" si="194">$D$11</f>
        <v>264.79000000000002</v>
      </c>
      <c r="F339" s="71">
        <f t="shared" si="194"/>
        <v>264.79000000000002</v>
      </c>
      <c r="G339" s="71">
        <f t="shared" si="194"/>
        <v>264.79000000000002</v>
      </c>
      <c r="H339" s="71">
        <f t="shared" si="194"/>
        <v>264.79000000000002</v>
      </c>
      <c r="I339" s="71">
        <f t="shared" si="194"/>
        <v>264.79000000000002</v>
      </c>
      <c r="J339" s="71">
        <f t="shared" si="194"/>
        <v>264.79000000000002</v>
      </c>
      <c r="K339" s="71">
        <f t="shared" si="194"/>
        <v>264.79000000000002</v>
      </c>
      <c r="L339" s="71">
        <f t="shared" si="194"/>
        <v>264.79000000000002</v>
      </c>
      <c r="M339" s="71">
        <f t="shared" si="194"/>
        <v>264.79000000000002</v>
      </c>
      <c r="N339" s="71">
        <f t="shared" si="194"/>
        <v>264.79000000000002</v>
      </c>
      <c r="O339" s="71">
        <f t="shared" si="194"/>
        <v>264.79000000000002</v>
      </c>
      <c r="P339" s="71">
        <f t="shared" si="194"/>
        <v>264.79000000000002</v>
      </c>
      <c r="Q339" s="71">
        <f t="shared" si="194"/>
        <v>264.79000000000002</v>
      </c>
      <c r="R339" s="71">
        <f t="shared" si="194"/>
        <v>264.79000000000002</v>
      </c>
      <c r="S339" s="71">
        <f t="shared" si="194"/>
        <v>264.79000000000002</v>
      </c>
      <c r="T339" s="71">
        <f t="shared" si="194"/>
        <v>264.79000000000002</v>
      </c>
      <c r="U339" s="71">
        <f t="shared" si="194"/>
        <v>264.79000000000002</v>
      </c>
      <c r="V339" s="71">
        <f t="shared" si="194"/>
        <v>264.79000000000002</v>
      </c>
      <c r="W339" s="71">
        <f t="shared" si="194"/>
        <v>264.79000000000002</v>
      </c>
      <c r="X339" s="71">
        <f t="shared" si="194"/>
        <v>264.79000000000002</v>
      </c>
      <c r="Y339" s="71">
        <f t="shared" si="194"/>
        <v>264.79000000000002</v>
      </c>
      <c r="Z339" s="71">
        <f t="shared" si="194"/>
        <v>264.79000000000002</v>
      </c>
      <c r="AA339" s="71">
        <f t="shared" si="194"/>
        <v>264.79000000000002</v>
      </c>
    </row>
    <row r="340" spans="1:27" ht="12.75" customHeight="1" collapsed="1" x14ac:dyDescent="0.3">
      <c r="A340" s="162" t="s">
        <v>565</v>
      </c>
      <c r="B340" s="54" t="str">
        <f>"04"&amp;"."&amp;$B$662&amp;"."&amp;$B$663</f>
        <v>04.03.2024</v>
      </c>
      <c r="C340" s="134" t="s">
        <v>76</v>
      </c>
      <c r="D340" s="135">
        <f>ROUND(((D341+D342+D344+D343)/1000),5)</f>
        <v>3.95044</v>
      </c>
      <c r="E340" s="135">
        <f>ROUND(((E341+E342+E344+E343)/1000),5)</f>
        <v>3.81412</v>
      </c>
      <c r="F340" s="135">
        <f>ROUND(((F341+F342+F344+F343)/1000),5)</f>
        <v>3.7663500000000001</v>
      </c>
      <c r="G340" s="135">
        <f t="shared" ref="G340:AA340" si="195">ROUND(((G341+G342+G344+G343)/1000),5)</f>
        <v>3.7601300000000002</v>
      </c>
      <c r="H340" s="135">
        <f t="shared" si="195"/>
        <v>3.7957100000000001</v>
      </c>
      <c r="I340" s="135">
        <f t="shared" si="195"/>
        <v>3.9468999999999999</v>
      </c>
      <c r="J340" s="135">
        <f t="shared" si="195"/>
        <v>3.9766900000000001</v>
      </c>
      <c r="K340" s="135">
        <f t="shared" si="195"/>
        <v>4.3464400000000003</v>
      </c>
      <c r="L340" s="135">
        <f t="shared" si="195"/>
        <v>4.5183499999999999</v>
      </c>
      <c r="M340" s="135">
        <f t="shared" si="195"/>
        <v>4.60738</v>
      </c>
      <c r="N340" s="135">
        <f t="shared" si="195"/>
        <v>4.6224600000000002</v>
      </c>
      <c r="O340" s="135">
        <f t="shared" si="195"/>
        <v>4.66751</v>
      </c>
      <c r="P340" s="135">
        <f t="shared" si="195"/>
        <v>4.6273999999999997</v>
      </c>
      <c r="Q340" s="135">
        <f t="shared" si="195"/>
        <v>4.6012899999999997</v>
      </c>
      <c r="R340" s="135">
        <f t="shared" si="195"/>
        <v>4.5574399999999997</v>
      </c>
      <c r="S340" s="135">
        <f t="shared" si="195"/>
        <v>4.4988099999999998</v>
      </c>
      <c r="T340" s="135">
        <f t="shared" si="195"/>
        <v>4.4742699999999997</v>
      </c>
      <c r="U340" s="135">
        <f t="shared" si="195"/>
        <v>4.4668700000000001</v>
      </c>
      <c r="V340" s="135">
        <f t="shared" si="195"/>
        <v>4.5087000000000002</v>
      </c>
      <c r="W340" s="135">
        <f t="shared" si="195"/>
        <v>4.6014600000000003</v>
      </c>
      <c r="X340" s="135">
        <f t="shared" si="195"/>
        <v>4.50197</v>
      </c>
      <c r="Y340" s="135">
        <f t="shared" si="195"/>
        <v>4.3621499999999997</v>
      </c>
      <c r="Z340" s="135">
        <f t="shared" si="195"/>
        <v>4.0840699999999996</v>
      </c>
      <c r="AA340" s="135">
        <f t="shared" si="195"/>
        <v>3.9719099999999998</v>
      </c>
    </row>
    <row r="341" spans="1:27" ht="12.75" hidden="1" customHeight="1" outlineLevel="1" x14ac:dyDescent="0.3">
      <c r="A341" s="163" t="s">
        <v>566</v>
      </c>
      <c r="B341" s="94" t="s">
        <v>238</v>
      </c>
      <c r="C341" s="70" t="s">
        <v>79</v>
      </c>
      <c r="D341" s="71">
        <v>1457.17</v>
      </c>
      <c r="E341" s="71">
        <v>1320.85</v>
      </c>
      <c r="F341" s="71">
        <v>1273.08</v>
      </c>
      <c r="G341" s="71">
        <v>1266.8599999999999</v>
      </c>
      <c r="H341" s="71">
        <v>1302.44</v>
      </c>
      <c r="I341" s="71">
        <v>1453.63</v>
      </c>
      <c r="J341" s="71">
        <v>1483.42</v>
      </c>
      <c r="K341" s="71">
        <v>1853.17</v>
      </c>
      <c r="L341" s="71">
        <v>2025.08</v>
      </c>
      <c r="M341" s="71">
        <v>2114.11</v>
      </c>
      <c r="N341" s="71">
        <v>2129.19</v>
      </c>
      <c r="O341" s="71">
        <v>2174.2399999999998</v>
      </c>
      <c r="P341" s="71">
        <v>2134.13</v>
      </c>
      <c r="Q341" s="71">
        <v>2108.02</v>
      </c>
      <c r="R341" s="71">
        <v>2064.17</v>
      </c>
      <c r="S341" s="71">
        <v>2005.54</v>
      </c>
      <c r="T341" s="71">
        <v>1981</v>
      </c>
      <c r="U341" s="71">
        <v>1973.6</v>
      </c>
      <c r="V341" s="71">
        <v>2015.43</v>
      </c>
      <c r="W341" s="71">
        <v>2108.19</v>
      </c>
      <c r="X341" s="71">
        <v>2008.7</v>
      </c>
      <c r="Y341" s="71">
        <v>1868.88</v>
      </c>
      <c r="Z341" s="71">
        <v>1590.8</v>
      </c>
      <c r="AA341" s="71">
        <v>1478.64</v>
      </c>
    </row>
    <row r="342" spans="1:27" ht="12.75" hidden="1" customHeight="1" outlineLevel="1" x14ac:dyDescent="0.3">
      <c r="A342" s="163" t="s">
        <v>567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3">
      <c r="A343" s="163" t="s">
        <v>568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hidden="1" customHeight="1" outlineLevel="1" x14ac:dyDescent="0.3">
      <c r="A344" s="163" t="s">
        <v>569</v>
      </c>
      <c r="B344" s="94" t="s">
        <v>81</v>
      </c>
      <c r="C344" s="70" t="s">
        <v>79</v>
      </c>
      <c r="D344" s="71">
        <f>$D$11</f>
        <v>264.79000000000002</v>
      </c>
      <c r="E344" s="71">
        <f t="shared" ref="E344:AA344" si="197">$D$11</f>
        <v>264.79000000000002</v>
      </c>
      <c r="F344" s="71">
        <f t="shared" si="197"/>
        <v>264.79000000000002</v>
      </c>
      <c r="G344" s="71">
        <f t="shared" si="197"/>
        <v>264.79000000000002</v>
      </c>
      <c r="H344" s="71">
        <f t="shared" si="197"/>
        <v>264.79000000000002</v>
      </c>
      <c r="I344" s="71">
        <f t="shared" si="197"/>
        <v>264.79000000000002</v>
      </c>
      <c r="J344" s="71">
        <f t="shared" si="197"/>
        <v>264.79000000000002</v>
      </c>
      <c r="K344" s="71">
        <f t="shared" si="197"/>
        <v>264.79000000000002</v>
      </c>
      <c r="L344" s="71">
        <f t="shared" si="197"/>
        <v>264.79000000000002</v>
      </c>
      <c r="M344" s="71">
        <f t="shared" si="197"/>
        <v>264.79000000000002</v>
      </c>
      <c r="N344" s="71">
        <f t="shared" si="197"/>
        <v>264.79000000000002</v>
      </c>
      <c r="O344" s="71">
        <f t="shared" si="197"/>
        <v>264.79000000000002</v>
      </c>
      <c r="P344" s="71">
        <f t="shared" si="197"/>
        <v>264.79000000000002</v>
      </c>
      <c r="Q344" s="71">
        <f t="shared" si="197"/>
        <v>264.79000000000002</v>
      </c>
      <c r="R344" s="71">
        <f t="shared" si="197"/>
        <v>264.79000000000002</v>
      </c>
      <c r="S344" s="71">
        <f t="shared" si="197"/>
        <v>264.79000000000002</v>
      </c>
      <c r="T344" s="71">
        <f t="shared" si="197"/>
        <v>264.79000000000002</v>
      </c>
      <c r="U344" s="71">
        <f t="shared" si="197"/>
        <v>264.79000000000002</v>
      </c>
      <c r="V344" s="71">
        <f t="shared" si="197"/>
        <v>264.79000000000002</v>
      </c>
      <c r="W344" s="71">
        <f t="shared" si="197"/>
        <v>264.79000000000002</v>
      </c>
      <c r="X344" s="71">
        <f t="shared" si="197"/>
        <v>264.79000000000002</v>
      </c>
      <c r="Y344" s="71">
        <f t="shared" si="197"/>
        <v>264.79000000000002</v>
      </c>
      <c r="Z344" s="71">
        <f t="shared" si="197"/>
        <v>264.79000000000002</v>
      </c>
      <c r="AA344" s="71">
        <f t="shared" si="197"/>
        <v>264.79000000000002</v>
      </c>
    </row>
    <row r="345" spans="1:27" ht="12.75" customHeight="1" collapsed="1" x14ac:dyDescent="0.3">
      <c r="A345" s="162" t="s">
        <v>570</v>
      </c>
      <c r="B345" s="54" t="str">
        <f>"05"&amp;"."&amp;$B$662&amp;"."&amp;$B$663</f>
        <v>05.03.2024</v>
      </c>
      <c r="C345" s="134" t="s">
        <v>76</v>
      </c>
      <c r="D345" s="135">
        <f>ROUND(((D346+D347+D349+D348)/1000),5)</f>
        <v>3.8286600000000002</v>
      </c>
      <c r="E345" s="135">
        <f>ROUND(((E346+E347+E349+E348)/1000),5)</f>
        <v>3.7617699999999998</v>
      </c>
      <c r="F345" s="135">
        <f>ROUND(((F346+F347+F349+F348)/1000),5)</f>
        <v>3.7404600000000001</v>
      </c>
      <c r="G345" s="135">
        <f t="shared" ref="G345:AA345" si="198">ROUND(((G346+G347+G349+G348)/1000),5)</f>
        <v>3.7338399999999998</v>
      </c>
      <c r="H345" s="135">
        <f t="shared" si="198"/>
        <v>3.7760699999999998</v>
      </c>
      <c r="I345" s="135">
        <f t="shared" si="198"/>
        <v>3.9091100000000001</v>
      </c>
      <c r="J345" s="135">
        <f t="shared" si="198"/>
        <v>4.0058499999999997</v>
      </c>
      <c r="K345" s="135">
        <f t="shared" si="198"/>
        <v>4.2011799999999999</v>
      </c>
      <c r="L345" s="135">
        <f t="shared" si="198"/>
        <v>4.3636999999999997</v>
      </c>
      <c r="M345" s="135">
        <f t="shared" si="198"/>
        <v>4.4151899999999999</v>
      </c>
      <c r="N345" s="135">
        <f t="shared" si="198"/>
        <v>4.3758800000000004</v>
      </c>
      <c r="O345" s="135">
        <f t="shared" si="198"/>
        <v>4.71922</v>
      </c>
      <c r="P345" s="135">
        <f t="shared" si="198"/>
        <v>4.5875399999999997</v>
      </c>
      <c r="Q345" s="135">
        <f t="shared" si="198"/>
        <v>4.5214800000000004</v>
      </c>
      <c r="R345" s="135">
        <f t="shared" si="198"/>
        <v>4.5763600000000002</v>
      </c>
      <c r="S345" s="135">
        <f t="shared" si="198"/>
        <v>4.4692999999999996</v>
      </c>
      <c r="T345" s="135">
        <f t="shared" si="198"/>
        <v>4.4454599999999997</v>
      </c>
      <c r="U345" s="135">
        <f t="shared" si="198"/>
        <v>4.3543500000000002</v>
      </c>
      <c r="V345" s="135">
        <f t="shared" si="198"/>
        <v>4.35602</v>
      </c>
      <c r="W345" s="135">
        <f t="shared" si="198"/>
        <v>4.3485899999999997</v>
      </c>
      <c r="X345" s="135">
        <f t="shared" si="198"/>
        <v>4.4156700000000004</v>
      </c>
      <c r="Y345" s="135">
        <f t="shared" si="198"/>
        <v>4.22356</v>
      </c>
      <c r="Z345" s="135">
        <f t="shared" si="198"/>
        <v>4.0549900000000001</v>
      </c>
      <c r="AA345" s="135">
        <f t="shared" si="198"/>
        <v>3.88144</v>
      </c>
    </row>
    <row r="346" spans="1:27" ht="12.75" hidden="1" customHeight="1" outlineLevel="1" x14ac:dyDescent="0.3">
      <c r="A346" s="163" t="s">
        <v>571</v>
      </c>
      <c r="B346" s="94" t="s">
        <v>238</v>
      </c>
      <c r="C346" s="70" t="s">
        <v>79</v>
      </c>
      <c r="D346" s="71">
        <v>1335.39</v>
      </c>
      <c r="E346" s="71">
        <v>1268.5</v>
      </c>
      <c r="F346" s="71">
        <v>1247.19</v>
      </c>
      <c r="G346" s="71">
        <v>1240.57</v>
      </c>
      <c r="H346" s="71">
        <v>1282.8</v>
      </c>
      <c r="I346" s="71">
        <v>1415.84</v>
      </c>
      <c r="J346" s="71">
        <v>1512.58</v>
      </c>
      <c r="K346" s="71">
        <v>1707.91</v>
      </c>
      <c r="L346" s="71">
        <v>1870.43</v>
      </c>
      <c r="M346" s="71">
        <v>1921.92</v>
      </c>
      <c r="N346" s="71">
        <v>1882.61</v>
      </c>
      <c r="O346" s="71">
        <v>2225.9499999999998</v>
      </c>
      <c r="P346" s="71">
        <v>2094.27</v>
      </c>
      <c r="Q346" s="71">
        <v>2028.21</v>
      </c>
      <c r="R346" s="71">
        <v>2083.09</v>
      </c>
      <c r="S346" s="71">
        <v>1976.03</v>
      </c>
      <c r="T346" s="71">
        <v>1952.19</v>
      </c>
      <c r="U346" s="71">
        <v>1861.08</v>
      </c>
      <c r="V346" s="71">
        <v>1862.75</v>
      </c>
      <c r="W346" s="71">
        <v>1855.32</v>
      </c>
      <c r="X346" s="71">
        <v>1922.4</v>
      </c>
      <c r="Y346" s="71">
        <v>1730.29</v>
      </c>
      <c r="Z346" s="71">
        <v>1561.72</v>
      </c>
      <c r="AA346" s="71">
        <v>1388.17</v>
      </c>
    </row>
    <row r="347" spans="1:27" ht="12.75" hidden="1" customHeight="1" outlineLevel="1" x14ac:dyDescent="0.3">
      <c r="A347" s="163" t="s">
        <v>572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3">
      <c r="A348" s="163" t="s">
        <v>573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hidden="1" customHeight="1" outlineLevel="1" x14ac:dyDescent="0.3">
      <c r="A349" s="163" t="s">
        <v>574</v>
      </c>
      <c r="B349" s="94" t="s">
        <v>81</v>
      </c>
      <c r="C349" s="70" t="s">
        <v>79</v>
      </c>
      <c r="D349" s="71">
        <f>$D$11</f>
        <v>264.79000000000002</v>
      </c>
      <c r="E349" s="71">
        <f t="shared" ref="E349:AA349" si="200">$D$11</f>
        <v>264.79000000000002</v>
      </c>
      <c r="F349" s="71">
        <f t="shared" si="200"/>
        <v>264.79000000000002</v>
      </c>
      <c r="G349" s="71">
        <f t="shared" si="200"/>
        <v>264.79000000000002</v>
      </c>
      <c r="H349" s="71">
        <f t="shared" si="200"/>
        <v>264.79000000000002</v>
      </c>
      <c r="I349" s="71">
        <f t="shared" si="200"/>
        <v>264.79000000000002</v>
      </c>
      <c r="J349" s="71">
        <f t="shared" si="200"/>
        <v>264.79000000000002</v>
      </c>
      <c r="K349" s="71">
        <f t="shared" si="200"/>
        <v>264.79000000000002</v>
      </c>
      <c r="L349" s="71">
        <f t="shared" si="200"/>
        <v>264.79000000000002</v>
      </c>
      <c r="M349" s="71">
        <f t="shared" si="200"/>
        <v>264.79000000000002</v>
      </c>
      <c r="N349" s="71">
        <f t="shared" si="200"/>
        <v>264.79000000000002</v>
      </c>
      <c r="O349" s="71">
        <f t="shared" si="200"/>
        <v>264.79000000000002</v>
      </c>
      <c r="P349" s="71">
        <f t="shared" si="200"/>
        <v>264.79000000000002</v>
      </c>
      <c r="Q349" s="71">
        <f t="shared" si="200"/>
        <v>264.79000000000002</v>
      </c>
      <c r="R349" s="71">
        <f t="shared" si="200"/>
        <v>264.79000000000002</v>
      </c>
      <c r="S349" s="71">
        <f t="shared" si="200"/>
        <v>264.79000000000002</v>
      </c>
      <c r="T349" s="71">
        <f t="shared" si="200"/>
        <v>264.79000000000002</v>
      </c>
      <c r="U349" s="71">
        <f t="shared" si="200"/>
        <v>264.79000000000002</v>
      </c>
      <c r="V349" s="71">
        <f t="shared" si="200"/>
        <v>264.79000000000002</v>
      </c>
      <c r="W349" s="71">
        <f t="shared" si="200"/>
        <v>264.79000000000002</v>
      </c>
      <c r="X349" s="71">
        <f t="shared" si="200"/>
        <v>264.79000000000002</v>
      </c>
      <c r="Y349" s="71">
        <f t="shared" si="200"/>
        <v>264.79000000000002</v>
      </c>
      <c r="Z349" s="71">
        <f t="shared" si="200"/>
        <v>264.79000000000002</v>
      </c>
      <c r="AA349" s="71">
        <f t="shared" si="200"/>
        <v>264.79000000000002</v>
      </c>
    </row>
    <row r="350" spans="1:27" ht="12.75" customHeight="1" collapsed="1" x14ac:dyDescent="0.3">
      <c r="A350" s="162" t="s">
        <v>575</v>
      </c>
      <c r="B350" s="54" t="str">
        <f>"06"&amp;"."&amp;$B$662&amp;"."&amp;$B$663</f>
        <v>06.03.2024</v>
      </c>
      <c r="C350" s="134" t="s">
        <v>76</v>
      </c>
      <c r="D350" s="135">
        <f>ROUND(((D351+D352+D354+D353)/1000),5)</f>
        <v>3.88558</v>
      </c>
      <c r="E350" s="135">
        <f>ROUND(((E351+E352+E354+E353)/1000),5)</f>
        <v>3.7724799999999998</v>
      </c>
      <c r="F350" s="135">
        <f>ROUND(((F351+F352+F354+F353)/1000),5)</f>
        <v>3.7553999999999998</v>
      </c>
      <c r="G350" s="135">
        <f t="shared" ref="G350:AA350" si="201">ROUND(((G351+G352+G354+G353)/1000),5)</f>
        <v>3.75129</v>
      </c>
      <c r="H350" s="135">
        <f t="shared" si="201"/>
        <v>3.8163499999999999</v>
      </c>
      <c r="I350" s="135">
        <f t="shared" si="201"/>
        <v>3.9590299999999998</v>
      </c>
      <c r="J350" s="135">
        <f t="shared" si="201"/>
        <v>4.0568299999999997</v>
      </c>
      <c r="K350" s="135">
        <f t="shared" si="201"/>
        <v>4.3482399999999997</v>
      </c>
      <c r="L350" s="135">
        <f t="shared" si="201"/>
        <v>4.4200200000000001</v>
      </c>
      <c r="M350" s="135">
        <f t="shared" si="201"/>
        <v>4.4354699999999996</v>
      </c>
      <c r="N350" s="135">
        <f t="shared" si="201"/>
        <v>4.3987800000000004</v>
      </c>
      <c r="O350" s="135">
        <f t="shared" si="201"/>
        <v>4.5019999999999998</v>
      </c>
      <c r="P350" s="135">
        <f t="shared" si="201"/>
        <v>4.49092</v>
      </c>
      <c r="Q350" s="135">
        <f t="shared" si="201"/>
        <v>4.4882400000000002</v>
      </c>
      <c r="R350" s="135">
        <f t="shared" si="201"/>
        <v>4.4672799999999997</v>
      </c>
      <c r="S350" s="135">
        <f t="shared" si="201"/>
        <v>4.4448400000000001</v>
      </c>
      <c r="T350" s="135">
        <f t="shared" si="201"/>
        <v>4.43398</v>
      </c>
      <c r="U350" s="135">
        <f t="shared" si="201"/>
        <v>4.3846499999999997</v>
      </c>
      <c r="V350" s="135">
        <f t="shared" si="201"/>
        <v>4.4257999999999997</v>
      </c>
      <c r="W350" s="135">
        <f t="shared" si="201"/>
        <v>4.4260999999999999</v>
      </c>
      <c r="X350" s="135">
        <f t="shared" si="201"/>
        <v>4.48149</v>
      </c>
      <c r="Y350" s="135">
        <f t="shared" si="201"/>
        <v>4.3751100000000003</v>
      </c>
      <c r="Z350" s="135">
        <f t="shared" si="201"/>
        <v>4.1049499999999997</v>
      </c>
      <c r="AA350" s="135">
        <f t="shared" si="201"/>
        <v>3.9670000000000001</v>
      </c>
    </row>
    <row r="351" spans="1:27" ht="12.75" hidden="1" customHeight="1" outlineLevel="1" x14ac:dyDescent="0.3">
      <c r="A351" s="163" t="s">
        <v>576</v>
      </c>
      <c r="B351" s="94" t="s">
        <v>238</v>
      </c>
      <c r="C351" s="70" t="s">
        <v>79</v>
      </c>
      <c r="D351" s="71">
        <v>1392.31</v>
      </c>
      <c r="E351" s="71">
        <v>1279.21</v>
      </c>
      <c r="F351" s="71">
        <v>1262.1300000000001</v>
      </c>
      <c r="G351" s="71">
        <v>1258.02</v>
      </c>
      <c r="H351" s="71">
        <v>1323.08</v>
      </c>
      <c r="I351" s="71">
        <v>1465.76</v>
      </c>
      <c r="J351" s="71">
        <v>1563.56</v>
      </c>
      <c r="K351" s="71">
        <v>1854.97</v>
      </c>
      <c r="L351" s="71">
        <v>1926.75</v>
      </c>
      <c r="M351" s="71">
        <v>1942.2</v>
      </c>
      <c r="N351" s="71">
        <v>1905.51</v>
      </c>
      <c r="O351" s="71">
        <v>2008.73</v>
      </c>
      <c r="P351" s="71">
        <v>1997.65</v>
      </c>
      <c r="Q351" s="71">
        <v>1994.97</v>
      </c>
      <c r="R351" s="71">
        <v>1974.01</v>
      </c>
      <c r="S351" s="71">
        <v>1951.57</v>
      </c>
      <c r="T351" s="71">
        <v>1940.71</v>
      </c>
      <c r="U351" s="71">
        <v>1891.38</v>
      </c>
      <c r="V351" s="71">
        <v>1932.53</v>
      </c>
      <c r="W351" s="71">
        <v>1932.83</v>
      </c>
      <c r="X351" s="71">
        <v>1988.22</v>
      </c>
      <c r="Y351" s="71">
        <v>1881.84</v>
      </c>
      <c r="Z351" s="71">
        <v>1611.68</v>
      </c>
      <c r="AA351" s="71">
        <v>1473.73</v>
      </c>
    </row>
    <row r="352" spans="1:27" ht="12.75" hidden="1" customHeight="1" outlineLevel="1" x14ac:dyDescent="0.3">
      <c r="A352" s="163" t="s">
        <v>577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3">
      <c r="A353" s="163" t="s">
        <v>578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hidden="1" customHeight="1" outlineLevel="1" x14ac:dyDescent="0.3">
      <c r="A354" s="163" t="s">
        <v>579</v>
      </c>
      <c r="B354" s="94" t="s">
        <v>81</v>
      </c>
      <c r="C354" s="70" t="s">
        <v>79</v>
      </c>
      <c r="D354" s="71">
        <f>$D$11</f>
        <v>264.79000000000002</v>
      </c>
      <c r="E354" s="71">
        <f t="shared" ref="E354:AA354" si="203">$D$11</f>
        <v>264.79000000000002</v>
      </c>
      <c r="F354" s="71">
        <f t="shared" si="203"/>
        <v>264.79000000000002</v>
      </c>
      <c r="G354" s="71">
        <f t="shared" si="203"/>
        <v>264.79000000000002</v>
      </c>
      <c r="H354" s="71">
        <f t="shared" si="203"/>
        <v>264.79000000000002</v>
      </c>
      <c r="I354" s="71">
        <f t="shared" si="203"/>
        <v>264.79000000000002</v>
      </c>
      <c r="J354" s="71">
        <f t="shared" si="203"/>
        <v>264.79000000000002</v>
      </c>
      <c r="K354" s="71">
        <f t="shared" si="203"/>
        <v>264.79000000000002</v>
      </c>
      <c r="L354" s="71">
        <f t="shared" si="203"/>
        <v>264.79000000000002</v>
      </c>
      <c r="M354" s="71">
        <f t="shared" si="203"/>
        <v>264.79000000000002</v>
      </c>
      <c r="N354" s="71">
        <f t="shared" si="203"/>
        <v>264.79000000000002</v>
      </c>
      <c r="O354" s="71">
        <f t="shared" si="203"/>
        <v>264.79000000000002</v>
      </c>
      <c r="P354" s="71">
        <f t="shared" si="203"/>
        <v>264.79000000000002</v>
      </c>
      <c r="Q354" s="71">
        <f t="shared" si="203"/>
        <v>264.79000000000002</v>
      </c>
      <c r="R354" s="71">
        <f t="shared" si="203"/>
        <v>264.79000000000002</v>
      </c>
      <c r="S354" s="71">
        <f t="shared" si="203"/>
        <v>264.79000000000002</v>
      </c>
      <c r="T354" s="71">
        <f t="shared" si="203"/>
        <v>264.79000000000002</v>
      </c>
      <c r="U354" s="71">
        <f t="shared" si="203"/>
        <v>264.79000000000002</v>
      </c>
      <c r="V354" s="71">
        <f t="shared" si="203"/>
        <v>264.79000000000002</v>
      </c>
      <c r="W354" s="71">
        <f t="shared" si="203"/>
        <v>264.79000000000002</v>
      </c>
      <c r="X354" s="71">
        <f t="shared" si="203"/>
        <v>264.79000000000002</v>
      </c>
      <c r="Y354" s="71">
        <f t="shared" si="203"/>
        <v>264.79000000000002</v>
      </c>
      <c r="Z354" s="71">
        <f t="shared" si="203"/>
        <v>264.79000000000002</v>
      </c>
      <c r="AA354" s="71">
        <f t="shared" si="203"/>
        <v>264.79000000000002</v>
      </c>
    </row>
    <row r="355" spans="1:27" ht="12.75" customHeight="1" collapsed="1" x14ac:dyDescent="0.3">
      <c r="A355" s="162" t="s">
        <v>580</v>
      </c>
      <c r="B355" s="54" t="str">
        <f>"07"&amp;"."&amp;$B$662&amp;"."&amp;$B$663</f>
        <v>07.03.2024</v>
      </c>
      <c r="C355" s="134" t="s">
        <v>76</v>
      </c>
      <c r="D355" s="135">
        <f>ROUND(((D356+D357+D359+D358)/1000),5)</f>
        <v>3.7584</v>
      </c>
      <c r="E355" s="135">
        <f>ROUND(((E356+E357+E359+E358)/1000),5)</f>
        <v>3.73245</v>
      </c>
      <c r="F355" s="135">
        <f>ROUND(((F356+F357+F359+F358)/1000),5)</f>
        <v>3.6985399999999999</v>
      </c>
      <c r="G355" s="135">
        <f t="shared" ref="G355:AA355" si="204">ROUND(((G356+G357+G359+G358)/1000),5)</f>
        <v>3.68825</v>
      </c>
      <c r="H355" s="135">
        <f t="shared" si="204"/>
        <v>3.73461</v>
      </c>
      <c r="I355" s="135">
        <f t="shared" si="204"/>
        <v>3.8797999999999999</v>
      </c>
      <c r="J355" s="135">
        <f t="shared" si="204"/>
        <v>3.9963500000000001</v>
      </c>
      <c r="K355" s="135">
        <f t="shared" si="204"/>
        <v>4.2667200000000003</v>
      </c>
      <c r="L355" s="135">
        <f t="shared" si="204"/>
        <v>4.3402799999999999</v>
      </c>
      <c r="M355" s="135">
        <f t="shared" si="204"/>
        <v>4.34924</v>
      </c>
      <c r="N355" s="135">
        <f t="shared" si="204"/>
        <v>4.3489399999999998</v>
      </c>
      <c r="O355" s="135">
        <f t="shared" si="204"/>
        <v>4.3770100000000003</v>
      </c>
      <c r="P355" s="135">
        <f t="shared" si="204"/>
        <v>4.4323499999999996</v>
      </c>
      <c r="Q355" s="135">
        <f t="shared" si="204"/>
        <v>4.4321999999999999</v>
      </c>
      <c r="R355" s="135">
        <f t="shared" si="204"/>
        <v>4.3937299999999997</v>
      </c>
      <c r="S355" s="135">
        <f t="shared" si="204"/>
        <v>4.3712900000000001</v>
      </c>
      <c r="T355" s="135">
        <f t="shared" si="204"/>
        <v>4.3774300000000004</v>
      </c>
      <c r="U355" s="135">
        <f t="shared" si="204"/>
        <v>4.2689700000000004</v>
      </c>
      <c r="V355" s="135">
        <f t="shared" si="204"/>
        <v>4.3062800000000001</v>
      </c>
      <c r="W355" s="135">
        <f t="shared" si="204"/>
        <v>4.3240400000000001</v>
      </c>
      <c r="X355" s="135">
        <f t="shared" si="204"/>
        <v>4.3357999999999999</v>
      </c>
      <c r="Y355" s="135">
        <f t="shared" si="204"/>
        <v>4.3391799999999998</v>
      </c>
      <c r="Z355" s="135">
        <f t="shared" si="204"/>
        <v>4.1185900000000002</v>
      </c>
      <c r="AA355" s="135">
        <f t="shared" si="204"/>
        <v>3.9632999999999998</v>
      </c>
    </row>
    <row r="356" spans="1:27" ht="12.75" hidden="1" customHeight="1" outlineLevel="1" x14ac:dyDescent="0.3">
      <c r="A356" s="163" t="s">
        <v>581</v>
      </c>
      <c r="B356" s="94" t="s">
        <v>238</v>
      </c>
      <c r="C356" s="70" t="s">
        <v>79</v>
      </c>
      <c r="D356" s="71">
        <v>1265.1300000000001</v>
      </c>
      <c r="E356" s="71">
        <v>1239.18</v>
      </c>
      <c r="F356" s="71">
        <v>1205.27</v>
      </c>
      <c r="G356" s="71">
        <v>1194.98</v>
      </c>
      <c r="H356" s="71">
        <v>1241.3399999999999</v>
      </c>
      <c r="I356" s="71">
        <v>1386.53</v>
      </c>
      <c r="J356" s="71">
        <v>1503.08</v>
      </c>
      <c r="K356" s="71">
        <v>1773.45</v>
      </c>
      <c r="L356" s="71">
        <v>1847.01</v>
      </c>
      <c r="M356" s="71">
        <v>1855.97</v>
      </c>
      <c r="N356" s="71">
        <v>1855.67</v>
      </c>
      <c r="O356" s="71">
        <v>1883.74</v>
      </c>
      <c r="P356" s="71">
        <v>1939.08</v>
      </c>
      <c r="Q356" s="71">
        <v>1938.93</v>
      </c>
      <c r="R356" s="71">
        <v>1900.46</v>
      </c>
      <c r="S356" s="71">
        <v>1878.02</v>
      </c>
      <c r="T356" s="71">
        <v>1884.16</v>
      </c>
      <c r="U356" s="71">
        <v>1775.7</v>
      </c>
      <c r="V356" s="71">
        <v>1813.01</v>
      </c>
      <c r="W356" s="71">
        <v>1830.77</v>
      </c>
      <c r="X356" s="71">
        <v>1842.53</v>
      </c>
      <c r="Y356" s="71">
        <v>1845.91</v>
      </c>
      <c r="Z356" s="71">
        <v>1625.32</v>
      </c>
      <c r="AA356" s="71">
        <v>1470.03</v>
      </c>
    </row>
    <row r="357" spans="1:27" ht="12.75" hidden="1" customHeight="1" outlineLevel="1" x14ac:dyDescent="0.3">
      <c r="A357" s="163" t="s">
        <v>582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3">
      <c r="A358" s="163" t="s">
        <v>583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hidden="1" customHeight="1" outlineLevel="1" x14ac:dyDescent="0.3">
      <c r="A359" s="163" t="s">
        <v>584</v>
      </c>
      <c r="B359" s="94" t="s">
        <v>81</v>
      </c>
      <c r="C359" s="70" t="s">
        <v>79</v>
      </c>
      <c r="D359" s="71">
        <f>$D$11</f>
        <v>264.79000000000002</v>
      </c>
      <c r="E359" s="71">
        <f t="shared" ref="E359:AA359" si="206">$D$11</f>
        <v>264.79000000000002</v>
      </c>
      <c r="F359" s="71">
        <f t="shared" si="206"/>
        <v>264.79000000000002</v>
      </c>
      <c r="G359" s="71">
        <f t="shared" si="206"/>
        <v>264.79000000000002</v>
      </c>
      <c r="H359" s="71">
        <f t="shared" si="206"/>
        <v>264.79000000000002</v>
      </c>
      <c r="I359" s="71">
        <f t="shared" si="206"/>
        <v>264.79000000000002</v>
      </c>
      <c r="J359" s="71">
        <f t="shared" si="206"/>
        <v>264.79000000000002</v>
      </c>
      <c r="K359" s="71">
        <f t="shared" si="206"/>
        <v>264.79000000000002</v>
      </c>
      <c r="L359" s="71">
        <f t="shared" si="206"/>
        <v>264.79000000000002</v>
      </c>
      <c r="M359" s="71">
        <f t="shared" si="206"/>
        <v>264.79000000000002</v>
      </c>
      <c r="N359" s="71">
        <f t="shared" si="206"/>
        <v>264.79000000000002</v>
      </c>
      <c r="O359" s="71">
        <f t="shared" si="206"/>
        <v>264.79000000000002</v>
      </c>
      <c r="P359" s="71">
        <f t="shared" si="206"/>
        <v>264.79000000000002</v>
      </c>
      <c r="Q359" s="71">
        <f t="shared" si="206"/>
        <v>264.79000000000002</v>
      </c>
      <c r="R359" s="71">
        <f t="shared" si="206"/>
        <v>264.79000000000002</v>
      </c>
      <c r="S359" s="71">
        <f t="shared" si="206"/>
        <v>264.79000000000002</v>
      </c>
      <c r="T359" s="71">
        <f t="shared" si="206"/>
        <v>264.79000000000002</v>
      </c>
      <c r="U359" s="71">
        <f t="shared" si="206"/>
        <v>264.79000000000002</v>
      </c>
      <c r="V359" s="71">
        <f t="shared" si="206"/>
        <v>264.79000000000002</v>
      </c>
      <c r="W359" s="71">
        <f t="shared" si="206"/>
        <v>264.79000000000002</v>
      </c>
      <c r="X359" s="71">
        <f t="shared" si="206"/>
        <v>264.79000000000002</v>
      </c>
      <c r="Y359" s="71">
        <f t="shared" si="206"/>
        <v>264.79000000000002</v>
      </c>
      <c r="Z359" s="71">
        <f t="shared" si="206"/>
        <v>264.79000000000002</v>
      </c>
      <c r="AA359" s="71">
        <f t="shared" si="206"/>
        <v>264.79000000000002</v>
      </c>
    </row>
    <row r="360" spans="1:27" ht="12.75" customHeight="1" collapsed="1" x14ac:dyDescent="0.3">
      <c r="A360" s="162" t="s">
        <v>585</v>
      </c>
      <c r="B360" s="54" t="str">
        <f>"08"&amp;"."&amp;$B$662&amp;"."&amp;$B$663</f>
        <v>08.03.2024</v>
      </c>
      <c r="C360" s="134" t="s">
        <v>76</v>
      </c>
      <c r="D360" s="135">
        <f>ROUND(((D361+D362+D364+D363)/1000),5)</f>
        <v>3.9576799999999999</v>
      </c>
      <c r="E360" s="135">
        <f>ROUND(((E361+E362+E364+E363)/1000),5)</f>
        <v>3.8208299999999999</v>
      </c>
      <c r="F360" s="135">
        <f>ROUND(((F361+F362+F364+F363)/1000),5)</f>
        <v>3.75807</v>
      </c>
      <c r="G360" s="135">
        <f t="shared" ref="G360:AA360" si="207">ROUND(((G361+G362+G364+G363)/1000),5)</f>
        <v>3.7561399999999998</v>
      </c>
      <c r="H360" s="135">
        <f t="shared" si="207"/>
        <v>3.7593200000000002</v>
      </c>
      <c r="I360" s="135">
        <f t="shared" si="207"/>
        <v>3.8179799999999999</v>
      </c>
      <c r="J360" s="135">
        <f t="shared" si="207"/>
        <v>3.8530000000000002</v>
      </c>
      <c r="K360" s="135">
        <f t="shared" si="207"/>
        <v>3.9700099999999998</v>
      </c>
      <c r="L360" s="135">
        <f t="shared" si="207"/>
        <v>4.1743499999999996</v>
      </c>
      <c r="M360" s="135">
        <f t="shared" si="207"/>
        <v>4.2231899999999998</v>
      </c>
      <c r="N360" s="135">
        <f t="shared" si="207"/>
        <v>4.26708</v>
      </c>
      <c r="O360" s="135">
        <f t="shared" si="207"/>
        <v>4.2763299999999997</v>
      </c>
      <c r="P360" s="135">
        <f t="shared" si="207"/>
        <v>4.2589600000000001</v>
      </c>
      <c r="Q360" s="135">
        <f t="shared" si="207"/>
        <v>4.2431400000000004</v>
      </c>
      <c r="R360" s="135">
        <f t="shared" si="207"/>
        <v>4.2076700000000002</v>
      </c>
      <c r="S360" s="135">
        <f t="shared" si="207"/>
        <v>4.20106</v>
      </c>
      <c r="T360" s="135">
        <f t="shared" si="207"/>
        <v>4.2034599999999998</v>
      </c>
      <c r="U360" s="135">
        <f t="shared" si="207"/>
        <v>4.2077299999999997</v>
      </c>
      <c r="V360" s="135">
        <f t="shared" si="207"/>
        <v>4.2173699999999998</v>
      </c>
      <c r="W360" s="135">
        <f t="shared" si="207"/>
        <v>4.25251</v>
      </c>
      <c r="X360" s="135">
        <f t="shared" si="207"/>
        <v>4.3039699999999996</v>
      </c>
      <c r="Y360" s="135">
        <f t="shared" si="207"/>
        <v>4.2367499999999998</v>
      </c>
      <c r="Z360" s="135">
        <f t="shared" si="207"/>
        <v>4.0494500000000002</v>
      </c>
      <c r="AA360" s="135">
        <f t="shared" si="207"/>
        <v>3.9430299999999998</v>
      </c>
    </row>
    <row r="361" spans="1:27" ht="12.75" hidden="1" customHeight="1" outlineLevel="1" x14ac:dyDescent="0.3">
      <c r="A361" s="163" t="s">
        <v>586</v>
      </c>
      <c r="B361" s="94" t="s">
        <v>238</v>
      </c>
      <c r="C361" s="70" t="s">
        <v>79</v>
      </c>
      <c r="D361" s="71">
        <v>1464.41</v>
      </c>
      <c r="E361" s="71">
        <v>1327.56</v>
      </c>
      <c r="F361" s="71">
        <v>1264.8</v>
      </c>
      <c r="G361" s="71">
        <v>1262.8699999999999</v>
      </c>
      <c r="H361" s="71">
        <v>1266.05</v>
      </c>
      <c r="I361" s="71">
        <v>1324.71</v>
      </c>
      <c r="J361" s="71">
        <v>1359.73</v>
      </c>
      <c r="K361" s="71">
        <v>1476.74</v>
      </c>
      <c r="L361" s="71">
        <v>1681.08</v>
      </c>
      <c r="M361" s="71">
        <v>1729.92</v>
      </c>
      <c r="N361" s="71">
        <v>1773.81</v>
      </c>
      <c r="O361" s="71">
        <v>1783.06</v>
      </c>
      <c r="P361" s="71">
        <v>1765.69</v>
      </c>
      <c r="Q361" s="71">
        <v>1749.87</v>
      </c>
      <c r="R361" s="71">
        <v>1714.4</v>
      </c>
      <c r="S361" s="71">
        <v>1707.79</v>
      </c>
      <c r="T361" s="71">
        <v>1710.19</v>
      </c>
      <c r="U361" s="71">
        <v>1714.46</v>
      </c>
      <c r="V361" s="71">
        <v>1724.1</v>
      </c>
      <c r="W361" s="71">
        <v>1759.24</v>
      </c>
      <c r="X361" s="71">
        <v>1810.7</v>
      </c>
      <c r="Y361" s="71">
        <v>1743.48</v>
      </c>
      <c r="Z361" s="71">
        <v>1556.18</v>
      </c>
      <c r="AA361" s="71">
        <v>1449.76</v>
      </c>
    </row>
    <row r="362" spans="1:27" ht="12.75" hidden="1" customHeight="1" outlineLevel="1" x14ac:dyDescent="0.3">
      <c r="A362" s="163" t="s">
        <v>587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3">
      <c r="A363" s="163" t="s">
        <v>588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hidden="1" customHeight="1" outlineLevel="1" x14ac:dyDescent="0.3">
      <c r="A364" s="163" t="s">
        <v>589</v>
      </c>
      <c r="B364" s="94" t="s">
        <v>81</v>
      </c>
      <c r="C364" s="70" t="s">
        <v>79</v>
      </c>
      <c r="D364" s="71">
        <f>$D$11</f>
        <v>264.79000000000002</v>
      </c>
      <c r="E364" s="71">
        <f t="shared" ref="E364:AA364" si="209">$D$11</f>
        <v>264.79000000000002</v>
      </c>
      <c r="F364" s="71">
        <f t="shared" si="209"/>
        <v>264.79000000000002</v>
      </c>
      <c r="G364" s="71">
        <f t="shared" si="209"/>
        <v>264.79000000000002</v>
      </c>
      <c r="H364" s="71">
        <f t="shared" si="209"/>
        <v>264.79000000000002</v>
      </c>
      <c r="I364" s="71">
        <f t="shared" si="209"/>
        <v>264.79000000000002</v>
      </c>
      <c r="J364" s="71">
        <f t="shared" si="209"/>
        <v>264.79000000000002</v>
      </c>
      <c r="K364" s="71">
        <f t="shared" si="209"/>
        <v>264.79000000000002</v>
      </c>
      <c r="L364" s="71">
        <f t="shared" si="209"/>
        <v>264.79000000000002</v>
      </c>
      <c r="M364" s="71">
        <f t="shared" si="209"/>
        <v>264.79000000000002</v>
      </c>
      <c r="N364" s="71">
        <f t="shared" si="209"/>
        <v>264.79000000000002</v>
      </c>
      <c r="O364" s="71">
        <f t="shared" si="209"/>
        <v>264.79000000000002</v>
      </c>
      <c r="P364" s="71">
        <f t="shared" si="209"/>
        <v>264.79000000000002</v>
      </c>
      <c r="Q364" s="71">
        <f t="shared" si="209"/>
        <v>264.79000000000002</v>
      </c>
      <c r="R364" s="71">
        <f t="shared" si="209"/>
        <v>264.79000000000002</v>
      </c>
      <c r="S364" s="71">
        <f t="shared" si="209"/>
        <v>264.79000000000002</v>
      </c>
      <c r="T364" s="71">
        <f t="shared" si="209"/>
        <v>264.79000000000002</v>
      </c>
      <c r="U364" s="71">
        <f t="shared" si="209"/>
        <v>264.79000000000002</v>
      </c>
      <c r="V364" s="71">
        <f t="shared" si="209"/>
        <v>264.79000000000002</v>
      </c>
      <c r="W364" s="71">
        <f t="shared" si="209"/>
        <v>264.79000000000002</v>
      </c>
      <c r="X364" s="71">
        <f t="shared" si="209"/>
        <v>264.79000000000002</v>
      </c>
      <c r="Y364" s="71">
        <f t="shared" si="209"/>
        <v>264.79000000000002</v>
      </c>
      <c r="Z364" s="71">
        <f t="shared" si="209"/>
        <v>264.79000000000002</v>
      </c>
      <c r="AA364" s="71">
        <f t="shared" si="209"/>
        <v>264.79000000000002</v>
      </c>
    </row>
    <row r="365" spans="1:27" ht="12.75" customHeight="1" collapsed="1" x14ac:dyDescent="0.3">
      <c r="A365" s="162" t="s">
        <v>590</v>
      </c>
      <c r="B365" s="54" t="str">
        <f>"09"&amp;"."&amp;$B$662&amp;"."&amp;$B$663</f>
        <v>09.03.2024</v>
      </c>
      <c r="C365" s="134" t="s">
        <v>76</v>
      </c>
      <c r="D365" s="135">
        <f>ROUND(((D366+D367+D369+D368)/1000),5)</f>
        <v>3.9710899999999998</v>
      </c>
      <c r="E365" s="135">
        <f>ROUND(((E366+E367+E369+E368)/1000),5)</f>
        <v>3.81047</v>
      </c>
      <c r="F365" s="135">
        <f>ROUND(((F366+F367+F369+F368)/1000),5)</f>
        <v>3.7594799999999999</v>
      </c>
      <c r="G365" s="135">
        <f t="shared" ref="G365:AA365" si="210">ROUND(((G366+G367+G369+G368)/1000),5)</f>
        <v>3.7418100000000001</v>
      </c>
      <c r="H365" s="135">
        <f t="shared" si="210"/>
        <v>3.75909</v>
      </c>
      <c r="I365" s="135">
        <f t="shared" si="210"/>
        <v>3.7998599999999998</v>
      </c>
      <c r="J365" s="135">
        <f t="shared" si="210"/>
        <v>3.8954499999999999</v>
      </c>
      <c r="K365" s="135">
        <f t="shared" si="210"/>
        <v>4.01065</v>
      </c>
      <c r="L365" s="135">
        <f t="shared" si="210"/>
        <v>4.20336</v>
      </c>
      <c r="M365" s="135">
        <f t="shared" si="210"/>
        <v>4.2963699999999996</v>
      </c>
      <c r="N365" s="135">
        <f t="shared" si="210"/>
        <v>4.3645100000000001</v>
      </c>
      <c r="O365" s="135">
        <f t="shared" si="210"/>
        <v>4.3696599999999997</v>
      </c>
      <c r="P365" s="135">
        <f t="shared" si="210"/>
        <v>4.3486399999999996</v>
      </c>
      <c r="Q365" s="135">
        <f t="shared" si="210"/>
        <v>4.3320299999999996</v>
      </c>
      <c r="R365" s="135">
        <f t="shared" si="210"/>
        <v>4.2857099999999999</v>
      </c>
      <c r="S365" s="135">
        <f t="shared" si="210"/>
        <v>4.2531699999999999</v>
      </c>
      <c r="T365" s="135">
        <f t="shared" si="210"/>
        <v>4.26112</v>
      </c>
      <c r="U365" s="135">
        <f t="shared" si="210"/>
        <v>4.2776100000000001</v>
      </c>
      <c r="V365" s="135">
        <f t="shared" si="210"/>
        <v>4.34063</v>
      </c>
      <c r="W365" s="135">
        <f t="shared" si="210"/>
        <v>4.37073</v>
      </c>
      <c r="X365" s="135">
        <f t="shared" si="210"/>
        <v>4.3862300000000003</v>
      </c>
      <c r="Y365" s="135">
        <f t="shared" si="210"/>
        <v>4.3306199999999997</v>
      </c>
      <c r="Z365" s="135">
        <f t="shared" si="210"/>
        <v>4.1302300000000001</v>
      </c>
      <c r="AA365" s="135">
        <f t="shared" si="210"/>
        <v>3.9722499999999998</v>
      </c>
    </row>
    <row r="366" spans="1:27" ht="12.75" hidden="1" customHeight="1" outlineLevel="1" x14ac:dyDescent="0.3">
      <c r="A366" s="163" t="s">
        <v>591</v>
      </c>
      <c r="B366" s="94" t="s">
        <v>238</v>
      </c>
      <c r="C366" s="70" t="s">
        <v>79</v>
      </c>
      <c r="D366" s="71">
        <v>1477.82</v>
      </c>
      <c r="E366" s="71">
        <v>1317.2</v>
      </c>
      <c r="F366" s="71">
        <v>1266.21</v>
      </c>
      <c r="G366" s="71">
        <v>1248.54</v>
      </c>
      <c r="H366" s="71">
        <v>1265.82</v>
      </c>
      <c r="I366" s="71">
        <v>1306.5899999999999</v>
      </c>
      <c r="J366" s="71">
        <v>1402.18</v>
      </c>
      <c r="K366" s="71">
        <v>1517.38</v>
      </c>
      <c r="L366" s="71">
        <v>1710.09</v>
      </c>
      <c r="M366" s="71">
        <v>1803.1</v>
      </c>
      <c r="N366" s="71">
        <v>1871.24</v>
      </c>
      <c r="O366" s="71">
        <v>1876.39</v>
      </c>
      <c r="P366" s="71">
        <v>1855.37</v>
      </c>
      <c r="Q366" s="71">
        <v>1838.76</v>
      </c>
      <c r="R366" s="71">
        <v>1792.44</v>
      </c>
      <c r="S366" s="71">
        <v>1759.9</v>
      </c>
      <c r="T366" s="71">
        <v>1767.85</v>
      </c>
      <c r="U366" s="71">
        <v>1784.34</v>
      </c>
      <c r="V366" s="71">
        <v>1847.36</v>
      </c>
      <c r="W366" s="71">
        <v>1877.46</v>
      </c>
      <c r="X366" s="71">
        <v>1892.96</v>
      </c>
      <c r="Y366" s="71">
        <v>1837.35</v>
      </c>
      <c r="Z366" s="71">
        <v>1636.96</v>
      </c>
      <c r="AA366" s="71">
        <v>1478.98</v>
      </c>
    </row>
    <row r="367" spans="1:27" ht="12.75" hidden="1" customHeight="1" outlineLevel="1" x14ac:dyDescent="0.3">
      <c r="A367" s="163" t="s">
        <v>592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3">
      <c r="A368" s="163" t="s">
        <v>593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hidden="1" customHeight="1" outlineLevel="1" x14ac:dyDescent="0.3">
      <c r="A369" s="163" t="s">
        <v>594</v>
      </c>
      <c r="B369" s="94" t="s">
        <v>81</v>
      </c>
      <c r="C369" s="70" t="s">
        <v>79</v>
      </c>
      <c r="D369" s="71">
        <f>$D$11</f>
        <v>264.79000000000002</v>
      </c>
      <c r="E369" s="71">
        <f t="shared" ref="E369:AA369" si="212">$D$11</f>
        <v>264.79000000000002</v>
      </c>
      <c r="F369" s="71">
        <f t="shared" si="212"/>
        <v>264.79000000000002</v>
      </c>
      <c r="G369" s="71">
        <f t="shared" si="212"/>
        <v>264.79000000000002</v>
      </c>
      <c r="H369" s="71">
        <f t="shared" si="212"/>
        <v>264.79000000000002</v>
      </c>
      <c r="I369" s="71">
        <f t="shared" si="212"/>
        <v>264.79000000000002</v>
      </c>
      <c r="J369" s="71">
        <f t="shared" si="212"/>
        <v>264.79000000000002</v>
      </c>
      <c r="K369" s="71">
        <f t="shared" si="212"/>
        <v>264.79000000000002</v>
      </c>
      <c r="L369" s="71">
        <f t="shared" si="212"/>
        <v>264.79000000000002</v>
      </c>
      <c r="M369" s="71">
        <f t="shared" si="212"/>
        <v>264.79000000000002</v>
      </c>
      <c r="N369" s="71">
        <f t="shared" si="212"/>
        <v>264.79000000000002</v>
      </c>
      <c r="O369" s="71">
        <f t="shared" si="212"/>
        <v>264.79000000000002</v>
      </c>
      <c r="P369" s="71">
        <f t="shared" si="212"/>
        <v>264.79000000000002</v>
      </c>
      <c r="Q369" s="71">
        <f t="shared" si="212"/>
        <v>264.79000000000002</v>
      </c>
      <c r="R369" s="71">
        <f t="shared" si="212"/>
        <v>264.79000000000002</v>
      </c>
      <c r="S369" s="71">
        <f t="shared" si="212"/>
        <v>264.79000000000002</v>
      </c>
      <c r="T369" s="71">
        <f t="shared" si="212"/>
        <v>264.79000000000002</v>
      </c>
      <c r="U369" s="71">
        <f t="shared" si="212"/>
        <v>264.79000000000002</v>
      </c>
      <c r="V369" s="71">
        <f t="shared" si="212"/>
        <v>264.79000000000002</v>
      </c>
      <c r="W369" s="71">
        <f t="shared" si="212"/>
        <v>264.79000000000002</v>
      </c>
      <c r="X369" s="71">
        <f t="shared" si="212"/>
        <v>264.79000000000002</v>
      </c>
      <c r="Y369" s="71">
        <f t="shared" si="212"/>
        <v>264.79000000000002</v>
      </c>
      <c r="Z369" s="71">
        <f t="shared" si="212"/>
        <v>264.79000000000002</v>
      </c>
      <c r="AA369" s="71">
        <f t="shared" si="212"/>
        <v>264.79000000000002</v>
      </c>
    </row>
    <row r="370" spans="1:27" ht="12.75" customHeight="1" collapsed="1" x14ac:dyDescent="0.3">
      <c r="A370" s="162" t="s">
        <v>595</v>
      </c>
      <c r="B370" s="54" t="str">
        <f>"10"&amp;"."&amp;$B$662&amp;"."&amp;$B$663</f>
        <v>10.03.2024</v>
      </c>
      <c r="C370" s="134" t="s">
        <v>76</v>
      </c>
      <c r="D370" s="135">
        <f>ROUND(((D371+D372+D374+D373)/1000),5)</f>
        <v>3.8583699999999999</v>
      </c>
      <c r="E370" s="135">
        <f>ROUND(((E371+E372+E374+E373)/1000),5)</f>
        <v>3.7596500000000002</v>
      </c>
      <c r="F370" s="135">
        <f>ROUND(((F371+F372+F374+F373)/1000),5)</f>
        <v>3.74214</v>
      </c>
      <c r="G370" s="135">
        <f t="shared" ref="G370:AA370" si="213">ROUND(((G371+G372+G374+G373)/1000),5)</f>
        <v>3.7283499999999998</v>
      </c>
      <c r="H370" s="135">
        <f t="shared" si="213"/>
        <v>3.7462499999999999</v>
      </c>
      <c r="I370" s="135">
        <f t="shared" si="213"/>
        <v>3.7652100000000002</v>
      </c>
      <c r="J370" s="135">
        <f t="shared" si="213"/>
        <v>3.7900200000000002</v>
      </c>
      <c r="K370" s="135">
        <f t="shared" si="213"/>
        <v>3.9506000000000001</v>
      </c>
      <c r="L370" s="135">
        <f t="shared" si="213"/>
        <v>4.1815800000000003</v>
      </c>
      <c r="M370" s="135">
        <f t="shared" si="213"/>
        <v>4.2481900000000001</v>
      </c>
      <c r="N370" s="135">
        <f t="shared" si="213"/>
        <v>4.32151</v>
      </c>
      <c r="O370" s="135">
        <f t="shared" si="213"/>
        <v>4.3247200000000001</v>
      </c>
      <c r="P370" s="135">
        <f t="shared" si="213"/>
        <v>4.3085599999999999</v>
      </c>
      <c r="Q370" s="135">
        <f t="shared" si="213"/>
        <v>4.2905499999999996</v>
      </c>
      <c r="R370" s="135">
        <f t="shared" si="213"/>
        <v>4.23794</v>
      </c>
      <c r="S370" s="135">
        <f t="shared" si="213"/>
        <v>4.2102399999999998</v>
      </c>
      <c r="T370" s="135">
        <f t="shared" si="213"/>
        <v>4.21434</v>
      </c>
      <c r="U370" s="135">
        <f t="shared" si="213"/>
        <v>4.2324099999999998</v>
      </c>
      <c r="V370" s="135">
        <f t="shared" si="213"/>
        <v>4.3087099999999996</v>
      </c>
      <c r="W370" s="135">
        <f t="shared" si="213"/>
        <v>4.3578099999999997</v>
      </c>
      <c r="X370" s="135">
        <f t="shared" si="213"/>
        <v>4.3468400000000003</v>
      </c>
      <c r="Y370" s="135">
        <f t="shared" si="213"/>
        <v>4.2888299999999999</v>
      </c>
      <c r="Z370" s="135">
        <f t="shared" si="213"/>
        <v>4.0746799999999999</v>
      </c>
      <c r="AA370" s="135">
        <f t="shared" si="213"/>
        <v>3.81793</v>
      </c>
    </row>
    <row r="371" spans="1:27" ht="12.75" hidden="1" customHeight="1" outlineLevel="1" x14ac:dyDescent="0.3">
      <c r="A371" s="163" t="s">
        <v>596</v>
      </c>
      <c r="B371" s="94" t="s">
        <v>238</v>
      </c>
      <c r="C371" s="70" t="s">
        <v>79</v>
      </c>
      <c r="D371" s="71">
        <v>1365.1</v>
      </c>
      <c r="E371" s="71">
        <v>1266.3800000000001</v>
      </c>
      <c r="F371" s="71">
        <v>1248.8699999999999</v>
      </c>
      <c r="G371" s="71">
        <v>1235.08</v>
      </c>
      <c r="H371" s="71">
        <v>1252.98</v>
      </c>
      <c r="I371" s="71">
        <v>1271.94</v>
      </c>
      <c r="J371" s="71">
        <v>1296.75</v>
      </c>
      <c r="K371" s="71">
        <v>1457.33</v>
      </c>
      <c r="L371" s="71">
        <v>1688.31</v>
      </c>
      <c r="M371" s="71">
        <v>1754.92</v>
      </c>
      <c r="N371" s="71">
        <v>1828.24</v>
      </c>
      <c r="O371" s="71">
        <v>1831.45</v>
      </c>
      <c r="P371" s="71">
        <v>1815.29</v>
      </c>
      <c r="Q371" s="71">
        <v>1797.28</v>
      </c>
      <c r="R371" s="71">
        <v>1744.67</v>
      </c>
      <c r="S371" s="71">
        <v>1716.97</v>
      </c>
      <c r="T371" s="71">
        <v>1721.07</v>
      </c>
      <c r="U371" s="71">
        <v>1739.14</v>
      </c>
      <c r="V371" s="71">
        <v>1815.44</v>
      </c>
      <c r="W371" s="71">
        <v>1864.54</v>
      </c>
      <c r="X371" s="71">
        <v>1853.57</v>
      </c>
      <c r="Y371" s="71">
        <v>1795.56</v>
      </c>
      <c r="Z371" s="71">
        <v>1581.41</v>
      </c>
      <c r="AA371" s="71">
        <v>1324.66</v>
      </c>
    </row>
    <row r="372" spans="1:27" ht="12.75" hidden="1" customHeight="1" outlineLevel="1" x14ac:dyDescent="0.3">
      <c r="A372" s="163" t="s">
        <v>597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3">
      <c r="A373" s="163" t="s">
        <v>598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hidden="1" customHeight="1" outlineLevel="1" x14ac:dyDescent="0.3">
      <c r="A374" s="163" t="s">
        <v>599</v>
      </c>
      <c r="B374" s="94" t="s">
        <v>81</v>
      </c>
      <c r="C374" s="70" t="s">
        <v>79</v>
      </c>
      <c r="D374" s="71">
        <f>$D$11</f>
        <v>264.79000000000002</v>
      </c>
      <c r="E374" s="71">
        <f t="shared" ref="E374:AA374" si="215">$D$11</f>
        <v>264.79000000000002</v>
      </c>
      <c r="F374" s="71">
        <f t="shared" si="215"/>
        <v>264.79000000000002</v>
      </c>
      <c r="G374" s="71">
        <f t="shared" si="215"/>
        <v>264.79000000000002</v>
      </c>
      <c r="H374" s="71">
        <f t="shared" si="215"/>
        <v>264.79000000000002</v>
      </c>
      <c r="I374" s="71">
        <f t="shared" si="215"/>
        <v>264.79000000000002</v>
      </c>
      <c r="J374" s="71">
        <f t="shared" si="215"/>
        <v>264.79000000000002</v>
      </c>
      <c r="K374" s="71">
        <f t="shared" si="215"/>
        <v>264.79000000000002</v>
      </c>
      <c r="L374" s="71">
        <f t="shared" si="215"/>
        <v>264.79000000000002</v>
      </c>
      <c r="M374" s="71">
        <f t="shared" si="215"/>
        <v>264.79000000000002</v>
      </c>
      <c r="N374" s="71">
        <f t="shared" si="215"/>
        <v>264.79000000000002</v>
      </c>
      <c r="O374" s="71">
        <f t="shared" si="215"/>
        <v>264.79000000000002</v>
      </c>
      <c r="P374" s="71">
        <f t="shared" si="215"/>
        <v>264.79000000000002</v>
      </c>
      <c r="Q374" s="71">
        <f t="shared" si="215"/>
        <v>264.79000000000002</v>
      </c>
      <c r="R374" s="71">
        <f t="shared" si="215"/>
        <v>264.79000000000002</v>
      </c>
      <c r="S374" s="71">
        <f t="shared" si="215"/>
        <v>264.79000000000002</v>
      </c>
      <c r="T374" s="71">
        <f t="shared" si="215"/>
        <v>264.79000000000002</v>
      </c>
      <c r="U374" s="71">
        <f t="shared" si="215"/>
        <v>264.79000000000002</v>
      </c>
      <c r="V374" s="71">
        <f t="shared" si="215"/>
        <v>264.79000000000002</v>
      </c>
      <c r="W374" s="71">
        <f t="shared" si="215"/>
        <v>264.79000000000002</v>
      </c>
      <c r="X374" s="71">
        <f t="shared" si="215"/>
        <v>264.79000000000002</v>
      </c>
      <c r="Y374" s="71">
        <f t="shared" si="215"/>
        <v>264.79000000000002</v>
      </c>
      <c r="Z374" s="71">
        <f t="shared" si="215"/>
        <v>264.79000000000002</v>
      </c>
      <c r="AA374" s="71">
        <f t="shared" si="215"/>
        <v>264.79000000000002</v>
      </c>
    </row>
    <row r="375" spans="1:27" ht="12.75" customHeight="1" collapsed="1" x14ac:dyDescent="0.3">
      <c r="A375" s="162" t="s">
        <v>600</v>
      </c>
      <c r="B375" s="54" t="str">
        <f>"11"&amp;"."&amp;$B$662&amp;"."&amp;$B$663</f>
        <v>11.03.2024</v>
      </c>
      <c r="C375" s="134" t="s">
        <v>76</v>
      </c>
      <c r="D375" s="135">
        <f>ROUND(((D376+D377+D379+D378)/1000),5)</f>
        <v>3.7619199999999999</v>
      </c>
      <c r="E375" s="135">
        <f>ROUND(((E376+E377+E379+E378)/1000),5)</f>
        <v>3.73461</v>
      </c>
      <c r="F375" s="135">
        <f>ROUND(((F376+F377+F379+F378)/1000),5)</f>
        <v>3.6942400000000002</v>
      </c>
      <c r="G375" s="135">
        <f t="shared" ref="G375:AA375" si="216">ROUND(((G376+G377+G379+G378)/1000),5)</f>
        <v>3.6761499999999998</v>
      </c>
      <c r="H375" s="135">
        <f t="shared" si="216"/>
        <v>3.7169300000000001</v>
      </c>
      <c r="I375" s="135">
        <f t="shared" si="216"/>
        <v>3.8046899999999999</v>
      </c>
      <c r="J375" s="135">
        <f t="shared" si="216"/>
        <v>3.9802399999999998</v>
      </c>
      <c r="K375" s="135">
        <f t="shared" si="216"/>
        <v>4.1935500000000001</v>
      </c>
      <c r="L375" s="135">
        <f t="shared" si="216"/>
        <v>4.3189700000000002</v>
      </c>
      <c r="M375" s="135">
        <f t="shared" si="216"/>
        <v>4.3953800000000003</v>
      </c>
      <c r="N375" s="135">
        <f t="shared" si="216"/>
        <v>4.3818299999999999</v>
      </c>
      <c r="O375" s="135">
        <f t="shared" si="216"/>
        <v>4.3860099999999997</v>
      </c>
      <c r="P375" s="135">
        <f t="shared" si="216"/>
        <v>4.37026</v>
      </c>
      <c r="Q375" s="135">
        <f t="shared" si="216"/>
        <v>4.3575600000000003</v>
      </c>
      <c r="R375" s="135">
        <f t="shared" si="216"/>
        <v>4.3342999999999998</v>
      </c>
      <c r="S375" s="135">
        <f t="shared" si="216"/>
        <v>4.31433</v>
      </c>
      <c r="T375" s="135">
        <f t="shared" si="216"/>
        <v>4.3113599999999996</v>
      </c>
      <c r="U375" s="135">
        <f t="shared" si="216"/>
        <v>4.24268</v>
      </c>
      <c r="V375" s="135">
        <f t="shared" si="216"/>
        <v>4.2685399999999998</v>
      </c>
      <c r="W375" s="135">
        <f t="shared" si="216"/>
        <v>4.2941500000000001</v>
      </c>
      <c r="X375" s="135">
        <f t="shared" si="216"/>
        <v>4.2545500000000001</v>
      </c>
      <c r="Y375" s="135">
        <f t="shared" si="216"/>
        <v>4.1941100000000002</v>
      </c>
      <c r="Z375" s="135">
        <f t="shared" si="216"/>
        <v>3.9908100000000002</v>
      </c>
      <c r="AA375" s="135">
        <f t="shared" si="216"/>
        <v>3.7509000000000001</v>
      </c>
    </row>
    <row r="376" spans="1:27" ht="12.75" hidden="1" customHeight="1" outlineLevel="1" x14ac:dyDescent="0.3">
      <c r="A376" s="163" t="s">
        <v>601</v>
      </c>
      <c r="B376" s="94" t="s">
        <v>238</v>
      </c>
      <c r="C376" s="70" t="s">
        <v>79</v>
      </c>
      <c r="D376" s="71">
        <v>1268.6500000000001</v>
      </c>
      <c r="E376" s="71">
        <v>1241.3399999999999</v>
      </c>
      <c r="F376" s="71">
        <v>1200.97</v>
      </c>
      <c r="G376" s="71">
        <v>1182.8800000000001</v>
      </c>
      <c r="H376" s="71">
        <v>1223.6600000000001</v>
      </c>
      <c r="I376" s="71">
        <v>1311.42</v>
      </c>
      <c r="J376" s="71">
        <v>1486.97</v>
      </c>
      <c r="K376" s="71">
        <v>1700.28</v>
      </c>
      <c r="L376" s="71">
        <v>1825.7</v>
      </c>
      <c r="M376" s="71">
        <v>1902.11</v>
      </c>
      <c r="N376" s="71">
        <v>1888.56</v>
      </c>
      <c r="O376" s="71">
        <v>1892.74</v>
      </c>
      <c r="P376" s="71">
        <v>1876.99</v>
      </c>
      <c r="Q376" s="71">
        <v>1864.29</v>
      </c>
      <c r="R376" s="71">
        <v>1841.03</v>
      </c>
      <c r="S376" s="71">
        <v>1821.06</v>
      </c>
      <c r="T376" s="71">
        <v>1818.09</v>
      </c>
      <c r="U376" s="71">
        <v>1749.41</v>
      </c>
      <c r="V376" s="71">
        <v>1775.27</v>
      </c>
      <c r="W376" s="71">
        <v>1800.88</v>
      </c>
      <c r="X376" s="71">
        <v>1761.28</v>
      </c>
      <c r="Y376" s="71">
        <v>1700.84</v>
      </c>
      <c r="Z376" s="71">
        <v>1497.54</v>
      </c>
      <c r="AA376" s="71">
        <v>1257.6300000000001</v>
      </c>
    </row>
    <row r="377" spans="1:27" ht="12.75" hidden="1" customHeight="1" outlineLevel="1" x14ac:dyDescent="0.3">
      <c r="A377" s="163" t="s">
        <v>602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3">
      <c r="A378" s="163" t="s">
        <v>603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hidden="1" customHeight="1" outlineLevel="1" x14ac:dyDescent="0.3">
      <c r="A379" s="163" t="s">
        <v>604</v>
      </c>
      <c r="B379" s="94" t="s">
        <v>81</v>
      </c>
      <c r="C379" s="70" t="s">
        <v>79</v>
      </c>
      <c r="D379" s="71">
        <f>$D$11</f>
        <v>264.79000000000002</v>
      </c>
      <c r="E379" s="71">
        <f t="shared" ref="E379:AA379" si="218">$D$11</f>
        <v>264.79000000000002</v>
      </c>
      <c r="F379" s="71">
        <f t="shared" si="218"/>
        <v>264.79000000000002</v>
      </c>
      <c r="G379" s="71">
        <f t="shared" si="218"/>
        <v>264.79000000000002</v>
      </c>
      <c r="H379" s="71">
        <f t="shared" si="218"/>
        <v>264.79000000000002</v>
      </c>
      <c r="I379" s="71">
        <f t="shared" si="218"/>
        <v>264.79000000000002</v>
      </c>
      <c r="J379" s="71">
        <f t="shared" si="218"/>
        <v>264.79000000000002</v>
      </c>
      <c r="K379" s="71">
        <f t="shared" si="218"/>
        <v>264.79000000000002</v>
      </c>
      <c r="L379" s="71">
        <f t="shared" si="218"/>
        <v>264.79000000000002</v>
      </c>
      <c r="M379" s="71">
        <f t="shared" si="218"/>
        <v>264.79000000000002</v>
      </c>
      <c r="N379" s="71">
        <f t="shared" si="218"/>
        <v>264.79000000000002</v>
      </c>
      <c r="O379" s="71">
        <f t="shared" si="218"/>
        <v>264.79000000000002</v>
      </c>
      <c r="P379" s="71">
        <f t="shared" si="218"/>
        <v>264.79000000000002</v>
      </c>
      <c r="Q379" s="71">
        <f t="shared" si="218"/>
        <v>264.79000000000002</v>
      </c>
      <c r="R379" s="71">
        <f t="shared" si="218"/>
        <v>264.79000000000002</v>
      </c>
      <c r="S379" s="71">
        <f t="shared" si="218"/>
        <v>264.79000000000002</v>
      </c>
      <c r="T379" s="71">
        <f t="shared" si="218"/>
        <v>264.79000000000002</v>
      </c>
      <c r="U379" s="71">
        <f t="shared" si="218"/>
        <v>264.79000000000002</v>
      </c>
      <c r="V379" s="71">
        <f t="shared" si="218"/>
        <v>264.79000000000002</v>
      </c>
      <c r="W379" s="71">
        <f t="shared" si="218"/>
        <v>264.79000000000002</v>
      </c>
      <c r="X379" s="71">
        <f t="shared" si="218"/>
        <v>264.79000000000002</v>
      </c>
      <c r="Y379" s="71">
        <f t="shared" si="218"/>
        <v>264.79000000000002</v>
      </c>
      <c r="Z379" s="71">
        <f t="shared" si="218"/>
        <v>264.79000000000002</v>
      </c>
      <c r="AA379" s="71">
        <f t="shared" si="218"/>
        <v>264.79000000000002</v>
      </c>
    </row>
    <row r="380" spans="1:27" ht="12.75" customHeight="1" collapsed="1" x14ac:dyDescent="0.3">
      <c r="A380" s="162" t="s">
        <v>605</v>
      </c>
      <c r="B380" s="54" t="str">
        <f>"12"&amp;"."&amp;$B$662&amp;"."&amp;$B$663</f>
        <v>12.03.2024</v>
      </c>
      <c r="C380" s="134" t="s">
        <v>76</v>
      </c>
      <c r="D380" s="135">
        <f>ROUND(((D381+D382+D384+D383)/1000),5)</f>
        <v>3.7509399999999999</v>
      </c>
      <c r="E380" s="135">
        <f>ROUND(((E381+E382+E384+E383)/1000),5)</f>
        <v>3.7008399999999999</v>
      </c>
      <c r="F380" s="135">
        <f>ROUND(((F381+F382+F384+F383)/1000),5)</f>
        <v>3.6632400000000001</v>
      </c>
      <c r="G380" s="135">
        <f t="shared" ref="G380:AA380" si="219">ROUND(((G381+G382+G384+G383)/1000),5)</f>
        <v>3.6604899999999998</v>
      </c>
      <c r="H380" s="135">
        <f t="shared" si="219"/>
        <v>3.7125300000000001</v>
      </c>
      <c r="I380" s="135">
        <f t="shared" si="219"/>
        <v>3.80952</v>
      </c>
      <c r="J380" s="135">
        <f t="shared" si="219"/>
        <v>3.9760200000000001</v>
      </c>
      <c r="K380" s="135">
        <f t="shared" si="219"/>
        <v>4.2012</v>
      </c>
      <c r="L380" s="135">
        <f t="shared" si="219"/>
        <v>4.2773899999999996</v>
      </c>
      <c r="M380" s="135">
        <f t="shared" si="219"/>
        <v>4.3330900000000003</v>
      </c>
      <c r="N380" s="135">
        <f t="shared" si="219"/>
        <v>4.3331600000000003</v>
      </c>
      <c r="O380" s="135">
        <f t="shared" si="219"/>
        <v>4.3399400000000004</v>
      </c>
      <c r="P380" s="135">
        <f t="shared" si="219"/>
        <v>4.3220799999999997</v>
      </c>
      <c r="Q380" s="135">
        <f t="shared" si="219"/>
        <v>4.3212900000000003</v>
      </c>
      <c r="R380" s="135">
        <f t="shared" si="219"/>
        <v>4.2982899999999997</v>
      </c>
      <c r="S380" s="135">
        <f t="shared" si="219"/>
        <v>4.2816799999999997</v>
      </c>
      <c r="T380" s="135">
        <f t="shared" si="219"/>
        <v>4.27759</v>
      </c>
      <c r="U380" s="135">
        <f t="shared" si="219"/>
        <v>4.2292500000000004</v>
      </c>
      <c r="V380" s="135">
        <f t="shared" si="219"/>
        <v>4.2745699999999998</v>
      </c>
      <c r="W380" s="135">
        <f t="shared" si="219"/>
        <v>4.2995200000000002</v>
      </c>
      <c r="X380" s="135">
        <f t="shared" si="219"/>
        <v>4.2940199999999997</v>
      </c>
      <c r="Y380" s="135">
        <f t="shared" si="219"/>
        <v>4.2053000000000003</v>
      </c>
      <c r="Z380" s="135">
        <f t="shared" si="219"/>
        <v>3.9938500000000001</v>
      </c>
      <c r="AA380" s="135">
        <f t="shared" si="219"/>
        <v>3.8123100000000001</v>
      </c>
    </row>
    <row r="381" spans="1:27" ht="12.75" hidden="1" customHeight="1" outlineLevel="1" x14ac:dyDescent="0.3">
      <c r="A381" s="163" t="s">
        <v>606</v>
      </c>
      <c r="B381" s="94" t="s">
        <v>238</v>
      </c>
      <c r="C381" s="70" t="s">
        <v>79</v>
      </c>
      <c r="D381" s="71">
        <v>1257.67</v>
      </c>
      <c r="E381" s="71">
        <v>1207.57</v>
      </c>
      <c r="F381" s="71">
        <v>1169.97</v>
      </c>
      <c r="G381" s="71">
        <v>1167.22</v>
      </c>
      <c r="H381" s="71">
        <v>1219.26</v>
      </c>
      <c r="I381" s="71">
        <v>1316.25</v>
      </c>
      <c r="J381" s="71">
        <v>1482.75</v>
      </c>
      <c r="K381" s="71">
        <v>1707.93</v>
      </c>
      <c r="L381" s="71">
        <v>1784.12</v>
      </c>
      <c r="M381" s="71">
        <v>1839.82</v>
      </c>
      <c r="N381" s="71">
        <v>1839.89</v>
      </c>
      <c r="O381" s="71">
        <v>1846.67</v>
      </c>
      <c r="P381" s="71">
        <v>1828.81</v>
      </c>
      <c r="Q381" s="71">
        <v>1828.02</v>
      </c>
      <c r="R381" s="71">
        <v>1805.02</v>
      </c>
      <c r="S381" s="71">
        <v>1788.41</v>
      </c>
      <c r="T381" s="71">
        <v>1784.32</v>
      </c>
      <c r="U381" s="71">
        <v>1735.98</v>
      </c>
      <c r="V381" s="71">
        <v>1781.3</v>
      </c>
      <c r="W381" s="71">
        <v>1806.25</v>
      </c>
      <c r="X381" s="71">
        <v>1800.75</v>
      </c>
      <c r="Y381" s="71">
        <v>1712.03</v>
      </c>
      <c r="Z381" s="71">
        <v>1500.58</v>
      </c>
      <c r="AA381" s="71">
        <v>1319.04</v>
      </c>
    </row>
    <row r="382" spans="1:27" ht="12.75" hidden="1" customHeight="1" outlineLevel="1" x14ac:dyDescent="0.3">
      <c r="A382" s="163" t="s">
        <v>607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3">
      <c r="A383" s="163" t="s">
        <v>608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hidden="1" customHeight="1" outlineLevel="1" x14ac:dyDescent="0.3">
      <c r="A384" s="163" t="s">
        <v>609</v>
      </c>
      <c r="B384" s="94" t="s">
        <v>81</v>
      </c>
      <c r="C384" s="70" t="s">
        <v>79</v>
      </c>
      <c r="D384" s="71">
        <f>$D$11</f>
        <v>264.79000000000002</v>
      </c>
      <c r="E384" s="71">
        <f t="shared" ref="E384:AA384" si="221">$D$11</f>
        <v>264.79000000000002</v>
      </c>
      <c r="F384" s="71">
        <f t="shared" si="221"/>
        <v>264.79000000000002</v>
      </c>
      <c r="G384" s="71">
        <f t="shared" si="221"/>
        <v>264.79000000000002</v>
      </c>
      <c r="H384" s="71">
        <f t="shared" si="221"/>
        <v>264.79000000000002</v>
      </c>
      <c r="I384" s="71">
        <f t="shared" si="221"/>
        <v>264.79000000000002</v>
      </c>
      <c r="J384" s="71">
        <f t="shared" si="221"/>
        <v>264.79000000000002</v>
      </c>
      <c r="K384" s="71">
        <f t="shared" si="221"/>
        <v>264.79000000000002</v>
      </c>
      <c r="L384" s="71">
        <f t="shared" si="221"/>
        <v>264.79000000000002</v>
      </c>
      <c r="M384" s="71">
        <f t="shared" si="221"/>
        <v>264.79000000000002</v>
      </c>
      <c r="N384" s="71">
        <f t="shared" si="221"/>
        <v>264.79000000000002</v>
      </c>
      <c r="O384" s="71">
        <f t="shared" si="221"/>
        <v>264.79000000000002</v>
      </c>
      <c r="P384" s="71">
        <f t="shared" si="221"/>
        <v>264.79000000000002</v>
      </c>
      <c r="Q384" s="71">
        <f t="shared" si="221"/>
        <v>264.79000000000002</v>
      </c>
      <c r="R384" s="71">
        <f t="shared" si="221"/>
        <v>264.79000000000002</v>
      </c>
      <c r="S384" s="71">
        <f t="shared" si="221"/>
        <v>264.79000000000002</v>
      </c>
      <c r="T384" s="71">
        <f t="shared" si="221"/>
        <v>264.79000000000002</v>
      </c>
      <c r="U384" s="71">
        <f t="shared" si="221"/>
        <v>264.79000000000002</v>
      </c>
      <c r="V384" s="71">
        <f t="shared" si="221"/>
        <v>264.79000000000002</v>
      </c>
      <c r="W384" s="71">
        <f t="shared" si="221"/>
        <v>264.79000000000002</v>
      </c>
      <c r="X384" s="71">
        <f t="shared" si="221"/>
        <v>264.79000000000002</v>
      </c>
      <c r="Y384" s="71">
        <f t="shared" si="221"/>
        <v>264.79000000000002</v>
      </c>
      <c r="Z384" s="71">
        <f t="shared" si="221"/>
        <v>264.79000000000002</v>
      </c>
      <c r="AA384" s="71">
        <f t="shared" si="221"/>
        <v>264.79000000000002</v>
      </c>
    </row>
    <row r="385" spans="1:27" ht="12.75" customHeight="1" collapsed="1" x14ac:dyDescent="0.3">
      <c r="A385" s="162" t="s">
        <v>610</v>
      </c>
      <c r="B385" s="54" t="str">
        <f>"13"&amp;"."&amp;$B$662&amp;"."&amp;$B$663</f>
        <v>13.03.2024</v>
      </c>
      <c r="C385" s="134" t="s">
        <v>76</v>
      </c>
      <c r="D385" s="135">
        <f>ROUND(((D386+D387+D389+D388)/1000),5)</f>
        <v>3.7235399999999998</v>
      </c>
      <c r="E385" s="135">
        <f>ROUND(((E386+E387+E389+E388)/1000),5)</f>
        <v>3.6884800000000002</v>
      </c>
      <c r="F385" s="135">
        <f>ROUND(((F386+F387+F389+F388)/1000),5)</f>
        <v>3.6631900000000002</v>
      </c>
      <c r="G385" s="135">
        <f t="shared" ref="G385:AA385" si="222">ROUND(((G386+G387+G389+G388)/1000),5)</f>
        <v>3.6620400000000002</v>
      </c>
      <c r="H385" s="135">
        <f t="shared" si="222"/>
        <v>3.68702</v>
      </c>
      <c r="I385" s="135">
        <f t="shared" si="222"/>
        <v>3.7849699999999999</v>
      </c>
      <c r="J385" s="135">
        <f t="shared" si="222"/>
        <v>3.9652400000000001</v>
      </c>
      <c r="K385" s="135">
        <f t="shared" si="222"/>
        <v>4.1914899999999999</v>
      </c>
      <c r="L385" s="135">
        <f t="shared" si="222"/>
        <v>4.2271700000000001</v>
      </c>
      <c r="M385" s="135">
        <f t="shared" si="222"/>
        <v>4.3880499999999998</v>
      </c>
      <c r="N385" s="135">
        <f t="shared" si="222"/>
        <v>4.3774100000000002</v>
      </c>
      <c r="O385" s="135">
        <f t="shared" si="222"/>
        <v>4.2953900000000003</v>
      </c>
      <c r="P385" s="135">
        <f t="shared" si="222"/>
        <v>4.2483500000000003</v>
      </c>
      <c r="Q385" s="135">
        <f t="shared" si="222"/>
        <v>4.2890100000000002</v>
      </c>
      <c r="R385" s="135">
        <f t="shared" si="222"/>
        <v>4.2676800000000004</v>
      </c>
      <c r="S385" s="135">
        <f t="shared" si="222"/>
        <v>4.2438599999999997</v>
      </c>
      <c r="T385" s="135">
        <f t="shared" si="222"/>
        <v>4.2169800000000004</v>
      </c>
      <c r="U385" s="135">
        <f t="shared" si="222"/>
        <v>4.2149999999999999</v>
      </c>
      <c r="V385" s="135">
        <f t="shared" si="222"/>
        <v>4.2479100000000001</v>
      </c>
      <c r="W385" s="135">
        <f t="shared" si="222"/>
        <v>4.3061999999999996</v>
      </c>
      <c r="X385" s="135">
        <f t="shared" si="222"/>
        <v>4.28085</v>
      </c>
      <c r="Y385" s="135">
        <f t="shared" si="222"/>
        <v>4.2020799999999996</v>
      </c>
      <c r="Z385" s="135">
        <f t="shared" si="222"/>
        <v>3.9907400000000002</v>
      </c>
      <c r="AA385" s="135">
        <f t="shared" si="222"/>
        <v>3.7894199999999998</v>
      </c>
    </row>
    <row r="386" spans="1:27" ht="12.75" hidden="1" customHeight="1" outlineLevel="1" x14ac:dyDescent="0.3">
      <c r="A386" s="163" t="s">
        <v>611</v>
      </c>
      <c r="B386" s="94" t="s">
        <v>238</v>
      </c>
      <c r="C386" s="70" t="s">
        <v>79</v>
      </c>
      <c r="D386" s="71">
        <v>1230.27</v>
      </c>
      <c r="E386" s="71">
        <v>1195.21</v>
      </c>
      <c r="F386" s="71">
        <v>1169.92</v>
      </c>
      <c r="G386" s="71">
        <v>1168.77</v>
      </c>
      <c r="H386" s="71">
        <v>1193.75</v>
      </c>
      <c r="I386" s="71">
        <v>1291.7</v>
      </c>
      <c r="J386" s="71">
        <v>1471.97</v>
      </c>
      <c r="K386" s="71">
        <v>1698.22</v>
      </c>
      <c r="L386" s="71">
        <v>1733.9</v>
      </c>
      <c r="M386" s="71">
        <v>1894.78</v>
      </c>
      <c r="N386" s="71">
        <v>1884.14</v>
      </c>
      <c r="O386" s="71">
        <v>1802.12</v>
      </c>
      <c r="P386" s="71">
        <v>1755.08</v>
      </c>
      <c r="Q386" s="71">
        <v>1795.74</v>
      </c>
      <c r="R386" s="71">
        <v>1774.41</v>
      </c>
      <c r="S386" s="71">
        <v>1750.59</v>
      </c>
      <c r="T386" s="71">
        <v>1723.71</v>
      </c>
      <c r="U386" s="71">
        <v>1721.73</v>
      </c>
      <c r="V386" s="71">
        <v>1754.64</v>
      </c>
      <c r="W386" s="71">
        <v>1812.93</v>
      </c>
      <c r="X386" s="71">
        <v>1787.58</v>
      </c>
      <c r="Y386" s="71">
        <v>1708.81</v>
      </c>
      <c r="Z386" s="71">
        <v>1497.47</v>
      </c>
      <c r="AA386" s="71">
        <v>1296.1500000000001</v>
      </c>
    </row>
    <row r="387" spans="1:27" ht="12.75" hidden="1" customHeight="1" outlineLevel="1" x14ac:dyDescent="0.3">
      <c r="A387" s="163" t="s">
        <v>612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3">
      <c r="A388" s="163" t="s">
        <v>613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hidden="1" customHeight="1" outlineLevel="1" x14ac:dyDescent="0.3">
      <c r="A389" s="163" t="s">
        <v>614</v>
      </c>
      <c r="B389" s="94" t="s">
        <v>81</v>
      </c>
      <c r="C389" s="70" t="s">
        <v>79</v>
      </c>
      <c r="D389" s="71">
        <f>$D$11</f>
        <v>264.79000000000002</v>
      </c>
      <c r="E389" s="71">
        <f t="shared" ref="E389:AA389" si="224">$D$11</f>
        <v>264.79000000000002</v>
      </c>
      <c r="F389" s="71">
        <f t="shared" si="224"/>
        <v>264.79000000000002</v>
      </c>
      <c r="G389" s="71">
        <f t="shared" si="224"/>
        <v>264.79000000000002</v>
      </c>
      <c r="H389" s="71">
        <f t="shared" si="224"/>
        <v>264.79000000000002</v>
      </c>
      <c r="I389" s="71">
        <f t="shared" si="224"/>
        <v>264.79000000000002</v>
      </c>
      <c r="J389" s="71">
        <f t="shared" si="224"/>
        <v>264.79000000000002</v>
      </c>
      <c r="K389" s="71">
        <f t="shared" si="224"/>
        <v>264.79000000000002</v>
      </c>
      <c r="L389" s="71">
        <f t="shared" si="224"/>
        <v>264.79000000000002</v>
      </c>
      <c r="M389" s="71">
        <f t="shared" si="224"/>
        <v>264.79000000000002</v>
      </c>
      <c r="N389" s="71">
        <f t="shared" si="224"/>
        <v>264.79000000000002</v>
      </c>
      <c r="O389" s="71">
        <f t="shared" si="224"/>
        <v>264.79000000000002</v>
      </c>
      <c r="P389" s="71">
        <f t="shared" si="224"/>
        <v>264.79000000000002</v>
      </c>
      <c r="Q389" s="71">
        <f t="shared" si="224"/>
        <v>264.79000000000002</v>
      </c>
      <c r="R389" s="71">
        <f t="shared" si="224"/>
        <v>264.79000000000002</v>
      </c>
      <c r="S389" s="71">
        <f t="shared" si="224"/>
        <v>264.79000000000002</v>
      </c>
      <c r="T389" s="71">
        <f t="shared" si="224"/>
        <v>264.79000000000002</v>
      </c>
      <c r="U389" s="71">
        <f t="shared" si="224"/>
        <v>264.79000000000002</v>
      </c>
      <c r="V389" s="71">
        <f t="shared" si="224"/>
        <v>264.79000000000002</v>
      </c>
      <c r="W389" s="71">
        <f t="shared" si="224"/>
        <v>264.79000000000002</v>
      </c>
      <c r="X389" s="71">
        <f t="shared" si="224"/>
        <v>264.79000000000002</v>
      </c>
      <c r="Y389" s="71">
        <f t="shared" si="224"/>
        <v>264.79000000000002</v>
      </c>
      <c r="Z389" s="71">
        <f t="shared" si="224"/>
        <v>264.79000000000002</v>
      </c>
      <c r="AA389" s="71">
        <f t="shared" si="224"/>
        <v>264.79000000000002</v>
      </c>
    </row>
    <row r="390" spans="1:27" ht="12.75" customHeight="1" collapsed="1" x14ac:dyDescent="0.3">
      <c r="A390" s="162" t="s">
        <v>615</v>
      </c>
      <c r="B390" s="54" t="str">
        <f>"14"&amp;"."&amp;$B$662&amp;"."&amp;$B$663</f>
        <v>14.03.2024</v>
      </c>
      <c r="C390" s="134" t="s">
        <v>76</v>
      </c>
      <c r="D390" s="135">
        <f>ROUND(((D391+D392+D394+D393)/1000),5)</f>
        <v>3.7531599999999998</v>
      </c>
      <c r="E390" s="135">
        <f>ROUND(((E391+E392+E394+E393)/1000),5)</f>
        <v>3.67537</v>
      </c>
      <c r="F390" s="135">
        <f>ROUND(((F391+F392+F394+F393)/1000),5)</f>
        <v>3.66154</v>
      </c>
      <c r="G390" s="135">
        <f t="shared" ref="G390:AA390" si="225">ROUND(((G391+G392+G394+G393)/1000),5)</f>
        <v>3.6642899999999998</v>
      </c>
      <c r="H390" s="135">
        <f t="shared" si="225"/>
        <v>3.70764</v>
      </c>
      <c r="I390" s="135">
        <f t="shared" si="225"/>
        <v>3.7840699999999998</v>
      </c>
      <c r="J390" s="135">
        <f t="shared" si="225"/>
        <v>3.94983</v>
      </c>
      <c r="K390" s="135">
        <f t="shared" si="225"/>
        <v>4.1720699999999997</v>
      </c>
      <c r="L390" s="135">
        <f t="shared" si="225"/>
        <v>4.2418399999999998</v>
      </c>
      <c r="M390" s="135">
        <f t="shared" si="225"/>
        <v>4.3097899999999996</v>
      </c>
      <c r="N390" s="135">
        <f t="shared" si="225"/>
        <v>4.2976400000000003</v>
      </c>
      <c r="O390" s="135">
        <f t="shared" si="225"/>
        <v>4.3337500000000002</v>
      </c>
      <c r="P390" s="135">
        <f t="shared" si="225"/>
        <v>4.3088199999999999</v>
      </c>
      <c r="Q390" s="135">
        <f t="shared" si="225"/>
        <v>4.2991599999999996</v>
      </c>
      <c r="R390" s="135">
        <f t="shared" si="225"/>
        <v>4.28003</v>
      </c>
      <c r="S390" s="135">
        <f t="shared" si="225"/>
        <v>4.2541900000000004</v>
      </c>
      <c r="T390" s="135">
        <f t="shared" si="225"/>
        <v>4.2514599999999998</v>
      </c>
      <c r="U390" s="135">
        <f t="shared" si="225"/>
        <v>4.2111200000000002</v>
      </c>
      <c r="V390" s="135">
        <f t="shared" si="225"/>
        <v>4.2975000000000003</v>
      </c>
      <c r="W390" s="135">
        <f t="shared" si="225"/>
        <v>4.3289099999999996</v>
      </c>
      <c r="X390" s="135">
        <f t="shared" si="225"/>
        <v>4.2894399999999999</v>
      </c>
      <c r="Y390" s="135">
        <f t="shared" si="225"/>
        <v>4.2024299999999997</v>
      </c>
      <c r="Z390" s="135">
        <f t="shared" si="225"/>
        <v>4.0212599999999998</v>
      </c>
      <c r="AA390" s="135">
        <f t="shared" si="225"/>
        <v>3.8735200000000001</v>
      </c>
    </row>
    <row r="391" spans="1:27" ht="12.75" hidden="1" customHeight="1" outlineLevel="1" x14ac:dyDescent="0.3">
      <c r="A391" s="163" t="s">
        <v>616</v>
      </c>
      <c r="B391" s="94" t="s">
        <v>238</v>
      </c>
      <c r="C391" s="70" t="s">
        <v>79</v>
      </c>
      <c r="D391" s="71">
        <v>1259.8900000000001</v>
      </c>
      <c r="E391" s="71">
        <v>1182.0999999999999</v>
      </c>
      <c r="F391" s="71">
        <v>1168.27</v>
      </c>
      <c r="G391" s="71">
        <v>1171.02</v>
      </c>
      <c r="H391" s="71">
        <v>1214.3699999999999</v>
      </c>
      <c r="I391" s="71">
        <v>1290.8</v>
      </c>
      <c r="J391" s="71">
        <v>1456.56</v>
      </c>
      <c r="K391" s="71">
        <v>1678.8</v>
      </c>
      <c r="L391" s="71">
        <v>1748.57</v>
      </c>
      <c r="M391" s="71">
        <v>1816.52</v>
      </c>
      <c r="N391" s="71">
        <v>1804.37</v>
      </c>
      <c r="O391" s="71">
        <v>1840.48</v>
      </c>
      <c r="P391" s="71">
        <v>1815.55</v>
      </c>
      <c r="Q391" s="71">
        <v>1805.89</v>
      </c>
      <c r="R391" s="71">
        <v>1786.76</v>
      </c>
      <c r="S391" s="71">
        <v>1760.92</v>
      </c>
      <c r="T391" s="71">
        <v>1758.19</v>
      </c>
      <c r="U391" s="71">
        <v>1717.85</v>
      </c>
      <c r="V391" s="71">
        <v>1804.23</v>
      </c>
      <c r="W391" s="71">
        <v>1835.64</v>
      </c>
      <c r="X391" s="71">
        <v>1796.17</v>
      </c>
      <c r="Y391" s="71">
        <v>1709.16</v>
      </c>
      <c r="Z391" s="71">
        <v>1527.99</v>
      </c>
      <c r="AA391" s="71">
        <v>1380.25</v>
      </c>
    </row>
    <row r="392" spans="1:27" ht="12.75" hidden="1" customHeight="1" outlineLevel="1" x14ac:dyDescent="0.3">
      <c r="A392" s="163" t="s">
        <v>617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3">
      <c r="A393" s="163" t="s">
        <v>618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hidden="1" customHeight="1" outlineLevel="1" x14ac:dyDescent="0.3">
      <c r="A394" s="163" t="s">
        <v>619</v>
      </c>
      <c r="B394" s="94" t="s">
        <v>81</v>
      </c>
      <c r="C394" s="70" t="s">
        <v>79</v>
      </c>
      <c r="D394" s="71">
        <f>$D$11</f>
        <v>264.79000000000002</v>
      </c>
      <c r="E394" s="71">
        <f t="shared" ref="E394:AA394" si="227">$D$11</f>
        <v>264.79000000000002</v>
      </c>
      <c r="F394" s="71">
        <f t="shared" si="227"/>
        <v>264.79000000000002</v>
      </c>
      <c r="G394" s="71">
        <f t="shared" si="227"/>
        <v>264.79000000000002</v>
      </c>
      <c r="H394" s="71">
        <f t="shared" si="227"/>
        <v>264.79000000000002</v>
      </c>
      <c r="I394" s="71">
        <f t="shared" si="227"/>
        <v>264.79000000000002</v>
      </c>
      <c r="J394" s="71">
        <f t="shared" si="227"/>
        <v>264.79000000000002</v>
      </c>
      <c r="K394" s="71">
        <f t="shared" si="227"/>
        <v>264.79000000000002</v>
      </c>
      <c r="L394" s="71">
        <f t="shared" si="227"/>
        <v>264.79000000000002</v>
      </c>
      <c r="M394" s="71">
        <f t="shared" si="227"/>
        <v>264.79000000000002</v>
      </c>
      <c r="N394" s="71">
        <f t="shared" si="227"/>
        <v>264.79000000000002</v>
      </c>
      <c r="O394" s="71">
        <f t="shared" si="227"/>
        <v>264.79000000000002</v>
      </c>
      <c r="P394" s="71">
        <f t="shared" si="227"/>
        <v>264.79000000000002</v>
      </c>
      <c r="Q394" s="71">
        <f t="shared" si="227"/>
        <v>264.79000000000002</v>
      </c>
      <c r="R394" s="71">
        <f t="shared" si="227"/>
        <v>264.79000000000002</v>
      </c>
      <c r="S394" s="71">
        <f t="shared" si="227"/>
        <v>264.79000000000002</v>
      </c>
      <c r="T394" s="71">
        <f t="shared" si="227"/>
        <v>264.79000000000002</v>
      </c>
      <c r="U394" s="71">
        <f t="shared" si="227"/>
        <v>264.79000000000002</v>
      </c>
      <c r="V394" s="71">
        <f t="shared" si="227"/>
        <v>264.79000000000002</v>
      </c>
      <c r="W394" s="71">
        <f t="shared" si="227"/>
        <v>264.79000000000002</v>
      </c>
      <c r="X394" s="71">
        <f t="shared" si="227"/>
        <v>264.79000000000002</v>
      </c>
      <c r="Y394" s="71">
        <f t="shared" si="227"/>
        <v>264.79000000000002</v>
      </c>
      <c r="Z394" s="71">
        <f t="shared" si="227"/>
        <v>264.79000000000002</v>
      </c>
      <c r="AA394" s="71">
        <f t="shared" si="227"/>
        <v>264.79000000000002</v>
      </c>
    </row>
    <row r="395" spans="1:27" ht="12.75" customHeight="1" collapsed="1" x14ac:dyDescent="0.3">
      <c r="A395" s="162" t="s">
        <v>620</v>
      </c>
      <c r="B395" s="54" t="str">
        <f>"15"&amp;"."&amp;$B$662&amp;"."&amp;$B$663</f>
        <v>15.03.2024</v>
      </c>
      <c r="C395" s="134" t="s">
        <v>76</v>
      </c>
      <c r="D395" s="135">
        <f>ROUND(((D396+D397+D399+D398)/1000),5)</f>
        <v>3.7594699999999999</v>
      </c>
      <c r="E395" s="135">
        <f>ROUND(((E396+E397+E399+E398)/1000),5)</f>
        <v>3.6988300000000001</v>
      </c>
      <c r="F395" s="135">
        <f>ROUND(((F396+F397+F399+F398)/1000),5)</f>
        <v>3.6863800000000002</v>
      </c>
      <c r="G395" s="135">
        <f t="shared" ref="G395:AA395" si="228">ROUND(((G396+G397+G399+G398)/1000),5)</f>
        <v>3.6864300000000001</v>
      </c>
      <c r="H395" s="135">
        <f t="shared" si="228"/>
        <v>3.7140399999999998</v>
      </c>
      <c r="I395" s="135">
        <f t="shared" si="228"/>
        <v>3.8520400000000001</v>
      </c>
      <c r="J395" s="135">
        <f t="shared" si="228"/>
        <v>3.9741499999999998</v>
      </c>
      <c r="K395" s="135">
        <f t="shared" si="228"/>
        <v>4.1886700000000001</v>
      </c>
      <c r="L395" s="135">
        <f t="shared" si="228"/>
        <v>4.27034</v>
      </c>
      <c r="M395" s="135">
        <f t="shared" si="228"/>
        <v>4.3097300000000001</v>
      </c>
      <c r="N395" s="135">
        <f t="shared" si="228"/>
        <v>4.3103899999999999</v>
      </c>
      <c r="O395" s="135">
        <f t="shared" si="228"/>
        <v>4.3579800000000004</v>
      </c>
      <c r="P395" s="135">
        <f t="shared" si="228"/>
        <v>4.3532200000000003</v>
      </c>
      <c r="Q395" s="135">
        <f t="shared" si="228"/>
        <v>4.3455300000000001</v>
      </c>
      <c r="R395" s="135">
        <f t="shared" si="228"/>
        <v>4.3292000000000002</v>
      </c>
      <c r="S395" s="135">
        <f t="shared" si="228"/>
        <v>4.3166500000000001</v>
      </c>
      <c r="T395" s="135">
        <f t="shared" si="228"/>
        <v>4.3171200000000001</v>
      </c>
      <c r="U395" s="135">
        <f t="shared" si="228"/>
        <v>4.2463100000000003</v>
      </c>
      <c r="V395" s="135">
        <f t="shared" si="228"/>
        <v>4.30661</v>
      </c>
      <c r="W395" s="135">
        <f t="shared" si="228"/>
        <v>4.3650500000000001</v>
      </c>
      <c r="X395" s="135">
        <f t="shared" si="228"/>
        <v>4.3598600000000003</v>
      </c>
      <c r="Y395" s="135">
        <f t="shared" si="228"/>
        <v>4.2484599999999997</v>
      </c>
      <c r="Z395" s="135">
        <f t="shared" si="228"/>
        <v>4.0577699999999997</v>
      </c>
      <c r="AA395" s="135">
        <f t="shared" si="228"/>
        <v>3.98</v>
      </c>
    </row>
    <row r="396" spans="1:27" ht="12.75" hidden="1" customHeight="1" outlineLevel="1" x14ac:dyDescent="0.3">
      <c r="A396" s="163" t="s">
        <v>621</v>
      </c>
      <c r="B396" s="94" t="s">
        <v>238</v>
      </c>
      <c r="C396" s="70" t="s">
        <v>79</v>
      </c>
      <c r="D396" s="71">
        <v>1266.2</v>
      </c>
      <c r="E396" s="71">
        <v>1205.56</v>
      </c>
      <c r="F396" s="71">
        <v>1193.1099999999999</v>
      </c>
      <c r="G396" s="71">
        <v>1193.1600000000001</v>
      </c>
      <c r="H396" s="71">
        <v>1220.77</v>
      </c>
      <c r="I396" s="71">
        <v>1358.77</v>
      </c>
      <c r="J396" s="71">
        <v>1480.88</v>
      </c>
      <c r="K396" s="71">
        <v>1695.4</v>
      </c>
      <c r="L396" s="71">
        <v>1777.07</v>
      </c>
      <c r="M396" s="71">
        <v>1816.46</v>
      </c>
      <c r="N396" s="71">
        <v>1817.12</v>
      </c>
      <c r="O396" s="71">
        <v>1864.71</v>
      </c>
      <c r="P396" s="71">
        <v>1859.95</v>
      </c>
      <c r="Q396" s="71">
        <v>1852.26</v>
      </c>
      <c r="R396" s="71">
        <v>1835.93</v>
      </c>
      <c r="S396" s="71">
        <v>1823.38</v>
      </c>
      <c r="T396" s="71">
        <v>1823.85</v>
      </c>
      <c r="U396" s="71">
        <v>1753.04</v>
      </c>
      <c r="V396" s="71">
        <v>1813.34</v>
      </c>
      <c r="W396" s="71">
        <v>1871.78</v>
      </c>
      <c r="X396" s="71">
        <v>1866.59</v>
      </c>
      <c r="Y396" s="71">
        <v>1755.19</v>
      </c>
      <c r="Z396" s="71">
        <v>1564.5</v>
      </c>
      <c r="AA396" s="71">
        <v>1486.73</v>
      </c>
    </row>
    <row r="397" spans="1:27" ht="12.75" hidden="1" customHeight="1" outlineLevel="1" x14ac:dyDescent="0.3">
      <c r="A397" s="163" t="s">
        <v>622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3">
      <c r="A398" s="163" t="s">
        <v>623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hidden="1" customHeight="1" outlineLevel="1" x14ac:dyDescent="0.3">
      <c r="A399" s="163" t="s">
        <v>624</v>
      </c>
      <c r="B399" s="94" t="s">
        <v>81</v>
      </c>
      <c r="C399" s="70" t="s">
        <v>79</v>
      </c>
      <c r="D399" s="71">
        <f>$D$11</f>
        <v>264.79000000000002</v>
      </c>
      <c r="E399" s="71">
        <f t="shared" ref="E399:AA399" si="230">$D$11</f>
        <v>264.79000000000002</v>
      </c>
      <c r="F399" s="71">
        <f t="shared" si="230"/>
        <v>264.79000000000002</v>
      </c>
      <c r="G399" s="71">
        <f t="shared" si="230"/>
        <v>264.79000000000002</v>
      </c>
      <c r="H399" s="71">
        <f t="shared" si="230"/>
        <v>264.79000000000002</v>
      </c>
      <c r="I399" s="71">
        <f t="shared" si="230"/>
        <v>264.79000000000002</v>
      </c>
      <c r="J399" s="71">
        <f t="shared" si="230"/>
        <v>264.79000000000002</v>
      </c>
      <c r="K399" s="71">
        <f t="shared" si="230"/>
        <v>264.79000000000002</v>
      </c>
      <c r="L399" s="71">
        <f t="shared" si="230"/>
        <v>264.79000000000002</v>
      </c>
      <c r="M399" s="71">
        <f t="shared" si="230"/>
        <v>264.79000000000002</v>
      </c>
      <c r="N399" s="71">
        <f t="shared" si="230"/>
        <v>264.79000000000002</v>
      </c>
      <c r="O399" s="71">
        <f t="shared" si="230"/>
        <v>264.79000000000002</v>
      </c>
      <c r="P399" s="71">
        <f t="shared" si="230"/>
        <v>264.79000000000002</v>
      </c>
      <c r="Q399" s="71">
        <f t="shared" si="230"/>
        <v>264.79000000000002</v>
      </c>
      <c r="R399" s="71">
        <f t="shared" si="230"/>
        <v>264.79000000000002</v>
      </c>
      <c r="S399" s="71">
        <f t="shared" si="230"/>
        <v>264.79000000000002</v>
      </c>
      <c r="T399" s="71">
        <f t="shared" si="230"/>
        <v>264.79000000000002</v>
      </c>
      <c r="U399" s="71">
        <f t="shared" si="230"/>
        <v>264.79000000000002</v>
      </c>
      <c r="V399" s="71">
        <f t="shared" si="230"/>
        <v>264.79000000000002</v>
      </c>
      <c r="W399" s="71">
        <f t="shared" si="230"/>
        <v>264.79000000000002</v>
      </c>
      <c r="X399" s="71">
        <f t="shared" si="230"/>
        <v>264.79000000000002</v>
      </c>
      <c r="Y399" s="71">
        <f t="shared" si="230"/>
        <v>264.79000000000002</v>
      </c>
      <c r="Z399" s="71">
        <f t="shared" si="230"/>
        <v>264.79000000000002</v>
      </c>
      <c r="AA399" s="71">
        <f t="shared" si="230"/>
        <v>264.79000000000002</v>
      </c>
    </row>
    <row r="400" spans="1:27" ht="12.75" customHeight="1" collapsed="1" x14ac:dyDescent="0.3">
      <c r="A400" s="162" t="s">
        <v>625</v>
      </c>
      <c r="B400" s="54" t="str">
        <f>"16"&amp;"."&amp;$B$662&amp;"."&amp;$B$663</f>
        <v>16.03.2024</v>
      </c>
      <c r="C400" s="134" t="s">
        <v>76</v>
      </c>
      <c r="D400" s="135">
        <f>ROUND(((D401+D402+D404+D403)/1000),5)</f>
        <v>3.9717099999999999</v>
      </c>
      <c r="E400" s="135">
        <f>ROUND(((E401+E402+E404+E403)/1000),5)</f>
        <v>3.8049900000000001</v>
      </c>
      <c r="F400" s="135">
        <f>ROUND(((F401+F402+F404+F403)/1000),5)</f>
        <v>3.7749799999999998</v>
      </c>
      <c r="G400" s="135">
        <f t="shared" ref="G400:AA400" si="231">ROUND(((G401+G402+G404+G403)/1000),5)</f>
        <v>3.7539600000000002</v>
      </c>
      <c r="H400" s="135">
        <f t="shared" si="231"/>
        <v>3.7548599999999999</v>
      </c>
      <c r="I400" s="135">
        <f t="shared" si="231"/>
        <v>3.8806600000000002</v>
      </c>
      <c r="J400" s="135">
        <f t="shared" si="231"/>
        <v>3.9310399999999999</v>
      </c>
      <c r="K400" s="135">
        <f t="shared" si="231"/>
        <v>3.97784</v>
      </c>
      <c r="L400" s="135">
        <f t="shared" si="231"/>
        <v>4.2216399999999998</v>
      </c>
      <c r="M400" s="135">
        <f t="shared" si="231"/>
        <v>4.3527500000000003</v>
      </c>
      <c r="N400" s="135">
        <f t="shared" si="231"/>
        <v>4.4218500000000001</v>
      </c>
      <c r="O400" s="135">
        <f t="shared" si="231"/>
        <v>4.4170600000000002</v>
      </c>
      <c r="P400" s="135">
        <f t="shared" si="231"/>
        <v>4.3853999999999997</v>
      </c>
      <c r="Q400" s="135">
        <f t="shared" si="231"/>
        <v>4.3702500000000004</v>
      </c>
      <c r="R400" s="135">
        <f t="shared" si="231"/>
        <v>4.3026099999999996</v>
      </c>
      <c r="S400" s="135">
        <f t="shared" si="231"/>
        <v>4.2428999999999997</v>
      </c>
      <c r="T400" s="135">
        <f t="shared" si="231"/>
        <v>4.2506700000000004</v>
      </c>
      <c r="U400" s="135">
        <f t="shared" si="231"/>
        <v>4.3015299999999996</v>
      </c>
      <c r="V400" s="135">
        <f t="shared" si="231"/>
        <v>4.3693400000000002</v>
      </c>
      <c r="W400" s="135">
        <f t="shared" si="231"/>
        <v>4.37826</v>
      </c>
      <c r="X400" s="135">
        <f t="shared" si="231"/>
        <v>4.2907099999999998</v>
      </c>
      <c r="Y400" s="135">
        <f t="shared" si="231"/>
        <v>4.2169499999999998</v>
      </c>
      <c r="Z400" s="135">
        <f t="shared" si="231"/>
        <v>4.0446400000000002</v>
      </c>
      <c r="AA400" s="135">
        <f t="shared" si="231"/>
        <v>3.9759699999999998</v>
      </c>
    </row>
    <row r="401" spans="1:27" ht="12.75" hidden="1" customHeight="1" outlineLevel="1" x14ac:dyDescent="0.3">
      <c r="A401" s="163" t="s">
        <v>626</v>
      </c>
      <c r="B401" s="94" t="s">
        <v>238</v>
      </c>
      <c r="C401" s="70" t="s">
        <v>79</v>
      </c>
      <c r="D401" s="71">
        <v>1478.44</v>
      </c>
      <c r="E401" s="71">
        <v>1311.72</v>
      </c>
      <c r="F401" s="71">
        <v>1281.71</v>
      </c>
      <c r="G401" s="71">
        <v>1260.69</v>
      </c>
      <c r="H401" s="71">
        <v>1261.5899999999999</v>
      </c>
      <c r="I401" s="71">
        <v>1387.39</v>
      </c>
      <c r="J401" s="71">
        <v>1437.77</v>
      </c>
      <c r="K401" s="71">
        <v>1484.57</v>
      </c>
      <c r="L401" s="71">
        <v>1728.37</v>
      </c>
      <c r="M401" s="71">
        <v>1859.48</v>
      </c>
      <c r="N401" s="71">
        <v>1928.58</v>
      </c>
      <c r="O401" s="71">
        <v>1923.79</v>
      </c>
      <c r="P401" s="71">
        <v>1892.13</v>
      </c>
      <c r="Q401" s="71">
        <v>1876.98</v>
      </c>
      <c r="R401" s="71">
        <v>1809.34</v>
      </c>
      <c r="S401" s="71">
        <v>1749.63</v>
      </c>
      <c r="T401" s="71">
        <v>1757.4</v>
      </c>
      <c r="U401" s="71">
        <v>1808.26</v>
      </c>
      <c r="V401" s="71">
        <v>1876.07</v>
      </c>
      <c r="W401" s="71">
        <v>1884.99</v>
      </c>
      <c r="X401" s="71">
        <v>1797.44</v>
      </c>
      <c r="Y401" s="71">
        <v>1723.68</v>
      </c>
      <c r="Z401" s="71">
        <v>1551.37</v>
      </c>
      <c r="AA401" s="71">
        <v>1482.7</v>
      </c>
    </row>
    <row r="402" spans="1:27" ht="12.75" hidden="1" customHeight="1" outlineLevel="1" x14ac:dyDescent="0.3">
      <c r="A402" s="163" t="s">
        <v>627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3">
      <c r="A403" s="163" t="s">
        <v>628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hidden="1" customHeight="1" outlineLevel="1" x14ac:dyDescent="0.3">
      <c r="A404" s="163" t="s">
        <v>629</v>
      </c>
      <c r="B404" s="94" t="s">
        <v>81</v>
      </c>
      <c r="C404" s="70" t="s">
        <v>79</v>
      </c>
      <c r="D404" s="71">
        <f>$D$11</f>
        <v>264.79000000000002</v>
      </c>
      <c r="E404" s="71">
        <f t="shared" ref="E404:AA404" si="233">$D$11</f>
        <v>264.79000000000002</v>
      </c>
      <c r="F404" s="71">
        <f t="shared" si="233"/>
        <v>264.79000000000002</v>
      </c>
      <c r="G404" s="71">
        <f t="shared" si="233"/>
        <v>264.79000000000002</v>
      </c>
      <c r="H404" s="71">
        <f t="shared" si="233"/>
        <v>264.79000000000002</v>
      </c>
      <c r="I404" s="71">
        <f t="shared" si="233"/>
        <v>264.79000000000002</v>
      </c>
      <c r="J404" s="71">
        <f t="shared" si="233"/>
        <v>264.79000000000002</v>
      </c>
      <c r="K404" s="71">
        <f t="shared" si="233"/>
        <v>264.79000000000002</v>
      </c>
      <c r="L404" s="71">
        <f t="shared" si="233"/>
        <v>264.79000000000002</v>
      </c>
      <c r="M404" s="71">
        <f t="shared" si="233"/>
        <v>264.79000000000002</v>
      </c>
      <c r="N404" s="71">
        <f t="shared" si="233"/>
        <v>264.79000000000002</v>
      </c>
      <c r="O404" s="71">
        <f t="shared" si="233"/>
        <v>264.79000000000002</v>
      </c>
      <c r="P404" s="71">
        <f t="shared" si="233"/>
        <v>264.79000000000002</v>
      </c>
      <c r="Q404" s="71">
        <f t="shared" si="233"/>
        <v>264.79000000000002</v>
      </c>
      <c r="R404" s="71">
        <f t="shared" si="233"/>
        <v>264.79000000000002</v>
      </c>
      <c r="S404" s="71">
        <f t="shared" si="233"/>
        <v>264.79000000000002</v>
      </c>
      <c r="T404" s="71">
        <f t="shared" si="233"/>
        <v>264.79000000000002</v>
      </c>
      <c r="U404" s="71">
        <f t="shared" si="233"/>
        <v>264.79000000000002</v>
      </c>
      <c r="V404" s="71">
        <f t="shared" si="233"/>
        <v>264.79000000000002</v>
      </c>
      <c r="W404" s="71">
        <f t="shared" si="233"/>
        <v>264.79000000000002</v>
      </c>
      <c r="X404" s="71">
        <f t="shared" si="233"/>
        <v>264.79000000000002</v>
      </c>
      <c r="Y404" s="71">
        <f t="shared" si="233"/>
        <v>264.79000000000002</v>
      </c>
      <c r="Z404" s="71">
        <f t="shared" si="233"/>
        <v>264.79000000000002</v>
      </c>
      <c r="AA404" s="71">
        <f t="shared" si="233"/>
        <v>264.79000000000002</v>
      </c>
    </row>
    <row r="405" spans="1:27" ht="12.75" customHeight="1" collapsed="1" x14ac:dyDescent="0.3">
      <c r="A405" s="162" t="s">
        <v>630</v>
      </c>
      <c r="B405" s="54" t="str">
        <f>"17"&amp;"."&amp;$B$662&amp;"."&amp;$B$663</f>
        <v>17.03.2024</v>
      </c>
      <c r="C405" s="134" t="s">
        <v>76</v>
      </c>
      <c r="D405" s="135">
        <f>ROUND(((D406+D407+D409+D408)/1000),5)</f>
        <v>3.9736799999999999</v>
      </c>
      <c r="E405" s="135">
        <f>ROUND(((E406+E407+E409+E408)/1000),5)</f>
        <v>3.7995899999999998</v>
      </c>
      <c r="F405" s="135">
        <f>ROUND(((F406+F407+F409+F408)/1000),5)</f>
        <v>3.7591700000000001</v>
      </c>
      <c r="G405" s="135">
        <f t="shared" ref="G405:AA405" si="234">ROUND(((G406+G407+G409+G408)/1000),5)</f>
        <v>3.72892</v>
      </c>
      <c r="H405" s="135">
        <f t="shared" si="234"/>
        <v>3.7287400000000002</v>
      </c>
      <c r="I405" s="135">
        <f t="shared" si="234"/>
        <v>3.7809400000000002</v>
      </c>
      <c r="J405" s="135">
        <f t="shared" si="234"/>
        <v>3.86293</v>
      </c>
      <c r="K405" s="135">
        <f t="shared" si="234"/>
        <v>3.95051</v>
      </c>
      <c r="L405" s="135">
        <f t="shared" si="234"/>
        <v>4.0271699999999999</v>
      </c>
      <c r="M405" s="135">
        <f t="shared" si="234"/>
        <v>4.2186199999999996</v>
      </c>
      <c r="N405" s="135">
        <f t="shared" si="234"/>
        <v>4.2356499999999997</v>
      </c>
      <c r="O405" s="135">
        <f t="shared" si="234"/>
        <v>4.2415700000000003</v>
      </c>
      <c r="P405" s="135">
        <f t="shared" si="234"/>
        <v>4.2360600000000002</v>
      </c>
      <c r="Q405" s="135">
        <f t="shared" si="234"/>
        <v>4.2291499999999997</v>
      </c>
      <c r="R405" s="135">
        <f t="shared" si="234"/>
        <v>4.2298</v>
      </c>
      <c r="S405" s="135">
        <f t="shared" si="234"/>
        <v>4.2262700000000004</v>
      </c>
      <c r="T405" s="135">
        <f t="shared" si="234"/>
        <v>4.2266700000000004</v>
      </c>
      <c r="U405" s="135">
        <f t="shared" si="234"/>
        <v>4.2327199999999996</v>
      </c>
      <c r="V405" s="135">
        <f t="shared" si="234"/>
        <v>4.37357</v>
      </c>
      <c r="W405" s="135">
        <f t="shared" si="234"/>
        <v>4.47804</v>
      </c>
      <c r="X405" s="135">
        <f t="shared" si="234"/>
        <v>4.4003500000000004</v>
      </c>
      <c r="Y405" s="135">
        <f t="shared" si="234"/>
        <v>4.2214700000000001</v>
      </c>
      <c r="Z405" s="135">
        <f t="shared" si="234"/>
        <v>4.0294999999999996</v>
      </c>
      <c r="AA405" s="135">
        <f t="shared" si="234"/>
        <v>3.9785900000000001</v>
      </c>
    </row>
    <row r="406" spans="1:27" ht="12.75" hidden="1" customHeight="1" outlineLevel="1" x14ac:dyDescent="0.3">
      <c r="A406" s="163" t="s">
        <v>631</v>
      </c>
      <c r="B406" s="94" t="s">
        <v>238</v>
      </c>
      <c r="C406" s="70" t="s">
        <v>79</v>
      </c>
      <c r="D406" s="71">
        <v>1480.41</v>
      </c>
      <c r="E406" s="71">
        <v>1306.32</v>
      </c>
      <c r="F406" s="71">
        <v>1265.9000000000001</v>
      </c>
      <c r="G406" s="71">
        <v>1235.6500000000001</v>
      </c>
      <c r="H406" s="71">
        <v>1235.47</v>
      </c>
      <c r="I406" s="71">
        <v>1287.67</v>
      </c>
      <c r="J406" s="71">
        <v>1369.66</v>
      </c>
      <c r="K406" s="71">
        <v>1457.24</v>
      </c>
      <c r="L406" s="71">
        <v>1533.9</v>
      </c>
      <c r="M406" s="71">
        <v>1725.35</v>
      </c>
      <c r="N406" s="71">
        <v>1742.38</v>
      </c>
      <c r="O406" s="71">
        <v>1748.3</v>
      </c>
      <c r="P406" s="71">
        <v>1742.79</v>
      </c>
      <c r="Q406" s="71">
        <v>1735.88</v>
      </c>
      <c r="R406" s="71">
        <v>1736.53</v>
      </c>
      <c r="S406" s="71">
        <v>1733</v>
      </c>
      <c r="T406" s="71">
        <v>1733.4</v>
      </c>
      <c r="U406" s="71">
        <v>1739.45</v>
      </c>
      <c r="V406" s="71">
        <v>1880.3</v>
      </c>
      <c r="W406" s="71">
        <v>1984.77</v>
      </c>
      <c r="X406" s="71">
        <v>1907.08</v>
      </c>
      <c r="Y406" s="71">
        <v>1728.2</v>
      </c>
      <c r="Z406" s="71">
        <v>1536.23</v>
      </c>
      <c r="AA406" s="71">
        <v>1485.32</v>
      </c>
    </row>
    <row r="407" spans="1:27" ht="12.75" hidden="1" customHeight="1" outlineLevel="1" x14ac:dyDescent="0.3">
      <c r="A407" s="163" t="s">
        <v>632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3">
      <c r="A408" s="163" t="s">
        <v>633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hidden="1" customHeight="1" outlineLevel="1" x14ac:dyDescent="0.3">
      <c r="A409" s="163" t="s">
        <v>634</v>
      </c>
      <c r="B409" s="94" t="s">
        <v>81</v>
      </c>
      <c r="C409" s="70" t="s">
        <v>79</v>
      </c>
      <c r="D409" s="71">
        <f>$D$11</f>
        <v>264.79000000000002</v>
      </c>
      <c r="E409" s="71">
        <f t="shared" ref="E409:AA409" si="236">$D$11</f>
        <v>264.79000000000002</v>
      </c>
      <c r="F409" s="71">
        <f t="shared" si="236"/>
        <v>264.79000000000002</v>
      </c>
      <c r="G409" s="71">
        <f t="shared" si="236"/>
        <v>264.79000000000002</v>
      </c>
      <c r="H409" s="71">
        <f t="shared" si="236"/>
        <v>264.79000000000002</v>
      </c>
      <c r="I409" s="71">
        <f t="shared" si="236"/>
        <v>264.79000000000002</v>
      </c>
      <c r="J409" s="71">
        <f t="shared" si="236"/>
        <v>264.79000000000002</v>
      </c>
      <c r="K409" s="71">
        <f t="shared" si="236"/>
        <v>264.79000000000002</v>
      </c>
      <c r="L409" s="71">
        <f t="shared" si="236"/>
        <v>264.79000000000002</v>
      </c>
      <c r="M409" s="71">
        <f t="shared" si="236"/>
        <v>264.79000000000002</v>
      </c>
      <c r="N409" s="71">
        <f t="shared" si="236"/>
        <v>264.79000000000002</v>
      </c>
      <c r="O409" s="71">
        <f t="shared" si="236"/>
        <v>264.79000000000002</v>
      </c>
      <c r="P409" s="71">
        <f t="shared" si="236"/>
        <v>264.79000000000002</v>
      </c>
      <c r="Q409" s="71">
        <f t="shared" si="236"/>
        <v>264.79000000000002</v>
      </c>
      <c r="R409" s="71">
        <f t="shared" si="236"/>
        <v>264.79000000000002</v>
      </c>
      <c r="S409" s="71">
        <f t="shared" si="236"/>
        <v>264.79000000000002</v>
      </c>
      <c r="T409" s="71">
        <f t="shared" si="236"/>
        <v>264.79000000000002</v>
      </c>
      <c r="U409" s="71">
        <f t="shared" si="236"/>
        <v>264.79000000000002</v>
      </c>
      <c r="V409" s="71">
        <f t="shared" si="236"/>
        <v>264.79000000000002</v>
      </c>
      <c r="W409" s="71">
        <f t="shared" si="236"/>
        <v>264.79000000000002</v>
      </c>
      <c r="X409" s="71">
        <f t="shared" si="236"/>
        <v>264.79000000000002</v>
      </c>
      <c r="Y409" s="71">
        <f t="shared" si="236"/>
        <v>264.79000000000002</v>
      </c>
      <c r="Z409" s="71">
        <f t="shared" si="236"/>
        <v>264.79000000000002</v>
      </c>
      <c r="AA409" s="71">
        <f t="shared" si="236"/>
        <v>264.79000000000002</v>
      </c>
    </row>
    <row r="410" spans="1:27" ht="12.75" customHeight="1" collapsed="1" x14ac:dyDescent="0.3">
      <c r="A410" s="162" t="s">
        <v>635</v>
      </c>
      <c r="B410" s="54" t="str">
        <f>"18"&amp;"."&amp;$B$662&amp;"."&amp;$B$663</f>
        <v>18.03.2024</v>
      </c>
      <c r="C410" s="134" t="s">
        <v>76</v>
      </c>
      <c r="D410" s="135">
        <f>ROUND(((D411+D412+D414+D413)/1000),5)</f>
        <v>3.9176299999999999</v>
      </c>
      <c r="E410" s="135">
        <f>ROUND(((E411+E412+E414+E413)/1000),5)</f>
        <v>3.78464</v>
      </c>
      <c r="F410" s="135">
        <f>ROUND(((F411+F412+F414+F413)/1000),5)</f>
        <v>3.7459500000000001</v>
      </c>
      <c r="G410" s="135">
        <f t="shared" ref="G410:AA410" si="237">ROUND(((G411+G412+G414+G413)/1000),5)</f>
        <v>3.7438099999999999</v>
      </c>
      <c r="H410" s="135">
        <f t="shared" si="237"/>
        <v>3.7833999999999999</v>
      </c>
      <c r="I410" s="135">
        <f t="shared" si="237"/>
        <v>3.8897400000000002</v>
      </c>
      <c r="J410" s="135">
        <f t="shared" si="237"/>
        <v>3.9746899999999998</v>
      </c>
      <c r="K410" s="135">
        <f t="shared" si="237"/>
        <v>4.3190600000000003</v>
      </c>
      <c r="L410" s="135">
        <f t="shared" si="237"/>
        <v>4.4305500000000002</v>
      </c>
      <c r="M410" s="135">
        <f t="shared" si="237"/>
        <v>4.5144799999999998</v>
      </c>
      <c r="N410" s="135">
        <f t="shared" si="237"/>
        <v>4.5238399999999999</v>
      </c>
      <c r="O410" s="135">
        <f t="shared" si="237"/>
        <v>4.57111</v>
      </c>
      <c r="P410" s="135">
        <f t="shared" si="237"/>
        <v>4.5223199999999997</v>
      </c>
      <c r="Q410" s="135">
        <f t="shared" si="237"/>
        <v>4.5238699999999996</v>
      </c>
      <c r="R410" s="135">
        <f t="shared" si="237"/>
        <v>4.5113500000000002</v>
      </c>
      <c r="S410" s="135">
        <f t="shared" si="237"/>
        <v>4.4717500000000001</v>
      </c>
      <c r="T410" s="135">
        <f t="shared" si="237"/>
        <v>4.4596600000000004</v>
      </c>
      <c r="U410" s="135">
        <f t="shared" si="237"/>
        <v>4.3567</v>
      </c>
      <c r="V410" s="135">
        <f t="shared" si="237"/>
        <v>4.4160199999999996</v>
      </c>
      <c r="W410" s="135">
        <f t="shared" si="237"/>
        <v>4.4850500000000002</v>
      </c>
      <c r="X410" s="135">
        <f t="shared" si="237"/>
        <v>4.4172799999999999</v>
      </c>
      <c r="Y410" s="135">
        <f t="shared" si="237"/>
        <v>4.2652000000000001</v>
      </c>
      <c r="Z410" s="135">
        <f t="shared" si="237"/>
        <v>4.0400600000000004</v>
      </c>
      <c r="AA410" s="135">
        <f t="shared" si="237"/>
        <v>3.9253200000000001</v>
      </c>
    </row>
    <row r="411" spans="1:27" ht="12.75" hidden="1" customHeight="1" outlineLevel="1" x14ac:dyDescent="0.3">
      <c r="A411" s="163" t="s">
        <v>636</v>
      </c>
      <c r="B411" s="94" t="s">
        <v>238</v>
      </c>
      <c r="C411" s="70" t="s">
        <v>79</v>
      </c>
      <c r="D411" s="71">
        <v>1424.36</v>
      </c>
      <c r="E411" s="71">
        <v>1291.3699999999999</v>
      </c>
      <c r="F411" s="71">
        <v>1252.68</v>
      </c>
      <c r="G411" s="71">
        <v>1250.54</v>
      </c>
      <c r="H411" s="71">
        <v>1290.1300000000001</v>
      </c>
      <c r="I411" s="71">
        <v>1396.47</v>
      </c>
      <c r="J411" s="71">
        <v>1481.42</v>
      </c>
      <c r="K411" s="71">
        <v>1825.79</v>
      </c>
      <c r="L411" s="71">
        <v>1937.28</v>
      </c>
      <c r="M411" s="71">
        <v>2021.21</v>
      </c>
      <c r="N411" s="71">
        <v>2030.57</v>
      </c>
      <c r="O411" s="71">
        <v>2077.84</v>
      </c>
      <c r="P411" s="71">
        <v>2029.05</v>
      </c>
      <c r="Q411" s="71">
        <v>2030.6</v>
      </c>
      <c r="R411" s="71">
        <v>2018.08</v>
      </c>
      <c r="S411" s="71">
        <v>1978.48</v>
      </c>
      <c r="T411" s="71">
        <v>1966.39</v>
      </c>
      <c r="U411" s="71">
        <v>1863.43</v>
      </c>
      <c r="V411" s="71">
        <v>1922.75</v>
      </c>
      <c r="W411" s="71">
        <v>1991.78</v>
      </c>
      <c r="X411" s="71">
        <v>1924.01</v>
      </c>
      <c r="Y411" s="71">
        <v>1771.93</v>
      </c>
      <c r="Z411" s="71">
        <v>1546.79</v>
      </c>
      <c r="AA411" s="71">
        <v>1432.05</v>
      </c>
    </row>
    <row r="412" spans="1:27" ht="12.75" hidden="1" customHeight="1" outlineLevel="1" x14ac:dyDescent="0.3">
      <c r="A412" s="163" t="s">
        <v>637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3">
      <c r="A413" s="163" t="s">
        <v>638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hidden="1" customHeight="1" outlineLevel="1" x14ac:dyDescent="0.3">
      <c r="A414" s="163" t="s">
        <v>639</v>
      </c>
      <c r="B414" s="94" t="s">
        <v>81</v>
      </c>
      <c r="C414" s="70" t="s">
        <v>79</v>
      </c>
      <c r="D414" s="71">
        <f>$D$11</f>
        <v>264.79000000000002</v>
      </c>
      <c r="E414" s="71">
        <f t="shared" ref="E414:AA414" si="239">$D$11</f>
        <v>264.79000000000002</v>
      </c>
      <c r="F414" s="71">
        <f t="shared" si="239"/>
        <v>264.79000000000002</v>
      </c>
      <c r="G414" s="71">
        <f t="shared" si="239"/>
        <v>264.79000000000002</v>
      </c>
      <c r="H414" s="71">
        <f t="shared" si="239"/>
        <v>264.79000000000002</v>
      </c>
      <c r="I414" s="71">
        <f t="shared" si="239"/>
        <v>264.79000000000002</v>
      </c>
      <c r="J414" s="71">
        <f t="shared" si="239"/>
        <v>264.79000000000002</v>
      </c>
      <c r="K414" s="71">
        <f t="shared" si="239"/>
        <v>264.79000000000002</v>
      </c>
      <c r="L414" s="71">
        <f t="shared" si="239"/>
        <v>264.79000000000002</v>
      </c>
      <c r="M414" s="71">
        <f t="shared" si="239"/>
        <v>264.79000000000002</v>
      </c>
      <c r="N414" s="71">
        <f t="shared" si="239"/>
        <v>264.79000000000002</v>
      </c>
      <c r="O414" s="71">
        <f t="shared" si="239"/>
        <v>264.79000000000002</v>
      </c>
      <c r="P414" s="71">
        <f t="shared" si="239"/>
        <v>264.79000000000002</v>
      </c>
      <c r="Q414" s="71">
        <f t="shared" si="239"/>
        <v>264.79000000000002</v>
      </c>
      <c r="R414" s="71">
        <f t="shared" si="239"/>
        <v>264.79000000000002</v>
      </c>
      <c r="S414" s="71">
        <f t="shared" si="239"/>
        <v>264.79000000000002</v>
      </c>
      <c r="T414" s="71">
        <f t="shared" si="239"/>
        <v>264.79000000000002</v>
      </c>
      <c r="U414" s="71">
        <f t="shared" si="239"/>
        <v>264.79000000000002</v>
      </c>
      <c r="V414" s="71">
        <f t="shared" si="239"/>
        <v>264.79000000000002</v>
      </c>
      <c r="W414" s="71">
        <f t="shared" si="239"/>
        <v>264.79000000000002</v>
      </c>
      <c r="X414" s="71">
        <f t="shared" si="239"/>
        <v>264.79000000000002</v>
      </c>
      <c r="Y414" s="71">
        <f t="shared" si="239"/>
        <v>264.79000000000002</v>
      </c>
      <c r="Z414" s="71">
        <f t="shared" si="239"/>
        <v>264.79000000000002</v>
      </c>
      <c r="AA414" s="71">
        <f t="shared" si="239"/>
        <v>264.79000000000002</v>
      </c>
    </row>
    <row r="415" spans="1:27" ht="12.75" customHeight="1" collapsed="1" x14ac:dyDescent="0.3">
      <c r="A415" s="162" t="s">
        <v>640</v>
      </c>
      <c r="B415" s="54" t="str">
        <f>"19"&amp;"."&amp;$B$662&amp;"."&amp;$B$663</f>
        <v>19.03.2024</v>
      </c>
      <c r="C415" s="134" t="s">
        <v>76</v>
      </c>
      <c r="D415" s="135">
        <f>ROUND(((D416+D417+D419+D418)/1000),5)</f>
        <v>3.7843100000000001</v>
      </c>
      <c r="E415" s="135">
        <f>ROUND(((E416+E417+E419+E418)/1000),5)</f>
        <v>3.7195900000000002</v>
      </c>
      <c r="F415" s="135">
        <f>ROUND(((F416+F417+F419+F418)/1000),5)</f>
        <v>3.6925400000000002</v>
      </c>
      <c r="G415" s="135">
        <f t="shared" ref="G415:AA415" si="240">ROUND(((G416+G417+G419+G418)/1000),5)</f>
        <v>3.6872799999999999</v>
      </c>
      <c r="H415" s="135">
        <f t="shared" si="240"/>
        <v>3.7163300000000001</v>
      </c>
      <c r="I415" s="135">
        <f t="shared" si="240"/>
        <v>3.8114599999999998</v>
      </c>
      <c r="J415" s="135">
        <f t="shared" si="240"/>
        <v>3.9438800000000001</v>
      </c>
      <c r="K415" s="135">
        <f t="shared" si="240"/>
        <v>4.0882399999999999</v>
      </c>
      <c r="L415" s="135">
        <f t="shared" si="240"/>
        <v>4.2945799999999998</v>
      </c>
      <c r="M415" s="135">
        <f t="shared" si="240"/>
        <v>4.4093799999999996</v>
      </c>
      <c r="N415" s="135">
        <f t="shared" si="240"/>
        <v>4.4203999999999999</v>
      </c>
      <c r="O415" s="135">
        <f t="shared" si="240"/>
        <v>4.4433499999999997</v>
      </c>
      <c r="P415" s="135">
        <f t="shared" si="240"/>
        <v>4.3974399999999996</v>
      </c>
      <c r="Q415" s="135">
        <f t="shared" si="240"/>
        <v>4.4272799999999997</v>
      </c>
      <c r="R415" s="135">
        <f t="shared" si="240"/>
        <v>4.3586499999999999</v>
      </c>
      <c r="S415" s="135">
        <f t="shared" si="240"/>
        <v>4.3309899999999999</v>
      </c>
      <c r="T415" s="135">
        <f t="shared" si="240"/>
        <v>4.2818800000000001</v>
      </c>
      <c r="U415" s="135">
        <f t="shared" si="240"/>
        <v>4.1920000000000002</v>
      </c>
      <c r="V415" s="135">
        <f t="shared" si="240"/>
        <v>4.3495699999999999</v>
      </c>
      <c r="W415" s="135">
        <f t="shared" si="240"/>
        <v>4.45831</v>
      </c>
      <c r="X415" s="135">
        <f t="shared" si="240"/>
        <v>4.3507300000000004</v>
      </c>
      <c r="Y415" s="135">
        <f t="shared" si="240"/>
        <v>4.2064000000000004</v>
      </c>
      <c r="Z415" s="135">
        <f t="shared" si="240"/>
        <v>4.0084999999999997</v>
      </c>
      <c r="AA415" s="135">
        <f t="shared" si="240"/>
        <v>3.86192</v>
      </c>
    </row>
    <row r="416" spans="1:27" ht="12.75" hidden="1" customHeight="1" outlineLevel="1" x14ac:dyDescent="0.3">
      <c r="A416" s="163" t="s">
        <v>641</v>
      </c>
      <c r="B416" s="94" t="s">
        <v>238</v>
      </c>
      <c r="C416" s="70" t="s">
        <v>79</v>
      </c>
      <c r="D416" s="71">
        <v>1291.04</v>
      </c>
      <c r="E416" s="71">
        <v>1226.32</v>
      </c>
      <c r="F416" s="71">
        <v>1199.27</v>
      </c>
      <c r="G416" s="71">
        <v>1194.01</v>
      </c>
      <c r="H416" s="71">
        <v>1223.06</v>
      </c>
      <c r="I416" s="71">
        <v>1318.19</v>
      </c>
      <c r="J416" s="71">
        <v>1450.61</v>
      </c>
      <c r="K416" s="71">
        <v>1594.97</v>
      </c>
      <c r="L416" s="71">
        <v>1801.31</v>
      </c>
      <c r="M416" s="71">
        <v>1916.11</v>
      </c>
      <c r="N416" s="71">
        <v>1927.13</v>
      </c>
      <c r="O416" s="71">
        <v>1950.08</v>
      </c>
      <c r="P416" s="71">
        <v>1904.17</v>
      </c>
      <c r="Q416" s="71">
        <v>1934.01</v>
      </c>
      <c r="R416" s="71">
        <v>1865.38</v>
      </c>
      <c r="S416" s="71">
        <v>1837.72</v>
      </c>
      <c r="T416" s="71">
        <v>1788.61</v>
      </c>
      <c r="U416" s="71">
        <v>1698.73</v>
      </c>
      <c r="V416" s="71">
        <v>1856.3</v>
      </c>
      <c r="W416" s="71">
        <v>1965.04</v>
      </c>
      <c r="X416" s="71">
        <v>1857.46</v>
      </c>
      <c r="Y416" s="71">
        <v>1713.13</v>
      </c>
      <c r="Z416" s="71">
        <v>1515.23</v>
      </c>
      <c r="AA416" s="71">
        <v>1368.65</v>
      </c>
    </row>
    <row r="417" spans="1:27" ht="12.75" hidden="1" customHeight="1" outlineLevel="1" x14ac:dyDescent="0.3">
      <c r="A417" s="163" t="s">
        <v>642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3">
      <c r="A418" s="163" t="s">
        <v>643</v>
      </c>
      <c r="B418" s="94" t="s">
        <v>83</v>
      </c>
      <c r="C418" s="70" t="s">
        <v>79</v>
      </c>
      <c r="D418" s="71">
        <v>5.59</v>
      </c>
      <c r="E418" s="71">
        <v>5.59</v>
      </c>
      <c r="F418" s="71">
        <v>5.59</v>
      </c>
      <c r="G418" s="71">
        <v>5.59</v>
      </c>
      <c r="H418" s="71">
        <v>5.59</v>
      </c>
      <c r="I418" s="71">
        <v>5.59</v>
      </c>
      <c r="J418" s="71">
        <v>5.59</v>
      </c>
      <c r="K418" s="71">
        <v>5.59</v>
      </c>
      <c r="L418" s="71">
        <v>5.59</v>
      </c>
      <c r="M418" s="71">
        <v>5.59</v>
      </c>
      <c r="N418" s="71">
        <v>5.59</v>
      </c>
      <c r="O418" s="71">
        <v>5.59</v>
      </c>
      <c r="P418" s="71">
        <v>5.59</v>
      </c>
      <c r="Q418" s="71">
        <v>5.59</v>
      </c>
      <c r="R418" s="71">
        <v>5.59</v>
      </c>
      <c r="S418" s="71">
        <v>5.59</v>
      </c>
      <c r="T418" s="71">
        <v>5.59</v>
      </c>
      <c r="U418" s="71">
        <v>5.59</v>
      </c>
      <c r="V418" s="71">
        <v>5.59</v>
      </c>
      <c r="W418" s="71">
        <v>5.59</v>
      </c>
      <c r="X418" s="71">
        <v>5.59</v>
      </c>
      <c r="Y418" s="71">
        <v>5.59</v>
      </c>
      <c r="Z418" s="71">
        <v>5.59</v>
      </c>
      <c r="AA418" s="71">
        <v>5.59</v>
      </c>
    </row>
    <row r="419" spans="1:27" ht="12.75" hidden="1" customHeight="1" outlineLevel="1" x14ac:dyDescent="0.3">
      <c r="A419" s="163" t="s">
        <v>644</v>
      </c>
      <c r="B419" s="94" t="s">
        <v>81</v>
      </c>
      <c r="C419" s="70" t="s">
        <v>79</v>
      </c>
      <c r="D419" s="71">
        <f>$D$11</f>
        <v>264.79000000000002</v>
      </c>
      <c r="E419" s="71">
        <f t="shared" ref="E419:AA419" si="242">$D$11</f>
        <v>264.79000000000002</v>
      </c>
      <c r="F419" s="71">
        <f t="shared" si="242"/>
        <v>264.79000000000002</v>
      </c>
      <c r="G419" s="71">
        <f t="shared" si="242"/>
        <v>264.79000000000002</v>
      </c>
      <c r="H419" s="71">
        <f t="shared" si="242"/>
        <v>264.79000000000002</v>
      </c>
      <c r="I419" s="71">
        <f t="shared" si="242"/>
        <v>264.79000000000002</v>
      </c>
      <c r="J419" s="71">
        <f t="shared" si="242"/>
        <v>264.79000000000002</v>
      </c>
      <c r="K419" s="71">
        <f t="shared" si="242"/>
        <v>264.79000000000002</v>
      </c>
      <c r="L419" s="71">
        <f t="shared" si="242"/>
        <v>264.79000000000002</v>
      </c>
      <c r="M419" s="71">
        <f t="shared" si="242"/>
        <v>264.79000000000002</v>
      </c>
      <c r="N419" s="71">
        <f t="shared" si="242"/>
        <v>264.79000000000002</v>
      </c>
      <c r="O419" s="71">
        <f t="shared" si="242"/>
        <v>264.79000000000002</v>
      </c>
      <c r="P419" s="71">
        <f t="shared" si="242"/>
        <v>264.79000000000002</v>
      </c>
      <c r="Q419" s="71">
        <f t="shared" si="242"/>
        <v>264.79000000000002</v>
      </c>
      <c r="R419" s="71">
        <f t="shared" si="242"/>
        <v>264.79000000000002</v>
      </c>
      <c r="S419" s="71">
        <f t="shared" si="242"/>
        <v>264.79000000000002</v>
      </c>
      <c r="T419" s="71">
        <f t="shared" si="242"/>
        <v>264.79000000000002</v>
      </c>
      <c r="U419" s="71">
        <f t="shared" si="242"/>
        <v>264.79000000000002</v>
      </c>
      <c r="V419" s="71">
        <f t="shared" si="242"/>
        <v>264.79000000000002</v>
      </c>
      <c r="W419" s="71">
        <f t="shared" si="242"/>
        <v>264.79000000000002</v>
      </c>
      <c r="X419" s="71">
        <f t="shared" si="242"/>
        <v>264.79000000000002</v>
      </c>
      <c r="Y419" s="71">
        <f t="shared" si="242"/>
        <v>264.79000000000002</v>
      </c>
      <c r="Z419" s="71">
        <f t="shared" si="242"/>
        <v>264.79000000000002</v>
      </c>
      <c r="AA419" s="71">
        <f t="shared" si="242"/>
        <v>264.79000000000002</v>
      </c>
    </row>
    <row r="420" spans="1:27" ht="12.75" customHeight="1" collapsed="1" x14ac:dyDescent="0.3">
      <c r="A420" s="162" t="s">
        <v>645</v>
      </c>
      <c r="B420" s="54" t="str">
        <f>"20"&amp;"."&amp;$B$662&amp;"."&amp;$B$663</f>
        <v>20.03.2024</v>
      </c>
      <c r="C420" s="134" t="s">
        <v>76</v>
      </c>
      <c r="D420" s="135">
        <f>ROUND(((D421+D422+D424+D423)/1000),5)</f>
        <v>3.7733099999999999</v>
      </c>
      <c r="E420" s="135">
        <f>ROUND(((E421+E422+E424+E423)/1000),5)</f>
        <v>3.7061199999999999</v>
      </c>
      <c r="F420" s="135">
        <f>ROUND(((F421+F422+F424+F423)/1000),5)</f>
        <v>3.6751900000000002</v>
      </c>
      <c r="G420" s="135">
        <f t="shared" ref="G420:AA420" si="243">ROUND(((G421+G422+G424+G423)/1000),5)</f>
        <v>3.6722299999999999</v>
      </c>
      <c r="H420" s="135">
        <f t="shared" si="243"/>
        <v>3.7038000000000002</v>
      </c>
      <c r="I420" s="135">
        <f t="shared" si="243"/>
        <v>3.8120099999999999</v>
      </c>
      <c r="J420" s="135">
        <f t="shared" si="243"/>
        <v>3.9455399999999998</v>
      </c>
      <c r="K420" s="135">
        <f t="shared" si="243"/>
        <v>4.0307199999999996</v>
      </c>
      <c r="L420" s="135">
        <f t="shared" si="243"/>
        <v>4.2736599999999996</v>
      </c>
      <c r="M420" s="135">
        <f t="shared" si="243"/>
        <v>4.3878199999999996</v>
      </c>
      <c r="N420" s="135">
        <f t="shared" si="243"/>
        <v>4.4147600000000002</v>
      </c>
      <c r="O420" s="135">
        <f t="shared" si="243"/>
        <v>4.4362300000000001</v>
      </c>
      <c r="P420" s="135">
        <f t="shared" si="243"/>
        <v>4.4018699999999997</v>
      </c>
      <c r="Q420" s="135">
        <f t="shared" si="243"/>
        <v>4.4157299999999999</v>
      </c>
      <c r="R420" s="135">
        <f t="shared" si="243"/>
        <v>4.3869100000000003</v>
      </c>
      <c r="S420" s="135">
        <f t="shared" si="243"/>
        <v>4.3633699999999997</v>
      </c>
      <c r="T420" s="135">
        <f t="shared" si="243"/>
        <v>4.3366499999999997</v>
      </c>
      <c r="U420" s="135">
        <f t="shared" si="243"/>
        <v>4.2517800000000001</v>
      </c>
      <c r="V420" s="135">
        <f t="shared" si="243"/>
        <v>4.3312299999999997</v>
      </c>
      <c r="W420" s="135">
        <f t="shared" si="243"/>
        <v>4.4003500000000004</v>
      </c>
      <c r="X420" s="135">
        <f t="shared" si="243"/>
        <v>4.3165399999999998</v>
      </c>
      <c r="Y420" s="135">
        <f t="shared" si="243"/>
        <v>4.2427599999999996</v>
      </c>
      <c r="Z420" s="135">
        <f t="shared" si="243"/>
        <v>4.0187200000000001</v>
      </c>
      <c r="AA420" s="135">
        <f t="shared" si="243"/>
        <v>3.9351600000000002</v>
      </c>
    </row>
    <row r="421" spans="1:27" ht="12.75" hidden="1" customHeight="1" outlineLevel="1" x14ac:dyDescent="0.3">
      <c r="A421" s="163" t="s">
        <v>646</v>
      </c>
      <c r="B421" s="94" t="s">
        <v>238</v>
      </c>
      <c r="C421" s="70" t="s">
        <v>79</v>
      </c>
      <c r="D421" s="71">
        <v>1280.04</v>
      </c>
      <c r="E421" s="71">
        <v>1212.8499999999999</v>
      </c>
      <c r="F421" s="71">
        <v>1181.92</v>
      </c>
      <c r="G421" s="71">
        <v>1178.96</v>
      </c>
      <c r="H421" s="71">
        <v>1210.53</v>
      </c>
      <c r="I421" s="71">
        <v>1318.74</v>
      </c>
      <c r="J421" s="71">
        <v>1452.27</v>
      </c>
      <c r="K421" s="71">
        <v>1537.45</v>
      </c>
      <c r="L421" s="71">
        <v>1780.39</v>
      </c>
      <c r="M421" s="71">
        <v>1894.55</v>
      </c>
      <c r="N421" s="71">
        <v>1921.49</v>
      </c>
      <c r="O421" s="71">
        <v>1942.96</v>
      </c>
      <c r="P421" s="71">
        <v>1908.6</v>
      </c>
      <c r="Q421" s="71">
        <v>1922.46</v>
      </c>
      <c r="R421" s="71">
        <v>1893.64</v>
      </c>
      <c r="S421" s="71">
        <v>1870.1</v>
      </c>
      <c r="T421" s="71">
        <v>1843.38</v>
      </c>
      <c r="U421" s="71">
        <v>1758.51</v>
      </c>
      <c r="V421" s="71">
        <v>1837.96</v>
      </c>
      <c r="W421" s="71">
        <v>1907.08</v>
      </c>
      <c r="X421" s="71">
        <v>1823.27</v>
      </c>
      <c r="Y421" s="71">
        <v>1749.49</v>
      </c>
      <c r="Z421" s="71">
        <v>1525.45</v>
      </c>
      <c r="AA421" s="71">
        <v>1441.89</v>
      </c>
    </row>
    <row r="422" spans="1:27" ht="12.75" hidden="1" customHeight="1" outlineLevel="1" x14ac:dyDescent="0.3">
      <c r="A422" s="163" t="s">
        <v>647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3">
      <c r="A423" s="163" t="s">
        <v>648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hidden="1" customHeight="1" outlineLevel="1" x14ac:dyDescent="0.3">
      <c r="A424" s="163" t="s">
        <v>649</v>
      </c>
      <c r="B424" s="94" t="s">
        <v>81</v>
      </c>
      <c r="C424" s="70" t="s">
        <v>79</v>
      </c>
      <c r="D424" s="71">
        <f>$D$11</f>
        <v>264.79000000000002</v>
      </c>
      <c r="E424" s="71">
        <f t="shared" ref="E424:AA424" si="245">$D$11</f>
        <v>264.79000000000002</v>
      </c>
      <c r="F424" s="71">
        <f t="shared" si="245"/>
        <v>264.79000000000002</v>
      </c>
      <c r="G424" s="71">
        <f t="shared" si="245"/>
        <v>264.79000000000002</v>
      </c>
      <c r="H424" s="71">
        <f t="shared" si="245"/>
        <v>264.79000000000002</v>
      </c>
      <c r="I424" s="71">
        <f t="shared" si="245"/>
        <v>264.79000000000002</v>
      </c>
      <c r="J424" s="71">
        <f t="shared" si="245"/>
        <v>264.79000000000002</v>
      </c>
      <c r="K424" s="71">
        <f t="shared" si="245"/>
        <v>264.79000000000002</v>
      </c>
      <c r="L424" s="71">
        <f t="shared" si="245"/>
        <v>264.79000000000002</v>
      </c>
      <c r="M424" s="71">
        <f t="shared" si="245"/>
        <v>264.79000000000002</v>
      </c>
      <c r="N424" s="71">
        <f t="shared" si="245"/>
        <v>264.79000000000002</v>
      </c>
      <c r="O424" s="71">
        <f t="shared" si="245"/>
        <v>264.79000000000002</v>
      </c>
      <c r="P424" s="71">
        <f t="shared" si="245"/>
        <v>264.79000000000002</v>
      </c>
      <c r="Q424" s="71">
        <f t="shared" si="245"/>
        <v>264.79000000000002</v>
      </c>
      <c r="R424" s="71">
        <f t="shared" si="245"/>
        <v>264.79000000000002</v>
      </c>
      <c r="S424" s="71">
        <f t="shared" si="245"/>
        <v>264.79000000000002</v>
      </c>
      <c r="T424" s="71">
        <f t="shared" si="245"/>
        <v>264.79000000000002</v>
      </c>
      <c r="U424" s="71">
        <f t="shared" si="245"/>
        <v>264.79000000000002</v>
      </c>
      <c r="V424" s="71">
        <f t="shared" si="245"/>
        <v>264.79000000000002</v>
      </c>
      <c r="W424" s="71">
        <f t="shared" si="245"/>
        <v>264.79000000000002</v>
      </c>
      <c r="X424" s="71">
        <f t="shared" si="245"/>
        <v>264.79000000000002</v>
      </c>
      <c r="Y424" s="71">
        <f t="shared" si="245"/>
        <v>264.79000000000002</v>
      </c>
      <c r="Z424" s="71">
        <f t="shared" si="245"/>
        <v>264.79000000000002</v>
      </c>
      <c r="AA424" s="71">
        <f t="shared" si="245"/>
        <v>264.79000000000002</v>
      </c>
    </row>
    <row r="425" spans="1:27" ht="12.75" customHeight="1" collapsed="1" x14ac:dyDescent="0.3">
      <c r="A425" s="162" t="s">
        <v>650</v>
      </c>
      <c r="B425" s="54" t="str">
        <f>"21"&amp;"."&amp;$B$662&amp;"."&amp;$B$663</f>
        <v>21.03.2024</v>
      </c>
      <c r="C425" s="134" t="s">
        <v>76</v>
      </c>
      <c r="D425" s="135">
        <f>ROUND(((D426+D427+D429+D428)/1000),5)</f>
        <v>3.85222</v>
      </c>
      <c r="E425" s="135">
        <f>ROUND(((E426+E427+E429+E428)/1000),5)</f>
        <v>3.7604899999999999</v>
      </c>
      <c r="F425" s="135">
        <f>ROUND(((F426+F427+F429+F428)/1000),5)</f>
        <v>3.7233399999999999</v>
      </c>
      <c r="G425" s="135">
        <f t="shared" ref="G425:AA425" si="246">ROUND(((G426+G427+G429+G428)/1000),5)</f>
        <v>3.7202000000000002</v>
      </c>
      <c r="H425" s="135">
        <f t="shared" si="246"/>
        <v>3.7532700000000001</v>
      </c>
      <c r="I425" s="135">
        <f t="shared" si="246"/>
        <v>3.8894600000000001</v>
      </c>
      <c r="J425" s="135">
        <f t="shared" si="246"/>
        <v>3.9810300000000001</v>
      </c>
      <c r="K425" s="135">
        <f t="shared" si="246"/>
        <v>4.19536</v>
      </c>
      <c r="L425" s="135">
        <f t="shared" si="246"/>
        <v>4.3452599999999997</v>
      </c>
      <c r="M425" s="135">
        <f t="shared" si="246"/>
        <v>4.4235600000000002</v>
      </c>
      <c r="N425" s="135">
        <f t="shared" si="246"/>
        <v>4.4255699999999996</v>
      </c>
      <c r="O425" s="135">
        <f t="shared" si="246"/>
        <v>4.4299600000000003</v>
      </c>
      <c r="P425" s="135">
        <f t="shared" si="246"/>
        <v>4.4031500000000001</v>
      </c>
      <c r="Q425" s="135">
        <f t="shared" si="246"/>
        <v>4.4139999999999997</v>
      </c>
      <c r="R425" s="135">
        <f t="shared" si="246"/>
        <v>4.3892199999999999</v>
      </c>
      <c r="S425" s="135">
        <f t="shared" si="246"/>
        <v>4.3681099999999997</v>
      </c>
      <c r="T425" s="135">
        <f t="shared" si="246"/>
        <v>4.3604099999999999</v>
      </c>
      <c r="U425" s="135">
        <f t="shared" si="246"/>
        <v>4.3002500000000001</v>
      </c>
      <c r="V425" s="135">
        <f t="shared" si="246"/>
        <v>4.3456900000000003</v>
      </c>
      <c r="W425" s="135">
        <f t="shared" si="246"/>
        <v>4.4225899999999996</v>
      </c>
      <c r="X425" s="135">
        <f t="shared" si="246"/>
        <v>4.3838600000000003</v>
      </c>
      <c r="Y425" s="135">
        <f t="shared" si="246"/>
        <v>4.34884</v>
      </c>
      <c r="Z425" s="135">
        <f t="shared" si="246"/>
        <v>4.0878300000000003</v>
      </c>
      <c r="AA425" s="135">
        <f t="shared" si="246"/>
        <v>3.9535800000000001</v>
      </c>
    </row>
    <row r="426" spans="1:27" ht="12.75" hidden="1" customHeight="1" outlineLevel="1" x14ac:dyDescent="0.3">
      <c r="A426" s="163" t="s">
        <v>651</v>
      </c>
      <c r="B426" s="94" t="s">
        <v>238</v>
      </c>
      <c r="C426" s="70" t="s">
        <v>79</v>
      </c>
      <c r="D426" s="71">
        <v>1358.95</v>
      </c>
      <c r="E426" s="71">
        <v>1267.22</v>
      </c>
      <c r="F426" s="71">
        <v>1230.07</v>
      </c>
      <c r="G426" s="71">
        <v>1226.93</v>
      </c>
      <c r="H426" s="71">
        <v>1260</v>
      </c>
      <c r="I426" s="71">
        <v>1396.19</v>
      </c>
      <c r="J426" s="71">
        <v>1487.76</v>
      </c>
      <c r="K426" s="71">
        <v>1702.09</v>
      </c>
      <c r="L426" s="71">
        <v>1851.99</v>
      </c>
      <c r="M426" s="71">
        <v>1930.29</v>
      </c>
      <c r="N426" s="71">
        <v>1932.3</v>
      </c>
      <c r="O426" s="71">
        <v>1936.69</v>
      </c>
      <c r="P426" s="71">
        <v>1909.88</v>
      </c>
      <c r="Q426" s="71">
        <v>1920.73</v>
      </c>
      <c r="R426" s="71">
        <v>1895.95</v>
      </c>
      <c r="S426" s="71">
        <v>1874.84</v>
      </c>
      <c r="T426" s="71">
        <v>1867.14</v>
      </c>
      <c r="U426" s="71">
        <v>1806.98</v>
      </c>
      <c r="V426" s="71">
        <v>1852.42</v>
      </c>
      <c r="W426" s="71">
        <v>1929.32</v>
      </c>
      <c r="X426" s="71">
        <v>1890.59</v>
      </c>
      <c r="Y426" s="71">
        <v>1855.57</v>
      </c>
      <c r="Z426" s="71">
        <v>1594.56</v>
      </c>
      <c r="AA426" s="71">
        <v>1460.31</v>
      </c>
    </row>
    <row r="427" spans="1:27" ht="12.75" hidden="1" customHeight="1" outlineLevel="1" x14ac:dyDescent="0.3">
      <c r="A427" s="163" t="s">
        <v>652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3">
      <c r="A428" s="163" t="s">
        <v>653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hidden="1" customHeight="1" outlineLevel="1" x14ac:dyDescent="0.3">
      <c r="A429" s="163" t="s">
        <v>654</v>
      </c>
      <c r="B429" s="94" t="s">
        <v>81</v>
      </c>
      <c r="C429" s="70" t="s">
        <v>79</v>
      </c>
      <c r="D429" s="71">
        <f>$D$11</f>
        <v>264.79000000000002</v>
      </c>
      <c r="E429" s="71">
        <f t="shared" ref="E429:AA429" si="248">$D$11</f>
        <v>264.79000000000002</v>
      </c>
      <c r="F429" s="71">
        <f t="shared" si="248"/>
        <v>264.79000000000002</v>
      </c>
      <c r="G429" s="71">
        <f t="shared" si="248"/>
        <v>264.79000000000002</v>
      </c>
      <c r="H429" s="71">
        <f t="shared" si="248"/>
        <v>264.79000000000002</v>
      </c>
      <c r="I429" s="71">
        <f t="shared" si="248"/>
        <v>264.79000000000002</v>
      </c>
      <c r="J429" s="71">
        <f t="shared" si="248"/>
        <v>264.79000000000002</v>
      </c>
      <c r="K429" s="71">
        <f t="shared" si="248"/>
        <v>264.79000000000002</v>
      </c>
      <c r="L429" s="71">
        <f t="shared" si="248"/>
        <v>264.79000000000002</v>
      </c>
      <c r="M429" s="71">
        <f t="shared" si="248"/>
        <v>264.79000000000002</v>
      </c>
      <c r="N429" s="71">
        <f t="shared" si="248"/>
        <v>264.79000000000002</v>
      </c>
      <c r="O429" s="71">
        <f t="shared" si="248"/>
        <v>264.79000000000002</v>
      </c>
      <c r="P429" s="71">
        <f t="shared" si="248"/>
        <v>264.79000000000002</v>
      </c>
      <c r="Q429" s="71">
        <f t="shared" si="248"/>
        <v>264.79000000000002</v>
      </c>
      <c r="R429" s="71">
        <f t="shared" si="248"/>
        <v>264.79000000000002</v>
      </c>
      <c r="S429" s="71">
        <f t="shared" si="248"/>
        <v>264.79000000000002</v>
      </c>
      <c r="T429" s="71">
        <f t="shared" si="248"/>
        <v>264.79000000000002</v>
      </c>
      <c r="U429" s="71">
        <f t="shared" si="248"/>
        <v>264.79000000000002</v>
      </c>
      <c r="V429" s="71">
        <f t="shared" si="248"/>
        <v>264.79000000000002</v>
      </c>
      <c r="W429" s="71">
        <f t="shared" si="248"/>
        <v>264.79000000000002</v>
      </c>
      <c r="X429" s="71">
        <f t="shared" si="248"/>
        <v>264.79000000000002</v>
      </c>
      <c r="Y429" s="71">
        <f t="shared" si="248"/>
        <v>264.79000000000002</v>
      </c>
      <c r="Z429" s="71">
        <f t="shared" si="248"/>
        <v>264.79000000000002</v>
      </c>
      <c r="AA429" s="71">
        <f t="shared" si="248"/>
        <v>264.79000000000002</v>
      </c>
    </row>
    <row r="430" spans="1:27" ht="12.75" customHeight="1" collapsed="1" x14ac:dyDescent="0.3">
      <c r="A430" s="162" t="s">
        <v>655</v>
      </c>
      <c r="B430" s="54" t="str">
        <f>"22"&amp;"."&amp;$B$662&amp;"."&amp;$B$663</f>
        <v>22.03.2024</v>
      </c>
      <c r="C430" s="134" t="s">
        <v>76</v>
      </c>
      <c r="D430" s="135">
        <f>ROUND(((D431+D432+D434+D433)/1000),5)</f>
        <v>3.8240699999999999</v>
      </c>
      <c r="E430" s="135">
        <f>ROUND(((E431+E432+E434+E433)/1000),5)</f>
        <v>3.73794</v>
      </c>
      <c r="F430" s="135">
        <f>ROUND(((F431+F432+F434+F433)/1000),5)</f>
        <v>3.71624</v>
      </c>
      <c r="G430" s="135">
        <f t="shared" ref="G430:AA430" si="249">ROUND(((G431+G432+G434+G433)/1000),5)</f>
        <v>3.6964700000000001</v>
      </c>
      <c r="H430" s="135">
        <f t="shared" si="249"/>
        <v>3.7411300000000001</v>
      </c>
      <c r="I430" s="135">
        <f t="shared" si="249"/>
        <v>3.8741099999999999</v>
      </c>
      <c r="J430" s="135">
        <f t="shared" si="249"/>
        <v>3.9755099999999999</v>
      </c>
      <c r="K430" s="135">
        <f t="shared" si="249"/>
        <v>4.2765700000000004</v>
      </c>
      <c r="L430" s="135">
        <f t="shared" si="249"/>
        <v>4.3687800000000001</v>
      </c>
      <c r="M430" s="135">
        <f t="shared" si="249"/>
        <v>4.4291499999999999</v>
      </c>
      <c r="N430" s="135">
        <f t="shared" si="249"/>
        <v>4.4629200000000004</v>
      </c>
      <c r="O430" s="135">
        <f t="shared" si="249"/>
        <v>4.4731100000000001</v>
      </c>
      <c r="P430" s="135">
        <f t="shared" si="249"/>
        <v>4.4520600000000004</v>
      </c>
      <c r="Q430" s="135">
        <f t="shared" si="249"/>
        <v>4.4582100000000002</v>
      </c>
      <c r="R430" s="135">
        <f t="shared" si="249"/>
        <v>4.4394799999999996</v>
      </c>
      <c r="S430" s="135">
        <f t="shared" si="249"/>
        <v>4.4237200000000003</v>
      </c>
      <c r="T430" s="135">
        <f t="shared" si="249"/>
        <v>4.4113600000000002</v>
      </c>
      <c r="U430" s="135">
        <f t="shared" si="249"/>
        <v>4.3589399999999996</v>
      </c>
      <c r="V430" s="135">
        <f t="shared" si="249"/>
        <v>4.4177499999999998</v>
      </c>
      <c r="W430" s="135">
        <f t="shared" si="249"/>
        <v>4.4880100000000001</v>
      </c>
      <c r="X430" s="135">
        <f t="shared" si="249"/>
        <v>4.4256000000000002</v>
      </c>
      <c r="Y430" s="135">
        <f t="shared" si="249"/>
        <v>4.3527800000000001</v>
      </c>
      <c r="Z430" s="135">
        <f t="shared" si="249"/>
        <v>4.1563499999999998</v>
      </c>
      <c r="AA430" s="135">
        <f t="shared" si="249"/>
        <v>3.9680499999999999</v>
      </c>
    </row>
    <row r="431" spans="1:27" ht="12.75" hidden="1" customHeight="1" outlineLevel="1" x14ac:dyDescent="0.3">
      <c r="A431" s="163" t="s">
        <v>656</v>
      </c>
      <c r="B431" s="94" t="s">
        <v>238</v>
      </c>
      <c r="C431" s="70" t="s">
        <v>79</v>
      </c>
      <c r="D431" s="71">
        <v>1330.8</v>
      </c>
      <c r="E431" s="71">
        <v>1244.67</v>
      </c>
      <c r="F431" s="71">
        <v>1222.97</v>
      </c>
      <c r="G431" s="71">
        <v>1203.2</v>
      </c>
      <c r="H431" s="71">
        <v>1247.8599999999999</v>
      </c>
      <c r="I431" s="71">
        <v>1380.84</v>
      </c>
      <c r="J431" s="71">
        <v>1482.24</v>
      </c>
      <c r="K431" s="71">
        <v>1783.3</v>
      </c>
      <c r="L431" s="71">
        <v>1875.51</v>
      </c>
      <c r="M431" s="71">
        <v>1935.88</v>
      </c>
      <c r="N431" s="71">
        <v>1969.65</v>
      </c>
      <c r="O431" s="71">
        <v>1979.84</v>
      </c>
      <c r="P431" s="71">
        <v>1958.79</v>
      </c>
      <c r="Q431" s="71">
        <v>1964.94</v>
      </c>
      <c r="R431" s="71">
        <v>1946.21</v>
      </c>
      <c r="S431" s="71">
        <v>1930.45</v>
      </c>
      <c r="T431" s="71">
        <v>1918.09</v>
      </c>
      <c r="U431" s="71">
        <v>1865.67</v>
      </c>
      <c r="V431" s="71">
        <v>1924.48</v>
      </c>
      <c r="W431" s="71">
        <v>1994.74</v>
      </c>
      <c r="X431" s="71">
        <v>1932.33</v>
      </c>
      <c r="Y431" s="71">
        <v>1859.51</v>
      </c>
      <c r="Z431" s="71">
        <v>1663.08</v>
      </c>
      <c r="AA431" s="71">
        <v>1474.78</v>
      </c>
    </row>
    <row r="432" spans="1:27" ht="12.75" hidden="1" customHeight="1" outlineLevel="1" x14ac:dyDescent="0.3">
      <c r="A432" s="163" t="s">
        <v>657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3">
      <c r="A433" s="163" t="s">
        <v>658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hidden="1" customHeight="1" outlineLevel="1" x14ac:dyDescent="0.3">
      <c r="A434" s="163" t="s">
        <v>659</v>
      </c>
      <c r="B434" s="94" t="s">
        <v>81</v>
      </c>
      <c r="C434" s="70" t="s">
        <v>79</v>
      </c>
      <c r="D434" s="71">
        <f>$D$11</f>
        <v>264.79000000000002</v>
      </c>
      <c r="E434" s="71">
        <f t="shared" ref="E434:AA434" si="251">$D$11</f>
        <v>264.79000000000002</v>
      </c>
      <c r="F434" s="71">
        <f t="shared" si="251"/>
        <v>264.79000000000002</v>
      </c>
      <c r="G434" s="71">
        <f t="shared" si="251"/>
        <v>264.79000000000002</v>
      </c>
      <c r="H434" s="71">
        <f t="shared" si="251"/>
        <v>264.79000000000002</v>
      </c>
      <c r="I434" s="71">
        <f t="shared" si="251"/>
        <v>264.79000000000002</v>
      </c>
      <c r="J434" s="71">
        <f t="shared" si="251"/>
        <v>264.79000000000002</v>
      </c>
      <c r="K434" s="71">
        <f t="shared" si="251"/>
        <v>264.79000000000002</v>
      </c>
      <c r="L434" s="71">
        <f t="shared" si="251"/>
        <v>264.79000000000002</v>
      </c>
      <c r="M434" s="71">
        <f t="shared" si="251"/>
        <v>264.79000000000002</v>
      </c>
      <c r="N434" s="71">
        <f t="shared" si="251"/>
        <v>264.79000000000002</v>
      </c>
      <c r="O434" s="71">
        <f t="shared" si="251"/>
        <v>264.79000000000002</v>
      </c>
      <c r="P434" s="71">
        <f t="shared" si="251"/>
        <v>264.79000000000002</v>
      </c>
      <c r="Q434" s="71">
        <f t="shared" si="251"/>
        <v>264.79000000000002</v>
      </c>
      <c r="R434" s="71">
        <f t="shared" si="251"/>
        <v>264.79000000000002</v>
      </c>
      <c r="S434" s="71">
        <f t="shared" si="251"/>
        <v>264.79000000000002</v>
      </c>
      <c r="T434" s="71">
        <f t="shared" si="251"/>
        <v>264.79000000000002</v>
      </c>
      <c r="U434" s="71">
        <f t="shared" si="251"/>
        <v>264.79000000000002</v>
      </c>
      <c r="V434" s="71">
        <f t="shared" si="251"/>
        <v>264.79000000000002</v>
      </c>
      <c r="W434" s="71">
        <f t="shared" si="251"/>
        <v>264.79000000000002</v>
      </c>
      <c r="X434" s="71">
        <f t="shared" si="251"/>
        <v>264.79000000000002</v>
      </c>
      <c r="Y434" s="71">
        <f t="shared" si="251"/>
        <v>264.79000000000002</v>
      </c>
      <c r="Z434" s="71">
        <f t="shared" si="251"/>
        <v>264.79000000000002</v>
      </c>
      <c r="AA434" s="71">
        <f t="shared" si="251"/>
        <v>264.79000000000002</v>
      </c>
    </row>
    <row r="435" spans="1:27" ht="12.75" customHeight="1" collapsed="1" x14ac:dyDescent="0.3">
      <c r="A435" s="162" t="s">
        <v>660</v>
      </c>
      <c r="B435" s="54" t="str">
        <f>"23"&amp;"."&amp;$B$662&amp;"."&amp;$B$663</f>
        <v>23.03.2024</v>
      </c>
      <c r="C435" s="134" t="s">
        <v>76</v>
      </c>
      <c r="D435" s="135">
        <f>ROUND(((D436+D437+D439+D438)/1000),5)</f>
        <v>4.04664</v>
      </c>
      <c r="E435" s="135">
        <f>ROUND(((E436+E437+E439+E438)/1000),5)</f>
        <v>3.9649299999999998</v>
      </c>
      <c r="F435" s="135">
        <f>ROUND(((F436+F437+F439+F438)/1000),5)</f>
        <v>3.9064999999999999</v>
      </c>
      <c r="G435" s="135">
        <f t="shared" ref="G435:AA435" si="252">ROUND(((G436+G437+G439+G438)/1000),5)</f>
        <v>3.8921700000000001</v>
      </c>
      <c r="H435" s="135">
        <f t="shared" si="252"/>
        <v>3.90937</v>
      </c>
      <c r="I435" s="135">
        <f t="shared" si="252"/>
        <v>3.9554200000000002</v>
      </c>
      <c r="J435" s="135">
        <f t="shared" si="252"/>
        <v>3.9754</v>
      </c>
      <c r="K435" s="135">
        <f t="shared" si="252"/>
        <v>4.1422100000000004</v>
      </c>
      <c r="L435" s="135">
        <f t="shared" si="252"/>
        <v>4.36599</v>
      </c>
      <c r="M435" s="135">
        <f t="shared" si="252"/>
        <v>4.4853199999999998</v>
      </c>
      <c r="N435" s="135">
        <f t="shared" si="252"/>
        <v>4.5572600000000003</v>
      </c>
      <c r="O435" s="135">
        <f t="shared" si="252"/>
        <v>4.54941</v>
      </c>
      <c r="P435" s="135">
        <f t="shared" si="252"/>
        <v>4.5169699999999997</v>
      </c>
      <c r="Q435" s="135">
        <f t="shared" si="252"/>
        <v>4.5125900000000003</v>
      </c>
      <c r="R435" s="135">
        <f t="shared" si="252"/>
        <v>4.47567</v>
      </c>
      <c r="S435" s="135">
        <f t="shared" si="252"/>
        <v>4.4519000000000002</v>
      </c>
      <c r="T435" s="135">
        <f t="shared" si="252"/>
        <v>4.4572599999999998</v>
      </c>
      <c r="U435" s="135">
        <f t="shared" si="252"/>
        <v>4.4536600000000002</v>
      </c>
      <c r="V435" s="135">
        <f t="shared" si="252"/>
        <v>4.4992200000000002</v>
      </c>
      <c r="W435" s="135">
        <f t="shared" si="252"/>
        <v>4.6340700000000004</v>
      </c>
      <c r="X435" s="135">
        <f t="shared" si="252"/>
        <v>4.5502799999999999</v>
      </c>
      <c r="Y435" s="135">
        <f t="shared" si="252"/>
        <v>4.4316000000000004</v>
      </c>
      <c r="Z435" s="135">
        <f t="shared" si="252"/>
        <v>4.2555199999999997</v>
      </c>
      <c r="AA435" s="135">
        <f t="shared" si="252"/>
        <v>4.0869799999999996</v>
      </c>
    </row>
    <row r="436" spans="1:27" ht="12.75" hidden="1" customHeight="1" outlineLevel="1" x14ac:dyDescent="0.3">
      <c r="A436" s="163" t="s">
        <v>661</v>
      </c>
      <c r="B436" s="94" t="s">
        <v>238</v>
      </c>
      <c r="C436" s="70" t="s">
        <v>79</v>
      </c>
      <c r="D436" s="71">
        <v>1553.37</v>
      </c>
      <c r="E436" s="71">
        <v>1471.66</v>
      </c>
      <c r="F436" s="71">
        <v>1413.23</v>
      </c>
      <c r="G436" s="71">
        <v>1398.9</v>
      </c>
      <c r="H436" s="71">
        <v>1416.1</v>
      </c>
      <c r="I436" s="71">
        <v>1462.15</v>
      </c>
      <c r="J436" s="71">
        <v>1482.13</v>
      </c>
      <c r="K436" s="71">
        <v>1648.94</v>
      </c>
      <c r="L436" s="71">
        <v>1872.72</v>
      </c>
      <c r="M436" s="71">
        <v>1992.05</v>
      </c>
      <c r="N436" s="71">
        <v>2063.9899999999998</v>
      </c>
      <c r="O436" s="71">
        <v>2056.14</v>
      </c>
      <c r="P436" s="71">
        <v>2023.7</v>
      </c>
      <c r="Q436" s="71">
        <v>2019.32</v>
      </c>
      <c r="R436" s="71">
        <v>1982.4</v>
      </c>
      <c r="S436" s="71">
        <v>1958.63</v>
      </c>
      <c r="T436" s="71">
        <v>1963.99</v>
      </c>
      <c r="U436" s="71">
        <v>1960.39</v>
      </c>
      <c r="V436" s="71">
        <v>2005.95</v>
      </c>
      <c r="W436" s="71">
        <v>2140.8000000000002</v>
      </c>
      <c r="X436" s="71">
        <v>2057.0100000000002</v>
      </c>
      <c r="Y436" s="71">
        <v>1938.33</v>
      </c>
      <c r="Z436" s="71">
        <v>1762.25</v>
      </c>
      <c r="AA436" s="71">
        <v>1593.71</v>
      </c>
    </row>
    <row r="437" spans="1:27" ht="12.75" hidden="1" customHeight="1" outlineLevel="1" x14ac:dyDescent="0.3">
      <c r="A437" s="163" t="s">
        <v>662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3">
      <c r="A438" s="163" t="s">
        <v>663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hidden="1" customHeight="1" outlineLevel="1" x14ac:dyDescent="0.3">
      <c r="A439" s="163" t="s">
        <v>664</v>
      </c>
      <c r="B439" s="94" t="s">
        <v>81</v>
      </c>
      <c r="C439" s="70" t="s">
        <v>79</v>
      </c>
      <c r="D439" s="71">
        <f>$D$11</f>
        <v>264.79000000000002</v>
      </c>
      <c r="E439" s="71">
        <f t="shared" ref="E439:AA439" si="254">$D$11</f>
        <v>264.79000000000002</v>
      </c>
      <c r="F439" s="71">
        <f t="shared" si="254"/>
        <v>264.79000000000002</v>
      </c>
      <c r="G439" s="71">
        <f t="shared" si="254"/>
        <v>264.79000000000002</v>
      </c>
      <c r="H439" s="71">
        <f t="shared" si="254"/>
        <v>264.79000000000002</v>
      </c>
      <c r="I439" s="71">
        <f t="shared" si="254"/>
        <v>264.79000000000002</v>
      </c>
      <c r="J439" s="71">
        <f t="shared" si="254"/>
        <v>264.79000000000002</v>
      </c>
      <c r="K439" s="71">
        <f t="shared" si="254"/>
        <v>264.79000000000002</v>
      </c>
      <c r="L439" s="71">
        <f t="shared" si="254"/>
        <v>264.79000000000002</v>
      </c>
      <c r="M439" s="71">
        <f t="shared" si="254"/>
        <v>264.79000000000002</v>
      </c>
      <c r="N439" s="71">
        <f t="shared" si="254"/>
        <v>264.79000000000002</v>
      </c>
      <c r="O439" s="71">
        <f t="shared" si="254"/>
        <v>264.79000000000002</v>
      </c>
      <c r="P439" s="71">
        <f t="shared" si="254"/>
        <v>264.79000000000002</v>
      </c>
      <c r="Q439" s="71">
        <f t="shared" si="254"/>
        <v>264.79000000000002</v>
      </c>
      <c r="R439" s="71">
        <f t="shared" si="254"/>
        <v>264.79000000000002</v>
      </c>
      <c r="S439" s="71">
        <f t="shared" si="254"/>
        <v>264.79000000000002</v>
      </c>
      <c r="T439" s="71">
        <f t="shared" si="254"/>
        <v>264.79000000000002</v>
      </c>
      <c r="U439" s="71">
        <f t="shared" si="254"/>
        <v>264.79000000000002</v>
      </c>
      <c r="V439" s="71">
        <f t="shared" si="254"/>
        <v>264.79000000000002</v>
      </c>
      <c r="W439" s="71">
        <f t="shared" si="254"/>
        <v>264.79000000000002</v>
      </c>
      <c r="X439" s="71">
        <f t="shared" si="254"/>
        <v>264.79000000000002</v>
      </c>
      <c r="Y439" s="71">
        <f t="shared" si="254"/>
        <v>264.79000000000002</v>
      </c>
      <c r="Z439" s="71">
        <f t="shared" si="254"/>
        <v>264.79000000000002</v>
      </c>
      <c r="AA439" s="71">
        <f t="shared" si="254"/>
        <v>264.79000000000002</v>
      </c>
    </row>
    <row r="440" spans="1:27" ht="12.75" customHeight="1" collapsed="1" x14ac:dyDescent="0.3">
      <c r="A440" s="162" t="s">
        <v>665</v>
      </c>
      <c r="B440" s="54" t="str">
        <f>"24"&amp;"."&amp;$B$662&amp;"."&amp;$B$663</f>
        <v>24.03.2024</v>
      </c>
      <c r="C440" s="134" t="s">
        <v>76</v>
      </c>
      <c r="D440" s="135">
        <f>ROUND(((D441+D442+D444+D443)/1000),5)</f>
        <v>3.94353</v>
      </c>
      <c r="E440" s="135">
        <f>ROUND(((E441+E442+E444+E443)/1000),5)</f>
        <v>3.7766600000000001</v>
      </c>
      <c r="F440" s="135">
        <f>ROUND(((F441+F442+F444+F443)/1000),5)</f>
        <v>3.7215799999999999</v>
      </c>
      <c r="G440" s="135">
        <f t="shared" ref="G440:AA440" si="255">ROUND(((G441+G442+G444+G443)/1000),5)</f>
        <v>3.7136499999999999</v>
      </c>
      <c r="H440" s="135">
        <f t="shared" si="255"/>
        <v>3.7143700000000002</v>
      </c>
      <c r="I440" s="135">
        <f t="shared" si="255"/>
        <v>3.72573</v>
      </c>
      <c r="J440" s="135">
        <f t="shared" si="255"/>
        <v>3.7482500000000001</v>
      </c>
      <c r="K440" s="135">
        <f t="shared" si="255"/>
        <v>3.9179200000000001</v>
      </c>
      <c r="L440" s="135">
        <f t="shared" si="255"/>
        <v>4.0539100000000001</v>
      </c>
      <c r="M440" s="135">
        <f t="shared" si="255"/>
        <v>4.2405900000000001</v>
      </c>
      <c r="N440" s="135">
        <f t="shared" si="255"/>
        <v>4.2812299999999999</v>
      </c>
      <c r="O440" s="135">
        <f t="shared" si="255"/>
        <v>4.2982800000000001</v>
      </c>
      <c r="P440" s="135">
        <f t="shared" si="255"/>
        <v>4.2878800000000004</v>
      </c>
      <c r="Q440" s="135">
        <f t="shared" si="255"/>
        <v>4.2860800000000001</v>
      </c>
      <c r="R440" s="135">
        <f t="shared" si="255"/>
        <v>4.2764499999999996</v>
      </c>
      <c r="S440" s="135">
        <f t="shared" si="255"/>
        <v>4.2765000000000004</v>
      </c>
      <c r="T440" s="135">
        <f t="shared" si="255"/>
        <v>4.2841899999999997</v>
      </c>
      <c r="U440" s="135">
        <f t="shared" si="255"/>
        <v>4.2941200000000004</v>
      </c>
      <c r="V440" s="135">
        <f t="shared" si="255"/>
        <v>4.3532500000000001</v>
      </c>
      <c r="W440" s="135">
        <f t="shared" si="255"/>
        <v>4.4873900000000004</v>
      </c>
      <c r="X440" s="135">
        <f t="shared" si="255"/>
        <v>4.3986099999999997</v>
      </c>
      <c r="Y440" s="135">
        <f t="shared" si="255"/>
        <v>4.2713200000000002</v>
      </c>
      <c r="Z440" s="135">
        <f t="shared" si="255"/>
        <v>4.1219900000000003</v>
      </c>
      <c r="AA440" s="135">
        <f t="shared" si="255"/>
        <v>3.9688699999999999</v>
      </c>
    </row>
    <row r="441" spans="1:27" ht="12.75" hidden="1" customHeight="1" outlineLevel="1" x14ac:dyDescent="0.3">
      <c r="A441" s="163" t="s">
        <v>666</v>
      </c>
      <c r="B441" s="94" t="s">
        <v>238</v>
      </c>
      <c r="C441" s="70" t="s">
        <v>79</v>
      </c>
      <c r="D441" s="71">
        <v>1450.26</v>
      </c>
      <c r="E441" s="71">
        <v>1283.3900000000001</v>
      </c>
      <c r="F441" s="71">
        <v>1228.31</v>
      </c>
      <c r="G441" s="71">
        <v>1220.3800000000001</v>
      </c>
      <c r="H441" s="71">
        <v>1221.0999999999999</v>
      </c>
      <c r="I441" s="71">
        <v>1232.46</v>
      </c>
      <c r="J441" s="71">
        <v>1254.98</v>
      </c>
      <c r="K441" s="71">
        <v>1424.65</v>
      </c>
      <c r="L441" s="71">
        <v>1560.64</v>
      </c>
      <c r="M441" s="71">
        <v>1747.32</v>
      </c>
      <c r="N441" s="71">
        <v>1787.96</v>
      </c>
      <c r="O441" s="71">
        <v>1805.01</v>
      </c>
      <c r="P441" s="71">
        <v>1794.61</v>
      </c>
      <c r="Q441" s="71">
        <v>1792.81</v>
      </c>
      <c r="R441" s="71">
        <v>1783.18</v>
      </c>
      <c r="S441" s="71">
        <v>1783.23</v>
      </c>
      <c r="T441" s="71">
        <v>1790.92</v>
      </c>
      <c r="U441" s="71">
        <v>1800.85</v>
      </c>
      <c r="V441" s="71">
        <v>1859.98</v>
      </c>
      <c r="W441" s="71">
        <v>1994.12</v>
      </c>
      <c r="X441" s="71">
        <v>1905.34</v>
      </c>
      <c r="Y441" s="71">
        <v>1778.05</v>
      </c>
      <c r="Z441" s="71">
        <v>1628.72</v>
      </c>
      <c r="AA441" s="71">
        <v>1475.6</v>
      </c>
    </row>
    <row r="442" spans="1:27" ht="12.75" hidden="1" customHeight="1" outlineLevel="1" x14ac:dyDescent="0.3">
      <c r="A442" s="163" t="s">
        <v>667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3">
      <c r="A443" s="163" t="s">
        <v>668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hidden="1" customHeight="1" outlineLevel="1" x14ac:dyDescent="0.3">
      <c r="A444" s="163" t="s">
        <v>669</v>
      </c>
      <c r="B444" s="94" t="s">
        <v>81</v>
      </c>
      <c r="C444" s="70" t="s">
        <v>79</v>
      </c>
      <c r="D444" s="71">
        <f>$D$11</f>
        <v>264.79000000000002</v>
      </c>
      <c r="E444" s="71">
        <f t="shared" ref="E444:AA444" si="257">$D$11</f>
        <v>264.79000000000002</v>
      </c>
      <c r="F444" s="71">
        <f t="shared" si="257"/>
        <v>264.79000000000002</v>
      </c>
      <c r="G444" s="71">
        <f t="shared" si="257"/>
        <v>264.79000000000002</v>
      </c>
      <c r="H444" s="71">
        <f t="shared" si="257"/>
        <v>264.79000000000002</v>
      </c>
      <c r="I444" s="71">
        <f t="shared" si="257"/>
        <v>264.79000000000002</v>
      </c>
      <c r="J444" s="71">
        <f t="shared" si="257"/>
        <v>264.79000000000002</v>
      </c>
      <c r="K444" s="71">
        <f t="shared" si="257"/>
        <v>264.79000000000002</v>
      </c>
      <c r="L444" s="71">
        <f t="shared" si="257"/>
        <v>264.79000000000002</v>
      </c>
      <c r="M444" s="71">
        <f t="shared" si="257"/>
        <v>264.79000000000002</v>
      </c>
      <c r="N444" s="71">
        <f t="shared" si="257"/>
        <v>264.79000000000002</v>
      </c>
      <c r="O444" s="71">
        <f t="shared" si="257"/>
        <v>264.79000000000002</v>
      </c>
      <c r="P444" s="71">
        <f t="shared" si="257"/>
        <v>264.79000000000002</v>
      </c>
      <c r="Q444" s="71">
        <f t="shared" si="257"/>
        <v>264.79000000000002</v>
      </c>
      <c r="R444" s="71">
        <f t="shared" si="257"/>
        <v>264.79000000000002</v>
      </c>
      <c r="S444" s="71">
        <f t="shared" si="257"/>
        <v>264.79000000000002</v>
      </c>
      <c r="T444" s="71">
        <f t="shared" si="257"/>
        <v>264.79000000000002</v>
      </c>
      <c r="U444" s="71">
        <f t="shared" si="257"/>
        <v>264.79000000000002</v>
      </c>
      <c r="V444" s="71">
        <f t="shared" si="257"/>
        <v>264.79000000000002</v>
      </c>
      <c r="W444" s="71">
        <f t="shared" si="257"/>
        <v>264.79000000000002</v>
      </c>
      <c r="X444" s="71">
        <f t="shared" si="257"/>
        <v>264.79000000000002</v>
      </c>
      <c r="Y444" s="71">
        <f t="shared" si="257"/>
        <v>264.79000000000002</v>
      </c>
      <c r="Z444" s="71">
        <f t="shared" si="257"/>
        <v>264.79000000000002</v>
      </c>
      <c r="AA444" s="71">
        <f t="shared" si="257"/>
        <v>264.79000000000002</v>
      </c>
    </row>
    <row r="445" spans="1:27" ht="13.8" collapsed="1" x14ac:dyDescent="0.3">
      <c r="A445" s="162" t="s">
        <v>670</v>
      </c>
      <c r="B445" s="54" t="str">
        <f>"25"&amp;"."&amp;$B$662&amp;"."&amp;$B$663</f>
        <v>25.03.2024</v>
      </c>
      <c r="C445" s="134" t="s">
        <v>76</v>
      </c>
      <c r="D445" s="135">
        <f>ROUND(((D446+D447+D449+D448)/1000),5)</f>
        <v>3.97078</v>
      </c>
      <c r="E445" s="135">
        <f>ROUND(((E446+E447+E449+E448)/1000),5)</f>
        <v>3.83148</v>
      </c>
      <c r="F445" s="135">
        <f>ROUND(((F446+F447+F449+F448)/1000),5)</f>
        <v>3.7759999999999998</v>
      </c>
      <c r="G445" s="135">
        <f t="shared" ref="G445:AA445" si="258">ROUND(((G446+G447+G449+G448)/1000),5)</f>
        <v>3.76119</v>
      </c>
      <c r="H445" s="135">
        <f t="shared" si="258"/>
        <v>3.8615300000000001</v>
      </c>
      <c r="I445" s="135">
        <f t="shared" si="258"/>
        <v>3.9570599999999998</v>
      </c>
      <c r="J445" s="135">
        <f t="shared" si="258"/>
        <v>4.0316999999999998</v>
      </c>
      <c r="K445" s="135">
        <f t="shared" si="258"/>
        <v>4.2707100000000002</v>
      </c>
      <c r="L445" s="135">
        <f t="shared" si="258"/>
        <v>4.4402499999999998</v>
      </c>
      <c r="M445" s="135">
        <f t="shared" si="258"/>
        <v>4.5059500000000003</v>
      </c>
      <c r="N445" s="135">
        <f t="shared" si="258"/>
        <v>4.5167000000000002</v>
      </c>
      <c r="O445" s="135">
        <f t="shared" si="258"/>
        <v>4.5315399999999997</v>
      </c>
      <c r="P445" s="135">
        <f t="shared" si="258"/>
        <v>4.52285</v>
      </c>
      <c r="Q445" s="135">
        <f t="shared" si="258"/>
        <v>4.5284800000000001</v>
      </c>
      <c r="R445" s="135">
        <f t="shared" si="258"/>
        <v>4.5200100000000001</v>
      </c>
      <c r="S445" s="135">
        <f t="shared" si="258"/>
        <v>4.51614</v>
      </c>
      <c r="T445" s="135">
        <f t="shared" si="258"/>
        <v>4.5125999999999999</v>
      </c>
      <c r="U445" s="135">
        <f t="shared" si="258"/>
        <v>4.4368100000000004</v>
      </c>
      <c r="V445" s="135">
        <f t="shared" si="258"/>
        <v>4.4544199999999998</v>
      </c>
      <c r="W445" s="135">
        <f t="shared" si="258"/>
        <v>4.5160299999999998</v>
      </c>
      <c r="X445" s="135">
        <f t="shared" si="258"/>
        <v>4.4711600000000002</v>
      </c>
      <c r="Y445" s="135">
        <f t="shared" si="258"/>
        <v>4.3748800000000001</v>
      </c>
      <c r="Z445" s="135">
        <f t="shared" si="258"/>
        <v>4.0934900000000001</v>
      </c>
      <c r="AA445" s="135">
        <f t="shared" si="258"/>
        <v>3.9854099999999999</v>
      </c>
    </row>
    <row r="446" spans="1:27" ht="12.75" hidden="1" customHeight="1" outlineLevel="1" x14ac:dyDescent="0.3">
      <c r="A446" s="163" t="s">
        <v>671</v>
      </c>
      <c r="B446" s="94" t="s">
        <v>238</v>
      </c>
      <c r="C446" s="70" t="s">
        <v>79</v>
      </c>
      <c r="D446" s="71">
        <v>1477.51</v>
      </c>
      <c r="E446" s="71">
        <v>1338.21</v>
      </c>
      <c r="F446" s="71">
        <v>1282.73</v>
      </c>
      <c r="G446" s="71">
        <v>1267.92</v>
      </c>
      <c r="H446" s="71">
        <v>1368.26</v>
      </c>
      <c r="I446" s="71">
        <v>1463.79</v>
      </c>
      <c r="J446" s="71">
        <v>1538.43</v>
      </c>
      <c r="K446" s="71">
        <v>1777.44</v>
      </c>
      <c r="L446" s="71">
        <v>1946.98</v>
      </c>
      <c r="M446" s="71">
        <v>2012.68</v>
      </c>
      <c r="N446" s="71">
        <v>2023.43</v>
      </c>
      <c r="O446" s="71">
        <v>2038.27</v>
      </c>
      <c r="P446" s="71">
        <v>2029.58</v>
      </c>
      <c r="Q446" s="71">
        <v>2035.21</v>
      </c>
      <c r="R446" s="71">
        <v>2026.74</v>
      </c>
      <c r="S446" s="71">
        <v>2022.87</v>
      </c>
      <c r="T446" s="71">
        <v>2019.33</v>
      </c>
      <c r="U446" s="71">
        <v>1943.54</v>
      </c>
      <c r="V446" s="71">
        <v>1961.15</v>
      </c>
      <c r="W446" s="71">
        <v>2022.76</v>
      </c>
      <c r="X446" s="71">
        <v>1977.89</v>
      </c>
      <c r="Y446" s="71">
        <v>1881.61</v>
      </c>
      <c r="Z446" s="71">
        <v>1600.22</v>
      </c>
      <c r="AA446" s="71">
        <v>1492.14</v>
      </c>
    </row>
    <row r="447" spans="1:27" ht="12.75" hidden="1" customHeight="1" outlineLevel="1" x14ac:dyDescent="0.3">
      <c r="A447" s="163" t="s">
        <v>672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3">
      <c r="A448" s="163" t="s">
        <v>673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hidden="1" customHeight="1" outlineLevel="1" x14ac:dyDescent="0.3">
      <c r="A449" s="163" t="s">
        <v>674</v>
      </c>
      <c r="B449" s="94" t="s">
        <v>81</v>
      </c>
      <c r="C449" s="70" t="s">
        <v>79</v>
      </c>
      <c r="D449" s="71">
        <f>$D$11</f>
        <v>264.79000000000002</v>
      </c>
      <c r="E449" s="71">
        <f t="shared" ref="E449:AA449" si="260">$D$11</f>
        <v>264.79000000000002</v>
      </c>
      <c r="F449" s="71">
        <f t="shared" si="260"/>
        <v>264.79000000000002</v>
      </c>
      <c r="G449" s="71">
        <f t="shared" si="260"/>
        <v>264.79000000000002</v>
      </c>
      <c r="H449" s="71">
        <f t="shared" si="260"/>
        <v>264.79000000000002</v>
      </c>
      <c r="I449" s="71">
        <f t="shared" si="260"/>
        <v>264.79000000000002</v>
      </c>
      <c r="J449" s="71">
        <f t="shared" si="260"/>
        <v>264.79000000000002</v>
      </c>
      <c r="K449" s="71">
        <f t="shared" si="260"/>
        <v>264.79000000000002</v>
      </c>
      <c r="L449" s="71">
        <f t="shared" si="260"/>
        <v>264.79000000000002</v>
      </c>
      <c r="M449" s="71">
        <f t="shared" si="260"/>
        <v>264.79000000000002</v>
      </c>
      <c r="N449" s="71">
        <f t="shared" si="260"/>
        <v>264.79000000000002</v>
      </c>
      <c r="O449" s="71">
        <f t="shared" si="260"/>
        <v>264.79000000000002</v>
      </c>
      <c r="P449" s="71">
        <f t="shared" si="260"/>
        <v>264.79000000000002</v>
      </c>
      <c r="Q449" s="71">
        <f t="shared" si="260"/>
        <v>264.79000000000002</v>
      </c>
      <c r="R449" s="71">
        <f t="shared" si="260"/>
        <v>264.79000000000002</v>
      </c>
      <c r="S449" s="71">
        <f t="shared" si="260"/>
        <v>264.79000000000002</v>
      </c>
      <c r="T449" s="71">
        <f t="shared" si="260"/>
        <v>264.79000000000002</v>
      </c>
      <c r="U449" s="71">
        <f t="shared" si="260"/>
        <v>264.79000000000002</v>
      </c>
      <c r="V449" s="71">
        <f t="shared" si="260"/>
        <v>264.79000000000002</v>
      </c>
      <c r="W449" s="71">
        <f t="shared" si="260"/>
        <v>264.79000000000002</v>
      </c>
      <c r="X449" s="71">
        <f t="shared" si="260"/>
        <v>264.79000000000002</v>
      </c>
      <c r="Y449" s="71">
        <f t="shared" si="260"/>
        <v>264.79000000000002</v>
      </c>
      <c r="Z449" s="71">
        <f t="shared" si="260"/>
        <v>264.79000000000002</v>
      </c>
      <c r="AA449" s="71">
        <f t="shared" si="260"/>
        <v>264.79000000000002</v>
      </c>
    </row>
    <row r="450" spans="1:27" ht="13.8" collapsed="1" x14ac:dyDescent="0.3">
      <c r="A450" s="162" t="s">
        <v>675</v>
      </c>
      <c r="B450" s="54" t="str">
        <f>"26"&amp;"."&amp;$B$662&amp;"."&amp;$B$663</f>
        <v>26.03.2024</v>
      </c>
      <c r="C450" s="134" t="s">
        <v>76</v>
      </c>
      <c r="D450" s="135">
        <f>ROUND(((D451+D452+D454+D453)/1000),5)</f>
        <v>3.8895400000000002</v>
      </c>
      <c r="E450" s="135">
        <f>ROUND(((E451+E452+E454+E453)/1000),5)</f>
        <v>3.7854100000000002</v>
      </c>
      <c r="F450" s="135">
        <f>ROUND(((F451+F452+F454+F453)/1000),5)</f>
        <v>3.7331300000000001</v>
      </c>
      <c r="G450" s="135">
        <f t="shared" ref="G450:AA450" si="261">ROUND(((G451+G452+G454+G453)/1000),5)</f>
        <v>3.7323400000000002</v>
      </c>
      <c r="H450" s="135">
        <f t="shared" si="261"/>
        <v>3.7720199999999999</v>
      </c>
      <c r="I450" s="135">
        <f t="shared" si="261"/>
        <v>3.9181699999999999</v>
      </c>
      <c r="J450" s="135">
        <f t="shared" si="261"/>
        <v>4.024</v>
      </c>
      <c r="K450" s="135">
        <f t="shared" si="261"/>
        <v>4.2990500000000003</v>
      </c>
      <c r="L450" s="135">
        <f t="shared" si="261"/>
        <v>4.3866199999999997</v>
      </c>
      <c r="M450" s="135">
        <f t="shared" si="261"/>
        <v>4.4507599999999998</v>
      </c>
      <c r="N450" s="135">
        <f t="shared" si="261"/>
        <v>4.4803600000000001</v>
      </c>
      <c r="O450" s="135">
        <f t="shared" si="261"/>
        <v>4.5110200000000003</v>
      </c>
      <c r="P450" s="135">
        <f t="shared" si="261"/>
        <v>4.4782500000000001</v>
      </c>
      <c r="Q450" s="135">
        <f t="shared" si="261"/>
        <v>4.4800899999999997</v>
      </c>
      <c r="R450" s="135">
        <f t="shared" si="261"/>
        <v>4.4682899999999997</v>
      </c>
      <c r="S450" s="135">
        <f t="shared" si="261"/>
        <v>4.4442300000000001</v>
      </c>
      <c r="T450" s="135">
        <f t="shared" si="261"/>
        <v>4.4353499999999997</v>
      </c>
      <c r="U450" s="135">
        <f t="shared" si="261"/>
        <v>4.3876900000000001</v>
      </c>
      <c r="V450" s="135">
        <f t="shared" si="261"/>
        <v>4.4141199999999996</v>
      </c>
      <c r="W450" s="135">
        <f t="shared" si="261"/>
        <v>4.4446700000000003</v>
      </c>
      <c r="X450" s="135">
        <f t="shared" si="261"/>
        <v>4.42889</v>
      </c>
      <c r="Y450" s="135">
        <f t="shared" si="261"/>
        <v>4.3365499999999999</v>
      </c>
      <c r="Z450" s="135">
        <f t="shared" si="261"/>
        <v>4.0963900000000004</v>
      </c>
      <c r="AA450" s="135">
        <f t="shared" si="261"/>
        <v>3.97437</v>
      </c>
    </row>
    <row r="451" spans="1:27" ht="12.75" hidden="1" customHeight="1" outlineLevel="1" x14ac:dyDescent="0.3">
      <c r="A451" s="163" t="s">
        <v>676</v>
      </c>
      <c r="B451" s="94" t="s">
        <v>238</v>
      </c>
      <c r="C451" s="70" t="s">
        <v>79</v>
      </c>
      <c r="D451" s="71">
        <v>1396.27</v>
      </c>
      <c r="E451" s="71">
        <v>1292.1400000000001</v>
      </c>
      <c r="F451" s="71">
        <v>1239.8599999999999</v>
      </c>
      <c r="G451" s="71">
        <v>1239.07</v>
      </c>
      <c r="H451" s="71">
        <v>1278.75</v>
      </c>
      <c r="I451" s="71">
        <v>1424.9</v>
      </c>
      <c r="J451" s="71">
        <v>1530.73</v>
      </c>
      <c r="K451" s="71">
        <v>1805.78</v>
      </c>
      <c r="L451" s="71">
        <v>1893.35</v>
      </c>
      <c r="M451" s="71">
        <v>1957.49</v>
      </c>
      <c r="N451" s="71">
        <v>1987.09</v>
      </c>
      <c r="O451" s="71">
        <v>2017.75</v>
      </c>
      <c r="P451" s="71">
        <v>1984.98</v>
      </c>
      <c r="Q451" s="71">
        <v>1986.82</v>
      </c>
      <c r="R451" s="71">
        <v>1975.02</v>
      </c>
      <c r="S451" s="71">
        <v>1950.96</v>
      </c>
      <c r="T451" s="71">
        <v>1942.08</v>
      </c>
      <c r="U451" s="71">
        <v>1894.42</v>
      </c>
      <c r="V451" s="71">
        <v>1920.85</v>
      </c>
      <c r="W451" s="71">
        <v>1951.4</v>
      </c>
      <c r="X451" s="71">
        <v>1935.62</v>
      </c>
      <c r="Y451" s="71">
        <v>1843.28</v>
      </c>
      <c r="Z451" s="71">
        <v>1603.12</v>
      </c>
      <c r="AA451" s="71">
        <v>1481.1</v>
      </c>
    </row>
    <row r="452" spans="1:27" ht="12.75" hidden="1" customHeight="1" outlineLevel="1" x14ac:dyDescent="0.3">
      <c r="A452" s="163" t="s">
        <v>677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3">
      <c r="A453" s="163" t="s">
        <v>678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hidden="1" customHeight="1" outlineLevel="1" x14ac:dyDescent="0.3">
      <c r="A454" s="163" t="s">
        <v>679</v>
      </c>
      <c r="B454" s="94" t="s">
        <v>81</v>
      </c>
      <c r="C454" s="70" t="s">
        <v>79</v>
      </c>
      <c r="D454" s="71">
        <f>$D$11</f>
        <v>264.79000000000002</v>
      </c>
      <c r="E454" s="71">
        <f t="shared" ref="E454:AA454" si="263">$D$11</f>
        <v>264.79000000000002</v>
      </c>
      <c r="F454" s="71">
        <f t="shared" si="263"/>
        <v>264.79000000000002</v>
      </c>
      <c r="G454" s="71">
        <f t="shared" si="263"/>
        <v>264.79000000000002</v>
      </c>
      <c r="H454" s="71">
        <f t="shared" si="263"/>
        <v>264.79000000000002</v>
      </c>
      <c r="I454" s="71">
        <f t="shared" si="263"/>
        <v>264.79000000000002</v>
      </c>
      <c r="J454" s="71">
        <f t="shared" si="263"/>
        <v>264.79000000000002</v>
      </c>
      <c r="K454" s="71">
        <f t="shared" si="263"/>
        <v>264.79000000000002</v>
      </c>
      <c r="L454" s="71">
        <f t="shared" si="263"/>
        <v>264.79000000000002</v>
      </c>
      <c r="M454" s="71">
        <f t="shared" si="263"/>
        <v>264.79000000000002</v>
      </c>
      <c r="N454" s="71">
        <f t="shared" si="263"/>
        <v>264.79000000000002</v>
      </c>
      <c r="O454" s="71">
        <f t="shared" si="263"/>
        <v>264.79000000000002</v>
      </c>
      <c r="P454" s="71">
        <f t="shared" si="263"/>
        <v>264.79000000000002</v>
      </c>
      <c r="Q454" s="71">
        <f t="shared" si="263"/>
        <v>264.79000000000002</v>
      </c>
      <c r="R454" s="71">
        <f t="shared" si="263"/>
        <v>264.79000000000002</v>
      </c>
      <c r="S454" s="71">
        <f t="shared" si="263"/>
        <v>264.79000000000002</v>
      </c>
      <c r="T454" s="71">
        <f t="shared" si="263"/>
        <v>264.79000000000002</v>
      </c>
      <c r="U454" s="71">
        <f t="shared" si="263"/>
        <v>264.79000000000002</v>
      </c>
      <c r="V454" s="71">
        <f t="shared" si="263"/>
        <v>264.79000000000002</v>
      </c>
      <c r="W454" s="71">
        <f t="shared" si="263"/>
        <v>264.79000000000002</v>
      </c>
      <c r="X454" s="71">
        <f t="shared" si="263"/>
        <v>264.79000000000002</v>
      </c>
      <c r="Y454" s="71">
        <f t="shared" si="263"/>
        <v>264.79000000000002</v>
      </c>
      <c r="Z454" s="71">
        <f t="shared" si="263"/>
        <v>264.79000000000002</v>
      </c>
      <c r="AA454" s="71">
        <f t="shared" si="263"/>
        <v>264.79000000000002</v>
      </c>
    </row>
    <row r="455" spans="1:27" ht="13.8" collapsed="1" x14ac:dyDescent="0.3">
      <c r="A455" s="162" t="s">
        <v>680</v>
      </c>
      <c r="B455" s="54" t="str">
        <f>"27"&amp;"."&amp;$B$662&amp;"."&amp;$B$663</f>
        <v>27.03.2024</v>
      </c>
      <c r="C455" s="134" t="s">
        <v>76</v>
      </c>
      <c r="D455" s="135">
        <f>ROUND(((D456+D457+D459+D458)/1000),5)</f>
        <v>3.7675399999999999</v>
      </c>
      <c r="E455" s="135">
        <f>ROUND(((E456+E457+E459+E458)/1000),5)</f>
        <v>3.7363400000000002</v>
      </c>
      <c r="F455" s="135">
        <f>ROUND(((F456+F457+F459+F458)/1000),5)</f>
        <v>3.7271700000000001</v>
      </c>
      <c r="G455" s="135">
        <f t="shared" ref="G455:AA455" si="264">ROUND(((G456+G457+G459+G458)/1000),5)</f>
        <v>3.7288199999999998</v>
      </c>
      <c r="H455" s="135">
        <f t="shared" si="264"/>
        <v>3.7336800000000001</v>
      </c>
      <c r="I455" s="135">
        <f t="shared" si="264"/>
        <v>3.7993299999999999</v>
      </c>
      <c r="J455" s="135">
        <f t="shared" si="264"/>
        <v>4.0100899999999999</v>
      </c>
      <c r="K455" s="135">
        <f t="shared" si="264"/>
        <v>4.2842799999999999</v>
      </c>
      <c r="L455" s="135">
        <f t="shared" si="264"/>
        <v>4.4112400000000003</v>
      </c>
      <c r="M455" s="135">
        <f t="shared" si="264"/>
        <v>4.5064799999999998</v>
      </c>
      <c r="N455" s="135">
        <f t="shared" si="264"/>
        <v>4.5638300000000003</v>
      </c>
      <c r="O455" s="135">
        <f t="shared" si="264"/>
        <v>4.6012399999999998</v>
      </c>
      <c r="P455" s="135">
        <f t="shared" si="264"/>
        <v>4.5867300000000002</v>
      </c>
      <c r="Q455" s="135">
        <f t="shared" si="264"/>
        <v>4.5810000000000004</v>
      </c>
      <c r="R455" s="135">
        <f t="shared" si="264"/>
        <v>4.51126</v>
      </c>
      <c r="S455" s="135">
        <f t="shared" si="264"/>
        <v>4.4210200000000004</v>
      </c>
      <c r="T455" s="135">
        <f t="shared" si="264"/>
        <v>4.3893000000000004</v>
      </c>
      <c r="U455" s="135">
        <f t="shared" si="264"/>
        <v>4.3174200000000003</v>
      </c>
      <c r="V455" s="135">
        <f t="shared" si="264"/>
        <v>4.3624499999999999</v>
      </c>
      <c r="W455" s="135">
        <f t="shared" si="264"/>
        <v>4.4566100000000004</v>
      </c>
      <c r="X455" s="135">
        <f t="shared" si="264"/>
        <v>4.4434199999999997</v>
      </c>
      <c r="Y455" s="135">
        <f t="shared" si="264"/>
        <v>4.34856</v>
      </c>
      <c r="Z455" s="135">
        <f t="shared" si="264"/>
        <v>4.1204499999999999</v>
      </c>
      <c r="AA455" s="135">
        <f t="shared" si="264"/>
        <v>3.9543599999999999</v>
      </c>
    </row>
    <row r="456" spans="1:27" ht="12.75" hidden="1" customHeight="1" outlineLevel="1" x14ac:dyDescent="0.3">
      <c r="A456" s="163" t="s">
        <v>681</v>
      </c>
      <c r="B456" s="94" t="s">
        <v>238</v>
      </c>
      <c r="C456" s="70" t="s">
        <v>79</v>
      </c>
      <c r="D456" s="71">
        <v>1274.27</v>
      </c>
      <c r="E456" s="71">
        <v>1243.07</v>
      </c>
      <c r="F456" s="71">
        <v>1233.9000000000001</v>
      </c>
      <c r="G456" s="71">
        <v>1235.55</v>
      </c>
      <c r="H456" s="71">
        <v>1240.4100000000001</v>
      </c>
      <c r="I456" s="71">
        <v>1306.06</v>
      </c>
      <c r="J456" s="71">
        <v>1516.82</v>
      </c>
      <c r="K456" s="71">
        <v>1791.01</v>
      </c>
      <c r="L456" s="71">
        <v>1917.97</v>
      </c>
      <c r="M456" s="71">
        <v>2013.21</v>
      </c>
      <c r="N456" s="71">
        <v>2070.56</v>
      </c>
      <c r="O456" s="71">
        <v>2107.9699999999998</v>
      </c>
      <c r="P456" s="71">
        <v>2093.46</v>
      </c>
      <c r="Q456" s="71">
        <v>2087.73</v>
      </c>
      <c r="R456" s="71">
        <v>2017.99</v>
      </c>
      <c r="S456" s="71">
        <v>1927.75</v>
      </c>
      <c r="T456" s="71">
        <v>1896.03</v>
      </c>
      <c r="U456" s="71">
        <v>1824.15</v>
      </c>
      <c r="V456" s="71">
        <v>1869.18</v>
      </c>
      <c r="W456" s="71">
        <v>1963.34</v>
      </c>
      <c r="X456" s="71">
        <v>1950.15</v>
      </c>
      <c r="Y456" s="71">
        <v>1855.29</v>
      </c>
      <c r="Z456" s="71">
        <v>1627.18</v>
      </c>
      <c r="AA456" s="71">
        <v>1461.09</v>
      </c>
    </row>
    <row r="457" spans="1:27" ht="12.75" hidden="1" customHeight="1" outlineLevel="1" x14ac:dyDescent="0.3">
      <c r="A457" s="163" t="s">
        <v>682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3">
      <c r="A458" s="163" t="s">
        <v>683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hidden="1" customHeight="1" outlineLevel="1" x14ac:dyDescent="0.3">
      <c r="A459" s="163" t="s">
        <v>684</v>
      </c>
      <c r="B459" s="94" t="s">
        <v>81</v>
      </c>
      <c r="C459" s="70" t="s">
        <v>79</v>
      </c>
      <c r="D459" s="71">
        <f>$D$11</f>
        <v>264.79000000000002</v>
      </c>
      <c r="E459" s="71">
        <f t="shared" ref="E459:AA459" si="266">$D$11</f>
        <v>264.79000000000002</v>
      </c>
      <c r="F459" s="71">
        <f t="shared" si="266"/>
        <v>264.79000000000002</v>
      </c>
      <c r="G459" s="71">
        <f t="shared" si="266"/>
        <v>264.79000000000002</v>
      </c>
      <c r="H459" s="71">
        <f t="shared" si="266"/>
        <v>264.79000000000002</v>
      </c>
      <c r="I459" s="71">
        <f t="shared" si="266"/>
        <v>264.79000000000002</v>
      </c>
      <c r="J459" s="71">
        <f t="shared" si="266"/>
        <v>264.79000000000002</v>
      </c>
      <c r="K459" s="71">
        <f t="shared" si="266"/>
        <v>264.79000000000002</v>
      </c>
      <c r="L459" s="71">
        <f t="shared" si="266"/>
        <v>264.79000000000002</v>
      </c>
      <c r="M459" s="71">
        <f t="shared" si="266"/>
        <v>264.79000000000002</v>
      </c>
      <c r="N459" s="71">
        <f t="shared" si="266"/>
        <v>264.79000000000002</v>
      </c>
      <c r="O459" s="71">
        <f t="shared" si="266"/>
        <v>264.79000000000002</v>
      </c>
      <c r="P459" s="71">
        <f t="shared" si="266"/>
        <v>264.79000000000002</v>
      </c>
      <c r="Q459" s="71">
        <f t="shared" si="266"/>
        <v>264.79000000000002</v>
      </c>
      <c r="R459" s="71">
        <f t="shared" si="266"/>
        <v>264.79000000000002</v>
      </c>
      <c r="S459" s="71">
        <f t="shared" si="266"/>
        <v>264.79000000000002</v>
      </c>
      <c r="T459" s="71">
        <f t="shared" si="266"/>
        <v>264.79000000000002</v>
      </c>
      <c r="U459" s="71">
        <f t="shared" si="266"/>
        <v>264.79000000000002</v>
      </c>
      <c r="V459" s="71">
        <f t="shared" si="266"/>
        <v>264.79000000000002</v>
      </c>
      <c r="W459" s="71">
        <f t="shared" si="266"/>
        <v>264.79000000000002</v>
      </c>
      <c r="X459" s="71">
        <f t="shared" si="266"/>
        <v>264.79000000000002</v>
      </c>
      <c r="Y459" s="71">
        <f t="shared" si="266"/>
        <v>264.79000000000002</v>
      </c>
      <c r="Z459" s="71">
        <f t="shared" si="266"/>
        <v>264.79000000000002</v>
      </c>
      <c r="AA459" s="71">
        <f t="shared" si="266"/>
        <v>264.79000000000002</v>
      </c>
    </row>
    <row r="460" spans="1:27" ht="13.8" collapsed="1" x14ac:dyDescent="0.3">
      <c r="A460" s="162" t="s">
        <v>685</v>
      </c>
      <c r="B460" s="54" t="str">
        <f>"28"&amp;"."&amp;$B$662&amp;"."&amp;$B$663</f>
        <v>28.03.2024</v>
      </c>
      <c r="C460" s="134" t="s">
        <v>76</v>
      </c>
      <c r="D460" s="135">
        <f>ROUND(((D461+D462+D464+D463)/1000),5)</f>
        <v>3.7856000000000001</v>
      </c>
      <c r="E460" s="135">
        <f>ROUND(((E461+E462+E464+E463)/1000),5)</f>
        <v>3.7370999999999999</v>
      </c>
      <c r="F460" s="135">
        <f>ROUND(((F461+F462+F464+F463)/1000),5)</f>
        <v>3.7301299999999999</v>
      </c>
      <c r="G460" s="135">
        <f t="shared" ref="G460:AA460" si="267">ROUND(((G461+G462+G464+G463)/1000),5)</f>
        <v>3.7284000000000002</v>
      </c>
      <c r="H460" s="135">
        <f t="shared" si="267"/>
        <v>3.7354099999999999</v>
      </c>
      <c r="I460" s="135">
        <f t="shared" si="267"/>
        <v>3.9075500000000001</v>
      </c>
      <c r="J460" s="135">
        <f t="shared" si="267"/>
        <v>4.0372599999999998</v>
      </c>
      <c r="K460" s="135">
        <f t="shared" si="267"/>
        <v>4.3326000000000002</v>
      </c>
      <c r="L460" s="135">
        <f t="shared" si="267"/>
        <v>4.42204</v>
      </c>
      <c r="M460" s="135">
        <f t="shared" si="267"/>
        <v>4.5072000000000001</v>
      </c>
      <c r="N460" s="135">
        <f t="shared" si="267"/>
        <v>4.4954000000000001</v>
      </c>
      <c r="O460" s="135">
        <f t="shared" si="267"/>
        <v>4.5075200000000004</v>
      </c>
      <c r="P460" s="135">
        <f t="shared" si="267"/>
        <v>4.50685</v>
      </c>
      <c r="Q460" s="135">
        <f t="shared" si="267"/>
        <v>4.5015700000000001</v>
      </c>
      <c r="R460" s="135">
        <f t="shared" si="267"/>
        <v>4.4902499999999996</v>
      </c>
      <c r="S460" s="135">
        <f t="shared" si="267"/>
        <v>4.4631400000000001</v>
      </c>
      <c r="T460" s="135">
        <f t="shared" si="267"/>
        <v>4.4375400000000003</v>
      </c>
      <c r="U460" s="135">
        <f t="shared" si="267"/>
        <v>4.3863700000000003</v>
      </c>
      <c r="V460" s="135">
        <f t="shared" si="267"/>
        <v>4.4247399999999999</v>
      </c>
      <c r="W460" s="135">
        <f t="shared" si="267"/>
        <v>4.51675</v>
      </c>
      <c r="X460" s="135">
        <f t="shared" si="267"/>
        <v>4.4877399999999996</v>
      </c>
      <c r="Y460" s="135">
        <f t="shared" si="267"/>
        <v>4.4003399999999999</v>
      </c>
      <c r="Z460" s="135">
        <f t="shared" si="267"/>
        <v>4.2183000000000002</v>
      </c>
      <c r="AA460" s="135">
        <f t="shared" si="267"/>
        <v>3.9839899999999999</v>
      </c>
    </row>
    <row r="461" spans="1:27" ht="12.75" hidden="1" customHeight="1" outlineLevel="1" x14ac:dyDescent="0.3">
      <c r="A461" s="163" t="s">
        <v>686</v>
      </c>
      <c r="B461" s="94" t="s">
        <v>238</v>
      </c>
      <c r="C461" s="70" t="s">
        <v>79</v>
      </c>
      <c r="D461" s="71">
        <v>1292.33</v>
      </c>
      <c r="E461" s="71">
        <v>1243.83</v>
      </c>
      <c r="F461" s="71">
        <v>1236.8599999999999</v>
      </c>
      <c r="G461" s="71">
        <v>1235.1300000000001</v>
      </c>
      <c r="H461" s="71">
        <v>1242.1400000000001</v>
      </c>
      <c r="I461" s="71">
        <v>1414.28</v>
      </c>
      <c r="J461" s="71">
        <v>1543.99</v>
      </c>
      <c r="K461" s="71">
        <v>1839.33</v>
      </c>
      <c r="L461" s="71">
        <v>1928.77</v>
      </c>
      <c r="M461" s="71">
        <v>2013.93</v>
      </c>
      <c r="N461" s="71">
        <v>2002.13</v>
      </c>
      <c r="O461" s="71">
        <v>2014.25</v>
      </c>
      <c r="P461" s="71">
        <v>2013.58</v>
      </c>
      <c r="Q461" s="71">
        <v>2008.3</v>
      </c>
      <c r="R461" s="71">
        <v>1996.98</v>
      </c>
      <c r="S461" s="71">
        <v>1969.87</v>
      </c>
      <c r="T461" s="71">
        <v>1944.27</v>
      </c>
      <c r="U461" s="71">
        <v>1893.1</v>
      </c>
      <c r="V461" s="71">
        <v>1931.47</v>
      </c>
      <c r="W461" s="71">
        <v>2023.48</v>
      </c>
      <c r="X461" s="71">
        <v>1994.47</v>
      </c>
      <c r="Y461" s="71">
        <v>1907.07</v>
      </c>
      <c r="Z461" s="71">
        <v>1725.03</v>
      </c>
      <c r="AA461" s="71">
        <v>1490.72</v>
      </c>
    </row>
    <row r="462" spans="1:27" ht="12.75" hidden="1" customHeight="1" outlineLevel="1" x14ac:dyDescent="0.3">
      <c r="A462" s="163" t="s">
        <v>687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3">
      <c r="A463" s="163" t="s">
        <v>688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hidden="1" customHeight="1" outlineLevel="1" x14ac:dyDescent="0.3">
      <c r="A464" s="163" t="s">
        <v>689</v>
      </c>
      <c r="B464" s="94" t="s">
        <v>81</v>
      </c>
      <c r="C464" s="70" t="s">
        <v>79</v>
      </c>
      <c r="D464" s="71">
        <f>$D$11</f>
        <v>264.79000000000002</v>
      </c>
      <c r="E464" s="71">
        <f t="shared" ref="E464:AA464" si="269">$D$11</f>
        <v>264.79000000000002</v>
      </c>
      <c r="F464" s="71">
        <f t="shared" si="269"/>
        <v>264.79000000000002</v>
      </c>
      <c r="G464" s="71">
        <f t="shared" si="269"/>
        <v>264.79000000000002</v>
      </c>
      <c r="H464" s="71">
        <f t="shared" si="269"/>
        <v>264.79000000000002</v>
      </c>
      <c r="I464" s="71">
        <f t="shared" si="269"/>
        <v>264.79000000000002</v>
      </c>
      <c r="J464" s="71">
        <f t="shared" si="269"/>
        <v>264.79000000000002</v>
      </c>
      <c r="K464" s="71">
        <f t="shared" si="269"/>
        <v>264.79000000000002</v>
      </c>
      <c r="L464" s="71">
        <f t="shared" si="269"/>
        <v>264.79000000000002</v>
      </c>
      <c r="M464" s="71">
        <f t="shared" si="269"/>
        <v>264.79000000000002</v>
      </c>
      <c r="N464" s="71">
        <f t="shared" si="269"/>
        <v>264.79000000000002</v>
      </c>
      <c r="O464" s="71">
        <f t="shared" si="269"/>
        <v>264.79000000000002</v>
      </c>
      <c r="P464" s="71">
        <f t="shared" si="269"/>
        <v>264.79000000000002</v>
      </c>
      <c r="Q464" s="71">
        <f t="shared" si="269"/>
        <v>264.79000000000002</v>
      </c>
      <c r="R464" s="71">
        <f t="shared" si="269"/>
        <v>264.79000000000002</v>
      </c>
      <c r="S464" s="71">
        <f t="shared" si="269"/>
        <v>264.79000000000002</v>
      </c>
      <c r="T464" s="71">
        <f t="shared" si="269"/>
        <v>264.79000000000002</v>
      </c>
      <c r="U464" s="71">
        <f t="shared" si="269"/>
        <v>264.79000000000002</v>
      </c>
      <c r="V464" s="71">
        <f t="shared" si="269"/>
        <v>264.79000000000002</v>
      </c>
      <c r="W464" s="71">
        <f t="shared" si="269"/>
        <v>264.79000000000002</v>
      </c>
      <c r="X464" s="71">
        <f t="shared" si="269"/>
        <v>264.79000000000002</v>
      </c>
      <c r="Y464" s="71">
        <f t="shared" si="269"/>
        <v>264.79000000000002</v>
      </c>
      <c r="Z464" s="71">
        <f t="shared" si="269"/>
        <v>264.79000000000002</v>
      </c>
      <c r="AA464" s="71">
        <f t="shared" si="269"/>
        <v>264.79000000000002</v>
      </c>
    </row>
    <row r="465" spans="1:27" ht="13.8" collapsed="1" x14ac:dyDescent="0.3">
      <c r="A465" s="162" t="s">
        <v>690</v>
      </c>
      <c r="B465" s="54" t="str">
        <f>"29"&amp;"."&amp;$B$662&amp;"."&amp;$B$663</f>
        <v>29.03.2024</v>
      </c>
      <c r="C465" s="134" t="s">
        <v>76</v>
      </c>
      <c r="D465" s="135">
        <f>ROUND(((D466+D467+D469+D468)/1000),5)</f>
        <v>3.9123399999999999</v>
      </c>
      <c r="E465" s="135">
        <f>ROUND(((E466+E467+E469+E468)/1000),5)</f>
        <v>3.7984900000000001</v>
      </c>
      <c r="F465" s="135">
        <f>ROUND(((F466+F467+F469+F468)/1000),5)</f>
        <v>3.7873199999999998</v>
      </c>
      <c r="G465" s="135">
        <f t="shared" ref="G465:AA465" si="270">ROUND(((G466+G467+G469+G468)/1000),5)</f>
        <v>3.7837700000000001</v>
      </c>
      <c r="H465" s="135">
        <f t="shared" si="270"/>
        <v>3.7955999999999999</v>
      </c>
      <c r="I465" s="135">
        <f t="shared" si="270"/>
        <v>3.91201</v>
      </c>
      <c r="J465" s="135">
        <f t="shared" si="270"/>
        <v>4.05579</v>
      </c>
      <c r="K465" s="135">
        <f t="shared" si="270"/>
        <v>4.3519500000000004</v>
      </c>
      <c r="L465" s="135">
        <f t="shared" si="270"/>
        <v>4.4887600000000001</v>
      </c>
      <c r="M465" s="135">
        <f t="shared" si="270"/>
        <v>4.5376899999999996</v>
      </c>
      <c r="N465" s="135">
        <f t="shared" si="270"/>
        <v>4.5447199999999999</v>
      </c>
      <c r="O465" s="135">
        <f t="shared" si="270"/>
        <v>4.5738399999999997</v>
      </c>
      <c r="P465" s="135">
        <f t="shared" si="270"/>
        <v>4.5608599999999999</v>
      </c>
      <c r="Q465" s="135">
        <f t="shared" si="270"/>
        <v>4.5486599999999999</v>
      </c>
      <c r="R465" s="135">
        <f t="shared" si="270"/>
        <v>4.5357500000000002</v>
      </c>
      <c r="S465" s="135">
        <f t="shared" si="270"/>
        <v>4.5277399999999997</v>
      </c>
      <c r="T465" s="135">
        <f t="shared" si="270"/>
        <v>4.50427</v>
      </c>
      <c r="U465" s="135">
        <f t="shared" si="270"/>
        <v>4.45181</v>
      </c>
      <c r="V465" s="135">
        <f t="shared" si="270"/>
        <v>4.4822499999999996</v>
      </c>
      <c r="W465" s="135">
        <f t="shared" si="270"/>
        <v>4.5265700000000004</v>
      </c>
      <c r="X465" s="135">
        <f t="shared" si="270"/>
        <v>4.5258399999999996</v>
      </c>
      <c r="Y465" s="135">
        <f t="shared" si="270"/>
        <v>4.4801799999999998</v>
      </c>
      <c r="Z465" s="135">
        <f t="shared" si="270"/>
        <v>4.3192399999999997</v>
      </c>
      <c r="AA465" s="135">
        <f t="shared" si="270"/>
        <v>4.0193300000000001</v>
      </c>
    </row>
    <row r="466" spans="1:27" ht="12.75" hidden="1" customHeight="1" outlineLevel="1" x14ac:dyDescent="0.3">
      <c r="A466" s="163" t="s">
        <v>691</v>
      </c>
      <c r="B466" s="94" t="s">
        <v>238</v>
      </c>
      <c r="C466" s="70" t="s">
        <v>79</v>
      </c>
      <c r="D466" s="71">
        <v>1419.07</v>
      </c>
      <c r="E466" s="71">
        <v>1305.22</v>
      </c>
      <c r="F466" s="71">
        <v>1294.05</v>
      </c>
      <c r="G466" s="71">
        <v>1290.5</v>
      </c>
      <c r="H466" s="71">
        <v>1302.33</v>
      </c>
      <c r="I466" s="71">
        <v>1418.74</v>
      </c>
      <c r="J466" s="71">
        <v>1562.52</v>
      </c>
      <c r="K466" s="71">
        <v>1858.68</v>
      </c>
      <c r="L466" s="71">
        <v>1995.49</v>
      </c>
      <c r="M466" s="71">
        <v>2044.42</v>
      </c>
      <c r="N466" s="71">
        <v>2051.4499999999998</v>
      </c>
      <c r="O466" s="71">
        <v>2080.5700000000002</v>
      </c>
      <c r="P466" s="71">
        <v>2067.59</v>
      </c>
      <c r="Q466" s="71">
        <v>2055.39</v>
      </c>
      <c r="R466" s="71">
        <v>2042.48</v>
      </c>
      <c r="S466" s="71">
        <v>2034.47</v>
      </c>
      <c r="T466" s="71">
        <v>2011</v>
      </c>
      <c r="U466" s="71">
        <v>1958.54</v>
      </c>
      <c r="V466" s="71">
        <v>1988.98</v>
      </c>
      <c r="W466" s="71">
        <v>2033.3</v>
      </c>
      <c r="X466" s="71">
        <v>2032.57</v>
      </c>
      <c r="Y466" s="71">
        <v>1986.91</v>
      </c>
      <c r="Z466" s="71">
        <v>1825.97</v>
      </c>
      <c r="AA466" s="71">
        <v>1526.06</v>
      </c>
    </row>
    <row r="467" spans="1:27" ht="12.75" hidden="1" customHeight="1" outlineLevel="1" x14ac:dyDescent="0.3">
      <c r="A467" s="163" t="s">
        <v>692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3">
      <c r="A468" s="163" t="s">
        <v>693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hidden="1" customHeight="1" outlineLevel="1" x14ac:dyDescent="0.3">
      <c r="A469" s="163" t="s">
        <v>694</v>
      </c>
      <c r="B469" s="94" t="s">
        <v>81</v>
      </c>
      <c r="C469" s="70" t="s">
        <v>79</v>
      </c>
      <c r="D469" s="71">
        <f>$D$11</f>
        <v>264.79000000000002</v>
      </c>
      <c r="E469" s="71">
        <f t="shared" ref="E469:AA469" si="272">$D$11</f>
        <v>264.79000000000002</v>
      </c>
      <c r="F469" s="71">
        <f t="shared" si="272"/>
        <v>264.79000000000002</v>
      </c>
      <c r="G469" s="71">
        <f t="shared" si="272"/>
        <v>264.79000000000002</v>
      </c>
      <c r="H469" s="71">
        <f t="shared" si="272"/>
        <v>264.79000000000002</v>
      </c>
      <c r="I469" s="71">
        <f t="shared" si="272"/>
        <v>264.79000000000002</v>
      </c>
      <c r="J469" s="71">
        <f t="shared" si="272"/>
        <v>264.79000000000002</v>
      </c>
      <c r="K469" s="71">
        <f t="shared" si="272"/>
        <v>264.79000000000002</v>
      </c>
      <c r="L469" s="71">
        <f t="shared" si="272"/>
        <v>264.79000000000002</v>
      </c>
      <c r="M469" s="71">
        <f t="shared" si="272"/>
        <v>264.79000000000002</v>
      </c>
      <c r="N469" s="71">
        <f t="shared" si="272"/>
        <v>264.79000000000002</v>
      </c>
      <c r="O469" s="71">
        <f t="shared" si="272"/>
        <v>264.79000000000002</v>
      </c>
      <c r="P469" s="71">
        <f t="shared" si="272"/>
        <v>264.79000000000002</v>
      </c>
      <c r="Q469" s="71">
        <f t="shared" si="272"/>
        <v>264.79000000000002</v>
      </c>
      <c r="R469" s="71">
        <f t="shared" si="272"/>
        <v>264.79000000000002</v>
      </c>
      <c r="S469" s="71">
        <f t="shared" si="272"/>
        <v>264.79000000000002</v>
      </c>
      <c r="T469" s="71">
        <f t="shared" si="272"/>
        <v>264.79000000000002</v>
      </c>
      <c r="U469" s="71">
        <f t="shared" si="272"/>
        <v>264.79000000000002</v>
      </c>
      <c r="V469" s="71">
        <f t="shared" si="272"/>
        <v>264.79000000000002</v>
      </c>
      <c r="W469" s="71">
        <f t="shared" si="272"/>
        <v>264.79000000000002</v>
      </c>
      <c r="X469" s="71">
        <f t="shared" si="272"/>
        <v>264.79000000000002</v>
      </c>
      <c r="Y469" s="71">
        <f t="shared" si="272"/>
        <v>264.79000000000002</v>
      </c>
      <c r="Z469" s="71">
        <f t="shared" si="272"/>
        <v>264.79000000000002</v>
      </c>
      <c r="AA469" s="71">
        <f t="shared" si="272"/>
        <v>264.79000000000002</v>
      </c>
    </row>
    <row r="470" spans="1:27" ht="13.8" collapsed="1" x14ac:dyDescent="0.3">
      <c r="A470" s="162" t="s">
        <v>695</v>
      </c>
      <c r="B470" s="54" t="str">
        <f>"30"&amp;"."&amp;$B$662&amp;"."&amp;$B$663</f>
        <v>30.03.2024</v>
      </c>
      <c r="C470" s="134" t="s">
        <v>76</v>
      </c>
      <c r="D470" s="135">
        <f>ROUND(((D471+D472+D474+D473)/1000),5)</f>
        <v>3.9996200000000002</v>
      </c>
      <c r="E470" s="135">
        <f>ROUND(((E471+E472+E474+E473)/1000),5)</f>
        <v>3.9283100000000002</v>
      </c>
      <c r="F470" s="135">
        <f>ROUND(((F471+F472+F474+F473)/1000),5)</f>
        <v>3.86185</v>
      </c>
      <c r="G470" s="135">
        <f t="shared" ref="G470:AA470" si="273">ROUND(((G471+G472+G474+G473)/1000),5)</f>
        <v>3.8006799999999998</v>
      </c>
      <c r="H470" s="135">
        <f t="shared" si="273"/>
        <v>3.8525999999999998</v>
      </c>
      <c r="I470" s="135">
        <f t="shared" si="273"/>
        <v>3.9151199999999999</v>
      </c>
      <c r="J470" s="135">
        <f t="shared" si="273"/>
        <v>3.9391799999999999</v>
      </c>
      <c r="K470" s="135">
        <f t="shared" si="273"/>
        <v>4.01898</v>
      </c>
      <c r="L470" s="135">
        <f t="shared" si="273"/>
        <v>4.3562799999999999</v>
      </c>
      <c r="M470" s="135">
        <f t="shared" si="273"/>
        <v>4.4542900000000003</v>
      </c>
      <c r="N470" s="135">
        <f t="shared" si="273"/>
        <v>4.5216500000000002</v>
      </c>
      <c r="O470" s="135">
        <f t="shared" si="273"/>
        <v>4.5420400000000001</v>
      </c>
      <c r="P470" s="135">
        <f t="shared" si="273"/>
        <v>4.5221</v>
      </c>
      <c r="Q470" s="135">
        <f t="shared" si="273"/>
        <v>4.50251</v>
      </c>
      <c r="R470" s="135">
        <f t="shared" si="273"/>
        <v>4.4855600000000004</v>
      </c>
      <c r="S470" s="135">
        <f t="shared" si="273"/>
        <v>4.4758500000000003</v>
      </c>
      <c r="T470" s="135">
        <f t="shared" si="273"/>
        <v>4.4686300000000001</v>
      </c>
      <c r="U470" s="135">
        <f t="shared" si="273"/>
        <v>4.45519</v>
      </c>
      <c r="V470" s="135">
        <f t="shared" si="273"/>
        <v>4.4963199999999999</v>
      </c>
      <c r="W470" s="135">
        <f t="shared" si="273"/>
        <v>4.53552</v>
      </c>
      <c r="X470" s="135">
        <f t="shared" si="273"/>
        <v>4.5311700000000004</v>
      </c>
      <c r="Y470" s="135">
        <f t="shared" si="273"/>
        <v>4.4856699999999998</v>
      </c>
      <c r="Z470" s="135">
        <f t="shared" si="273"/>
        <v>4.3195399999999999</v>
      </c>
      <c r="AA470" s="135">
        <f t="shared" si="273"/>
        <v>4.0583900000000002</v>
      </c>
    </row>
    <row r="471" spans="1:27" ht="12.75" hidden="1" customHeight="1" outlineLevel="1" x14ac:dyDescent="0.3">
      <c r="A471" s="163" t="s">
        <v>696</v>
      </c>
      <c r="B471" s="94" t="s">
        <v>238</v>
      </c>
      <c r="C471" s="70" t="s">
        <v>79</v>
      </c>
      <c r="D471" s="71">
        <v>1506.35</v>
      </c>
      <c r="E471" s="71">
        <v>1435.04</v>
      </c>
      <c r="F471" s="71">
        <v>1368.58</v>
      </c>
      <c r="G471" s="71">
        <v>1307.4100000000001</v>
      </c>
      <c r="H471" s="71">
        <v>1359.33</v>
      </c>
      <c r="I471" s="71">
        <v>1421.85</v>
      </c>
      <c r="J471" s="71">
        <v>1445.91</v>
      </c>
      <c r="K471" s="71">
        <v>1525.71</v>
      </c>
      <c r="L471" s="71">
        <v>1863.01</v>
      </c>
      <c r="M471" s="71">
        <v>1961.02</v>
      </c>
      <c r="N471" s="71">
        <v>2028.38</v>
      </c>
      <c r="O471" s="71">
        <v>2048.77</v>
      </c>
      <c r="P471" s="71">
        <v>2028.83</v>
      </c>
      <c r="Q471" s="71">
        <v>2009.24</v>
      </c>
      <c r="R471" s="71">
        <v>1992.29</v>
      </c>
      <c r="S471" s="71">
        <v>1982.58</v>
      </c>
      <c r="T471" s="71">
        <v>1975.36</v>
      </c>
      <c r="U471" s="71">
        <v>1961.92</v>
      </c>
      <c r="V471" s="71">
        <v>2003.05</v>
      </c>
      <c r="W471" s="71">
        <v>2042.25</v>
      </c>
      <c r="X471" s="71">
        <v>2037.9</v>
      </c>
      <c r="Y471" s="71">
        <v>1992.4</v>
      </c>
      <c r="Z471" s="71">
        <v>1826.27</v>
      </c>
      <c r="AA471" s="71">
        <v>1565.12</v>
      </c>
    </row>
    <row r="472" spans="1:27" ht="12.75" hidden="1" customHeight="1" outlineLevel="1" x14ac:dyDescent="0.3">
      <c r="A472" s="163" t="s">
        <v>697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3">
      <c r="A473" s="163" t="s">
        <v>698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hidden="1" customHeight="1" outlineLevel="1" x14ac:dyDescent="0.3">
      <c r="A474" s="163" t="s">
        <v>699</v>
      </c>
      <c r="B474" s="94" t="s">
        <v>81</v>
      </c>
      <c r="C474" s="70" t="s">
        <v>79</v>
      </c>
      <c r="D474" s="71">
        <f>$D$11</f>
        <v>264.79000000000002</v>
      </c>
      <c r="E474" s="71">
        <f t="shared" ref="E474:AA474" si="275">$D$11</f>
        <v>264.79000000000002</v>
      </c>
      <c r="F474" s="71">
        <f t="shared" si="275"/>
        <v>264.79000000000002</v>
      </c>
      <c r="G474" s="71">
        <f t="shared" si="275"/>
        <v>264.79000000000002</v>
      </c>
      <c r="H474" s="71">
        <f t="shared" si="275"/>
        <v>264.79000000000002</v>
      </c>
      <c r="I474" s="71">
        <f t="shared" si="275"/>
        <v>264.79000000000002</v>
      </c>
      <c r="J474" s="71">
        <f t="shared" si="275"/>
        <v>264.79000000000002</v>
      </c>
      <c r="K474" s="71">
        <f t="shared" si="275"/>
        <v>264.79000000000002</v>
      </c>
      <c r="L474" s="71">
        <f t="shared" si="275"/>
        <v>264.79000000000002</v>
      </c>
      <c r="M474" s="71">
        <f t="shared" si="275"/>
        <v>264.79000000000002</v>
      </c>
      <c r="N474" s="71">
        <f t="shared" si="275"/>
        <v>264.79000000000002</v>
      </c>
      <c r="O474" s="71">
        <f t="shared" si="275"/>
        <v>264.79000000000002</v>
      </c>
      <c r="P474" s="71">
        <f t="shared" si="275"/>
        <v>264.79000000000002</v>
      </c>
      <c r="Q474" s="71">
        <f t="shared" si="275"/>
        <v>264.79000000000002</v>
      </c>
      <c r="R474" s="71">
        <f t="shared" si="275"/>
        <v>264.79000000000002</v>
      </c>
      <c r="S474" s="71">
        <f t="shared" si="275"/>
        <v>264.79000000000002</v>
      </c>
      <c r="T474" s="71">
        <f t="shared" si="275"/>
        <v>264.79000000000002</v>
      </c>
      <c r="U474" s="71">
        <f t="shared" si="275"/>
        <v>264.79000000000002</v>
      </c>
      <c r="V474" s="71">
        <f t="shared" si="275"/>
        <v>264.79000000000002</v>
      </c>
      <c r="W474" s="71">
        <f t="shared" si="275"/>
        <v>264.79000000000002</v>
      </c>
      <c r="X474" s="71">
        <f t="shared" si="275"/>
        <v>264.79000000000002</v>
      </c>
      <c r="Y474" s="71">
        <f t="shared" si="275"/>
        <v>264.79000000000002</v>
      </c>
      <c r="Z474" s="71">
        <f t="shared" si="275"/>
        <v>264.79000000000002</v>
      </c>
      <c r="AA474" s="71">
        <f t="shared" si="275"/>
        <v>264.79000000000002</v>
      </c>
    </row>
    <row r="475" spans="1:27" ht="13.8" collapsed="1" x14ac:dyDescent="0.3">
      <c r="A475" s="162" t="s">
        <v>700</v>
      </c>
      <c r="B475" s="54" t="str">
        <f>"31"&amp;"."&amp;$B$662&amp;"."&amp;$B$663</f>
        <v>31.03.2024</v>
      </c>
      <c r="C475" s="134" t="s">
        <v>76</v>
      </c>
      <c r="D475" s="135">
        <f>ROUND(((D476+D477+D479+D478)/1000),5)</f>
        <v>4.01213</v>
      </c>
      <c r="E475" s="135">
        <f>ROUND(((E476+E477+E479+E478)/1000),5)</f>
        <v>3.9215900000000001</v>
      </c>
      <c r="F475" s="135">
        <f>ROUND(((F476+F477+F479+F478)/1000),5)</f>
        <v>3.83006</v>
      </c>
      <c r="G475" s="135">
        <f t="shared" ref="G475:AA475" si="276">ROUND(((G476+G477+G479+G478)/1000),5)</f>
        <v>3.8214299999999999</v>
      </c>
      <c r="H475" s="135">
        <f t="shared" si="276"/>
        <v>3.85181</v>
      </c>
      <c r="I475" s="135">
        <f t="shared" si="276"/>
        <v>3.90842</v>
      </c>
      <c r="J475" s="135">
        <f t="shared" si="276"/>
        <v>3.8788</v>
      </c>
      <c r="K475" s="135">
        <f t="shared" si="276"/>
        <v>3.9737100000000001</v>
      </c>
      <c r="L475" s="135">
        <f t="shared" si="276"/>
        <v>4.1192799999999998</v>
      </c>
      <c r="M475" s="135">
        <f t="shared" si="276"/>
        <v>4.29664</v>
      </c>
      <c r="N475" s="135">
        <f t="shared" si="276"/>
        <v>4.3379200000000004</v>
      </c>
      <c r="O475" s="135">
        <f t="shared" si="276"/>
        <v>4.3461999999999996</v>
      </c>
      <c r="P475" s="135">
        <f t="shared" si="276"/>
        <v>4.3201299999999998</v>
      </c>
      <c r="Q475" s="135">
        <f t="shared" si="276"/>
        <v>4.3177300000000001</v>
      </c>
      <c r="R475" s="135">
        <f t="shared" si="276"/>
        <v>4.3182</v>
      </c>
      <c r="S475" s="135">
        <f t="shared" si="276"/>
        <v>4.2998200000000004</v>
      </c>
      <c r="T475" s="135">
        <f t="shared" si="276"/>
        <v>4.2996100000000004</v>
      </c>
      <c r="U475" s="135">
        <f t="shared" si="276"/>
        <v>4.3781299999999996</v>
      </c>
      <c r="V475" s="135">
        <f t="shared" si="276"/>
        <v>4.39377</v>
      </c>
      <c r="W475" s="135">
        <f t="shared" si="276"/>
        <v>4.4805200000000003</v>
      </c>
      <c r="X475" s="135">
        <f t="shared" si="276"/>
        <v>4.4456899999999999</v>
      </c>
      <c r="Y475" s="135">
        <f t="shared" si="276"/>
        <v>4.3796499999999998</v>
      </c>
      <c r="Z475" s="135">
        <f t="shared" si="276"/>
        <v>4.1646200000000002</v>
      </c>
      <c r="AA475" s="135">
        <f t="shared" si="276"/>
        <v>4.0604699999999996</v>
      </c>
    </row>
    <row r="476" spans="1:27" ht="12.75" hidden="1" customHeight="1" outlineLevel="1" x14ac:dyDescent="0.3">
      <c r="A476" s="163" t="s">
        <v>701</v>
      </c>
      <c r="B476" s="94" t="s">
        <v>238</v>
      </c>
      <c r="C476" s="70" t="s">
        <v>79</v>
      </c>
      <c r="D476" s="71">
        <v>1518.86</v>
      </c>
      <c r="E476" s="71">
        <v>1428.32</v>
      </c>
      <c r="F476" s="71">
        <v>1336.79</v>
      </c>
      <c r="G476" s="71">
        <v>1328.16</v>
      </c>
      <c r="H476" s="71">
        <v>1358.54</v>
      </c>
      <c r="I476" s="71">
        <v>1415.15</v>
      </c>
      <c r="J476" s="71">
        <v>1385.53</v>
      </c>
      <c r="K476" s="71">
        <v>1480.44</v>
      </c>
      <c r="L476" s="71">
        <v>1626.01</v>
      </c>
      <c r="M476" s="71">
        <v>1803.37</v>
      </c>
      <c r="N476" s="71">
        <v>1844.65</v>
      </c>
      <c r="O476" s="71">
        <v>1852.93</v>
      </c>
      <c r="P476" s="71">
        <v>1826.86</v>
      </c>
      <c r="Q476" s="71">
        <v>1824.46</v>
      </c>
      <c r="R476" s="71">
        <v>1824.93</v>
      </c>
      <c r="S476" s="71">
        <v>1806.55</v>
      </c>
      <c r="T476" s="71">
        <v>1806.34</v>
      </c>
      <c r="U476" s="71">
        <v>1884.86</v>
      </c>
      <c r="V476" s="71">
        <v>1900.5</v>
      </c>
      <c r="W476" s="71">
        <v>1987.25</v>
      </c>
      <c r="X476" s="71">
        <v>1952.42</v>
      </c>
      <c r="Y476" s="71">
        <v>1886.38</v>
      </c>
      <c r="Z476" s="71">
        <v>1671.35</v>
      </c>
      <c r="AA476" s="71">
        <v>1567.2</v>
      </c>
    </row>
    <row r="477" spans="1:27" ht="12.75" hidden="1" customHeight="1" outlineLevel="1" x14ac:dyDescent="0.3">
      <c r="A477" s="163" t="s">
        <v>702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3">
      <c r="A478" s="163" t="s">
        <v>703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hidden="1" customHeight="1" outlineLevel="1" x14ac:dyDescent="0.3">
      <c r="A479" s="163" t="s">
        <v>704</v>
      </c>
      <c r="B479" s="94" t="s">
        <v>81</v>
      </c>
      <c r="C479" s="70" t="s">
        <v>79</v>
      </c>
      <c r="D479" s="71">
        <f>$D$11</f>
        <v>264.79000000000002</v>
      </c>
      <c r="E479" s="71">
        <f t="shared" ref="E479:AA479" si="278">$D$11</f>
        <v>264.79000000000002</v>
      </c>
      <c r="F479" s="71">
        <f t="shared" si="278"/>
        <v>264.79000000000002</v>
      </c>
      <c r="G479" s="71">
        <f t="shared" si="278"/>
        <v>264.79000000000002</v>
      </c>
      <c r="H479" s="71">
        <f t="shared" si="278"/>
        <v>264.79000000000002</v>
      </c>
      <c r="I479" s="71">
        <f t="shared" si="278"/>
        <v>264.79000000000002</v>
      </c>
      <c r="J479" s="71">
        <f t="shared" si="278"/>
        <v>264.79000000000002</v>
      </c>
      <c r="K479" s="71">
        <f t="shared" si="278"/>
        <v>264.79000000000002</v>
      </c>
      <c r="L479" s="71">
        <f t="shared" si="278"/>
        <v>264.79000000000002</v>
      </c>
      <c r="M479" s="71">
        <f t="shared" si="278"/>
        <v>264.79000000000002</v>
      </c>
      <c r="N479" s="71">
        <f t="shared" si="278"/>
        <v>264.79000000000002</v>
      </c>
      <c r="O479" s="71">
        <f t="shared" si="278"/>
        <v>264.79000000000002</v>
      </c>
      <c r="P479" s="71">
        <f t="shared" si="278"/>
        <v>264.79000000000002</v>
      </c>
      <c r="Q479" s="71">
        <f t="shared" si="278"/>
        <v>264.79000000000002</v>
      </c>
      <c r="R479" s="71">
        <f t="shared" si="278"/>
        <v>264.79000000000002</v>
      </c>
      <c r="S479" s="71">
        <f t="shared" si="278"/>
        <v>264.79000000000002</v>
      </c>
      <c r="T479" s="71">
        <f t="shared" si="278"/>
        <v>264.79000000000002</v>
      </c>
      <c r="U479" s="71">
        <f t="shared" si="278"/>
        <v>264.79000000000002</v>
      </c>
      <c r="V479" s="71">
        <f t="shared" si="278"/>
        <v>264.79000000000002</v>
      </c>
      <c r="W479" s="71">
        <f t="shared" si="278"/>
        <v>264.79000000000002</v>
      </c>
      <c r="X479" s="71">
        <f t="shared" si="278"/>
        <v>264.79000000000002</v>
      </c>
      <c r="Y479" s="71">
        <f t="shared" si="278"/>
        <v>264.79000000000002</v>
      </c>
      <c r="Z479" s="71">
        <f t="shared" si="278"/>
        <v>264.79000000000002</v>
      </c>
      <c r="AA479" s="71">
        <f t="shared" si="278"/>
        <v>264.79000000000002</v>
      </c>
    </row>
    <row r="480" spans="1:27" ht="13.8" collapsed="1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706</v>
      </c>
      <c r="B484" s="54" t="str">
        <f>"01"&amp;"."&amp;$B$662&amp;"."&amp;$B$663</f>
        <v>01.03.2024</v>
      </c>
      <c r="C484" s="134" t="s">
        <v>76</v>
      </c>
      <c r="D484" s="135">
        <f>ROUND(((D485+D486+D488+D487)/1000),5)</f>
        <v>5.1692400000000003</v>
      </c>
      <c r="E484" s="135">
        <f>ROUND(((E485+E486+E488+E487)/1000),5)</f>
        <v>5.1039199999999996</v>
      </c>
      <c r="F484" s="135">
        <f>ROUND(((F485+F486+F488+F487)/1000),5)</f>
        <v>5.0961400000000001</v>
      </c>
      <c r="G484" s="135">
        <f t="shared" ref="G484:AA484" si="279">ROUND(((G485+G486+G488+G487)/1000),5)</f>
        <v>5.0998000000000001</v>
      </c>
      <c r="H484" s="135">
        <f t="shared" si="279"/>
        <v>5.15083</v>
      </c>
      <c r="I484" s="135">
        <f t="shared" si="279"/>
        <v>5.2443900000000001</v>
      </c>
      <c r="J484" s="135">
        <f t="shared" si="279"/>
        <v>5.3425500000000001</v>
      </c>
      <c r="K484" s="135">
        <f t="shared" si="279"/>
        <v>5.6503500000000004</v>
      </c>
      <c r="L484" s="135">
        <f t="shared" si="279"/>
        <v>5.7956300000000001</v>
      </c>
      <c r="M484" s="135">
        <f t="shared" si="279"/>
        <v>5.8308099999999996</v>
      </c>
      <c r="N484" s="135">
        <f t="shared" si="279"/>
        <v>5.8369099999999996</v>
      </c>
      <c r="O484" s="135">
        <f t="shared" si="279"/>
        <v>5.8879900000000003</v>
      </c>
      <c r="P484" s="135">
        <f t="shared" si="279"/>
        <v>5.8587600000000002</v>
      </c>
      <c r="Q484" s="135">
        <f t="shared" si="279"/>
        <v>5.8628900000000002</v>
      </c>
      <c r="R484" s="135">
        <f t="shared" si="279"/>
        <v>5.8478399999999997</v>
      </c>
      <c r="S484" s="135">
        <f t="shared" si="279"/>
        <v>5.7960500000000001</v>
      </c>
      <c r="T484" s="135">
        <f t="shared" si="279"/>
        <v>5.7718400000000001</v>
      </c>
      <c r="U484" s="135">
        <f t="shared" si="279"/>
        <v>5.7727899999999996</v>
      </c>
      <c r="V484" s="135">
        <f t="shared" si="279"/>
        <v>5.8025599999999997</v>
      </c>
      <c r="W484" s="135">
        <f t="shared" si="279"/>
        <v>5.8808100000000003</v>
      </c>
      <c r="X484" s="135">
        <f t="shared" si="279"/>
        <v>5.8306199999999997</v>
      </c>
      <c r="Y484" s="135">
        <f t="shared" si="279"/>
        <v>5.7214799999999997</v>
      </c>
      <c r="Z484" s="135">
        <f t="shared" si="279"/>
        <v>5.4230099999999997</v>
      </c>
      <c r="AA484" s="135">
        <f t="shared" si="279"/>
        <v>5.3030999999999997</v>
      </c>
    </row>
    <row r="485" spans="1:27" ht="12.75" hidden="1" customHeight="1" outlineLevel="1" x14ac:dyDescent="0.3">
      <c r="A485" s="163" t="s">
        <v>707</v>
      </c>
      <c r="B485" s="94" t="s">
        <v>238</v>
      </c>
      <c r="C485" s="70" t="s">
        <v>79</v>
      </c>
      <c r="D485" s="71">
        <v>1339.09</v>
      </c>
      <c r="E485" s="71">
        <v>1273.77</v>
      </c>
      <c r="F485" s="71">
        <v>1265.99</v>
      </c>
      <c r="G485" s="71">
        <v>1269.6500000000001</v>
      </c>
      <c r="H485" s="71">
        <v>1320.68</v>
      </c>
      <c r="I485" s="71">
        <v>1414.24</v>
      </c>
      <c r="J485" s="71">
        <v>1512.4</v>
      </c>
      <c r="K485" s="71">
        <v>1820.2</v>
      </c>
      <c r="L485" s="71">
        <v>1965.48</v>
      </c>
      <c r="M485" s="71">
        <v>2000.66</v>
      </c>
      <c r="N485" s="71">
        <v>2006.76</v>
      </c>
      <c r="O485" s="71">
        <v>2057.84</v>
      </c>
      <c r="P485" s="71">
        <v>2028.61</v>
      </c>
      <c r="Q485" s="71">
        <v>2032.74</v>
      </c>
      <c r="R485" s="71">
        <v>2017.69</v>
      </c>
      <c r="S485" s="71">
        <v>1965.9</v>
      </c>
      <c r="T485" s="71">
        <v>1941.69</v>
      </c>
      <c r="U485" s="71">
        <v>1942.64</v>
      </c>
      <c r="V485" s="71">
        <v>1972.41</v>
      </c>
      <c r="W485" s="71">
        <v>2050.66</v>
      </c>
      <c r="X485" s="71">
        <v>2000.47</v>
      </c>
      <c r="Y485" s="71">
        <v>1891.33</v>
      </c>
      <c r="Z485" s="71">
        <v>1592.86</v>
      </c>
      <c r="AA485" s="71">
        <v>1472.95</v>
      </c>
    </row>
    <row r="486" spans="1:27" ht="12.75" hidden="1" customHeight="1" outlineLevel="1" x14ac:dyDescent="0.3">
      <c r="A486" s="163" t="s">
        <v>708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3">
      <c r="A487" s="163" t="s">
        <v>709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hidden="1" customHeight="1" outlineLevel="1" x14ac:dyDescent="0.3">
      <c r="A488" s="163" t="s">
        <v>710</v>
      </c>
      <c r="B488" s="94" t="s">
        <v>81</v>
      </c>
      <c r="C488" s="70" t="s">
        <v>79</v>
      </c>
      <c r="D488" s="71">
        <f>$D$11</f>
        <v>264.79000000000002</v>
      </c>
      <c r="E488" s="71">
        <f t="shared" ref="E488:AA488" si="281">$D$11</f>
        <v>264.79000000000002</v>
      </c>
      <c r="F488" s="71">
        <f t="shared" si="281"/>
        <v>264.79000000000002</v>
      </c>
      <c r="G488" s="71">
        <f t="shared" si="281"/>
        <v>264.79000000000002</v>
      </c>
      <c r="H488" s="71">
        <f t="shared" si="281"/>
        <v>264.79000000000002</v>
      </c>
      <c r="I488" s="71">
        <f t="shared" si="281"/>
        <v>264.79000000000002</v>
      </c>
      <c r="J488" s="71">
        <f t="shared" si="281"/>
        <v>264.79000000000002</v>
      </c>
      <c r="K488" s="71">
        <f t="shared" si="281"/>
        <v>264.79000000000002</v>
      </c>
      <c r="L488" s="71">
        <f t="shared" si="281"/>
        <v>264.79000000000002</v>
      </c>
      <c r="M488" s="71">
        <f t="shared" si="281"/>
        <v>264.79000000000002</v>
      </c>
      <c r="N488" s="71">
        <f t="shared" si="281"/>
        <v>264.79000000000002</v>
      </c>
      <c r="O488" s="71">
        <f t="shared" si="281"/>
        <v>264.79000000000002</v>
      </c>
      <c r="P488" s="71">
        <f t="shared" si="281"/>
        <v>264.79000000000002</v>
      </c>
      <c r="Q488" s="71">
        <f t="shared" si="281"/>
        <v>264.79000000000002</v>
      </c>
      <c r="R488" s="71">
        <f t="shared" si="281"/>
        <v>264.79000000000002</v>
      </c>
      <c r="S488" s="71">
        <f t="shared" si="281"/>
        <v>264.79000000000002</v>
      </c>
      <c r="T488" s="71">
        <f t="shared" si="281"/>
        <v>264.79000000000002</v>
      </c>
      <c r="U488" s="71">
        <f t="shared" si="281"/>
        <v>264.79000000000002</v>
      </c>
      <c r="V488" s="71">
        <f t="shared" si="281"/>
        <v>264.79000000000002</v>
      </c>
      <c r="W488" s="71">
        <f t="shared" si="281"/>
        <v>264.79000000000002</v>
      </c>
      <c r="X488" s="71">
        <f t="shared" si="281"/>
        <v>264.79000000000002</v>
      </c>
      <c r="Y488" s="71">
        <f t="shared" si="281"/>
        <v>264.79000000000002</v>
      </c>
      <c r="Z488" s="71">
        <f t="shared" si="281"/>
        <v>264.79000000000002</v>
      </c>
      <c r="AA488" s="71">
        <f t="shared" si="281"/>
        <v>264.79000000000002</v>
      </c>
    </row>
    <row r="489" spans="1:27" ht="13.8" collapsed="1" x14ac:dyDescent="0.3">
      <c r="A489" s="162" t="s">
        <v>711</v>
      </c>
      <c r="B489" s="54" t="str">
        <f>"02"&amp;"."&amp;$B$662&amp;"."&amp;$B$663</f>
        <v>02.03.2024</v>
      </c>
      <c r="C489" s="134" t="s">
        <v>76</v>
      </c>
      <c r="D489" s="135">
        <f>ROUND(((D490+D491+D493+D492)/1000),5)</f>
        <v>5.5141299999999998</v>
      </c>
      <c r="E489" s="135">
        <f>ROUND(((E490+E491+E493+E492)/1000),5)</f>
        <v>5.3461400000000001</v>
      </c>
      <c r="F489" s="135">
        <f>ROUND(((F490+F491+F493+F492)/1000),5)</f>
        <v>5.3117799999999997</v>
      </c>
      <c r="G489" s="135">
        <f t="shared" ref="G489:AA489" si="282">ROUND(((G490+G491+G493+G492)/1000),5)</f>
        <v>5.3030999999999997</v>
      </c>
      <c r="H489" s="135">
        <f t="shared" si="282"/>
        <v>5.3022400000000003</v>
      </c>
      <c r="I489" s="135">
        <f t="shared" si="282"/>
        <v>5.3024699999999996</v>
      </c>
      <c r="J489" s="135">
        <f t="shared" si="282"/>
        <v>5.3327600000000004</v>
      </c>
      <c r="K489" s="135">
        <f t="shared" si="282"/>
        <v>5.5158399999999999</v>
      </c>
      <c r="L489" s="135">
        <f t="shared" si="282"/>
        <v>5.7563300000000002</v>
      </c>
      <c r="M489" s="135">
        <f t="shared" si="282"/>
        <v>5.8381800000000004</v>
      </c>
      <c r="N489" s="135">
        <f t="shared" si="282"/>
        <v>5.8634500000000003</v>
      </c>
      <c r="O489" s="135">
        <f t="shared" si="282"/>
        <v>5.8704000000000001</v>
      </c>
      <c r="P489" s="135">
        <f t="shared" si="282"/>
        <v>5.8640100000000004</v>
      </c>
      <c r="Q489" s="135">
        <f t="shared" si="282"/>
        <v>5.8557399999999999</v>
      </c>
      <c r="R489" s="135">
        <f t="shared" si="282"/>
        <v>5.8482599999999998</v>
      </c>
      <c r="S489" s="135">
        <f t="shared" si="282"/>
        <v>5.8097700000000003</v>
      </c>
      <c r="T489" s="135">
        <f t="shared" si="282"/>
        <v>5.8224999999999998</v>
      </c>
      <c r="U489" s="135">
        <f t="shared" si="282"/>
        <v>5.8393699999999997</v>
      </c>
      <c r="V489" s="135">
        <f t="shared" si="282"/>
        <v>5.8623599999999998</v>
      </c>
      <c r="W489" s="135">
        <f t="shared" si="282"/>
        <v>5.87798</v>
      </c>
      <c r="X489" s="135">
        <f t="shared" si="282"/>
        <v>5.87012</v>
      </c>
      <c r="Y489" s="135">
        <f t="shared" si="282"/>
        <v>5.8017700000000003</v>
      </c>
      <c r="Z489" s="135">
        <f t="shared" si="282"/>
        <v>5.6010600000000004</v>
      </c>
      <c r="AA489" s="135">
        <f t="shared" si="282"/>
        <v>5.3335400000000002</v>
      </c>
    </row>
    <row r="490" spans="1:27" ht="12.75" hidden="1" customHeight="1" outlineLevel="1" x14ac:dyDescent="0.3">
      <c r="A490" s="163" t="s">
        <v>712</v>
      </c>
      <c r="B490" s="94" t="s">
        <v>238</v>
      </c>
      <c r="C490" s="70" t="s">
        <v>79</v>
      </c>
      <c r="D490" s="71">
        <v>1683.98</v>
      </c>
      <c r="E490" s="71">
        <v>1515.99</v>
      </c>
      <c r="F490" s="71">
        <v>1481.63</v>
      </c>
      <c r="G490" s="71">
        <v>1472.95</v>
      </c>
      <c r="H490" s="71">
        <v>1472.09</v>
      </c>
      <c r="I490" s="71">
        <v>1472.32</v>
      </c>
      <c r="J490" s="71">
        <v>1502.61</v>
      </c>
      <c r="K490" s="71">
        <v>1685.69</v>
      </c>
      <c r="L490" s="71">
        <v>1926.18</v>
      </c>
      <c r="M490" s="71">
        <v>2008.03</v>
      </c>
      <c r="N490" s="71">
        <v>2033.3</v>
      </c>
      <c r="O490" s="71">
        <v>2040.25</v>
      </c>
      <c r="P490" s="71">
        <v>2033.86</v>
      </c>
      <c r="Q490" s="71">
        <v>2025.59</v>
      </c>
      <c r="R490" s="71">
        <v>2018.11</v>
      </c>
      <c r="S490" s="71">
        <v>1979.62</v>
      </c>
      <c r="T490" s="71">
        <v>1992.35</v>
      </c>
      <c r="U490" s="71">
        <v>2009.22</v>
      </c>
      <c r="V490" s="71">
        <v>2032.21</v>
      </c>
      <c r="W490" s="71">
        <v>2047.83</v>
      </c>
      <c r="X490" s="71">
        <v>2039.97</v>
      </c>
      <c r="Y490" s="71">
        <v>1971.62</v>
      </c>
      <c r="Z490" s="71">
        <v>1770.91</v>
      </c>
      <c r="AA490" s="71">
        <v>1503.39</v>
      </c>
    </row>
    <row r="491" spans="1:27" ht="12.75" hidden="1" customHeight="1" outlineLevel="1" x14ac:dyDescent="0.3">
      <c r="A491" s="163" t="s">
        <v>713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3">
      <c r="A492" s="163" t="s">
        <v>714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hidden="1" customHeight="1" outlineLevel="1" x14ac:dyDescent="0.3">
      <c r="A493" s="163" t="s">
        <v>715</v>
      </c>
      <c r="B493" s="94" t="s">
        <v>81</v>
      </c>
      <c r="C493" s="70" t="s">
        <v>79</v>
      </c>
      <c r="D493" s="71">
        <f>$D$11</f>
        <v>264.79000000000002</v>
      </c>
      <c r="E493" s="71">
        <f t="shared" ref="E493:AA493" si="284">$D$11</f>
        <v>264.79000000000002</v>
      </c>
      <c r="F493" s="71">
        <f t="shared" si="284"/>
        <v>264.79000000000002</v>
      </c>
      <c r="G493" s="71">
        <f t="shared" si="284"/>
        <v>264.79000000000002</v>
      </c>
      <c r="H493" s="71">
        <f t="shared" si="284"/>
        <v>264.79000000000002</v>
      </c>
      <c r="I493" s="71">
        <f t="shared" si="284"/>
        <v>264.79000000000002</v>
      </c>
      <c r="J493" s="71">
        <f t="shared" si="284"/>
        <v>264.79000000000002</v>
      </c>
      <c r="K493" s="71">
        <f t="shared" si="284"/>
        <v>264.79000000000002</v>
      </c>
      <c r="L493" s="71">
        <f t="shared" si="284"/>
        <v>264.79000000000002</v>
      </c>
      <c r="M493" s="71">
        <f t="shared" si="284"/>
        <v>264.79000000000002</v>
      </c>
      <c r="N493" s="71">
        <f t="shared" si="284"/>
        <v>264.79000000000002</v>
      </c>
      <c r="O493" s="71">
        <f t="shared" si="284"/>
        <v>264.79000000000002</v>
      </c>
      <c r="P493" s="71">
        <f t="shared" si="284"/>
        <v>264.79000000000002</v>
      </c>
      <c r="Q493" s="71">
        <f t="shared" si="284"/>
        <v>264.79000000000002</v>
      </c>
      <c r="R493" s="71">
        <f t="shared" si="284"/>
        <v>264.79000000000002</v>
      </c>
      <c r="S493" s="71">
        <f t="shared" si="284"/>
        <v>264.79000000000002</v>
      </c>
      <c r="T493" s="71">
        <f t="shared" si="284"/>
        <v>264.79000000000002</v>
      </c>
      <c r="U493" s="71">
        <f t="shared" si="284"/>
        <v>264.79000000000002</v>
      </c>
      <c r="V493" s="71">
        <f t="shared" si="284"/>
        <v>264.79000000000002</v>
      </c>
      <c r="W493" s="71">
        <f t="shared" si="284"/>
        <v>264.79000000000002</v>
      </c>
      <c r="X493" s="71">
        <f t="shared" si="284"/>
        <v>264.79000000000002</v>
      </c>
      <c r="Y493" s="71">
        <f t="shared" si="284"/>
        <v>264.79000000000002</v>
      </c>
      <c r="Z493" s="71">
        <f t="shared" si="284"/>
        <v>264.79000000000002</v>
      </c>
      <c r="AA493" s="71">
        <f t="shared" si="284"/>
        <v>264.79000000000002</v>
      </c>
    </row>
    <row r="494" spans="1:27" ht="13.8" collapsed="1" x14ac:dyDescent="0.3">
      <c r="A494" s="162" t="s">
        <v>716</v>
      </c>
      <c r="B494" s="54" t="str">
        <f>"03"&amp;"."&amp;$B$662&amp;"."&amp;$B$663</f>
        <v>03.03.2024</v>
      </c>
      <c r="C494" s="134" t="s">
        <v>76</v>
      </c>
      <c r="D494" s="135">
        <f>ROUND(((D495+D496+D498+D497)/1000),5)</f>
        <v>5.34483</v>
      </c>
      <c r="E494" s="135">
        <f>ROUND(((E495+E496+E498+E497)/1000),5)</f>
        <v>5.2799100000000001</v>
      </c>
      <c r="F494" s="135">
        <f>ROUND(((F495+F496+F498+F497)/1000),5)</f>
        <v>5.1830699999999998</v>
      </c>
      <c r="G494" s="135">
        <f t="shared" ref="G494:AA494" si="285">ROUND(((G495+G496+G498+G497)/1000),5)</f>
        <v>5.1778300000000002</v>
      </c>
      <c r="H494" s="135">
        <f t="shared" si="285"/>
        <v>5.20296</v>
      </c>
      <c r="I494" s="135">
        <f t="shared" si="285"/>
        <v>5.2401799999999996</v>
      </c>
      <c r="J494" s="135">
        <f t="shared" si="285"/>
        <v>5.2493400000000001</v>
      </c>
      <c r="K494" s="135">
        <f t="shared" si="285"/>
        <v>5.2987599999999997</v>
      </c>
      <c r="L494" s="135">
        <f t="shared" si="285"/>
        <v>5.5141400000000003</v>
      </c>
      <c r="M494" s="135">
        <f t="shared" si="285"/>
        <v>5.6320399999999999</v>
      </c>
      <c r="N494" s="135">
        <f t="shared" si="285"/>
        <v>5.6814299999999998</v>
      </c>
      <c r="O494" s="135">
        <f t="shared" si="285"/>
        <v>5.6791900000000002</v>
      </c>
      <c r="P494" s="135">
        <f t="shared" si="285"/>
        <v>5.6547200000000002</v>
      </c>
      <c r="Q494" s="135">
        <f t="shared" si="285"/>
        <v>5.6386700000000003</v>
      </c>
      <c r="R494" s="135">
        <f t="shared" si="285"/>
        <v>5.6344099999999999</v>
      </c>
      <c r="S494" s="135">
        <f t="shared" si="285"/>
        <v>5.5986399999999996</v>
      </c>
      <c r="T494" s="135">
        <f t="shared" si="285"/>
        <v>5.6291700000000002</v>
      </c>
      <c r="U494" s="135">
        <f t="shared" si="285"/>
        <v>5.6609100000000003</v>
      </c>
      <c r="V494" s="135">
        <f t="shared" si="285"/>
        <v>5.7673199999999998</v>
      </c>
      <c r="W494" s="135">
        <f t="shared" si="285"/>
        <v>5.7547800000000002</v>
      </c>
      <c r="X494" s="135">
        <f t="shared" si="285"/>
        <v>5.72682</v>
      </c>
      <c r="Y494" s="135">
        <f t="shared" si="285"/>
        <v>5.6097900000000003</v>
      </c>
      <c r="Z494" s="135">
        <f t="shared" si="285"/>
        <v>5.4327500000000004</v>
      </c>
      <c r="AA494" s="135">
        <f t="shared" si="285"/>
        <v>5.3041099999999997</v>
      </c>
    </row>
    <row r="495" spans="1:27" ht="12.75" hidden="1" customHeight="1" outlineLevel="1" x14ac:dyDescent="0.3">
      <c r="A495" s="163" t="s">
        <v>717</v>
      </c>
      <c r="B495" s="94" t="s">
        <v>238</v>
      </c>
      <c r="C495" s="70" t="s">
        <v>79</v>
      </c>
      <c r="D495" s="71">
        <v>1514.68</v>
      </c>
      <c r="E495" s="71">
        <v>1449.76</v>
      </c>
      <c r="F495" s="71">
        <v>1352.92</v>
      </c>
      <c r="G495" s="71">
        <v>1347.68</v>
      </c>
      <c r="H495" s="71">
        <v>1372.81</v>
      </c>
      <c r="I495" s="71">
        <v>1410.03</v>
      </c>
      <c r="J495" s="71">
        <v>1419.19</v>
      </c>
      <c r="K495" s="71">
        <v>1468.61</v>
      </c>
      <c r="L495" s="71">
        <v>1683.99</v>
      </c>
      <c r="M495" s="71">
        <v>1801.89</v>
      </c>
      <c r="N495" s="71">
        <v>1851.28</v>
      </c>
      <c r="O495" s="71">
        <v>1849.04</v>
      </c>
      <c r="P495" s="71">
        <v>1824.57</v>
      </c>
      <c r="Q495" s="71">
        <v>1808.52</v>
      </c>
      <c r="R495" s="71">
        <v>1804.26</v>
      </c>
      <c r="S495" s="71">
        <v>1768.49</v>
      </c>
      <c r="T495" s="71">
        <v>1799.02</v>
      </c>
      <c r="U495" s="71">
        <v>1830.76</v>
      </c>
      <c r="V495" s="71">
        <v>1937.17</v>
      </c>
      <c r="W495" s="71">
        <v>1924.63</v>
      </c>
      <c r="X495" s="71">
        <v>1896.67</v>
      </c>
      <c r="Y495" s="71">
        <v>1779.64</v>
      </c>
      <c r="Z495" s="71">
        <v>1602.6</v>
      </c>
      <c r="AA495" s="71">
        <v>1473.96</v>
      </c>
    </row>
    <row r="496" spans="1:27" ht="12.75" hidden="1" customHeight="1" outlineLevel="1" x14ac:dyDescent="0.3">
      <c r="A496" s="163" t="s">
        <v>718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3">
      <c r="A497" s="163" t="s">
        <v>719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hidden="1" customHeight="1" outlineLevel="1" x14ac:dyDescent="0.3">
      <c r="A498" s="163" t="s">
        <v>720</v>
      </c>
      <c r="B498" s="94" t="s">
        <v>81</v>
      </c>
      <c r="C498" s="70" t="s">
        <v>79</v>
      </c>
      <c r="D498" s="71">
        <f>$D$11</f>
        <v>264.79000000000002</v>
      </c>
      <c r="E498" s="71">
        <f t="shared" ref="E498:AA498" si="287">$D$11</f>
        <v>264.79000000000002</v>
      </c>
      <c r="F498" s="71">
        <f t="shared" si="287"/>
        <v>264.79000000000002</v>
      </c>
      <c r="G498" s="71">
        <f t="shared" si="287"/>
        <v>264.79000000000002</v>
      </c>
      <c r="H498" s="71">
        <f t="shared" si="287"/>
        <v>264.79000000000002</v>
      </c>
      <c r="I498" s="71">
        <f t="shared" si="287"/>
        <v>264.79000000000002</v>
      </c>
      <c r="J498" s="71">
        <f t="shared" si="287"/>
        <v>264.79000000000002</v>
      </c>
      <c r="K498" s="71">
        <f t="shared" si="287"/>
        <v>264.79000000000002</v>
      </c>
      <c r="L498" s="71">
        <f t="shared" si="287"/>
        <v>264.79000000000002</v>
      </c>
      <c r="M498" s="71">
        <f t="shared" si="287"/>
        <v>264.79000000000002</v>
      </c>
      <c r="N498" s="71">
        <f t="shared" si="287"/>
        <v>264.79000000000002</v>
      </c>
      <c r="O498" s="71">
        <f t="shared" si="287"/>
        <v>264.79000000000002</v>
      </c>
      <c r="P498" s="71">
        <f t="shared" si="287"/>
        <v>264.79000000000002</v>
      </c>
      <c r="Q498" s="71">
        <f t="shared" si="287"/>
        <v>264.79000000000002</v>
      </c>
      <c r="R498" s="71">
        <f t="shared" si="287"/>
        <v>264.79000000000002</v>
      </c>
      <c r="S498" s="71">
        <f t="shared" si="287"/>
        <v>264.79000000000002</v>
      </c>
      <c r="T498" s="71">
        <f t="shared" si="287"/>
        <v>264.79000000000002</v>
      </c>
      <c r="U498" s="71">
        <f t="shared" si="287"/>
        <v>264.79000000000002</v>
      </c>
      <c r="V498" s="71">
        <f t="shared" si="287"/>
        <v>264.79000000000002</v>
      </c>
      <c r="W498" s="71">
        <f t="shared" si="287"/>
        <v>264.79000000000002</v>
      </c>
      <c r="X498" s="71">
        <f t="shared" si="287"/>
        <v>264.79000000000002</v>
      </c>
      <c r="Y498" s="71">
        <f t="shared" si="287"/>
        <v>264.79000000000002</v>
      </c>
      <c r="Z498" s="71">
        <f t="shared" si="287"/>
        <v>264.79000000000002</v>
      </c>
      <c r="AA498" s="71">
        <f t="shared" si="287"/>
        <v>264.79000000000002</v>
      </c>
    </row>
    <row r="499" spans="1:27" ht="13.8" collapsed="1" x14ac:dyDescent="0.3">
      <c r="A499" s="162" t="s">
        <v>721</v>
      </c>
      <c r="B499" s="54" t="str">
        <f>"04"&amp;"."&amp;$B$662&amp;"."&amp;$B$663</f>
        <v>04.03.2024</v>
      </c>
      <c r="C499" s="134" t="s">
        <v>76</v>
      </c>
      <c r="D499" s="135">
        <f>ROUND(((D500+D501+D503+D502)/1000),5)</f>
        <v>5.2873200000000002</v>
      </c>
      <c r="E499" s="135">
        <f>ROUND(((E500+E501+E503+E502)/1000),5)</f>
        <v>5.1509999999999998</v>
      </c>
      <c r="F499" s="135">
        <f>ROUND(((F500+F501+F503+F502)/1000),5)</f>
        <v>5.1032299999999999</v>
      </c>
      <c r="G499" s="135">
        <f t="shared" ref="G499:AA499" si="288">ROUND(((G500+G501+G503+G502)/1000),5)</f>
        <v>5.09701</v>
      </c>
      <c r="H499" s="135">
        <f t="shared" si="288"/>
        <v>5.1325900000000004</v>
      </c>
      <c r="I499" s="135">
        <f t="shared" si="288"/>
        <v>5.2837800000000001</v>
      </c>
      <c r="J499" s="135">
        <f t="shared" si="288"/>
        <v>5.3135700000000003</v>
      </c>
      <c r="K499" s="135">
        <f t="shared" si="288"/>
        <v>5.6833200000000001</v>
      </c>
      <c r="L499" s="135">
        <f t="shared" si="288"/>
        <v>5.8552299999999997</v>
      </c>
      <c r="M499" s="135">
        <f t="shared" si="288"/>
        <v>5.9442599999999999</v>
      </c>
      <c r="N499" s="135">
        <f t="shared" si="288"/>
        <v>5.9593400000000001</v>
      </c>
      <c r="O499" s="135">
        <f t="shared" si="288"/>
        <v>6.0043899999999999</v>
      </c>
      <c r="P499" s="135">
        <f t="shared" si="288"/>
        <v>5.9642799999999996</v>
      </c>
      <c r="Q499" s="135">
        <f t="shared" si="288"/>
        <v>5.9381700000000004</v>
      </c>
      <c r="R499" s="135">
        <f t="shared" si="288"/>
        <v>5.8943199999999996</v>
      </c>
      <c r="S499" s="135">
        <f t="shared" si="288"/>
        <v>5.8356899999999996</v>
      </c>
      <c r="T499" s="135">
        <f t="shared" si="288"/>
        <v>5.8111499999999996</v>
      </c>
      <c r="U499" s="135">
        <f t="shared" si="288"/>
        <v>5.80375</v>
      </c>
      <c r="V499" s="135">
        <f t="shared" si="288"/>
        <v>5.84558</v>
      </c>
      <c r="W499" s="135">
        <f t="shared" si="288"/>
        <v>5.9383400000000002</v>
      </c>
      <c r="X499" s="135">
        <f t="shared" si="288"/>
        <v>5.8388499999999999</v>
      </c>
      <c r="Y499" s="135">
        <f t="shared" si="288"/>
        <v>5.6990299999999996</v>
      </c>
      <c r="Z499" s="135">
        <f t="shared" si="288"/>
        <v>5.4209500000000004</v>
      </c>
      <c r="AA499" s="135">
        <f t="shared" si="288"/>
        <v>5.3087900000000001</v>
      </c>
    </row>
    <row r="500" spans="1:27" ht="12.75" hidden="1" customHeight="1" outlineLevel="1" x14ac:dyDescent="0.3">
      <c r="A500" s="163" t="s">
        <v>722</v>
      </c>
      <c r="B500" s="94" t="s">
        <v>238</v>
      </c>
      <c r="C500" s="70" t="s">
        <v>79</v>
      </c>
      <c r="D500" s="71">
        <v>1457.17</v>
      </c>
      <c r="E500" s="71">
        <v>1320.85</v>
      </c>
      <c r="F500" s="71">
        <v>1273.08</v>
      </c>
      <c r="G500" s="71">
        <v>1266.8599999999999</v>
      </c>
      <c r="H500" s="71">
        <v>1302.44</v>
      </c>
      <c r="I500" s="71">
        <v>1453.63</v>
      </c>
      <c r="J500" s="71">
        <v>1483.42</v>
      </c>
      <c r="K500" s="71">
        <v>1853.17</v>
      </c>
      <c r="L500" s="71">
        <v>2025.08</v>
      </c>
      <c r="M500" s="71">
        <v>2114.11</v>
      </c>
      <c r="N500" s="71">
        <v>2129.19</v>
      </c>
      <c r="O500" s="71">
        <v>2174.2399999999998</v>
      </c>
      <c r="P500" s="71">
        <v>2134.13</v>
      </c>
      <c r="Q500" s="71">
        <v>2108.02</v>
      </c>
      <c r="R500" s="71">
        <v>2064.17</v>
      </c>
      <c r="S500" s="71">
        <v>2005.54</v>
      </c>
      <c r="T500" s="71">
        <v>1981</v>
      </c>
      <c r="U500" s="71">
        <v>1973.6</v>
      </c>
      <c r="V500" s="71">
        <v>2015.43</v>
      </c>
      <c r="W500" s="71">
        <v>2108.19</v>
      </c>
      <c r="X500" s="71">
        <v>2008.7</v>
      </c>
      <c r="Y500" s="71">
        <v>1868.88</v>
      </c>
      <c r="Z500" s="71">
        <v>1590.8</v>
      </c>
      <c r="AA500" s="71">
        <v>1478.64</v>
      </c>
    </row>
    <row r="501" spans="1:27" ht="12.75" hidden="1" customHeight="1" outlineLevel="1" x14ac:dyDescent="0.3">
      <c r="A501" s="163" t="s">
        <v>723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3">
      <c r="A502" s="163" t="s">
        <v>724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hidden="1" customHeight="1" outlineLevel="1" x14ac:dyDescent="0.3">
      <c r="A503" s="163" t="s">
        <v>725</v>
      </c>
      <c r="B503" s="94" t="s">
        <v>81</v>
      </c>
      <c r="C503" s="70" t="s">
        <v>79</v>
      </c>
      <c r="D503" s="71">
        <f>$D$11</f>
        <v>264.79000000000002</v>
      </c>
      <c r="E503" s="71">
        <f t="shared" ref="E503:AA503" si="290">$D$11</f>
        <v>264.79000000000002</v>
      </c>
      <c r="F503" s="71">
        <f t="shared" si="290"/>
        <v>264.79000000000002</v>
      </c>
      <c r="G503" s="71">
        <f t="shared" si="290"/>
        <v>264.79000000000002</v>
      </c>
      <c r="H503" s="71">
        <f t="shared" si="290"/>
        <v>264.79000000000002</v>
      </c>
      <c r="I503" s="71">
        <f t="shared" si="290"/>
        <v>264.79000000000002</v>
      </c>
      <c r="J503" s="71">
        <f t="shared" si="290"/>
        <v>264.79000000000002</v>
      </c>
      <c r="K503" s="71">
        <f t="shared" si="290"/>
        <v>264.79000000000002</v>
      </c>
      <c r="L503" s="71">
        <f t="shared" si="290"/>
        <v>264.79000000000002</v>
      </c>
      <c r="M503" s="71">
        <f t="shared" si="290"/>
        <v>264.79000000000002</v>
      </c>
      <c r="N503" s="71">
        <f t="shared" si="290"/>
        <v>264.79000000000002</v>
      </c>
      <c r="O503" s="71">
        <f t="shared" si="290"/>
        <v>264.79000000000002</v>
      </c>
      <c r="P503" s="71">
        <f t="shared" si="290"/>
        <v>264.79000000000002</v>
      </c>
      <c r="Q503" s="71">
        <f t="shared" si="290"/>
        <v>264.79000000000002</v>
      </c>
      <c r="R503" s="71">
        <f t="shared" si="290"/>
        <v>264.79000000000002</v>
      </c>
      <c r="S503" s="71">
        <f t="shared" si="290"/>
        <v>264.79000000000002</v>
      </c>
      <c r="T503" s="71">
        <f t="shared" si="290"/>
        <v>264.79000000000002</v>
      </c>
      <c r="U503" s="71">
        <f t="shared" si="290"/>
        <v>264.79000000000002</v>
      </c>
      <c r="V503" s="71">
        <f t="shared" si="290"/>
        <v>264.79000000000002</v>
      </c>
      <c r="W503" s="71">
        <f t="shared" si="290"/>
        <v>264.79000000000002</v>
      </c>
      <c r="X503" s="71">
        <f t="shared" si="290"/>
        <v>264.79000000000002</v>
      </c>
      <c r="Y503" s="71">
        <f t="shared" si="290"/>
        <v>264.79000000000002</v>
      </c>
      <c r="Z503" s="71">
        <f t="shared" si="290"/>
        <v>264.79000000000002</v>
      </c>
      <c r="AA503" s="71">
        <f t="shared" si="290"/>
        <v>264.79000000000002</v>
      </c>
    </row>
    <row r="504" spans="1:27" ht="13.8" collapsed="1" x14ac:dyDescent="0.3">
      <c r="A504" s="162" t="s">
        <v>726</v>
      </c>
      <c r="B504" s="54" t="str">
        <f>"05"&amp;"."&amp;$B$662&amp;"."&amp;$B$663</f>
        <v>05.03.2024</v>
      </c>
      <c r="C504" s="134" t="s">
        <v>76</v>
      </c>
      <c r="D504" s="135">
        <f>ROUND(((D505+D506+D508+D507)/1000),5)</f>
        <v>5.16554</v>
      </c>
      <c r="E504" s="135">
        <f>ROUND(((E505+E506+E508+E507)/1000),5)</f>
        <v>5.0986500000000001</v>
      </c>
      <c r="F504" s="135">
        <f>ROUND(((F505+F506+F508+F507)/1000),5)</f>
        <v>5.0773400000000004</v>
      </c>
      <c r="G504" s="135">
        <f t="shared" ref="G504:AA504" si="291">ROUND(((G505+G506+G508+G507)/1000),5)</f>
        <v>5.0707199999999997</v>
      </c>
      <c r="H504" s="135">
        <f t="shared" si="291"/>
        <v>5.1129499999999997</v>
      </c>
      <c r="I504" s="135">
        <f t="shared" si="291"/>
        <v>5.2459899999999999</v>
      </c>
      <c r="J504" s="135">
        <f t="shared" si="291"/>
        <v>5.3427300000000004</v>
      </c>
      <c r="K504" s="135">
        <f t="shared" si="291"/>
        <v>5.5380599999999998</v>
      </c>
      <c r="L504" s="135">
        <f t="shared" si="291"/>
        <v>5.7005800000000004</v>
      </c>
      <c r="M504" s="135">
        <f t="shared" si="291"/>
        <v>5.7520699999999998</v>
      </c>
      <c r="N504" s="135">
        <f t="shared" si="291"/>
        <v>5.7127600000000003</v>
      </c>
      <c r="O504" s="135">
        <f t="shared" si="291"/>
        <v>6.0560999999999998</v>
      </c>
      <c r="P504" s="135">
        <f t="shared" si="291"/>
        <v>5.9244199999999996</v>
      </c>
      <c r="Q504" s="135">
        <f t="shared" si="291"/>
        <v>5.8583600000000002</v>
      </c>
      <c r="R504" s="135">
        <f t="shared" si="291"/>
        <v>5.9132400000000001</v>
      </c>
      <c r="S504" s="135">
        <f t="shared" si="291"/>
        <v>5.8061800000000003</v>
      </c>
      <c r="T504" s="135">
        <f t="shared" si="291"/>
        <v>5.7823399999999996</v>
      </c>
      <c r="U504" s="135">
        <f t="shared" si="291"/>
        <v>5.69123</v>
      </c>
      <c r="V504" s="135">
        <f t="shared" si="291"/>
        <v>5.6928999999999998</v>
      </c>
      <c r="W504" s="135">
        <f t="shared" si="291"/>
        <v>5.6854699999999996</v>
      </c>
      <c r="X504" s="135">
        <f t="shared" si="291"/>
        <v>5.7525500000000003</v>
      </c>
      <c r="Y504" s="135">
        <f t="shared" si="291"/>
        <v>5.5604399999999998</v>
      </c>
      <c r="Z504" s="135">
        <f t="shared" si="291"/>
        <v>5.3918699999999999</v>
      </c>
      <c r="AA504" s="135">
        <f t="shared" si="291"/>
        <v>5.2183200000000003</v>
      </c>
    </row>
    <row r="505" spans="1:27" ht="12.75" hidden="1" customHeight="1" outlineLevel="1" x14ac:dyDescent="0.3">
      <c r="A505" s="163" t="s">
        <v>727</v>
      </c>
      <c r="B505" s="94" t="s">
        <v>238</v>
      </c>
      <c r="C505" s="70" t="s">
        <v>79</v>
      </c>
      <c r="D505" s="71">
        <v>1335.39</v>
      </c>
      <c r="E505" s="71">
        <v>1268.5</v>
      </c>
      <c r="F505" s="71">
        <v>1247.19</v>
      </c>
      <c r="G505" s="71">
        <v>1240.57</v>
      </c>
      <c r="H505" s="71">
        <v>1282.8</v>
      </c>
      <c r="I505" s="71">
        <v>1415.84</v>
      </c>
      <c r="J505" s="71">
        <v>1512.58</v>
      </c>
      <c r="K505" s="71">
        <v>1707.91</v>
      </c>
      <c r="L505" s="71">
        <v>1870.43</v>
      </c>
      <c r="M505" s="71">
        <v>1921.92</v>
      </c>
      <c r="N505" s="71">
        <v>1882.61</v>
      </c>
      <c r="O505" s="71">
        <v>2225.9499999999998</v>
      </c>
      <c r="P505" s="71">
        <v>2094.27</v>
      </c>
      <c r="Q505" s="71">
        <v>2028.21</v>
      </c>
      <c r="R505" s="71">
        <v>2083.09</v>
      </c>
      <c r="S505" s="71">
        <v>1976.03</v>
      </c>
      <c r="T505" s="71">
        <v>1952.19</v>
      </c>
      <c r="U505" s="71">
        <v>1861.08</v>
      </c>
      <c r="V505" s="71">
        <v>1862.75</v>
      </c>
      <c r="W505" s="71">
        <v>1855.32</v>
      </c>
      <c r="X505" s="71">
        <v>1922.4</v>
      </c>
      <c r="Y505" s="71">
        <v>1730.29</v>
      </c>
      <c r="Z505" s="71">
        <v>1561.72</v>
      </c>
      <c r="AA505" s="71">
        <v>1388.17</v>
      </c>
    </row>
    <row r="506" spans="1:27" ht="12.75" hidden="1" customHeight="1" outlineLevel="1" x14ac:dyDescent="0.3">
      <c r="A506" s="163" t="s">
        <v>728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3">
      <c r="A507" s="163" t="s">
        <v>729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hidden="1" customHeight="1" outlineLevel="1" x14ac:dyDescent="0.3">
      <c r="A508" s="163" t="s">
        <v>730</v>
      </c>
      <c r="B508" s="94" t="s">
        <v>81</v>
      </c>
      <c r="C508" s="70" t="s">
        <v>79</v>
      </c>
      <c r="D508" s="71">
        <f>$D$11</f>
        <v>264.79000000000002</v>
      </c>
      <c r="E508" s="71">
        <f t="shared" ref="E508:AA508" si="293">$D$11</f>
        <v>264.79000000000002</v>
      </c>
      <c r="F508" s="71">
        <f t="shared" si="293"/>
        <v>264.79000000000002</v>
      </c>
      <c r="G508" s="71">
        <f t="shared" si="293"/>
        <v>264.79000000000002</v>
      </c>
      <c r="H508" s="71">
        <f t="shared" si="293"/>
        <v>264.79000000000002</v>
      </c>
      <c r="I508" s="71">
        <f t="shared" si="293"/>
        <v>264.79000000000002</v>
      </c>
      <c r="J508" s="71">
        <f t="shared" si="293"/>
        <v>264.79000000000002</v>
      </c>
      <c r="K508" s="71">
        <f t="shared" si="293"/>
        <v>264.79000000000002</v>
      </c>
      <c r="L508" s="71">
        <f t="shared" si="293"/>
        <v>264.79000000000002</v>
      </c>
      <c r="M508" s="71">
        <f t="shared" si="293"/>
        <v>264.79000000000002</v>
      </c>
      <c r="N508" s="71">
        <f t="shared" si="293"/>
        <v>264.79000000000002</v>
      </c>
      <c r="O508" s="71">
        <f t="shared" si="293"/>
        <v>264.79000000000002</v>
      </c>
      <c r="P508" s="71">
        <f t="shared" si="293"/>
        <v>264.79000000000002</v>
      </c>
      <c r="Q508" s="71">
        <f t="shared" si="293"/>
        <v>264.79000000000002</v>
      </c>
      <c r="R508" s="71">
        <f t="shared" si="293"/>
        <v>264.79000000000002</v>
      </c>
      <c r="S508" s="71">
        <f t="shared" si="293"/>
        <v>264.79000000000002</v>
      </c>
      <c r="T508" s="71">
        <f t="shared" si="293"/>
        <v>264.79000000000002</v>
      </c>
      <c r="U508" s="71">
        <f t="shared" si="293"/>
        <v>264.79000000000002</v>
      </c>
      <c r="V508" s="71">
        <f t="shared" si="293"/>
        <v>264.79000000000002</v>
      </c>
      <c r="W508" s="71">
        <f t="shared" si="293"/>
        <v>264.79000000000002</v>
      </c>
      <c r="X508" s="71">
        <f t="shared" si="293"/>
        <v>264.79000000000002</v>
      </c>
      <c r="Y508" s="71">
        <f t="shared" si="293"/>
        <v>264.79000000000002</v>
      </c>
      <c r="Z508" s="71">
        <f t="shared" si="293"/>
        <v>264.79000000000002</v>
      </c>
      <c r="AA508" s="71">
        <f t="shared" si="293"/>
        <v>264.79000000000002</v>
      </c>
    </row>
    <row r="509" spans="1:27" ht="13.8" collapsed="1" x14ac:dyDescent="0.3">
      <c r="A509" s="162" t="s">
        <v>731</v>
      </c>
      <c r="B509" s="54" t="str">
        <f>"06"&amp;"."&amp;$B$662&amp;"."&amp;$B$663</f>
        <v>06.03.2024</v>
      </c>
      <c r="C509" s="134" t="s">
        <v>76</v>
      </c>
      <c r="D509" s="135">
        <f>ROUND(((D510+D511+D513+D512)/1000),5)</f>
        <v>5.2224599999999999</v>
      </c>
      <c r="E509" s="135">
        <f>ROUND(((E510+E511+E513+E512)/1000),5)</f>
        <v>5.1093599999999997</v>
      </c>
      <c r="F509" s="135">
        <f>ROUND(((F510+F511+F513+F512)/1000),5)</f>
        <v>5.0922799999999997</v>
      </c>
      <c r="G509" s="135">
        <f t="shared" ref="G509:AA509" si="294">ROUND(((G510+G511+G513+G512)/1000),5)</f>
        <v>5.0881699999999999</v>
      </c>
      <c r="H509" s="135">
        <f t="shared" si="294"/>
        <v>5.1532299999999998</v>
      </c>
      <c r="I509" s="135">
        <f t="shared" si="294"/>
        <v>5.2959100000000001</v>
      </c>
      <c r="J509" s="135">
        <f t="shared" si="294"/>
        <v>5.3937099999999996</v>
      </c>
      <c r="K509" s="135">
        <f t="shared" si="294"/>
        <v>5.6851200000000004</v>
      </c>
      <c r="L509" s="135">
        <f t="shared" si="294"/>
        <v>5.7568999999999999</v>
      </c>
      <c r="M509" s="135">
        <f t="shared" si="294"/>
        <v>5.7723500000000003</v>
      </c>
      <c r="N509" s="135">
        <f t="shared" si="294"/>
        <v>5.7356600000000002</v>
      </c>
      <c r="O509" s="135">
        <f t="shared" si="294"/>
        <v>5.8388799999999996</v>
      </c>
      <c r="P509" s="135">
        <f t="shared" si="294"/>
        <v>5.8277999999999999</v>
      </c>
      <c r="Q509" s="135">
        <f t="shared" si="294"/>
        <v>5.8251200000000001</v>
      </c>
      <c r="R509" s="135">
        <f t="shared" si="294"/>
        <v>5.8041600000000004</v>
      </c>
      <c r="S509" s="135">
        <f t="shared" si="294"/>
        <v>5.78172</v>
      </c>
      <c r="T509" s="135">
        <f t="shared" si="294"/>
        <v>5.7708599999999999</v>
      </c>
      <c r="U509" s="135">
        <f t="shared" si="294"/>
        <v>5.7215299999999996</v>
      </c>
      <c r="V509" s="135">
        <f t="shared" si="294"/>
        <v>5.7626799999999996</v>
      </c>
      <c r="W509" s="135">
        <f t="shared" si="294"/>
        <v>5.7629799999999998</v>
      </c>
      <c r="X509" s="135">
        <f t="shared" si="294"/>
        <v>5.8183699999999998</v>
      </c>
      <c r="Y509" s="135">
        <f t="shared" si="294"/>
        <v>5.7119900000000001</v>
      </c>
      <c r="Z509" s="135">
        <f t="shared" si="294"/>
        <v>5.4418300000000004</v>
      </c>
      <c r="AA509" s="135">
        <f t="shared" si="294"/>
        <v>5.3038800000000004</v>
      </c>
    </row>
    <row r="510" spans="1:27" ht="12.75" hidden="1" customHeight="1" outlineLevel="1" x14ac:dyDescent="0.3">
      <c r="A510" s="163" t="s">
        <v>732</v>
      </c>
      <c r="B510" s="94" t="s">
        <v>238</v>
      </c>
      <c r="C510" s="70" t="s">
        <v>79</v>
      </c>
      <c r="D510" s="71">
        <v>1392.31</v>
      </c>
      <c r="E510" s="71">
        <v>1279.21</v>
      </c>
      <c r="F510" s="71">
        <v>1262.1300000000001</v>
      </c>
      <c r="G510" s="71">
        <v>1258.02</v>
      </c>
      <c r="H510" s="71">
        <v>1323.08</v>
      </c>
      <c r="I510" s="71">
        <v>1465.76</v>
      </c>
      <c r="J510" s="71">
        <v>1563.56</v>
      </c>
      <c r="K510" s="71">
        <v>1854.97</v>
      </c>
      <c r="L510" s="71">
        <v>1926.75</v>
      </c>
      <c r="M510" s="71">
        <v>1942.2</v>
      </c>
      <c r="N510" s="71">
        <v>1905.51</v>
      </c>
      <c r="O510" s="71">
        <v>2008.73</v>
      </c>
      <c r="P510" s="71">
        <v>1997.65</v>
      </c>
      <c r="Q510" s="71">
        <v>1994.97</v>
      </c>
      <c r="R510" s="71">
        <v>1974.01</v>
      </c>
      <c r="S510" s="71">
        <v>1951.57</v>
      </c>
      <c r="T510" s="71">
        <v>1940.71</v>
      </c>
      <c r="U510" s="71">
        <v>1891.38</v>
      </c>
      <c r="V510" s="71">
        <v>1932.53</v>
      </c>
      <c r="W510" s="71">
        <v>1932.83</v>
      </c>
      <c r="X510" s="71">
        <v>1988.22</v>
      </c>
      <c r="Y510" s="71">
        <v>1881.84</v>
      </c>
      <c r="Z510" s="71">
        <v>1611.68</v>
      </c>
      <c r="AA510" s="71">
        <v>1473.73</v>
      </c>
    </row>
    <row r="511" spans="1:27" ht="12.75" hidden="1" customHeight="1" outlineLevel="1" x14ac:dyDescent="0.3">
      <c r="A511" s="163" t="s">
        <v>733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3">
      <c r="A512" s="163" t="s">
        <v>734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hidden="1" customHeight="1" outlineLevel="1" x14ac:dyDescent="0.3">
      <c r="A513" s="163" t="s">
        <v>735</v>
      </c>
      <c r="B513" s="94" t="s">
        <v>81</v>
      </c>
      <c r="C513" s="70" t="s">
        <v>79</v>
      </c>
      <c r="D513" s="71">
        <f>$D$11</f>
        <v>264.79000000000002</v>
      </c>
      <c r="E513" s="71">
        <f t="shared" ref="E513:AA513" si="296">$D$11</f>
        <v>264.79000000000002</v>
      </c>
      <c r="F513" s="71">
        <f t="shared" si="296"/>
        <v>264.79000000000002</v>
      </c>
      <c r="G513" s="71">
        <f t="shared" si="296"/>
        <v>264.79000000000002</v>
      </c>
      <c r="H513" s="71">
        <f t="shared" si="296"/>
        <v>264.79000000000002</v>
      </c>
      <c r="I513" s="71">
        <f t="shared" si="296"/>
        <v>264.79000000000002</v>
      </c>
      <c r="J513" s="71">
        <f t="shared" si="296"/>
        <v>264.79000000000002</v>
      </c>
      <c r="K513" s="71">
        <f t="shared" si="296"/>
        <v>264.79000000000002</v>
      </c>
      <c r="L513" s="71">
        <f t="shared" si="296"/>
        <v>264.79000000000002</v>
      </c>
      <c r="M513" s="71">
        <f t="shared" si="296"/>
        <v>264.79000000000002</v>
      </c>
      <c r="N513" s="71">
        <f t="shared" si="296"/>
        <v>264.79000000000002</v>
      </c>
      <c r="O513" s="71">
        <f t="shared" si="296"/>
        <v>264.79000000000002</v>
      </c>
      <c r="P513" s="71">
        <f t="shared" si="296"/>
        <v>264.79000000000002</v>
      </c>
      <c r="Q513" s="71">
        <f t="shared" si="296"/>
        <v>264.79000000000002</v>
      </c>
      <c r="R513" s="71">
        <f t="shared" si="296"/>
        <v>264.79000000000002</v>
      </c>
      <c r="S513" s="71">
        <f t="shared" si="296"/>
        <v>264.79000000000002</v>
      </c>
      <c r="T513" s="71">
        <f t="shared" si="296"/>
        <v>264.79000000000002</v>
      </c>
      <c r="U513" s="71">
        <f t="shared" si="296"/>
        <v>264.79000000000002</v>
      </c>
      <c r="V513" s="71">
        <f t="shared" si="296"/>
        <v>264.79000000000002</v>
      </c>
      <c r="W513" s="71">
        <f t="shared" si="296"/>
        <v>264.79000000000002</v>
      </c>
      <c r="X513" s="71">
        <f t="shared" si="296"/>
        <v>264.79000000000002</v>
      </c>
      <c r="Y513" s="71">
        <f t="shared" si="296"/>
        <v>264.79000000000002</v>
      </c>
      <c r="Z513" s="71">
        <f t="shared" si="296"/>
        <v>264.79000000000002</v>
      </c>
      <c r="AA513" s="71">
        <f t="shared" si="296"/>
        <v>264.79000000000002</v>
      </c>
    </row>
    <row r="514" spans="1:27" ht="13.8" collapsed="1" x14ac:dyDescent="0.3">
      <c r="A514" s="162" t="s">
        <v>736</v>
      </c>
      <c r="B514" s="54" t="str">
        <f>"07"&amp;"."&amp;$B$662&amp;"."&amp;$B$663</f>
        <v>07.03.2024</v>
      </c>
      <c r="C514" s="134" t="s">
        <v>76</v>
      </c>
      <c r="D514" s="135">
        <f>ROUND(((D515+D516+D518+D517)/1000),5)</f>
        <v>5.0952799999999998</v>
      </c>
      <c r="E514" s="135">
        <f>ROUND(((E515+E516+E518+E517)/1000),5)</f>
        <v>5.0693299999999999</v>
      </c>
      <c r="F514" s="135">
        <f>ROUND(((F515+F516+F518+F517)/1000),5)</f>
        <v>5.0354200000000002</v>
      </c>
      <c r="G514" s="135">
        <f t="shared" ref="G514:AA514" si="297">ROUND(((G515+G516+G518+G517)/1000),5)</f>
        <v>5.0251299999999999</v>
      </c>
      <c r="H514" s="135">
        <f t="shared" si="297"/>
        <v>5.0714899999999998</v>
      </c>
      <c r="I514" s="135">
        <f t="shared" si="297"/>
        <v>5.2166800000000002</v>
      </c>
      <c r="J514" s="135">
        <f t="shared" si="297"/>
        <v>5.3332300000000004</v>
      </c>
      <c r="K514" s="135">
        <f t="shared" si="297"/>
        <v>5.6036000000000001</v>
      </c>
      <c r="L514" s="135">
        <f t="shared" si="297"/>
        <v>5.6771599999999998</v>
      </c>
      <c r="M514" s="135">
        <f t="shared" si="297"/>
        <v>5.6861199999999998</v>
      </c>
      <c r="N514" s="135">
        <f t="shared" si="297"/>
        <v>5.6858199999999997</v>
      </c>
      <c r="O514" s="135">
        <f t="shared" si="297"/>
        <v>5.7138900000000001</v>
      </c>
      <c r="P514" s="135">
        <f t="shared" si="297"/>
        <v>5.7692300000000003</v>
      </c>
      <c r="Q514" s="135">
        <f t="shared" si="297"/>
        <v>5.7690799999999998</v>
      </c>
      <c r="R514" s="135">
        <f t="shared" si="297"/>
        <v>5.7306100000000004</v>
      </c>
      <c r="S514" s="135">
        <f t="shared" si="297"/>
        <v>5.70817</v>
      </c>
      <c r="T514" s="135">
        <f t="shared" si="297"/>
        <v>5.7143100000000002</v>
      </c>
      <c r="U514" s="135">
        <f t="shared" si="297"/>
        <v>5.6058500000000002</v>
      </c>
      <c r="V514" s="135">
        <f t="shared" si="297"/>
        <v>5.64316</v>
      </c>
      <c r="W514" s="135">
        <f t="shared" si="297"/>
        <v>5.66092</v>
      </c>
      <c r="X514" s="135">
        <f t="shared" si="297"/>
        <v>5.6726799999999997</v>
      </c>
      <c r="Y514" s="135">
        <f t="shared" si="297"/>
        <v>5.6760599999999997</v>
      </c>
      <c r="Z514" s="135">
        <f t="shared" si="297"/>
        <v>5.45547</v>
      </c>
      <c r="AA514" s="135">
        <f t="shared" si="297"/>
        <v>5.3001800000000001</v>
      </c>
    </row>
    <row r="515" spans="1:27" ht="12.75" hidden="1" customHeight="1" outlineLevel="1" x14ac:dyDescent="0.3">
      <c r="A515" s="163" t="s">
        <v>737</v>
      </c>
      <c r="B515" s="94" t="s">
        <v>238</v>
      </c>
      <c r="C515" s="70" t="s">
        <v>79</v>
      </c>
      <c r="D515" s="71">
        <v>1265.1300000000001</v>
      </c>
      <c r="E515" s="71">
        <v>1239.18</v>
      </c>
      <c r="F515" s="71">
        <v>1205.27</v>
      </c>
      <c r="G515" s="71">
        <v>1194.98</v>
      </c>
      <c r="H515" s="71">
        <v>1241.3399999999999</v>
      </c>
      <c r="I515" s="71">
        <v>1386.53</v>
      </c>
      <c r="J515" s="71">
        <v>1503.08</v>
      </c>
      <c r="K515" s="71">
        <v>1773.45</v>
      </c>
      <c r="L515" s="71">
        <v>1847.01</v>
      </c>
      <c r="M515" s="71">
        <v>1855.97</v>
      </c>
      <c r="N515" s="71">
        <v>1855.67</v>
      </c>
      <c r="O515" s="71">
        <v>1883.74</v>
      </c>
      <c r="P515" s="71">
        <v>1939.08</v>
      </c>
      <c r="Q515" s="71">
        <v>1938.93</v>
      </c>
      <c r="R515" s="71">
        <v>1900.46</v>
      </c>
      <c r="S515" s="71">
        <v>1878.02</v>
      </c>
      <c r="T515" s="71">
        <v>1884.16</v>
      </c>
      <c r="U515" s="71">
        <v>1775.7</v>
      </c>
      <c r="V515" s="71">
        <v>1813.01</v>
      </c>
      <c r="W515" s="71">
        <v>1830.77</v>
      </c>
      <c r="X515" s="71">
        <v>1842.53</v>
      </c>
      <c r="Y515" s="71">
        <v>1845.91</v>
      </c>
      <c r="Z515" s="71">
        <v>1625.32</v>
      </c>
      <c r="AA515" s="71">
        <v>1470.03</v>
      </c>
    </row>
    <row r="516" spans="1:27" ht="12.75" hidden="1" customHeight="1" outlineLevel="1" x14ac:dyDescent="0.3">
      <c r="A516" s="163" t="s">
        <v>738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3">
      <c r="A517" s="163" t="s">
        <v>739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hidden="1" customHeight="1" outlineLevel="1" x14ac:dyDescent="0.3">
      <c r="A518" s="163" t="s">
        <v>740</v>
      </c>
      <c r="B518" s="94" t="s">
        <v>81</v>
      </c>
      <c r="C518" s="70" t="s">
        <v>79</v>
      </c>
      <c r="D518" s="71">
        <f>$D$11</f>
        <v>264.79000000000002</v>
      </c>
      <c r="E518" s="71">
        <f t="shared" ref="E518:AA518" si="299">$D$11</f>
        <v>264.79000000000002</v>
      </c>
      <c r="F518" s="71">
        <f t="shared" si="299"/>
        <v>264.79000000000002</v>
      </c>
      <c r="G518" s="71">
        <f t="shared" si="299"/>
        <v>264.79000000000002</v>
      </c>
      <c r="H518" s="71">
        <f t="shared" si="299"/>
        <v>264.79000000000002</v>
      </c>
      <c r="I518" s="71">
        <f t="shared" si="299"/>
        <v>264.79000000000002</v>
      </c>
      <c r="J518" s="71">
        <f t="shared" si="299"/>
        <v>264.79000000000002</v>
      </c>
      <c r="K518" s="71">
        <f t="shared" si="299"/>
        <v>264.79000000000002</v>
      </c>
      <c r="L518" s="71">
        <f t="shared" si="299"/>
        <v>264.79000000000002</v>
      </c>
      <c r="M518" s="71">
        <f t="shared" si="299"/>
        <v>264.79000000000002</v>
      </c>
      <c r="N518" s="71">
        <f t="shared" si="299"/>
        <v>264.79000000000002</v>
      </c>
      <c r="O518" s="71">
        <f t="shared" si="299"/>
        <v>264.79000000000002</v>
      </c>
      <c r="P518" s="71">
        <f t="shared" si="299"/>
        <v>264.79000000000002</v>
      </c>
      <c r="Q518" s="71">
        <f t="shared" si="299"/>
        <v>264.79000000000002</v>
      </c>
      <c r="R518" s="71">
        <f t="shared" si="299"/>
        <v>264.79000000000002</v>
      </c>
      <c r="S518" s="71">
        <f t="shared" si="299"/>
        <v>264.79000000000002</v>
      </c>
      <c r="T518" s="71">
        <f t="shared" si="299"/>
        <v>264.79000000000002</v>
      </c>
      <c r="U518" s="71">
        <f t="shared" si="299"/>
        <v>264.79000000000002</v>
      </c>
      <c r="V518" s="71">
        <f t="shared" si="299"/>
        <v>264.79000000000002</v>
      </c>
      <c r="W518" s="71">
        <f t="shared" si="299"/>
        <v>264.79000000000002</v>
      </c>
      <c r="X518" s="71">
        <f t="shared" si="299"/>
        <v>264.79000000000002</v>
      </c>
      <c r="Y518" s="71">
        <f t="shared" si="299"/>
        <v>264.79000000000002</v>
      </c>
      <c r="Z518" s="71">
        <f t="shared" si="299"/>
        <v>264.79000000000002</v>
      </c>
      <c r="AA518" s="71">
        <f t="shared" si="299"/>
        <v>264.79000000000002</v>
      </c>
    </row>
    <row r="519" spans="1:27" ht="13.8" collapsed="1" x14ac:dyDescent="0.3">
      <c r="A519" s="162" t="s">
        <v>741</v>
      </c>
      <c r="B519" s="54" t="str">
        <f>"08"&amp;"."&amp;$B$662&amp;"."&amp;$B$663</f>
        <v>08.03.2024</v>
      </c>
      <c r="C519" s="134" t="s">
        <v>76</v>
      </c>
      <c r="D519" s="135">
        <f>ROUND(((D520+D521+D523+D522)/1000),5)</f>
        <v>5.2945599999999997</v>
      </c>
      <c r="E519" s="135">
        <f>ROUND(((E520+E521+E523+E522)/1000),5)</f>
        <v>5.1577099999999998</v>
      </c>
      <c r="F519" s="135">
        <f>ROUND(((F520+F521+F523+F522)/1000),5)</f>
        <v>5.0949499999999999</v>
      </c>
      <c r="G519" s="135">
        <f t="shared" ref="G519:AA519" si="300">ROUND(((G520+G521+G523+G522)/1000),5)</f>
        <v>5.0930200000000001</v>
      </c>
      <c r="H519" s="135">
        <f t="shared" si="300"/>
        <v>5.0961999999999996</v>
      </c>
      <c r="I519" s="135">
        <f t="shared" si="300"/>
        <v>5.1548600000000002</v>
      </c>
      <c r="J519" s="135">
        <f t="shared" si="300"/>
        <v>5.1898799999999996</v>
      </c>
      <c r="K519" s="135">
        <f t="shared" si="300"/>
        <v>5.3068900000000001</v>
      </c>
      <c r="L519" s="135">
        <f t="shared" si="300"/>
        <v>5.5112300000000003</v>
      </c>
      <c r="M519" s="135">
        <f t="shared" si="300"/>
        <v>5.5600699999999996</v>
      </c>
      <c r="N519" s="135">
        <f t="shared" si="300"/>
        <v>5.6039599999999998</v>
      </c>
      <c r="O519" s="135">
        <f t="shared" si="300"/>
        <v>5.6132099999999996</v>
      </c>
      <c r="P519" s="135">
        <f t="shared" si="300"/>
        <v>5.5958399999999999</v>
      </c>
      <c r="Q519" s="135">
        <f t="shared" si="300"/>
        <v>5.5800200000000002</v>
      </c>
      <c r="R519" s="135">
        <f t="shared" si="300"/>
        <v>5.5445500000000001</v>
      </c>
      <c r="S519" s="135">
        <f t="shared" si="300"/>
        <v>5.5379399999999999</v>
      </c>
      <c r="T519" s="135">
        <f t="shared" si="300"/>
        <v>5.5403399999999996</v>
      </c>
      <c r="U519" s="135">
        <f t="shared" si="300"/>
        <v>5.5446099999999996</v>
      </c>
      <c r="V519" s="135">
        <f t="shared" si="300"/>
        <v>5.5542499999999997</v>
      </c>
      <c r="W519" s="135">
        <f t="shared" si="300"/>
        <v>5.5893899999999999</v>
      </c>
      <c r="X519" s="135">
        <f t="shared" si="300"/>
        <v>5.6408500000000004</v>
      </c>
      <c r="Y519" s="135">
        <f t="shared" si="300"/>
        <v>5.5736299999999996</v>
      </c>
      <c r="Z519" s="135">
        <f t="shared" si="300"/>
        <v>5.3863300000000001</v>
      </c>
      <c r="AA519" s="135">
        <f t="shared" si="300"/>
        <v>5.2799100000000001</v>
      </c>
    </row>
    <row r="520" spans="1:27" ht="12.75" hidden="1" customHeight="1" outlineLevel="1" x14ac:dyDescent="0.3">
      <c r="A520" s="163" t="s">
        <v>742</v>
      </c>
      <c r="B520" s="94" t="s">
        <v>238</v>
      </c>
      <c r="C520" s="70" t="s">
        <v>79</v>
      </c>
      <c r="D520" s="71">
        <v>1464.41</v>
      </c>
      <c r="E520" s="71">
        <v>1327.56</v>
      </c>
      <c r="F520" s="71">
        <v>1264.8</v>
      </c>
      <c r="G520" s="71">
        <v>1262.8699999999999</v>
      </c>
      <c r="H520" s="71">
        <v>1266.05</v>
      </c>
      <c r="I520" s="71">
        <v>1324.71</v>
      </c>
      <c r="J520" s="71">
        <v>1359.73</v>
      </c>
      <c r="K520" s="71">
        <v>1476.74</v>
      </c>
      <c r="L520" s="71">
        <v>1681.08</v>
      </c>
      <c r="M520" s="71">
        <v>1729.92</v>
      </c>
      <c r="N520" s="71">
        <v>1773.81</v>
      </c>
      <c r="O520" s="71">
        <v>1783.06</v>
      </c>
      <c r="P520" s="71">
        <v>1765.69</v>
      </c>
      <c r="Q520" s="71">
        <v>1749.87</v>
      </c>
      <c r="R520" s="71">
        <v>1714.4</v>
      </c>
      <c r="S520" s="71">
        <v>1707.79</v>
      </c>
      <c r="T520" s="71">
        <v>1710.19</v>
      </c>
      <c r="U520" s="71">
        <v>1714.46</v>
      </c>
      <c r="V520" s="71">
        <v>1724.1</v>
      </c>
      <c r="W520" s="71">
        <v>1759.24</v>
      </c>
      <c r="X520" s="71">
        <v>1810.7</v>
      </c>
      <c r="Y520" s="71">
        <v>1743.48</v>
      </c>
      <c r="Z520" s="71">
        <v>1556.18</v>
      </c>
      <c r="AA520" s="71">
        <v>1449.76</v>
      </c>
    </row>
    <row r="521" spans="1:27" ht="12.75" hidden="1" customHeight="1" outlineLevel="1" x14ac:dyDescent="0.3">
      <c r="A521" s="163" t="s">
        <v>743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3">
      <c r="A522" s="163" t="s">
        <v>744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hidden="1" customHeight="1" outlineLevel="1" x14ac:dyDescent="0.3">
      <c r="A523" s="163" t="s">
        <v>745</v>
      </c>
      <c r="B523" s="94" t="s">
        <v>81</v>
      </c>
      <c r="C523" s="70" t="s">
        <v>79</v>
      </c>
      <c r="D523" s="71">
        <f>$D$11</f>
        <v>264.79000000000002</v>
      </c>
      <c r="E523" s="71">
        <f t="shared" ref="E523:AA523" si="302">$D$11</f>
        <v>264.79000000000002</v>
      </c>
      <c r="F523" s="71">
        <f t="shared" si="302"/>
        <v>264.79000000000002</v>
      </c>
      <c r="G523" s="71">
        <f t="shared" si="302"/>
        <v>264.79000000000002</v>
      </c>
      <c r="H523" s="71">
        <f t="shared" si="302"/>
        <v>264.79000000000002</v>
      </c>
      <c r="I523" s="71">
        <f t="shared" si="302"/>
        <v>264.79000000000002</v>
      </c>
      <c r="J523" s="71">
        <f t="shared" si="302"/>
        <v>264.79000000000002</v>
      </c>
      <c r="K523" s="71">
        <f t="shared" si="302"/>
        <v>264.79000000000002</v>
      </c>
      <c r="L523" s="71">
        <f t="shared" si="302"/>
        <v>264.79000000000002</v>
      </c>
      <c r="M523" s="71">
        <f t="shared" si="302"/>
        <v>264.79000000000002</v>
      </c>
      <c r="N523" s="71">
        <f t="shared" si="302"/>
        <v>264.79000000000002</v>
      </c>
      <c r="O523" s="71">
        <f t="shared" si="302"/>
        <v>264.79000000000002</v>
      </c>
      <c r="P523" s="71">
        <f t="shared" si="302"/>
        <v>264.79000000000002</v>
      </c>
      <c r="Q523" s="71">
        <f t="shared" si="302"/>
        <v>264.79000000000002</v>
      </c>
      <c r="R523" s="71">
        <f t="shared" si="302"/>
        <v>264.79000000000002</v>
      </c>
      <c r="S523" s="71">
        <f t="shared" si="302"/>
        <v>264.79000000000002</v>
      </c>
      <c r="T523" s="71">
        <f t="shared" si="302"/>
        <v>264.79000000000002</v>
      </c>
      <c r="U523" s="71">
        <f t="shared" si="302"/>
        <v>264.79000000000002</v>
      </c>
      <c r="V523" s="71">
        <f t="shared" si="302"/>
        <v>264.79000000000002</v>
      </c>
      <c r="W523" s="71">
        <f t="shared" si="302"/>
        <v>264.79000000000002</v>
      </c>
      <c r="X523" s="71">
        <f t="shared" si="302"/>
        <v>264.79000000000002</v>
      </c>
      <c r="Y523" s="71">
        <f t="shared" si="302"/>
        <v>264.79000000000002</v>
      </c>
      <c r="Z523" s="71">
        <f t="shared" si="302"/>
        <v>264.79000000000002</v>
      </c>
      <c r="AA523" s="71">
        <f t="shared" si="302"/>
        <v>264.79000000000002</v>
      </c>
    </row>
    <row r="524" spans="1:27" ht="13.8" collapsed="1" x14ac:dyDescent="0.3">
      <c r="A524" s="162" t="s">
        <v>746</v>
      </c>
      <c r="B524" s="54" t="str">
        <f>"09"&amp;"."&amp;$B$662&amp;"."&amp;$B$663</f>
        <v>09.03.2024</v>
      </c>
      <c r="C524" s="134" t="s">
        <v>76</v>
      </c>
      <c r="D524" s="135">
        <f>ROUND(((D525+D526+D528+D527)/1000),5)</f>
        <v>5.3079700000000001</v>
      </c>
      <c r="E524" s="135">
        <f>ROUND(((E525+E526+E528+E527)/1000),5)</f>
        <v>5.1473500000000003</v>
      </c>
      <c r="F524" s="135">
        <f>ROUND(((F525+F526+F528+F527)/1000),5)</f>
        <v>5.0963599999999998</v>
      </c>
      <c r="G524" s="135">
        <f t="shared" ref="G524:AA524" si="303">ROUND(((G525+G526+G528+G527)/1000),5)</f>
        <v>5.0786899999999999</v>
      </c>
      <c r="H524" s="135">
        <f t="shared" si="303"/>
        <v>5.0959700000000003</v>
      </c>
      <c r="I524" s="135">
        <f t="shared" si="303"/>
        <v>5.1367399999999996</v>
      </c>
      <c r="J524" s="135">
        <f t="shared" si="303"/>
        <v>5.2323300000000001</v>
      </c>
      <c r="K524" s="135">
        <f t="shared" si="303"/>
        <v>5.3475299999999999</v>
      </c>
      <c r="L524" s="135">
        <f t="shared" si="303"/>
        <v>5.5402399999999998</v>
      </c>
      <c r="M524" s="135">
        <f t="shared" si="303"/>
        <v>5.6332500000000003</v>
      </c>
      <c r="N524" s="135">
        <f t="shared" si="303"/>
        <v>5.70139</v>
      </c>
      <c r="O524" s="135">
        <f t="shared" si="303"/>
        <v>5.7065400000000004</v>
      </c>
      <c r="P524" s="135">
        <f t="shared" si="303"/>
        <v>5.6855200000000004</v>
      </c>
      <c r="Q524" s="135">
        <f t="shared" si="303"/>
        <v>5.6689100000000003</v>
      </c>
      <c r="R524" s="135">
        <f t="shared" si="303"/>
        <v>5.6225899999999998</v>
      </c>
      <c r="S524" s="135">
        <f t="shared" si="303"/>
        <v>5.5900499999999997</v>
      </c>
      <c r="T524" s="135">
        <f t="shared" si="303"/>
        <v>5.5979999999999999</v>
      </c>
      <c r="U524" s="135">
        <f t="shared" si="303"/>
        <v>5.61449</v>
      </c>
      <c r="V524" s="135">
        <f t="shared" si="303"/>
        <v>5.6775099999999998</v>
      </c>
      <c r="W524" s="135">
        <f t="shared" si="303"/>
        <v>5.7076099999999999</v>
      </c>
      <c r="X524" s="135">
        <f t="shared" si="303"/>
        <v>5.7231100000000001</v>
      </c>
      <c r="Y524" s="135">
        <f t="shared" si="303"/>
        <v>5.6675000000000004</v>
      </c>
      <c r="Z524" s="135">
        <f t="shared" si="303"/>
        <v>5.4671099999999999</v>
      </c>
      <c r="AA524" s="135">
        <f t="shared" si="303"/>
        <v>5.3091299999999997</v>
      </c>
    </row>
    <row r="525" spans="1:27" ht="12.75" hidden="1" customHeight="1" outlineLevel="1" x14ac:dyDescent="0.3">
      <c r="A525" s="163" t="s">
        <v>747</v>
      </c>
      <c r="B525" s="94" t="s">
        <v>238</v>
      </c>
      <c r="C525" s="70" t="s">
        <v>79</v>
      </c>
      <c r="D525" s="71">
        <v>1477.82</v>
      </c>
      <c r="E525" s="71">
        <v>1317.2</v>
      </c>
      <c r="F525" s="71">
        <v>1266.21</v>
      </c>
      <c r="G525" s="71">
        <v>1248.54</v>
      </c>
      <c r="H525" s="71">
        <v>1265.82</v>
      </c>
      <c r="I525" s="71">
        <v>1306.5899999999999</v>
      </c>
      <c r="J525" s="71">
        <v>1402.18</v>
      </c>
      <c r="K525" s="71">
        <v>1517.38</v>
      </c>
      <c r="L525" s="71">
        <v>1710.09</v>
      </c>
      <c r="M525" s="71">
        <v>1803.1</v>
      </c>
      <c r="N525" s="71">
        <v>1871.24</v>
      </c>
      <c r="O525" s="71">
        <v>1876.39</v>
      </c>
      <c r="P525" s="71">
        <v>1855.37</v>
      </c>
      <c r="Q525" s="71">
        <v>1838.76</v>
      </c>
      <c r="R525" s="71">
        <v>1792.44</v>
      </c>
      <c r="S525" s="71">
        <v>1759.9</v>
      </c>
      <c r="T525" s="71">
        <v>1767.85</v>
      </c>
      <c r="U525" s="71">
        <v>1784.34</v>
      </c>
      <c r="V525" s="71">
        <v>1847.36</v>
      </c>
      <c r="W525" s="71">
        <v>1877.46</v>
      </c>
      <c r="X525" s="71">
        <v>1892.96</v>
      </c>
      <c r="Y525" s="71">
        <v>1837.35</v>
      </c>
      <c r="Z525" s="71">
        <v>1636.96</v>
      </c>
      <c r="AA525" s="71">
        <v>1478.98</v>
      </c>
    </row>
    <row r="526" spans="1:27" ht="12.75" hidden="1" customHeight="1" outlineLevel="1" x14ac:dyDescent="0.3">
      <c r="A526" s="163" t="s">
        <v>748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3">
      <c r="A527" s="163" t="s">
        <v>749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hidden="1" customHeight="1" outlineLevel="1" x14ac:dyDescent="0.3">
      <c r="A528" s="163" t="s">
        <v>750</v>
      </c>
      <c r="B528" s="94" t="s">
        <v>81</v>
      </c>
      <c r="C528" s="70" t="s">
        <v>79</v>
      </c>
      <c r="D528" s="71">
        <f>$D$11</f>
        <v>264.79000000000002</v>
      </c>
      <c r="E528" s="71">
        <f t="shared" ref="E528:AA528" si="305">$D$11</f>
        <v>264.79000000000002</v>
      </c>
      <c r="F528" s="71">
        <f t="shared" si="305"/>
        <v>264.79000000000002</v>
      </c>
      <c r="G528" s="71">
        <f t="shared" si="305"/>
        <v>264.79000000000002</v>
      </c>
      <c r="H528" s="71">
        <f t="shared" si="305"/>
        <v>264.79000000000002</v>
      </c>
      <c r="I528" s="71">
        <f t="shared" si="305"/>
        <v>264.79000000000002</v>
      </c>
      <c r="J528" s="71">
        <f t="shared" si="305"/>
        <v>264.79000000000002</v>
      </c>
      <c r="K528" s="71">
        <f t="shared" si="305"/>
        <v>264.79000000000002</v>
      </c>
      <c r="L528" s="71">
        <f t="shared" si="305"/>
        <v>264.79000000000002</v>
      </c>
      <c r="M528" s="71">
        <f t="shared" si="305"/>
        <v>264.79000000000002</v>
      </c>
      <c r="N528" s="71">
        <f t="shared" si="305"/>
        <v>264.79000000000002</v>
      </c>
      <c r="O528" s="71">
        <f t="shared" si="305"/>
        <v>264.79000000000002</v>
      </c>
      <c r="P528" s="71">
        <f t="shared" si="305"/>
        <v>264.79000000000002</v>
      </c>
      <c r="Q528" s="71">
        <f t="shared" si="305"/>
        <v>264.79000000000002</v>
      </c>
      <c r="R528" s="71">
        <f t="shared" si="305"/>
        <v>264.79000000000002</v>
      </c>
      <c r="S528" s="71">
        <f t="shared" si="305"/>
        <v>264.79000000000002</v>
      </c>
      <c r="T528" s="71">
        <f t="shared" si="305"/>
        <v>264.79000000000002</v>
      </c>
      <c r="U528" s="71">
        <f t="shared" si="305"/>
        <v>264.79000000000002</v>
      </c>
      <c r="V528" s="71">
        <f t="shared" si="305"/>
        <v>264.79000000000002</v>
      </c>
      <c r="W528" s="71">
        <f t="shared" si="305"/>
        <v>264.79000000000002</v>
      </c>
      <c r="X528" s="71">
        <f t="shared" si="305"/>
        <v>264.79000000000002</v>
      </c>
      <c r="Y528" s="71">
        <f t="shared" si="305"/>
        <v>264.79000000000002</v>
      </c>
      <c r="Z528" s="71">
        <f t="shared" si="305"/>
        <v>264.79000000000002</v>
      </c>
      <c r="AA528" s="71">
        <f t="shared" si="305"/>
        <v>264.79000000000002</v>
      </c>
    </row>
    <row r="529" spans="1:27" ht="13.8" collapsed="1" x14ac:dyDescent="0.3">
      <c r="A529" s="162" t="s">
        <v>751</v>
      </c>
      <c r="B529" s="54" t="str">
        <f>"10"&amp;"."&amp;$B$662&amp;"."&amp;$B$663</f>
        <v>10.03.2024</v>
      </c>
      <c r="C529" s="134" t="s">
        <v>76</v>
      </c>
      <c r="D529" s="135">
        <f>ROUND(((D530+D531+D533+D532)/1000),5)</f>
        <v>5.1952499999999997</v>
      </c>
      <c r="E529" s="135">
        <f>ROUND(((E530+E531+E533+E532)/1000),5)</f>
        <v>5.0965299999999996</v>
      </c>
      <c r="F529" s="135">
        <f>ROUND(((F530+F531+F533+F532)/1000),5)</f>
        <v>5.0790199999999999</v>
      </c>
      <c r="G529" s="135">
        <f t="shared" ref="G529:AA529" si="306">ROUND(((G530+G531+G533+G532)/1000),5)</f>
        <v>5.0652299999999997</v>
      </c>
      <c r="H529" s="135">
        <f t="shared" si="306"/>
        <v>5.0831299999999997</v>
      </c>
      <c r="I529" s="135">
        <f t="shared" si="306"/>
        <v>5.1020899999999996</v>
      </c>
      <c r="J529" s="135">
        <f t="shared" si="306"/>
        <v>5.1269</v>
      </c>
      <c r="K529" s="135">
        <f t="shared" si="306"/>
        <v>5.2874800000000004</v>
      </c>
      <c r="L529" s="135">
        <f t="shared" si="306"/>
        <v>5.5184600000000001</v>
      </c>
      <c r="M529" s="135">
        <f t="shared" si="306"/>
        <v>5.58507</v>
      </c>
      <c r="N529" s="135">
        <f t="shared" si="306"/>
        <v>5.6583899999999998</v>
      </c>
      <c r="O529" s="135">
        <f t="shared" si="306"/>
        <v>5.6616</v>
      </c>
      <c r="P529" s="135">
        <f t="shared" si="306"/>
        <v>5.6454399999999998</v>
      </c>
      <c r="Q529" s="135">
        <f t="shared" si="306"/>
        <v>5.6274300000000004</v>
      </c>
      <c r="R529" s="135">
        <f t="shared" si="306"/>
        <v>5.5748199999999999</v>
      </c>
      <c r="S529" s="135">
        <f t="shared" si="306"/>
        <v>5.5471199999999996</v>
      </c>
      <c r="T529" s="135">
        <f t="shared" si="306"/>
        <v>5.5512199999999998</v>
      </c>
      <c r="U529" s="135">
        <f t="shared" si="306"/>
        <v>5.5692899999999996</v>
      </c>
      <c r="V529" s="135">
        <f t="shared" si="306"/>
        <v>5.6455900000000003</v>
      </c>
      <c r="W529" s="135">
        <f t="shared" si="306"/>
        <v>5.6946899999999996</v>
      </c>
      <c r="X529" s="135">
        <f t="shared" si="306"/>
        <v>5.6837200000000001</v>
      </c>
      <c r="Y529" s="135">
        <f t="shared" si="306"/>
        <v>5.6257099999999998</v>
      </c>
      <c r="Z529" s="135">
        <f t="shared" si="306"/>
        <v>5.4115599999999997</v>
      </c>
      <c r="AA529" s="135">
        <f t="shared" si="306"/>
        <v>5.1548100000000003</v>
      </c>
    </row>
    <row r="530" spans="1:27" ht="12.75" hidden="1" customHeight="1" outlineLevel="1" x14ac:dyDescent="0.3">
      <c r="A530" s="163" t="s">
        <v>752</v>
      </c>
      <c r="B530" s="94" t="s">
        <v>238</v>
      </c>
      <c r="C530" s="70" t="s">
        <v>79</v>
      </c>
      <c r="D530" s="71">
        <v>1365.1</v>
      </c>
      <c r="E530" s="71">
        <v>1266.3800000000001</v>
      </c>
      <c r="F530" s="71">
        <v>1248.8699999999999</v>
      </c>
      <c r="G530" s="71">
        <v>1235.08</v>
      </c>
      <c r="H530" s="71">
        <v>1252.98</v>
      </c>
      <c r="I530" s="71">
        <v>1271.94</v>
      </c>
      <c r="J530" s="71">
        <v>1296.75</v>
      </c>
      <c r="K530" s="71">
        <v>1457.33</v>
      </c>
      <c r="L530" s="71">
        <v>1688.31</v>
      </c>
      <c r="M530" s="71">
        <v>1754.92</v>
      </c>
      <c r="N530" s="71">
        <v>1828.24</v>
      </c>
      <c r="O530" s="71">
        <v>1831.45</v>
      </c>
      <c r="P530" s="71">
        <v>1815.29</v>
      </c>
      <c r="Q530" s="71">
        <v>1797.28</v>
      </c>
      <c r="R530" s="71">
        <v>1744.67</v>
      </c>
      <c r="S530" s="71">
        <v>1716.97</v>
      </c>
      <c r="T530" s="71">
        <v>1721.07</v>
      </c>
      <c r="U530" s="71">
        <v>1739.14</v>
      </c>
      <c r="V530" s="71">
        <v>1815.44</v>
      </c>
      <c r="W530" s="71">
        <v>1864.54</v>
      </c>
      <c r="X530" s="71">
        <v>1853.57</v>
      </c>
      <c r="Y530" s="71">
        <v>1795.56</v>
      </c>
      <c r="Z530" s="71">
        <v>1581.41</v>
      </c>
      <c r="AA530" s="71">
        <v>1324.66</v>
      </c>
    </row>
    <row r="531" spans="1:27" ht="12.75" hidden="1" customHeight="1" outlineLevel="1" x14ac:dyDescent="0.3">
      <c r="A531" s="163" t="s">
        <v>753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3">
      <c r="A532" s="163" t="s">
        <v>754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hidden="1" customHeight="1" outlineLevel="1" x14ac:dyDescent="0.3">
      <c r="A533" s="163" t="s">
        <v>755</v>
      </c>
      <c r="B533" s="94" t="s">
        <v>81</v>
      </c>
      <c r="C533" s="70" t="s">
        <v>79</v>
      </c>
      <c r="D533" s="71">
        <f>$D$11</f>
        <v>264.79000000000002</v>
      </c>
      <c r="E533" s="71">
        <f t="shared" ref="E533:AA533" si="308">$D$11</f>
        <v>264.79000000000002</v>
      </c>
      <c r="F533" s="71">
        <f t="shared" si="308"/>
        <v>264.79000000000002</v>
      </c>
      <c r="G533" s="71">
        <f t="shared" si="308"/>
        <v>264.79000000000002</v>
      </c>
      <c r="H533" s="71">
        <f t="shared" si="308"/>
        <v>264.79000000000002</v>
      </c>
      <c r="I533" s="71">
        <f t="shared" si="308"/>
        <v>264.79000000000002</v>
      </c>
      <c r="J533" s="71">
        <f t="shared" si="308"/>
        <v>264.79000000000002</v>
      </c>
      <c r="K533" s="71">
        <f t="shared" si="308"/>
        <v>264.79000000000002</v>
      </c>
      <c r="L533" s="71">
        <f t="shared" si="308"/>
        <v>264.79000000000002</v>
      </c>
      <c r="M533" s="71">
        <f t="shared" si="308"/>
        <v>264.79000000000002</v>
      </c>
      <c r="N533" s="71">
        <f t="shared" si="308"/>
        <v>264.79000000000002</v>
      </c>
      <c r="O533" s="71">
        <f t="shared" si="308"/>
        <v>264.79000000000002</v>
      </c>
      <c r="P533" s="71">
        <f t="shared" si="308"/>
        <v>264.79000000000002</v>
      </c>
      <c r="Q533" s="71">
        <f t="shared" si="308"/>
        <v>264.79000000000002</v>
      </c>
      <c r="R533" s="71">
        <f t="shared" si="308"/>
        <v>264.79000000000002</v>
      </c>
      <c r="S533" s="71">
        <f t="shared" si="308"/>
        <v>264.79000000000002</v>
      </c>
      <c r="T533" s="71">
        <f t="shared" si="308"/>
        <v>264.79000000000002</v>
      </c>
      <c r="U533" s="71">
        <f t="shared" si="308"/>
        <v>264.79000000000002</v>
      </c>
      <c r="V533" s="71">
        <f t="shared" si="308"/>
        <v>264.79000000000002</v>
      </c>
      <c r="W533" s="71">
        <f t="shared" si="308"/>
        <v>264.79000000000002</v>
      </c>
      <c r="X533" s="71">
        <f t="shared" si="308"/>
        <v>264.79000000000002</v>
      </c>
      <c r="Y533" s="71">
        <f t="shared" si="308"/>
        <v>264.79000000000002</v>
      </c>
      <c r="Z533" s="71">
        <f t="shared" si="308"/>
        <v>264.79000000000002</v>
      </c>
      <c r="AA533" s="71">
        <f t="shared" si="308"/>
        <v>264.79000000000002</v>
      </c>
    </row>
    <row r="534" spans="1:27" ht="13.8" collapsed="1" x14ac:dyDescent="0.3">
      <c r="A534" s="162" t="s">
        <v>756</v>
      </c>
      <c r="B534" s="54" t="str">
        <f>"11"&amp;"."&amp;$B$662&amp;"."&amp;$B$663</f>
        <v>11.03.2024</v>
      </c>
      <c r="C534" s="134" t="s">
        <v>76</v>
      </c>
      <c r="D534" s="135">
        <f>ROUND(((D535+D536+D538+D537)/1000),5)</f>
        <v>5.0987999999999998</v>
      </c>
      <c r="E534" s="135">
        <f>ROUND(((E535+E536+E538+E537)/1000),5)</f>
        <v>5.0714899999999998</v>
      </c>
      <c r="F534" s="135">
        <f>ROUND(((F535+F536+F538+F537)/1000),5)</f>
        <v>5.0311199999999996</v>
      </c>
      <c r="G534" s="135">
        <f t="shared" ref="G534:AA534" si="309">ROUND(((G535+G536+G538+G537)/1000),5)</f>
        <v>5.0130299999999997</v>
      </c>
      <c r="H534" s="135">
        <f t="shared" si="309"/>
        <v>5.0538100000000004</v>
      </c>
      <c r="I534" s="135">
        <f t="shared" si="309"/>
        <v>5.1415699999999998</v>
      </c>
      <c r="J534" s="135">
        <f t="shared" si="309"/>
        <v>5.3171200000000001</v>
      </c>
      <c r="K534" s="135">
        <f t="shared" si="309"/>
        <v>5.53043</v>
      </c>
      <c r="L534" s="135">
        <f t="shared" si="309"/>
        <v>5.65585</v>
      </c>
      <c r="M534" s="135">
        <f t="shared" si="309"/>
        <v>5.7322600000000001</v>
      </c>
      <c r="N534" s="135">
        <f t="shared" si="309"/>
        <v>5.7187099999999997</v>
      </c>
      <c r="O534" s="135">
        <f t="shared" si="309"/>
        <v>5.7228899999999996</v>
      </c>
      <c r="P534" s="135">
        <f t="shared" si="309"/>
        <v>5.7071399999999999</v>
      </c>
      <c r="Q534" s="135">
        <f t="shared" si="309"/>
        <v>5.6944400000000002</v>
      </c>
      <c r="R534" s="135">
        <f t="shared" si="309"/>
        <v>5.6711799999999997</v>
      </c>
      <c r="S534" s="135">
        <f t="shared" si="309"/>
        <v>5.6512099999999998</v>
      </c>
      <c r="T534" s="135">
        <f t="shared" si="309"/>
        <v>5.6482400000000004</v>
      </c>
      <c r="U534" s="135">
        <f t="shared" si="309"/>
        <v>5.5795599999999999</v>
      </c>
      <c r="V534" s="135">
        <f t="shared" si="309"/>
        <v>5.6054199999999996</v>
      </c>
      <c r="W534" s="135">
        <f t="shared" si="309"/>
        <v>5.63103</v>
      </c>
      <c r="X534" s="135">
        <f t="shared" si="309"/>
        <v>5.5914299999999999</v>
      </c>
      <c r="Y534" s="135">
        <f t="shared" si="309"/>
        <v>5.5309900000000001</v>
      </c>
      <c r="Z534" s="135">
        <f t="shared" si="309"/>
        <v>5.3276899999999996</v>
      </c>
      <c r="AA534" s="135">
        <f t="shared" si="309"/>
        <v>5.0877800000000004</v>
      </c>
    </row>
    <row r="535" spans="1:27" ht="12.75" hidden="1" customHeight="1" outlineLevel="1" x14ac:dyDescent="0.3">
      <c r="A535" s="163" t="s">
        <v>757</v>
      </c>
      <c r="B535" s="94" t="s">
        <v>238</v>
      </c>
      <c r="C535" s="70" t="s">
        <v>79</v>
      </c>
      <c r="D535" s="71">
        <v>1268.6500000000001</v>
      </c>
      <c r="E535" s="71">
        <v>1241.3399999999999</v>
      </c>
      <c r="F535" s="71">
        <v>1200.97</v>
      </c>
      <c r="G535" s="71">
        <v>1182.8800000000001</v>
      </c>
      <c r="H535" s="71">
        <v>1223.6600000000001</v>
      </c>
      <c r="I535" s="71">
        <v>1311.42</v>
      </c>
      <c r="J535" s="71">
        <v>1486.97</v>
      </c>
      <c r="K535" s="71">
        <v>1700.28</v>
      </c>
      <c r="L535" s="71">
        <v>1825.7</v>
      </c>
      <c r="M535" s="71">
        <v>1902.11</v>
      </c>
      <c r="N535" s="71">
        <v>1888.56</v>
      </c>
      <c r="O535" s="71">
        <v>1892.74</v>
      </c>
      <c r="P535" s="71">
        <v>1876.99</v>
      </c>
      <c r="Q535" s="71">
        <v>1864.29</v>
      </c>
      <c r="R535" s="71">
        <v>1841.03</v>
      </c>
      <c r="S535" s="71">
        <v>1821.06</v>
      </c>
      <c r="T535" s="71">
        <v>1818.09</v>
      </c>
      <c r="U535" s="71">
        <v>1749.41</v>
      </c>
      <c r="V535" s="71">
        <v>1775.27</v>
      </c>
      <c r="W535" s="71">
        <v>1800.88</v>
      </c>
      <c r="X535" s="71">
        <v>1761.28</v>
      </c>
      <c r="Y535" s="71">
        <v>1700.84</v>
      </c>
      <c r="Z535" s="71">
        <v>1497.54</v>
      </c>
      <c r="AA535" s="71">
        <v>1257.6300000000001</v>
      </c>
    </row>
    <row r="536" spans="1:27" ht="12.75" hidden="1" customHeight="1" outlineLevel="1" x14ac:dyDescent="0.3">
      <c r="A536" s="163" t="s">
        <v>758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3">
      <c r="A537" s="163" t="s">
        <v>759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hidden="1" customHeight="1" outlineLevel="1" x14ac:dyDescent="0.3">
      <c r="A538" s="163" t="s">
        <v>760</v>
      </c>
      <c r="B538" s="94" t="s">
        <v>81</v>
      </c>
      <c r="C538" s="70" t="s">
        <v>79</v>
      </c>
      <c r="D538" s="71">
        <f>$D$11</f>
        <v>264.79000000000002</v>
      </c>
      <c r="E538" s="71">
        <f t="shared" ref="E538:AA538" si="311">$D$11</f>
        <v>264.79000000000002</v>
      </c>
      <c r="F538" s="71">
        <f t="shared" si="311"/>
        <v>264.79000000000002</v>
      </c>
      <c r="G538" s="71">
        <f t="shared" si="311"/>
        <v>264.79000000000002</v>
      </c>
      <c r="H538" s="71">
        <f t="shared" si="311"/>
        <v>264.79000000000002</v>
      </c>
      <c r="I538" s="71">
        <f t="shared" si="311"/>
        <v>264.79000000000002</v>
      </c>
      <c r="J538" s="71">
        <f t="shared" si="311"/>
        <v>264.79000000000002</v>
      </c>
      <c r="K538" s="71">
        <f t="shared" si="311"/>
        <v>264.79000000000002</v>
      </c>
      <c r="L538" s="71">
        <f t="shared" si="311"/>
        <v>264.79000000000002</v>
      </c>
      <c r="M538" s="71">
        <f t="shared" si="311"/>
        <v>264.79000000000002</v>
      </c>
      <c r="N538" s="71">
        <f t="shared" si="311"/>
        <v>264.79000000000002</v>
      </c>
      <c r="O538" s="71">
        <f t="shared" si="311"/>
        <v>264.79000000000002</v>
      </c>
      <c r="P538" s="71">
        <f t="shared" si="311"/>
        <v>264.79000000000002</v>
      </c>
      <c r="Q538" s="71">
        <f t="shared" si="311"/>
        <v>264.79000000000002</v>
      </c>
      <c r="R538" s="71">
        <f t="shared" si="311"/>
        <v>264.79000000000002</v>
      </c>
      <c r="S538" s="71">
        <f t="shared" si="311"/>
        <v>264.79000000000002</v>
      </c>
      <c r="T538" s="71">
        <f t="shared" si="311"/>
        <v>264.79000000000002</v>
      </c>
      <c r="U538" s="71">
        <f t="shared" si="311"/>
        <v>264.79000000000002</v>
      </c>
      <c r="V538" s="71">
        <f t="shared" si="311"/>
        <v>264.79000000000002</v>
      </c>
      <c r="W538" s="71">
        <f t="shared" si="311"/>
        <v>264.79000000000002</v>
      </c>
      <c r="X538" s="71">
        <f t="shared" si="311"/>
        <v>264.79000000000002</v>
      </c>
      <c r="Y538" s="71">
        <f t="shared" si="311"/>
        <v>264.79000000000002</v>
      </c>
      <c r="Z538" s="71">
        <f t="shared" si="311"/>
        <v>264.79000000000002</v>
      </c>
      <c r="AA538" s="71">
        <f t="shared" si="311"/>
        <v>264.79000000000002</v>
      </c>
    </row>
    <row r="539" spans="1:27" ht="13.8" collapsed="1" x14ac:dyDescent="0.3">
      <c r="A539" s="162" t="s">
        <v>761</v>
      </c>
      <c r="B539" s="54" t="str">
        <f>"12"&amp;"."&amp;$B$662&amp;"."&amp;$B$663</f>
        <v>12.03.2024</v>
      </c>
      <c r="C539" s="134" t="s">
        <v>76</v>
      </c>
      <c r="D539" s="135">
        <f>ROUND(((D540+D541+D543+D542)/1000),5)</f>
        <v>5.0878199999999998</v>
      </c>
      <c r="E539" s="135">
        <f>ROUND(((E540+E541+E543+E542)/1000),5)</f>
        <v>5.0377200000000002</v>
      </c>
      <c r="F539" s="135">
        <f>ROUND(((F540+F541+F543+F542)/1000),5)</f>
        <v>5.0001199999999999</v>
      </c>
      <c r="G539" s="135">
        <f t="shared" ref="G539:AA539" si="312">ROUND(((G540+G541+G543+G542)/1000),5)</f>
        <v>4.9973700000000001</v>
      </c>
      <c r="H539" s="135">
        <f t="shared" si="312"/>
        <v>5.04941</v>
      </c>
      <c r="I539" s="135">
        <f t="shared" si="312"/>
        <v>5.1463999999999999</v>
      </c>
      <c r="J539" s="135">
        <f t="shared" si="312"/>
        <v>5.3129</v>
      </c>
      <c r="K539" s="135">
        <f t="shared" si="312"/>
        <v>5.5380799999999999</v>
      </c>
      <c r="L539" s="135">
        <f t="shared" si="312"/>
        <v>5.6142700000000003</v>
      </c>
      <c r="M539" s="135">
        <f t="shared" si="312"/>
        <v>5.6699700000000002</v>
      </c>
      <c r="N539" s="135">
        <f t="shared" si="312"/>
        <v>5.6700400000000002</v>
      </c>
      <c r="O539" s="135">
        <f t="shared" si="312"/>
        <v>5.6768200000000002</v>
      </c>
      <c r="P539" s="135">
        <f t="shared" si="312"/>
        <v>5.6589600000000004</v>
      </c>
      <c r="Q539" s="135">
        <f t="shared" si="312"/>
        <v>5.6581700000000001</v>
      </c>
      <c r="R539" s="135">
        <f t="shared" si="312"/>
        <v>5.6351699999999996</v>
      </c>
      <c r="S539" s="135">
        <f t="shared" si="312"/>
        <v>5.6185600000000004</v>
      </c>
      <c r="T539" s="135">
        <f t="shared" si="312"/>
        <v>5.6144699999999998</v>
      </c>
      <c r="U539" s="135">
        <f t="shared" si="312"/>
        <v>5.5661300000000002</v>
      </c>
      <c r="V539" s="135">
        <f t="shared" si="312"/>
        <v>5.6114499999999996</v>
      </c>
      <c r="W539" s="135">
        <f t="shared" si="312"/>
        <v>5.6364000000000001</v>
      </c>
      <c r="X539" s="135">
        <f t="shared" si="312"/>
        <v>5.6308999999999996</v>
      </c>
      <c r="Y539" s="135">
        <f t="shared" si="312"/>
        <v>5.5421800000000001</v>
      </c>
      <c r="Z539" s="135">
        <f t="shared" si="312"/>
        <v>5.33073</v>
      </c>
      <c r="AA539" s="135">
        <f t="shared" si="312"/>
        <v>5.1491899999999999</v>
      </c>
    </row>
    <row r="540" spans="1:27" ht="12.75" hidden="1" customHeight="1" outlineLevel="1" x14ac:dyDescent="0.3">
      <c r="A540" s="163" t="s">
        <v>762</v>
      </c>
      <c r="B540" s="94" t="s">
        <v>238</v>
      </c>
      <c r="C540" s="70" t="s">
        <v>79</v>
      </c>
      <c r="D540" s="71">
        <v>1257.67</v>
      </c>
      <c r="E540" s="71">
        <v>1207.57</v>
      </c>
      <c r="F540" s="71">
        <v>1169.97</v>
      </c>
      <c r="G540" s="71">
        <v>1167.22</v>
      </c>
      <c r="H540" s="71">
        <v>1219.26</v>
      </c>
      <c r="I540" s="71">
        <v>1316.25</v>
      </c>
      <c r="J540" s="71">
        <v>1482.75</v>
      </c>
      <c r="K540" s="71">
        <v>1707.93</v>
      </c>
      <c r="L540" s="71">
        <v>1784.12</v>
      </c>
      <c r="M540" s="71">
        <v>1839.82</v>
      </c>
      <c r="N540" s="71">
        <v>1839.89</v>
      </c>
      <c r="O540" s="71">
        <v>1846.67</v>
      </c>
      <c r="P540" s="71">
        <v>1828.81</v>
      </c>
      <c r="Q540" s="71">
        <v>1828.02</v>
      </c>
      <c r="R540" s="71">
        <v>1805.02</v>
      </c>
      <c r="S540" s="71">
        <v>1788.41</v>
      </c>
      <c r="T540" s="71">
        <v>1784.32</v>
      </c>
      <c r="U540" s="71">
        <v>1735.98</v>
      </c>
      <c r="V540" s="71">
        <v>1781.3</v>
      </c>
      <c r="W540" s="71">
        <v>1806.25</v>
      </c>
      <c r="X540" s="71">
        <v>1800.75</v>
      </c>
      <c r="Y540" s="71">
        <v>1712.03</v>
      </c>
      <c r="Z540" s="71">
        <v>1500.58</v>
      </c>
      <c r="AA540" s="71">
        <v>1319.04</v>
      </c>
    </row>
    <row r="541" spans="1:27" ht="12.75" hidden="1" customHeight="1" outlineLevel="1" x14ac:dyDescent="0.3">
      <c r="A541" s="163" t="s">
        <v>763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3">
      <c r="A542" s="163" t="s">
        <v>764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hidden="1" customHeight="1" outlineLevel="1" x14ac:dyDescent="0.3">
      <c r="A543" s="163" t="s">
        <v>765</v>
      </c>
      <c r="B543" s="94" t="s">
        <v>81</v>
      </c>
      <c r="C543" s="70" t="s">
        <v>79</v>
      </c>
      <c r="D543" s="71">
        <f>$D$11</f>
        <v>264.79000000000002</v>
      </c>
      <c r="E543" s="71">
        <f t="shared" ref="E543:AA543" si="314">$D$11</f>
        <v>264.79000000000002</v>
      </c>
      <c r="F543" s="71">
        <f t="shared" si="314"/>
        <v>264.79000000000002</v>
      </c>
      <c r="G543" s="71">
        <f t="shared" si="314"/>
        <v>264.79000000000002</v>
      </c>
      <c r="H543" s="71">
        <f t="shared" si="314"/>
        <v>264.79000000000002</v>
      </c>
      <c r="I543" s="71">
        <f t="shared" si="314"/>
        <v>264.79000000000002</v>
      </c>
      <c r="J543" s="71">
        <f t="shared" si="314"/>
        <v>264.79000000000002</v>
      </c>
      <c r="K543" s="71">
        <f t="shared" si="314"/>
        <v>264.79000000000002</v>
      </c>
      <c r="L543" s="71">
        <f t="shared" si="314"/>
        <v>264.79000000000002</v>
      </c>
      <c r="M543" s="71">
        <f t="shared" si="314"/>
        <v>264.79000000000002</v>
      </c>
      <c r="N543" s="71">
        <f t="shared" si="314"/>
        <v>264.79000000000002</v>
      </c>
      <c r="O543" s="71">
        <f t="shared" si="314"/>
        <v>264.79000000000002</v>
      </c>
      <c r="P543" s="71">
        <f t="shared" si="314"/>
        <v>264.79000000000002</v>
      </c>
      <c r="Q543" s="71">
        <f t="shared" si="314"/>
        <v>264.79000000000002</v>
      </c>
      <c r="R543" s="71">
        <f t="shared" si="314"/>
        <v>264.79000000000002</v>
      </c>
      <c r="S543" s="71">
        <f t="shared" si="314"/>
        <v>264.79000000000002</v>
      </c>
      <c r="T543" s="71">
        <f t="shared" si="314"/>
        <v>264.79000000000002</v>
      </c>
      <c r="U543" s="71">
        <f t="shared" si="314"/>
        <v>264.79000000000002</v>
      </c>
      <c r="V543" s="71">
        <f t="shared" si="314"/>
        <v>264.79000000000002</v>
      </c>
      <c r="W543" s="71">
        <f t="shared" si="314"/>
        <v>264.79000000000002</v>
      </c>
      <c r="X543" s="71">
        <f t="shared" si="314"/>
        <v>264.79000000000002</v>
      </c>
      <c r="Y543" s="71">
        <f t="shared" si="314"/>
        <v>264.79000000000002</v>
      </c>
      <c r="Z543" s="71">
        <f t="shared" si="314"/>
        <v>264.79000000000002</v>
      </c>
      <c r="AA543" s="71">
        <f t="shared" si="314"/>
        <v>264.79000000000002</v>
      </c>
    </row>
    <row r="544" spans="1:27" ht="13.8" collapsed="1" x14ac:dyDescent="0.3">
      <c r="A544" s="162" t="s">
        <v>766</v>
      </c>
      <c r="B544" s="54" t="str">
        <f>"13"&amp;"."&amp;$B$662&amp;"."&amp;$B$663</f>
        <v>13.03.2024</v>
      </c>
      <c r="C544" s="134" t="s">
        <v>76</v>
      </c>
      <c r="D544" s="135">
        <f>ROUND(((D545+D546+D548+D547)/1000),5)</f>
        <v>5.0604199999999997</v>
      </c>
      <c r="E544" s="135">
        <f>ROUND(((E545+E546+E548+E547)/1000),5)</f>
        <v>5.02536</v>
      </c>
      <c r="F544" s="135">
        <f>ROUND(((F545+F546+F548+F547)/1000),5)</f>
        <v>5.00007</v>
      </c>
      <c r="G544" s="135">
        <f t="shared" ref="G544:AA544" si="315">ROUND(((G545+G546+G548+G547)/1000),5)</f>
        <v>4.99892</v>
      </c>
      <c r="H544" s="135">
        <f t="shared" si="315"/>
        <v>5.0239000000000003</v>
      </c>
      <c r="I544" s="135">
        <f t="shared" si="315"/>
        <v>5.1218500000000002</v>
      </c>
      <c r="J544" s="135">
        <f t="shared" si="315"/>
        <v>5.3021200000000004</v>
      </c>
      <c r="K544" s="135">
        <f t="shared" si="315"/>
        <v>5.5283699999999998</v>
      </c>
      <c r="L544" s="135">
        <f t="shared" si="315"/>
        <v>5.5640499999999999</v>
      </c>
      <c r="M544" s="135">
        <f t="shared" si="315"/>
        <v>5.7249299999999996</v>
      </c>
      <c r="N544" s="135">
        <f t="shared" si="315"/>
        <v>5.7142900000000001</v>
      </c>
      <c r="O544" s="135">
        <f t="shared" si="315"/>
        <v>5.6322700000000001</v>
      </c>
      <c r="P544" s="135">
        <f t="shared" si="315"/>
        <v>5.5852300000000001</v>
      </c>
      <c r="Q544" s="135">
        <f t="shared" si="315"/>
        <v>5.6258900000000001</v>
      </c>
      <c r="R544" s="135">
        <f t="shared" si="315"/>
        <v>5.6045600000000002</v>
      </c>
      <c r="S544" s="135">
        <f t="shared" si="315"/>
        <v>5.5807399999999996</v>
      </c>
      <c r="T544" s="135">
        <f t="shared" si="315"/>
        <v>5.5538600000000002</v>
      </c>
      <c r="U544" s="135">
        <f t="shared" si="315"/>
        <v>5.5518799999999997</v>
      </c>
      <c r="V544" s="135">
        <f t="shared" si="315"/>
        <v>5.5847899999999999</v>
      </c>
      <c r="W544" s="135">
        <f t="shared" si="315"/>
        <v>5.6430800000000003</v>
      </c>
      <c r="X544" s="135">
        <f t="shared" si="315"/>
        <v>5.6177299999999999</v>
      </c>
      <c r="Y544" s="135">
        <f t="shared" si="315"/>
        <v>5.5389600000000003</v>
      </c>
      <c r="Z544" s="135">
        <f t="shared" si="315"/>
        <v>5.3276199999999996</v>
      </c>
      <c r="AA544" s="135">
        <f t="shared" si="315"/>
        <v>5.1262999999999996</v>
      </c>
    </row>
    <row r="545" spans="1:27" ht="12.75" hidden="1" customHeight="1" outlineLevel="1" x14ac:dyDescent="0.3">
      <c r="A545" s="163" t="s">
        <v>767</v>
      </c>
      <c r="B545" s="94" t="s">
        <v>238</v>
      </c>
      <c r="C545" s="70" t="s">
        <v>79</v>
      </c>
      <c r="D545" s="71">
        <v>1230.27</v>
      </c>
      <c r="E545" s="71">
        <v>1195.21</v>
      </c>
      <c r="F545" s="71">
        <v>1169.92</v>
      </c>
      <c r="G545" s="71">
        <v>1168.77</v>
      </c>
      <c r="H545" s="71">
        <v>1193.75</v>
      </c>
      <c r="I545" s="71">
        <v>1291.7</v>
      </c>
      <c r="J545" s="71">
        <v>1471.97</v>
      </c>
      <c r="K545" s="71">
        <v>1698.22</v>
      </c>
      <c r="L545" s="71">
        <v>1733.9</v>
      </c>
      <c r="M545" s="71">
        <v>1894.78</v>
      </c>
      <c r="N545" s="71">
        <v>1884.14</v>
      </c>
      <c r="O545" s="71">
        <v>1802.12</v>
      </c>
      <c r="P545" s="71">
        <v>1755.08</v>
      </c>
      <c r="Q545" s="71">
        <v>1795.74</v>
      </c>
      <c r="R545" s="71">
        <v>1774.41</v>
      </c>
      <c r="S545" s="71">
        <v>1750.59</v>
      </c>
      <c r="T545" s="71">
        <v>1723.71</v>
      </c>
      <c r="U545" s="71">
        <v>1721.73</v>
      </c>
      <c r="V545" s="71">
        <v>1754.64</v>
      </c>
      <c r="W545" s="71">
        <v>1812.93</v>
      </c>
      <c r="X545" s="71">
        <v>1787.58</v>
      </c>
      <c r="Y545" s="71">
        <v>1708.81</v>
      </c>
      <c r="Z545" s="71">
        <v>1497.47</v>
      </c>
      <c r="AA545" s="71">
        <v>1296.1500000000001</v>
      </c>
    </row>
    <row r="546" spans="1:27" ht="12.75" hidden="1" customHeight="1" outlineLevel="1" x14ac:dyDescent="0.3">
      <c r="A546" s="163" t="s">
        <v>768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3">
      <c r="A547" s="163" t="s">
        <v>769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hidden="1" customHeight="1" outlineLevel="1" x14ac:dyDescent="0.3">
      <c r="A548" s="163" t="s">
        <v>770</v>
      </c>
      <c r="B548" s="94" t="s">
        <v>81</v>
      </c>
      <c r="C548" s="70" t="s">
        <v>79</v>
      </c>
      <c r="D548" s="71">
        <f>$D$11</f>
        <v>264.79000000000002</v>
      </c>
      <c r="E548" s="71">
        <f t="shared" ref="E548:AA548" si="317">$D$11</f>
        <v>264.79000000000002</v>
      </c>
      <c r="F548" s="71">
        <f t="shared" si="317"/>
        <v>264.79000000000002</v>
      </c>
      <c r="G548" s="71">
        <f t="shared" si="317"/>
        <v>264.79000000000002</v>
      </c>
      <c r="H548" s="71">
        <f t="shared" si="317"/>
        <v>264.79000000000002</v>
      </c>
      <c r="I548" s="71">
        <f t="shared" si="317"/>
        <v>264.79000000000002</v>
      </c>
      <c r="J548" s="71">
        <f t="shared" si="317"/>
        <v>264.79000000000002</v>
      </c>
      <c r="K548" s="71">
        <f t="shared" si="317"/>
        <v>264.79000000000002</v>
      </c>
      <c r="L548" s="71">
        <f t="shared" si="317"/>
        <v>264.79000000000002</v>
      </c>
      <c r="M548" s="71">
        <f t="shared" si="317"/>
        <v>264.79000000000002</v>
      </c>
      <c r="N548" s="71">
        <f t="shared" si="317"/>
        <v>264.79000000000002</v>
      </c>
      <c r="O548" s="71">
        <f t="shared" si="317"/>
        <v>264.79000000000002</v>
      </c>
      <c r="P548" s="71">
        <f t="shared" si="317"/>
        <v>264.79000000000002</v>
      </c>
      <c r="Q548" s="71">
        <f t="shared" si="317"/>
        <v>264.79000000000002</v>
      </c>
      <c r="R548" s="71">
        <f t="shared" si="317"/>
        <v>264.79000000000002</v>
      </c>
      <c r="S548" s="71">
        <f t="shared" si="317"/>
        <v>264.79000000000002</v>
      </c>
      <c r="T548" s="71">
        <f t="shared" si="317"/>
        <v>264.79000000000002</v>
      </c>
      <c r="U548" s="71">
        <f t="shared" si="317"/>
        <v>264.79000000000002</v>
      </c>
      <c r="V548" s="71">
        <f t="shared" si="317"/>
        <v>264.79000000000002</v>
      </c>
      <c r="W548" s="71">
        <f t="shared" si="317"/>
        <v>264.79000000000002</v>
      </c>
      <c r="X548" s="71">
        <f t="shared" si="317"/>
        <v>264.79000000000002</v>
      </c>
      <c r="Y548" s="71">
        <f t="shared" si="317"/>
        <v>264.79000000000002</v>
      </c>
      <c r="Z548" s="71">
        <f t="shared" si="317"/>
        <v>264.79000000000002</v>
      </c>
      <c r="AA548" s="71">
        <f t="shared" si="317"/>
        <v>264.79000000000002</v>
      </c>
    </row>
    <row r="549" spans="1:27" ht="13.8" collapsed="1" x14ac:dyDescent="0.3">
      <c r="A549" s="162" t="s">
        <v>771</v>
      </c>
      <c r="B549" s="54" t="str">
        <f>"14"&amp;"."&amp;$B$662&amp;"."&amp;$B$663</f>
        <v>14.03.2024</v>
      </c>
      <c r="C549" s="134" t="s">
        <v>76</v>
      </c>
      <c r="D549" s="135">
        <f>ROUND(((D550+D551+D553+D552)/1000),5)</f>
        <v>5.0900400000000001</v>
      </c>
      <c r="E549" s="135">
        <f>ROUND(((E550+E551+E553+E552)/1000),5)</f>
        <v>5.0122499999999999</v>
      </c>
      <c r="F549" s="135">
        <f>ROUND(((F550+F551+F553+F552)/1000),5)</f>
        <v>4.9984200000000003</v>
      </c>
      <c r="G549" s="135">
        <f t="shared" ref="G549:AA549" si="318">ROUND(((G550+G551+G553+G552)/1000),5)</f>
        <v>5.0011700000000001</v>
      </c>
      <c r="H549" s="135">
        <f t="shared" si="318"/>
        <v>5.0445200000000003</v>
      </c>
      <c r="I549" s="135">
        <f t="shared" si="318"/>
        <v>5.1209499999999997</v>
      </c>
      <c r="J549" s="135">
        <f t="shared" si="318"/>
        <v>5.2867100000000002</v>
      </c>
      <c r="K549" s="135">
        <f t="shared" si="318"/>
        <v>5.5089499999999996</v>
      </c>
      <c r="L549" s="135">
        <f t="shared" si="318"/>
        <v>5.5787199999999997</v>
      </c>
      <c r="M549" s="135">
        <f t="shared" si="318"/>
        <v>5.6466700000000003</v>
      </c>
      <c r="N549" s="135">
        <f t="shared" si="318"/>
        <v>5.6345200000000002</v>
      </c>
      <c r="O549" s="135">
        <f t="shared" si="318"/>
        <v>5.6706300000000001</v>
      </c>
      <c r="P549" s="135">
        <f t="shared" si="318"/>
        <v>5.6456999999999997</v>
      </c>
      <c r="Q549" s="135">
        <f t="shared" si="318"/>
        <v>5.6360400000000004</v>
      </c>
      <c r="R549" s="135">
        <f t="shared" si="318"/>
        <v>5.6169099999999998</v>
      </c>
      <c r="S549" s="135">
        <f t="shared" si="318"/>
        <v>5.5910700000000002</v>
      </c>
      <c r="T549" s="135">
        <f t="shared" si="318"/>
        <v>5.5883399999999996</v>
      </c>
      <c r="U549" s="135">
        <f t="shared" si="318"/>
        <v>5.548</v>
      </c>
      <c r="V549" s="135">
        <f t="shared" si="318"/>
        <v>5.6343800000000002</v>
      </c>
      <c r="W549" s="135">
        <f t="shared" si="318"/>
        <v>5.6657900000000003</v>
      </c>
      <c r="X549" s="135">
        <f t="shared" si="318"/>
        <v>5.6263199999999998</v>
      </c>
      <c r="Y549" s="135">
        <f t="shared" si="318"/>
        <v>5.5393100000000004</v>
      </c>
      <c r="Z549" s="135">
        <f t="shared" si="318"/>
        <v>5.3581399999999997</v>
      </c>
      <c r="AA549" s="135">
        <f t="shared" si="318"/>
        <v>5.2103999999999999</v>
      </c>
    </row>
    <row r="550" spans="1:27" ht="12.75" hidden="1" customHeight="1" outlineLevel="1" x14ac:dyDescent="0.3">
      <c r="A550" s="163" t="s">
        <v>772</v>
      </c>
      <c r="B550" s="94" t="s">
        <v>238</v>
      </c>
      <c r="C550" s="70" t="s">
        <v>79</v>
      </c>
      <c r="D550" s="71">
        <v>1259.8900000000001</v>
      </c>
      <c r="E550" s="71">
        <v>1182.0999999999999</v>
      </c>
      <c r="F550" s="71">
        <v>1168.27</v>
      </c>
      <c r="G550" s="71">
        <v>1171.02</v>
      </c>
      <c r="H550" s="71">
        <v>1214.3699999999999</v>
      </c>
      <c r="I550" s="71">
        <v>1290.8</v>
      </c>
      <c r="J550" s="71">
        <v>1456.56</v>
      </c>
      <c r="K550" s="71">
        <v>1678.8</v>
      </c>
      <c r="L550" s="71">
        <v>1748.57</v>
      </c>
      <c r="M550" s="71">
        <v>1816.52</v>
      </c>
      <c r="N550" s="71">
        <v>1804.37</v>
      </c>
      <c r="O550" s="71">
        <v>1840.48</v>
      </c>
      <c r="P550" s="71">
        <v>1815.55</v>
      </c>
      <c r="Q550" s="71">
        <v>1805.89</v>
      </c>
      <c r="R550" s="71">
        <v>1786.76</v>
      </c>
      <c r="S550" s="71">
        <v>1760.92</v>
      </c>
      <c r="T550" s="71">
        <v>1758.19</v>
      </c>
      <c r="U550" s="71">
        <v>1717.85</v>
      </c>
      <c r="V550" s="71">
        <v>1804.23</v>
      </c>
      <c r="W550" s="71">
        <v>1835.64</v>
      </c>
      <c r="X550" s="71">
        <v>1796.17</v>
      </c>
      <c r="Y550" s="71">
        <v>1709.16</v>
      </c>
      <c r="Z550" s="71">
        <v>1527.99</v>
      </c>
      <c r="AA550" s="71">
        <v>1380.25</v>
      </c>
    </row>
    <row r="551" spans="1:27" ht="12.75" hidden="1" customHeight="1" outlineLevel="1" x14ac:dyDescent="0.3">
      <c r="A551" s="163" t="s">
        <v>773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3">
      <c r="A552" s="163" t="s">
        <v>774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hidden="1" customHeight="1" outlineLevel="1" x14ac:dyDescent="0.3">
      <c r="A553" s="163" t="s">
        <v>775</v>
      </c>
      <c r="B553" s="94" t="s">
        <v>81</v>
      </c>
      <c r="C553" s="70" t="s">
        <v>79</v>
      </c>
      <c r="D553" s="71">
        <f>$D$11</f>
        <v>264.79000000000002</v>
      </c>
      <c r="E553" s="71">
        <f t="shared" ref="E553:AA553" si="320">$D$11</f>
        <v>264.79000000000002</v>
      </c>
      <c r="F553" s="71">
        <f t="shared" si="320"/>
        <v>264.79000000000002</v>
      </c>
      <c r="G553" s="71">
        <f t="shared" si="320"/>
        <v>264.79000000000002</v>
      </c>
      <c r="H553" s="71">
        <f t="shared" si="320"/>
        <v>264.79000000000002</v>
      </c>
      <c r="I553" s="71">
        <f t="shared" si="320"/>
        <v>264.79000000000002</v>
      </c>
      <c r="J553" s="71">
        <f t="shared" si="320"/>
        <v>264.79000000000002</v>
      </c>
      <c r="K553" s="71">
        <f t="shared" si="320"/>
        <v>264.79000000000002</v>
      </c>
      <c r="L553" s="71">
        <f t="shared" si="320"/>
        <v>264.79000000000002</v>
      </c>
      <c r="M553" s="71">
        <f t="shared" si="320"/>
        <v>264.79000000000002</v>
      </c>
      <c r="N553" s="71">
        <f t="shared" si="320"/>
        <v>264.79000000000002</v>
      </c>
      <c r="O553" s="71">
        <f t="shared" si="320"/>
        <v>264.79000000000002</v>
      </c>
      <c r="P553" s="71">
        <f t="shared" si="320"/>
        <v>264.79000000000002</v>
      </c>
      <c r="Q553" s="71">
        <f t="shared" si="320"/>
        <v>264.79000000000002</v>
      </c>
      <c r="R553" s="71">
        <f t="shared" si="320"/>
        <v>264.79000000000002</v>
      </c>
      <c r="S553" s="71">
        <f t="shared" si="320"/>
        <v>264.79000000000002</v>
      </c>
      <c r="T553" s="71">
        <f t="shared" si="320"/>
        <v>264.79000000000002</v>
      </c>
      <c r="U553" s="71">
        <f t="shared" si="320"/>
        <v>264.79000000000002</v>
      </c>
      <c r="V553" s="71">
        <f t="shared" si="320"/>
        <v>264.79000000000002</v>
      </c>
      <c r="W553" s="71">
        <f t="shared" si="320"/>
        <v>264.79000000000002</v>
      </c>
      <c r="X553" s="71">
        <f t="shared" si="320"/>
        <v>264.79000000000002</v>
      </c>
      <c r="Y553" s="71">
        <f t="shared" si="320"/>
        <v>264.79000000000002</v>
      </c>
      <c r="Z553" s="71">
        <f t="shared" si="320"/>
        <v>264.79000000000002</v>
      </c>
      <c r="AA553" s="71">
        <f t="shared" si="320"/>
        <v>264.79000000000002</v>
      </c>
    </row>
    <row r="554" spans="1:27" ht="13.8" collapsed="1" x14ac:dyDescent="0.3">
      <c r="A554" s="162" t="s">
        <v>776</v>
      </c>
      <c r="B554" s="54" t="str">
        <f>"15"&amp;"."&amp;$B$662&amp;"."&amp;$B$663</f>
        <v>15.03.2024</v>
      </c>
      <c r="C554" s="134" t="s">
        <v>76</v>
      </c>
      <c r="D554" s="135">
        <f>ROUND(((D555+D556+D558+D557)/1000),5)</f>
        <v>5.0963500000000002</v>
      </c>
      <c r="E554" s="135">
        <f>ROUND(((E555+E556+E558+E557)/1000),5)</f>
        <v>5.0357099999999999</v>
      </c>
      <c r="F554" s="135">
        <f>ROUND(((F555+F556+F558+F557)/1000),5)</f>
        <v>5.0232599999999996</v>
      </c>
      <c r="G554" s="135">
        <f t="shared" ref="G554:AA554" si="321">ROUND(((G555+G556+G558+G557)/1000),5)</f>
        <v>5.0233100000000004</v>
      </c>
      <c r="H554" s="135">
        <f t="shared" si="321"/>
        <v>5.0509199999999996</v>
      </c>
      <c r="I554" s="135">
        <f t="shared" si="321"/>
        <v>5.1889200000000004</v>
      </c>
      <c r="J554" s="135">
        <f t="shared" si="321"/>
        <v>5.3110299999999997</v>
      </c>
      <c r="K554" s="135">
        <f t="shared" si="321"/>
        <v>5.52555</v>
      </c>
      <c r="L554" s="135">
        <f t="shared" si="321"/>
        <v>5.6072199999999999</v>
      </c>
      <c r="M554" s="135">
        <f t="shared" si="321"/>
        <v>5.6466099999999999</v>
      </c>
      <c r="N554" s="135">
        <f t="shared" si="321"/>
        <v>5.6472699999999998</v>
      </c>
      <c r="O554" s="135">
        <f t="shared" si="321"/>
        <v>5.6948600000000003</v>
      </c>
      <c r="P554" s="135">
        <f t="shared" si="321"/>
        <v>5.6901000000000002</v>
      </c>
      <c r="Q554" s="135">
        <f t="shared" si="321"/>
        <v>5.68241</v>
      </c>
      <c r="R554" s="135">
        <f t="shared" si="321"/>
        <v>5.66608</v>
      </c>
      <c r="S554" s="135">
        <f t="shared" si="321"/>
        <v>5.6535299999999999</v>
      </c>
      <c r="T554" s="135">
        <f t="shared" si="321"/>
        <v>5.6539999999999999</v>
      </c>
      <c r="U554" s="135">
        <f t="shared" si="321"/>
        <v>5.5831900000000001</v>
      </c>
      <c r="V554" s="135">
        <f t="shared" si="321"/>
        <v>5.6434899999999999</v>
      </c>
      <c r="W554" s="135">
        <f t="shared" si="321"/>
        <v>5.7019299999999999</v>
      </c>
      <c r="X554" s="135">
        <f t="shared" si="321"/>
        <v>5.6967400000000001</v>
      </c>
      <c r="Y554" s="135">
        <f t="shared" si="321"/>
        <v>5.5853400000000004</v>
      </c>
      <c r="Z554" s="135">
        <f t="shared" si="321"/>
        <v>5.3946500000000004</v>
      </c>
      <c r="AA554" s="135">
        <f t="shared" si="321"/>
        <v>5.3168800000000003</v>
      </c>
    </row>
    <row r="555" spans="1:27" ht="12.75" hidden="1" customHeight="1" outlineLevel="1" x14ac:dyDescent="0.3">
      <c r="A555" s="163" t="s">
        <v>777</v>
      </c>
      <c r="B555" s="94" t="s">
        <v>238</v>
      </c>
      <c r="C555" s="70" t="s">
        <v>79</v>
      </c>
      <c r="D555" s="71">
        <v>1266.2</v>
      </c>
      <c r="E555" s="71">
        <v>1205.56</v>
      </c>
      <c r="F555" s="71">
        <v>1193.1099999999999</v>
      </c>
      <c r="G555" s="71">
        <v>1193.1600000000001</v>
      </c>
      <c r="H555" s="71">
        <v>1220.77</v>
      </c>
      <c r="I555" s="71">
        <v>1358.77</v>
      </c>
      <c r="J555" s="71">
        <v>1480.88</v>
      </c>
      <c r="K555" s="71">
        <v>1695.4</v>
      </c>
      <c r="L555" s="71">
        <v>1777.07</v>
      </c>
      <c r="M555" s="71">
        <v>1816.46</v>
      </c>
      <c r="N555" s="71">
        <v>1817.12</v>
      </c>
      <c r="O555" s="71">
        <v>1864.71</v>
      </c>
      <c r="P555" s="71">
        <v>1859.95</v>
      </c>
      <c r="Q555" s="71">
        <v>1852.26</v>
      </c>
      <c r="R555" s="71">
        <v>1835.93</v>
      </c>
      <c r="S555" s="71">
        <v>1823.38</v>
      </c>
      <c r="T555" s="71">
        <v>1823.85</v>
      </c>
      <c r="U555" s="71">
        <v>1753.04</v>
      </c>
      <c r="V555" s="71">
        <v>1813.34</v>
      </c>
      <c r="W555" s="71">
        <v>1871.78</v>
      </c>
      <c r="X555" s="71">
        <v>1866.59</v>
      </c>
      <c r="Y555" s="71">
        <v>1755.19</v>
      </c>
      <c r="Z555" s="71">
        <v>1564.5</v>
      </c>
      <c r="AA555" s="71">
        <v>1486.73</v>
      </c>
    </row>
    <row r="556" spans="1:27" ht="12.75" hidden="1" customHeight="1" outlineLevel="1" x14ac:dyDescent="0.3">
      <c r="A556" s="163" t="s">
        <v>778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3">
      <c r="A557" s="163" t="s">
        <v>779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hidden="1" customHeight="1" outlineLevel="1" x14ac:dyDescent="0.3">
      <c r="A558" s="163" t="s">
        <v>780</v>
      </c>
      <c r="B558" s="94" t="s">
        <v>81</v>
      </c>
      <c r="C558" s="70" t="s">
        <v>79</v>
      </c>
      <c r="D558" s="71">
        <f>$D$11</f>
        <v>264.79000000000002</v>
      </c>
      <c r="E558" s="71">
        <f t="shared" ref="E558:AA558" si="323">$D$11</f>
        <v>264.79000000000002</v>
      </c>
      <c r="F558" s="71">
        <f t="shared" si="323"/>
        <v>264.79000000000002</v>
      </c>
      <c r="G558" s="71">
        <f t="shared" si="323"/>
        <v>264.79000000000002</v>
      </c>
      <c r="H558" s="71">
        <f t="shared" si="323"/>
        <v>264.79000000000002</v>
      </c>
      <c r="I558" s="71">
        <f t="shared" si="323"/>
        <v>264.79000000000002</v>
      </c>
      <c r="J558" s="71">
        <f t="shared" si="323"/>
        <v>264.79000000000002</v>
      </c>
      <c r="K558" s="71">
        <f t="shared" si="323"/>
        <v>264.79000000000002</v>
      </c>
      <c r="L558" s="71">
        <f t="shared" si="323"/>
        <v>264.79000000000002</v>
      </c>
      <c r="M558" s="71">
        <f t="shared" si="323"/>
        <v>264.79000000000002</v>
      </c>
      <c r="N558" s="71">
        <f t="shared" si="323"/>
        <v>264.79000000000002</v>
      </c>
      <c r="O558" s="71">
        <f t="shared" si="323"/>
        <v>264.79000000000002</v>
      </c>
      <c r="P558" s="71">
        <f t="shared" si="323"/>
        <v>264.79000000000002</v>
      </c>
      <c r="Q558" s="71">
        <f t="shared" si="323"/>
        <v>264.79000000000002</v>
      </c>
      <c r="R558" s="71">
        <f t="shared" si="323"/>
        <v>264.79000000000002</v>
      </c>
      <c r="S558" s="71">
        <f t="shared" si="323"/>
        <v>264.79000000000002</v>
      </c>
      <c r="T558" s="71">
        <f t="shared" si="323"/>
        <v>264.79000000000002</v>
      </c>
      <c r="U558" s="71">
        <f t="shared" si="323"/>
        <v>264.79000000000002</v>
      </c>
      <c r="V558" s="71">
        <f t="shared" si="323"/>
        <v>264.79000000000002</v>
      </c>
      <c r="W558" s="71">
        <f t="shared" si="323"/>
        <v>264.79000000000002</v>
      </c>
      <c r="X558" s="71">
        <f t="shared" si="323"/>
        <v>264.79000000000002</v>
      </c>
      <c r="Y558" s="71">
        <f t="shared" si="323"/>
        <v>264.79000000000002</v>
      </c>
      <c r="Z558" s="71">
        <f t="shared" si="323"/>
        <v>264.79000000000002</v>
      </c>
      <c r="AA558" s="71">
        <f t="shared" si="323"/>
        <v>264.79000000000002</v>
      </c>
    </row>
    <row r="559" spans="1:27" ht="13.8" collapsed="1" x14ac:dyDescent="0.3">
      <c r="A559" s="162" t="s">
        <v>781</v>
      </c>
      <c r="B559" s="54" t="str">
        <f>"16"&amp;"."&amp;$B$662&amp;"."&amp;$B$663</f>
        <v>16.03.2024</v>
      </c>
      <c r="C559" s="134" t="s">
        <v>76</v>
      </c>
      <c r="D559" s="135">
        <f>ROUND(((D560+D561+D563+D562)/1000),5)</f>
        <v>5.3085899999999997</v>
      </c>
      <c r="E559" s="135">
        <f>ROUND(((E560+E561+E563+E562)/1000),5)</f>
        <v>5.1418699999999999</v>
      </c>
      <c r="F559" s="135">
        <f>ROUND(((F560+F561+F563+F562)/1000),5)</f>
        <v>5.1118600000000001</v>
      </c>
      <c r="G559" s="135">
        <f t="shared" ref="G559:AA559" si="324">ROUND(((G560+G561+G563+G562)/1000),5)</f>
        <v>5.09084</v>
      </c>
      <c r="H559" s="135">
        <f t="shared" si="324"/>
        <v>5.0917399999999997</v>
      </c>
      <c r="I559" s="135">
        <f t="shared" si="324"/>
        <v>5.2175399999999996</v>
      </c>
      <c r="J559" s="135">
        <f t="shared" si="324"/>
        <v>5.2679200000000002</v>
      </c>
      <c r="K559" s="135">
        <f t="shared" si="324"/>
        <v>5.3147200000000003</v>
      </c>
      <c r="L559" s="135">
        <f t="shared" si="324"/>
        <v>5.5585199999999997</v>
      </c>
      <c r="M559" s="135">
        <f t="shared" si="324"/>
        <v>5.6896300000000002</v>
      </c>
      <c r="N559" s="135">
        <f t="shared" si="324"/>
        <v>5.7587299999999999</v>
      </c>
      <c r="O559" s="135">
        <f t="shared" si="324"/>
        <v>5.7539400000000001</v>
      </c>
      <c r="P559" s="135">
        <f t="shared" si="324"/>
        <v>5.7222799999999996</v>
      </c>
      <c r="Q559" s="135">
        <f t="shared" si="324"/>
        <v>5.7071300000000003</v>
      </c>
      <c r="R559" s="135">
        <f t="shared" si="324"/>
        <v>5.6394900000000003</v>
      </c>
      <c r="S559" s="135">
        <f t="shared" si="324"/>
        <v>5.5797800000000004</v>
      </c>
      <c r="T559" s="135">
        <f t="shared" si="324"/>
        <v>5.5875500000000002</v>
      </c>
      <c r="U559" s="135">
        <f t="shared" si="324"/>
        <v>5.6384100000000004</v>
      </c>
      <c r="V559" s="135">
        <f t="shared" si="324"/>
        <v>5.7062200000000001</v>
      </c>
      <c r="W559" s="135">
        <f t="shared" si="324"/>
        <v>5.7151399999999999</v>
      </c>
      <c r="X559" s="135">
        <f t="shared" si="324"/>
        <v>5.6275899999999996</v>
      </c>
      <c r="Y559" s="135">
        <f t="shared" si="324"/>
        <v>5.5538299999999996</v>
      </c>
      <c r="Z559" s="135">
        <f t="shared" si="324"/>
        <v>5.3815200000000001</v>
      </c>
      <c r="AA559" s="135">
        <f t="shared" si="324"/>
        <v>5.3128500000000001</v>
      </c>
    </row>
    <row r="560" spans="1:27" ht="12.75" hidden="1" customHeight="1" outlineLevel="1" x14ac:dyDescent="0.3">
      <c r="A560" s="163" t="s">
        <v>782</v>
      </c>
      <c r="B560" s="94" t="s">
        <v>238</v>
      </c>
      <c r="C560" s="70" t="s">
        <v>79</v>
      </c>
      <c r="D560" s="71">
        <v>1478.44</v>
      </c>
      <c r="E560" s="71">
        <v>1311.72</v>
      </c>
      <c r="F560" s="71">
        <v>1281.71</v>
      </c>
      <c r="G560" s="71">
        <v>1260.69</v>
      </c>
      <c r="H560" s="71">
        <v>1261.5899999999999</v>
      </c>
      <c r="I560" s="71">
        <v>1387.39</v>
      </c>
      <c r="J560" s="71">
        <v>1437.77</v>
      </c>
      <c r="K560" s="71">
        <v>1484.57</v>
      </c>
      <c r="L560" s="71">
        <v>1728.37</v>
      </c>
      <c r="M560" s="71">
        <v>1859.48</v>
      </c>
      <c r="N560" s="71">
        <v>1928.58</v>
      </c>
      <c r="O560" s="71">
        <v>1923.79</v>
      </c>
      <c r="P560" s="71">
        <v>1892.13</v>
      </c>
      <c r="Q560" s="71">
        <v>1876.98</v>
      </c>
      <c r="R560" s="71">
        <v>1809.34</v>
      </c>
      <c r="S560" s="71">
        <v>1749.63</v>
      </c>
      <c r="T560" s="71">
        <v>1757.4</v>
      </c>
      <c r="U560" s="71">
        <v>1808.26</v>
      </c>
      <c r="V560" s="71">
        <v>1876.07</v>
      </c>
      <c r="W560" s="71">
        <v>1884.99</v>
      </c>
      <c r="X560" s="71">
        <v>1797.44</v>
      </c>
      <c r="Y560" s="71">
        <v>1723.68</v>
      </c>
      <c r="Z560" s="71">
        <v>1551.37</v>
      </c>
      <c r="AA560" s="71">
        <v>1482.7</v>
      </c>
    </row>
    <row r="561" spans="1:27" ht="12.75" hidden="1" customHeight="1" outlineLevel="1" x14ac:dyDescent="0.3">
      <c r="A561" s="163" t="s">
        <v>783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3">
      <c r="A562" s="163" t="s">
        <v>784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hidden="1" customHeight="1" outlineLevel="1" x14ac:dyDescent="0.3">
      <c r="A563" s="163" t="s">
        <v>785</v>
      </c>
      <c r="B563" s="94" t="s">
        <v>81</v>
      </c>
      <c r="C563" s="70" t="s">
        <v>79</v>
      </c>
      <c r="D563" s="71">
        <f>$D$11</f>
        <v>264.79000000000002</v>
      </c>
      <c r="E563" s="71">
        <f t="shared" ref="E563:AA563" si="326">$D$11</f>
        <v>264.79000000000002</v>
      </c>
      <c r="F563" s="71">
        <f t="shared" si="326"/>
        <v>264.79000000000002</v>
      </c>
      <c r="G563" s="71">
        <f t="shared" si="326"/>
        <v>264.79000000000002</v>
      </c>
      <c r="H563" s="71">
        <f t="shared" si="326"/>
        <v>264.79000000000002</v>
      </c>
      <c r="I563" s="71">
        <f t="shared" si="326"/>
        <v>264.79000000000002</v>
      </c>
      <c r="J563" s="71">
        <f t="shared" si="326"/>
        <v>264.79000000000002</v>
      </c>
      <c r="K563" s="71">
        <f t="shared" si="326"/>
        <v>264.79000000000002</v>
      </c>
      <c r="L563" s="71">
        <f t="shared" si="326"/>
        <v>264.79000000000002</v>
      </c>
      <c r="M563" s="71">
        <f t="shared" si="326"/>
        <v>264.79000000000002</v>
      </c>
      <c r="N563" s="71">
        <f t="shared" si="326"/>
        <v>264.79000000000002</v>
      </c>
      <c r="O563" s="71">
        <f t="shared" si="326"/>
        <v>264.79000000000002</v>
      </c>
      <c r="P563" s="71">
        <f t="shared" si="326"/>
        <v>264.79000000000002</v>
      </c>
      <c r="Q563" s="71">
        <f t="shared" si="326"/>
        <v>264.79000000000002</v>
      </c>
      <c r="R563" s="71">
        <f t="shared" si="326"/>
        <v>264.79000000000002</v>
      </c>
      <c r="S563" s="71">
        <f t="shared" si="326"/>
        <v>264.79000000000002</v>
      </c>
      <c r="T563" s="71">
        <f t="shared" si="326"/>
        <v>264.79000000000002</v>
      </c>
      <c r="U563" s="71">
        <f t="shared" si="326"/>
        <v>264.79000000000002</v>
      </c>
      <c r="V563" s="71">
        <f t="shared" si="326"/>
        <v>264.79000000000002</v>
      </c>
      <c r="W563" s="71">
        <f t="shared" si="326"/>
        <v>264.79000000000002</v>
      </c>
      <c r="X563" s="71">
        <f t="shared" si="326"/>
        <v>264.79000000000002</v>
      </c>
      <c r="Y563" s="71">
        <f t="shared" si="326"/>
        <v>264.79000000000002</v>
      </c>
      <c r="Z563" s="71">
        <f t="shared" si="326"/>
        <v>264.79000000000002</v>
      </c>
      <c r="AA563" s="71">
        <f t="shared" si="326"/>
        <v>264.79000000000002</v>
      </c>
    </row>
    <row r="564" spans="1:27" ht="13.8" collapsed="1" x14ac:dyDescent="0.3">
      <c r="A564" s="162" t="s">
        <v>786</v>
      </c>
      <c r="B564" s="54" t="str">
        <f>"17"&amp;"."&amp;$B$662&amp;"."&amp;$B$663</f>
        <v>17.03.2024</v>
      </c>
      <c r="C564" s="134" t="s">
        <v>76</v>
      </c>
      <c r="D564" s="135">
        <f>ROUND(((D565+D566+D568+D567)/1000),5)</f>
        <v>5.3105599999999997</v>
      </c>
      <c r="E564" s="135">
        <f>ROUND(((E565+E566+E568+E567)/1000),5)</f>
        <v>5.1364700000000001</v>
      </c>
      <c r="F564" s="135">
        <f>ROUND(((F565+F566+F568+F567)/1000),5)</f>
        <v>5.09605</v>
      </c>
      <c r="G564" s="135">
        <f t="shared" ref="G564:AA564" si="327">ROUND(((G565+G566+G568+G567)/1000),5)</f>
        <v>5.0658000000000003</v>
      </c>
      <c r="H564" s="135">
        <f t="shared" si="327"/>
        <v>5.06562</v>
      </c>
      <c r="I564" s="135">
        <f t="shared" si="327"/>
        <v>5.11782</v>
      </c>
      <c r="J564" s="135">
        <f t="shared" si="327"/>
        <v>5.1998100000000003</v>
      </c>
      <c r="K564" s="135">
        <f t="shared" si="327"/>
        <v>5.2873900000000003</v>
      </c>
      <c r="L564" s="135">
        <f t="shared" si="327"/>
        <v>5.3640499999999998</v>
      </c>
      <c r="M564" s="135">
        <f t="shared" si="327"/>
        <v>5.5555000000000003</v>
      </c>
      <c r="N564" s="135">
        <f t="shared" si="327"/>
        <v>5.5725300000000004</v>
      </c>
      <c r="O564" s="135">
        <f t="shared" si="327"/>
        <v>5.5784500000000001</v>
      </c>
      <c r="P564" s="135">
        <f t="shared" si="327"/>
        <v>5.57294</v>
      </c>
      <c r="Q564" s="135">
        <f t="shared" si="327"/>
        <v>5.5660299999999996</v>
      </c>
      <c r="R564" s="135">
        <f t="shared" si="327"/>
        <v>5.5666799999999999</v>
      </c>
      <c r="S564" s="135">
        <f t="shared" si="327"/>
        <v>5.5631500000000003</v>
      </c>
      <c r="T564" s="135">
        <f t="shared" si="327"/>
        <v>5.5635500000000002</v>
      </c>
      <c r="U564" s="135">
        <f t="shared" si="327"/>
        <v>5.5696000000000003</v>
      </c>
      <c r="V564" s="135">
        <f t="shared" si="327"/>
        <v>5.7104499999999998</v>
      </c>
      <c r="W564" s="135">
        <f t="shared" si="327"/>
        <v>5.8149199999999999</v>
      </c>
      <c r="X564" s="135">
        <f t="shared" si="327"/>
        <v>5.7372300000000003</v>
      </c>
      <c r="Y564" s="135">
        <f t="shared" si="327"/>
        <v>5.5583499999999999</v>
      </c>
      <c r="Z564" s="135">
        <f t="shared" si="327"/>
        <v>5.3663800000000004</v>
      </c>
      <c r="AA564" s="135">
        <f t="shared" si="327"/>
        <v>5.3154700000000004</v>
      </c>
    </row>
    <row r="565" spans="1:27" ht="12.75" hidden="1" customHeight="1" outlineLevel="1" x14ac:dyDescent="0.3">
      <c r="A565" s="163" t="s">
        <v>787</v>
      </c>
      <c r="B565" s="94" t="s">
        <v>238</v>
      </c>
      <c r="C565" s="70" t="s">
        <v>79</v>
      </c>
      <c r="D565" s="71">
        <v>1480.41</v>
      </c>
      <c r="E565" s="71">
        <v>1306.32</v>
      </c>
      <c r="F565" s="71">
        <v>1265.9000000000001</v>
      </c>
      <c r="G565" s="71">
        <v>1235.6500000000001</v>
      </c>
      <c r="H565" s="71">
        <v>1235.47</v>
      </c>
      <c r="I565" s="71">
        <v>1287.67</v>
      </c>
      <c r="J565" s="71">
        <v>1369.66</v>
      </c>
      <c r="K565" s="71">
        <v>1457.24</v>
      </c>
      <c r="L565" s="71">
        <v>1533.9</v>
      </c>
      <c r="M565" s="71">
        <v>1725.35</v>
      </c>
      <c r="N565" s="71">
        <v>1742.38</v>
      </c>
      <c r="O565" s="71">
        <v>1748.3</v>
      </c>
      <c r="P565" s="71">
        <v>1742.79</v>
      </c>
      <c r="Q565" s="71">
        <v>1735.88</v>
      </c>
      <c r="R565" s="71">
        <v>1736.53</v>
      </c>
      <c r="S565" s="71">
        <v>1733</v>
      </c>
      <c r="T565" s="71">
        <v>1733.4</v>
      </c>
      <c r="U565" s="71">
        <v>1739.45</v>
      </c>
      <c r="V565" s="71">
        <v>1880.3</v>
      </c>
      <c r="W565" s="71">
        <v>1984.77</v>
      </c>
      <c r="X565" s="71">
        <v>1907.08</v>
      </c>
      <c r="Y565" s="71">
        <v>1728.2</v>
      </c>
      <c r="Z565" s="71">
        <v>1536.23</v>
      </c>
      <c r="AA565" s="71">
        <v>1485.32</v>
      </c>
    </row>
    <row r="566" spans="1:27" ht="12.75" hidden="1" customHeight="1" outlineLevel="1" x14ac:dyDescent="0.3">
      <c r="A566" s="163" t="s">
        <v>788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3">
      <c r="A567" s="163" t="s">
        <v>789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hidden="1" customHeight="1" outlineLevel="1" x14ac:dyDescent="0.3">
      <c r="A568" s="163" t="s">
        <v>790</v>
      </c>
      <c r="B568" s="94" t="s">
        <v>81</v>
      </c>
      <c r="C568" s="70" t="s">
        <v>79</v>
      </c>
      <c r="D568" s="71">
        <f>$D$11</f>
        <v>264.79000000000002</v>
      </c>
      <c r="E568" s="71">
        <f t="shared" ref="E568:AA568" si="329">$D$11</f>
        <v>264.79000000000002</v>
      </c>
      <c r="F568" s="71">
        <f t="shared" si="329"/>
        <v>264.79000000000002</v>
      </c>
      <c r="G568" s="71">
        <f t="shared" si="329"/>
        <v>264.79000000000002</v>
      </c>
      <c r="H568" s="71">
        <f t="shared" si="329"/>
        <v>264.79000000000002</v>
      </c>
      <c r="I568" s="71">
        <f t="shared" si="329"/>
        <v>264.79000000000002</v>
      </c>
      <c r="J568" s="71">
        <f t="shared" si="329"/>
        <v>264.79000000000002</v>
      </c>
      <c r="K568" s="71">
        <f t="shared" si="329"/>
        <v>264.79000000000002</v>
      </c>
      <c r="L568" s="71">
        <f t="shared" si="329"/>
        <v>264.79000000000002</v>
      </c>
      <c r="M568" s="71">
        <f t="shared" si="329"/>
        <v>264.79000000000002</v>
      </c>
      <c r="N568" s="71">
        <f t="shared" si="329"/>
        <v>264.79000000000002</v>
      </c>
      <c r="O568" s="71">
        <f t="shared" si="329"/>
        <v>264.79000000000002</v>
      </c>
      <c r="P568" s="71">
        <f t="shared" si="329"/>
        <v>264.79000000000002</v>
      </c>
      <c r="Q568" s="71">
        <f t="shared" si="329"/>
        <v>264.79000000000002</v>
      </c>
      <c r="R568" s="71">
        <f t="shared" si="329"/>
        <v>264.79000000000002</v>
      </c>
      <c r="S568" s="71">
        <f t="shared" si="329"/>
        <v>264.79000000000002</v>
      </c>
      <c r="T568" s="71">
        <f t="shared" si="329"/>
        <v>264.79000000000002</v>
      </c>
      <c r="U568" s="71">
        <f t="shared" si="329"/>
        <v>264.79000000000002</v>
      </c>
      <c r="V568" s="71">
        <f t="shared" si="329"/>
        <v>264.79000000000002</v>
      </c>
      <c r="W568" s="71">
        <f t="shared" si="329"/>
        <v>264.79000000000002</v>
      </c>
      <c r="X568" s="71">
        <f t="shared" si="329"/>
        <v>264.79000000000002</v>
      </c>
      <c r="Y568" s="71">
        <f t="shared" si="329"/>
        <v>264.79000000000002</v>
      </c>
      <c r="Z568" s="71">
        <f t="shared" si="329"/>
        <v>264.79000000000002</v>
      </c>
      <c r="AA568" s="71">
        <f t="shared" si="329"/>
        <v>264.79000000000002</v>
      </c>
    </row>
    <row r="569" spans="1:27" ht="13.8" collapsed="1" x14ac:dyDescent="0.3">
      <c r="A569" s="162" t="s">
        <v>791</v>
      </c>
      <c r="B569" s="54" t="str">
        <f>"18"&amp;"."&amp;$B$662&amp;"."&amp;$B$663</f>
        <v>18.03.2024</v>
      </c>
      <c r="C569" s="134" t="s">
        <v>76</v>
      </c>
      <c r="D569" s="135">
        <f>ROUND(((D570+D571+D573+D572)/1000),5)</f>
        <v>5.2545099999999998</v>
      </c>
      <c r="E569" s="135">
        <f>ROUND(((E570+E571+E573+E572)/1000),5)</f>
        <v>5.1215200000000003</v>
      </c>
      <c r="F569" s="135">
        <f>ROUND(((F570+F571+F573+F572)/1000),5)</f>
        <v>5.0828300000000004</v>
      </c>
      <c r="G569" s="135">
        <f t="shared" ref="G569:AA569" si="330">ROUND(((G570+G571+G573+G572)/1000),5)</f>
        <v>5.0806899999999997</v>
      </c>
      <c r="H569" s="135">
        <f t="shared" si="330"/>
        <v>5.1202800000000002</v>
      </c>
      <c r="I569" s="135">
        <f t="shared" si="330"/>
        <v>5.2266199999999996</v>
      </c>
      <c r="J569" s="135">
        <f t="shared" si="330"/>
        <v>5.3115699999999997</v>
      </c>
      <c r="K569" s="135">
        <f t="shared" si="330"/>
        <v>5.6559400000000002</v>
      </c>
      <c r="L569" s="135">
        <f t="shared" si="330"/>
        <v>5.7674300000000001</v>
      </c>
      <c r="M569" s="135">
        <f t="shared" si="330"/>
        <v>5.8513599999999997</v>
      </c>
      <c r="N569" s="135">
        <f t="shared" si="330"/>
        <v>5.8607199999999997</v>
      </c>
      <c r="O569" s="135">
        <f t="shared" si="330"/>
        <v>5.9079899999999999</v>
      </c>
      <c r="P569" s="135">
        <f t="shared" si="330"/>
        <v>5.8592000000000004</v>
      </c>
      <c r="Q569" s="135">
        <f t="shared" si="330"/>
        <v>5.8607500000000003</v>
      </c>
      <c r="R569" s="135">
        <f t="shared" si="330"/>
        <v>5.84823</v>
      </c>
      <c r="S569" s="135">
        <f t="shared" si="330"/>
        <v>5.80863</v>
      </c>
      <c r="T569" s="135">
        <f t="shared" si="330"/>
        <v>5.7965400000000002</v>
      </c>
      <c r="U569" s="135">
        <f t="shared" si="330"/>
        <v>5.6935799999999999</v>
      </c>
      <c r="V569" s="135">
        <f t="shared" si="330"/>
        <v>5.7529000000000003</v>
      </c>
      <c r="W569" s="135">
        <f t="shared" si="330"/>
        <v>5.82193</v>
      </c>
      <c r="X569" s="135">
        <f t="shared" si="330"/>
        <v>5.7541599999999997</v>
      </c>
      <c r="Y569" s="135">
        <f t="shared" si="330"/>
        <v>5.6020799999999999</v>
      </c>
      <c r="Z569" s="135">
        <f t="shared" si="330"/>
        <v>5.3769400000000003</v>
      </c>
      <c r="AA569" s="135">
        <f t="shared" si="330"/>
        <v>5.2622</v>
      </c>
    </row>
    <row r="570" spans="1:27" ht="12.75" hidden="1" customHeight="1" outlineLevel="1" x14ac:dyDescent="0.3">
      <c r="A570" s="163" t="s">
        <v>792</v>
      </c>
      <c r="B570" s="94" t="s">
        <v>238</v>
      </c>
      <c r="C570" s="70" t="s">
        <v>79</v>
      </c>
      <c r="D570" s="71">
        <v>1424.36</v>
      </c>
      <c r="E570" s="71">
        <v>1291.3699999999999</v>
      </c>
      <c r="F570" s="71">
        <v>1252.68</v>
      </c>
      <c r="G570" s="71">
        <v>1250.54</v>
      </c>
      <c r="H570" s="71">
        <v>1290.1300000000001</v>
      </c>
      <c r="I570" s="71">
        <v>1396.47</v>
      </c>
      <c r="J570" s="71">
        <v>1481.42</v>
      </c>
      <c r="K570" s="71">
        <v>1825.79</v>
      </c>
      <c r="L570" s="71">
        <v>1937.28</v>
      </c>
      <c r="M570" s="71">
        <v>2021.21</v>
      </c>
      <c r="N570" s="71">
        <v>2030.57</v>
      </c>
      <c r="O570" s="71">
        <v>2077.84</v>
      </c>
      <c r="P570" s="71">
        <v>2029.05</v>
      </c>
      <c r="Q570" s="71">
        <v>2030.6</v>
      </c>
      <c r="R570" s="71">
        <v>2018.08</v>
      </c>
      <c r="S570" s="71">
        <v>1978.48</v>
      </c>
      <c r="T570" s="71">
        <v>1966.39</v>
      </c>
      <c r="U570" s="71">
        <v>1863.43</v>
      </c>
      <c r="V570" s="71">
        <v>1922.75</v>
      </c>
      <c r="W570" s="71">
        <v>1991.78</v>
      </c>
      <c r="X570" s="71">
        <v>1924.01</v>
      </c>
      <c r="Y570" s="71">
        <v>1771.93</v>
      </c>
      <c r="Z570" s="71">
        <v>1546.79</v>
      </c>
      <c r="AA570" s="71">
        <v>1432.05</v>
      </c>
    </row>
    <row r="571" spans="1:27" ht="12.75" hidden="1" customHeight="1" outlineLevel="1" x14ac:dyDescent="0.3">
      <c r="A571" s="163" t="s">
        <v>793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3">
      <c r="A572" s="163" t="s">
        <v>794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hidden="1" customHeight="1" outlineLevel="1" x14ac:dyDescent="0.3">
      <c r="A573" s="163" t="s">
        <v>795</v>
      </c>
      <c r="B573" s="94" t="s">
        <v>81</v>
      </c>
      <c r="C573" s="70" t="s">
        <v>79</v>
      </c>
      <c r="D573" s="71">
        <f>$D$11</f>
        <v>264.79000000000002</v>
      </c>
      <c r="E573" s="71">
        <f t="shared" ref="E573:AA573" si="332">$D$11</f>
        <v>264.79000000000002</v>
      </c>
      <c r="F573" s="71">
        <f t="shared" si="332"/>
        <v>264.79000000000002</v>
      </c>
      <c r="G573" s="71">
        <f t="shared" si="332"/>
        <v>264.79000000000002</v>
      </c>
      <c r="H573" s="71">
        <f t="shared" si="332"/>
        <v>264.79000000000002</v>
      </c>
      <c r="I573" s="71">
        <f t="shared" si="332"/>
        <v>264.79000000000002</v>
      </c>
      <c r="J573" s="71">
        <f t="shared" si="332"/>
        <v>264.79000000000002</v>
      </c>
      <c r="K573" s="71">
        <f t="shared" si="332"/>
        <v>264.79000000000002</v>
      </c>
      <c r="L573" s="71">
        <f t="shared" si="332"/>
        <v>264.79000000000002</v>
      </c>
      <c r="M573" s="71">
        <f t="shared" si="332"/>
        <v>264.79000000000002</v>
      </c>
      <c r="N573" s="71">
        <f t="shared" si="332"/>
        <v>264.79000000000002</v>
      </c>
      <c r="O573" s="71">
        <f t="shared" si="332"/>
        <v>264.79000000000002</v>
      </c>
      <c r="P573" s="71">
        <f t="shared" si="332"/>
        <v>264.79000000000002</v>
      </c>
      <c r="Q573" s="71">
        <f t="shared" si="332"/>
        <v>264.79000000000002</v>
      </c>
      <c r="R573" s="71">
        <f t="shared" si="332"/>
        <v>264.79000000000002</v>
      </c>
      <c r="S573" s="71">
        <f t="shared" si="332"/>
        <v>264.79000000000002</v>
      </c>
      <c r="T573" s="71">
        <f t="shared" si="332"/>
        <v>264.79000000000002</v>
      </c>
      <c r="U573" s="71">
        <f t="shared" si="332"/>
        <v>264.79000000000002</v>
      </c>
      <c r="V573" s="71">
        <f t="shared" si="332"/>
        <v>264.79000000000002</v>
      </c>
      <c r="W573" s="71">
        <f t="shared" si="332"/>
        <v>264.79000000000002</v>
      </c>
      <c r="X573" s="71">
        <f t="shared" si="332"/>
        <v>264.79000000000002</v>
      </c>
      <c r="Y573" s="71">
        <f t="shared" si="332"/>
        <v>264.79000000000002</v>
      </c>
      <c r="Z573" s="71">
        <f t="shared" si="332"/>
        <v>264.79000000000002</v>
      </c>
      <c r="AA573" s="71">
        <f t="shared" si="332"/>
        <v>264.79000000000002</v>
      </c>
    </row>
    <row r="574" spans="1:27" ht="13.8" collapsed="1" x14ac:dyDescent="0.3">
      <c r="A574" s="162" t="s">
        <v>796</v>
      </c>
      <c r="B574" s="54" t="str">
        <f>"19"&amp;"."&amp;$B$662&amp;"."&amp;$B$663</f>
        <v>19.03.2024</v>
      </c>
      <c r="C574" s="134" t="s">
        <v>76</v>
      </c>
      <c r="D574" s="135">
        <f>ROUND(((D575+D576+D578+D577)/1000),5)</f>
        <v>5.1211900000000004</v>
      </c>
      <c r="E574" s="135">
        <f>ROUND(((E575+E576+E578+E577)/1000),5)</f>
        <v>5.05647</v>
      </c>
      <c r="F574" s="135">
        <f>ROUND(((F575+F576+F578+F577)/1000),5)</f>
        <v>5.02942</v>
      </c>
      <c r="G574" s="135">
        <f t="shared" ref="G574:AA574" si="333">ROUND(((G575+G576+G578+G577)/1000),5)</f>
        <v>5.0241600000000002</v>
      </c>
      <c r="H574" s="135">
        <f t="shared" si="333"/>
        <v>5.05321</v>
      </c>
      <c r="I574" s="135">
        <f t="shared" si="333"/>
        <v>5.1483400000000001</v>
      </c>
      <c r="J574" s="135">
        <f t="shared" si="333"/>
        <v>5.2807599999999999</v>
      </c>
      <c r="K574" s="135">
        <f t="shared" si="333"/>
        <v>5.4251199999999997</v>
      </c>
      <c r="L574" s="135">
        <f t="shared" si="333"/>
        <v>5.6314599999999997</v>
      </c>
      <c r="M574" s="135">
        <f t="shared" si="333"/>
        <v>5.7462600000000004</v>
      </c>
      <c r="N574" s="135">
        <f t="shared" si="333"/>
        <v>5.7572799999999997</v>
      </c>
      <c r="O574" s="135">
        <f t="shared" si="333"/>
        <v>5.7802300000000004</v>
      </c>
      <c r="P574" s="135">
        <f t="shared" si="333"/>
        <v>5.7343200000000003</v>
      </c>
      <c r="Q574" s="135">
        <f t="shared" si="333"/>
        <v>5.7641600000000004</v>
      </c>
      <c r="R574" s="135">
        <f t="shared" si="333"/>
        <v>5.6955299999999998</v>
      </c>
      <c r="S574" s="135">
        <f t="shared" si="333"/>
        <v>5.6678699999999997</v>
      </c>
      <c r="T574" s="135">
        <f t="shared" si="333"/>
        <v>5.61876</v>
      </c>
      <c r="U574" s="135">
        <f t="shared" si="333"/>
        <v>5.52888</v>
      </c>
      <c r="V574" s="135">
        <f t="shared" si="333"/>
        <v>5.6864499999999998</v>
      </c>
      <c r="W574" s="135">
        <f t="shared" si="333"/>
        <v>5.7951899999999998</v>
      </c>
      <c r="X574" s="135">
        <f t="shared" si="333"/>
        <v>5.6876100000000003</v>
      </c>
      <c r="Y574" s="135">
        <f t="shared" si="333"/>
        <v>5.5432800000000002</v>
      </c>
      <c r="Z574" s="135">
        <f t="shared" si="333"/>
        <v>5.3453799999999996</v>
      </c>
      <c r="AA574" s="135">
        <f t="shared" si="333"/>
        <v>5.1988000000000003</v>
      </c>
    </row>
    <row r="575" spans="1:27" ht="12.75" hidden="1" customHeight="1" outlineLevel="1" x14ac:dyDescent="0.3">
      <c r="A575" s="163" t="s">
        <v>797</v>
      </c>
      <c r="B575" s="94" t="s">
        <v>238</v>
      </c>
      <c r="C575" s="70" t="s">
        <v>79</v>
      </c>
      <c r="D575" s="71">
        <v>1291.04</v>
      </c>
      <c r="E575" s="71">
        <v>1226.32</v>
      </c>
      <c r="F575" s="71">
        <v>1199.27</v>
      </c>
      <c r="G575" s="71">
        <v>1194.01</v>
      </c>
      <c r="H575" s="71">
        <v>1223.06</v>
      </c>
      <c r="I575" s="71">
        <v>1318.19</v>
      </c>
      <c r="J575" s="71">
        <v>1450.61</v>
      </c>
      <c r="K575" s="71">
        <v>1594.97</v>
      </c>
      <c r="L575" s="71">
        <v>1801.31</v>
      </c>
      <c r="M575" s="71">
        <v>1916.11</v>
      </c>
      <c r="N575" s="71">
        <v>1927.13</v>
      </c>
      <c r="O575" s="71">
        <v>1950.08</v>
      </c>
      <c r="P575" s="71">
        <v>1904.17</v>
      </c>
      <c r="Q575" s="71">
        <v>1934.01</v>
      </c>
      <c r="R575" s="71">
        <v>1865.38</v>
      </c>
      <c r="S575" s="71">
        <v>1837.72</v>
      </c>
      <c r="T575" s="71">
        <v>1788.61</v>
      </c>
      <c r="U575" s="71">
        <v>1698.73</v>
      </c>
      <c r="V575" s="71">
        <v>1856.3</v>
      </c>
      <c r="W575" s="71">
        <v>1965.04</v>
      </c>
      <c r="X575" s="71">
        <v>1857.46</v>
      </c>
      <c r="Y575" s="71">
        <v>1713.13</v>
      </c>
      <c r="Z575" s="71">
        <v>1515.23</v>
      </c>
      <c r="AA575" s="71">
        <v>1368.65</v>
      </c>
    </row>
    <row r="576" spans="1:27" ht="12.75" hidden="1" customHeight="1" outlineLevel="1" x14ac:dyDescent="0.3">
      <c r="A576" s="163" t="s">
        <v>798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3">
      <c r="A577" s="163" t="s">
        <v>799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hidden="1" customHeight="1" outlineLevel="1" x14ac:dyDescent="0.3">
      <c r="A578" s="163" t="s">
        <v>800</v>
      </c>
      <c r="B578" s="94" t="s">
        <v>81</v>
      </c>
      <c r="C578" s="70" t="s">
        <v>79</v>
      </c>
      <c r="D578" s="71">
        <f>$D$11</f>
        <v>264.79000000000002</v>
      </c>
      <c r="E578" s="71">
        <f t="shared" ref="E578:AA578" si="335">$D$11</f>
        <v>264.79000000000002</v>
      </c>
      <c r="F578" s="71">
        <f t="shared" si="335"/>
        <v>264.79000000000002</v>
      </c>
      <c r="G578" s="71">
        <f t="shared" si="335"/>
        <v>264.79000000000002</v>
      </c>
      <c r="H578" s="71">
        <f t="shared" si="335"/>
        <v>264.79000000000002</v>
      </c>
      <c r="I578" s="71">
        <f t="shared" si="335"/>
        <v>264.79000000000002</v>
      </c>
      <c r="J578" s="71">
        <f t="shared" si="335"/>
        <v>264.79000000000002</v>
      </c>
      <c r="K578" s="71">
        <f t="shared" si="335"/>
        <v>264.79000000000002</v>
      </c>
      <c r="L578" s="71">
        <f t="shared" si="335"/>
        <v>264.79000000000002</v>
      </c>
      <c r="M578" s="71">
        <f t="shared" si="335"/>
        <v>264.79000000000002</v>
      </c>
      <c r="N578" s="71">
        <f t="shared" si="335"/>
        <v>264.79000000000002</v>
      </c>
      <c r="O578" s="71">
        <f t="shared" si="335"/>
        <v>264.79000000000002</v>
      </c>
      <c r="P578" s="71">
        <f t="shared" si="335"/>
        <v>264.79000000000002</v>
      </c>
      <c r="Q578" s="71">
        <f t="shared" si="335"/>
        <v>264.79000000000002</v>
      </c>
      <c r="R578" s="71">
        <f t="shared" si="335"/>
        <v>264.79000000000002</v>
      </c>
      <c r="S578" s="71">
        <f t="shared" si="335"/>
        <v>264.79000000000002</v>
      </c>
      <c r="T578" s="71">
        <f t="shared" si="335"/>
        <v>264.79000000000002</v>
      </c>
      <c r="U578" s="71">
        <f t="shared" si="335"/>
        <v>264.79000000000002</v>
      </c>
      <c r="V578" s="71">
        <f t="shared" si="335"/>
        <v>264.79000000000002</v>
      </c>
      <c r="W578" s="71">
        <f t="shared" si="335"/>
        <v>264.79000000000002</v>
      </c>
      <c r="X578" s="71">
        <f t="shared" si="335"/>
        <v>264.79000000000002</v>
      </c>
      <c r="Y578" s="71">
        <f t="shared" si="335"/>
        <v>264.79000000000002</v>
      </c>
      <c r="Z578" s="71">
        <f t="shared" si="335"/>
        <v>264.79000000000002</v>
      </c>
      <c r="AA578" s="71">
        <f t="shared" si="335"/>
        <v>264.79000000000002</v>
      </c>
    </row>
    <row r="579" spans="1:27" ht="13.8" collapsed="1" x14ac:dyDescent="0.3">
      <c r="A579" s="162" t="s">
        <v>801</v>
      </c>
      <c r="B579" s="54" t="str">
        <f>"20"&amp;"."&amp;$B$662&amp;"."&amp;$B$663</f>
        <v>20.03.2024</v>
      </c>
      <c r="C579" s="134" t="s">
        <v>76</v>
      </c>
      <c r="D579" s="135">
        <f>ROUND(((D580+D581+D583+D582)/1000),5)</f>
        <v>5.1101900000000002</v>
      </c>
      <c r="E579" s="135">
        <f>ROUND(((E580+E581+E583+E582)/1000),5)</f>
        <v>5.0430000000000001</v>
      </c>
      <c r="F579" s="135">
        <f>ROUND(((F580+F581+F583+F582)/1000),5)</f>
        <v>5.0120699999999996</v>
      </c>
      <c r="G579" s="135">
        <f t="shared" ref="G579:AA579" si="336">ROUND(((G580+G581+G583+G582)/1000),5)</f>
        <v>5.0091099999999997</v>
      </c>
      <c r="H579" s="135">
        <f t="shared" si="336"/>
        <v>5.04068</v>
      </c>
      <c r="I579" s="135">
        <f t="shared" si="336"/>
        <v>5.1488899999999997</v>
      </c>
      <c r="J579" s="135">
        <f t="shared" si="336"/>
        <v>5.2824200000000001</v>
      </c>
      <c r="K579" s="135">
        <f t="shared" si="336"/>
        <v>5.3676000000000004</v>
      </c>
      <c r="L579" s="135">
        <f t="shared" si="336"/>
        <v>5.6105400000000003</v>
      </c>
      <c r="M579" s="135">
        <f t="shared" si="336"/>
        <v>5.7247000000000003</v>
      </c>
      <c r="N579" s="135">
        <f t="shared" si="336"/>
        <v>5.7516400000000001</v>
      </c>
      <c r="O579" s="135">
        <f t="shared" si="336"/>
        <v>5.77311</v>
      </c>
      <c r="P579" s="135">
        <f t="shared" si="336"/>
        <v>5.7387499999999996</v>
      </c>
      <c r="Q579" s="135">
        <f t="shared" si="336"/>
        <v>5.7526099999999998</v>
      </c>
      <c r="R579" s="135">
        <f t="shared" si="336"/>
        <v>5.7237900000000002</v>
      </c>
      <c r="S579" s="135">
        <f t="shared" si="336"/>
        <v>5.7002499999999996</v>
      </c>
      <c r="T579" s="135">
        <f t="shared" si="336"/>
        <v>5.6735300000000004</v>
      </c>
      <c r="U579" s="135">
        <f t="shared" si="336"/>
        <v>5.58866</v>
      </c>
      <c r="V579" s="135">
        <f t="shared" si="336"/>
        <v>5.6681100000000004</v>
      </c>
      <c r="W579" s="135">
        <f t="shared" si="336"/>
        <v>5.7372300000000003</v>
      </c>
      <c r="X579" s="135">
        <f t="shared" si="336"/>
        <v>5.6534199999999997</v>
      </c>
      <c r="Y579" s="135">
        <f t="shared" si="336"/>
        <v>5.5796400000000004</v>
      </c>
      <c r="Z579" s="135">
        <f t="shared" si="336"/>
        <v>5.3555999999999999</v>
      </c>
      <c r="AA579" s="135">
        <f t="shared" si="336"/>
        <v>5.2720399999999996</v>
      </c>
    </row>
    <row r="580" spans="1:27" ht="12.75" hidden="1" customHeight="1" outlineLevel="1" x14ac:dyDescent="0.3">
      <c r="A580" s="163" t="s">
        <v>802</v>
      </c>
      <c r="B580" s="94" t="s">
        <v>238</v>
      </c>
      <c r="C580" s="70" t="s">
        <v>79</v>
      </c>
      <c r="D580" s="71">
        <v>1280.04</v>
      </c>
      <c r="E580" s="71">
        <v>1212.8499999999999</v>
      </c>
      <c r="F580" s="71">
        <v>1181.92</v>
      </c>
      <c r="G580" s="71">
        <v>1178.96</v>
      </c>
      <c r="H580" s="71">
        <v>1210.53</v>
      </c>
      <c r="I580" s="71">
        <v>1318.74</v>
      </c>
      <c r="J580" s="71">
        <v>1452.27</v>
      </c>
      <c r="K580" s="71">
        <v>1537.45</v>
      </c>
      <c r="L580" s="71">
        <v>1780.39</v>
      </c>
      <c r="M580" s="71">
        <v>1894.55</v>
      </c>
      <c r="N580" s="71">
        <v>1921.49</v>
      </c>
      <c r="O580" s="71">
        <v>1942.96</v>
      </c>
      <c r="P580" s="71">
        <v>1908.6</v>
      </c>
      <c r="Q580" s="71">
        <v>1922.46</v>
      </c>
      <c r="R580" s="71">
        <v>1893.64</v>
      </c>
      <c r="S580" s="71">
        <v>1870.1</v>
      </c>
      <c r="T580" s="71">
        <v>1843.38</v>
      </c>
      <c r="U580" s="71">
        <v>1758.51</v>
      </c>
      <c r="V580" s="71">
        <v>1837.96</v>
      </c>
      <c r="W580" s="71">
        <v>1907.08</v>
      </c>
      <c r="X580" s="71">
        <v>1823.27</v>
      </c>
      <c r="Y580" s="71">
        <v>1749.49</v>
      </c>
      <c r="Z580" s="71">
        <v>1525.45</v>
      </c>
      <c r="AA580" s="71">
        <v>1441.89</v>
      </c>
    </row>
    <row r="581" spans="1:27" ht="12.75" hidden="1" customHeight="1" outlineLevel="1" x14ac:dyDescent="0.3">
      <c r="A581" s="163" t="s">
        <v>803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3">
      <c r="A582" s="163" t="s">
        <v>804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hidden="1" customHeight="1" outlineLevel="1" x14ac:dyDescent="0.3">
      <c r="A583" s="163" t="s">
        <v>805</v>
      </c>
      <c r="B583" s="94" t="s">
        <v>81</v>
      </c>
      <c r="C583" s="70" t="s">
        <v>79</v>
      </c>
      <c r="D583" s="71">
        <f>$D$11</f>
        <v>264.79000000000002</v>
      </c>
      <c r="E583" s="71">
        <f t="shared" ref="E583:AA583" si="338">$D$11</f>
        <v>264.79000000000002</v>
      </c>
      <c r="F583" s="71">
        <f t="shared" si="338"/>
        <v>264.79000000000002</v>
      </c>
      <c r="G583" s="71">
        <f t="shared" si="338"/>
        <v>264.79000000000002</v>
      </c>
      <c r="H583" s="71">
        <f t="shared" si="338"/>
        <v>264.79000000000002</v>
      </c>
      <c r="I583" s="71">
        <f t="shared" si="338"/>
        <v>264.79000000000002</v>
      </c>
      <c r="J583" s="71">
        <f t="shared" si="338"/>
        <v>264.79000000000002</v>
      </c>
      <c r="K583" s="71">
        <f t="shared" si="338"/>
        <v>264.79000000000002</v>
      </c>
      <c r="L583" s="71">
        <f t="shared" si="338"/>
        <v>264.79000000000002</v>
      </c>
      <c r="M583" s="71">
        <f t="shared" si="338"/>
        <v>264.79000000000002</v>
      </c>
      <c r="N583" s="71">
        <f t="shared" si="338"/>
        <v>264.79000000000002</v>
      </c>
      <c r="O583" s="71">
        <f t="shared" si="338"/>
        <v>264.79000000000002</v>
      </c>
      <c r="P583" s="71">
        <f t="shared" si="338"/>
        <v>264.79000000000002</v>
      </c>
      <c r="Q583" s="71">
        <f t="shared" si="338"/>
        <v>264.79000000000002</v>
      </c>
      <c r="R583" s="71">
        <f t="shared" si="338"/>
        <v>264.79000000000002</v>
      </c>
      <c r="S583" s="71">
        <f t="shared" si="338"/>
        <v>264.79000000000002</v>
      </c>
      <c r="T583" s="71">
        <f t="shared" si="338"/>
        <v>264.79000000000002</v>
      </c>
      <c r="U583" s="71">
        <f t="shared" si="338"/>
        <v>264.79000000000002</v>
      </c>
      <c r="V583" s="71">
        <f t="shared" si="338"/>
        <v>264.79000000000002</v>
      </c>
      <c r="W583" s="71">
        <f t="shared" si="338"/>
        <v>264.79000000000002</v>
      </c>
      <c r="X583" s="71">
        <f t="shared" si="338"/>
        <v>264.79000000000002</v>
      </c>
      <c r="Y583" s="71">
        <f t="shared" si="338"/>
        <v>264.79000000000002</v>
      </c>
      <c r="Z583" s="71">
        <f t="shared" si="338"/>
        <v>264.79000000000002</v>
      </c>
      <c r="AA583" s="71">
        <f t="shared" si="338"/>
        <v>264.79000000000002</v>
      </c>
    </row>
    <row r="584" spans="1:27" ht="13.8" collapsed="1" x14ac:dyDescent="0.3">
      <c r="A584" s="162" t="s">
        <v>806</v>
      </c>
      <c r="B584" s="54" t="str">
        <f>"21"&amp;"."&amp;$B$662&amp;"."&amp;$B$663</f>
        <v>21.03.2024</v>
      </c>
      <c r="C584" s="134" t="s">
        <v>76</v>
      </c>
      <c r="D584" s="135">
        <f>ROUND(((D585+D586+D588+D587)/1000),5)</f>
        <v>5.1890999999999998</v>
      </c>
      <c r="E584" s="135">
        <f>ROUND(((E585+E586+E588+E587)/1000),5)</f>
        <v>5.0973699999999997</v>
      </c>
      <c r="F584" s="135">
        <f>ROUND(((F585+F586+F588+F587)/1000),5)</f>
        <v>5.0602200000000002</v>
      </c>
      <c r="G584" s="135">
        <f t="shared" ref="G584:AA584" si="339">ROUND(((G585+G586+G588+G587)/1000),5)</f>
        <v>5.05708</v>
      </c>
      <c r="H584" s="135">
        <f t="shared" si="339"/>
        <v>5.0901500000000004</v>
      </c>
      <c r="I584" s="135">
        <f t="shared" si="339"/>
        <v>5.2263400000000004</v>
      </c>
      <c r="J584" s="135">
        <f t="shared" si="339"/>
        <v>5.3179100000000004</v>
      </c>
      <c r="K584" s="135">
        <f t="shared" si="339"/>
        <v>5.5322399999999998</v>
      </c>
      <c r="L584" s="135">
        <f t="shared" si="339"/>
        <v>5.6821400000000004</v>
      </c>
      <c r="M584" s="135">
        <f t="shared" si="339"/>
        <v>5.76044</v>
      </c>
      <c r="N584" s="135">
        <f t="shared" si="339"/>
        <v>5.7624500000000003</v>
      </c>
      <c r="O584" s="135">
        <f t="shared" si="339"/>
        <v>5.7668400000000002</v>
      </c>
      <c r="P584" s="135">
        <f t="shared" si="339"/>
        <v>5.74003</v>
      </c>
      <c r="Q584" s="135">
        <f t="shared" si="339"/>
        <v>5.7508800000000004</v>
      </c>
      <c r="R584" s="135">
        <f t="shared" si="339"/>
        <v>5.7260999999999997</v>
      </c>
      <c r="S584" s="135">
        <f t="shared" si="339"/>
        <v>5.7049899999999996</v>
      </c>
      <c r="T584" s="135">
        <f t="shared" si="339"/>
        <v>5.6972899999999997</v>
      </c>
      <c r="U584" s="135">
        <f t="shared" si="339"/>
        <v>5.63713</v>
      </c>
      <c r="V584" s="135">
        <f t="shared" si="339"/>
        <v>5.6825700000000001</v>
      </c>
      <c r="W584" s="135">
        <f t="shared" si="339"/>
        <v>5.7594700000000003</v>
      </c>
      <c r="X584" s="135">
        <f t="shared" si="339"/>
        <v>5.7207400000000002</v>
      </c>
      <c r="Y584" s="135">
        <f t="shared" si="339"/>
        <v>5.6857199999999999</v>
      </c>
      <c r="Z584" s="135">
        <f t="shared" si="339"/>
        <v>5.4247100000000001</v>
      </c>
      <c r="AA584" s="135">
        <f t="shared" si="339"/>
        <v>5.2904600000000004</v>
      </c>
    </row>
    <row r="585" spans="1:27" ht="12.75" hidden="1" customHeight="1" outlineLevel="1" x14ac:dyDescent="0.3">
      <c r="A585" s="163" t="s">
        <v>807</v>
      </c>
      <c r="B585" s="94" t="s">
        <v>238</v>
      </c>
      <c r="C585" s="70" t="s">
        <v>79</v>
      </c>
      <c r="D585" s="71">
        <v>1358.95</v>
      </c>
      <c r="E585" s="71">
        <v>1267.22</v>
      </c>
      <c r="F585" s="71">
        <v>1230.07</v>
      </c>
      <c r="G585" s="71">
        <v>1226.93</v>
      </c>
      <c r="H585" s="71">
        <v>1260</v>
      </c>
      <c r="I585" s="71">
        <v>1396.19</v>
      </c>
      <c r="J585" s="71">
        <v>1487.76</v>
      </c>
      <c r="K585" s="71">
        <v>1702.09</v>
      </c>
      <c r="L585" s="71">
        <v>1851.99</v>
      </c>
      <c r="M585" s="71">
        <v>1930.29</v>
      </c>
      <c r="N585" s="71">
        <v>1932.3</v>
      </c>
      <c r="O585" s="71">
        <v>1936.69</v>
      </c>
      <c r="P585" s="71">
        <v>1909.88</v>
      </c>
      <c r="Q585" s="71">
        <v>1920.73</v>
      </c>
      <c r="R585" s="71">
        <v>1895.95</v>
      </c>
      <c r="S585" s="71">
        <v>1874.84</v>
      </c>
      <c r="T585" s="71">
        <v>1867.14</v>
      </c>
      <c r="U585" s="71">
        <v>1806.98</v>
      </c>
      <c r="V585" s="71">
        <v>1852.42</v>
      </c>
      <c r="W585" s="71">
        <v>1929.32</v>
      </c>
      <c r="X585" s="71">
        <v>1890.59</v>
      </c>
      <c r="Y585" s="71">
        <v>1855.57</v>
      </c>
      <c r="Z585" s="71">
        <v>1594.56</v>
      </c>
      <c r="AA585" s="71">
        <v>1460.31</v>
      </c>
    </row>
    <row r="586" spans="1:27" ht="12.75" hidden="1" customHeight="1" outlineLevel="1" x14ac:dyDescent="0.3">
      <c r="A586" s="163" t="s">
        <v>808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3">
      <c r="A587" s="163" t="s">
        <v>809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hidden="1" customHeight="1" outlineLevel="1" x14ac:dyDescent="0.3">
      <c r="A588" s="163" t="s">
        <v>810</v>
      </c>
      <c r="B588" s="94" t="s">
        <v>81</v>
      </c>
      <c r="C588" s="70" t="s">
        <v>79</v>
      </c>
      <c r="D588" s="71">
        <f>$D$11</f>
        <v>264.79000000000002</v>
      </c>
      <c r="E588" s="71">
        <f t="shared" ref="E588:AA588" si="341">$D$11</f>
        <v>264.79000000000002</v>
      </c>
      <c r="F588" s="71">
        <f t="shared" si="341"/>
        <v>264.79000000000002</v>
      </c>
      <c r="G588" s="71">
        <f t="shared" si="341"/>
        <v>264.79000000000002</v>
      </c>
      <c r="H588" s="71">
        <f t="shared" si="341"/>
        <v>264.79000000000002</v>
      </c>
      <c r="I588" s="71">
        <f t="shared" si="341"/>
        <v>264.79000000000002</v>
      </c>
      <c r="J588" s="71">
        <f t="shared" si="341"/>
        <v>264.79000000000002</v>
      </c>
      <c r="K588" s="71">
        <f t="shared" si="341"/>
        <v>264.79000000000002</v>
      </c>
      <c r="L588" s="71">
        <f t="shared" si="341"/>
        <v>264.79000000000002</v>
      </c>
      <c r="M588" s="71">
        <f t="shared" si="341"/>
        <v>264.79000000000002</v>
      </c>
      <c r="N588" s="71">
        <f t="shared" si="341"/>
        <v>264.79000000000002</v>
      </c>
      <c r="O588" s="71">
        <f t="shared" si="341"/>
        <v>264.79000000000002</v>
      </c>
      <c r="P588" s="71">
        <f t="shared" si="341"/>
        <v>264.79000000000002</v>
      </c>
      <c r="Q588" s="71">
        <f t="shared" si="341"/>
        <v>264.79000000000002</v>
      </c>
      <c r="R588" s="71">
        <f t="shared" si="341"/>
        <v>264.79000000000002</v>
      </c>
      <c r="S588" s="71">
        <f t="shared" si="341"/>
        <v>264.79000000000002</v>
      </c>
      <c r="T588" s="71">
        <f t="shared" si="341"/>
        <v>264.79000000000002</v>
      </c>
      <c r="U588" s="71">
        <f t="shared" si="341"/>
        <v>264.79000000000002</v>
      </c>
      <c r="V588" s="71">
        <f t="shared" si="341"/>
        <v>264.79000000000002</v>
      </c>
      <c r="W588" s="71">
        <f t="shared" si="341"/>
        <v>264.79000000000002</v>
      </c>
      <c r="X588" s="71">
        <f t="shared" si="341"/>
        <v>264.79000000000002</v>
      </c>
      <c r="Y588" s="71">
        <f t="shared" si="341"/>
        <v>264.79000000000002</v>
      </c>
      <c r="Z588" s="71">
        <f t="shared" si="341"/>
        <v>264.79000000000002</v>
      </c>
      <c r="AA588" s="71">
        <f t="shared" si="341"/>
        <v>264.79000000000002</v>
      </c>
    </row>
    <row r="589" spans="1:27" ht="13.8" collapsed="1" x14ac:dyDescent="0.3">
      <c r="A589" s="162" t="s">
        <v>811</v>
      </c>
      <c r="B589" s="54" t="str">
        <f>"22"&amp;"."&amp;$B$662&amp;"."&amp;$B$663</f>
        <v>22.03.2024</v>
      </c>
      <c r="C589" s="134" t="s">
        <v>76</v>
      </c>
      <c r="D589" s="135">
        <f>ROUND(((D590+D591+D593+D592)/1000),5)</f>
        <v>5.1609499999999997</v>
      </c>
      <c r="E589" s="135">
        <f>ROUND(((E590+E591+E593+E592)/1000),5)</f>
        <v>5.0748199999999999</v>
      </c>
      <c r="F589" s="135">
        <f>ROUND(((F590+F591+F593+F592)/1000),5)</f>
        <v>5.0531199999999998</v>
      </c>
      <c r="G589" s="135">
        <f t="shared" ref="G589:AA589" si="342">ROUND(((G590+G591+G593+G592)/1000),5)</f>
        <v>5.0333500000000004</v>
      </c>
      <c r="H589" s="135">
        <f t="shared" si="342"/>
        <v>5.0780099999999999</v>
      </c>
      <c r="I589" s="135">
        <f t="shared" si="342"/>
        <v>5.2109899999999998</v>
      </c>
      <c r="J589" s="135">
        <f t="shared" si="342"/>
        <v>5.3123899999999997</v>
      </c>
      <c r="K589" s="135">
        <f t="shared" si="342"/>
        <v>5.6134500000000003</v>
      </c>
      <c r="L589" s="135">
        <f t="shared" si="342"/>
        <v>5.70566</v>
      </c>
      <c r="M589" s="135">
        <f t="shared" si="342"/>
        <v>5.7660299999999998</v>
      </c>
      <c r="N589" s="135">
        <f t="shared" si="342"/>
        <v>5.7998000000000003</v>
      </c>
      <c r="O589" s="135">
        <f t="shared" si="342"/>
        <v>5.80999</v>
      </c>
      <c r="P589" s="135">
        <f t="shared" si="342"/>
        <v>5.7889400000000002</v>
      </c>
      <c r="Q589" s="135">
        <f t="shared" si="342"/>
        <v>5.7950900000000001</v>
      </c>
      <c r="R589" s="135">
        <f t="shared" si="342"/>
        <v>5.7763600000000004</v>
      </c>
      <c r="S589" s="135">
        <f t="shared" si="342"/>
        <v>5.7606000000000002</v>
      </c>
      <c r="T589" s="135">
        <f t="shared" si="342"/>
        <v>5.74824</v>
      </c>
      <c r="U589" s="135">
        <f t="shared" si="342"/>
        <v>5.6958200000000003</v>
      </c>
      <c r="V589" s="135">
        <f t="shared" si="342"/>
        <v>5.7546299999999997</v>
      </c>
      <c r="W589" s="135">
        <f t="shared" si="342"/>
        <v>5.8248899999999999</v>
      </c>
      <c r="X589" s="135">
        <f t="shared" si="342"/>
        <v>5.76248</v>
      </c>
      <c r="Y589" s="135">
        <f t="shared" si="342"/>
        <v>5.6896599999999999</v>
      </c>
      <c r="Z589" s="135">
        <f t="shared" si="342"/>
        <v>5.4932299999999996</v>
      </c>
      <c r="AA589" s="135">
        <f t="shared" si="342"/>
        <v>5.3049299999999997</v>
      </c>
    </row>
    <row r="590" spans="1:27" ht="12.75" hidden="1" customHeight="1" outlineLevel="1" x14ac:dyDescent="0.3">
      <c r="A590" s="163" t="s">
        <v>812</v>
      </c>
      <c r="B590" s="94" t="s">
        <v>238</v>
      </c>
      <c r="C590" s="70" t="s">
        <v>79</v>
      </c>
      <c r="D590" s="71">
        <v>1330.8</v>
      </c>
      <c r="E590" s="71">
        <v>1244.67</v>
      </c>
      <c r="F590" s="71">
        <v>1222.97</v>
      </c>
      <c r="G590" s="71">
        <v>1203.2</v>
      </c>
      <c r="H590" s="71">
        <v>1247.8599999999999</v>
      </c>
      <c r="I590" s="71">
        <v>1380.84</v>
      </c>
      <c r="J590" s="71">
        <v>1482.24</v>
      </c>
      <c r="K590" s="71">
        <v>1783.3</v>
      </c>
      <c r="L590" s="71">
        <v>1875.51</v>
      </c>
      <c r="M590" s="71">
        <v>1935.88</v>
      </c>
      <c r="N590" s="71">
        <v>1969.65</v>
      </c>
      <c r="O590" s="71">
        <v>1979.84</v>
      </c>
      <c r="P590" s="71">
        <v>1958.79</v>
      </c>
      <c r="Q590" s="71">
        <v>1964.94</v>
      </c>
      <c r="R590" s="71">
        <v>1946.21</v>
      </c>
      <c r="S590" s="71">
        <v>1930.45</v>
      </c>
      <c r="T590" s="71">
        <v>1918.09</v>
      </c>
      <c r="U590" s="71">
        <v>1865.67</v>
      </c>
      <c r="V590" s="71">
        <v>1924.48</v>
      </c>
      <c r="W590" s="71">
        <v>1994.74</v>
      </c>
      <c r="X590" s="71">
        <v>1932.33</v>
      </c>
      <c r="Y590" s="71">
        <v>1859.51</v>
      </c>
      <c r="Z590" s="71">
        <v>1663.08</v>
      </c>
      <c r="AA590" s="71">
        <v>1474.78</v>
      </c>
    </row>
    <row r="591" spans="1:27" ht="12.75" hidden="1" customHeight="1" outlineLevel="1" x14ac:dyDescent="0.3">
      <c r="A591" s="163" t="s">
        <v>813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3">
      <c r="A592" s="163" t="s">
        <v>814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hidden="1" customHeight="1" outlineLevel="1" x14ac:dyDescent="0.3">
      <c r="A593" s="163" t="s">
        <v>815</v>
      </c>
      <c r="B593" s="94" t="s">
        <v>81</v>
      </c>
      <c r="C593" s="70" t="s">
        <v>79</v>
      </c>
      <c r="D593" s="71">
        <f>$D$11</f>
        <v>264.79000000000002</v>
      </c>
      <c r="E593" s="71">
        <f t="shared" ref="E593:AA593" si="344">$D$11</f>
        <v>264.79000000000002</v>
      </c>
      <c r="F593" s="71">
        <f t="shared" si="344"/>
        <v>264.79000000000002</v>
      </c>
      <c r="G593" s="71">
        <f t="shared" si="344"/>
        <v>264.79000000000002</v>
      </c>
      <c r="H593" s="71">
        <f t="shared" si="344"/>
        <v>264.79000000000002</v>
      </c>
      <c r="I593" s="71">
        <f t="shared" si="344"/>
        <v>264.79000000000002</v>
      </c>
      <c r="J593" s="71">
        <f t="shared" si="344"/>
        <v>264.79000000000002</v>
      </c>
      <c r="K593" s="71">
        <f t="shared" si="344"/>
        <v>264.79000000000002</v>
      </c>
      <c r="L593" s="71">
        <f t="shared" si="344"/>
        <v>264.79000000000002</v>
      </c>
      <c r="M593" s="71">
        <f t="shared" si="344"/>
        <v>264.79000000000002</v>
      </c>
      <c r="N593" s="71">
        <f t="shared" si="344"/>
        <v>264.79000000000002</v>
      </c>
      <c r="O593" s="71">
        <f t="shared" si="344"/>
        <v>264.79000000000002</v>
      </c>
      <c r="P593" s="71">
        <f t="shared" si="344"/>
        <v>264.79000000000002</v>
      </c>
      <c r="Q593" s="71">
        <f t="shared" si="344"/>
        <v>264.79000000000002</v>
      </c>
      <c r="R593" s="71">
        <f t="shared" si="344"/>
        <v>264.79000000000002</v>
      </c>
      <c r="S593" s="71">
        <f t="shared" si="344"/>
        <v>264.79000000000002</v>
      </c>
      <c r="T593" s="71">
        <f t="shared" si="344"/>
        <v>264.79000000000002</v>
      </c>
      <c r="U593" s="71">
        <f t="shared" si="344"/>
        <v>264.79000000000002</v>
      </c>
      <c r="V593" s="71">
        <f t="shared" si="344"/>
        <v>264.79000000000002</v>
      </c>
      <c r="W593" s="71">
        <f t="shared" si="344"/>
        <v>264.79000000000002</v>
      </c>
      <c r="X593" s="71">
        <f t="shared" si="344"/>
        <v>264.79000000000002</v>
      </c>
      <c r="Y593" s="71">
        <f t="shared" si="344"/>
        <v>264.79000000000002</v>
      </c>
      <c r="Z593" s="71">
        <f t="shared" si="344"/>
        <v>264.79000000000002</v>
      </c>
      <c r="AA593" s="71">
        <f t="shared" si="344"/>
        <v>264.79000000000002</v>
      </c>
    </row>
    <row r="594" spans="1:27" ht="13.8" collapsed="1" x14ac:dyDescent="0.3">
      <c r="A594" s="162" t="s">
        <v>816</v>
      </c>
      <c r="B594" s="54" t="str">
        <f>"23"&amp;"."&amp;$B$662&amp;"."&amp;$B$663</f>
        <v>23.03.2024</v>
      </c>
      <c r="C594" s="134" t="s">
        <v>76</v>
      </c>
      <c r="D594" s="135">
        <f>ROUND(((D595+D596+D598+D597)/1000),5)</f>
        <v>5.3835199999999999</v>
      </c>
      <c r="E594" s="135">
        <f>ROUND(((E595+E596+E598+E597)/1000),5)</f>
        <v>5.3018099999999997</v>
      </c>
      <c r="F594" s="135">
        <f>ROUND(((F595+F596+F598+F597)/1000),5)</f>
        <v>5.2433800000000002</v>
      </c>
      <c r="G594" s="135">
        <f t="shared" ref="G594:AA594" si="345">ROUND(((G595+G596+G598+G597)/1000),5)</f>
        <v>5.22905</v>
      </c>
      <c r="H594" s="135">
        <f t="shared" si="345"/>
        <v>5.2462499999999999</v>
      </c>
      <c r="I594" s="135">
        <f t="shared" si="345"/>
        <v>5.2923</v>
      </c>
      <c r="J594" s="135">
        <f t="shared" si="345"/>
        <v>5.3122800000000003</v>
      </c>
      <c r="K594" s="135">
        <f t="shared" si="345"/>
        <v>5.4790900000000002</v>
      </c>
      <c r="L594" s="135">
        <f t="shared" si="345"/>
        <v>5.7028699999999999</v>
      </c>
      <c r="M594" s="135">
        <f t="shared" si="345"/>
        <v>5.8221999999999996</v>
      </c>
      <c r="N594" s="135">
        <f t="shared" si="345"/>
        <v>5.8941400000000002</v>
      </c>
      <c r="O594" s="135">
        <f t="shared" si="345"/>
        <v>5.8862899999999998</v>
      </c>
      <c r="P594" s="135">
        <f t="shared" si="345"/>
        <v>5.8538500000000004</v>
      </c>
      <c r="Q594" s="135">
        <f t="shared" si="345"/>
        <v>5.8494700000000002</v>
      </c>
      <c r="R594" s="135">
        <f t="shared" si="345"/>
        <v>5.8125499999999999</v>
      </c>
      <c r="S594" s="135">
        <f t="shared" si="345"/>
        <v>5.78878</v>
      </c>
      <c r="T594" s="135">
        <f t="shared" si="345"/>
        <v>5.7941399999999996</v>
      </c>
      <c r="U594" s="135">
        <f t="shared" si="345"/>
        <v>5.79054</v>
      </c>
      <c r="V594" s="135">
        <f t="shared" si="345"/>
        <v>5.8361000000000001</v>
      </c>
      <c r="W594" s="135">
        <f t="shared" si="345"/>
        <v>5.9709500000000002</v>
      </c>
      <c r="X594" s="135">
        <f t="shared" si="345"/>
        <v>5.8871599999999997</v>
      </c>
      <c r="Y594" s="135">
        <f t="shared" si="345"/>
        <v>5.7684800000000003</v>
      </c>
      <c r="Z594" s="135">
        <f t="shared" si="345"/>
        <v>5.5923999999999996</v>
      </c>
      <c r="AA594" s="135">
        <f t="shared" si="345"/>
        <v>5.4238600000000003</v>
      </c>
    </row>
    <row r="595" spans="1:27" ht="12.75" hidden="1" customHeight="1" outlineLevel="1" x14ac:dyDescent="0.3">
      <c r="A595" s="163" t="s">
        <v>817</v>
      </c>
      <c r="B595" s="94" t="s">
        <v>238</v>
      </c>
      <c r="C595" s="70" t="s">
        <v>79</v>
      </c>
      <c r="D595" s="71">
        <v>1553.37</v>
      </c>
      <c r="E595" s="71">
        <v>1471.66</v>
      </c>
      <c r="F595" s="71">
        <v>1413.23</v>
      </c>
      <c r="G595" s="71">
        <v>1398.9</v>
      </c>
      <c r="H595" s="71">
        <v>1416.1</v>
      </c>
      <c r="I595" s="71">
        <v>1462.15</v>
      </c>
      <c r="J595" s="71">
        <v>1482.13</v>
      </c>
      <c r="K595" s="71">
        <v>1648.94</v>
      </c>
      <c r="L595" s="71">
        <v>1872.72</v>
      </c>
      <c r="M595" s="71">
        <v>1992.05</v>
      </c>
      <c r="N595" s="71">
        <v>2063.9899999999998</v>
      </c>
      <c r="O595" s="71">
        <v>2056.14</v>
      </c>
      <c r="P595" s="71">
        <v>2023.7</v>
      </c>
      <c r="Q595" s="71">
        <v>2019.32</v>
      </c>
      <c r="R595" s="71">
        <v>1982.4</v>
      </c>
      <c r="S595" s="71">
        <v>1958.63</v>
      </c>
      <c r="T595" s="71">
        <v>1963.99</v>
      </c>
      <c r="U595" s="71">
        <v>1960.39</v>
      </c>
      <c r="V595" s="71">
        <v>2005.95</v>
      </c>
      <c r="W595" s="71">
        <v>2140.8000000000002</v>
      </c>
      <c r="X595" s="71">
        <v>2057.0100000000002</v>
      </c>
      <c r="Y595" s="71">
        <v>1938.33</v>
      </c>
      <c r="Z595" s="71">
        <v>1762.25</v>
      </c>
      <c r="AA595" s="71">
        <v>1593.71</v>
      </c>
    </row>
    <row r="596" spans="1:27" ht="12.75" hidden="1" customHeight="1" outlineLevel="1" x14ac:dyDescent="0.3">
      <c r="A596" s="163" t="s">
        <v>818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3">
      <c r="A597" s="163" t="s">
        <v>819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hidden="1" customHeight="1" outlineLevel="1" x14ac:dyDescent="0.3">
      <c r="A598" s="163" t="s">
        <v>820</v>
      </c>
      <c r="B598" s="94" t="s">
        <v>81</v>
      </c>
      <c r="C598" s="70" t="s">
        <v>79</v>
      </c>
      <c r="D598" s="71">
        <f>$D$11</f>
        <v>264.79000000000002</v>
      </c>
      <c r="E598" s="71">
        <f t="shared" ref="E598:AA598" si="347">$D$11</f>
        <v>264.79000000000002</v>
      </c>
      <c r="F598" s="71">
        <f t="shared" si="347"/>
        <v>264.79000000000002</v>
      </c>
      <c r="G598" s="71">
        <f t="shared" si="347"/>
        <v>264.79000000000002</v>
      </c>
      <c r="H598" s="71">
        <f t="shared" si="347"/>
        <v>264.79000000000002</v>
      </c>
      <c r="I598" s="71">
        <f t="shared" si="347"/>
        <v>264.79000000000002</v>
      </c>
      <c r="J598" s="71">
        <f t="shared" si="347"/>
        <v>264.79000000000002</v>
      </c>
      <c r="K598" s="71">
        <f t="shared" si="347"/>
        <v>264.79000000000002</v>
      </c>
      <c r="L598" s="71">
        <f t="shared" si="347"/>
        <v>264.79000000000002</v>
      </c>
      <c r="M598" s="71">
        <f t="shared" si="347"/>
        <v>264.79000000000002</v>
      </c>
      <c r="N598" s="71">
        <f t="shared" si="347"/>
        <v>264.79000000000002</v>
      </c>
      <c r="O598" s="71">
        <f t="shared" si="347"/>
        <v>264.79000000000002</v>
      </c>
      <c r="P598" s="71">
        <f t="shared" si="347"/>
        <v>264.79000000000002</v>
      </c>
      <c r="Q598" s="71">
        <f t="shared" si="347"/>
        <v>264.79000000000002</v>
      </c>
      <c r="R598" s="71">
        <f t="shared" si="347"/>
        <v>264.79000000000002</v>
      </c>
      <c r="S598" s="71">
        <f t="shared" si="347"/>
        <v>264.79000000000002</v>
      </c>
      <c r="T598" s="71">
        <f t="shared" si="347"/>
        <v>264.79000000000002</v>
      </c>
      <c r="U598" s="71">
        <f t="shared" si="347"/>
        <v>264.79000000000002</v>
      </c>
      <c r="V598" s="71">
        <f t="shared" si="347"/>
        <v>264.79000000000002</v>
      </c>
      <c r="W598" s="71">
        <f t="shared" si="347"/>
        <v>264.79000000000002</v>
      </c>
      <c r="X598" s="71">
        <f t="shared" si="347"/>
        <v>264.79000000000002</v>
      </c>
      <c r="Y598" s="71">
        <f t="shared" si="347"/>
        <v>264.79000000000002</v>
      </c>
      <c r="Z598" s="71">
        <f t="shared" si="347"/>
        <v>264.79000000000002</v>
      </c>
      <c r="AA598" s="71">
        <f t="shared" si="347"/>
        <v>264.79000000000002</v>
      </c>
    </row>
    <row r="599" spans="1:27" ht="13.8" collapsed="1" x14ac:dyDescent="0.3">
      <c r="A599" s="162" t="s">
        <v>821</v>
      </c>
      <c r="B599" s="54" t="str">
        <f>"24"&amp;"."&amp;$B$662&amp;"."&amp;$B$663</f>
        <v>24.03.2024</v>
      </c>
      <c r="C599" s="134" t="s">
        <v>76</v>
      </c>
      <c r="D599" s="135">
        <f>ROUND(((D600+D601+D603+D602)/1000),5)</f>
        <v>5.2804099999999998</v>
      </c>
      <c r="E599" s="135">
        <f>ROUND(((E600+E601+E603+E602)/1000),5)</f>
        <v>5.1135400000000004</v>
      </c>
      <c r="F599" s="135">
        <f>ROUND(((F600+F601+F603+F602)/1000),5)</f>
        <v>5.0584600000000002</v>
      </c>
      <c r="G599" s="135">
        <f t="shared" ref="G599:AA599" si="348">ROUND(((G600+G601+G603+G602)/1000),5)</f>
        <v>5.0505300000000002</v>
      </c>
      <c r="H599" s="135">
        <f t="shared" si="348"/>
        <v>5.0512499999999996</v>
      </c>
      <c r="I599" s="135">
        <f t="shared" si="348"/>
        <v>5.0626100000000003</v>
      </c>
      <c r="J599" s="135">
        <f t="shared" si="348"/>
        <v>5.0851300000000004</v>
      </c>
      <c r="K599" s="135">
        <f t="shared" si="348"/>
        <v>5.2548000000000004</v>
      </c>
      <c r="L599" s="135">
        <f t="shared" si="348"/>
        <v>5.39079</v>
      </c>
      <c r="M599" s="135">
        <f t="shared" si="348"/>
        <v>5.5774699999999999</v>
      </c>
      <c r="N599" s="135">
        <f t="shared" si="348"/>
        <v>5.6181099999999997</v>
      </c>
      <c r="O599" s="135">
        <f t="shared" si="348"/>
        <v>5.6351599999999999</v>
      </c>
      <c r="P599" s="135">
        <f t="shared" si="348"/>
        <v>5.6247600000000002</v>
      </c>
      <c r="Q599" s="135">
        <f t="shared" si="348"/>
        <v>5.62296</v>
      </c>
      <c r="R599" s="135">
        <f t="shared" si="348"/>
        <v>5.6133300000000004</v>
      </c>
      <c r="S599" s="135">
        <f t="shared" si="348"/>
        <v>5.6133800000000003</v>
      </c>
      <c r="T599" s="135">
        <f t="shared" si="348"/>
        <v>5.6210699999999996</v>
      </c>
      <c r="U599" s="135">
        <f t="shared" si="348"/>
        <v>5.6310000000000002</v>
      </c>
      <c r="V599" s="135">
        <f t="shared" si="348"/>
        <v>5.6901299999999999</v>
      </c>
      <c r="W599" s="135">
        <f t="shared" si="348"/>
        <v>5.8242700000000003</v>
      </c>
      <c r="X599" s="135">
        <f t="shared" si="348"/>
        <v>5.7354900000000004</v>
      </c>
      <c r="Y599" s="135">
        <f t="shared" si="348"/>
        <v>5.6082000000000001</v>
      </c>
      <c r="Z599" s="135">
        <f t="shared" si="348"/>
        <v>5.4588700000000001</v>
      </c>
      <c r="AA599" s="135">
        <f t="shared" si="348"/>
        <v>5.3057499999999997</v>
      </c>
    </row>
    <row r="600" spans="1:27" ht="12.75" hidden="1" customHeight="1" outlineLevel="1" x14ac:dyDescent="0.3">
      <c r="A600" s="163" t="s">
        <v>822</v>
      </c>
      <c r="B600" s="94" t="s">
        <v>238</v>
      </c>
      <c r="C600" s="70" t="s">
        <v>79</v>
      </c>
      <c r="D600" s="71">
        <v>1450.26</v>
      </c>
      <c r="E600" s="71">
        <v>1283.3900000000001</v>
      </c>
      <c r="F600" s="71">
        <v>1228.31</v>
      </c>
      <c r="G600" s="71">
        <v>1220.3800000000001</v>
      </c>
      <c r="H600" s="71">
        <v>1221.0999999999999</v>
      </c>
      <c r="I600" s="71">
        <v>1232.46</v>
      </c>
      <c r="J600" s="71">
        <v>1254.98</v>
      </c>
      <c r="K600" s="71">
        <v>1424.65</v>
      </c>
      <c r="L600" s="71">
        <v>1560.64</v>
      </c>
      <c r="M600" s="71">
        <v>1747.32</v>
      </c>
      <c r="N600" s="71">
        <v>1787.96</v>
      </c>
      <c r="O600" s="71">
        <v>1805.01</v>
      </c>
      <c r="P600" s="71">
        <v>1794.61</v>
      </c>
      <c r="Q600" s="71">
        <v>1792.81</v>
      </c>
      <c r="R600" s="71">
        <v>1783.18</v>
      </c>
      <c r="S600" s="71">
        <v>1783.23</v>
      </c>
      <c r="T600" s="71">
        <v>1790.92</v>
      </c>
      <c r="U600" s="71">
        <v>1800.85</v>
      </c>
      <c r="V600" s="71">
        <v>1859.98</v>
      </c>
      <c r="W600" s="71">
        <v>1994.12</v>
      </c>
      <c r="X600" s="71">
        <v>1905.34</v>
      </c>
      <c r="Y600" s="71">
        <v>1778.05</v>
      </c>
      <c r="Z600" s="71">
        <v>1628.72</v>
      </c>
      <c r="AA600" s="71">
        <v>1475.6</v>
      </c>
    </row>
    <row r="601" spans="1:27" ht="12.75" hidden="1" customHeight="1" outlineLevel="1" x14ac:dyDescent="0.3">
      <c r="A601" s="163" t="s">
        <v>823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3">
      <c r="A602" s="163" t="s">
        <v>824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hidden="1" customHeight="1" outlineLevel="1" x14ac:dyDescent="0.3">
      <c r="A603" s="163" t="s">
        <v>825</v>
      </c>
      <c r="B603" s="94" t="s">
        <v>81</v>
      </c>
      <c r="C603" s="70" t="s">
        <v>79</v>
      </c>
      <c r="D603" s="71">
        <f>$D$11</f>
        <v>264.79000000000002</v>
      </c>
      <c r="E603" s="71">
        <f t="shared" ref="E603:AA603" si="350">$D$11</f>
        <v>264.79000000000002</v>
      </c>
      <c r="F603" s="71">
        <f t="shared" si="350"/>
        <v>264.79000000000002</v>
      </c>
      <c r="G603" s="71">
        <f t="shared" si="350"/>
        <v>264.79000000000002</v>
      </c>
      <c r="H603" s="71">
        <f t="shared" si="350"/>
        <v>264.79000000000002</v>
      </c>
      <c r="I603" s="71">
        <f t="shared" si="350"/>
        <v>264.79000000000002</v>
      </c>
      <c r="J603" s="71">
        <f t="shared" si="350"/>
        <v>264.79000000000002</v>
      </c>
      <c r="K603" s="71">
        <f t="shared" si="350"/>
        <v>264.79000000000002</v>
      </c>
      <c r="L603" s="71">
        <f t="shared" si="350"/>
        <v>264.79000000000002</v>
      </c>
      <c r="M603" s="71">
        <f t="shared" si="350"/>
        <v>264.79000000000002</v>
      </c>
      <c r="N603" s="71">
        <f t="shared" si="350"/>
        <v>264.79000000000002</v>
      </c>
      <c r="O603" s="71">
        <f t="shared" si="350"/>
        <v>264.79000000000002</v>
      </c>
      <c r="P603" s="71">
        <f t="shared" si="350"/>
        <v>264.79000000000002</v>
      </c>
      <c r="Q603" s="71">
        <f t="shared" si="350"/>
        <v>264.79000000000002</v>
      </c>
      <c r="R603" s="71">
        <f t="shared" si="350"/>
        <v>264.79000000000002</v>
      </c>
      <c r="S603" s="71">
        <f t="shared" si="350"/>
        <v>264.79000000000002</v>
      </c>
      <c r="T603" s="71">
        <f t="shared" si="350"/>
        <v>264.79000000000002</v>
      </c>
      <c r="U603" s="71">
        <f t="shared" si="350"/>
        <v>264.79000000000002</v>
      </c>
      <c r="V603" s="71">
        <f t="shared" si="350"/>
        <v>264.79000000000002</v>
      </c>
      <c r="W603" s="71">
        <f t="shared" si="350"/>
        <v>264.79000000000002</v>
      </c>
      <c r="X603" s="71">
        <f t="shared" si="350"/>
        <v>264.79000000000002</v>
      </c>
      <c r="Y603" s="71">
        <f t="shared" si="350"/>
        <v>264.79000000000002</v>
      </c>
      <c r="Z603" s="71">
        <f t="shared" si="350"/>
        <v>264.79000000000002</v>
      </c>
      <c r="AA603" s="71">
        <f t="shared" si="350"/>
        <v>264.79000000000002</v>
      </c>
    </row>
    <row r="604" spans="1:27" ht="13.8" collapsed="1" x14ac:dyDescent="0.3">
      <c r="A604" s="162" t="s">
        <v>826</v>
      </c>
      <c r="B604" s="54" t="str">
        <f>"25"&amp;"."&amp;$B$662&amp;"."&amp;$B$663</f>
        <v>25.03.2024</v>
      </c>
      <c r="C604" s="134" t="s">
        <v>76</v>
      </c>
      <c r="D604" s="135">
        <f>ROUND(((D605+D606+D608+D607)/1000),5)</f>
        <v>5.3076600000000003</v>
      </c>
      <c r="E604" s="135">
        <f>ROUND(((E605+E606+E608+E607)/1000),5)</f>
        <v>5.1683599999999998</v>
      </c>
      <c r="F604" s="135">
        <f>ROUND(((F605+F606+F608+F607)/1000),5)</f>
        <v>5.1128799999999996</v>
      </c>
      <c r="G604" s="135">
        <f t="shared" ref="G604:AA604" si="351">ROUND(((G605+G606+G608+G607)/1000),5)</f>
        <v>5.0980699999999999</v>
      </c>
      <c r="H604" s="135">
        <f t="shared" si="351"/>
        <v>5.19841</v>
      </c>
      <c r="I604" s="135">
        <f t="shared" si="351"/>
        <v>5.2939400000000001</v>
      </c>
      <c r="J604" s="135">
        <f t="shared" si="351"/>
        <v>5.3685799999999997</v>
      </c>
      <c r="K604" s="135">
        <f t="shared" si="351"/>
        <v>5.6075900000000001</v>
      </c>
      <c r="L604" s="135">
        <f t="shared" si="351"/>
        <v>5.7771299999999997</v>
      </c>
      <c r="M604" s="135">
        <f t="shared" si="351"/>
        <v>5.8428300000000002</v>
      </c>
      <c r="N604" s="135">
        <f t="shared" si="351"/>
        <v>5.85358</v>
      </c>
      <c r="O604" s="135">
        <f t="shared" si="351"/>
        <v>5.8684200000000004</v>
      </c>
      <c r="P604" s="135">
        <f t="shared" si="351"/>
        <v>5.8597299999999999</v>
      </c>
      <c r="Q604" s="135">
        <f t="shared" si="351"/>
        <v>5.8653599999999999</v>
      </c>
      <c r="R604" s="135">
        <f t="shared" si="351"/>
        <v>5.8568899999999999</v>
      </c>
      <c r="S604" s="135">
        <f t="shared" si="351"/>
        <v>5.8530199999999999</v>
      </c>
      <c r="T604" s="135">
        <f t="shared" si="351"/>
        <v>5.8494799999999998</v>
      </c>
      <c r="U604" s="135">
        <f t="shared" si="351"/>
        <v>5.7736900000000002</v>
      </c>
      <c r="V604" s="135">
        <f t="shared" si="351"/>
        <v>5.7912999999999997</v>
      </c>
      <c r="W604" s="135">
        <f t="shared" si="351"/>
        <v>5.8529099999999996</v>
      </c>
      <c r="X604" s="135">
        <f t="shared" si="351"/>
        <v>5.8080400000000001</v>
      </c>
      <c r="Y604" s="135">
        <f t="shared" si="351"/>
        <v>5.7117599999999999</v>
      </c>
      <c r="Z604" s="135">
        <f t="shared" si="351"/>
        <v>5.4303699999999999</v>
      </c>
      <c r="AA604" s="135">
        <f t="shared" si="351"/>
        <v>5.3222899999999997</v>
      </c>
    </row>
    <row r="605" spans="1:27" ht="12.75" hidden="1" customHeight="1" outlineLevel="1" x14ac:dyDescent="0.3">
      <c r="A605" s="163" t="s">
        <v>827</v>
      </c>
      <c r="B605" s="94" t="s">
        <v>238</v>
      </c>
      <c r="C605" s="70" t="s">
        <v>79</v>
      </c>
      <c r="D605" s="71">
        <v>1477.51</v>
      </c>
      <c r="E605" s="71">
        <v>1338.21</v>
      </c>
      <c r="F605" s="71">
        <v>1282.73</v>
      </c>
      <c r="G605" s="71">
        <v>1267.92</v>
      </c>
      <c r="H605" s="71">
        <v>1368.26</v>
      </c>
      <c r="I605" s="71">
        <v>1463.79</v>
      </c>
      <c r="J605" s="71">
        <v>1538.43</v>
      </c>
      <c r="K605" s="71">
        <v>1777.44</v>
      </c>
      <c r="L605" s="71">
        <v>1946.98</v>
      </c>
      <c r="M605" s="71">
        <v>2012.68</v>
      </c>
      <c r="N605" s="71">
        <v>2023.43</v>
      </c>
      <c r="O605" s="71">
        <v>2038.27</v>
      </c>
      <c r="P605" s="71">
        <v>2029.58</v>
      </c>
      <c r="Q605" s="71">
        <v>2035.21</v>
      </c>
      <c r="R605" s="71">
        <v>2026.74</v>
      </c>
      <c r="S605" s="71">
        <v>2022.87</v>
      </c>
      <c r="T605" s="71">
        <v>2019.33</v>
      </c>
      <c r="U605" s="71">
        <v>1943.54</v>
      </c>
      <c r="V605" s="71">
        <v>1961.15</v>
      </c>
      <c r="W605" s="71">
        <v>2022.76</v>
      </c>
      <c r="X605" s="71">
        <v>1977.89</v>
      </c>
      <c r="Y605" s="71">
        <v>1881.61</v>
      </c>
      <c r="Z605" s="71">
        <v>1600.22</v>
      </c>
      <c r="AA605" s="71">
        <v>1492.14</v>
      </c>
    </row>
    <row r="606" spans="1:27" ht="12.75" hidden="1" customHeight="1" outlineLevel="1" x14ac:dyDescent="0.3">
      <c r="A606" s="163" t="s">
        <v>828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3">
      <c r="A607" s="163" t="s">
        <v>829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hidden="1" customHeight="1" outlineLevel="1" x14ac:dyDescent="0.3">
      <c r="A608" s="163" t="s">
        <v>830</v>
      </c>
      <c r="B608" s="94" t="s">
        <v>81</v>
      </c>
      <c r="C608" s="70" t="s">
        <v>79</v>
      </c>
      <c r="D608" s="71">
        <f>$D$11</f>
        <v>264.79000000000002</v>
      </c>
      <c r="E608" s="71">
        <f t="shared" ref="E608:AA608" si="353">$D$11</f>
        <v>264.79000000000002</v>
      </c>
      <c r="F608" s="71">
        <f t="shared" si="353"/>
        <v>264.79000000000002</v>
      </c>
      <c r="G608" s="71">
        <f t="shared" si="353"/>
        <v>264.79000000000002</v>
      </c>
      <c r="H608" s="71">
        <f t="shared" si="353"/>
        <v>264.79000000000002</v>
      </c>
      <c r="I608" s="71">
        <f t="shared" si="353"/>
        <v>264.79000000000002</v>
      </c>
      <c r="J608" s="71">
        <f t="shared" si="353"/>
        <v>264.79000000000002</v>
      </c>
      <c r="K608" s="71">
        <f t="shared" si="353"/>
        <v>264.79000000000002</v>
      </c>
      <c r="L608" s="71">
        <f t="shared" si="353"/>
        <v>264.79000000000002</v>
      </c>
      <c r="M608" s="71">
        <f t="shared" si="353"/>
        <v>264.79000000000002</v>
      </c>
      <c r="N608" s="71">
        <f t="shared" si="353"/>
        <v>264.79000000000002</v>
      </c>
      <c r="O608" s="71">
        <f t="shared" si="353"/>
        <v>264.79000000000002</v>
      </c>
      <c r="P608" s="71">
        <f t="shared" si="353"/>
        <v>264.79000000000002</v>
      </c>
      <c r="Q608" s="71">
        <f t="shared" si="353"/>
        <v>264.79000000000002</v>
      </c>
      <c r="R608" s="71">
        <f t="shared" si="353"/>
        <v>264.79000000000002</v>
      </c>
      <c r="S608" s="71">
        <f t="shared" si="353"/>
        <v>264.79000000000002</v>
      </c>
      <c r="T608" s="71">
        <f t="shared" si="353"/>
        <v>264.79000000000002</v>
      </c>
      <c r="U608" s="71">
        <f t="shared" si="353"/>
        <v>264.79000000000002</v>
      </c>
      <c r="V608" s="71">
        <f t="shared" si="353"/>
        <v>264.79000000000002</v>
      </c>
      <c r="W608" s="71">
        <f t="shared" si="353"/>
        <v>264.79000000000002</v>
      </c>
      <c r="X608" s="71">
        <f t="shared" si="353"/>
        <v>264.79000000000002</v>
      </c>
      <c r="Y608" s="71">
        <f t="shared" si="353"/>
        <v>264.79000000000002</v>
      </c>
      <c r="Z608" s="71">
        <f t="shared" si="353"/>
        <v>264.79000000000002</v>
      </c>
      <c r="AA608" s="71">
        <f t="shared" si="353"/>
        <v>264.79000000000002</v>
      </c>
    </row>
    <row r="609" spans="1:27" ht="13.8" collapsed="1" x14ac:dyDescent="0.3">
      <c r="A609" s="162" t="s">
        <v>831</v>
      </c>
      <c r="B609" s="54" t="str">
        <f>"26"&amp;"."&amp;$B$662&amp;"."&amp;$B$663</f>
        <v>26.03.2024</v>
      </c>
      <c r="C609" s="134" t="s">
        <v>76</v>
      </c>
      <c r="D609" s="135">
        <f>ROUND(((D610+D611+D613+D612)/1000),5)</f>
        <v>5.2264200000000001</v>
      </c>
      <c r="E609" s="135">
        <f>ROUND(((E610+E611+E613+E612)/1000),5)</f>
        <v>5.1222899999999996</v>
      </c>
      <c r="F609" s="135">
        <f>ROUND(((F610+F611+F613+F612)/1000),5)</f>
        <v>5.0700099999999999</v>
      </c>
      <c r="G609" s="135">
        <f t="shared" ref="G609:AA609" si="354">ROUND(((G610+G611+G613+G612)/1000),5)</f>
        <v>5.0692199999999996</v>
      </c>
      <c r="H609" s="135">
        <f t="shared" si="354"/>
        <v>5.1089000000000002</v>
      </c>
      <c r="I609" s="135">
        <f t="shared" si="354"/>
        <v>5.2550499999999998</v>
      </c>
      <c r="J609" s="135">
        <f t="shared" si="354"/>
        <v>5.3608799999999999</v>
      </c>
      <c r="K609" s="135">
        <f t="shared" si="354"/>
        <v>5.6359300000000001</v>
      </c>
      <c r="L609" s="135">
        <f t="shared" si="354"/>
        <v>5.7234999999999996</v>
      </c>
      <c r="M609" s="135">
        <f t="shared" si="354"/>
        <v>5.7876399999999997</v>
      </c>
      <c r="N609" s="135">
        <f t="shared" si="354"/>
        <v>5.81724</v>
      </c>
      <c r="O609" s="135">
        <f t="shared" si="354"/>
        <v>5.8479000000000001</v>
      </c>
      <c r="P609" s="135">
        <f t="shared" si="354"/>
        <v>5.8151299999999999</v>
      </c>
      <c r="Q609" s="135">
        <f t="shared" si="354"/>
        <v>5.8169700000000004</v>
      </c>
      <c r="R609" s="135">
        <f t="shared" si="354"/>
        <v>5.8051700000000004</v>
      </c>
      <c r="S609" s="135">
        <f t="shared" si="354"/>
        <v>5.78111</v>
      </c>
      <c r="T609" s="135">
        <f t="shared" si="354"/>
        <v>5.7722300000000004</v>
      </c>
      <c r="U609" s="135">
        <f t="shared" si="354"/>
        <v>5.7245699999999999</v>
      </c>
      <c r="V609" s="135">
        <f t="shared" si="354"/>
        <v>5.7510000000000003</v>
      </c>
      <c r="W609" s="135">
        <f t="shared" si="354"/>
        <v>5.7815500000000002</v>
      </c>
      <c r="X609" s="135">
        <f t="shared" si="354"/>
        <v>5.7657699999999998</v>
      </c>
      <c r="Y609" s="135">
        <f t="shared" si="354"/>
        <v>5.6734299999999998</v>
      </c>
      <c r="Z609" s="135">
        <f t="shared" si="354"/>
        <v>5.4332700000000003</v>
      </c>
      <c r="AA609" s="135">
        <f t="shared" si="354"/>
        <v>5.3112500000000002</v>
      </c>
    </row>
    <row r="610" spans="1:27" ht="12.75" hidden="1" customHeight="1" outlineLevel="1" x14ac:dyDescent="0.3">
      <c r="A610" s="163" t="s">
        <v>832</v>
      </c>
      <c r="B610" s="94" t="s">
        <v>238</v>
      </c>
      <c r="C610" s="70" t="s">
        <v>79</v>
      </c>
      <c r="D610" s="71">
        <v>1396.27</v>
      </c>
      <c r="E610" s="71">
        <v>1292.1400000000001</v>
      </c>
      <c r="F610" s="71">
        <v>1239.8599999999999</v>
      </c>
      <c r="G610" s="71">
        <v>1239.07</v>
      </c>
      <c r="H610" s="71">
        <v>1278.75</v>
      </c>
      <c r="I610" s="71">
        <v>1424.9</v>
      </c>
      <c r="J610" s="71">
        <v>1530.73</v>
      </c>
      <c r="K610" s="71">
        <v>1805.78</v>
      </c>
      <c r="L610" s="71">
        <v>1893.35</v>
      </c>
      <c r="M610" s="71">
        <v>1957.49</v>
      </c>
      <c r="N610" s="71">
        <v>1987.09</v>
      </c>
      <c r="O610" s="71">
        <v>2017.75</v>
      </c>
      <c r="P610" s="71">
        <v>1984.98</v>
      </c>
      <c r="Q610" s="71">
        <v>1986.82</v>
      </c>
      <c r="R610" s="71">
        <v>1975.02</v>
      </c>
      <c r="S610" s="71">
        <v>1950.96</v>
      </c>
      <c r="T610" s="71">
        <v>1942.08</v>
      </c>
      <c r="U610" s="71">
        <v>1894.42</v>
      </c>
      <c r="V610" s="71">
        <v>1920.85</v>
      </c>
      <c r="W610" s="71">
        <v>1951.4</v>
      </c>
      <c r="X610" s="71">
        <v>1935.62</v>
      </c>
      <c r="Y610" s="71">
        <v>1843.28</v>
      </c>
      <c r="Z610" s="71">
        <v>1603.12</v>
      </c>
      <c r="AA610" s="71">
        <v>1481.1</v>
      </c>
    </row>
    <row r="611" spans="1:27" ht="12.75" hidden="1" customHeight="1" outlineLevel="1" x14ac:dyDescent="0.3">
      <c r="A611" s="163" t="s">
        <v>833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3">
      <c r="A612" s="163" t="s">
        <v>834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hidden="1" customHeight="1" outlineLevel="1" x14ac:dyDescent="0.3">
      <c r="A613" s="163" t="s">
        <v>835</v>
      </c>
      <c r="B613" s="94" t="s">
        <v>81</v>
      </c>
      <c r="C613" s="70" t="s">
        <v>79</v>
      </c>
      <c r="D613" s="71">
        <f>$D$11</f>
        <v>264.79000000000002</v>
      </c>
      <c r="E613" s="71">
        <f t="shared" ref="E613:AA613" si="356">$D$11</f>
        <v>264.79000000000002</v>
      </c>
      <c r="F613" s="71">
        <f t="shared" si="356"/>
        <v>264.79000000000002</v>
      </c>
      <c r="G613" s="71">
        <f t="shared" si="356"/>
        <v>264.79000000000002</v>
      </c>
      <c r="H613" s="71">
        <f t="shared" si="356"/>
        <v>264.79000000000002</v>
      </c>
      <c r="I613" s="71">
        <f t="shared" si="356"/>
        <v>264.79000000000002</v>
      </c>
      <c r="J613" s="71">
        <f t="shared" si="356"/>
        <v>264.79000000000002</v>
      </c>
      <c r="K613" s="71">
        <f t="shared" si="356"/>
        <v>264.79000000000002</v>
      </c>
      <c r="L613" s="71">
        <f t="shared" si="356"/>
        <v>264.79000000000002</v>
      </c>
      <c r="M613" s="71">
        <f t="shared" si="356"/>
        <v>264.79000000000002</v>
      </c>
      <c r="N613" s="71">
        <f t="shared" si="356"/>
        <v>264.79000000000002</v>
      </c>
      <c r="O613" s="71">
        <f t="shared" si="356"/>
        <v>264.79000000000002</v>
      </c>
      <c r="P613" s="71">
        <f t="shared" si="356"/>
        <v>264.79000000000002</v>
      </c>
      <c r="Q613" s="71">
        <f t="shared" si="356"/>
        <v>264.79000000000002</v>
      </c>
      <c r="R613" s="71">
        <f t="shared" si="356"/>
        <v>264.79000000000002</v>
      </c>
      <c r="S613" s="71">
        <f t="shared" si="356"/>
        <v>264.79000000000002</v>
      </c>
      <c r="T613" s="71">
        <f t="shared" si="356"/>
        <v>264.79000000000002</v>
      </c>
      <c r="U613" s="71">
        <f t="shared" si="356"/>
        <v>264.79000000000002</v>
      </c>
      <c r="V613" s="71">
        <f t="shared" si="356"/>
        <v>264.79000000000002</v>
      </c>
      <c r="W613" s="71">
        <f t="shared" si="356"/>
        <v>264.79000000000002</v>
      </c>
      <c r="X613" s="71">
        <f t="shared" si="356"/>
        <v>264.79000000000002</v>
      </c>
      <c r="Y613" s="71">
        <f t="shared" si="356"/>
        <v>264.79000000000002</v>
      </c>
      <c r="Z613" s="71">
        <f t="shared" si="356"/>
        <v>264.79000000000002</v>
      </c>
      <c r="AA613" s="71">
        <f t="shared" si="356"/>
        <v>264.79000000000002</v>
      </c>
    </row>
    <row r="614" spans="1:27" ht="13.8" collapsed="1" x14ac:dyDescent="0.3">
      <c r="A614" s="162" t="s">
        <v>836</v>
      </c>
      <c r="B614" s="54" t="str">
        <f>"27"&amp;"."&amp;$B$662&amp;"."&amp;$B$663</f>
        <v>27.03.2024</v>
      </c>
      <c r="C614" s="134" t="s">
        <v>76</v>
      </c>
      <c r="D614" s="135">
        <f>ROUND(((D615+D616+D618+D617)/1000),5)</f>
        <v>5.1044200000000002</v>
      </c>
      <c r="E614" s="135">
        <f>ROUND(((E615+E616+E618+E617)/1000),5)</f>
        <v>5.0732200000000001</v>
      </c>
      <c r="F614" s="135">
        <f>ROUND(((F615+F616+F618+F617)/1000),5)</f>
        <v>5.0640499999999999</v>
      </c>
      <c r="G614" s="135">
        <f t="shared" ref="G614:AA614" si="357">ROUND(((G615+G616+G618+G617)/1000),5)</f>
        <v>5.0656999999999996</v>
      </c>
      <c r="H614" s="135">
        <f t="shared" si="357"/>
        <v>5.0705600000000004</v>
      </c>
      <c r="I614" s="135">
        <f t="shared" si="357"/>
        <v>5.1362100000000002</v>
      </c>
      <c r="J614" s="135">
        <f t="shared" si="357"/>
        <v>5.3469699999999998</v>
      </c>
      <c r="K614" s="135">
        <f t="shared" si="357"/>
        <v>5.6211599999999997</v>
      </c>
      <c r="L614" s="135">
        <f t="shared" si="357"/>
        <v>5.7481200000000001</v>
      </c>
      <c r="M614" s="135">
        <f t="shared" si="357"/>
        <v>5.8433599999999997</v>
      </c>
      <c r="N614" s="135">
        <f t="shared" si="357"/>
        <v>5.9007100000000001</v>
      </c>
      <c r="O614" s="135">
        <f t="shared" si="357"/>
        <v>5.9381199999999996</v>
      </c>
      <c r="P614" s="135">
        <f t="shared" si="357"/>
        <v>5.92361</v>
      </c>
      <c r="Q614" s="135">
        <f t="shared" si="357"/>
        <v>5.9178800000000003</v>
      </c>
      <c r="R614" s="135">
        <f t="shared" si="357"/>
        <v>5.8481399999999999</v>
      </c>
      <c r="S614" s="135">
        <f t="shared" si="357"/>
        <v>5.7579000000000002</v>
      </c>
      <c r="T614" s="135">
        <f t="shared" si="357"/>
        <v>5.7261800000000003</v>
      </c>
      <c r="U614" s="135">
        <f t="shared" si="357"/>
        <v>5.6543000000000001</v>
      </c>
      <c r="V614" s="135">
        <f t="shared" si="357"/>
        <v>5.6993299999999998</v>
      </c>
      <c r="W614" s="135">
        <f t="shared" si="357"/>
        <v>5.7934900000000003</v>
      </c>
      <c r="X614" s="135">
        <f t="shared" si="357"/>
        <v>5.7803000000000004</v>
      </c>
      <c r="Y614" s="135">
        <f t="shared" si="357"/>
        <v>5.6854399999999998</v>
      </c>
      <c r="Z614" s="135">
        <f t="shared" si="357"/>
        <v>5.4573299999999998</v>
      </c>
      <c r="AA614" s="135">
        <f t="shared" si="357"/>
        <v>5.2912400000000002</v>
      </c>
    </row>
    <row r="615" spans="1:27" ht="12.75" hidden="1" customHeight="1" outlineLevel="1" x14ac:dyDescent="0.3">
      <c r="A615" s="163" t="s">
        <v>837</v>
      </c>
      <c r="B615" s="94" t="s">
        <v>238</v>
      </c>
      <c r="C615" s="70" t="s">
        <v>79</v>
      </c>
      <c r="D615" s="71">
        <v>1274.27</v>
      </c>
      <c r="E615" s="71">
        <v>1243.07</v>
      </c>
      <c r="F615" s="71">
        <v>1233.9000000000001</v>
      </c>
      <c r="G615" s="71">
        <v>1235.55</v>
      </c>
      <c r="H615" s="71">
        <v>1240.4100000000001</v>
      </c>
      <c r="I615" s="71">
        <v>1306.06</v>
      </c>
      <c r="J615" s="71">
        <v>1516.82</v>
      </c>
      <c r="K615" s="71">
        <v>1791.01</v>
      </c>
      <c r="L615" s="71">
        <v>1917.97</v>
      </c>
      <c r="M615" s="71">
        <v>2013.21</v>
      </c>
      <c r="N615" s="71">
        <v>2070.56</v>
      </c>
      <c r="O615" s="71">
        <v>2107.9699999999998</v>
      </c>
      <c r="P615" s="71">
        <v>2093.46</v>
      </c>
      <c r="Q615" s="71">
        <v>2087.73</v>
      </c>
      <c r="R615" s="71">
        <v>2017.99</v>
      </c>
      <c r="S615" s="71">
        <v>1927.75</v>
      </c>
      <c r="T615" s="71">
        <v>1896.03</v>
      </c>
      <c r="U615" s="71">
        <v>1824.15</v>
      </c>
      <c r="V615" s="71">
        <v>1869.18</v>
      </c>
      <c r="W615" s="71">
        <v>1963.34</v>
      </c>
      <c r="X615" s="71">
        <v>1950.15</v>
      </c>
      <c r="Y615" s="71">
        <v>1855.29</v>
      </c>
      <c r="Z615" s="71">
        <v>1627.18</v>
      </c>
      <c r="AA615" s="71">
        <v>1461.09</v>
      </c>
    </row>
    <row r="616" spans="1:27" ht="12.75" hidden="1" customHeight="1" outlineLevel="1" x14ac:dyDescent="0.3">
      <c r="A616" s="163" t="s">
        <v>838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3">
      <c r="A617" s="163" t="s">
        <v>839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hidden="1" customHeight="1" outlineLevel="1" x14ac:dyDescent="0.3">
      <c r="A618" s="163" t="s">
        <v>840</v>
      </c>
      <c r="B618" s="94" t="s">
        <v>81</v>
      </c>
      <c r="C618" s="70" t="s">
        <v>79</v>
      </c>
      <c r="D618" s="71">
        <f>$D$11</f>
        <v>264.79000000000002</v>
      </c>
      <c r="E618" s="71">
        <f t="shared" ref="E618:AA618" si="359">$D$11</f>
        <v>264.79000000000002</v>
      </c>
      <c r="F618" s="71">
        <f t="shared" si="359"/>
        <v>264.79000000000002</v>
      </c>
      <c r="G618" s="71">
        <f t="shared" si="359"/>
        <v>264.79000000000002</v>
      </c>
      <c r="H618" s="71">
        <f t="shared" si="359"/>
        <v>264.79000000000002</v>
      </c>
      <c r="I618" s="71">
        <f t="shared" si="359"/>
        <v>264.79000000000002</v>
      </c>
      <c r="J618" s="71">
        <f t="shared" si="359"/>
        <v>264.79000000000002</v>
      </c>
      <c r="K618" s="71">
        <f t="shared" si="359"/>
        <v>264.79000000000002</v>
      </c>
      <c r="L618" s="71">
        <f t="shared" si="359"/>
        <v>264.79000000000002</v>
      </c>
      <c r="M618" s="71">
        <f t="shared" si="359"/>
        <v>264.79000000000002</v>
      </c>
      <c r="N618" s="71">
        <f t="shared" si="359"/>
        <v>264.79000000000002</v>
      </c>
      <c r="O618" s="71">
        <f t="shared" si="359"/>
        <v>264.79000000000002</v>
      </c>
      <c r="P618" s="71">
        <f t="shared" si="359"/>
        <v>264.79000000000002</v>
      </c>
      <c r="Q618" s="71">
        <f t="shared" si="359"/>
        <v>264.79000000000002</v>
      </c>
      <c r="R618" s="71">
        <f t="shared" si="359"/>
        <v>264.79000000000002</v>
      </c>
      <c r="S618" s="71">
        <f t="shared" si="359"/>
        <v>264.79000000000002</v>
      </c>
      <c r="T618" s="71">
        <f t="shared" si="359"/>
        <v>264.79000000000002</v>
      </c>
      <c r="U618" s="71">
        <f t="shared" si="359"/>
        <v>264.79000000000002</v>
      </c>
      <c r="V618" s="71">
        <f t="shared" si="359"/>
        <v>264.79000000000002</v>
      </c>
      <c r="W618" s="71">
        <f t="shared" si="359"/>
        <v>264.79000000000002</v>
      </c>
      <c r="X618" s="71">
        <f t="shared" si="359"/>
        <v>264.79000000000002</v>
      </c>
      <c r="Y618" s="71">
        <f t="shared" si="359"/>
        <v>264.79000000000002</v>
      </c>
      <c r="Z618" s="71">
        <f t="shared" si="359"/>
        <v>264.79000000000002</v>
      </c>
      <c r="AA618" s="71">
        <f t="shared" si="359"/>
        <v>264.79000000000002</v>
      </c>
    </row>
    <row r="619" spans="1:27" ht="13.8" collapsed="1" x14ac:dyDescent="0.3">
      <c r="A619" s="162" t="s">
        <v>841</v>
      </c>
      <c r="B619" s="54" t="str">
        <f>"28"&amp;"."&amp;$B$662&amp;"."&amp;$B$663</f>
        <v>28.03.2024</v>
      </c>
      <c r="C619" s="134" t="s">
        <v>76</v>
      </c>
      <c r="D619" s="135">
        <f>ROUND(((D620+D621+D623+D622)/1000),5)</f>
        <v>5.1224800000000004</v>
      </c>
      <c r="E619" s="135">
        <f>ROUND(((E620+E621+E623+E622)/1000),5)</f>
        <v>5.0739799999999997</v>
      </c>
      <c r="F619" s="135">
        <f>ROUND(((F620+F621+F623+F622)/1000),5)</f>
        <v>5.0670099999999998</v>
      </c>
      <c r="G619" s="135">
        <f t="shared" ref="G619:AA619" si="360">ROUND(((G620+G621+G623+G622)/1000),5)</f>
        <v>5.0652799999999996</v>
      </c>
      <c r="H619" s="135">
        <f t="shared" si="360"/>
        <v>5.0722899999999997</v>
      </c>
      <c r="I619" s="135">
        <f t="shared" si="360"/>
        <v>5.2444300000000004</v>
      </c>
      <c r="J619" s="135">
        <f t="shared" si="360"/>
        <v>5.3741399999999997</v>
      </c>
      <c r="K619" s="135">
        <f t="shared" si="360"/>
        <v>5.6694800000000001</v>
      </c>
      <c r="L619" s="135">
        <f t="shared" si="360"/>
        <v>5.7589199999999998</v>
      </c>
      <c r="M619" s="135">
        <f t="shared" si="360"/>
        <v>5.8440799999999999</v>
      </c>
      <c r="N619" s="135">
        <f t="shared" si="360"/>
        <v>5.8322799999999999</v>
      </c>
      <c r="O619" s="135">
        <f t="shared" si="360"/>
        <v>5.8444000000000003</v>
      </c>
      <c r="P619" s="135">
        <f t="shared" si="360"/>
        <v>5.8437299999999999</v>
      </c>
      <c r="Q619" s="135">
        <f t="shared" si="360"/>
        <v>5.8384499999999999</v>
      </c>
      <c r="R619" s="135">
        <f t="shared" si="360"/>
        <v>5.8271300000000004</v>
      </c>
      <c r="S619" s="135">
        <f t="shared" si="360"/>
        <v>5.80002</v>
      </c>
      <c r="T619" s="135">
        <f t="shared" si="360"/>
        <v>5.7744200000000001</v>
      </c>
      <c r="U619" s="135">
        <f t="shared" si="360"/>
        <v>5.7232500000000002</v>
      </c>
      <c r="V619" s="135">
        <f t="shared" si="360"/>
        <v>5.7616199999999997</v>
      </c>
      <c r="W619" s="135">
        <f t="shared" si="360"/>
        <v>5.8536299999999999</v>
      </c>
      <c r="X619" s="135">
        <f t="shared" si="360"/>
        <v>5.8246200000000004</v>
      </c>
      <c r="Y619" s="135">
        <f t="shared" si="360"/>
        <v>5.7372199999999998</v>
      </c>
      <c r="Z619" s="135">
        <f t="shared" si="360"/>
        <v>5.55518</v>
      </c>
      <c r="AA619" s="135">
        <f t="shared" si="360"/>
        <v>5.3208700000000002</v>
      </c>
    </row>
    <row r="620" spans="1:27" ht="12.75" hidden="1" customHeight="1" outlineLevel="1" x14ac:dyDescent="0.3">
      <c r="A620" s="163" t="s">
        <v>842</v>
      </c>
      <c r="B620" s="94" t="s">
        <v>238</v>
      </c>
      <c r="C620" s="70" t="s">
        <v>79</v>
      </c>
      <c r="D620" s="71">
        <v>1292.33</v>
      </c>
      <c r="E620" s="71">
        <v>1243.83</v>
      </c>
      <c r="F620" s="71">
        <v>1236.8599999999999</v>
      </c>
      <c r="G620" s="71">
        <v>1235.1300000000001</v>
      </c>
      <c r="H620" s="71">
        <v>1242.1400000000001</v>
      </c>
      <c r="I620" s="71">
        <v>1414.28</v>
      </c>
      <c r="J620" s="71">
        <v>1543.99</v>
      </c>
      <c r="K620" s="71">
        <v>1839.33</v>
      </c>
      <c r="L620" s="71">
        <v>1928.77</v>
      </c>
      <c r="M620" s="71">
        <v>2013.93</v>
      </c>
      <c r="N620" s="71">
        <v>2002.13</v>
      </c>
      <c r="O620" s="71">
        <v>2014.25</v>
      </c>
      <c r="P620" s="71">
        <v>2013.58</v>
      </c>
      <c r="Q620" s="71">
        <v>2008.3</v>
      </c>
      <c r="R620" s="71">
        <v>1996.98</v>
      </c>
      <c r="S620" s="71">
        <v>1969.87</v>
      </c>
      <c r="T620" s="71">
        <v>1944.27</v>
      </c>
      <c r="U620" s="71">
        <v>1893.1</v>
      </c>
      <c r="V620" s="71">
        <v>1931.47</v>
      </c>
      <c r="W620" s="71">
        <v>2023.48</v>
      </c>
      <c r="X620" s="71">
        <v>1994.47</v>
      </c>
      <c r="Y620" s="71">
        <v>1907.07</v>
      </c>
      <c r="Z620" s="71">
        <v>1725.03</v>
      </c>
      <c r="AA620" s="71">
        <v>1490.72</v>
      </c>
    </row>
    <row r="621" spans="1:27" ht="12.75" hidden="1" customHeight="1" outlineLevel="1" x14ac:dyDescent="0.3">
      <c r="A621" s="163" t="s">
        <v>843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3">
      <c r="A622" s="163" t="s">
        <v>844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hidden="1" customHeight="1" outlineLevel="1" x14ac:dyDescent="0.3">
      <c r="A623" s="163" t="s">
        <v>845</v>
      </c>
      <c r="B623" s="94" t="s">
        <v>81</v>
      </c>
      <c r="C623" s="70" t="s">
        <v>79</v>
      </c>
      <c r="D623" s="71">
        <f>$D$11</f>
        <v>264.79000000000002</v>
      </c>
      <c r="E623" s="71">
        <f t="shared" ref="E623:AA623" si="362">$D$11</f>
        <v>264.79000000000002</v>
      </c>
      <c r="F623" s="71">
        <f t="shared" si="362"/>
        <v>264.79000000000002</v>
      </c>
      <c r="G623" s="71">
        <f t="shared" si="362"/>
        <v>264.79000000000002</v>
      </c>
      <c r="H623" s="71">
        <f t="shared" si="362"/>
        <v>264.79000000000002</v>
      </c>
      <c r="I623" s="71">
        <f t="shared" si="362"/>
        <v>264.79000000000002</v>
      </c>
      <c r="J623" s="71">
        <f t="shared" si="362"/>
        <v>264.79000000000002</v>
      </c>
      <c r="K623" s="71">
        <f t="shared" si="362"/>
        <v>264.79000000000002</v>
      </c>
      <c r="L623" s="71">
        <f t="shared" si="362"/>
        <v>264.79000000000002</v>
      </c>
      <c r="M623" s="71">
        <f t="shared" si="362"/>
        <v>264.79000000000002</v>
      </c>
      <c r="N623" s="71">
        <f t="shared" si="362"/>
        <v>264.79000000000002</v>
      </c>
      <c r="O623" s="71">
        <f t="shared" si="362"/>
        <v>264.79000000000002</v>
      </c>
      <c r="P623" s="71">
        <f t="shared" si="362"/>
        <v>264.79000000000002</v>
      </c>
      <c r="Q623" s="71">
        <f t="shared" si="362"/>
        <v>264.79000000000002</v>
      </c>
      <c r="R623" s="71">
        <f t="shared" si="362"/>
        <v>264.79000000000002</v>
      </c>
      <c r="S623" s="71">
        <f t="shared" si="362"/>
        <v>264.79000000000002</v>
      </c>
      <c r="T623" s="71">
        <f t="shared" si="362"/>
        <v>264.79000000000002</v>
      </c>
      <c r="U623" s="71">
        <f t="shared" si="362"/>
        <v>264.79000000000002</v>
      </c>
      <c r="V623" s="71">
        <f t="shared" si="362"/>
        <v>264.79000000000002</v>
      </c>
      <c r="W623" s="71">
        <f t="shared" si="362"/>
        <v>264.79000000000002</v>
      </c>
      <c r="X623" s="71">
        <f t="shared" si="362"/>
        <v>264.79000000000002</v>
      </c>
      <c r="Y623" s="71">
        <f t="shared" si="362"/>
        <v>264.79000000000002</v>
      </c>
      <c r="Z623" s="71">
        <f t="shared" si="362"/>
        <v>264.79000000000002</v>
      </c>
      <c r="AA623" s="71">
        <f t="shared" si="362"/>
        <v>264.79000000000002</v>
      </c>
    </row>
    <row r="624" spans="1:27" ht="13.8" collapsed="1" x14ac:dyDescent="0.3">
      <c r="A624" s="162" t="s">
        <v>846</v>
      </c>
      <c r="B624" s="54" t="str">
        <f>"29"&amp;"."&amp;$B$662&amp;"."&amp;$B$663</f>
        <v>29.03.2024</v>
      </c>
      <c r="C624" s="134" t="s">
        <v>76</v>
      </c>
      <c r="D624" s="135">
        <f>ROUND(((D625+D626+D628+D627)/1000),5)</f>
        <v>5.2492200000000002</v>
      </c>
      <c r="E624" s="135">
        <f>ROUND(((E625+E626+E628+E627)/1000),5)</f>
        <v>5.13537</v>
      </c>
      <c r="F624" s="135">
        <f>ROUND(((F625+F626+F628+F627)/1000),5)</f>
        <v>5.1242000000000001</v>
      </c>
      <c r="G624" s="135">
        <f t="shared" ref="G624:AA624" si="363">ROUND(((G625+G626+G628+G627)/1000),5)</f>
        <v>5.1206500000000004</v>
      </c>
      <c r="H624" s="135">
        <f t="shared" si="363"/>
        <v>5.1324800000000002</v>
      </c>
      <c r="I624" s="135">
        <f t="shared" si="363"/>
        <v>5.2488900000000003</v>
      </c>
      <c r="J624" s="135">
        <f t="shared" si="363"/>
        <v>5.3926699999999999</v>
      </c>
      <c r="K624" s="135">
        <f t="shared" si="363"/>
        <v>5.6888300000000003</v>
      </c>
      <c r="L624" s="135">
        <f t="shared" si="363"/>
        <v>5.8256399999999999</v>
      </c>
      <c r="M624" s="135">
        <f t="shared" si="363"/>
        <v>5.8745700000000003</v>
      </c>
      <c r="N624" s="135">
        <f t="shared" si="363"/>
        <v>5.8815999999999997</v>
      </c>
      <c r="O624" s="135">
        <f t="shared" si="363"/>
        <v>5.9107200000000004</v>
      </c>
      <c r="P624" s="135">
        <f t="shared" si="363"/>
        <v>5.8977399999999998</v>
      </c>
      <c r="Q624" s="135">
        <f t="shared" si="363"/>
        <v>5.8855399999999998</v>
      </c>
      <c r="R624" s="135">
        <f t="shared" si="363"/>
        <v>5.87263</v>
      </c>
      <c r="S624" s="135">
        <f t="shared" si="363"/>
        <v>5.8646200000000004</v>
      </c>
      <c r="T624" s="135">
        <f t="shared" si="363"/>
        <v>5.8411499999999998</v>
      </c>
      <c r="U624" s="135">
        <f t="shared" si="363"/>
        <v>5.7886899999999999</v>
      </c>
      <c r="V624" s="135">
        <f t="shared" si="363"/>
        <v>5.8191300000000004</v>
      </c>
      <c r="W624" s="135">
        <f t="shared" si="363"/>
        <v>5.8634500000000003</v>
      </c>
      <c r="X624" s="135">
        <f t="shared" si="363"/>
        <v>5.8627200000000004</v>
      </c>
      <c r="Y624" s="135">
        <f t="shared" si="363"/>
        <v>5.8170599999999997</v>
      </c>
      <c r="Z624" s="135">
        <f t="shared" si="363"/>
        <v>5.6561199999999996</v>
      </c>
      <c r="AA624" s="135">
        <f t="shared" si="363"/>
        <v>5.3562099999999999</v>
      </c>
    </row>
    <row r="625" spans="1:27" ht="12.75" hidden="1" customHeight="1" outlineLevel="1" x14ac:dyDescent="0.3">
      <c r="A625" s="163" t="s">
        <v>847</v>
      </c>
      <c r="B625" s="94" t="s">
        <v>238</v>
      </c>
      <c r="C625" s="70" t="s">
        <v>79</v>
      </c>
      <c r="D625" s="71">
        <v>1419.07</v>
      </c>
      <c r="E625" s="71">
        <v>1305.22</v>
      </c>
      <c r="F625" s="71">
        <v>1294.05</v>
      </c>
      <c r="G625" s="71">
        <v>1290.5</v>
      </c>
      <c r="H625" s="71">
        <v>1302.33</v>
      </c>
      <c r="I625" s="71">
        <v>1418.74</v>
      </c>
      <c r="J625" s="71">
        <v>1562.52</v>
      </c>
      <c r="K625" s="71">
        <v>1858.68</v>
      </c>
      <c r="L625" s="71">
        <v>1995.49</v>
      </c>
      <c r="M625" s="71">
        <v>2044.42</v>
      </c>
      <c r="N625" s="71">
        <v>2051.4499999999998</v>
      </c>
      <c r="O625" s="71">
        <v>2080.5700000000002</v>
      </c>
      <c r="P625" s="71">
        <v>2067.59</v>
      </c>
      <c r="Q625" s="71">
        <v>2055.39</v>
      </c>
      <c r="R625" s="71">
        <v>2042.48</v>
      </c>
      <c r="S625" s="71">
        <v>2034.47</v>
      </c>
      <c r="T625" s="71">
        <v>2011</v>
      </c>
      <c r="U625" s="71">
        <v>1958.54</v>
      </c>
      <c r="V625" s="71">
        <v>1988.98</v>
      </c>
      <c r="W625" s="71">
        <v>2033.3</v>
      </c>
      <c r="X625" s="71">
        <v>2032.57</v>
      </c>
      <c r="Y625" s="71">
        <v>1986.91</v>
      </c>
      <c r="Z625" s="71">
        <v>1825.97</v>
      </c>
      <c r="AA625" s="71">
        <v>1526.06</v>
      </c>
    </row>
    <row r="626" spans="1:27" ht="12.75" hidden="1" customHeight="1" outlineLevel="1" x14ac:dyDescent="0.3">
      <c r="A626" s="163" t="s">
        <v>848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3">
      <c r="A627" s="163" t="s">
        <v>849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hidden="1" customHeight="1" outlineLevel="1" x14ac:dyDescent="0.3">
      <c r="A628" s="163" t="s">
        <v>850</v>
      </c>
      <c r="B628" s="94" t="s">
        <v>81</v>
      </c>
      <c r="C628" s="70" t="s">
        <v>79</v>
      </c>
      <c r="D628" s="71">
        <f>$D$11</f>
        <v>264.79000000000002</v>
      </c>
      <c r="E628" s="71">
        <f t="shared" ref="E628:AA628" si="365">$D$11</f>
        <v>264.79000000000002</v>
      </c>
      <c r="F628" s="71">
        <f t="shared" si="365"/>
        <v>264.79000000000002</v>
      </c>
      <c r="G628" s="71">
        <f t="shared" si="365"/>
        <v>264.79000000000002</v>
      </c>
      <c r="H628" s="71">
        <f t="shared" si="365"/>
        <v>264.79000000000002</v>
      </c>
      <c r="I628" s="71">
        <f t="shared" si="365"/>
        <v>264.79000000000002</v>
      </c>
      <c r="J628" s="71">
        <f t="shared" si="365"/>
        <v>264.79000000000002</v>
      </c>
      <c r="K628" s="71">
        <f t="shared" si="365"/>
        <v>264.79000000000002</v>
      </c>
      <c r="L628" s="71">
        <f t="shared" si="365"/>
        <v>264.79000000000002</v>
      </c>
      <c r="M628" s="71">
        <f t="shared" si="365"/>
        <v>264.79000000000002</v>
      </c>
      <c r="N628" s="71">
        <f t="shared" si="365"/>
        <v>264.79000000000002</v>
      </c>
      <c r="O628" s="71">
        <f t="shared" si="365"/>
        <v>264.79000000000002</v>
      </c>
      <c r="P628" s="71">
        <f t="shared" si="365"/>
        <v>264.79000000000002</v>
      </c>
      <c r="Q628" s="71">
        <f t="shared" si="365"/>
        <v>264.79000000000002</v>
      </c>
      <c r="R628" s="71">
        <f t="shared" si="365"/>
        <v>264.79000000000002</v>
      </c>
      <c r="S628" s="71">
        <f t="shared" si="365"/>
        <v>264.79000000000002</v>
      </c>
      <c r="T628" s="71">
        <f t="shared" si="365"/>
        <v>264.79000000000002</v>
      </c>
      <c r="U628" s="71">
        <f t="shared" si="365"/>
        <v>264.79000000000002</v>
      </c>
      <c r="V628" s="71">
        <f t="shared" si="365"/>
        <v>264.79000000000002</v>
      </c>
      <c r="W628" s="71">
        <f t="shared" si="365"/>
        <v>264.79000000000002</v>
      </c>
      <c r="X628" s="71">
        <f t="shared" si="365"/>
        <v>264.79000000000002</v>
      </c>
      <c r="Y628" s="71">
        <f t="shared" si="365"/>
        <v>264.79000000000002</v>
      </c>
      <c r="Z628" s="71">
        <f t="shared" si="365"/>
        <v>264.79000000000002</v>
      </c>
      <c r="AA628" s="71">
        <f t="shared" si="365"/>
        <v>264.79000000000002</v>
      </c>
    </row>
    <row r="629" spans="1:27" ht="13.8" collapsed="1" x14ac:dyDescent="0.3">
      <c r="A629" s="162" t="s">
        <v>851</v>
      </c>
      <c r="B629" s="54" t="str">
        <f>"30"&amp;"."&amp;$B$662&amp;"."&amp;$B$663</f>
        <v>30.03.2024</v>
      </c>
      <c r="C629" s="134" t="s">
        <v>76</v>
      </c>
      <c r="D629" s="135">
        <f>ROUND(((D630+D631+D633+D632)/1000),5)</f>
        <v>5.3365</v>
      </c>
      <c r="E629" s="135">
        <f>ROUND(((E630+E631+E633+E632)/1000),5)</f>
        <v>5.2651899999999996</v>
      </c>
      <c r="F629" s="135">
        <f>ROUND(((F630+F631+F633+F632)/1000),5)</f>
        <v>5.1987300000000003</v>
      </c>
      <c r="G629" s="135">
        <f t="shared" ref="G629:AA629" si="366">ROUND(((G630+G631+G633+G632)/1000),5)</f>
        <v>5.1375599999999997</v>
      </c>
      <c r="H629" s="135">
        <f t="shared" si="366"/>
        <v>5.1894799999999996</v>
      </c>
      <c r="I629" s="135">
        <f t="shared" si="366"/>
        <v>5.2519999999999998</v>
      </c>
      <c r="J629" s="135">
        <f t="shared" si="366"/>
        <v>5.2760600000000002</v>
      </c>
      <c r="K629" s="135">
        <f t="shared" si="366"/>
        <v>5.3558599999999998</v>
      </c>
      <c r="L629" s="135">
        <f t="shared" si="366"/>
        <v>5.6931599999999998</v>
      </c>
      <c r="M629" s="135">
        <f t="shared" si="366"/>
        <v>5.7911700000000002</v>
      </c>
      <c r="N629" s="135">
        <f t="shared" si="366"/>
        <v>5.85853</v>
      </c>
      <c r="O629" s="135">
        <f t="shared" si="366"/>
        <v>5.8789199999999999</v>
      </c>
      <c r="P629" s="135">
        <f t="shared" si="366"/>
        <v>5.8589799999999999</v>
      </c>
      <c r="Q629" s="135">
        <f t="shared" si="366"/>
        <v>5.8393899999999999</v>
      </c>
      <c r="R629" s="135">
        <f t="shared" si="366"/>
        <v>5.8224400000000003</v>
      </c>
      <c r="S629" s="135">
        <f t="shared" si="366"/>
        <v>5.8127300000000002</v>
      </c>
      <c r="T629" s="135">
        <f t="shared" si="366"/>
        <v>5.8055099999999999</v>
      </c>
      <c r="U629" s="135">
        <f t="shared" si="366"/>
        <v>5.7920699999999998</v>
      </c>
      <c r="V629" s="135">
        <f t="shared" si="366"/>
        <v>5.8331999999999997</v>
      </c>
      <c r="W629" s="135">
        <f t="shared" si="366"/>
        <v>5.8723999999999998</v>
      </c>
      <c r="X629" s="135">
        <f t="shared" si="366"/>
        <v>5.8680500000000002</v>
      </c>
      <c r="Y629" s="135">
        <f t="shared" si="366"/>
        <v>5.8225499999999997</v>
      </c>
      <c r="Z629" s="135">
        <f t="shared" si="366"/>
        <v>5.6564199999999998</v>
      </c>
      <c r="AA629" s="135">
        <f t="shared" si="366"/>
        <v>5.39527</v>
      </c>
    </row>
    <row r="630" spans="1:27" ht="12.75" hidden="1" customHeight="1" outlineLevel="1" x14ac:dyDescent="0.3">
      <c r="A630" s="163" t="s">
        <v>852</v>
      </c>
      <c r="B630" s="94" t="s">
        <v>238</v>
      </c>
      <c r="C630" s="70" t="s">
        <v>79</v>
      </c>
      <c r="D630" s="71">
        <v>1506.35</v>
      </c>
      <c r="E630" s="71">
        <v>1435.04</v>
      </c>
      <c r="F630" s="71">
        <v>1368.58</v>
      </c>
      <c r="G630" s="71">
        <v>1307.4100000000001</v>
      </c>
      <c r="H630" s="71">
        <v>1359.33</v>
      </c>
      <c r="I630" s="71">
        <v>1421.85</v>
      </c>
      <c r="J630" s="71">
        <v>1445.91</v>
      </c>
      <c r="K630" s="71">
        <v>1525.71</v>
      </c>
      <c r="L630" s="71">
        <v>1863.01</v>
      </c>
      <c r="M630" s="71">
        <v>1961.02</v>
      </c>
      <c r="N630" s="71">
        <v>2028.38</v>
      </c>
      <c r="O630" s="71">
        <v>2048.77</v>
      </c>
      <c r="P630" s="71">
        <v>2028.83</v>
      </c>
      <c r="Q630" s="71">
        <v>2009.24</v>
      </c>
      <c r="R630" s="71">
        <v>1992.29</v>
      </c>
      <c r="S630" s="71">
        <v>1982.58</v>
      </c>
      <c r="T630" s="71">
        <v>1975.36</v>
      </c>
      <c r="U630" s="71">
        <v>1961.92</v>
      </c>
      <c r="V630" s="71">
        <v>2003.05</v>
      </c>
      <c r="W630" s="71">
        <v>2042.25</v>
      </c>
      <c r="X630" s="71">
        <v>2037.9</v>
      </c>
      <c r="Y630" s="71">
        <v>1992.4</v>
      </c>
      <c r="Z630" s="71">
        <v>1826.27</v>
      </c>
      <c r="AA630" s="71">
        <v>1565.12</v>
      </c>
    </row>
    <row r="631" spans="1:27" ht="12.75" hidden="1" customHeight="1" outlineLevel="1" x14ac:dyDescent="0.3">
      <c r="A631" s="163" t="s">
        <v>853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3">
      <c r="A632" s="163" t="s">
        <v>854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hidden="1" customHeight="1" outlineLevel="1" x14ac:dyDescent="0.3">
      <c r="A633" s="163" t="s">
        <v>855</v>
      </c>
      <c r="B633" s="94" t="s">
        <v>81</v>
      </c>
      <c r="C633" s="70" t="s">
        <v>79</v>
      </c>
      <c r="D633" s="71">
        <f>$D$11</f>
        <v>264.79000000000002</v>
      </c>
      <c r="E633" s="71">
        <f t="shared" ref="E633:AA633" si="368">$D$11</f>
        <v>264.79000000000002</v>
      </c>
      <c r="F633" s="71">
        <f t="shared" si="368"/>
        <v>264.79000000000002</v>
      </c>
      <c r="G633" s="71">
        <f t="shared" si="368"/>
        <v>264.79000000000002</v>
      </c>
      <c r="H633" s="71">
        <f t="shared" si="368"/>
        <v>264.79000000000002</v>
      </c>
      <c r="I633" s="71">
        <f t="shared" si="368"/>
        <v>264.79000000000002</v>
      </c>
      <c r="J633" s="71">
        <f t="shared" si="368"/>
        <v>264.79000000000002</v>
      </c>
      <c r="K633" s="71">
        <f t="shared" si="368"/>
        <v>264.79000000000002</v>
      </c>
      <c r="L633" s="71">
        <f t="shared" si="368"/>
        <v>264.79000000000002</v>
      </c>
      <c r="M633" s="71">
        <f t="shared" si="368"/>
        <v>264.79000000000002</v>
      </c>
      <c r="N633" s="71">
        <f t="shared" si="368"/>
        <v>264.79000000000002</v>
      </c>
      <c r="O633" s="71">
        <f t="shared" si="368"/>
        <v>264.79000000000002</v>
      </c>
      <c r="P633" s="71">
        <f t="shared" si="368"/>
        <v>264.79000000000002</v>
      </c>
      <c r="Q633" s="71">
        <f t="shared" si="368"/>
        <v>264.79000000000002</v>
      </c>
      <c r="R633" s="71">
        <f t="shared" si="368"/>
        <v>264.79000000000002</v>
      </c>
      <c r="S633" s="71">
        <f t="shared" si="368"/>
        <v>264.79000000000002</v>
      </c>
      <c r="T633" s="71">
        <f t="shared" si="368"/>
        <v>264.79000000000002</v>
      </c>
      <c r="U633" s="71">
        <f t="shared" si="368"/>
        <v>264.79000000000002</v>
      </c>
      <c r="V633" s="71">
        <f t="shared" si="368"/>
        <v>264.79000000000002</v>
      </c>
      <c r="W633" s="71">
        <f t="shared" si="368"/>
        <v>264.79000000000002</v>
      </c>
      <c r="X633" s="71">
        <f t="shared" si="368"/>
        <v>264.79000000000002</v>
      </c>
      <c r="Y633" s="71">
        <f t="shared" si="368"/>
        <v>264.79000000000002</v>
      </c>
      <c r="Z633" s="71">
        <f t="shared" si="368"/>
        <v>264.79000000000002</v>
      </c>
      <c r="AA633" s="71">
        <f t="shared" si="368"/>
        <v>264.79000000000002</v>
      </c>
    </row>
    <row r="634" spans="1:27" ht="13.8" collapsed="1" x14ac:dyDescent="0.3">
      <c r="A634" s="162" t="s">
        <v>856</v>
      </c>
      <c r="B634" s="54" t="str">
        <f>"31"&amp;"."&amp;$B$662&amp;"."&amp;$B$663</f>
        <v>31.03.2024</v>
      </c>
      <c r="C634" s="134" t="s">
        <v>76</v>
      </c>
      <c r="D634" s="135">
        <f>ROUND(((D635+D636+D638+D637)/1000),5)</f>
        <v>5.3490099999999998</v>
      </c>
      <c r="E634" s="135">
        <f>ROUND(((E635+E636+E638+E637)/1000),5)</f>
        <v>5.25847</v>
      </c>
      <c r="F634" s="135">
        <f>ROUND(((F635+F636+F638+F637)/1000),5)</f>
        <v>5.1669400000000003</v>
      </c>
      <c r="G634" s="135">
        <f t="shared" ref="G634:AA634" si="369">ROUND(((G635+G636+G638+G637)/1000),5)</f>
        <v>5.1583100000000002</v>
      </c>
      <c r="H634" s="135">
        <f t="shared" si="369"/>
        <v>5.1886900000000002</v>
      </c>
      <c r="I634" s="135">
        <f t="shared" si="369"/>
        <v>5.2453000000000003</v>
      </c>
      <c r="J634" s="135">
        <f t="shared" si="369"/>
        <v>5.2156799999999999</v>
      </c>
      <c r="K634" s="135">
        <f t="shared" si="369"/>
        <v>5.3105900000000004</v>
      </c>
      <c r="L634" s="135">
        <f t="shared" si="369"/>
        <v>5.4561599999999997</v>
      </c>
      <c r="M634" s="135">
        <f t="shared" si="369"/>
        <v>5.6335199999999999</v>
      </c>
      <c r="N634" s="135">
        <f t="shared" si="369"/>
        <v>5.6748000000000003</v>
      </c>
      <c r="O634" s="135">
        <f t="shared" si="369"/>
        <v>5.6830800000000004</v>
      </c>
      <c r="P634" s="135">
        <f t="shared" si="369"/>
        <v>5.6570099999999996</v>
      </c>
      <c r="Q634" s="135">
        <f t="shared" si="369"/>
        <v>5.6546099999999999</v>
      </c>
      <c r="R634" s="135">
        <f t="shared" si="369"/>
        <v>5.6550799999999999</v>
      </c>
      <c r="S634" s="135">
        <f t="shared" si="369"/>
        <v>5.6367000000000003</v>
      </c>
      <c r="T634" s="135">
        <f t="shared" si="369"/>
        <v>5.6364900000000002</v>
      </c>
      <c r="U634" s="135">
        <f t="shared" si="369"/>
        <v>5.7150100000000004</v>
      </c>
      <c r="V634" s="135">
        <f t="shared" si="369"/>
        <v>5.7306499999999998</v>
      </c>
      <c r="W634" s="135">
        <f t="shared" si="369"/>
        <v>5.8174000000000001</v>
      </c>
      <c r="X634" s="135">
        <f t="shared" si="369"/>
        <v>5.7825699999999998</v>
      </c>
      <c r="Y634" s="135">
        <f t="shared" si="369"/>
        <v>5.7165299999999997</v>
      </c>
      <c r="Z634" s="135">
        <f t="shared" si="369"/>
        <v>5.5015000000000001</v>
      </c>
      <c r="AA634" s="135">
        <f t="shared" si="369"/>
        <v>5.3973500000000003</v>
      </c>
    </row>
    <row r="635" spans="1:27" ht="12.75" hidden="1" customHeight="1" outlineLevel="1" x14ac:dyDescent="0.3">
      <c r="A635" s="163" t="s">
        <v>857</v>
      </c>
      <c r="B635" s="94" t="s">
        <v>238</v>
      </c>
      <c r="C635" s="70" t="s">
        <v>79</v>
      </c>
      <c r="D635" s="71">
        <v>1518.86</v>
      </c>
      <c r="E635" s="71">
        <v>1428.32</v>
      </c>
      <c r="F635" s="71">
        <v>1336.79</v>
      </c>
      <c r="G635" s="71">
        <v>1328.16</v>
      </c>
      <c r="H635" s="71">
        <v>1358.54</v>
      </c>
      <c r="I635" s="71">
        <v>1415.15</v>
      </c>
      <c r="J635" s="71">
        <v>1385.53</v>
      </c>
      <c r="K635" s="71">
        <v>1480.44</v>
      </c>
      <c r="L635" s="71">
        <v>1626.01</v>
      </c>
      <c r="M635" s="71">
        <v>1803.37</v>
      </c>
      <c r="N635" s="71">
        <v>1844.65</v>
      </c>
      <c r="O635" s="71">
        <v>1852.93</v>
      </c>
      <c r="P635" s="71">
        <v>1826.86</v>
      </c>
      <c r="Q635" s="71">
        <v>1824.46</v>
      </c>
      <c r="R635" s="71">
        <v>1824.93</v>
      </c>
      <c r="S635" s="71">
        <v>1806.55</v>
      </c>
      <c r="T635" s="71">
        <v>1806.34</v>
      </c>
      <c r="U635" s="71">
        <v>1884.86</v>
      </c>
      <c r="V635" s="71">
        <v>1900.5</v>
      </c>
      <c r="W635" s="71">
        <v>1987.25</v>
      </c>
      <c r="X635" s="71">
        <v>1952.42</v>
      </c>
      <c r="Y635" s="71">
        <v>1886.38</v>
      </c>
      <c r="Z635" s="71">
        <v>1671.35</v>
      </c>
      <c r="AA635" s="71">
        <v>1567.2</v>
      </c>
    </row>
    <row r="636" spans="1:27" ht="12.75" hidden="1" customHeight="1" outlineLevel="1" x14ac:dyDescent="0.3">
      <c r="A636" s="163" t="s">
        <v>858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3">
      <c r="A637" s="163" t="s">
        <v>859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hidden="1" customHeight="1" outlineLevel="1" x14ac:dyDescent="0.3">
      <c r="A638" s="163" t="s">
        <v>860</v>
      </c>
      <c r="B638" s="94" t="s">
        <v>81</v>
      </c>
      <c r="C638" s="70" t="s">
        <v>79</v>
      </c>
      <c r="D638" s="71">
        <f>$D$11</f>
        <v>264.79000000000002</v>
      </c>
      <c r="E638" s="71">
        <f t="shared" ref="E638:AA638" si="371">$D$11</f>
        <v>264.79000000000002</v>
      </c>
      <c r="F638" s="71">
        <f t="shared" si="371"/>
        <v>264.79000000000002</v>
      </c>
      <c r="G638" s="71">
        <f t="shared" si="371"/>
        <v>264.79000000000002</v>
      </c>
      <c r="H638" s="71">
        <f t="shared" si="371"/>
        <v>264.79000000000002</v>
      </c>
      <c r="I638" s="71">
        <f t="shared" si="371"/>
        <v>264.79000000000002</v>
      </c>
      <c r="J638" s="71">
        <f t="shared" si="371"/>
        <v>264.79000000000002</v>
      </c>
      <c r="K638" s="71">
        <f t="shared" si="371"/>
        <v>264.79000000000002</v>
      </c>
      <c r="L638" s="71">
        <f t="shared" si="371"/>
        <v>264.79000000000002</v>
      </c>
      <c r="M638" s="71">
        <f t="shared" si="371"/>
        <v>264.79000000000002</v>
      </c>
      <c r="N638" s="71">
        <f t="shared" si="371"/>
        <v>264.79000000000002</v>
      </c>
      <c r="O638" s="71">
        <f t="shared" si="371"/>
        <v>264.79000000000002</v>
      </c>
      <c r="P638" s="71">
        <f t="shared" si="371"/>
        <v>264.79000000000002</v>
      </c>
      <c r="Q638" s="71">
        <f t="shared" si="371"/>
        <v>264.79000000000002</v>
      </c>
      <c r="R638" s="71">
        <f t="shared" si="371"/>
        <v>264.79000000000002</v>
      </c>
      <c r="S638" s="71">
        <f t="shared" si="371"/>
        <v>264.79000000000002</v>
      </c>
      <c r="T638" s="71">
        <f t="shared" si="371"/>
        <v>264.79000000000002</v>
      </c>
      <c r="U638" s="71">
        <f t="shared" si="371"/>
        <v>264.79000000000002</v>
      </c>
      <c r="V638" s="71">
        <f t="shared" si="371"/>
        <v>264.79000000000002</v>
      </c>
      <c r="W638" s="71">
        <f t="shared" si="371"/>
        <v>264.79000000000002</v>
      </c>
      <c r="X638" s="71">
        <f t="shared" si="371"/>
        <v>264.79000000000002</v>
      </c>
      <c r="Y638" s="71">
        <f t="shared" si="371"/>
        <v>264.79000000000002</v>
      </c>
      <c r="Z638" s="71">
        <f t="shared" si="371"/>
        <v>264.79000000000002</v>
      </c>
      <c r="AA638" s="71">
        <f t="shared" si="371"/>
        <v>264.79000000000002</v>
      </c>
    </row>
    <row r="639" spans="1:27" ht="13.8" collapsed="1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3">
      <c r="A642" s="168" t="s">
        <v>862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t="13.8" x14ac:dyDescent="0.3">
      <c r="A643" s="172"/>
      <c r="B643" s="173"/>
      <c r="C643" s="174"/>
      <c r="D643" s="175">
        <f>D644</f>
        <v>866785.27</v>
      </c>
      <c r="E643" s="175">
        <f t="shared" ref="E643:G643" si="372">E644</f>
        <v>866785.27</v>
      </c>
      <c r="F643" s="175">
        <f t="shared" si="372"/>
        <v>866785.27</v>
      </c>
      <c r="G643" s="175">
        <f t="shared" si="372"/>
        <v>866785.27</v>
      </c>
    </row>
    <row r="644" spans="1:27" ht="12.75" hidden="1" customHeight="1" outlineLevel="1" x14ac:dyDescent="0.3">
      <c r="A644" s="176" t="s">
        <v>867</v>
      </c>
      <c r="B644" s="177" t="s">
        <v>868</v>
      </c>
      <c r="C644" s="178" t="s">
        <v>864</v>
      </c>
      <c r="D644" s="71">
        <v>866785.27</v>
      </c>
      <c r="E644" s="71">
        <f>$D644</f>
        <v>866785.27</v>
      </c>
      <c r="F644" s="71">
        <f>$D644</f>
        <v>866785.27</v>
      </c>
      <c r="G644" s="71">
        <f>$D644</f>
        <v>866785.27</v>
      </c>
    </row>
    <row r="645" spans="1:27" collapsed="1" x14ac:dyDescent="0.25"/>
    <row r="647" spans="1:27" ht="12.75" customHeight="1" x14ac:dyDescent="0.3">
      <c r="A647" s="179" t="s">
        <v>84</v>
      </c>
      <c r="B647" s="179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3">
      <c r="A648" s="180" t="s">
        <v>3163</v>
      </c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5">
      <c r="A650" s="83"/>
      <c r="B650" s="84"/>
    </row>
    <row r="651" spans="1:27" x14ac:dyDescent="0.25">
      <c r="A651" s="83"/>
      <c r="B651" s="85"/>
    </row>
    <row r="662" spans="2:2" ht="13.8" hidden="1" x14ac:dyDescent="0.3">
      <c r="B662" s="181" t="s">
        <v>3164</v>
      </c>
    </row>
    <row r="663" spans="2:2" ht="13.8" hidden="1" x14ac:dyDescent="0.3">
      <c r="B663" s="182" t="s">
        <v>3165</v>
      </c>
    </row>
  </sheetData>
  <autoFilter ref="B6:C584" xr:uid="{00000000-0001-0000-0500-000000000000}"/>
  <mergeCells count="12">
    <mergeCell ref="A641:AA641"/>
    <mergeCell ref="A642:A643"/>
    <mergeCell ref="B642:B643"/>
    <mergeCell ref="C642:C643"/>
    <mergeCell ref="A647:B647"/>
    <mergeCell ref="A648:O648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2FC12-FDD6-488A-A3DC-73734DEA53C7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N17" sqref="N17"/>
      <selection pane="bottomLeft"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x14ac:dyDescent="0.25">
      <c r="A1" s="151" t="s">
        <v>207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5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4.4" x14ac:dyDescent="0.3">
      <c r="A4" s="154" t="s">
        <v>869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236</v>
      </c>
      <c r="B7" s="54" t="str">
        <f>"01"&amp;"."&amp;$B$662&amp;"."&amp;$B$663</f>
        <v>01.03.2024</v>
      </c>
      <c r="C7" s="134" t="s">
        <v>76</v>
      </c>
      <c r="D7" s="135">
        <f>ROUND(((D8+D9+D11+D10)/1000),5)</f>
        <v>2.63246</v>
      </c>
      <c r="E7" s="135">
        <f>ROUND(((E8+E9+E11+E10)/1000),5)</f>
        <v>2.5671400000000002</v>
      </c>
      <c r="F7" s="135">
        <f>ROUND(((F8+F9+F11+F10)/1000),5)</f>
        <v>2.5593599999999999</v>
      </c>
      <c r="G7" s="135">
        <f t="shared" ref="G7:AA7" si="0">ROUND(((G8+G9+G11+G10)/1000),5)</f>
        <v>2.5630199999999999</v>
      </c>
      <c r="H7" s="135">
        <f t="shared" si="0"/>
        <v>2.6140500000000002</v>
      </c>
      <c r="I7" s="135">
        <f t="shared" si="0"/>
        <v>2.7076099999999999</v>
      </c>
      <c r="J7" s="135">
        <f t="shared" si="0"/>
        <v>2.8057699999999999</v>
      </c>
      <c r="K7" s="135">
        <f t="shared" si="0"/>
        <v>3.1135700000000002</v>
      </c>
      <c r="L7" s="135">
        <f t="shared" si="0"/>
        <v>3.2588499999999998</v>
      </c>
      <c r="M7" s="135">
        <f t="shared" si="0"/>
        <v>3.2940299999999998</v>
      </c>
      <c r="N7" s="135">
        <f t="shared" si="0"/>
        <v>3.3001299999999998</v>
      </c>
      <c r="O7" s="135">
        <f t="shared" si="0"/>
        <v>3.35121</v>
      </c>
      <c r="P7" s="135">
        <f t="shared" si="0"/>
        <v>3.3219799999999999</v>
      </c>
      <c r="Q7" s="135">
        <f t="shared" si="0"/>
        <v>3.3261099999999999</v>
      </c>
      <c r="R7" s="135">
        <f t="shared" si="0"/>
        <v>3.3110599999999999</v>
      </c>
      <c r="S7" s="135">
        <f t="shared" si="0"/>
        <v>3.2592699999999999</v>
      </c>
      <c r="T7" s="135">
        <f t="shared" si="0"/>
        <v>3.2350599999999998</v>
      </c>
      <c r="U7" s="135">
        <f t="shared" si="0"/>
        <v>3.2360099999999998</v>
      </c>
      <c r="V7" s="135">
        <f t="shared" si="0"/>
        <v>3.2657799999999999</v>
      </c>
      <c r="W7" s="135">
        <f t="shared" si="0"/>
        <v>3.3440300000000001</v>
      </c>
      <c r="X7" s="135">
        <f t="shared" si="0"/>
        <v>3.2938399999999999</v>
      </c>
      <c r="Y7" s="135">
        <f t="shared" si="0"/>
        <v>3.1846999999999999</v>
      </c>
      <c r="Z7" s="135">
        <f t="shared" si="0"/>
        <v>2.8862299999999999</v>
      </c>
      <c r="AA7" s="135">
        <f t="shared" si="0"/>
        <v>2.7663199999999999</v>
      </c>
    </row>
    <row r="8" spans="1:27" ht="12.75" customHeight="1" outlineLevel="1" x14ac:dyDescent="0.3">
      <c r="A8" s="163" t="s">
        <v>237</v>
      </c>
      <c r="B8" s="94" t="s">
        <v>238</v>
      </c>
      <c r="C8" s="70" t="s">
        <v>79</v>
      </c>
      <c r="D8" s="71">
        <v>1339.09</v>
      </c>
      <c r="E8" s="71">
        <v>1273.77</v>
      </c>
      <c r="F8" s="71">
        <v>1265.99</v>
      </c>
      <c r="G8" s="71">
        <v>1269.6500000000001</v>
      </c>
      <c r="H8" s="71">
        <v>1320.68</v>
      </c>
      <c r="I8" s="71">
        <v>1414.24</v>
      </c>
      <c r="J8" s="71">
        <v>1512.4</v>
      </c>
      <c r="K8" s="71">
        <v>1820.2</v>
      </c>
      <c r="L8" s="71">
        <v>1965.48</v>
      </c>
      <c r="M8" s="71">
        <v>2000.66</v>
      </c>
      <c r="N8" s="71">
        <v>2006.76</v>
      </c>
      <c r="O8" s="71">
        <v>2057.84</v>
      </c>
      <c r="P8" s="71">
        <v>2028.61</v>
      </c>
      <c r="Q8" s="71">
        <v>2032.74</v>
      </c>
      <c r="R8" s="71">
        <v>2017.69</v>
      </c>
      <c r="S8" s="71">
        <v>1965.9</v>
      </c>
      <c r="T8" s="71">
        <v>1941.69</v>
      </c>
      <c r="U8" s="71">
        <v>1942.64</v>
      </c>
      <c r="V8" s="71">
        <v>1972.41</v>
      </c>
      <c r="W8" s="71">
        <v>2050.66</v>
      </c>
      <c r="X8" s="71">
        <v>2000.47</v>
      </c>
      <c r="Y8" s="71">
        <v>1891.33</v>
      </c>
      <c r="Z8" s="71">
        <v>1592.86</v>
      </c>
      <c r="AA8" s="71">
        <v>1472.95</v>
      </c>
    </row>
    <row r="9" spans="1:27" ht="12.75" customHeight="1" outlineLevel="1" x14ac:dyDescent="0.3">
      <c r="A9" s="163" t="s">
        <v>239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customHeight="1" outlineLevel="1" x14ac:dyDescent="0.3">
      <c r="A10" s="163" t="s">
        <v>240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241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AA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 t="shared" si="2"/>
        <v>216.36</v>
      </c>
    </row>
    <row r="12" spans="1:27" ht="13.8" x14ac:dyDescent="0.3">
      <c r="A12" s="162" t="s">
        <v>242</v>
      </c>
      <c r="B12" s="54" t="str">
        <f>"02"&amp;"."&amp;$B$662&amp;"."&amp;$B$663</f>
        <v>02.03.2024</v>
      </c>
      <c r="C12" s="134" t="s">
        <v>76</v>
      </c>
      <c r="D12" s="135">
        <f>ROUND(((D13+D14+D16+D15)/1000),5)</f>
        <v>2.9773499999999999</v>
      </c>
      <c r="E12" s="135">
        <f>ROUND(((E13+E14+E16+E15)/1000),5)</f>
        <v>2.8093599999999999</v>
      </c>
      <c r="F12" s="135">
        <f>ROUND(((F13+F14+F16+F15)/1000),5)</f>
        <v>2.7749999999999999</v>
      </c>
      <c r="G12" s="135">
        <f t="shared" ref="G12:AA12" si="3">ROUND(((G13+G14+G16+G15)/1000),5)</f>
        <v>2.7663199999999999</v>
      </c>
      <c r="H12" s="135">
        <f t="shared" si="3"/>
        <v>2.76546</v>
      </c>
      <c r="I12" s="135">
        <f t="shared" si="3"/>
        <v>2.7656900000000002</v>
      </c>
      <c r="J12" s="135">
        <f t="shared" si="3"/>
        <v>2.7959800000000001</v>
      </c>
      <c r="K12" s="135">
        <f t="shared" si="3"/>
        <v>2.97906</v>
      </c>
      <c r="L12" s="135">
        <f t="shared" si="3"/>
        <v>3.2195499999999999</v>
      </c>
      <c r="M12" s="135">
        <f t="shared" si="3"/>
        <v>3.3014000000000001</v>
      </c>
      <c r="N12" s="135">
        <f t="shared" si="3"/>
        <v>3.32667</v>
      </c>
      <c r="O12" s="135">
        <f t="shared" si="3"/>
        <v>3.3336199999999998</v>
      </c>
      <c r="P12" s="135">
        <f t="shared" si="3"/>
        <v>3.3272300000000001</v>
      </c>
      <c r="Q12" s="135">
        <f t="shared" si="3"/>
        <v>3.3189600000000001</v>
      </c>
      <c r="R12" s="135">
        <f t="shared" si="3"/>
        <v>3.31148</v>
      </c>
      <c r="S12" s="135">
        <f t="shared" si="3"/>
        <v>3.2729900000000001</v>
      </c>
      <c r="T12" s="135">
        <f t="shared" si="3"/>
        <v>3.28572</v>
      </c>
      <c r="U12" s="135">
        <f t="shared" si="3"/>
        <v>3.3025899999999999</v>
      </c>
      <c r="V12" s="135">
        <f t="shared" si="3"/>
        <v>3.32558</v>
      </c>
      <c r="W12" s="135">
        <f t="shared" si="3"/>
        <v>3.3412000000000002</v>
      </c>
      <c r="X12" s="135">
        <f t="shared" si="3"/>
        <v>3.3333400000000002</v>
      </c>
      <c r="Y12" s="135">
        <f t="shared" si="3"/>
        <v>3.2649900000000001</v>
      </c>
      <c r="Z12" s="135">
        <f t="shared" si="3"/>
        <v>3.0642800000000001</v>
      </c>
      <c r="AA12" s="135">
        <f t="shared" si="3"/>
        <v>2.7967599999999999</v>
      </c>
    </row>
    <row r="13" spans="1:27" ht="12.75" customHeight="1" outlineLevel="1" x14ac:dyDescent="0.3">
      <c r="A13" s="163" t="s">
        <v>243</v>
      </c>
      <c r="B13" s="94" t="s">
        <v>238</v>
      </c>
      <c r="C13" s="70" t="s">
        <v>79</v>
      </c>
      <c r="D13" s="71">
        <v>1683.98</v>
      </c>
      <c r="E13" s="71">
        <v>1515.99</v>
      </c>
      <c r="F13" s="71">
        <v>1481.63</v>
      </c>
      <c r="G13" s="71">
        <v>1472.95</v>
      </c>
      <c r="H13" s="71">
        <v>1472.09</v>
      </c>
      <c r="I13" s="71">
        <v>1472.32</v>
      </c>
      <c r="J13" s="71">
        <v>1502.61</v>
      </c>
      <c r="K13" s="71">
        <v>1685.69</v>
      </c>
      <c r="L13" s="71">
        <v>1926.18</v>
      </c>
      <c r="M13" s="71">
        <v>2008.03</v>
      </c>
      <c r="N13" s="71">
        <v>2033.3</v>
      </c>
      <c r="O13" s="71">
        <v>2040.25</v>
      </c>
      <c r="P13" s="71">
        <v>2033.86</v>
      </c>
      <c r="Q13" s="71">
        <v>2025.59</v>
      </c>
      <c r="R13" s="71">
        <v>2018.11</v>
      </c>
      <c r="S13" s="71">
        <v>1979.62</v>
      </c>
      <c r="T13" s="71">
        <v>1992.35</v>
      </c>
      <c r="U13" s="71">
        <v>2009.22</v>
      </c>
      <c r="V13" s="71">
        <v>2032.21</v>
      </c>
      <c r="W13" s="71">
        <v>2047.83</v>
      </c>
      <c r="X13" s="71">
        <v>2039.97</v>
      </c>
      <c r="Y13" s="71">
        <v>1971.62</v>
      </c>
      <c r="Z13" s="71">
        <v>1770.91</v>
      </c>
      <c r="AA13" s="71">
        <v>1503.39</v>
      </c>
    </row>
    <row r="14" spans="1:27" ht="12.75" customHeight="1" outlineLevel="1" x14ac:dyDescent="0.3">
      <c r="A14" s="163" t="s">
        <v>244</v>
      </c>
      <c r="B14" s="94" t="s">
        <v>90</v>
      </c>
      <c r="C14" s="70" t="s">
        <v>79</v>
      </c>
      <c r="D14" s="71">
        <f>$D$9</f>
        <v>1071.42</v>
      </c>
      <c r="E14" s="71">
        <f t="shared" ref="E14:AA14" si="4">$D$9</f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customHeight="1" outlineLevel="1" x14ac:dyDescent="0.3">
      <c r="A15" s="163" t="s">
        <v>245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246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 t="shared" si="5"/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x14ac:dyDescent="0.3">
      <c r="A17" s="162" t="s">
        <v>247</v>
      </c>
      <c r="B17" s="54" t="str">
        <f>"03"&amp;"."&amp;$B$662&amp;"."&amp;$B$663</f>
        <v>03.03.2024</v>
      </c>
      <c r="C17" s="134" t="s">
        <v>76</v>
      </c>
      <c r="D17" s="135">
        <f>ROUND(((D18+D19+D21+D20)/1000),5)</f>
        <v>2.8080500000000002</v>
      </c>
      <c r="E17" s="135">
        <f>ROUND(((E18+E19+E21+E20)/1000),5)</f>
        <v>2.7431299999999998</v>
      </c>
      <c r="F17" s="135">
        <f>ROUND(((F18+F19+F21+F20)/1000),5)</f>
        <v>2.64629</v>
      </c>
      <c r="G17" s="135">
        <f t="shared" ref="G17:AA17" si="6">ROUND(((G18+G19+G21+G20)/1000),5)</f>
        <v>2.6410499999999999</v>
      </c>
      <c r="H17" s="135">
        <f t="shared" si="6"/>
        <v>2.6661800000000002</v>
      </c>
      <c r="I17" s="135">
        <f t="shared" si="6"/>
        <v>2.7033999999999998</v>
      </c>
      <c r="J17" s="135">
        <f t="shared" si="6"/>
        <v>2.7125599999999999</v>
      </c>
      <c r="K17" s="135">
        <f t="shared" si="6"/>
        <v>2.7619799999999999</v>
      </c>
      <c r="L17" s="135">
        <f t="shared" si="6"/>
        <v>2.97736</v>
      </c>
      <c r="M17" s="135">
        <f t="shared" si="6"/>
        <v>3.0952600000000001</v>
      </c>
      <c r="N17" s="135">
        <f t="shared" si="6"/>
        <v>3.1446499999999999</v>
      </c>
      <c r="O17" s="135">
        <f t="shared" si="6"/>
        <v>3.1424099999999999</v>
      </c>
      <c r="P17" s="135">
        <f t="shared" si="6"/>
        <v>3.1179399999999999</v>
      </c>
      <c r="Q17" s="135">
        <f t="shared" si="6"/>
        <v>3.10189</v>
      </c>
      <c r="R17" s="135">
        <f t="shared" si="6"/>
        <v>3.0976300000000001</v>
      </c>
      <c r="S17" s="135">
        <f t="shared" si="6"/>
        <v>3.0618599999999998</v>
      </c>
      <c r="T17" s="135">
        <f t="shared" si="6"/>
        <v>3.09239</v>
      </c>
      <c r="U17" s="135">
        <f t="shared" si="6"/>
        <v>3.1241300000000001</v>
      </c>
      <c r="V17" s="135">
        <f t="shared" si="6"/>
        <v>3.23054</v>
      </c>
      <c r="W17" s="135">
        <f t="shared" si="6"/>
        <v>3.218</v>
      </c>
      <c r="X17" s="135">
        <f t="shared" si="6"/>
        <v>3.1900400000000002</v>
      </c>
      <c r="Y17" s="135">
        <f t="shared" si="6"/>
        <v>3.07301</v>
      </c>
      <c r="Z17" s="135">
        <f t="shared" si="6"/>
        <v>2.8959700000000002</v>
      </c>
      <c r="AA17" s="135">
        <f t="shared" si="6"/>
        <v>2.7673299999999998</v>
      </c>
    </row>
    <row r="18" spans="1:27" ht="12.75" customHeight="1" outlineLevel="1" x14ac:dyDescent="0.3">
      <c r="A18" s="163" t="s">
        <v>248</v>
      </c>
      <c r="B18" s="94" t="s">
        <v>238</v>
      </c>
      <c r="C18" s="70" t="s">
        <v>79</v>
      </c>
      <c r="D18" s="71">
        <v>1514.68</v>
      </c>
      <c r="E18" s="71">
        <v>1449.76</v>
      </c>
      <c r="F18" s="71">
        <v>1352.92</v>
      </c>
      <c r="G18" s="71">
        <v>1347.68</v>
      </c>
      <c r="H18" s="71">
        <v>1372.81</v>
      </c>
      <c r="I18" s="71">
        <v>1410.03</v>
      </c>
      <c r="J18" s="71">
        <v>1419.19</v>
      </c>
      <c r="K18" s="71">
        <v>1468.61</v>
      </c>
      <c r="L18" s="71">
        <v>1683.99</v>
      </c>
      <c r="M18" s="71">
        <v>1801.89</v>
      </c>
      <c r="N18" s="71">
        <v>1851.28</v>
      </c>
      <c r="O18" s="71">
        <v>1849.04</v>
      </c>
      <c r="P18" s="71">
        <v>1824.57</v>
      </c>
      <c r="Q18" s="71">
        <v>1808.52</v>
      </c>
      <c r="R18" s="71">
        <v>1804.26</v>
      </c>
      <c r="S18" s="71">
        <v>1768.49</v>
      </c>
      <c r="T18" s="71">
        <v>1799.02</v>
      </c>
      <c r="U18" s="71">
        <v>1830.76</v>
      </c>
      <c r="V18" s="71">
        <v>1937.17</v>
      </c>
      <c r="W18" s="71">
        <v>1924.63</v>
      </c>
      <c r="X18" s="71">
        <v>1896.67</v>
      </c>
      <c r="Y18" s="71">
        <v>1779.64</v>
      </c>
      <c r="Z18" s="71">
        <v>1602.6</v>
      </c>
      <c r="AA18" s="71">
        <v>1473.96</v>
      </c>
    </row>
    <row r="19" spans="1:27" ht="12.75" customHeight="1" outlineLevel="1" x14ac:dyDescent="0.3">
      <c r="A19" s="163" t="s">
        <v>249</v>
      </c>
      <c r="B19" s="94" t="s">
        <v>90</v>
      </c>
      <c r="C19" s="70" t="s">
        <v>79</v>
      </c>
      <c r="D19" s="71">
        <f>$D$9</f>
        <v>1071.42</v>
      </c>
      <c r="E19" s="71">
        <f t="shared" ref="E19:AA19" si="7">$D$9</f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customHeight="1" outlineLevel="1" x14ac:dyDescent="0.3">
      <c r="A20" s="163" t="s">
        <v>250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251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 t="shared" si="8"/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x14ac:dyDescent="0.3">
      <c r="A22" s="162" t="s">
        <v>252</v>
      </c>
      <c r="B22" s="54" t="str">
        <f>"04"&amp;"."&amp;$B$662&amp;"."&amp;$B$663</f>
        <v>04.03.2024</v>
      </c>
      <c r="C22" s="134" t="s">
        <v>76</v>
      </c>
      <c r="D22" s="135">
        <f>ROUND(((D23+D24+D26+D25)/1000),5)</f>
        <v>2.75054</v>
      </c>
      <c r="E22" s="135">
        <f>ROUND(((E23+E24+E26+E25)/1000),5)</f>
        <v>2.61422</v>
      </c>
      <c r="F22" s="135">
        <f>ROUND(((F23+F24+F26+F25)/1000),5)</f>
        <v>2.5664500000000001</v>
      </c>
      <c r="G22" s="135">
        <f t="shared" ref="G22:AA22" si="9">ROUND(((G23+G24+G26+G25)/1000),5)</f>
        <v>2.5602299999999998</v>
      </c>
      <c r="H22" s="135">
        <f t="shared" si="9"/>
        <v>2.5958100000000002</v>
      </c>
      <c r="I22" s="135">
        <f t="shared" si="9"/>
        <v>2.7469999999999999</v>
      </c>
      <c r="J22" s="135">
        <f t="shared" si="9"/>
        <v>2.7767900000000001</v>
      </c>
      <c r="K22" s="135">
        <f t="shared" si="9"/>
        <v>3.1465399999999999</v>
      </c>
      <c r="L22" s="135">
        <f t="shared" si="9"/>
        <v>3.3184499999999999</v>
      </c>
      <c r="M22" s="135">
        <f t="shared" si="9"/>
        <v>3.4074800000000001</v>
      </c>
      <c r="N22" s="135">
        <f t="shared" si="9"/>
        <v>3.4225599999999998</v>
      </c>
      <c r="O22" s="135">
        <f t="shared" si="9"/>
        <v>3.4676100000000001</v>
      </c>
      <c r="P22" s="135">
        <f t="shared" si="9"/>
        <v>3.4275000000000002</v>
      </c>
      <c r="Q22" s="135">
        <f t="shared" si="9"/>
        <v>3.4013900000000001</v>
      </c>
      <c r="R22" s="135">
        <f t="shared" si="9"/>
        <v>3.3575400000000002</v>
      </c>
      <c r="S22" s="135">
        <f t="shared" si="9"/>
        <v>3.2989099999999998</v>
      </c>
      <c r="T22" s="135">
        <f t="shared" si="9"/>
        <v>3.2743699999999998</v>
      </c>
      <c r="U22" s="135">
        <f t="shared" si="9"/>
        <v>3.2669700000000002</v>
      </c>
      <c r="V22" s="135">
        <f t="shared" si="9"/>
        <v>3.3088000000000002</v>
      </c>
      <c r="W22" s="135">
        <f t="shared" si="9"/>
        <v>3.4015599999999999</v>
      </c>
      <c r="X22" s="135">
        <f t="shared" si="9"/>
        <v>3.3020700000000001</v>
      </c>
      <c r="Y22" s="135">
        <f t="shared" si="9"/>
        <v>3.1622499999999998</v>
      </c>
      <c r="Z22" s="135">
        <f t="shared" si="9"/>
        <v>2.8841700000000001</v>
      </c>
      <c r="AA22" s="135">
        <f t="shared" si="9"/>
        <v>2.7720099999999999</v>
      </c>
    </row>
    <row r="23" spans="1:27" ht="12.75" customHeight="1" outlineLevel="1" x14ac:dyDescent="0.3">
      <c r="A23" s="163" t="s">
        <v>253</v>
      </c>
      <c r="B23" s="94" t="s">
        <v>238</v>
      </c>
      <c r="C23" s="70" t="s">
        <v>79</v>
      </c>
      <c r="D23" s="71">
        <v>1457.17</v>
      </c>
      <c r="E23" s="71">
        <v>1320.85</v>
      </c>
      <c r="F23" s="71">
        <v>1273.08</v>
      </c>
      <c r="G23" s="71">
        <v>1266.8599999999999</v>
      </c>
      <c r="H23" s="71">
        <v>1302.44</v>
      </c>
      <c r="I23" s="71">
        <v>1453.63</v>
      </c>
      <c r="J23" s="71">
        <v>1483.42</v>
      </c>
      <c r="K23" s="71">
        <v>1853.17</v>
      </c>
      <c r="L23" s="71">
        <v>2025.08</v>
      </c>
      <c r="M23" s="71">
        <v>2114.11</v>
      </c>
      <c r="N23" s="71">
        <v>2129.19</v>
      </c>
      <c r="O23" s="71">
        <v>2174.2399999999998</v>
      </c>
      <c r="P23" s="71">
        <v>2134.13</v>
      </c>
      <c r="Q23" s="71">
        <v>2108.02</v>
      </c>
      <c r="R23" s="71">
        <v>2064.17</v>
      </c>
      <c r="S23" s="71">
        <v>2005.54</v>
      </c>
      <c r="T23" s="71">
        <v>1981</v>
      </c>
      <c r="U23" s="71">
        <v>1973.6</v>
      </c>
      <c r="V23" s="71">
        <v>2015.43</v>
      </c>
      <c r="W23" s="71">
        <v>2108.19</v>
      </c>
      <c r="X23" s="71">
        <v>2008.7</v>
      </c>
      <c r="Y23" s="71">
        <v>1868.88</v>
      </c>
      <c r="Z23" s="71">
        <v>1590.8</v>
      </c>
      <c r="AA23" s="71">
        <v>1478.64</v>
      </c>
    </row>
    <row r="24" spans="1:27" ht="12.75" customHeight="1" outlineLevel="1" x14ac:dyDescent="0.3">
      <c r="A24" s="163" t="s">
        <v>254</v>
      </c>
      <c r="B24" s="94" t="s">
        <v>90</v>
      </c>
      <c r="C24" s="70" t="s">
        <v>79</v>
      </c>
      <c r="D24" s="71">
        <f>$D$9</f>
        <v>1071.42</v>
      </c>
      <c r="E24" s="71">
        <f t="shared" ref="E24:AA24" si="10">$D$9</f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customHeight="1" outlineLevel="1" x14ac:dyDescent="0.3">
      <c r="A25" s="163" t="s">
        <v>255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256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 t="shared" si="11"/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x14ac:dyDescent="0.3">
      <c r="A27" s="162" t="s">
        <v>257</v>
      </c>
      <c r="B27" s="54" t="str">
        <f>"05"&amp;"."&amp;$B$662&amp;"."&amp;$B$663</f>
        <v>05.03.2024</v>
      </c>
      <c r="C27" s="134" t="s">
        <v>76</v>
      </c>
      <c r="D27" s="135">
        <f>ROUND(((D28+D29+D31+D30)/1000),5)</f>
        <v>2.6287600000000002</v>
      </c>
      <c r="E27" s="135">
        <f>ROUND(((E28+E29+E31+E30)/1000),5)</f>
        <v>2.5618699999999999</v>
      </c>
      <c r="F27" s="135">
        <f>ROUND(((F28+F29+F31+F30)/1000),5)</f>
        <v>2.5405600000000002</v>
      </c>
      <c r="G27" s="135">
        <f t="shared" ref="G27:AA27" si="12">ROUND(((G28+G29+G31+G30)/1000),5)</f>
        <v>2.5339399999999999</v>
      </c>
      <c r="H27" s="135">
        <f t="shared" si="12"/>
        <v>2.5761699999999998</v>
      </c>
      <c r="I27" s="135">
        <f t="shared" si="12"/>
        <v>2.7092100000000001</v>
      </c>
      <c r="J27" s="135">
        <f t="shared" si="12"/>
        <v>2.8059500000000002</v>
      </c>
      <c r="K27" s="135">
        <f t="shared" si="12"/>
        <v>3.0012799999999999</v>
      </c>
      <c r="L27" s="135">
        <f t="shared" si="12"/>
        <v>3.1638000000000002</v>
      </c>
      <c r="M27" s="135">
        <f t="shared" si="12"/>
        <v>3.21529</v>
      </c>
      <c r="N27" s="135">
        <f t="shared" si="12"/>
        <v>3.17598</v>
      </c>
      <c r="O27" s="135">
        <f t="shared" si="12"/>
        <v>3.51932</v>
      </c>
      <c r="P27" s="135">
        <f t="shared" si="12"/>
        <v>3.3876400000000002</v>
      </c>
      <c r="Q27" s="135">
        <f t="shared" si="12"/>
        <v>3.32158</v>
      </c>
      <c r="R27" s="135">
        <f t="shared" si="12"/>
        <v>3.3764599999999998</v>
      </c>
      <c r="S27" s="135">
        <f t="shared" si="12"/>
        <v>3.2694000000000001</v>
      </c>
      <c r="T27" s="135">
        <f t="shared" si="12"/>
        <v>3.2455599999999998</v>
      </c>
      <c r="U27" s="135">
        <f t="shared" si="12"/>
        <v>3.1544500000000002</v>
      </c>
      <c r="V27" s="135">
        <f t="shared" si="12"/>
        <v>3.15612</v>
      </c>
      <c r="W27" s="135">
        <f t="shared" si="12"/>
        <v>3.1486900000000002</v>
      </c>
      <c r="X27" s="135">
        <f t="shared" si="12"/>
        <v>3.21577</v>
      </c>
      <c r="Y27" s="135">
        <f t="shared" si="12"/>
        <v>3.02366</v>
      </c>
      <c r="Z27" s="135">
        <f t="shared" si="12"/>
        <v>2.8550900000000001</v>
      </c>
      <c r="AA27" s="135">
        <f t="shared" si="12"/>
        <v>2.68154</v>
      </c>
    </row>
    <row r="28" spans="1:27" ht="12.75" customHeight="1" outlineLevel="1" x14ac:dyDescent="0.3">
      <c r="A28" s="163" t="s">
        <v>258</v>
      </c>
      <c r="B28" s="94" t="s">
        <v>238</v>
      </c>
      <c r="C28" s="70" t="s">
        <v>79</v>
      </c>
      <c r="D28" s="71">
        <v>1335.39</v>
      </c>
      <c r="E28" s="71">
        <v>1268.5</v>
      </c>
      <c r="F28" s="71">
        <v>1247.19</v>
      </c>
      <c r="G28" s="71">
        <v>1240.57</v>
      </c>
      <c r="H28" s="71">
        <v>1282.8</v>
      </c>
      <c r="I28" s="71">
        <v>1415.84</v>
      </c>
      <c r="J28" s="71">
        <v>1512.58</v>
      </c>
      <c r="K28" s="71">
        <v>1707.91</v>
      </c>
      <c r="L28" s="71">
        <v>1870.43</v>
      </c>
      <c r="M28" s="71">
        <v>1921.92</v>
      </c>
      <c r="N28" s="71">
        <v>1882.61</v>
      </c>
      <c r="O28" s="71">
        <v>2225.9499999999998</v>
      </c>
      <c r="P28" s="71">
        <v>2094.27</v>
      </c>
      <c r="Q28" s="71">
        <v>2028.21</v>
      </c>
      <c r="R28" s="71">
        <v>2083.09</v>
      </c>
      <c r="S28" s="71">
        <v>1976.03</v>
      </c>
      <c r="T28" s="71">
        <v>1952.19</v>
      </c>
      <c r="U28" s="71">
        <v>1861.08</v>
      </c>
      <c r="V28" s="71">
        <v>1862.75</v>
      </c>
      <c r="W28" s="71">
        <v>1855.32</v>
      </c>
      <c r="X28" s="71">
        <v>1922.4</v>
      </c>
      <c r="Y28" s="71">
        <v>1730.29</v>
      </c>
      <c r="Z28" s="71">
        <v>1561.72</v>
      </c>
      <c r="AA28" s="71">
        <v>1388.17</v>
      </c>
    </row>
    <row r="29" spans="1:27" ht="12.75" customHeight="1" outlineLevel="1" x14ac:dyDescent="0.3">
      <c r="A29" s="163" t="s">
        <v>259</v>
      </c>
      <c r="B29" s="94" t="s">
        <v>90</v>
      </c>
      <c r="C29" s="70" t="s">
        <v>79</v>
      </c>
      <c r="D29" s="71">
        <f>$D$9</f>
        <v>1071.42</v>
      </c>
      <c r="E29" s="71">
        <f t="shared" ref="E29:AA29" si="13">$D$9</f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customHeight="1" outlineLevel="1" x14ac:dyDescent="0.3">
      <c r="A30" s="163" t="s">
        <v>260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261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 t="shared" si="14"/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x14ac:dyDescent="0.3">
      <c r="A32" s="162" t="s">
        <v>262</v>
      </c>
      <c r="B32" s="54" t="str">
        <f>"06"&amp;"."&amp;$B$662&amp;"."&amp;$B$663</f>
        <v>06.03.2024</v>
      </c>
      <c r="C32" s="134" t="s">
        <v>76</v>
      </c>
      <c r="D32" s="135">
        <f>ROUND(((D33+D34+D36+D35)/1000),5)</f>
        <v>2.6856800000000001</v>
      </c>
      <c r="E32" s="135">
        <f>ROUND(((E33+E34+E36+E35)/1000),5)</f>
        <v>2.5725799999999999</v>
      </c>
      <c r="F32" s="135">
        <f>ROUND(((F33+F34+F36+F35)/1000),5)</f>
        <v>2.5554999999999999</v>
      </c>
      <c r="G32" s="135">
        <f t="shared" ref="G32:AA32" si="15">ROUND(((G33+G34+G36+G35)/1000),5)</f>
        <v>2.55139</v>
      </c>
      <c r="H32" s="135">
        <f t="shared" si="15"/>
        <v>2.6164499999999999</v>
      </c>
      <c r="I32" s="135">
        <f t="shared" si="15"/>
        <v>2.7591299999999999</v>
      </c>
      <c r="J32" s="135">
        <f t="shared" si="15"/>
        <v>2.8569300000000002</v>
      </c>
      <c r="K32" s="135">
        <f t="shared" si="15"/>
        <v>3.1483400000000001</v>
      </c>
      <c r="L32" s="135">
        <f t="shared" si="15"/>
        <v>3.2201200000000001</v>
      </c>
      <c r="M32" s="135">
        <f t="shared" si="15"/>
        <v>3.2355700000000001</v>
      </c>
      <c r="N32" s="135">
        <f t="shared" si="15"/>
        <v>3.1988799999999999</v>
      </c>
      <c r="O32" s="135">
        <f t="shared" si="15"/>
        <v>3.3020999999999998</v>
      </c>
      <c r="P32" s="135">
        <f t="shared" si="15"/>
        <v>3.2910200000000001</v>
      </c>
      <c r="Q32" s="135">
        <f t="shared" si="15"/>
        <v>3.2883399999999998</v>
      </c>
      <c r="R32" s="135">
        <f t="shared" si="15"/>
        <v>3.2673800000000002</v>
      </c>
      <c r="S32" s="135">
        <f t="shared" si="15"/>
        <v>3.2449400000000002</v>
      </c>
      <c r="T32" s="135">
        <f t="shared" si="15"/>
        <v>3.2340800000000001</v>
      </c>
      <c r="U32" s="135">
        <f t="shared" si="15"/>
        <v>3.1847500000000002</v>
      </c>
      <c r="V32" s="135">
        <f t="shared" si="15"/>
        <v>3.2259000000000002</v>
      </c>
      <c r="W32" s="135">
        <f t="shared" si="15"/>
        <v>3.2262</v>
      </c>
      <c r="X32" s="135">
        <f t="shared" si="15"/>
        <v>3.28159</v>
      </c>
      <c r="Y32" s="135">
        <f t="shared" si="15"/>
        <v>3.1752099999999999</v>
      </c>
      <c r="Z32" s="135">
        <f t="shared" si="15"/>
        <v>2.9050500000000001</v>
      </c>
      <c r="AA32" s="135">
        <f t="shared" si="15"/>
        <v>2.7671000000000001</v>
      </c>
    </row>
    <row r="33" spans="1:27" ht="12.75" customHeight="1" outlineLevel="1" x14ac:dyDescent="0.3">
      <c r="A33" s="163" t="s">
        <v>263</v>
      </c>
      <c r="B33" s="94" t="s">
        <v>238</v>
      </c>
      <c r="C33" s="70" t="s">
        <v>79</v>
      </c>
      <c r="D33" s="71">
        <v>1392.31</v>
      </c>
      <c r="E33" s="71">
        <v>1279.21</v>
      </c>
      <c r="F33" s="71">
        <v>1262.1300000000001</v>
      </c>
      <c r="G33" s="71">
        <v>1258.02</v>
      </c>
      <c r="H33" s="71">
        <v>1323.08</v>
      </c>
      <c r="I33" s="71">
        <v>1465.76</v>
      </c>
      <c r="J33" s="71">
        <v>1563.56</v>
      </c>
      <c r="K33" s="71">
        <v>1854.97</v>
      </c>
      <c r="L33" s="71">
        <v>1926.75</v>
      </c>
      <c r="M33" s="71">
        <v>1942.2</v>
      </c>
      <c r="N33" s="71">
        <v>1905.51</v>
      </c>
      <c r="O33" s="71">
        <v>2008.73</v>
      </c>
      <c r="P33" s="71">
        <v>1997.65</v>
      </c>
      <c r="Q33" s="71">
        <v>1994.97</v>
      </c>
      <c r="R33" s="71">
        <v>1974.01</v>
      </c>
      <c r="S33" s="71">
        <v>1951.57</v>
      </c>
      <c r="T33" s="71">
        <v>1940.71</v>
      </c>
      <c r="U33" s="71">
        <v>1891.38</v>
      </c>
      <c r="V33" s="71">
        <v>1932.53</v>
      </c>
      <c r="W33" s="71">
        <v>1932.83</v>
      </c>
      <c r="X33" s="71">
        <v>1988.22</v>
      </c>
      <c r="Y33" s="71">
        <v>1881.84</v>
      </c>
      <c r="Z33" s="71">
        <v>1611.68</v>
      </c>
      <c r="AA33" s="71">
        <v>1473.73</v>
      </c>
    </row>
    <row r="34" spans="1:27" ht="12.75" customHeight="1" outlineLevel="1" x14ac:dyDescent="0.3">
      <c r="A34" s="163" t="s">
        <v>264</v>
      </c>
      <c r="B34" s="94" t="s">
        <v>90</v>
      </c>
      <c r="C34" s="70" t="s">
        <v>79</v>
      </c>
      <c r="D34" s="71">
        <f>$D$9</f>
        <v>1071.42</v>
      </c>
      <c r="E34" s="71">
        <f t="shared" ref="E34:AA34" si="16">$D$9</f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customHeight="1" outlineLevel="1" x14ac:dyDescent="0.3">
      <c r="A35" s="163" t="s">
        <v>265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266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 t="shared" si="17"/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x14ac:dyDescent="0.3">
      <c r="A37" s="162" t="s">
        <v>267</v>
      </c>
      <c r="B37" s="54" t="str">
        <f>"07"&amp;"."&amp;$B$662&amp;"."&amp;$B$663</f>
        <v>07.03.2024</v>
      </c>
      <c r="C37" s="134" t="s">
        <v>76</v>
      </c>
      <c r="D37" s="135">
        <f>ROUND(((D38+D39+D41+D40)/1000),5)</f>
        <v>2.5585</v>
      </c>
      <c r="E37" s="135">
        <f>ROUND(((E38+E39+E41+E40)/1000),5)</f>
        <v>2.5325500000000001</v>
      </c>
      <c r="F37" s="135">
        <f>ROUND(((F38+F39+F41+F40)/1000),5)</f>
        <v>2.49864</v>
      </c>
      <c r="G37" s="135">
        <f t="shared" ref="G37:AA37" si="18">ROUND(((G38+G39+G41+G40)/1000),5)</f>
        <v>2.4883500000000001</v>
      </c>
      <c r="H37" s="135">
        <f t="shared" si="18"/>
        <v>2.53471</v>
      </c>
      <c r="I37" s="135">
        <f t="shared" si="18"/>
        <v>2.6798999999999999</v>
      </c>
      <c r="J37" s="135">
        <f t="shared" si="18"/>
        <v>2.7964500000000001</v>
      </c>
      <c r="K37" s="135">
        <f t="shared" si="18"/>
        <v>3.0668199999999999</v>
      </c>
      <c r="L37" s="135">
        <f t="shared" si="18"/>
        <v>3.1403799999999999</v>
      </c>
      <c r="M37" s="135">
        <f t="shared" si="18"/>
        <v>3.14934</v>
      </c>
      <c r="N37" s="135">
        <f t="shared" si="18"/>
        <v>3.1490399999999998</v>
      </c>
      <c r="O37" s="135">
        <f t="shared" si="18"/>
        <v>3.1771099999999999</v>
      </c>
      <c r="P37" s="135">
        <f t="shared" si="18"/>
        <v>3.23245</v>
      </c>
      <c r="Q37" s="135">
        <f t="shared" si="18"/>
        <v>3.2323</v>
      </c>
      <c r="R37" s="135">
        <f t="shared" si="18"/>
        <v>3.1938300000000002</v>
      </c>
      <c r="S37" s="135">
        <f t="shared" si="18"/>
        <v>3.1713900000000002</v>
      </c>
      <c r="T37" s="135">
        <f t="shared" si="18"/>
        <v>3.17753</v>
      </c>
      <c r="U37" s="135">
        <f t="shared" si="18"/>
        <v>3.06907</v>
      </c>
      <c r="V37" s="135">
        <f t="shared" si="18"/>
        <v>3.1063800000000001</v>
      </c>
      <c r="W37" s="135">
        <f t="shared" si="18"/>
        <v>3.1241400000000001</v>
      </c>
      <c r="X37" s="135">
        <f t="shared" si="18"/>
        <v>3.1358999999999999</v>
      </c>
      <c r="Y37" s="135">
        <f t="shared" si="18"/>
        <v>3.1392799999999998</v>
      </c>
      <c r="Z37" s="135">
        <f t="shared" si="18"/>
        <v>2.9186899999999998</v>
      </c>
      <c r="AA37" s="135">
        <f t="shared" si="18"/>
        <v>2.7633999999999999</v>
      </c>
    </row>
    <row r="38" spans="1:27" ht="12.75" customHeight="1" outlineLevel="1" x14ac:dyDescent="0.3">
      <c r="A38" s="163" t="s">
        <v>268</v>
      </c>
      <c r="B38" s="94" t="s">
        <v>238</v>
      </c>
      <c r="C38" s="70" t="s">
        <v>79</v>
      </c>
      <c r="D38" s="71">
        <v>1265.1300000000001</v>
      </c>
      <c r="E38" s="71">
        <v>1239.18</v>
      </c>
      <c r="F38" s="71">
        <v>1205.27</v>
      </c>
      <c r="G38" s="71">
        <v>1194.98</v>
      </c>
      <c r="H38" s="71">
        <v>1241.3399999999999</v>
      </c>
      <c r="I38" s="71">
        <v>1386.53</v>
      </c>
      <c r="J38" s="71">
        <v>1503.08</v>
      </c>
      <c r="K38" s="71">
        <v>1773.45</v>
      </c>
      <c r="L38" s="71">
        <v>1847.01</v>
      </c>
      <c r="M38" s="71">
        <v>1855.97</v>
      </c>
      <c r="N38" s="71">
        <v>1855.67</v>
      </c>
      <c r="O38" s="71">
        <v>1883.74</v>
      </c>
      <c r="P38" s="71">
        <v>1939.08</v>
      </c>
      <c r="Q38" s="71">
        <v>1938.93</v>
      </c>
      <c r="R38" s="71">
        <v>1900.46</v>
      </c>
      <c r="S38" s="71">
        <v>1878.02</v>
      </c>
      <c r="T38" s="71">
        <v>1884.16</v>
      </c>
      <c r="U38" s="71">
        <v>1775.7</v>
      </c>
      <c r="V38" s="71">
        <v>1813.01</v>
      </c>
      <c r="W38" s="71">
        <v>1830.77</v>
      </c>
      <c r="X38" s="71">
        <v>1842.53</v>
      </c>
      <c r="Y38" s="71">
        <v>1845.91</v>
      </c>
      <c r="Z38" s="71">
        <v>1625.32</v>
      </c>
      <c r="AA38" s="71">
        <v>1470.03</v>
      </c>
    </row>
    <row r="39" spans="1:27" ht="12.75" customHeight="1" outlineLevel="1" x14ac:dyDescent="0.3">
      <c r="A39" s="163" t="s">
        <v>269</v>
      </c>
      <c r="B39" s="94" t="s">
        <v>90</v>
      </c>
      <c r="C39" s="70" t="s">
        <v>79</v>
      </c>
      <c r="D39" s="71">
        <f>$D$9</f>
        <v>1071.42</v>
      </c>
      <c r="E39" s="71">
        <f t="shared" ref="E39:AA39" si="19">$D$9</f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customHeight="1" outlineLevel="1" x14ac:dyDescent="0.3">
      <c r="A40" s="163" t="s">
        <v>270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271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 t="shared" si="20"/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x14ac:dyDescent="0.3">
      <c r="A42" s="162" t="s">
        <v>272</v>
      </c>
      <c r="B42" s="54" t="str">
        <f>"08"&amp;"."&amp;$B$662&amp;"."&amp;$B$663</f>
        <v>08.03.2024</v>
      </c>
      <c r="C42" s="134" t="s">
        <v>76</v>
      </c>
      <c r="D42" s="135">
        <f>ROUND(((D43+D44+D46+D45)/1000),5)</f>
        <v>2.7577799999999999</v>
      </c>
      <c r="E42" s="135">
        <f>ROUND(((E43+E44+E46+E45)/1000),5)</f>
        <v>2.62093</v>
      </c>
      <c r="F42" s="135">
        <f>ROUND(((F43+F44+F46+F45)/1000),5)</f>
        <v>2.5581700000000001</v>
      </c>
      <c r="G42" s="135">
        <f t="shared" ref="G42:AA42" si="21">ROUND(((G43+G44+G46+G45)/1000),5)</f>
        <v>2.5562399999999998</v>
      </c>
      <c r="H42" s="135">
        <f t="shared" si="21"/>
        <v>2.5594199999999998</v>
      </c>
      <c r="I42" s="135">
        <f t="shared" si="21"/>
        <v>2.61808</v>
      </c>
      <c r="J42" s="135">
        <f t="shared" si="21"/>
        <v>2.6530999999999998</v>
      </c>
      <c r="K42" s="135">
        <f t="shared" si="21"/>
        <v>2.7701099999999999</v>
      </c>
      <c r="L42" s="135">
        <f t="shared" si="21"/>
        <v>2.97445</v>
      </c>
      <c r="M42" s="135">
        <f t="shared" si="21"/>
        <v>3.0232899999999998</v>
      </c>
      <c r="N42" s="135">
        <f t="shared" si="21"/>
        <v>3.06718</v>
      </c>
      <c r="O42" s="135">
        <f t="shared" si="21"/>
        <v>3.0764300000000002</v>
      </c>
      <c r="P42" s="135">
        <f t="shared" si="21"/>
        <v>3.0590600000000001</v>
      </c>
      <c r="Q42" s="135">
        <f t="shared" si="21"/>
        <v>3.0432399999999999</v>
      </c>
      <c r="R42" s="135">
        <f t="shared" si="21"/>
        <v>3.0077699999999998</v>
      </c>
      <c r="S42" s="135">
        <f t="shared" si="21"/>
        <v>3.00116</v>
      </c>
      <c r="T42" s="135">
        <f t="shared" si="21"/>
        <v>3.0035599999999998</v>
      </c>
      <c r="U42" s="135">
        <f t="shared" si="21"/>
        <v>3.0078299999999998</v>
      </c>
      <c r="V42" s="135">
        <f t="shared" si="21"/>
        <v>3.0174699999999999</v>
      </c>
      <c r="W42" s="135">
        <f t="shared" si="21"/>
        <v>3.05261</v>
      </c>
      <c r="X42" s="135">
        <f t="shared" si="21"/>
        <v>3.1040700000000001</v>
      </c>
      <c r="Y42" s="135">
        <f t="shared" si="21"/>
        <v>3.0368499999999998</v>
      </c>
      <c r="Z42" s="135">
        <f t="shared" si="21"/>
        <v>2.8495499999999998</v>
      </c>
      <c r="AA42" s="135">
        <f t="shared" si="21"/>
        <v>2.7431299999999998</v>
      </c>
    </row>
    <row r="43" spans="1:27" ht="12.75" customHeight="1" outlineLevel="1" x14ac:dyDescent="0.3">
      <c r="A43" s="163" t="s">
        <v>273</v>
      </c>
      <c r="B43" s="94" t="s">
        <v>238</v>
      </c>
      <c r="C43" s="70" t="s">
        <v>79</v>
      </c>
      <c r="D43" s="71">
        <v>1464.41</v>
      </c>
      <c r="E43" s="71">
        <v>1327.56</v>
      </c>
      <c r="F43" s="71">
        <v>1264.8</v>
      </c>
      <c r="G43" s="71">
        <v>1262.8699999999999</v>
      </c>
      <c r="H43" s="71">
        <v>1266.05</v>
      </c>
      <c r="I43" s="71">
        <v>1324.71</v>
      </c>
      <c r="J43" s="71">
        <v>1359.73</v>
      </c>
      <c r="K43" s="71">
        <v>1476.74</v>
      </c>
      <c r="L43" s="71">
        <v>1681.08</v>
      </c>
      <c r="M43" s="71">
        <v>1729.92</v>
      </c>
      <c r="N43" s="71">
        <v>1773.81</v>
      </c>
      <c r="O43" s="71">
        <v>1783.06</v>
      </c>
      <c r="P43" s="71">
        <v>1765.69</v>
      </c>
      <c r="Q43" s="71">
        <v>1749.87</v>
      </c>
      <c r="R43" s="71">
        <v>1714.4</v>
      </c>
      <c r="S43" s="71">
        <v>1707.79</v>
      </c>
      <c r="T43" s="71">
        <v>1710.19</v>
      </c>
      <c r="U43" s="71">
        <v>1714.46</v>
      </c>
      <c r="V43" s="71">
        <v>1724.1</v>
      </c>
      <c r="W43" s="71">
        <v>1759.24</v>
      </c>
      <c r="X43" s="71">
        <v>1810.7</v>
      </c>
      <c r="Y43" s="71">
        <v>1743.48</v>
      </c>
      <c r="Z43" s="71">
        <v>1556.18</v>
      </c>
      <c r="AA43" s="71">
        <v>1449.76</v>
      </c>
    </row>
    <row r="44" spans="1:27" ht="12.75" customHeight="1" outlineLevel="1" x14ac:dyDescent="0.3">
      <c r="A44" s="163" t="s">
        <v>274</v>
      </c>
      <c r="B44" s="94" t="s">
        <v>90</v>
      </c>
      <c r="C44" s="70" t="s">
        <v>79</v>
      </c>
      <c r="D44" s="71">
        <f>$D$9</f>
        <v>1071.42</v>
      </c>
      <c r="E44" s="71">
        <f t="shared" ref="E44:AA44" si="22">$D$9</f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customHeight="1" outlineLevel="1" x14ac:dyDescent="0.3">
      <c r="A45" s="163" t="s">
        <v>275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276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 t="shared" si="23"/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x14ac:dyDescent="0.3">
      <c r="A47" s="162" t="s">
        <v>277</v>
      </c>
      <c r="B47" s="54" t="str">
        <f>"09"&amp;"."&amp;$B$662&amp;"."&amp;$B$663</f>
        <v>09.03.2024</v>
      </c>
      <c r="C47" s="134" t="s">
        <v>76</v>
      </c>
      <c r="D47" s="135">
        <f>ROUND(((D48+D49+D51+D50)/1000),5)</f>
        <v>2.7711899999999998</v>
      </c>
      <c r="E47" s="135">
        <f>ROUND(((E48+E49+E51+E50)/1000),5)</f>
        <v>2.6105700000000001</v>
      </c>
      <c r="F47" s="135">
        <f>ROUND(((F48+F49+F51+F50)/1000),5)</f>
        <v>2.55958</v>
      </c>
      <c r="G47" s="135">
        <f t="shared" ref="G47:AA47" si="24">ROUND(((G48+G49+G51+G50)/1000),5)</f>
        <v>2.5419100000000001</v>
      </c>
      <c r="H47" s="135">
        <f t="shared" si="24"/>
        <v>2.5591900000000001</v>
      </c>
      <c r="I47" s="135">
        <f t="shared" si="24"/>
        <v>2.5999599999999998</v>
      </c>
      <c r="J47" s="135">
        <f t="shared" si="24"/>
        <v>2.6955499999999999</v>
      </c>
      <c r="K47" s="135">
        <f t="shared" si="24"/>
        <v>2.8107500000000001</v>
      </c>
      <c r="L47" s="135">
        <f t="shared" si="24"/>
        <v>3.00346</v>
      </c>
      <c r="M47" s="135">
        <f t="shared" si="24"/>
        <v>3.0964700000000001</v>
      </c>
      <c r="N47" s="135">
        <f t="shared" si="24"/>
        <v>3.1646100000000001</v>
      </c>
      <c r="O47" s="135">
        <f t="shared" si="24"/>
        <v>3.1697600000000001</v>
      </c>
      <c r="P47" s="135">
        <f t="shared" si="24"/>
        <v>3.1487400000000001</v>
      </c>
      <c r="Q47" s="135">
        <f t="shared" si="24"/>
        <v>3.1321300000000001</v>
      </c>
      <c r="R47" s="135">
        <f t="shared" si="24"/>
        <v>3.0858099999999999</v>
      </c>
      <c r="S47" s="135">
        <f t="shared" si="24"/>
        <v>3.0532699999999999</v>
      </c>
      <c r="T47" s="135">
        <f t="shared" si="24"/>
        <v>3.0612200000000001</v>
      </c>
      <c r="U47" s="135">
        <f t="shared" si="24"/>
        <v>3.0777100000000002</v>
      </c>
      <c r="V47" s="135">
        <f t="shared" si="24"/>
        <v>3.14073</v>
      </c>
      <c r="W47" s="135">
        <f t="shared" si="24"/>
        <v>3.17083</v>
      </c>
      <c r="X47" s="135">
        <f t="shared" si="24"/>
        <v>3.1863299999999999</v>
      </c>
      <c r="Y47" s="135">
        <f t="shared" si="24"/>
        <v>3.1307200000000002</v>
      </c>
      <c r="Z47" s="135">
        <f t="shared" si="24"/>
        <v>2.9303300000000001</v>
      </c>
      <c r="AA47" s="135">
        <f t="shared" si="24"/>
        <v>2.7723499999999999</v>
      </c>
    </row>
    <row r="48" spans="1:27" ht="12.75" customHeight="1" outlineLevel="1" x14ac:dyDescent="0.3">
      <c r="A48" s="163" t="s">
        <v>278</v>
      </c>
      <c r="B48" s="94" t="s">
        <v>238</v>
      </c>
      <c r="C48" s="70" t="s">
        <v>79</v>
      </c>
      <c r="D48" s="71">
        <v>1477.82</v>
      </c>
      <c r="E48" s="71">
        <v>1317.2</v>
      </c>
      <c r="F48" s="71">
        <v>1266.21</v>
      </c>
      <c r="G48" s="71">
        <v>1248.54</v>
      </c>
      <c r="H48" s="71">
        <v>1265.82</v>
      </c>
      <c r="I48" s="71">
        <v>1306.5899999999999</v>
      </c>
      <c r="J48" s="71">
        <v>1402.18</v>
      </c>
      <c r="K48" s="71">
        <v>1517.38</v>
      </c>
      <c r="L48" s="71">
        <v>1710.09</v>
      </c>
      <c r="M48" s="71">
        <v>1803.1</v>
      </c>
      <c r="N48" s="71">
        <v>1871.24</v>
      </c>
      <c r="O48" s="71">
        <v>1876.39</v>
      </c>
      <c r="P48" s="71">
        <v>1855.37</v>
      </c>
      <c r="Q48" s="71">
        <v>1838.76</v>
      </c>
      <c r="R48" s="71">
        <v>1792.44</v>
      </c>
      <c r="S48" s="71">
        <v>1759.9</v>
      </c>
      <c r="T48" s="71">
        <v>1767.85</v>
      </c>
      <c r="U48" s="71">
        <v>1784.34</v>
      </c>
      <c r="V48" s="71">
        <v>1847.36</v>
      </c>
      <c r="W48" s="71">
        <v>1877.46</v>
      </c>
      <c r="X48" s="71">
        <v>1892.96</v>
      </c>
      <c r="Y48" s="71">
        <v>1837.35</v>
      </c>
      <c r="Z48" s="71">
        <v>1636.96</v>
      </c>
      <c r="AA48" s="71">
        <v>1478.98</v>
      </c>
    </row>
    <row r="49" spans="1:27" ht="12.75" customHeight="1" outlineLevel="1" x14ac:dyDescent="0.3">
      <c r="A49" s="163" t="s">
        <v>279</v>
      </c>
      <c r="B49" s="94" t="s">
        <v>90</v>
      </c>
      <c r="C49" s="70" t="s">
        <v>79</v>
      </c>
      <c r="D49" s="71">
        <f>$D$9</f>
        <v>1071.42</v>
      </c>
      <c r="E49" s="71">
        <f t="shared" ref="E49:AA49" si="25">$D$9</f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customHeight="1" outlineLevel="1" x14ac:dyDescent="0.3">
      <c r="A50" s="163" t="s">
        <v>280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281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 t="shared" si="26"/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x14ac:dyDescent="0.3">
      <c r="A52" s="162" t="s">
        <v>282</v>
      </c>
      <c r="B52" s="54" t="str">
        <f>"10"&amp;"."&amp;$B$662&amp;"."&amp;$B$663</f>
        <v>10.03.2024</v>
      </c>
      <c r="C52" s="134" t="s">
        <v>76</v>
      </c>
      <c r="D52" s="135">
        <f>ROUND(((D53+D54+D56+D55)/1000),5)</f>
        <v>2.6584699999999999</v>
      </c>
      <c r="E52" s="135">
        <f>ROUND(((E53+E54+E56+E55)/1000),5)</f>
        <v>2.5597500000000002</v>
      </c>
      <c r="F52" s="135">
        <f>ROUND(((F53+F54+F56+F55)/1000),5)</f>
        <v>2.5422400000000001</v>
      </c>
      <c r="G52" s="135">
        <f t="shared" ref="G52:AA52" si="27">ROUND(((G53+G54+G56+G55)/1000),5)</f>
        <v>2.5284499999999999</v>
      </c>
      <c r="H52" s="135">
        <f t="shared" si="27"/>
        <v>2.5463499999999999</v>
      </c>
      <c r="I52" s="135">
        <f t="shared" si="27"/>
        <v>2.5653100000000002</v>
      </c>
      <c r="J52" s="135">
        <f t="shared" si="27"/>
        <v>2.5901200000000002</v>
      </c>
      <c r="K52" s="135">
        <f t="shared" si="27"/>
        <v>2.7507000000000001</v>
      </c>
      <c r="L52" s="135">
        <f t="shared" si="27"/>
        <v>2.9816799999999999</v>
      </c>
      <c r="M52" s="135">
        <f t="shared" si="27"/>
        <v>3.0482900000000002</v>
      </c>
      <c r="N52" s="135">
        <f t="shared" si="27"/>
        <v>3.12161</v>
      </c>
      <c r="O52" s="135">
        <f t="shared" si="27"/>
        <v>3.1248200000000002</v>
      </c>
      <c r="P52" s="135">
        <f t="shared" si="27"/>
        <v>3.10866</v>
      </c>
      <c r="Q52" s="135">
        <f t="shared" si="27"/>
        <v>3.0906500000000001</v>
      </c>
      <c r="R52" s="135">
        <f t="shared" si="27"/>
        <v>3.0380400000000001</v>
      </c>
      <c r="S52" s="135">
        <f t="shared" si="27"/>
        <v>3.0103399999999998</v>
      </c>
      <c r="T52" s="135">
        <f t="shared" si="27"/>
        <v>3.01444</v>
      </c>
      <c r="U52" s="135">
        <f t="shared" si="27"/>
        <v>3.0325099999999998</v>
      </c>
      <c r="V52" s="135">
        <f t="shared" si="27"/>
        <v>3.1088100000000001</v>
      </c>
      <c r="W52" s="135">
        <f t="shared" si="27"/>
        <v>3.1579100000000002</v>
      </c>
      <c r="X52" s="135">
        <f t="shared" si="27"/>
        <v>3.1469399999999998</v>
      </c>
      <c r="Y52" s="135">
        <f t="shared" si="27"/>
        <v>3.08893</v>
      </c>
      <c r="Z52" s="135">
        <f t="shared" si="27"/>
        <v>2.8747799999999999</v>
      </c>
      <c r="AA52" s="135">
        <f t="shared" si="27"/>
        <v>2.6180300000000001</v>
      </c>
    </row>
    <row r="53" spans="1:27" ht="12.75" customHeight="1" outlineLevel="1" x14ac:dyDescent="0.3">
      <c r="A53" s="163" t="s">
        <v>283</v>
      </c>
      <c r="B53" s="94" t="s">
        <v>238</v>
      </c>
      <c r="C53" s="70" t="s">
        <v>79</v>
      </c>
      <c r="D53" s="71">
        <v>1365.1</v>
      </c>
      <c r="E53" s="71">
        <v>1266.3800000000001</v>
      </c>
      <c r="F53" s="71">
        <v>1248.8699999999999</v>
      </c>
      <c r="G53" s="71">
        <v>1235.08</v>
      </c>
      <c r="H53" s="71">
        <v>1252.98</v>
      </c>
      <c r="I53" s="71">
        <v>1271.94</v>
      </c>
      <c r="J53" s="71">
        <v>1296.75</v>
      </c>
      <c r="K53" s="71">
        <v>1457.33</v>
      </c>
      <c r="L53" s="71">
        <v>1688.31</v>
      </c>
      <c r="M53" s="71">
        <v>1754.92</v>
      </c>
      <c r="N53" s="71">
        <v>1828.24</v>
      </c>
      <c r="O53" s="71">
        <v>1831.45</v>
      </c>
      <c r="P53" s="71">
        <v>1815.29</v>
      </c>
      <c r="Q53" s="71">
        <v>1797.28</v>
      </c>
      <c r="R53" s="71">
        <v>1744.67</v>
      </c>
      <c r="S53" s="71">
        <v>1716.97</v>
      </c>
      <c r="T53" s="71">
        <v>1721.07</v>
      </c>
      <c r="U53" s="71">
        <v>1739.14</v>
      </c>
      <c r="V53" s="71">
        <v>1815.44</v>
      </c>
      <c r="W53" s="71">
        <v>1864.54</v>
      </c>
      <c r="X53" s="71">
        <v>1853.57</v>
      </c>
      <c r="Y53" s="71">
        <v>1795.56</v>
      </c>
      <c r="Z53" s="71">
        <v>1581.41</v>
      </c>
      <c r="AA53" s="71">
        <v>1324.66</v>
      </c>
    </row>
    <row r="54" spans="1:27" ht="12.75" customHeight="1" outlineLevel="1" x14ac:dyDescent="0.3">
      <c r="A54" s="163" t="s">
        <v>284</v>
      </c>
      <c r="B54" s="94" t="s">
        <v>90</v>
      </c>
      <c r="C54" s="70" t="s">
        <v>79</v>
      </c>
      <c r="D54" s="71">
        <f>$D$9</f>
        <v>1071.42</v>
      </c>
      <c r="E54" s="71">
        <f t="shared" ref="E54:AA54" si="28">$D$9</f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customHeight="1" outlineLevel="1" x14ac:dyDescent="0.3">
      <c r="A55" s="163" t="s">
        <v>285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286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 t="shared" si="29"/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x14ac:dyDescent="0.3">
      <c r="A57" s="162" t="s">
        <v>287</v>
      </c>
      <c r="B57" s="54" t="str">
        <f>"11"&amp;"."&amp;$B$662&amp;"."&amp;$B$663</f>
        <v>11.03.2024</v>
      </c>
      <c r="C57" s="134" t="s">
        <v>76</v>
      </c>
      <c r="D57" s="135">
        <f>ROUND(((D58+D59+D61+D60)/1000),5)</f>
        <v>2.56202</v>
      </c>
      <c r="E57" s="135">
        <f>ROUND(((E58+E59+E61+E60)/1000),5)</f>
        <v>2.53471</v>
      </c>
      <c r="F57" s="135">
        <f>ROUND(((F58+F59+F61+F60)/1000),5)</f>
        <v>2.4943399999999998</v>
      </c>
      <c r="G57" s="135">
        <f t="shared" ref="G57:AA57" si="30">ROUND(((G58+G59+G61+G60)/1000),5)</f>
        <v>2.4762499999999998</v>
      </c>
      <c r="H57" s="135">
        <f t="shared" si="30"/>
        <v>2.5170300000000001</v>
      </c>
      <c r="I57" s="135">
        <f t="shared" si="30"/>
        <v>2.6047899999999999</v>
      </c>
      <c r="J57" s="135">
        <f t="shared" si="30"/>
        <v>2.7803399999999998</v>
      </c>
      <c r="K57" s="135">
        <f t="shared" si="30"/>
        <v>2.9936500000000001</v>
      </c>
      <c r="L57" s="135">
        <f t="shared" si="30"/>
        <v>3.1190699999999998</v>
      </c>
      <c r="M57" s="135">
        <f t="shared" si="30"/>
        <v>3.1954799999999999</v>
      </c>
      <c r="N57" s="135">
        <f t="shared" si="30"/>
        <v>3.1819299999999999</v>
      </c>
      <c r="O57" s="135">
        <f t="shared" si="30"/>
        <v>3.1861100000000002</v>
      </c>
      <c r="P57" s="135">
        <f t="shared" si="30"/>
        <v>3.1703600000000001</v>
      </c>
      <c r="Q57" s="135">
        <f t="shared" si="30"/>
        <v>3.1576599999999999</v>
      </c>
      <c r="R57" s="135">
        <f t="shared" si="30"/>
        <v>3.1343999999999999</v>
      </c>
      <c r="S57" s="135">
        <f t="shared" si="30"/>
        <v>3.11443</v>
      </c>
      <c r="T57" s="135">
        <f t="shared" si="30"/>
        <v>3.1114600000000001</v>
      </c>
      <c r="U57" s="135">
        <f t="shared" si="30"/>
        <v>3.04278</v>
      </c>
      <c r="V57" s="135">
        <f t="shared" si="30"/>
        <v>3.0686399999999998</v>
      </c>
      <c r="W57" s="135">
        <f t="shared" si="30"/>
        <v>3.0942500000000002</v>
      </c>
      <c r="X57" s="135">
        <f t="shared" si="30"/>
        <v>3.0546500000000001</v>
      </c>
      <c r="Y57" s="135">
        <f t="shared" si="30"/>
        <v>2.9942099999999998</v>
      </c>
      <c r="Z57" s="135">
        <f t="shared" si="30"/>
        <v>2.7909099999999998</v>
      </c>
      <c r="AA57" s="135">
        <f t="shared" si="30"/>
        <v>2.5510000000000002</v>
      </c>
    </row>
    <row r="58" spans="1:27" ht="12.75" customHeight="1" outlineLevel="1" x14ac:dyDescent="0.3">
      <c r="A58" s="163" t="s">
        <v>288</v>
      </c>
      <c r="B58" s="94" t="s">
        <v>238</v>
      </c>
      <c r="C58" s="70" t="s">
        <v>79</v>
      </c>
      <c r="D58" s="71">
        <v>1268.6500000000001</v>
      </c>
      <c r="E58" s="71">
        <v>1241.3399999999999</v>
      </c>
      <c r="F58" s="71">
        <v>1200.97</v>
      </c>
      <c r="G58" s="71">
        <v>1182.8800000000001</v>
      </c>
      <c r="H58" s="71">
        <v>1223.6600000000001</v>
      </c>
      <c r="I58" s="71">
        <v>1311.42</v>
      </c>
      <c r="J58" s="71">
        <v>1486.97</v>
      </c>
      <c r="K58" s="71">
        <v>1700.28</v>
      </c>
      <c r="L58" s="71">
        <v>1825.7</v>
      </c>
      <c r="M58" s="71">
        <v>1902.11</v>
      </c>
      <c r="N58" s="71">
        <v>1888.56</v>
      </c>
      <c r="O58" s="71">
        <v>1892.74</v>
      </c>
      <c r="P58" s="71">
        <v>1876.99</v>
      </c>
      <c r="Q58" s="71">
        <v>1864.29</v>
      </c>
      <c r="R58" s="71">
        <v>1841.03</v>
      </c>
      <c r="S58" s="71">
        <v>1821.06</v>
      </c>
      <c r="T58" s="71">
        <v>1818.09</v>
      </c>
      <c r="U58" s="71">
        <v>1749.41</v>
      </c>
      <c r="V58" s="71">
        <v>1775.27</v>
      </c>
      <c r="W58" s="71">
        <v>1800.88</v>
      </c>
      <c r="X58" s="71">
        <v>1761.28</v>
      </c>
      <c r="Y58" s="71">
        <v>1700.84</v>
      </c>
      <c r="Z58" s="71">
        <v>1497.54</v>
      </c>
      <c r="AA58" s="71">
        <v>1257.6300000000001</v>
      </c>
    </row>
    <row r="59" spans="1:27" ht="12.75" customHeight="1" outlineLevel="1" x14ac:dyDescent="0.3">
      <c r="A59" s="163" t="s">
        <v>289</v>
      </c>
      <c r="B59" s="94" t="s">
        <v>90</v>
      </c>
      <c r="C59" s="70" t="s">
        <v>79</v>
      </c>
      <c r="D59" s="71">
        <f>$D$9</f>
        <v>1071.42</v>
      </c>
      <c r="E59" s="71">
        <f t="shared" ref="E59:AA59" si="31">$D$9</f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customHeight="1" outlineLevel="1" x14ac:dyDescent="0.3">
      <c r="A60" s="163" t="s">
        <v>290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291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 t="shared" si="32"/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x14ac:dyDescent="0.3">
      <c r="A62" s="162" t="s">
        <v>292</v>
      </c>
      <c r="B62" s="54" t="str">
        <f>"12"&amp;"."&amp;$B$662&amp;"."&amp;$B$663</f>
        <v>12.03.2024</v>
      </c>
      <c r="C62" s="134" t="s">
        <v>76</v>
      </c>
      <c r="D62" s="135">
        <f>ROUND(((D63+D64+D66+D65)/1000),5)</f>
        <v>2.55104</v>
      </c>
      <c r="E62" s="135">
        <f>ROUND(((E63+E64+E66+E65)/1000),5)</f>
        <v>2.5009399999999999</v>
      </c>
      <c r="F62" s="135">
        <f>ROUND(((F63+F64+F66+F65)/1000),5)</f>
        <v>2.4633400000000001</v>
      </c>
      <c r="G62" s="135">
        <f t="shared" ref="G62:AA62" si="33">ROUND(((G63+G64+G66+G65)/1000),5)</f>
        <v>2.4605899999999998</v>
      </c>
      <c r="H62" s="135">
        <f t="shared" si="33"/>
        <v>2.5126300000000001</v>
      </c>
      <c r="I62" s="135">
        <f t="shared" si="33"/>
        <v>2.6096200000000001</v>
      </c>
      <c r="J62" s="135">
        <f t="shared" si="33"/>
        <v>2.7761200000000001</v>
      </c>
      <c r="K62" s="135">
        <f t="shared" si="33"/>
        <v>3.0013000000000001</v>
      </c>
      <c r="L62" s="135">
        <f t="shared" si="33"/>
        <v>3.0774900000000001</v>
      </c>
      <c r="M62" s="135">
        <f t="shared" si="33"/>
        <v>3.1331899999999999</v>
      </c>
      <c r="N62" s="135">
        <f t="shared" si="33"/>
        <v>3.1332599999999999</v>
      </c>
      <c r="O62" s="135">
        <f t="shared" si="33"/>
        <v>3.1400399999999999</v>
      </c>
      <c r="P62" s="135">
        <f t="shared" si="33"/>
        <v>3.1221800000000002</v>
      </c>
      <c r="Q62" s="135">
        <f t="shared" si="33"/>
        <v>3.1213899999999999</v>
      </c>
      <c r="R62" s="135">
        <f t="shared" si="33"/>
        <v>3.0983900000000002</v>
      </c>
      <c r="S62" s="135">
        <f t="shared" si="33"/>
        <v>3.0817800000000002</v>
      </c>
      <c r="T62" s="135">
        <f t="shared" si="33"/>
        <v>3.07769</v>
      </c>
      <c r="U62" s="135">
        <f t="shared" si="33"/>
        <v>3.02935</v>
      </c>
      <c r="V62" s="135">
        <f t="shared" si="33"/>
        <v>3.0746699999999998</v>
      </c>
      <c r="W62" s="135">
        <f t="shared" si="33"/>
        <v>3.0996199999999998</v>
      </c>
      <c r="X62" s="135">
        <f t="shared" si="33"/>
        <v>3.0941200000000002</v>
      </c>
      <c r="Y62" s="135">
        <f t="shared" si="33"/>
        <v>3.0053999999999998</v>
      </c>
      <c r="Z62" s="135">
        <f t="shared" si="33"/>
        <v>2.7939500000000002</v>
      </c>
      <c r="AA62" s="135">
        <f t="shared" si="33"/>
        <v>2.6124100000000001</v>
      </c>
    </row>
    <row r="63" spans="1:27" ht="12.75" customHeight="1" outlineLevel="1" x14ac:dyDescent="0.3">
      <c r="A63" s="163" t="s">
        <v>293</v>
      </c>
      <c r="B63" s="94" t="s">
        <v>238</v>
      </c>
      <c r="C63" s="70" t="s">
        <v>79</v>
      </c>
      <c r="D63" s="71">
        <v>1257.67</v>
      </c>
      <c r="E63" s="71">
        <v>1207.57</v>
      </c>
      <c r="F63" s="71">
        <v>1169.97</v>
      </c>
      <c r="G63" s="71">
        <v>1167.22</v>
      </c>
      <c r="H63" s="71">
        <v>1219.26</v>
      </c>
      <c r="I63" s="71">
        <v>1316.25</v>
      </c>
      <c r="J63" s="71">
        <v>1482.75</v>
      </c>
      <c r="K63" s="71">
        <v>1707.93</v>
      </c>
      <c r="L63" s="71">
        <v>1784.12</v>
      </c>
      <c r="M63" s="71">
        <v>1839.82</v>
      </c>
      <c r="N63" s="71">
        <v>1839.89</v>
      </c>
      <c r="O63" s="71">
        <v>1846.67</v>
      </c>
      <c r="P63" s="71">
        <v>1828.81</v>
      </c>
      <c r="Q63" s="71">
        <v>1828.02</v>
      </c>
      <c r="R63" s="71">
        <v>1805.02</v>
      </c>
      <c r="S63" s="71">
        <v>1788.41</v>
      </c>
      <c r="T63" s="71">
        <v>1784.32</v>
      </c>
      <c r="U63" s="71">
        <v>1735.98</v>
      </c>
      <c r="V63" s="71">
        <v>1781.3</v>
      </c>
      <c r="W63" s="71">
        <v>1806.25</v>
      </c>
      <c r="X63" s="71">
        <v>1800.75</v>
      </c>
      <c r="Y63" s="71">
        <v>1712.03</v>
      </c>
      <c r="Z63" s="71">
        <v>1500.58</v>
      </c>
      <c r="AA63" s="71">
        <v>1319.04</v>
      </c>
    </row>
    <row r="64" spans="1:27" ht="12.75" customHeight="1" outlineLevel="1" x14ac:dyDescent="0.3">
      <c r="A64" s="163" t="s">
        <v>294</v>
      </c>
      <c r="B64" s="94" t="s">
        <v>90</v>
      </c>
      <c r="C64" s="70" t="s">
        <v>79</v>
      </c>
      <c r="D64" s="71">
        <f>$D$9</f>
        <v>1071.42</v>
      </c>
      <c r="E64" s="71">
        <f t="shared" ref="E64:AA64" si="34">$D$9</f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customHeight="1" outlineLevel="1" x14ac:dyDescent="0.3">
      <c r="A65" s="163" t="s">
        <v>295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296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 t="shared" si="35"/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x14ac:dyDescent="0.3">
      <c r="A67" s="162" t="s">
        <v>297</v>
      </c>
      <c r="B67" s="54" t="str">
        <f>"13"&amp;"."&amp;$B$662&amp;"."&amp;$B$663</f>
        <v>13.03.2024</v>
      </c>
      <c r="C67" s="134" t="s">
        <v>76</v>
      </c>
      <c r="D67" s="135">
        <f>ROUND(((D68+D69+D71+D70)/1000),5)</f>
        <v>2.5236399999999999</v>
      </c>
      <c r="E67" s="135">
        <f>ROUND(((E68+E69+E71+E70)/1000),5)</f>
        <v>2.4885799999999998</v>
      </c>
      <c r="F67" s="135">
        <f>ROUND(((F68+F69+F71+F70)/1000),5)</f>
        <v>2.4632900000000002</v>
      </c>
      <c r="G67" s="135">
        <f t="shared" ref="G67:AA67" si="36">ROUND(((G68+G69+G71+G70)/1000),5)</f>
        <v>2.4621400000000002</v>
      </c>
      <c r="H67" s="135">
        <f t="shared" si="36"/>
        <v>2.48712</v>
      </c>
      <c r="I67" s="135">
        <f t="shared" si="36"/>
        <v>2.58507</v>
      </c>
      <c r="J67" s="135">
        <f t="shared" si="36"/>
        <v>2.7653400000000001</v>
      </c>
      <c r="K67" s="135">
        <f t="shared" si="36"/>
        <v>2.99159</v>
      </c>
      <c r="L67" s="135">
        <f t="shared" si="36"/>
        <v>3.0272700000000001</v>
      </c>
      <c r="M67" s="135">
        <f t="shared" si="36"/>
        <v>3.1881499999999998</v>
      </c>
      <c r="N67" s="135">
        <f t="shared" si="36"/>
        <v>3.1775099999999998</v>
      </c>
      <c r="O67" s="135">
        <f t="shared" si="36"/>
        <v>3.0954899999999999</v>
      </c>
      <c r="P67" s="135">
        <f t="shared" si="36"/>
        <v>3.0484499999999999</v>
      </c>
      <c r="Q67" s="135">
        <f t="shared" si="36"/>
        <v>3.0891099999999998</v>
      </c>
      <c r="R67" s="135">
        <f t="shared" si="36"/>
        <v>3.06778</v>
      </c>
      <c r="S67" s="135">
        <f t="shared" si="36"/>
        <v>3.0439600000000002</v>
      </c>
      <c r="T67" s="135">
        <f t="shared" si="36"/>
        <v>3.01708</v>
      </c>
      <c r="U67" s="135">
        <f t="shared" si="36"/>
        <v>3.0150999999999999</v>
      </c>
      <c r="V67" s="135">
        <f t="shared" si="36"/>
        <v>3.0480100000000001</v>
      </c>
      <c r="W67" s="135">
        <f t="shared" si="36"/>
        <v>3.1063000000000001</v>
      </c>
      <c r="X67" s="135">
        <f t="shared" si="36"/>
        <v>3.0809500000000001</v>
      </c>
      <c r="Y67" s="135">
        <f t="shared" si="36"/>
        <v>3.0021800000000001</v>
      </c>
      <c r="Z67" s="135">
        <f t="shared" si="36"/>
        <v>2.7908400000000002</v>
      </c>
      <c r="AA67" s="135">
        <f t="shared" si="36"/>
        <v>2.5895199999999998</v>
      </c>
    </row>
    <row r="68" spans="1:27" ht="12.75" customHeight="1" outlineLevel="1" x14ac:dyDescent="0.3">
      <c r="A68" s="163" t="s">
        <v>298</v>
      </c>
      <c r="B68" s="94" t="s">
        <v>238</v>
      </c>
      <c r="C68" s="70" t="s">
        <v>79</v>
      </c>
      <c r="D68" s="71">
        <v>1230.27</v>
      </c>
      <c r="E68" s="71">
        <v>1195.21</v>
      </c>
      <c r="F68" s="71">
        <v>1169.92</v>
      </c>
      <c r="G68" s="71">
        <v>1168.77</v>
      </c>
      <c r="H68" s="71">
        <v>1193.75</v>
      </c>
      <c r="I68" s="71">
        <v>1291.7</v>
      </c>
      <c r="J68" s="71">
        <v>1471.97</v>
      </c>
      <c r="K68" s="71">
        <v>1698.22</v>
      </c>
      <c r="L68" s="71">
        <v>1733.9</v>
      </c>
      <c r="M68" s="71">
        <v>1894.78</v>
      </c>
      <c r="N68" s="71">
        <v>1884.14</v>
      </c>
      <c r="O68" s="71">
        <v>1802.12</v>
      </c>
      <c r="P68" s="71">
        <v>1755.08</v>
      </c>
      <c r="Q68" s="71">
        <v>1795.74</v>
      </c>
      <c r="R68" s="71">
        <v>1774.41</v>
      </c>
      <c r="S68" s="71">
        <v>1750.59</v>
      </c>
      <c r="T68" s="71">
        <v>1723.71</v>
      </c>
      <c r="U68" s="71">
        <v>1721.73</v>
      </c>
      <c r="V68" s="71">
        <v>1754.64</v>
      </c>
      <c r="W68" s="71">
        <v>1812.93</v>
      </c>
      <c r="X68" s="71">
        <v>1787.58</v>
      </c>
      <c r="Y68" s="71">
        <v>1708.81</v>
      </c>
      <c r="Z68" s="71">
        <v>1497.47</v>
      </c>
      <c r="AA68" s="71">
        <v>1296.1500000000001</v>
      </c>
    </row>
    <row r="69" spans="1:27" ht="12.75" customHeight="1" outlineLevel="1" x14ac:dyDescent="0.3">
      <c r="A69" s="163" t="s">
        <v>299</v>
      </c>
      <c r="B69" s="94" t="s">
        <v>90</v>
      </c>
      <c r="C69" s="70" t="s">
        <v>79</v>
      </c>
      <c r="D69" s="71">
        <f>$D$9</f>
        <v>1071.42</v>
      </c>
      <c r="E69" s="71">
        <f t="shared" ref="E69:AA69" si="37">$D$9</f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customHeight="1" outlineLevel="1" x14ac:dyDescent="0.3">
      <c r="A70" s="163" t="s">
        <v>300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301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 t="shared" si="38"/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x14ac:dyDescent="0.3">
      <c r="A72" s="162" t="s">
        <v>302</v>
      </c>
      <c r="B72" s="54" t="str">
        <f>"14"&amp;"."&amp;$B$662&amp;"."&amp;$B$663</f>
        <v>14.03.2024</v>
      </c>
      <c r="C72" s="134" t="s">
        <v>76</v>
      </c>
      <c r="D72" s="135">
        <f>ROUND(((D73+D74+D76+D75)/1000),5)</f>
        <v>2.5532599999999999</v>
      </c>
      <c r="E72" s="135">
        <f>ROUND(((E73+E74+E76+E75)/1000),5)</f>
        <v>2.4754700000000001</v>
      </c>
      <c r="F72" s="135">
        <f>ROUND(((F73+F74+F76+F75)/1000),5)</f>
        <v>2.4616400000000001</v>
      </c>
      <c r="G72" s="135">
        <f t="shared" ref="G72:AA72" si="39">ROUND(((G73+G74+G76+G75)/1000),5)</f>
        <v>2.4643899999999999</v>
      </c>
      <c r="H72" s="135">
        <f t="shared" si="39"/>
        <v>2.5077400000000001</v>
      </c>
      <c r="I72" s="135">
        <f t="shared" si="39"/>
        <v>2.5841699999999999</v>
      </c>
      <c r="J72" s="135">
        <f t="shared" si="39"/>
        <v>2.74993</v>
      </c>
      <c r="K72" s="135">
        <f t="shared" si="39"/>
        <v>2.9721700000000002</v>
      </c>
      <c r="L72" s="135">
        <f t="shared" si="39"/>
        <v>3.0419399999999999</v>
      </c>
      <c r="M72" s="135">
        <f t="shared" si="39"/>
        <v>3.10989</v>
      </c>
      <c r="N72" s="135">
        <f t="shared" si="39"/>
        <v>3.0977399999999999</v>
      </c>
      <c r="O72" s="135">
        <f t="shared" si="39"/>
        <v>3.1338499999999998</v>
      </c>
      <c r="P72" s="135">
        <f t="shared" si="39"/>
        <v>3.1089199999999999</v>
      </c>
      <c r="Q72" s="135">
        <f t="shared" si="39"/>
        <v>3.0992600000000001</v>
      </c>
      <c r="R72" s="135">
        <f t="shared" si="39"/>
        <v>3.08013</v>
      </c>
      <c r="S72" s="135">
        <f t="shared" si="39"/>
        <v>3.0542899999999999</v>
      </c>
      <c r="T72" s="135">
        <f t="shared" si="39"/>
        <v>3.0515599999999998</v>
      </c>
      <c r="U72" s="135">
        <f t="shared" si="39"/>
        <v>3.0112199999999998</v>
      </c>
      <c r="V72" s="135">
        <f t="shared" si="39"/>
        <v>3.0975999999999999</v>
      </c>
      <c r="W72" s="135">
        <f t="shared" si="39"/>
        <v>3.1290100000000001</v>
      </c>
      <c r="X72" s="135">
        <f t="shared" si="39"/>
        <v>3.08954</v>
      </c>
      <c r="Y72" s="135">
        <f t="shared" si="39"/>
        <v>3.0025300000000001</v>
      </c>
      <c r="Z72" s="135">
        <f t="shared" si="39"/>
        <v>2.8213599999999999</v>
      </c>
      <c r="AA72" s="135">
        <f t="shared" si="39"/>
        <v>2.6736200000000001</v>
      </c>
    </row>
    <row r="73" spans="1:27" ht="12.75" customHeight="1" outlineLevel="1" x14ac:dyDescent="0.3">
      <c r="A73" s="163" t="s">
        <v>303</v>
      </c>
      <c r="B73" s="94" t="s">
        <v>238</v>
      </c>
      <c r="C73" s="70" t="s">
        <v>79</v>
      </c>
      <c r="D73" s="71">
        <v>1259.8900000000001</v>
      </c>
      <c r="E73" s="71">
        <v>1182.0999999999999</v>
      </c>
      <c r="F73" s="71">
        <v>1168.27</v>
      </c>
      <c r="G73" s="71">
        <v>1171.02</v>
      </c>
      <c r="H73" s="71">
        <v>1214.3699999999999</v>
      </c>
      <c r="I73" s="71">
        <v>1290.8</v>
      </c>
      <c r="J73" s="71">
        <v>1456.56</v>
      </c>
      <c r="K73" s="71">
        <v>1678.8</v>
      </c>
      <c r="L73" s="71">
        <v>1748.57</v>
      </c>
      <c r="M73" s="71">
        <v>1816.52</v>
      </c>
      <c r="N73" s="71">
        <v>1804.37</v>
      </c>
      <c r="O73" s="71">
        <v>1840.48</v>
      </c>
      <c r="P73" s="71">
        <v>1815.55</v>
      </c>
      <c r="Q73" s="71">
        <v>1805.89</v>
      </c>
      <c r="R73" s="71">
        <v>1786.76</v>
      </c>
      <c r="S73" s="71">
        <v>1760.92</v>
      </c>
      <c r="T73" s="71">
        <v>1758.19</v>
      </c>
      <c r="U73" s="71">
        <v>1717.85</v>
      </c>
      <c r="V73" s="71">
        <v>1804.23</v>
      </c>
      <c r="W73" s="71">
        <v>1835.64</v>
      </c>
      <c r="X73" s="71">
        <v>1796.17</v>
      </c>
      <c r="Y73" s="71">
        <v>1709.16</v>
      </c>
      <c r="Z73" s="71">
        <v>1527.99</v>
      </c>
      <c r="AA73" s="71">
        <v>1380.25</v>
      </c>
    </row>
    <row r="74" spans="1:27" ht="12.75" customHeight="1" outlineLevel="1" x14ac:dyDescent="0.3">
      <c r="A74" s="163" t="s">
        <v>304</v>
      </c>
      <c r="B74" s="94" t="s">
        <v>90</v>
      </c>
      <c r="C74" s="70" t="s">
        <v>79</v>
      </c>
      <c r="D74" s="71">
        <f>$D$9</f>
        <v>1071.42</v>
      </c>
      <c r="E74" s="71">
        <f t="shared" ref="E74:AA74" si="40">$D$9</f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customHeight="1" outlineLevel="1" x14ac:dyDescent="0.3">
      <c r="A75" s="163" t="s">
        <v>305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306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 t="shared" si="41"/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x14ac:dyDescent="0.3">
      <c r="A77" s="162" t="s">
        <v>307</v>
      </c>
      <c r="B77" s="54" t="str">
        <f>"15"&amp;"."&amp;$B$662&amp;"."&amp;$B$663</f>
        <v>15.03.2024</v>
      </c>
      <c r="C77" s="134" t="s">
        <v>76</v>
      </c>
      <c r="D77" s="135">
        <f>ROUND(((D78+D79+D81+D80)/1000),5)</f>
        <v>2.5595699999999999</v>
      </c>
      <c r="E77" s="135">
        <f>ROUND(((E78+E79+E81+E80)/1000),5)</f>
        <v>2.4989300000000001</v>
      </c>
      <c r="F77" s="135">
        <f>ROUND(((F78+F79+F81+F80)/1000),5)</f>
        <v>2.4864799999999998</v>
      </c>
      <c r="G77" s="135">
        <f t="shared" ref="G77:AA77" si="42">ROUND(((G78+G79+G81+G80)/1000),5)</f>
        <v>2.4865300000000001</v>
      </c>
      <c r="H77" s="135">
        <f t="shared" si="42"/>
        <v>2.5141399999999998</v>
      </c>
      <c r="I77" s="135">
        <f t="shared" si="42"/>
        <v>2.6521400000000002</v>
      </c>
      <c r="J77" s="135">
        <f t="shared" si="42"/>
        <v>2.7742499999999999</v>
      </c>
      <c r="K77" s="135">
        <f t="shared" si="42"/>
        <v>2.9887700000000001</v>
      </c>
      <c r="L77" s="135">
        <f t="shared" si="42"/>
        <v>3.0704400000000001</v>
      </c>
      <c r="M77" s="135">
        <f t="shared" si="42"/>
        <v>3.1098300000000001</v>
      </c>
      <c r="N77" s="135">
        <f t="shared" si="42"/>
        <v>3.11049</v>
      </c>
      <c r="O77" s="135">
        <f t="shared" si="42"/>
        <v>3.15808</v>
      </c>
      <c r="P77" s="135">
        <f t="shared" si="42"/>
        <v>3.1533199999999999</v>
      </c>
      <c r="Q77" s="135">
        <f t="shared" si="42"/>
        <v>3.1456300000000001</v>
      </c>
      <c r="R77" s="135">
        <f t="shared" si="42"/>
        <v>3.1293000000000002</v>
      </c>
      <c r="S77" s="135">
        <f t="shared" si="42"/>
        <v>3.1167500000000001</v>
      </c>
      <c r="T77" s="135">
        <f t="shared" si="42"/>
        <v>3.1172200000000001</v>
      </c>
      <c r="U77" s="135">
        <f t="shared" si="42"/>
        <v>3.0464099999999998</v>
      </c>
      <c r="V77" s="135">
        <f t="shared" si="42"/>
        <v>3.1067100000000001</v>
      </c>
      <c r="W77" s="135">
        <f t="shared" si="42"/>
        <v>3.1651500000000001</v>
      </c>
      <c r="X77" s="135">
        <f t="shared" si="42"/>
        <v>3.1599599999999999</v>
      </c>
      <c r="Y77" s="135">
        <f t="shared" si="42"/>
        <v>3.0485600000000002</v>
      </c>
      <c r="Z77" s="135">
        <f t="shared" si="42"/>
        <v>2.8578700000000001</v>
      </c>
      <c r="AA77" s="135">
        <f t="shared" si="42"/>
        <v>2.7801</v>
      </c>
    </row>
    <row r="78" spans="1:27" ht="12.75" customHeight="1" outlineLevel="1" x14ac:dyDescent="0.3">
      <c r="A78" s="163" t="s">
        <v>308</v>
      </c>
      <c r="B78" s="94" t="s">
        <v>238</v>
      </c>
      <c r="C78" s="70" t="s">
        <v>79</v>
      </c>
      <c r="D78" s="71">
        <v>1266.2</v>
      </c>
      <c r="E78" s="71">
        <v>1205.56</v>
      </c>
      <c r="F78" s="71">
        <v>1193.1099999999999</v>
      </c>
      <c r="G78" s="71">
        <v>1193.1600000000001</v>
      </c>
      <c r="H78" s="71">
        <v>1220.77</v>
      </c>
      <c r="I78" s="71">
        <v>1358.77</v>
      </c>
      <c r="J78" s="71">
        <v>1480.88</v>
      </c>
      <c r="K78" s="71">
        <v>1695.4</v>
      </c>
      <c r="L78" s="71">
        <v>1777.07</v>
      </c>
      <c r="M78" s="71">
        <v>1816.46</v>
      </c>
      <c r="N78" s="71">
        <v>1817.12</v>
      </c>
      <c r="O78" s="71">
        <v>1864.71</v>
      </c>
      <c r="P78" s="71">
        <v>1859.95</v>
      </c>
      <c r="Q78" s="71">
        <v>1852.26</v>
      </c>
      <c r="R78" s="71">
        <v>1835.93</v>
      </c>
      <c r="S78" s="71">
        <v>1823.38</v>
      </c>
      <c r="T78" s="71">
        <v>1823.85</v>
      </c>
      <c r="U78" s="71">
        <v>1753.04</v>
      </c>
      <c r="V78" s="71">
        <v>1813.34</v>
      </c>
      <c r="W78" s="71">
        <v>1871.78</v>
      </c>
      <c r="X78" s="71">
        <v>1866.59</v>
      </c>
      <c r="Y78" s="71">
        <v>1755.19</v>
      </c>
      <c r="Z78" s="71">
        <v>1564.5</v>
      </c>
      <c r="AA78" s="71">
        <v>1486.73</v>
      </c>
    </row>
    <row r="79" spans="1:27" ht="12.75" customHeight="1" outlineLevel="1" x14ac:dyDescent="0.3">
      <c r="A79" s="163" t="s">
        <v>309</v>
      </c>
      <c r="B79" s="94" t="s">
        <v>90</v>
      </c>
      <c r="C79" s="70" t="s">
        <v>79</v>
      </c>
      <c r="D79" s="71">
        <f>$D$9</f>
        <v>1071.42</v>
      </c>
      <c r="E79" s="71">
        <f t="shared" ref="E79:AA79" si="43">$D$9</f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customHeight="1" outlineLevel="1" x14ac:dyDescent="0.3">
      <c r="A80" s="163" t="s">
        <v>310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311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 t="shared" si="44"/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x14ac:dyDescent="0.3">
      <c r="A82" s="162" t="s">
        <v>312</v>
      </c>
      <c r="B82" s="54" t="str">
        <f>"16"&amp;"."&amp;$B$662&amp;"."&amp;$B$663</f>
        <v>16.03.2024</v>
      </c>
      <c r="C82" s="134" t="s">
        <v>76</v>
      </c>
      <c r="D82" s="135">
        <f>ROUND(((D83+D84+D86+D85)/1000),5)</f>
        <v>2.7718099999999999</v>
      </c>
      <c r="E82" s="135">
        <f>ROUND(((E83+E84+E86+E85)/1000),5)</f>
        <v>2.6050900000000001</v>
      </c>
      <c r="F82" s="135">
        <f>ROUND(((F83+F84+F86+F85)/1000),5)</f>
        <v>2.5750799999999998</v>
      </c>
      <c r="G82" s="135">
        <f t="shared" ref="G82:AA82" si="45">ROUND(((G83+G84+G86+G85)/1000),5)</f>
        <v>2.5540600000000002</v>
      </c>
      <c r="H82" s="135">
        <f t="shared" si="45"/>
        <v>2.5549599999999999</v>
      </c>
      <c r="I82" s="135">
        <f t="shared" si="45"/>
        <v>2.6807599999999998</v>
      </c>
      <c r="J82" s="135">
        <f t="shared" si="45"/>
        <v>2.7311399999999999</v>
      </c>
      <c r="K82" s="135">
        <f t="shared" si="45"/>
        <v>2.7779400000000001</v>
      </c>
      <c r="L82" s="135">
        <f t="shared" si="45"/>
        <v>3.0217399999999999</v>
      </c>
      <c r="M82" s="135">
        <f t="shared" si="45"/>
        <v>3.1528499999999999</v>
      </c>
      <c r="N82" s="135">
        <f t="shared" si="45"/>
        <v>3.2219500000000001</v>
      </c>
      <c r="O82" s="135">
        <f t="shared" si="45"/>
        <v>3.2171599999999998</v>
      </c>
      <c r="P82" s="135">
        <f t="shared" si="45"/>
        <v>3.1855000000000002</v>
      </c>
      <c r="Q82" s="135">
        <f t="shared" si="45"/>
        <v>3.17035</v>
      </c>
      <c r="R82" s="135">
        <f t="shared" si="45"/>
        <v>3.1027100000000001</v>
      </c>
      <c r="S82" s="135">
        <f t="shared" si="45"/>
        <v>3.0430000000000001</v>
      </c>
      <c r="T82" s="135">
        <f t="shared" si="45"/>
        <v>3.05077</v>
      </c>
      <c r="U82" s="135">
        <f t="shared" si="45"/>
        <v>3.1016300000000001</v>
      </c>
      <c r="V82" s="135">
        <f t="shared" si="45"/>
        <v>3.1694399999999998</v>
      </c>
      <c r="W82" s="135">
        <f t="shared" si="45"/>
        <v>3.1783600000000001</v>
      </c>
      <c r="X82" s="135">
        <f t="shared" si="45"/>
        <v>3.0908099999999998</v>
      </c>
      <c r="Y82" s="135">
        <f t="shared" si="45"/>
        <v>3.0170499999999998</v>
      </c>
      <c r="Z82" s="135">
        <f t="shared" si="45"/>
        <v>2.8447399999999998</v>
      </c>
      <c r="AA82" s="135">
        <f t="shared" si="45"/>
        <v>2.7760699999999998</v>
      </c>
    </row>
    <row r="83" spans="1:27" ht="12.75" customHeight="1" outlineLevel="1" x14ac:dyDescent="0.3">
      <c r="A83" s="163" t="s">
        <v>313</v>
      </c>
      <c r="B83" s="94" t="s">
        <v>238</v>
      </c>
      <c r="C83" s="70" t="s">
        <v>79</v>
      </c>
      <c r="D83" s="71">
        <v>1478.44</v>
      </c>
      <c r="E83" s="71">
        <v>1311.72</v>
      </c>
      <c r="F83" s="71">
        <v>1281.71</v>
      </c>
      <c r="G83" s="71">
        <v>1260.69</v>
      </c>
      <c r="H83" s="71">
        <v>1261.5899999999999</v>
      </c>
      <c r="I83" s="71">
        <v>1387.39</v>
      </c>
      <c r="J83" s="71">
        <v>1437.77</v>
      </c>
      <c r="K83" s="71">
        <v>1484.57</v>
      </c>
      <c r="L83" s="71">
        <v>1728.37</v>
      </c>
      <c r="M83" s="71">
        <v>1859.48</v>
      </c>
      <c r="N83" s="71">
        <v>1928.58</v>
      </c>
      <c r="O83" s="71">
        <v>1923.79</v>
      </c>
      <c r="P83" s="71">
        <v>1892.13</v>
      </c>
      <c r="Q83" s="71">
        <v>1876.98</v>
      </c>
      <c r="R83" s="71">
        <v>1809.34</v>
      </c>
      <c r="S83" s="71">
        <v>1749.63</v>
      </c>
      <c r="T83" s="71">
        <v>1757.4</v>
      </c>
      <c r="U83" s="71">
        <v>1808.26</v>
      </c>
      <c r="V83" s="71">
        <v>1876.07</v>
      </c>
      <c r="W83" s="71">
        <v>1884.99</v>
      </c>
      <c r="X83" s="71">
        <v>1797.44</v>
      </c>
      <c r="Y83" s="71">
        <v>1723.68</v>
      </c>
      <c r="Z83" s="71">
        <v>1551.37</v>
      </c>
      <c r="AA83" s="71">
        <v>1482.7</v>
      </c>
    </row>
    <row r="84" spans="1:27" ht="12.75" customHeight="1" outlineLevel="1" x14ac:dyDescent="0.3">
      <c r="A84" s="163" t="s">
        <v>314</v>
      </c>
      <c r="B84" s="94" t="s">
        <v>90</v>
      </c>
      <c r="C84" s="70" t="s">
        <v>79</v>
      </c>
      <c r="D84" s="71">
        <f>$D$9</f>
        <v>1071.42</v>
      </c>
      <c r="E84" s="71">
        <f t="shared" ref="E84:AA84" si="46">$D$9</f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customHeight="1" outlineLevel="1" x14ac:dyDescent="0.3">
      <c r="A85" s="163" t="s">
        <v>315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316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 t="shared" si="47"/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x14ac:dyDescent="0.3">
      <c r="A87" s="162" t="s">
        <v>317</v>
      </c>
      <c r="B87" s="54" t="str">
        <f>"17"&amp;"."&amp;$B$662&amp;"."&amp;$B$663</f>
        <v>17.03.2024</v>
      </c>
      <c r="C87" s="134" t="s">
        <v>76</v>
      </c>
      <c r="D87" s="135">
        <f>ROUND(((D88+D89+D91+D90)/1000),5)</f>
        <v>2.7737799999999999</v>
      </c>
      <c r="E87" s="135">
        <f>ROUND(((E88+E89+E91+E90)/1000),5)</f>
        <v>2.5996899999999998</v>
      </c>
      <c r="F87" s="135">
        <f>ROUND(((F88+F89+F91+F90)/1000),5)</f>
        <v>2.5592700000000002</v>
      </c>
      <c r="G87" s="135">
        <f t="shared" ref="G87:AA87" si="48">ROUND(((G88+G89+G91+G90)/1000),5)</f>
        <v>2.52902</v>
      </c>
      <c r="H87" s="135">
        <f t="shared" si="48"/>
        <v>2.5288400000000002</v>
      </c>
      <c r="I87" s="135">
        <f t="shared" si="48"/>
        <v>2.5810399999999998</v>
      </c>
      <c r="J87" s="135">
        <f t="shared" si="48"/>
        <v>2.66303</v>
      </c>
      <c r="K87" s="135">
        <f t="shared" si="48"/>
        <v>2.75061</v>
      </c>
      <c r="L87" s="135">
        <f t="shared" si="48"/>
        <v>2.8272699999999999</v>
      </c>
      <c r="M87" s="135">
        <f t="shared" si="48"/>
        <v>3.0187200000000001</v>
      </c>
      <c r="N87" s="135">
        <f t="shared" si="48"/>
        <v>3.0357500000000002</v>
      </c>
      <c r="O87" s="135">
        <f t="shared" si="48"/>
        <v>3.0416699999999999</v>
      </c>
      <c r="P87" s="135">
        <f t="shared" si="48"/>
        <v>3.0361600000000002</v>
      </c>
      <c r="Q87" s="135">
        <f t="shared" si="48"/>
        <v>3.0292500000000002</v>
      </c>
      <c r="R87" s="135">
        <f t="shared" si="48"/>
        <v>3.0299</v>
      </c>
      <c r="S87" s="135">
        <f t="shared" si="48"/>
        <v>3.02637</v>
      </c>
      <c r="T87" s="135">
        <f t="shared" si="48"/>
        <v>3.02677</v>
      </c>
      <c r="U87" s="135">
        <f t="shared" si="48"/>
        <v>3.0328200000000001</v>
      </c>
      <c r="V87" s="135">
        <f t="shared" si="48"/>
        <v>3.17367</v>
      </c>
      <c r="W87" s="135">
        <f t="shared" si="48"/>
        <v>3.2781400000000001</v>
      </c>
      <c r="X87" s="135">
        <f t="shared" si="48"/>
        <v>3.20045</v>
      </c>
      <c r="Y87" s="135">
        <f t="shared" si="48"/>
        <v>3.0215700000000001</v>
      </c>
      <c r="Z87" s="135">
        <f t="shared" si="48"/>
        <v>2.8296000000000001</v>
      </c>
      <c r="AA87" s="135">
        <f t="shared" si="48"/>
        <v>2.7786900000000001</v>
      </c>
    </row>
    <row r="88" spans="1:27" ht="12.75" customHeight="1" outlineLevel="1" x14ac:dyDescent="0.3">
      <c r="A88" s="163" t="s">
        <v>318</v>
      </c>
      <c r="B88" s="94" t="s">
        <v>238</v>
      </c>
      <c r="C88" s="70" t="s">
        <v>79</v>
      </c>
      <c r="D88" s="71">
        <v>1480.41</v>
      </c>
      <c r="E88" s="71">
        <v>1306.32</v>
      </c>
      <c r="F88" s="71">
        <v>1265.9000000000001</v>
      </c>
      <c r="G88" s="71">
        <v>1235.6500000000001</v>
      </c>
      <c r="H88" s="71">
        <v>1235.47</v>
      </c>
      <c r="I88" s="71">
        <v>1287.67</v>
      </c>
      <c r="J88" s="71">
        <v>1369.66</v>
      </c>
      <c r="K88" s="71">
        <v>1457.24</v>
      </c>
      <c r="L88" s="71">
        <v>1533.9</v>
      </c>
      <c r="M88" s="71">
        <v>1725.35</v>
      </c>
      <c r="N88" s="71">
        <v>1742.38</v>
      </c>
      <c r="O88" s="71">
        <v>1748.3</v>
      </c>
      <c r="P88" s="71">
        <v>1742.79</v>
      </c>
      <c r="Q88" s="71">
        <v>1735.88</v>
      </c>
      <c r="R88" s="71">
        <v>1736.53</v>
      </c>
      <c r="S88" s="71">
        <v>1733</v>
      </c>
      <c r="T88" s="71">
        <v>1733.4</v>
      </c>
      <c r="U88" s="71">
        <v>1739.45</v>
      </c>
      <c r="V88" s="71">
        <v>1880.3</v>
      </c>
      <c r="W88" s="71">
        <v>1984.77</v>
      </c>
      <c r="X88" s="71">
        <v>1907.08</v>
      </c>
      <c r="Y88" s="71">
        <v>1728.2</v>
      </c>
      <c r="Z88" s="71">
        <v>1536.23</v>
      </c>
      <c r="AA88" s="71">
        <v>1485.32</v>
      </c>
    </row>
    <row r="89" spans="1:27" ht="12.75" customHeight="1" outlineLevel="1" x14ac:dyDescent="0.3">
      <c r="A89" s="163" t="s">
        <v>319</v>
      </c>
      <c r="B89" s="94" t="s">
        <v>90</v>
      </c>
      <c r="C89" s="70" t="s">
        <v>79</v>
      </c>
      <c r="D89" s="71">
        <f>$D$9</f>
        <v>1071.42</v>
      </c>
      <c r="E89" s="71">
        <f t="shared" ref="E89:AA89" si="49">$D$9</f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customHeight="1" outlineLevel="1" x14ac:dyDescent="0.3">
      <c r="A90" s="163" t="s">
        <v>320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321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 t="shared" si="50"/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x14ac:dyDescent="0.3">
      <c r="A92" s="162" t="s">
        <v>322</v>
      </c>
      <c r="B92" s="54" t="str">
        <f>"18"&amp;"."&amp;$B$662&amp;"."&amp;$B$663</f>
        <v>18.03.2024</v>
      </c>
      <c r="C92" s="134" t="s">
        <v>76</v>
      </c>
      <c r="D92" s="135">
        <f>ROUND(((D93+D94+D96+D95)/1000),5)</f>
        <v>2.71773</v>
      </c>
      <c r="E92" s="135">
        <f>ROUND(((E93+E94+E96+E95)/1000),5)</f>
        <v>2.58474</v>
      </c>
      <c r="F92" s="135">
        <f>ROUND(((F93+F94+F96+F95)/1000),5)</f>
        <v>2.5460500000000001</v>
      </c>
      <c r="G92" s="135">
        <f t="shared" ref="G92:AA92" si="51">ROUND(((G93+G94+G96+G95)/1000),5)</f>
        <v>2.5439099999999999</v>
      </c>
      <c r="H92" s="135">
        <f t="shared" si="51"/>
        <v>2.5834999999999999</v>
      </c>
      <c r="I92" s="135">
        <f t="shared" si="51"/>
        <v>2.6898399999999998</v>
      </c>
      <c r="J92" s="135">
        <f t="shared" si="51"/>
        <v>2.7747899999999999</v>
      </c>
      <c r="K92" s="135">
        <f t="shared" si="51"/>
        <v>3.1191599999999999</v>
      </c>
      <c r="L92" s="135">
        <f t="shared" si="51"/>
        <v>3.2306499999999998</v>
      </c>
      <c r="M92" s="135">
        <f t="shared" si="51"/>
        <v>3.3145799999999999</v>
      </c>
      <c r="N92" s="135">
        <f t="shared" si="51"/>
        <v>3.3239399999999999</v>
      </c>
      <c r="O92" s="135">
        <f t="shared" si="51"/>
        <v>3.37121</v>
      </c>
      <c r="P92" s="135">
        <f t="shared" si="51"/>
        <v>3.3224200000000002</v>
      </c>
      <c r="Q92" s="135">
        <f t="shared" si="51"/>
        <v>3.3239700000000001</v>
      </c>
      <c r="R92" s="135">
        <f t="shared" si="51"/>
        <v>3.3114499999999998</v>
      </c>
      <c r="S92" s="135">
        <f t="shared" si="51"/>
        <v>3.2718500000000001</v>
      </c>
      <c r="T92" s="135">
        <f t="shared" si="51"/>
        <v>3.25976</v>
      </c>
      <c r="U92" s="135">
        <f t="shared" si="51"/>
        <v>3.1568000000000001</v>
      </c>
      <c r="V92" s="135">
        <f t="shared" si="51"/>
        <v>3.2161200000000001</v>
      </c>
      <c r="W92" s="135">
        <f t="shared" si="51"/>
        <v>3.2851499999999998</v>
      </c>
      <c r="X92" s="135">
        <f t="shared" si="51"/>
        <v>3.2173799999999999</v>
      </c>
      <c r="Y92" s="135">
        <f t="shared" si="51"/>
        <v>3.0653000000000001</v>
      </c>
      <c r="Z92" s="135">
        <f t="shared" si="51"/>
        <v>2.84016</v>
      </c>
      <c r="AA92" s="135">
        <f t="shared" si="51"/>
        <v>2.7254200000000002</v>
      </c>
    </row>
    <row r="93" spans="1:27" ht="12.75" customHeight="1" outlineLevel="1" x14ac:dyDescent="0.3">
      <c r="A93" s="163" t="s">
        <v>323</v>
      </c>
      <c r="B93" s="94" t="s">
        <v>238</v>
      </c>
      <c r="C93" s="70" t="s">
        <v>79</v>
      </c>
      <c r="D93" s="71">
        <v>1424.36</v>
      </c>
      <c r="E93" s="71">
        <v>1291.3699999999999</v>
      </c>
      <c r="F93" s="71">
        <v>1252.68</v>
      </c>
      <c r="G93" s="71">
        <v>1250.54</v>
      </c>
      <c r="H93" s="71">
        <v>1290.1300000000001</v>
      </c>
      <c r="I93" s="71">
        <v>1396.47</v>
      </c>
      <c r="J93" s="71">
        <v>1481.42</v>
      </c>
      <c r="K93" s="71">
        <v>1825.79</v>
      </c>
      <c r="L93" s="71">
        <v>1937.28</v>
      </c>
      <c r="M93" s="71">
        <v>2021.21</v>
      </c>
      <c r="N93" s="71">
        <v>2030.57</v>
      </c>
      <c r="O93" s="71">
        <v>2077.84</v>
      </c>
      <c r="P93" s="71">
        <v>2029.05</v>
      </c>
      <c r="Q93" s="71">
        <v>2030.6</v>
      </c>
      <c r="R93" s="71">
        <v>2018.08</v>
      </c>
      <c r="S93" s="71">
        <v>1978.48</v>
      </c>
      <c r="T93" s="71">
        <v>1966.39</v>
      </c>
      <c r="U93" s="71">
        <v>1863.43</v>
      </c>
      <c r="V93" s="71">
        <v>1922.75</v>
      </c>
      <c r="W93" s="71">
        <v>1991.78</v>
      </c>
      <c r="X93" s="71">
        <v>1924.01</v>
      </c>
      <c r="Y93" s="71">
        <v>1771.93</v>
      </c>
      <c r="Z93" s="71">
        <v>1546.79</v>
      </c>
      <c r="AA93" s="71">
        <v>1432.05</v>
      </c>
    </row>
    <row r="94" spans="1:27" ht="12.75" customHeight="1" outlineLevel="1" x14ac:dyDescent="0.3">
      <c r="A94" s="163" t="s">
        <v>324</v>
      </c>
      <c r="B94" s="94" t="s">
        <v>90</v>
      </c>
      <c r="C94" s="70" t="s">
        <v>79</v>
      </c>
      <c r="D94" s="71">
        <f>$D$9</f>
        <v>1071.42</v>
      </c>
      <c r="E94" s="71">
        <f t="shared" ref="E94:AA94" si="52">$D$9</f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customHeight="1" outlineLevel="1" x14ac:dyDescent="0.3">
      <c r="A95" s="163" t="s">
        <v>325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326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 t="shared" si="53"/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x14ac:dyDescent="0.3">
      <c r="A97" s="162" t="s">
        <v>327</v>
      </c>
      <c r="B97" s="54" t="str">
        <f>"19"&amp;"."&amp;$B$662&amp;"."&amp;$B$663</f>
        <v>19.03.2024</v>
      </c>
      <c r="C97" s="134" t="s">
        <v>76</v>
      </c>
      <c r="D97" s="135">
        <f>ROUND(((D98+D99+D101+D100)/1000),5)</f>
        <v>2.5844100000000001</v>
      </c>
      <c r="E97" s="135">
        <f>ROUND(((E98+E99+E101+E100)/1000),5)</f>
        <v>2.5196900000000002</v>
      </c>
      <c r="F97" s="135">
        <f>ROUND(((F98+F99+F101+F100)/1000),5)</f>
        <v>2.4926400000000002</v>
      </c>
      <c r="G97" s="135">
        <f t="shared" ref="G97:AA97" si="54">ROUND(((G98+G99+G101+G100)/1000),5)</f>
        <v>2.4873799999999999</v>
      </c>
      <c r="H97" s="135">
        <f t="shared" si="54"/>
        <v>2.5164300000000002</v>
      </c>
      <c r="I97" s="135">
        <f t="shared" si="54"/>
        <v>2.6115599999999999</v>
      </c>
      <c r="J97" s="135">
        <f t="shared" si="54"/>
        <v>2.7439800000000001</v>
      </c>
      <c r="K97" s="135">
        <f t="shared" si="54"/>
        <v>2.8883399999999999</v>
      </c>
      <c r="L97" s="135">
        <f t="shared" si="54"/>
        <v>3.0946799999999999</v>
      </c>
      <c r="M97" s="135">
        <f t="shared" si="54"/>
        <v>3.2094800000000001</v>
      </c>
      <c r="N97" s="135">
        <f t="shared" si="54"/>
        <v>3.2204999999999999</v>
      </c>
      <c r="O97" s="135">
        <f t="shared" si="54"/>
        <v>3.2434500000000002</v>
      </c>
      <c r="P97" s="135">
        <f t="shared" si="54"/>
        <v>3.19754</v>
      </c>
      <c r="Q97" s="135">
        <f t="shared" si="54"/>
        <v>3.2273800000000001</v>
      </c>
      <c r="R97" s="135">
        <f t="shared" si="54"/>
        <v>3.1587499999999999</v>
      </c>
      <c r="S97" s="135">
        <f t="shared" si="54"/>
        <v>3.1310899999999999</v>
      </c>
      <c r="T97" s="135">
        <f t="shared" si="54"/>
        <v>3.0819800000000002</v>
      </c>
      <c r="U97" s="135">
        <f t="shared" si="54"/>
        <v>2.9921000000000002</v>
      </c>
      <c r="V97" s="135">
        <f t="shared" si="54"/>
        <v>3.14967</v>
      </c>
      <c r="W97" s="135">
        <f t="shared" si="54"/>
        <v>3.25841</v>
      </c>
      <c r="X97" s="135">
        <f t="shared" si="54"/>
        <v>3.15083</v>
      </c>
      <c r="Y97" s="135">
        <f t="shared" si="54"/>
        <v>3.0065</v>
      </c>
      <c r="Z97" s="135">
        <f t="shared" si="54"/>
        <v>2.8086000000000002</v>
      </c>
      <c r="AA97" s="135">
        <f t="shared" si="54"/>
        <v>2.6620200000000001</v>
      </c>
    </row>
    <row r="98" spans="1:27" ht="12.75" customHeight="1" outlineLevel="1" x14ac:dyDescent="0.3">
      <c r="A98" s="163" t="s">
        <v>328</v>
      </c>
      <c r="B98" s="94" t="s">
        <v>238</v>
      </c>
      <c r="C98" s="70" t="s">
        <v>79</v>
      </c>
      <c r="D98" s="71">
        <v>1291.04</v>
      </c>
      <c r="E98" s="71">
        <v>1226.32</v>
      </c>
      <c r="F98" s="71">
        <v>1199.27</v>
      </c>
      <c r="G98" s="71">
        <v>1194.01</v>
      </c>
      <c r="H98" s="71">
        <v>1223.06</v>
      </c>
      <c r="I98" s="71">
        <v>1318.19</v>
      </c>
      <c r="J98" s="71">
        <v>1450.61</v>
      </c>
      <c r="K98" s="71">
        <v>1594.97</v>
      </c>
      <c r="L98" s="71">
        <v>1801.31</v>
      </c>
      <c r="M98" s="71">
        <v>1916.11</v>
      </c>
      <c r="N98" s="71">
        <v>1927.13</v>
      </c>
      <c r="O98" s="71">
        <v>1950.08</v>
      </c>
      <c r="P98" s="71">
        <v>1904.17</v>
      </c>
      <c r="Q98" s="71">
        <v>1934.01</v>
      </c>
      <c r="R98" s="71">
        <v>1865.38</v>
      </c>
      <c r="S98" s="71">
        <v>1837.72</v>
      </c>
      <c r="T98" s="71">
        <v>1788.61</v>
      </c>
      <c r="U98" s="71">
        <v>1698.73</v>
      </c>
      <c r="V98" s="71">
        <v>1856.3</v>
      </c>
      <c r="W98" s="71">
        <v>1965.04</v>
      </c>
      <c r="X98" s="71">
        <v>1857.46</v>
      </c>
      <c r="Y98" s="71">
        <v>1713.13</v>
      </c>
      <c r="Z98" s="71">
        <v>1515.23</v>
      </c>
      <c r="AA98" s="71">
        <v>1368.65</v>
      </c>
    </row>
    <row r="99" spans="1:27" ht="12.75" customHeight="1" outlineLevel="1" x14ac:dyDescent="0.3">
      <c r="A99" s="163" t="s">
        <v>329</v>
      </c>
      <c r="B99" s="94" t="s">
        <v>90</v>
      </c>
      <c r="C99" s="70" t="s">
        <v>79</v>
      </c>
      <c r="D99" s="71">
        <f>$D$9</f>
        <v>1071.42</v>
      </c>
      <c r="E99" s="71">
        <f t="shared" ref="E99:AA99" si="55">$D$9</f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customHeight="1" outlineLevel="1" x14ac:dyDescent="0.3">
      <c r="A100" s="163" t="s">
        <v>330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331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 t="shared" si="56"/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x14ac:dyDescent="0.3">
      <c r="A102" s="162" t="s">
        <v>332</v>
      </c>
      <c r="B102" s="54" t="str">
        <f>"20"&amp;"."&amp;$B$662&amp;"."&amp;$B$663</f>
        <v>20.03.2024</v>
      </c>
      <c r="C102" s="134" t="s">
        <v>76</v>
      </c>
      <c r="D102" s="135">
        <f>ROUND(((D103+D104+D106+D105)/1000),5)</f>
        <v>2.57341</v>
      </c>
      <c r="E102" s="135">
        <f>ROUND(((E103+E104+E106+E105)/1000),5)</f>
        <v>2.5062199999999999</v>
      </c>
      <c r="F102" s="135">
        <f>ROUND(((F103+F104+F106+F105)/1000),5)</f>
        <v>2.4752900000000002</v>
      </c>
      <c r="G102" s="135">
        <f t="shared" ref="G102:AA102" si="57">ROUND(((G103+G104+G106+G105)/1000),5)</f>
        <v>2.4723299999999999</v>
      </c>
      <c r="H102" s="135">
        <f t="shared" si="57"/>
        <v>2.5038999999999998</v>
      </c>
      <c r="I102" s="135">
        <f t="shared" si="57"/>
        <v>2.6121099999999999</v>
      </c>
      <c r="J102" s="135">
        <f t="shared" si="57"/>
        <v>2.7456399999999999</v>
      </c>
      <c r="K102" s="135">
        <f t="shared" si="57"/>
        <v>2.8308200000000001</v>
      </c>
      <c r="L102" s="135">
        <f t="shared" si="57"/>
        <v>3.07376</v>
      </c>
      <c r="M102" s="135">
        <f t="shared" si="57"/>
        <v>3.1879200000000001</v>
      </c>
      <c r="N102" s="135">
        <f t="shared" si="57"/>
        <v>3.2148599999999998</v>
      </c>
      <c r="O102" s="135">
        <f t="shared" si="57"/>
        <v>3.2363300000000002</v>
      </c>
      <c r="P102" s="135">
        <f t="shared" si="57"/>
        <v>3.2019700000000002</v>
      </c>
      <c r="Q102" s="135">
        <f t="shared" si="57"/>
        <v>3.21583</v>
      </c>
      <c r="R102" s="135">
        <f t="shared" si="57"/>
        <v>3.1870099999999999</v>
      </c>
      <c r="S102" s="135">
        <f t="shared" si="57"/>
        <v>3.1634699999999998</v>
      </c>
      <c r="T102" s="135">
        <f t="shared" si="57"/>
        <v>3.1367500000000001</v>
      </c>
      <c r="U102" s="135">
        <f t="shared" si="57"/>
        <v>3.0518800000000001</v>
      </c>
      <c r="V102" s="135">
        <f t="shared" si="57"/>
        <v>3.1313300000000002</v>
      </c>
      <c r="W102" s="135">
        <f t="shared" si="57"/>
        <v>3.20045</v>
      </c>
      <c r="X102" s="135">
        <f t="shared" si="57"/>
        <v>3.1166399999999999</v>
      </c>
      <c r="Y102" s="135">
        <f t="shared" si="57"/>
        <v>3.0428600000000001</v>
      </c>
      <c r="Z102" s="135">
        <f t="shared" si="57"/>
        <v>2.8188200000000001</v>
      </c>
      <c r="AA102" s="135">
        <f t="shared" si="57"/>
        <v>2.7352599999999998</v>
      </c>
    </row>
    <row r="103" spans="1:27" ht="12.75" customHeight="1" outlineLevel="1" x14ac:dyDescent="0.3">
      <c r="A103" s="163" t="s">
        <v>333</v>
      </c>
      <c r="B103" s="94" t="s">
        <v>238</v>
      </c>
      <c r="C103" s="70" t="s">
        <v>79</v>
      </c>
      <c r="D103" s="71">
        <v>1280.04</v>
      </c>
      <c r="E103" s="71">
        <v>1212.8499999999999</v>
      </c>
      <c r="F103" s="71">
        <v>1181.92</v>
      </c>
      <c r="G103" s="71">
        <v>1178.96</v>
      </c>
      <c r="H103" s="71">
        <v>1210.53</v>
      </c>
      <c r="I103" s="71">
        <v>1318.74</v>
      </c>
      <c r="J103" s="71">
        <v>1452.27</v>
      </c>
      <c r="K103" s="71">
        <v>1537.45</v>
      </c>
      <c r="L103" s="71">
        <v>1780.39</v>
      </c>
      <c r="M103" s="71">
        <v>1894.55</v>
      </c>
      <c r="N103" s="71">
        <v>1921.49</v>
      </c>
      <c r="O103" s="71">
        <v>1942.96</v>
      </c>
      <c r="P103" s="71">
        <v>1908.6</v>
      </c>
      <c r="Q103" s="71">
        <v>1922.46</v>
      </c>
      <c r="R103" s="71">
        <v>1893.64</v>
      </c>
      <c r="S103" s="71">
        <v>1870.1</v>
      </c>
      <c r="T103" s="71">
        <v>1843.38</v>
      </c>
      <c r="U103" s="71">
        <v>1758.51</v>
      </c>
      <c r="V103" s="71">
        <v>1837.96</v>
      </c>
      <c r="W103" s="71">
        <v>1907.08</v>
      </c>
      <c r="X103" s="71">
        <v>1823.27</v>
      </c>
      <c r="Y103" s="71">
        <v>1749.49</v>
      </c>
      <c r="Z103" s="71">
        <v>1525.45</v>
      </c>
      <c r="AA103" s="71">
        <v>1441.89</v>
      </c>
    </row>
    <row r="104" spans="1:27" ht="12.75" customHeight="1" outlineLevel="1" x14ac:dyDescent="0.3">
      <c r="A104" s="163" t="s">
        <v>334</v>
      </c>
      <c r="B104" s="94" t="s">
        <v>90</v>
      </c>
      <c r="C104" s="70" t="s">
        <v>79</v>
      </c>
      <c r="D104" s="71">
        <f>$D$9</f>
        <v>1071.42</v>
      </c>
      <c r="E104" s="71">
        <f t="shared" ref="E104:AA104" si="58">$D$9</f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customHeight="1" outlineLevel="1" x14ac:dyDescent="0.3">
      <c r="A105" s="163" t="s">
        <v>335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336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 t="shared" si="59"/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x14ac:dyDescent="0.3">
      <c r="A107" s="162" t="s">
        <v>337</v>
      </c>
      <c r="B107" s="54" t="str">
        <f>"21"&amp;"."&amp;$B$662&amp;"."&amp;$B$663</f>
        <v>21.03.2024</v>
      </c>
      <c r="C107" s="134" t="s">
        <v>76</v>
      </c>
      <c r="D107" s="135">
        <f>ROUND(((D108+D109+D111+D110)/1000),5)</f>
        <v>2.65232</v>
      </c>
      <c r="E107" s="135">
        <f>ROUND(((E108+E109+E111+E110)/1000),5)</f>
        <v>2.5605899999999999</v>
      </c>
      <c r="F107" s="135">
        <f>ROUND(((F108+F109+F111+F110)/1000),5)</f>
        <v>2.5234399999999999</v>
      </c>
      <c r="G107" s="135">
        <f t="shared" ref="G107:AA107" si="60">ROUND(((G108+G109+G111+G110)/1000),5)</f>
        <v>2.5203000000000002</v>
      </c>
      <c r="H107" s="135">
        <f t="shared" si="60"/>
        <v>2.5533700000000001</v>
      </c>
      <c r="I107" s="135">
        <f t="shared" si="60"/>
        <v>2.6895600000000002</v>
      </c>
      <c r="J107" s="135">
        <f t="shared" si="60"/>
        <v>2.7811300000000001</v>
      </c>
      <c r="K107" s="135">
        <f t="shared" si="60"/>
        <v>2.99546</v>
      </c>
      <c r="L107" s="135">
        <f t="shared" si="60"/>
        <v>3.1453600000000002</v>
      </c>
      <c r="M107" s="135">
        <f t="shared" si="60"/>
        <v>3.2236600000000002</v>
      </c>
      <c r="N107" s="135">
        <f t="shared" si="60"/>
        <v>3.22567</v>
      </c>
      <c r="O107" s="135">
        <f t="shared" si="60"/>
        <v>3.2300599999999999</v>
      </c>
      <c r="P107" s="135">
        <f t="shared" si="60"/>
        <v>3.2032500000000002</v>
      </c>
      <c r="Q107" s="135">
        <f t="shared" si="60"/>
        <v>3.2141000000000002</v>
      </c>
      <c r="R107" s="135">
        <f t="shared" si="60"/>
        <v>3.1893199999999999</v>
      </c>
      <c r="S107" s="135">
        <f t="shared" si="60"/>
        <v>3.1682100000000002</v>
      </c>
      <c r="T107" s="135">
        <f t="shared" si="60"/>
        <v>3.1605099999999999</v>
      </c>
      <c r="U107" s="135">
        <f t="shared" si="60"/>
        <v>3.1003500000000002</v>
      </c>
      <c r="V107" s="135">
        <f t="shared" si="60"/>
        <v>3.1457899999999999</v>
      </c>
      <c r="W107" s="135">
        <f t="shared" si="60"/>
        <v>3.2226900000000001</v>
      </c>
      <c r="X107" s="135">
        <f t="shared" si="60"/>
        <v>3.1839599999999999</v>
      </c>
      <c r="Y107" s="135">
        <f t="shared" si="60"/>
        <v>3.1489400000000001</v>
      </c>
      <c r="Z107" s="135">
        <f t="shared" si="60"/>
        <v>2.8879299999999999</v>
      </c>
      <c r="AA107" s="135">
        <f t="shared" si="60"/>
        <v>2.7536800000000001</v>
      </c>
    </row>
    <row r="108" spans="1:27" ht="12.75" customHeight="1" outlineLevel="1" x14ac:dyDescent="0.3">
      <c r="A108" s="163" t="s">
        <v>338</v>
      </c>
      <c r="B108" s="94" t="s">
        <v>238</v>
      </c>
      <c r="C108" s="70" t="s">
        <v>79</v>
      </c>
      <c r="D108" s="71">
        <v>1358.95</v>
      </c>
      <c r="E108" s="71">
        <v>1267.22</v>
      </c>
      <c r="F108" s="71">
        <v>1230.07</v>
      </c>
      <c r="G108" s="71">
        <v>1226.93</v>
      </c>
      <c r="H108" s="71">
        <v>1260</v>
      </c>
      <c r="I108" s="71">
        <v>1396.19</v>
      </c>
      <c r="J108" s="71">
        <v>1487.76</v>
      </c>
      <c r="K108" s="71">
        <v>1702.09</v>
      </c>
      <c r="L108" s="71">
        <v>1851.99</v>
      </c>
      <c r="M108" s="71">
        <v>1930.29</v>
      </c>
      <c r="N108" s="71">
        <v>1932.3</v>
      </c>
      <c r="O108" s="71">
        <v>1936.69</v>
      </c>
      <c r="P108" s="71">
        <v>1909.88</v>
      </c>
      <c r="Q108" s="71">
        <v>1920.73</v>
      </c>
      <c r="R108" s="71">
        <v>1895.95</v>
      </c>
      <c r="S108" s="71">
        <v>1874.84</v>
      </c>
      <c r="T108" s="71">
        <v>1867.14</v>
      </c>
      <c r="U108" s="71">
        <v>1806.98</v>
      </c>
      <c r="V108" s="71">
        <v>1852.42</v>
      </c>
      <c r="W108" s="71">
        <v>1929.32</v>
      </c>
      <c r="X108" s="71">
        <v>1890.59</v>
      </c>
      <c r="Y108" s="71">
        <v>1855.57</v>
      </c>
      <c r="Z108" s="71">
        <v>1594.56</v>
      </c>
      <c r="AA108" s="71">
        <v>1460.31</v>
      </c>
    </row>
    <row r="109" spans="1:27" ht="12.75" customHeight="1" outlineLevel="1" x14ac:dyDescent="0.3">
      <c r="A109" s="163" t="s">
        <v>339</v>
      </c>
      <c r="B109" s="94" t="s">
        <v>90</v>
      </c>
      <c r="C109" s="70" t="s">
        <v>79</v>
      </c>
      <c r="D109" s="71">
        <f>$D$9</f>
        <v>1071.42</v>
      </c>
      <c r="E109" s="71">
        <f t="shared" ref="E109:AA109" si="61">$D$9</f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customHeight="1" outlineLevel="1" x14ac:dyDescent="0.3">
      <c r="A110" s="163" t="s">
        <v>340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341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 t="shared" si="62"/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x14ac:dyDescent="0.3">
      <c r="A112" s="162" t="s">
        <v>342</v>
      </c>
      <c r="B112" s="54" t="str">
        <f>"22"&amp;"."&amp;$B$662&amp;"."&amp;$B$663</f>
        <v>22.03.2024</v>
      </c>
      <c r="C112" s="134" t="s">
        <v>76</v>
      </c>
      <c r="D112" s="135">
        <f>ROUND(((D113+D114+D116+D115)/1000),5)</f>
        <v>2.6241699999999999</v>
      </c>
      <c r="E112" s="135">
        <f>ROUND(((E113+E114+E116+E115)/1000),5)</f>
        <v>2.5380400000000001</v>
      </c>
      <c r="F112" s="135">
        <f>ROUND(((F113+F114+F116+F115)/1000),5)</f>
        <v>2.51634</v>
      </c>
      <c r="G112" s="135">
        <f t="shared" ref="G112:AA112" si="63">ROUND(((G113+G114+G116+G115)/1000),5)</f>
        <v>2.4965700000000002</v>
      </c>
      <c r="H112" s="135">
        <f t="shared" si="63"/>
        <v>2.5412300000000001</v>
      </c>
      <c r="I112" s="135">
        <f t="shared" si="63"/>
        <v>2.67421</v>
      </c>
      <c r="J112" s="135">
        <f t="shared" si="63"/>
        <v>2.7756099999999999</v>
      </c>
      <c r="K112" s="135">
        <f t="shared" si="63"/>
        <v>3.07667</v>
      </c>
      <c r="L112" s="135">
        <f t="shared" si="63"/>
        <v>3.1688800000000001</v>
      </c>
      <c r="M112" s="135">
        <f t="shared" si="63"/>
        <v>3.22925</v>
      </c>
      <c r="N112" s="135">
        <f t="shared" si="63"/>
        <v>3.26302</v>
      </c>
      <c r="O112" s="135">
        <f t="shared" si="63"/>
        <v>3.2732100000000002</v>
      </c>
      <c r="P112" s="135">
        <f t="shared" si="63"/>
        <v>3.2521599999999999</v>
      </c>
      <c r="Q112" s="135">
        <f t="shared" si="63"/>
        <v>3.2583099999999998</v>
      </c>
      <c r="R112" s="135">
        <f t="shared" si="63"/>
        <v>3.2395800000000001</v>
      </c>
      <c r="S112" s="135">
        <f t="shared" si="63"/>
        <v>3.2238199999999999</v>
      </c>
      <c r="T112" s="135">
        <f t="shared" si="63"/>
        <v>3.2114600000000002</v>
      </c>
      <c r="U112" s="135">
        <f t="shared" si="63"/>
        <v>3.1590400000000001</v>
      </c>
      <c r="V112" s="135">
        <f t="shared" si="63"/>
        <v>3.2178499999999999</v>
      </c>
      <c r="W112" s="135">
        <f t="shared" si="63"/>
        <v>3.2881100000000001</v>
      </c>
      <c r="X112" s="135">
        <f t="shared" si="63"/>
        <v>3.2256999999999998</v>
      </c>
      <c r="Y112" s="135">
        <f t="shared" si="63"/>
        <v>3.1528800000000001</v>
      </c>
      <c r="Z112" s="135">
        <f t="shared" si="63"/>
        <v>2.9564499999999998</v>
      </c>
      <c r="AA112" s="135">
        <f t="shared" si="63"/>
        <v>2.7681499999999999</v>
      </c>
    </row>
    <row r="113" spans="1:27" ht="12.75" customHeight="1" outlineLevel="1" x14ac:dyDescent="0.3">
      <c r="A113" s="163" t="s">
        <v>343</v>
      </c>
      <c r="B113" s="94" t="s">
        <v>238</v>
      </c>
      <c r="C113" s="70" t="s">
        <v>79</v>
      </c>
      <c r="D113" s="71">
        <v>1330.8</v>
      </c>
      <c r="E113" s="71">
        <v>1244.67</v>
      </c>
      <c r="F113" s="71">
        <v>1222.97</v>
      </c>
      <c r="G113" s="71">
        <v>1203.2</v>
      </c>
      <c r="H113" s="71">
        <v>1247.8599999999999</v>
      </c>
      <c r="I113" s="71">
        <v>1380.84</v>
      </c>
      <c r="J113" s="71">
        <v>1482.24</v>
      </c>
      <c r="K113" s="71">
        <v>1783.3</v>
      </c>
      <c r="L113" s="71">
        <v>1875.51</v>
      </c>
      <c r="M113" s="71">
        <v>1935.88</v>
      </c>
      <c r="N113" s="71">
        <v>1969.65</v>
      </c>
      <c r="O113" s="71">
        <v>1979.84</v>
      </c>
      <c r="P113" s="71">
        <v>1958.79</v>
      </c>
      <c r="Q113" s="71">
        <v>1964.94</v>
      </c>
      <c r="R113" s="71">
        <v>1946.21</v>
      </c>
      <c r="S113" s="71">
        <v>1930.45</v>
      </c>
      <c r="T113" s="71">
        <v>1918.09</v>
      </c>
      <c r="U113" s="71">
        <v>1865.67</v>
      </c>
      <c r="V113" s="71">
        <v>1924.48</v>
      </c>
      <c r="W113" s="71">
        <v>1994.74</v>
      </c>
      <c r="X113" s="71">
        <v>1932.33</v>
      </c>
      <c r="Y113" s="71">
        <v>1859.51</v>
      </c>
      <c r="Z113" s="71">
        <v>1663.08</v>
      </c>
      <c r="AA113" s="71">
        <v>1474.78</v>
      </c>
    </row>
    <row r="114" spans="1:27" ht="12.75" customHeight="1" outlineLevel="1" x14ac:dyDescent="0.3">
      <c r="A114" s="163" t="s">
        <v>344</v>
      </c>
      <c r="B114" s="94" t="s">
        <v>90</v>
      </c>
      <c r="C114" s="70" t="s">
        <v>79</v>
      </c>
      <c r="D114" s="71">
        <f>$D$9</f>
        <v>1071.42</v>
      </c>
      <c r="E114" s="71">
        <f t="shared" ref="E114:AA114" si="64">$D$9</f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customHeight="1" outlineLevel="1" x14ac:dyDescent="0.3">
      <c r="A115" s="163" t="s">
        <v>345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346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 t="shared" si="65"/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x14ac:dyDescent="0.3">
      <c r="A117" s="162" t="s">
        <v>347</v>
      </c>
      <c r="B117" s="54" t="str">
        <f>"23"&amp;"."&amp;$B$662&amp;"."&amp;$B$663</f>
        <v>23.03.2024</v>
      </c>
      <c r="C117" s="134" t="s">
        <v>76</v>
      </c>
      <c r="D117" s="135">
        <f>ROUND(((D118+D119+D121+D120)/1000),5)</f>
        <v>2.84674</v>
      </c>
      <c r="E117" s="135">
        <f>ROUND(((E118+E119+E121+E120)/1000),5)</f>
        <v>2.7650299999999999</v>
      </c>
      <c r="F117" s="135">
        <f>ROUND(((F118+F119+F121+F120)/1000),5)</f>
        <v>2.7065999999999999</v>
      </c>
      <c r="G117" s="135">
        <f t="shared" ref="G117:AA117" si="66">ROUND(((G118+G119+G121+G120)/1000),5)</f>
        <v>2.6922700000000002</v>
      </c>
      <c r="H117" s="135">
        <f t="shared" si="66"/>
        <v>2.70947</v>
      </c>
      <c r="I117" s="135">
        <f t="shared" si="66"/>
        <v>2.7555200000000002</v>
      </c>
      <c r="J117" s="135">
        <f t="shared" si="66"/>
        <v>2.7755000000000001</v>
      </c>
      <c r="K117" s="135">
        <f t="shared" si="66"/>
        <v>2.94231</v>
      </c>
      <c r="L117" s="135">
        <f t="shared" si="66"/>
        <v>3.1660900000000001</v>
      </c>
      <c r="M117" s="135">
        <f t="shared" si="66"/>
        <v>3.2854199999999998</v>
      </c>
      <c r="N117" s="135">
        <f t="shared" si="66"/>
        <v>3.3573599999999999</v>
      </c>
      <c r="O117" s="135">
        <f t="shared" si="66"/>
        <v>3.34951</v>
      </c>
      <c r="P117" s="135">
        <f t="shared" si="66"/>
        <v>3.3170700000000002</v>
      </c>
      <c r="Q117" s="135">
        <f t="shared" si="66"/>
        <v>3.3126899999999999</v>
      </c>
      <c r="R117" s="135">
        <f t="shared" si="66"/>
        <v>3.2757700000000001</v>
      </c>
      <c r="S117" s="135">
        <f t="shared" si="66"/>
        <v>3.2519999999999998</v>
      </c>
      <c r="T117" s="135">
        <f t="shared" si="66"/>
        <v>3.2573599999999998</v>
      </c>
      <c r="U117" s="135">
        <f t="shared" si="66"/>
        <v>3.2537600000000002</v>
      </c>
      <c r="V117" s="135">
        <f t="shared" si="66"/>
        <v>3.2993199999999998</v>
      </c>
      <c r="W117" s="135">
        <f t="shared" si="66"/>
        <v>3.4341699999999999</v>
      </c>
      <c r="X117" s="135">
        <f t="shared" si="66"/>
        <v>3.3503799999999999</v>
      </c>
      <c r="Y117" s="135">
        <f t="shared" si="66"/>
        <v>3.2317</v>
      </c>
      <c r="Z117" s="135">
        <f t="shared" si="66"/>
        <v>3.0556199999999998</v>
      </c>
      <c r="AA117" s="135">
        <f t="shared" si="66"/>
        <v>2.8870800000000001</v>
      </c>
    </row>
    <row r="118" spans="1:27" ht="12.75" customHeight="1" outlineLevel="1" x14ac:dyDescent="0.3">
      <c r="A118" s="163" t="s">
        <v>348</v>
      </c>
      <c r="B118" s="94" t="s">
        <v>238</v>
      </c>
      <c r="C118" s="70" t="s">
        <v>79</v>
      </c>
      <c r="D118" s="71">
        <v>1553.37</v>
      </c>
      <c r="E118" s="71">
        <v>1471.66</v>
      </c>
      <c r="F118" s="71">
        <v>1413.23</v>
      </c>
      <c r="G118" s="71">
        <v>1398.9</v>
      </c>
      <c r="H118" s="71">
        <v>1416.1</v>
      </c>
      <c r="I118" s="71">
        <v>1462.15</v>
      </c>
      <c r="J118" s="71">
        <v>1482.13</v>
      </c>
      <c r="K118" s="71">
        <v>1648.94</v>
      </c>
      <c r="L118" s="71">
        <v>1872.72</v>
      </c>
      <c r="M118" s="71">
        <v>1992.05</v>
      </c>
      <c r="N118" s="71">
        <v>2063.9899999999998</v>
      </c>
      <c r="O118" s="71">
        <v>2056.14</v>
      </c>
      <c r="P118" s="71">
        <v>2023.7</v>
      </c>
      <c r="Q118" s="71">
        <v>2019.32</v>
      </c>
      <c r="R118" s="71">
        <v>1982.4</v>
      </c>
      <c r="S118" s="71">
        <v>1958.63</v>
      </c>
      <c r="T118" s="71">
        <v>1963.99</v>
      </c>
      <c r="U118" s="71">
        <v>1960.39</v>
      </c>
      <c r="V118" s="71">
        <v>2005.95</v>
      </c>
      <c r="W118" s="71">
        <v>2140.8000000000002</v>
      </c>
      <c r="X118" s="71">
        <v>2057.0100000000002</v>
      </c>
      <c r="Y118" s="71">
        <v>1938.33</v>
      </c>
      <c r="Z118" s="71">
        <v>1762.25</v>
      </c>
      <c r="AA118" s="71">
        <v>1593.71</v>
      </c>
    </row>
    <row r="119" spans="1:27" ht="12.75" customHeight="1" outlineLevel="1" x14ac:dyDescent="0.3">
      <c r="A119" s="163" t="s">
        <v>349</v>
      </c>
      <c r="B119" s="94" t="s">
        <v>90</v>
      </c>
      <c r="C119" s="70" t="s">
        <v>79</v>
      </c>
      <c r="D119" s="71">
        <f>$D$9</f>
        <v>1071.42</v>
      </c>
      <c r="E119" s="71">
        <f t="shared" ref="E119:AA119" si="67">$D$9</f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customHeight="1" outlineLevel="1" x14ac:dyDescent="0.3">
      <c r="A120" s="163" t="s">
        <v>350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351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 t="shared" si="68"/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x14ac:dyDescent="0.3">
      <c r="A122" s="162" t="s">
        <v>352</v>
      </c>
      <c r="B122" s="54" t="str">
        <f>"24"&amp;"."&amp;$B$662&amp;"."&amp;$B$663</f>
        <v>24.03.2024</v>
      </c>
      <c r="C122" s="134" t="s">
        <v>76</v>
      </c>
      <c r="D122" s="135">
        <f>ROUND(((D123+D124+D126+D125)/1000),5)</f>
        <v>2.74363</v>
      </c>
      <c r="E122" s="135">
        <f>ROUND(((E123+E124+E126+E125)/1000),5)</f>
        <v>2.5767600000000002</v>
      </c>
      <c r="F122" s="135">
        <f>ROUND(((F123+F124+F126+F125)/1000),5)</f>
        <v>2.5216799999999999</v>
      </c>
      <c r="G122" s="135">
        <f t="shared" ref="G122:AA122" si="69">ROUND(((G123+G124+G126+G125)/1000),5)</f>
        <v>2.5137499999999999</v>
      </c>
      <c r="H122" s="135">
        <f t="shared" si="69"/>
        <v>2.5144700000000002</v>
      </c>
      <c r="I122" s="135">
        <f t="shared" si="69"/>
        <v>2.52583</v>
      </c>
      <c r="J122" s="135">
        <f t="shared" si="69"/>
        <v>2.5483500000000001</v>
      </c>
      <c r="K122" s="135">
        <f t="shared" si="69"/>
        <v>2.7180200000000001</v>
      </c>
      <c r="L122" s="135">
        <f t="shared" si="69"/>
        <v>2.8540100000000002</v>
      </c>
      <c r="M122" s="135">
        <f t="shared" si="69"/>
        <v>3.0406900000000001</v>
      </c>
      <c r="N122" s="135">
        <f t="shared" si="69"/>
        <v>3.0813299999999999</v>
      </c>
      <c r="O122" s="135">
        <f t="shared" si="69"/>
        <v>3.0983800000000001</v>
      </c>
      <c r="P122" s="135">
        <f t="shared" si="69"/>
        <v>3.0879799999999999</v>
      </c>
      <c r="Q122" s="135">
        <f t="shared" si="69"/>
        <v>3.0861800000000001</v>
      </c>
      <c r="R122" s="135">
        <f t="shared" si="69"/>
        <v>3.0765500000000001</v>
      </c>
      <c r="S122" s="135">
        <f t="shared" si="69"/>
        <v>3.0766</v>
      </c>
      <c r="T122" s="135">
        <f t="shared" si="69"/>
        <v>3.0842900000000002</v>
      </c>
      <c r="U122" s="135">
        <f t="shared" si="69"/>
        <v>3.09422</v>
      </c>
      <c r="V122" s="135">
        <f t="shared" si="69"/>
        <v>3.1533500000000001</v>
      </c>
      <c r="W122" s="135">
        <f t="shared" si="69"/>
        <v>3.28749</v>
      </c>
      <c r="X122" s="135">
        <f t="shared" si="69"/>
        <v>3.1987100000000002</v>
      </c>
      <c r="Y122" s="135">
        <f t="shared" si="69"/>
        <v>3.0714199999999998</v>
      </c>
      <c r="Z122" s="135">
        <f t="shared" si="69"/>
        <v>2.9220899999999999</v>
      </c>
      <c r="AA122" s="135">
        <f t="shared" si="69"/>
        <v>2.7689699999999999</v>
      </c>
    </row>
    <row r="123" spans="1:27" ht="12.75" customHeight="1" outlineLevel="1" x14ac:dyDescent="0.3">
      <c r="A123" s="163" t="s">
        <v>353</v>
      </c>
      <c r="B123" s="94" t="s">
        <v>238</v>
      </c>
      <c r="C123" s="70" t="s">
        <v>79</v>
      </c>
      <c r="D123" s="71">
        <v>1450.26</v>
      </c>
      <c r="E123" s="71">
        <v>1283.3900000000001</v>
      </c>
      <c r="F123" s="71">
        <v>1228.31</v>
      </c>
      <c r="G123" s="71">
        <v>1220.3800000000001</v>
      </c>
      <c r="H123" s="71">
        <v>1221.0999999999999</v>
      </c>
      <c r="I123" s="71">
        <v>1232.46</v>
      </c>
      <c r="J123" s="71">
        <v>1254.98</v>
      </c>
      <c r="K123" s="71">
        <v>1424.65</v>
      </c>
      <c r="L123" s="71">
        <v>1560.64</v>
      </c>
      <c r="M123" s="71">
        <v>1747.32</v>
      </c>
      <c r="N123" s="71">
        <v>1787.96</v>
      </c>
      <c r="O123" s="71">
        <v>1805.01</v>
      </c>
      <c r="P123" s="71">
        <v>1794.61</v>
      </c>
      <c r="Q123" s="71">
        <v>1792.81</v>
      </c>
      <c r="R123" s="71">
        <v>1783.18</v>
      </c>
      <c r="S123" s="71">
        <v>1783.23</v>
      </c>
      <c r="T123" s="71">
        <v>1790.92</v>
      </c>
      <c r="U123" s="71">
        <v>1800.85</v>
      </c>
      <c r="V123" s="71">
        <v>1859.98</v>
      </c>
      <c r="W123" s="71">
        <v>1994.12</v>
      </c>
      <c r="X123" s="71">
        <v>1905.34</v>
      </c>
      <c r="Y123" s="71">
        <v>1778.05</v>
      </c>
      <c r="Z123" s="71">
        <v>1628.72</v>
      </c>
      <c r="AA123" s="71">
        <v>1475.6</v>
      </c>
    </row>
    <row r="124" spans="1:27" ht="12.75" customHeight="1" outlineLevel="1" x14ac:dyDescent="0.3">
      <c r="A124" s="163" t="s">
        <v>354</v>
      </c>
      <c r="B124" s="94" t="s">
        <v>90</v>
      </c>
      <c r="C124" s="70" t="s">
        <v>79</v>
      </c>
      <c r="D124" s="71">
        <f>$D$9</f>
        <v>1071.42</v>
      </c>
      <c r="E124" s="71">
        <f t="shared" ref="E124:AA124" si="70">$D$9</f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customHeight="1" outlineLevel="1" x14ac:dyDescent="0.3">
      <c r="A125" s="163" t="s">
        <v>355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356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 t="shared" si="71"/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x14ac:dyDescent="0.3">
      <c r="A127" s="162" t="s">
        <v>357</v>
      </c>
      <c r="B127" s="54" t="str">
        <f>"25"&amp;"."&amp;$B$662&amp;"."&amp;$B$663</f>
        <v>25.03.2024</v>
      </c>
      <c r="C127" s="134" t="s">
        <v>76</v>
      </c>
      <c r="D127" s="135">
        <f>ROUND(((D128+D129+D131+D130)/1000),5)</f>
        <v>2.77088</v>
      </c>
      <c r="E127" s="135">
        <f>ROUND(((E128+E129+E131+E130)/1000),5)</f>
        <v>2.63158</v>
      </c>
      <c r="F127" s="135">
        <f>ROUND(((F128+F129+F131+F130)/1000),5)</f>
        <v>2.5760999999999998</v>
      </c>
      <c r="G127" s="135">
        <f t="shared" ref="G127:AA127" si="72">ROUND(((G128+G129+G131+G130)/1000),5)</f>
        <v>2.5612900000000001</v>
      </c>
      <c r="H127" s="135">
        <f t="shared" si="72"/>
        <v>2.6616300000000002</v>
      </c>
      <c r="I127" s="135">
        <f t="shared" si="72"/>
        <v>2.7571599999999998</v>
      </c>
      <c r="J127" s="135">
        <f t="shared" si="72"/>
        <v>2.8317999999999999</v>
      </c>
      <c r="K127" s="135">
        <f t="shared" si="72"/>
        <v>3.0708099999999998</v>
      </c>
      <c r="L127" s="135">
        <f t="shared" si="72"/>
        <v>3.2403499999999998</v>
      </c>
      <c r="M127" s="135">
        <f t="shared" si="72"/>
        <v>3.3060499999999999</v>
      </c>
      <c r="N127" s="135">
        <f t="shared" si="72"/>
        <v>3.3168000000000002</v>
      </c>
      <c r="O127" s="135">
        <f t="shared" si="72"/>
        <v>3.3316400000000002</v>
      </c>
      <c r="P127" s="135">
        <f t="shared" si="72"/>
        <v>3.3229500000000001</v>
      </c>
      <c r="Q127" s="135">
        <f t="shared" si="72"/>
        <v>3.3285800000000001</v>
      </c>
      <c r="R127" s="135">
        <f t="shared" si="72"/>
        <v>3.3201100000000001</v>
      </c>
      <c r="S127" s="135">
        <f t="shared" si="72"/>
        <v>3.3162400000000001</v>
      </c>
      <c r="T127" s="135">
        <f t="shared" si="72"/>
        <v>3.3127</v>
      </c>
      <c r="U127" s="135">
        <f t="shared" si="72"/>
        <v>3.23691</v>
      </c>
      <c r="V127" s="135">
        <f t="shared" si="72"/>
        <v>3.2545199999999999</v>
      </c>
      <c r="W127" s="135">
        <f t="shared" si="72"/>
        <v>3.3161299999999998</v>
      </c>
      <c r="X127" s="135">
        <f t="shared" si="72"/>
        <v>3.2712599999999998</v>
      </c>
      <c r="Y127" s="135">
        <f t="shared" si="72"/>
        <v>3.1749800000000001</v>
      </c>
      <c r="Z127" s="135">
        <f t="shared" si="72"/>
        <v>2.8935900000000001</v>
      </c>
      <c r="AA127" s="135">
        <f t="shared" si="72"/>
        <v>2.7855099999999999</v>
      </c>
    </row>
    <row r="128" spans="1:27" ht="12.75" customHeight="1" outlineLevel="1" x14ac:dyDescent="0.3">
      <c r="A128" s="163" t="s">
        <v>358</v>
      </c>
      <c r="B128" s="94" t="s">
        <v>238</v>
      </c>
      <c r="C128" s="70" t="s">
        <v>79</v>
      </c>
      <c r="D128" s="71">
        <v>1477.51</v>
      </c>
      <c r="E128" s="71">
        <v>1338.21</v>
      </c>
      <c r="F128" s="71">
        <v>1282.73</v>
      </c>
      <c r="G128" s="71">
        <v>1267.92</v>
      </c>
      <c r="H128" s="71">
        <v>1368.26</v>
      </c>
      <c r="I128" s="71">
        <v>1463.79</v>
      </c>
      <c r="J128" s="71">
        <v>1538.43</v>
      </c>
      <c r="K128" s="71">
        <v>1777.44</v>
      </c>
      <c r="L128" s="71">
        <v>1946.98</v>
      </c>
      <c r="M128" s="71">
        <v>2012.68</v>
      </c>
      <c r="N128" s="71">
        <v>2023.43</v>
      </c>
      <c r="O128" s="71">
        <v>2038.27</v>
      </c>
      <c r="P128" s="71">
        <v>2029.58</v>
      </c>
      <c r="Q128" s="71">
        <v>2035.21</v>
      </c>
      <c r="R128" s="71">
        <v>2026.74</v>
      </c>
      <c r="S128" s="71">
        <v>2022.87</v>
      </c>
      <c r="T128" s="71">
        <v>2019.33</v>
      </c>
      <c r="U128" s="71">
        <v>1943.54</v>
      </c>
      <c r="V128" s="71">
        <v>1961.15</v>
      </c>
      <c r="W128" s="71">
        <v>2022.76</v>
      </c>
      <c r="X128" s="71">
        <v>1977.89</v>
      </c>
      <c r="Y128" s="71">
        <v>1881.61</v>
      </c>
      <c r="Z128" s="71">
        <v>1600.22</v>
      </c>
      <c r="AA128" s="71">
        <v>1492.14</v>
      </c>
    </row>
    <row r="129" spans="1:27" ht="12.75" customHeight="1" outlineLevel="1" x14ac:dyDescent="0.3">
      <c r="A129" s="163" t="s">
        <v>359</v>
      </c>
      <c r="B129" s="94" t="s">
        <v>90</v>
      </c>
      <c r="C129" s="70" t="s">
        <v>79</v>
      </c>
      <c r="D129" s="71">
        <f>$D$9</f>
        <v>1071.42</v>
      </c>
      <c r="E129" s="71">
        <f t="shared" ref="E129:AA129" si="73">$D$9</f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customHeight="1" outlineLevel="1" x14ac:dyDescent="0.3">
      <c r="A130" s="163" t="s">
        <v>360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361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 t="shared" si="74"/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x14ac:dyDescent="0.3">
      <c r="A132" s="162" t="s">
        <v>362</v>
      </c>
      <c r="B132" s="54" t="str">
        <f>"26"&amp;"."&amp;$B$662&amp;"."&amp;$B$663</f>
        <v>26.03.2024</v>
      </c>
      <c r="C132" s="134" t="s">
        <v>76</v>
      </c>
      <c r="D132" s="135">
        <f>ROUND(((D133+D134+D136+D135)/1000),5)</f>
        <v>2.6896399999999998</v>
      </c>
      <c r="E132" s="135">
        <f>ROUND(((E133+E134+E136+E135)/1000),5)</f>
        <v>2.5855100000000002</v>
      </c>
      <c r="F132" s="135">
        <f>ROUND(((F133+F134+F136+F135)/1000),5)</f>
        <v>2.5332300000000001</v>
      </c>
      <c r="G132" s="135">
        <f t="shared" ref="G132:AA132" si="75">ROUND(((G133+G134+G136+G135)/1000),5)</f>
        <v>2.5324399999999998</v>
      </c>
      <c r="H132" s="135">
        <f t="shared" si="75"/>
        <v>2.57212</v>
      </c>
      <c r="I132" s="135">
        <f t="shared" si="75"/>
        <v>2.71827</v>
      </c>
      <c r="J132" s="135">
        <f t="shared" si="75"/>
        <v>2.8241000000000001</v>
      </c>
      <c r="K132" s="135">
        <f t="shared" si="75"/>
        <v>3.0991499999999998</v>
      </c>
      <c r="L132" s="135">
        <f t="shared" si="75"/>
        <v>3.1867200000000002</v>
      </c>
      <c r="M132" s="135">
        <f t="shared" si="75"/>
        <v>3.2508599999999999</v>
      </c>
      <c r="N132" s="135">
        <f t="shared" si="75"/>
        <v>3.2804600000000002</v>
      </c>
      <c r="O132" s="135">
        <f t="shared" si="75"/>
        <v>3.3111199999999998</v>
      </c>
      <c r="P132" s="135">
        <f t="shared" si="75"/>
        <v>3.2783500000000001</v>
      </c>
      <c r="Q132" s="135">
        <f t="shared" si="75"/>
        <v>3.2801900000000002</v>
      </c>
      <c r="R132" s="135">
        <f t="shared" si="75"/>
        <v>3.2683900000000001</v>
      </c>
      <c r="S132" s="135">
        <f t="shared" si="75"/>
        <v>3.2443300000000002</v>
      </c>
      <c r="T132" s="135">
        <f t="shared" si="75"/>
        <v>3.2354500000000002</v>
      </c>
      <c r="U132" s="135">
        <f t="shared" si="75"/>
        <v>3.1877900000000001</v>
      </c>
      <c r="V132" s="135">
        <f t="shared" si="75"/>
        <v>3.2142200000000001</v>
      </c>
      <c r="W132" s="135">
        <f t="shared" si="75"/>
        <v>3.2447699999999999</v>
      </c>
      <c r="X132" s="135">
        <f t="shared" si="75"/>
        <v>3.22899</v>
      </c>
      <c r="Y132" s="135">
        <f t="shared" si="75"/>
        <v>3.1366499999999999</v>
      </c>
      <c r="Z132" s="135">
        <f t="shared" si="75"/>
        <v>2.89649</v>
      </c>
      <c r="AA132" s="135">
        <f t="shared" si="75"/>
        <v>2.77447</v>
      </c>
    </row>
    <row r="133" spans="1:27" ht="12.75" customHeight="1" outlineLevel="1" x14ac:dyDescent="0.3">
      <c r="A133" s="163" t="s">
        <v>363</v>
      </c>
      <c r="B133" s="94" t="s">
        <v>238</v>
      </c>
      <c r="C133" s="70" t="s">
        <v>79</v>
      </c>
      <c r="D133" s="71">
        <v>1396.27</v>
      </c>
      <c r="E133" s="71">
        <v>1292.1400000000001</v>
      </c>
      <c r="F133" s="71">
        <v>1239.8599999999999</v>
      </c>
      <c r="G133" s="71">
        <v>1239.07</v>
      </c>
      <c r="H133" s="71">
        <v>1278.75</v>
      </c>
      <c r="I133" s="71">
        <v>1424.9</v>
      </c>
      <c r="J133" s="71">
        <v>1530.73</v>
      </c>
      <c r="K133" s="71">
        <v>1805.78</v>
      </c>
      <c r="L133" s="71">
        <v>1893.35</v>
      </c>
      <c r="M133" s="71">
        <v>1957.49</v>
      </c>
      <c r="N133" s="71">
        <v>1987.09</v>
      </c>
      <c r="O133" s="71">
        <v>2017.75</v>
      </c>
      <c r="P133" s="71">
        <v>1984.98</v>
      </c>
      <c r="Q133" s="71">
        <v>1986.82</v>
      </c>
      <c r="R133" s="71">
        <v>1975.02</v>
      </c>
      <c r="S133" s="71">
        <v>1950.96</v>
      </c>
      <c r="T133" s="71">
        <v>1942.08</v>
      </c>
      <c r="U133" s="71">
        <v>1894.42</v>
      </c>
      <c r="V133" s="71">
        <v>1920.85</v>
      </c>
      <c r="W133" s="71">
        <v>1951.4</v>
      </c>
      <c r="X133" s="71">
        <v>1935.62</v>
      </c>
      <c r="Y133" s="71">
        <v>1843.28</v>
      </c>
      <c r="Z133" s="71">
        <v>1603.12</v>
      </c>
      <c r="AA133" s="71">
        <v>1481.1</v>
      </c>
    </row>
    <row r="134" spans="1:27" ht="12.75" customHeight="1" outlineLevel="1" x14ac:dyDescent="0.3">
      <c r="A134" s="163" t="s">
        <v>364</v>
      </c>
      <c r="B134" s="94" t="s">
        <v>90</v>
      </c>
      <c r="C134" s="70" t="s">
        <v>79</v>
      </c>
      <c r="D134" s="71">
        <f>$D$9</f>
        <v>1071.42</v>
      </c>
      <c r="E134" s="71">
        <f t="shared" ref="E134:AA134" si="76">$D$9</f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customHeight="1" outlineLevel="1" x14ac:dyDescent="0.3">
      <c r="A135" s="163" t="s">
        <v>365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366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 t="shared" si="77"/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x14ac:dyDescent="0.3">
      <c r="A137" s="162" t="s">
        <v>367</v>
      </c>
      <c r="B137" s="54" t="str">
        <f>"27"&amp;"."&amp;$B$662&amp;"."&amp;$B$663</f>
        <v>27.03.2024</v>
      </c>
      <c r="C137" s="134" t="s">
        <v>76</v>
      </c>
      <c r="D137" s="135">
        <f>ROUND(((D138+D139+D141+D140)/1000),5)</f>
        <v>2.5676399999999999</v>
      </c>
      <c r="E137" s="135">
        <f>ROUND(((E138+E139+E141+E140)/1000),5)</f>
        <v>2.5364399999999998</v>
      </c>
      <c r="F137" s="135">
        <f>ROUND(((F138+F139+F141+F140)/1000),5)</f>
        <v>2.5272700000000001</v>
      </c>
      <c r="G137" s="135">
        <f t="shared" ref="G137:AA137" si="78">ROUND(((G138+G139+G141+G140)/1000),5)</f>
        <v>2.5289199999999998</v>
      </c>
      <c r="H137" s="135">
        <f t="shared" si="78"/>
        <v>2.5337800000000001</v>
      </c>
      <c r="I137" s="135">
        <f t="shared" si="78"/>
        <v>2.5994299999999999</v>
      </c>
      <c r="J137" s="135">
        <f t="shared" si="78"/>
        <v>2.81019</v>
      </c>
      <c r="K137" s="135">
        <f t="shared" si="78"/>
        <v>3.0843799999999999</v>
      </c>
      <c r="L137" s="135">
        <f t="shared" si="78"/>
        <v>3.2113399999999999</v>
      </c>
      <c r="M137" s="135">
        <f t="shared" si="78"/>
        <v>3.3065799999999999</v>
      </c>
      <c r="N137" s="135">
        <f t="shared" si="78"/>
        <v>3.3639299999999999</v>
      </c>
      <c r="O137" s="135">
        <f t="shared" si="78"/>
        <v>3.4013399999999998</v>
      </c>
      <c r="P137" s="135">
        <f t="shared" si="78"/>
        <v>3.3868299999999998</v>
      </c>
      <c r="Q137" s="135">
        <f t="shared" si="78"/>
        <v>3.3811</v>
      </c>
      <c r="R137" s="135">
        <f t="shared" si="78"/>
        <v>3.3113600000000001</v>
      </c>
      <c r="S137" s="135">
        <f t="shared" si="78"/>
        <v>3.22112</v>
      </c>
      <c r="T137" s="135">
        <f t="shared" si="78"/>
        <v>3.1894</v>
      </c>
      <c r="U137" s="135">
        <f t="shared" si="78"/>
        <v>3.1175199999999998</v>
      </c>
      <c r="V137" s="135">
        <f t="shared" si="78"/>
        <v>3.16255</v>
      </c>
      <c r="W137" s="135">
        <f t="shared" si="78"/>
        <v>3.25671</v>
      </c>
      <c r="X137" s="135">
        <f t="shared" si="78"/>
        <v>3.2435200000000002</v>
      </c>
      <c r="Y137" s="135">
        <f t="shared" si="78"/>
        <v>3.14866</v>
      </c>
      <c r="Z137" s="135">
        <f t="shared" si="78"/>
        <v>2.92055</v>
      </c>
      <c r="AA137" s="135">
        <f t="shared" si="78"/>
        <v>2.7544599999999999</v>
      </c>
    </row>
    <row r="138" spans="1:27" ht="12.75" customHeight="1" outlineLevel="1" x14ac:dyDescent="0.3">
      <c r="A138" s="163" t="s">
        <v>368</v>
      </c>
      <c r="B138" s="94" t="s">
        <v>238</v>
      </c>
      <c r="C138" s="70" t="s">
        <v>79</v>
      </c>
      <c r="D138" s="71">
        <v>1274.27</v>
      </c>
      <c r="E138" s="71">
        <v>1243.07</v>
      </c>
      <c r="F138" s="71">
        <v>1233.9000000000001</v>
      </c>
      <c r="G138" s="71">
        <v>1235.55</v>
      </c>
      <c r="H138" s="71">
        <v>1240.4100000000001</v>
      </c>
      <c r="I138" s="71">
        <v>1306.06</v>
      </c>
      <c r="J138" s="71">
        <v>1516.82</v>
      </c>
      <c r="K138" s="71">
        <v>1791.01</v>
      </c>
      <c r="L138" s="71">
        <v>1917.97</v>
      </c>
      <c r="M138" s="71">
        <v>2013.21</v>
      </c>
      <c r="N138" s="71">
        <v>2070.56</v>
      </c>
      <c r="O138" s="71">
        <v>2107.9699999999998</v>
      </c>
      <c r="P138" s="71">
        <v>2093.46</v>
      </c>
      <c r="Q138" s="71">
        <v>2087.73</v>
      </c>
      <c r="R138" s="71">
        <v>2017.99</v>
      </c>
      <c r="S138" s="71">
        <v>1927.75</v>
      </c>
      <c r="T138" s="71">
        <v>1896.03</v>
      </c>
      <c r="U138" s="71">
        <v>1824.15</v>
      </c>
      <c r="V138" s="71">
        <v>1869.18</v>
      </c>
      <c r="W138" s="71">
        <v>1963.34</v>
      </c>
      <c r="X138" s="71">
        <v>1950.15</v>
      </c>
      <c r="Y138" s="71">
        <v>1855.29</v>
      </c>
      <c r="Z138" s="71">
        <v>1627.18</v>
      </c>
      <c r="AA138" s="71">
        <v>1461.09</v>
      </c>
    </row>
    <row r="139" spans="1:27" ht="12.75" customHeight="1" outlineLevel="1" x14ac:dyDescent="0.3">
      <c r="A139" s="163" t="s">
        <v>369</v>
      </c>
      <c r="B139" s="94" t="s">
        <v>90</v>
      </c>
      <c r="C139" s="70" t="s">
        <v>79</v>
      </c>
      <c r="D139" s="71">
        <f>$D$9</f>
        <v>1071.42</v>
      </c>
      <c r="E139" s="71">
        <f t="shared" ref="E139:AA139" si="79">$D$9</f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customHeight="1" outlineLevel="1" x14ac:dyDescent="0.3">
      <c r="A140" s="163" t="s">
        <v>370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371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 t="shared" si="80"/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x14ac:dyDescent="0.3">
      <c r="A142" s="162" t="s">
        <v>372</v>
      </c>
      <c r="B142" s="54" t="str">
        <f>"28"&amp;"."&amp;$B$662&amp;"."&amp;$B$663</f>
        <v>28.03.2024</v>
      </c>
      <c r="C142" s="134" t="s">
        <v>76</v>
      </c>
      <c r="D142" s="135">
        <f>ROUND(((D143+D144+D146+D145)/1000),5)</f>
        <v>2.5857000000000001</v>
      </c>
      <c r="E142" s="135">
        <f>ROUND(((E143+E144+E146+E145)/1000),5)</f>
        <v>2.5371999999999999</v>
      </c>
      <c r="F142" s="135">
        <f>ROUND(((F143+F144+F146+F145)/1000),5)</f>
        <v>2.53023</v>
      </c>
      <c r="G142" s="135">
        <f t="shared" ref="G142:AA142" si="81">ROUND(((G143+G144+G146+G145)/1000),5)</f>
        <v>2.5285000000000002</v>
      </c>
      <c r="H142" s="135">
        <f t="shared" si="81"/>
        <v>2.5355099999999999</v>
      </c>
      <c r="I142" s="135">
        <f t="shared" si="81"/>
        <v>2.7076500000000001</v>
      </c>
      <c r="J142" s="135">
        <f t="shared" si="81"/>
        <v>2.8373599999999999</v>
      </c>
      <c r="K142" s="135">
        <f t="shared" si="81"/>
        <v>3.1326999999999998</v>
      </c>
      <c r="L142" s="135">
        <f t="shared" si="81"/>
        <v>3.22214</v>
      </c>
      <c r="M142" s="135">
        <f t="shared" si="81"/>
        <v>3.3073000000000001</v>
      </c>
      <c r="N142" s="135">
        <f t="shared" si="81"/>
        <v>3.2955000000000001</v>
      </c>
      <c r="O142" s="135">
        <f t="shared" si="81"/>
        <v>3.30762</v>
      </c>
      <c r="P142" s="135">
        <f t="shared" si="81"/>
        <v>3.3069500000000001</v>
      </c>
      <c r="Q142" s="135">
        <f t="shared" si="81"/>
        <v>3.3016700000000001</v>
      </c>
      <c r="R142" s="135">
        <f t="shared" si="81"/>
        <v>3.2903500000000001</v>
      </c>
      <c r="S142" s="135">
        <f t="shared" si="81"/>
        <v>3.2632400000000001</v>
      </c>
      <c r="T142" s="135">
        <f t="shared" si="81"/>
        <v>3.2376399999999999</v>
      </c>
      <c r="U142" s="135">
        <f t="shared" si="81"/>
        <v>3.1864699999999999</v>
      </c>
      <c r="V142" s="135">
        <f t="shared" si="81"/>
        <v>3.2248399999999999</v>
      </c>
      <c r="W142" s="135">
        <f t="shared" si="81"/>
        <v>3.3168500000000001</v>
      </c>
      <c r="X142" s="135">
        <f t="shared" si="81"/>
        <v>3.2878400000000001</v>
      </c>
      <c r="Y142" s="135">
        <f t="shared" si="81"/>
        <v>3.20044</v>
      </c>
      <c r="Z142" s="135">
        <f t="shared" si="81"/>
        <v>3.0184000000000002</v>
      </c>
      <c r="AA142" s="135">
        <f t="shared" si="81"/>
        <v>2.78409</v>
      </c>
    </row>
    <row r="143" spans="1:27" ht="12.75" customHeight="1" outlineLevel="1" x14ac:dyDescent="0.3">
      <c r="A143" s="163" t="s">
        <v>373</v>
      </c>
      <c r="B143" s="94" t="s">
        <v>238</v>
      </c>
      <c r="C143" s="70" t="s">
        <v>79</v>
      </c>
      <c r="D143" s="71">
        <v>1292.33</v>
      </c>
      <c r="E143" s="71">
        <v>1243.83</v>
      </c>
      <c r="F143" s="71">
        <v>1236.8599999999999</v>
      </c>
      <c r="G143" s="71">
        <v>1235.1300000000001</v>
      </c>
      <c r="H143" s="71">
        <v>1242.1400000000001</v>
      </c>
      <c r="I143" s="71">
        <v>1414.28</v>
      </c>
      <c r="J143" s="71">
        <v>1543.99</v>
      </c>
      <c r="K143" s="71">
        <v>1839.33</v>
      </c>
      <c r="L143" s="71">
        <v>1928.77</v>
      </c>
      <c r="M143" s="71">
        <v>2013.93</v>
      </c>
      <c r="N143" s="71">
        <v>2002.13</v>
      </c>
      <c r="O143" s="71">
        <v>2014.25</v>
      </c>
      <c r="P143" s="71">
        <v>2013.58</v>
      </c>
      <c r="Q143" s="71">
        <v>2008.3</v>
      </c>
      <c r="R143" s="71">
        <v>1996.98</v>
      </c>
      <c r="S143" s="71">
        <v>1969.87</v>
      </c>
      <c r="T143" s="71">
        <v>1944.27</v>
      </c>
      <c r="U143" s="71">
        <v>1893.1</v>
      </c>
      <c r="V143" s="71">
        <v>1931.47</v>
      </c>
      <c r="W143" s="71">
        <v>2023.48</v>
      </c>
      <c r="X143" s="71">
        <v>1994.47</v>
      </c>
      <c r="Y143" s="71">
        <v>1907.07</v>
      </c>
      <c r="Z143" s="71">
        <v>1725.03</v>
      </c>
      <c r="AA143" s="71">
        <v>1490.72</v>
      </c>
    </row>
    <row r="144" spans="1:27" ht="12.75" customHeight="1" outlineLevel="1" x14ac:dyDescent="0.3">
      <c r="A144" s="163" t="s">
        <v>374</v>
      </c>
      <c r="B144" s="94" t="s">
        <v>90</v>
      </c>
      <c r="C144" s="70" t="s">
        <v>79</v>
      </c>
      <c r="D144" s="71">
        <f>$D$9</f>
        <v>1071.42</v>
      </c>
      <c r="E144" s="71">
        <f t="shared" ref="E144:AA144" si="82">$D$9</f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customHeight="1" outlineLevel="1" x14ac:dyDescent="0.3">
      <c r="A145" s="163" t="s">
        <v>375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376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 t="shared" si="83"/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x14ac:dyDescent="0.3">
      <c r="A147" s="162" t="s">
        <v>377</v>
      </c>
      <c r="B147" s="54" t="str">
        <f>"29"&amp;"."&amp;$B$662&amp;"."&amp;$B$663</f>
        <v>29.03.2024</v>
      </c>
      <c r="C147" s="134" t="s">
        <v>76</v>
      </c>
      <c r="D147" s="135">
        <f>ROUND(((D148+D149+D151+D150)/1000),5)</f>
        <v>2.71244</v>
      </c>
      <c r="E147" s="135">
        <f>ROUND(((E148+E149+E151+E150)/1000),5)</f>
        <v>2.5985900000000002</v>
      </c>
      <c r="F147" s="135">
        <f>ROUND(((F148+F149+F151+F150)/1000),5)</f>
        <v>2.5874199999999998</v>
      </c>
      <c r="G147" s="135">
        <f t="shared" ref="G147:AA147" si="84">ROUND(((G148+G149+G151+G150)/1000),5)</f>
        <v>2.5838700000000001</v>
      </c>
      <c r="H147" s="135">
        <f t="shared" si="84"/>
        <v>2.5956999999999999</v>
      </c>
      <c r="I147" s="135">
        <f t="shared" si="84"/>
        <v>2.71211</v>
      </c>
      <c r="J147" s="135">
        <f t="shared" si="84"/>
        <v>2.85589</v>
      </c>
      <c r="K147" s="135">
        <f t="shared" si="84"/>
        <v>3.15205</v>
      </c>
      <c r="L147" s="135">
        <f t="shared" si="84"/>
        <v>3.2888600000000001</v>
      </c>
      <c r="M147" s="135">
        <f t="shared" si="84"/>
        <v>3.33779</v>
      </c>
      <c r="N147" s="135">
        <f t="shared" si="84"/>
        <v>3.3448199999999999</v>
      </c>
      <c r="O147" s="135">
        <f t="shared" si="84"/>
        <v>3.3739400000000002</v>
      </c>
      <c r="P147" s="135">
        <f t="shared" si="84"/>
        <v>3.3609599999999999</v>
      </c>
      <c r="Q147" s="135">
        <f t="shared" si="84"/>
        <v>3.34876</v>
      </c>
      <c r="R147" s="135">
        <f t="shared" si="84"/>
        <v>3.3358500000000002</v>
      </c>
      <c r="S147" s="135">
        <f t="shared" si="84"/>
        <v>3.3278400000000001</v>
      </c>
      <c r="T147" s="135">
        <f t="shared" si="84"/>
        <v>3.30437</v>
      </c>
      <c r="U147" s="135">
        <f t="shared" si="84"/>
        <v>3.2519100000000001</v>
      </c>
      <c r="V147" s="135">
        <f t="shared" si="84"/>
        <v>3.2823500000000001</v>
      </c>
      <c r="W147" s="135">
        <f t="shared" si="84"/>
        <v>3.32667</v>
      </c>
      <c r="X147" s="135">
        <f t="shared" si="84"/>
        <v>3.3259400000000001</v>
      </c>
      <c r="Y147" s="135">
        <f t="shared" si="84"/>
        <v>3.2802799999999999</v>
      </c>
      <c r="Z147" s="135">
        <f t="shared" si="84"/>
        <v>3.1193399999999998</v>
      </c>
      <c r="AA147" s="135">
        <f t="shared" si="84"/>
        <v>2.8194300000000001</v>
      </c>
    </row>
    <row r="148" spans="1:27" ht="12.75" customHeight="1" outlineLevel="1" x14ac:dyDescent="0.3">
      <c r="A148" s="163" t="s">
        <v>378</v>
      </c>
      <c r="B148" s="94" t="s">
        <v>238</v>
      </c>
      <c r="C148" s="70" t="s">
        <v>79</v>
      </c>
      <c r="D148" s="71">
        <v>1419.07</v>
      </c>
      <c r="E148" s="71">
        <v>1305.22</v>
      </c>
      <c r="F148" s="71">
        <v>1294.05</v>
      </c>
      <c r="G148" s="71">
        <v>1290.5</v>
      </c>
      <c r="H148" s="71">
        <v>1302.33</v>
      </c>
      <c r="I148" s="71">
        <v>1418.74</v>
      </c>
      <c r="J148" s="71">
        <v>1562.52</v>
      </c>
      <c r="K148" s="71">
        <v>1858.68</v>
      </c>
      <c r="L148" s="71">
        <v>1995.49</v>
      </c>
      <c r="M148" s="71">
        <v>2044.42</v>
      </c>
      <c r="N148" s="71">
        <v>2051.4499999999998</v>
      </c>
      <c r="O148" s="71">
        <v>2080.5700000000002</v>
      </c>
      <c r="P148" s="71">
        <v>2067.59</v>
      </c>
      <c r="Q148" s="71">
        <v>2055.39</v>
      </c>
      <c r="R148" s="71">
        <v>2042.48</v>
      </c>
      <c r="S148" s="71">
        <v>2034.47</v>
      </c>
      <c r="T148" s="71">
        <v>2011</v>
      </c>
      <c r="U148" s="71">
        <v>1958.54</v>
      </c>
      <c r="V148" s="71">
        <v>1988.98</v>
      </c>
      <c r="W148" s="71">
        <v>2033.3</v>
      </c>
      <c r="X148" s="71">
        <v>2032.57</v>
      </c>
      <c r="Y148" s="71">
        <v>1986.91</v>
      </c>
      <c r="Z148" s="71">
        <v>1825.97</v>
      </c>
      <c r="AA148" s="71">
        <v>1526.06</v>
      </c>
    </row>
    <row r="149" spans="1:27" ht="12.75" customHeight="1" outlineLevel="1" x14ac:dyDescent="0.3">
      <c r="A149" s="163" t="s">
        <v>379</v>
      </c>
      <c r="B149" s="94" t="s">
        <v>90</v>
      </c>
      <c r="C149" s="70" t="s">
        <v>79</v>
      </c>
      <c r="D149" s="71">
        <f>$D$9</f>
        <v>1071.42</v>
      </c>
      <c r="E149" s="71">
        <f t="shared" ref="E149:AA149" si="85">$D$9</f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customHeight="1" outlineLevel="1" x14ac:dyDescent="0.3">
      <c r="A150" s="163" t="s">
        <v>380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381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 t="shared" si="86"/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x14ac:dyDescent="0.3">
      <c r="A152" s="162" t="s">
        <v>382</v>
      </c>
      <c r="B152" s="54" t="str">
        <f>"30"&amp;"."&amp;$B$662&amp;"."&amp;$B$663</f>
        <v>30.03.2024</v>
      </c>
      <c r="C152" s="134" t="s">
        <v>76</v>
      </c>
      <c r="D152" s="135">
        <f>ROUND(((D153+D154+D156+D155)/1000),5)</f>
        <v>2.7997200000000002</v>
      </c>
      <c r="E152" s="135">
        <f>ROUND(((E153+E154+E156+E155)/1000),5)</f>
        <v>2.7284099999999998</v>
      </c>
      <c r="F152" s="135">
        <f>ROUND(((F153+F154+F156+F155)/1000),5)</f>
        <v>2.66195</v>
      </c>
      <c r="G152" s="135">
        <f t="shared" ref="G152:AA152" si="87">ROUND(((G153+G154+G156+G155)/1000),5)</f>
        <v>2.6007799999999999</v>
      </c>
      <c r="H152" s="135">
        <f t="shared" si="87"/>
        <v>2.6526999999999998</v>
      </c>
      <c r="I152" s="135">
        <f t="shared" si="87"/>
        <v>2.71522</v>
      </c>
      <c r="J152" s="135">
        <f t="shared" si="87"/>
        <v>2.7392799999999999</v>
      </c>
      <c r="K152" s="135">
        <f t="shared" si="87"/>
        <v>2.81908</v>
      </c>
      <c r="L152" s="135">
        <f t="shared" si="87"/>
        <v>3.15638</v>
      </c>
      <c r="M152" s="135">
        <f t="shared" si="87"/>
        <v>3.2543899999999999</v>
      </c>
      <c r="N152" s="135">
        <f t="shared" si="87"/>
        <v>3.3217500000000002</v>
      </c>
      <c r="O152" s="135">
        <f t="shared" si="87"/>
        <v>3.3421400000000001</v>
      </c>
      <c r="P152" s="135">
        <f t="shared" si="87"/>
        <v>3.3222</v>
      </c>
      <c r="Q152" s="135">
        <f t="shared" si="87"/>
        <v>3.30261</v>
      </c>
      <c r="R152" s="135">
        <f t="shared" si="87"/>
        <v>3.28566</v>
      </c>
      <c r="S152" s="135">
        <f t="shared" si="87"/>
        <v>3.2759499999999999</v>
      </c>
      <c r="T152" s="135">
        <f t="shared" si="87"/>
        <v>3.2687300000000001</v>
      </c>
      <c r="U152" s="135">
        <f t="shared" si="87"/>
        <v>3.25529</v>
      </c>
      <c r="V152" s="135">
        <f t="shared" si="87"/>
        <v>3.2964199999999999</v>
      </c>
      <c r="W152" s="135">
        <f t="shared" si="87"/>
        <v>3.33562</v>
      </c>
      <c r="X152" s="135">
        <f t="shared" si="87"/>
        <v>3.33127</v>
      </c>
      <c r="Y152" s="135">
        <f t="shared" si="87"/>
        <v>3.2857699999999999</v>
      </c>
      <c r="Z152" s="135">
        <f t="shared" si="87"/>
        <v>3.11964</v>
      </c>
      <c r="AA152" s="135">
        <f t="shared" si="87"/>
        <v>2.8584900000000002</v>
      </c>
    </row>
    <row r="153" spans="1:27" ht="12.75" customHeight="1" outlineLevel="1" x14ac:dyDescent="0.3">
      <c r="A153" s="163" t="s">
        <v>383</v>
      </c>
      <c r="B153" s="94" t="s">
        <v>238</v>
      </c>
      <c r="C153" s="70" t="s">
        <v>79</v>
      </c>
      <c r="D153" s="71">
        <v>1506.35</v>
      </c>
      <c r="E153" s="71">
        <v>1435.04</v>
      </c>
      <c r="F153" s="71">
        <v>1368.58</v>
      </c>
      <c r="G153" s="71">
        <v>1307.4100000000001</v>
      </c>
      <c r="H153" s="71">
        <v>1359.33</v>
      </c>
      <c r="I153" s="71">
        <v>1421.85</v>
      </c>
      <c r="J153" s="71">
        <v>1445.91</v>
      </c>
      <c r="K153" s="71">
        <v>1525.71</v>
      </c>
      <c r="L153" s="71">
        <v>1863.01</v>
      </c>
      <c r="M153" s="71">
        <v>1961.02</v>
      </c>
      <c r="N153" s="71">
        <v>2028.38</v>
      </c>
      <c r="O153" s="71">
        <v>2048.77</v>
      </c>
      <c r="P153" s="71">
        <v>2028.83</v>
      </c>
      <c r="Q153" s="71">
        <v>2009.24</v>
      </c>
      <c r="R153" s="71">
        <v>1992.29</v>
      </c>
      <c r="S153" s="71">
        <v>1982.58</v>
      </c>
      <c r="T153" s="71">
        <v>1975.36</v>
      </c>
      <c r="U153" s="71">
        <v>1961.92</v>
      </c>
      <c r="V153" s="71">
        <v>2003.05</v>
      </c>
      <c r="W153" s="71">
        <v>2042.25</v>
      </c>
      <c r="X153" s="71">
        <v>2037.9</v>
      </c>
      <c r="Y153" s="71">
        <v>1992.4</v>
      </c>
      <c r="Z153" s="71">
        <v>1826.27</v>
      </c>
      <c r="AA153" s="71">
        <v>1565.12</v>
      </c>
    </row>
    <row r="154" spans="1:27" ht="12.75" customHeight="1" outlineLevel="1" x14ac:dyDescent="0.3">
      <c r="A154" s="163" t="s">
        <v>384</v>
      </c>
      <c r="B154" s="94" t="s">
        <v>90</v>
      </c>
      <c r="C154" s="70" t="s">
        <v>79</v>
      </c>
      <c r="D154" s="71">
        <f>$D$9</f>
        <v>1071.42</v>
      </c>
      <c r="E154" s="71">
        <f t="shared" ref="E154:AA154" si="88">$D$9</f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customHeight="1" outlineLevel="1" x14ac:dyDescent="0.3">
      <c r="A155" s="163" t="s">
        <v>385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386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 t="shared" si="89"/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x14ac:dyDescent="0.3">
      <c r="A157" s="162" t="s">
        <v>387</v>
      </c>
      <c r="B157" s="54" t="str">
        <f>"31"&amp;"."&amp;$B$662&amp;"."&amp;$B$663</f>
        <v>31.03.2024</v>
      </c>
      <c r="C157" s="134" t="s">
        <v>76</v>
      </c>
      <c r="D157" s="135">
        <f>ROUND(((D158+D159+D161+D160)/1000),5)</f>
        <v>2.81223</v>
      </c>
      <c r="E157" s="135">
        <f>ROUND(((E158+E159+E161+E160)/1000),5)</f>
        <v>2.7216900000000002</v>
      </c>
      <c r="F157" s="135">
        <f>ROUND(((F158+F159+F161+F160)/1000),5)</f>
        <v>2.6301600000000001</v>
      </c>
      <c r="G157" s="135">
        <f t="shared" ref="G157:AA157" si="90">ROUND(((G158+G159+G161+G160)/1000),5)</f>
        <v>2.6215299999999999</v>
      </c>
      <c r="H157" s="135">
        <f t="shared" si="90"/>
        <v>2.65191</v>
      </c>
      <c r="I157" s="135">
        <f t="shared" si="90"/>
        <v>2.70852</v>
      </c>
      <c r="J157" s="135">
        <f t="shared" si="90"/>
        <v>2.6789000000000001</v>
      </c>
      <c r="K157" s="135">
        <f t="shared" si="90"/>
        <v>2.7738100000000001</v>
      </c>
      <c r="L157" s="135">
        <f t="shared" si="90"/>
        <v>2.9193799999999999</v>
      </c>
      <c r="M157" s="135">
        <f t="shared" si="90"/>
        <v>3.09674</v>
      </c>
      <c r="N157" s="135">
        <f t="shared" si="90"/>
        <v>3.13802</v>
      </c>
      <c r="O157" s="135">
        <f t="shared" si="90"/>
        <v>3.1463000000000001</v>
      </c>
      <c r="P157" s="135">
        <f t="shared" si="90"/>
        <v>3.1202299999999998</v>
      </c>
      <c r="Q157" s="135">
        <f t="shared" si="90"/>
        <v>3.1178300000000001</v>
      </c>
      <c r="R157" s="135">
        <f t="shared" si="90"/>
        <v>3.1183000000000001</v>
      </c>
      <c r="S157" s="135">
        <f t="shared" si="90"/>
        <v>3.09992</v>
      </c>
      <c r="T157" s="135">
        <f t="shared" si="90"/>
        <v>3.09971</v>
      </c>
      <c r="U157" s="135">
        <f t="shared" si="90"/>
        <v>3.1782300000000001</v>
      </c>
      <c r="V157" s="135">
        <f t="shared" si="90"/>
        <v>3.19387</v>
      </c>
      <c r="W157" s="135">
        <f t="shared" si="90"/>
        <v>3.2806199999999999</v>
      </c>
      <c r="X157" s="135">
        <f t="shared" si="90"/>
        <v>3.24579</v>
      </c>
      <c r="Y157" s="135">
        <f t="shared" si="90"/>
        <v>3.1797499999999999</v>
      </c>
      <c r="Z157" s="135">
        <f t="shared" si="90"/>
        <v>2.9647199999999998</v>
      </c>
      <c r="AA157" s="135">
        <f t="shared" si="90"/>
        <v>2.8605700000000001</v>
      </c>
    </row>
    <row r="158" spans="1:27" ht="12.75" customHeight="1" outlineLevel="1" x14ac:dyDescent="0.3">
      <c r="A158" s="163" t="s">
        <v>388</v>
      </c>
      <c r="B158" s="94" t="s">
        <v>238</v>
      </c>
      <c r="C158" s="70" t="s">
        <v>79</v>
      </c>
      <c r="D158" s="71">
        <v>1518.86</v>
      </c>
      <c r="E158" s="71">
        <v>1428.32</v>
      </c>
      <c r="F158" s="71">
        <v>1336.79</v>
      </c>
      <c r="G158" s="71">
        <v>1328.16</v>
      </c>
      <c r="H158" s="71">
        <v>1358.54</v>
      </c>
      <c r="I158" s="71">
        <v>1415.15</v>
      </c>
      <c r="J158" s="71">
        <v>1385.53</v>
      </c>
      <c r="K158" s="71">
        <v>1480.44</v>
      </c>
      <c r="L158" s="71">
        <v>1626.01</v>
      </c>
      <c r="M158" s="71">
        <v>1803.37</v>
      </c>
      <c r="N158" s="71">
        <v>1844.65</v>
      </c>
      <c r="O158" s="71">
        <v>1852.93</v>
      </c>
      <c r="P158" s="71">
        <v>1826.86</v>
      </c>
      <c r="Q158" s="71">
        <v>1824.46</v>
      </c>
      <c r="R158" s="71">
        <v>1824.93</v>
      </c>
      <c r="S158" s="71">
        <v>1806.55</v>
      </c>
      <c r="T158" s="71">
        <v>1806.34</v>
      </c>
      <c r="U158" s="71">
        <v>1884.86</v>
      </c>
      <c r="V158" s="71">
        <v>1900.5</v>
      </c>
      <c r="W158" s="71">
        <v>1987.25</v>
      </c>
      <c r="X158" s="71">
        <v>1952.42</v>
      </c>
      <c r="Y158" s="71">
        <v>1886.38</v>
      </c>
      <c r="Z158" s="71">
        <v>1671.35</v>
      </c>
      <c r="AA158" s="71">
        <v>1567.2</v>
      </c>
    </row>
    <row r="159" spans="1:27" ht="12.75" customHeight="1" outlineLevel="1" x14ac:dyDescent="0.3">
      <c r="A159" s="163" t="s">
        <v>389</v>
      </c>
      <c r="B159" s="94" t="s">
        <v>90</v>
      </c>
      <c r="C159" s="70" t="s">
        <v>79</v>
      </c>
      <c r="D159" s="71">
        <f>$D$9</f>
        <v>1071.42</v>
      </c>
      <c r="E159" s="71">
        <f t="shared" ref="E159:AA159" si="91">$D$9</f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customHeight="1" outlineLevel="1" x14ac:dyDescent="0.3">
      <c r="A160" s="163" t="s">
        <v>390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391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 t="shared" si="92"/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394</v>
      </c>
      <c r="B166" s="54" t="str">
        <f>"01"&amp;"."&amp;$B$662&amp;"."&amp;$B$663</f>
        <v>01.03.2024</v>
      </c>
      <c r="C166" s="134" t="s">
        <v>76</v>
      </c>
      <c r="D166" s="135">
        <f>ROUND(((D167+D168+D170+D169)/1000),5)</f>
        <v>3.2780100000000001</v>
      </c>
      <c r="E166" s="135">
        <f>ROUND(((E167+E168+E170+E169)/1000),5)</f>
        <v>3.2126899999999998</v>
      </c>
      <c r="F166" s="135">
        <f>ROUND(((F167+F168+F170+F169)/1000),5)</f>
        <v>3.2049099999999999</v>
      </c>
      <c r="G166" s="135">
        <f t="shared" ref="G166:AA166" si="93">ROUND(((G167+G168+G170+G169)/1000),5)</f>
        <v>3.2085699999999999</v>
      </c>
      <c r="H166" s="135">
        <f t="shared" si="93"/>
        <v>3.2595999999999998</v>
      </c>
      <c r="I166" s="135">
        <f t="shared" si="93"/>
        <v>3.3531599999999999</v>
      </c>
      <c r="J166" s="135">
        <f t="shared" si="93"/>
        <v>3.4513199999999999</v>
      </c>
      <c r="K166" s="135">
        <f t="shared" si="93"/>
        <v>3.7591199999999998</v>
      </c>
      <c r="L166" s="135">
        <f t="shared" si="93"/>
        <v>3.9043999999999999</v>
      </c>
      <c r="M166" s="135">
        <f t="shared" si="93"/>
        <v>3.9395799999999999</v>
      </c>
      <c r="N166" s="135">
        <f t="shared" si="93"/>
        <v>3.9456799999999999</v>
      </c>
      <c r="O166" s="135">
        <f t="shared" si="93"/>
        <v>3.9967600000000001</v>
      </c>
      <c r="P166" s="135">
        <f t="shared" si="93"/>
        <v>3.96753</v>
      </c>
      <c r="Q166" s="135">
        <f t="shared" si="93"/>
        <v>3.97166</v>
      </c>
      <c r="R166" s="135">
        <f t="shared" si="93"/>
        <v>3.95661</v>
      </c>
      <c r="S166" s="135">
        <f t="shared" si="93"/>
        <v>3.90482</v>
      </c>
      <c r="T166" s="135">
        <f t="shared" si="93"/>
        <v>3.8806099999999999</v>
      </c>
      <c r="U166" s="135">
        <f t="shared" si="93"/>
        <v>3.8815599999999999</v>
      </c>
      <c r="V166" s="135">
        <f t="shared" si="93"/>
        <v>3.91133</v>
      </c>
      <c r="W166" s="135">
        <f t="shared" si="93"/>
        <v>3.9895800000000001</v>
      </c>
      <c r="X166" s="135">
        <f t="shared" si="93"/>
        <v>3.9393899999999999</v>
      </c>
      <c r="Y166" s="135">
        <f t="shared" si="93"/>
        <v>3.8302499999999999</v>
      </c>
      <c r="Z166" s="135">
        <f t="shared" si="93"/>
        <v>3.5317799999999999</v>
      </c>
      <c r="AA166" s="135">
        <f t="shared" si="93"/>
        <v>3.41187</v>
      </c>
    </row>
    <row r="167" spans="1:27" ht="12.75" customHeight="1" outlineLevel="1" x14ac:dyDescent="0.3">
      <c r="A167" s="163" t="s">
        <v>395</v>
      </c>
      <c r="B167" s="94" t="s">
        <v>238</v>
      </c>
      <c r="C167" s="70" t="s">
        <v>79</v>
      </c>
      <c r="D167" s="71">
        <v>1339.09</v>
      </c>
      <c r="E167" s="71">
        <v>1273.77</v>
      </c>
      <c r="F167" s="71">
        <v>1265.99</v>
      </c>
      <c r="G167" s="71">
        <v>1269.6500000000001</v>
      </c>
      <c r="H167" s="71">
        <v>1320.68</v>
      </c>
      <c r="I167" s="71">
        <v>1414.24</v>
      </c>
      <c r="J167" s="71">
        <v>1512.4</v>
      </c>
      <c r="K167" s="71">
        <v>1820.2</v>
      </c>
      <c r="L167" s="71">
        <v>1965.48</v>
      </c>
      <c r="M167" s="71">
        <v>2000.66</v>
      </c>
      <c r="N167" s="71">
        <v>2006.76</v>
      </c>
      <c r="O167" s="71">
        <v>2057.84</v>
      </c>
      <c r="P167" s="71">
        <v>2028.61</v>
      </c>
      <c r="Q167" s="71">
        <v>2032.74</v>
      </c>
      <c r="R167" s="71">
        <v>2017.69</v>
      </c>
      <c r="S167" s="71">
        <v>1965.9</v>
      </c>
      <c r="T167" s="71">
        <v>1941.69</v>
      </c>
      <c r="U167" s="71">
        <v>1942.64</v>
      </c>
      <c r="V167" s="71">
        <v>1972.41</v>
      </c>
      <c r="W167" s="71">
        <v>2050.66</v>
      </c>
      <c r="X167" s="71">
        <v>2000.47</v>
      </c>
      <c r="Y167" s="71">
        <v>1891.33</v>
      </c>
      <c r="Z167" s="71">
        <v>1592.86</v>
      </c>
      <c r="AA167" s="71">
        <v>1472.95</v>
      </c>
    </row>
    <row r="168" spans="1:27" ht="12.75" customHeight="1" outlineLevel="1" x14ac:dyDescent="0.3">
      <c r="A168" s="163" t="s">
        <v>396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customHeight="1" outlineLevel="1" x14ac:dyDescent="0.3">
      <c r="A169" s="163" t="s">
        <v>397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398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 t="shared" si="95"/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ht="13.8" x14ac:dyDescent="0.3">
      <c r="A171" s="162" t="s">
        <v>399</v>
      </c>
      <c r="B171" s="54" t="str">
        <f>"02"&amp;"."&amp;$B$662&amp;"."&amp;$B$663</f>
        <v>02.03.2024</v>
      </c>
      <c r="C171" s="134" t="s">
        <v>76</v>
      </c>
      <c r="D171" s="135">
        <f>ROUND(((D172+D173+D175+D174)/1000),5)</f>
        <v>3.6229</v>
      </c>
      <c r="E171" s="135">
        <f>ROUND(((E172+E173+E175+E174)/1000),5)</f>
        <v>3.4549099999999999</v>
      </c>
      <c r="F171" s="135">
        <f>ROUND(((F172+F173+F175+F174)/1000),5)</f>
        <v>3.42055</v>
      </c>
      <c r="G171" s="135">
        <f t="shared" ref="G171:AA171" si="96">ROUND(((G172+G173+G175+G174)/1000),5)</f>
        <v>3.41187</v>
      </c>
      <c r="H171" s="135">
        <f t="shared" si="96"/>
        <v>3.4110100000000001</v>
      </c>
      <c r="I171" s="135">
        <f t="shared" si="96"/>
        <v>3.4112399999999998</v>
      </c>
      <c r="J171" s="135">
        <f t="shared" si="96"/>
        <v>3.4415300000000002</v>
      </c>
      <c r="K171" s="135">
        <f t="shared" si="96"/>
        <v>3.6246100000000001</v>
      </c>
      <c r="L171" s="135">
        <f t="shared" si="96"/>
        <v>3.8651</v>
      </c>
      <c r="M171" s="135">
        <f t="shared" si="96"/>
        <v>3.9469500000000002</v>
      </c>
      <c r="N171" s="135">
        <f t="shared" si="96"/>
        <v>3.9722200000000001</v>
      </c>
      <c r="O171" s="135">
        <f t="shared" si="96"/>
        <v>3.9791699999999999</v>
      </c>
      <c r="P171" s="135">
        <f t="shared" si="96"/>
        <v>3.9727800000000002</v>
      </c>
      <c r="Q171" s="135">
        <f t="shared" si="96"/>
        <v>3.9645100000000002</v>
      </c>
      <c r="R171" s="135">
        <f t="shared" si="96"/>
        <v>3.95703</v>
      </c>
      <c r="S171" s="135">
        <f t="shared" si="96"/>
        <v>3.9185400000000001</v>
      </c>
      <c r="T171" s="135">
        <f t="shared" si="96"/>
        <v>3.93127</v>
      </c>
      <c r="U171" s="135">
        <f t="shared" si="96"/>
        <v>3.94814</v>
      </c>
      <c r="V171" s="135">
        <f t="shared" si="96"/>
        <v>3.97113</v>
      </c>
      <c r="W171" s="135">
        <f t="shared" si="96"/>
        <v>3.9867499999999998</v>
      </c>
      <c r="X171" s="135">
        <f t="shared" si="96"/>
        <v>3.9788899999999998</v>
      </c>
      <c r="Y171" s="135">
        <f t="shared" si="96"/>
        <v>3.9105400000000001</v>
      </c>
      <c r="Z171" s="135">
        <f t="shared" si="96"/>
        <v>3.7098300000000002</v>
      </c>
      <c r="AA171" s="135">
        <f t="shared" si="96"/>
        <v>3.44231</v>
      </c>
    </row>
    <row r="172" spans="1:27" ht="12.75" customHeight="1" outlineLevel="1" x14ac:dyDescent="0.3">
      <c r="A172" s="163" t="s">
        <v>400</v>
      </c>
      <c r="B172" s="94" t="s">
        <v>238</v>
      </c>
      <c r="C172" s="70" t="s">
        <v>79</v>
      </c>
      <c r="D172" s="71">
        <v>1683.98</v>
      </c>
      <c r="E172" s="71">
        <v>1515.99</v>
      </c>
      <c r="F172" s="71">
        <v>1481.63</v>
      </c>
      <c r="G172" s="71">
        <v>1472.95</v>
      </c>
      <c r="H172" s="71">
        <v>1472.09</v>
      </c>
      <c r="I172" s="71">
        <v>1472.32</v>
      </c>
      <c r="J172" s="71">
        <v>1502.61</v>
      </c>
      <c r="K172" s="71">
        <v>1685.69</v>
      </c>
      <c r="L172" s="71">
        <v>1926.18</v>
      </c>
      <c r="M172" s="71">
        <v>2008.03</v>
      </c>
      <c r="N172" s="71">
        <v>2033.3</v>
      </c>
      <c r="O172" s="71">
        <v>2040.25</v>
      </c>
      <c r="P172" s="71">
        <v>2033.86</v>
      </c>
      <c r="Q172" s="71">
        <v>2025.59</v>
      </c>
      <c r="R172" s="71">
        <v>2018.11</v>
      </c>
      <c r="S172" s="71">
        <v>1979.62</v>
      </c>
      <c r="T172" s="71">
        <v>1992.35</v>
      </c>
      <c r="U172" s="71">
        <v>2009.22</v>
      </c>
      <c r="V172" s="71">
        <v>2032.21</v>
      </c>
      <c r="W172" s="71">
        <v>2047.83</v>
      </c>
      <c r="X172" s="71">
        <v>2039.97</v>
      </c>
      <c r="Y172" s="71">
        <v>1971.62</v>
      </c>
      <c r="Z172" s="71">
        <v>1770.91</v>
      </c>
      <c r="AA172" s="71">
        <v>1503.39</v>
      </c>
    </row>
    <row r="173" spans="1:27" ht="12.75" customHeight="1" outlineLevel="1" x14ac:dyDescent="0.3">
      <c r="A173" s="163" t="s">
        <v>401</v>
      </c>
      <c r="B173" s="94" t="s">
        <v>90</v>
      </c>
      <c r="C173" s="70" t="s">
        <v>79</v>
      </c>
      <c r="D173" s="71">
        <f>$D$168</f>
        <v>1716.97</v>
      </c>
      <c r="E173" s="71">
        <f t="shared" ref="E173:AA173" si="97">$D$168</f>
        <v>1716.97</v>
      </c>
      <c r="F173" s="71">
        <f t="shared" si="97"/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customHeight="1" outlineLevel="1" x14ac:dyDescent="0.3">
      <c r="A174" s="163" t="s">
        <v>402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403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 t="shared" si="98"/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x14ac:dyDescent="0.3">
      <c r="A176" s="162" t="s">
        <v>404</v>
      </c>
      <c r="B176" s="54" t="str">
        <f>"03"&amp;"."&amp;$B$662&amp;"."&amp;$B$663</f>
        <v>03.03.2024</v>
      </c>
      <c r="C176" s="134" t="s">
        <v>76</v>
      </c>
      <c r="D176" s="135">
        <f>ROUND(((D177+D178+D180+D179)/1000),5)</f>
        <v>3.4535999999999998</v>
      </c>
      <c r="E176" s="135">
        <f>ROUND(((E177+E178+E180+E179)/1000),5)</f>
        <v>3.3886799999999999</v>
      </c>
      <c r="F176" s="135">
        <f>ROUND(((F177+F178+F180+F179)/1000),5)</f>
        <v>3.2918400000000001</v>
      </c>
      <c r="G176" s="135">
        <f t="shared" ref="G176:AA176" si="99">ROUND(((G177+G178+G180+G179)/1000),5)</f>
        <v>3.2866</v>
      </c>
      <c r="H176" s="135">
        <f t="shared" si="99"/>
        <v>3.3117299999999998</v>
      </c>
      <c r="I176" s="135">
        <f t="shared" si="99"/>
        <v>3.3489499999999999</v>
      </c>
      <c r="J176" s="135">
        <f t="shared" si="99"/>
        <v>3.3581099999999999</v>
      </c>
      <c r="K176" s="135">
        <f t="shared" si="99"/>
        <v>3.4075299999999999</v>
      </c>
      <c r="L176" s="135">
        <f t="shared" si="99"/>
        <v>3.6229100000000001</v>
      </c>
      <c r="M176" s="135">
        <f t="shared" si="99"/>
        <v>3.7408100000000002</v>
      </c>
      <c r="N176" s="135">
        <f t="shared" si="99"/>
        <v>3.7902</v>
      </c>
      <c r="O176" s="135">
        <f t="shared" si="99"/>
        <v>3.78796</v>
      </c>
      <c r="P176" s="135">
        <f t="shared" si="99"/>
        <v>3.76349</v>
      </c>
      <c r="Q176" s="135">
        <f t="shared" si="99"/>
        <v>3.7474400000000001</v>
      </c>
      <c r="R176" s="135">
        <f t="shared" si="99"/>
        <v>3.7431800000000002</v>
      </c>
      <c r="S176" s="135">
        <f t="shared" si="99"/>
        <v>3.7074099999999999</v>
      </c>
      <c r="T176" s="135">
        <f t="shared" si="99"/>
        <v>3.73794</v>
      </c>
      <c r="U176" s="135">
        <f t="shared" si="99"/>
        <v>3.7696800000000001</v>
      </c>
      <c r="V176" s="135">
        <f t="shared" si="99"/>
        <v>3.87609</v>
      </c>
      <c r="W176" s="135">
        <f t="shared" si="99"/>
        <v>3.86355</v>
      </c>
      <c r="X176" s="135">
        <f t="shared" si="99"/>
        <v>3.8355899999999998</v>
      </c>
      <c r="Y176" s="135">
        <f t="shared" si="99"/>
        <v>3.7185600000000001</v>
      </c>
      <c r="Z176" s="135">
        <f t="shared" si="99"/>
        <v>3.5415199999999998</v>
      </c>
      <c r="AA176" s="135">
        <f t="shared" si="99"/>
        <v>3.4128799999999999</v>
      </c>
    </row>
    <row r="177" spans="1:27" ht="12.75" customHeight="1" outlineLevel="1" x14ac:dyDescent="0.3">
      <c r="A177" s="163" t="s">
        <v>405</v>
      </c>
      <c r="B177" s="94" t="s">
        <v>238</v>
      </c>
      <c r="C177" s="70" t="s">
        <v>79</v>
      </c>
      <c r="D177" s="71">
        <v>1514.68</v>
      </c>
      <c r="E177" s="71">
        <v>1449.76</v>
      </c>
      <c r="F177" s="71">
        <v>1352.92</v>
      </c>
      <c r="G177" s="71">
        <v>1347.68</v>
      </c>
      <c r="H177" s="71">
        <v>1372.81</v>
      </c>
      <c r="I177" s="71">
        <v>1410.03</v>
      </c>
      <c r="J177" s="71">
        <v>1419.19</v>
      </c>
      <c r="K177" s="71">
        <v>1468.61</v>
      </c>
      <c r="L177" s="71">
        <v>1683.99</v>
      </c>
      <c r="M177" s="71">
        <v>1801.89</v>
      </c>
      <c r="N177" s="71">
        <v>1851.28</v>
      </c>
      <c r="O177" s="71">
        <v>1849.04</v>
      </c>
      <c r="P177" s="71">
        <v>1824.57</v>
      </c>
      <c r="Q177" s="71">
        <v>1808.52</v>
      </c>
      <c r="R177" s="71">
        <v>1804.26</v>
      </c>
      <c r="S177" s="71">
        <v>1768.49</v>
      </c>
      <c r="T177" s="71">
        <v>1799.02</v>
      </c>
      <c r="U177" s="71">
        <v>1830.76</v>
      </c>
      <c r="V177" s="71">
        <v>1937.17</v>
      </c>
      <c r="W177" s="71">
        <v>1924.63</v>
      </c>
      <c r="X177" s="71">
        <v>1896.67</v>
      </c>
      <c r="Y177" s="71">
        <v>1779.64</v>
      </c>
      <c r="Z177" s="71">
        <v>1602.6</v>
      </c>
      <c r="AA177" s="71">
        <v>1473.96</v>
      </c>
    </row>
    <row r="178" spans="1:27" ht="12.75" customHeight="1" outlineLevel="1" x14ac:dyDescent="0.3">
      <c r="A178" s="163" t="s">
        <v>406</v>
      </c>
      <c r="B178" s="94" t="s">
        <v>90</v>
      </c>
      <c r="C178" s="70" t="s">
        <v>79</v>
      </c>
      <c r="D178" s="71">
        <f>$D$168</f>
        <v>1716.97</v>
      </c>
      <c r="E178" s="71">
        <f t="shared" ref="E178:AA178" si="100">$D$168</f>
        <v>1716.97</v>
      </c>
      <c r="F178" s="71">
        <f t="shared" si="100"/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customHeight="1" outlineLevel="1" x14ac:dyDescent="0.3">
      <c r="A179" s="163" t="s">
        <v>407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408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 t="shared" si="101"/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x14ac:dyDescent="0.3">
      <c r="A181" s="162" t="s">
        <v>409</v>
      </c>
      <c r="B181" s="54" t="str">
        <f>"04"&amp;"."&amp;$B$662&amp;"."&amp;$B$663</f>
        <v>04.03.2024</v>
      </c>
      <c r="C181" s="134" t="s">
        <v>76</v>
      </c>
      <c r="D181" s="135">
        <f>ROUND(((D182+D183+D185+D184)/1000),5)</f>
        <v>3.3960900000000001</v>
      </c>
      <c r="E181" s="135">
        <f>ROUND(((E182+E183+E185+E184)/1000),5)</f>
        <v>3.2597700000000001</v>
      </c>
      <c r="F181" s="135">
        <f>ROUND(((F182+F183+F185+F184)/1000),5)</f>
        <v>3.2120000000000002</v>
      </c>
      <c r="G181" s="135">
        <f t="shared" ref="G181:AA181" si="102">ROUND(((G182+G183+G185+G184)/1000),5)</f>
        <v>3.2057799999999999</v>
      </c>
      <c r="H181" s="135">
        <f t="shared" si="102"/>
        <v>3.2413599999999998</v>
      </c>
      <c r="I181" s="135">
        <f t="shared" si="102"/>
        <v>3.39255</v>
      </c>
      <c r="J181" s="135">
        <f t="shared" si="102"/>
        <v>3.4223400000000002</v>
      </c>
      <c r="K181" s="135">
        <f t="shared" si="102"/>
        <v>3.79209</v>
      </c>
      <c r="L181" s="135">
        <f t="shared" si="102"/>
        <v>3.964</v>
      </c>
      <c r="M181" s="135">
        <f t="shared" si="102"/>
        <v>4.0530299999999997</v>
      </c>
      <c r="N181" s="135">
        <f t="shared" si="102"/>
        <v>4.0681099999999999</v>
      </c>
      <c r="O181" s="135">
        <f t="shared" si="102"/>
        <v>4.1131599999999997</v>
      </c>
      <c r="P181" s="135">
        <f t="shared" si="102"/>
        <v>4.0730500000000003</v>
      </c>
      <c r="Q181" s="135">
        <f t="shared" si="102"/>
        <v>4.0469400000000002</v>
      </c>
      <c r="R181" s="135">
        <f t="shared" si="102"/>
        <v>4.0030900000000003</v>
      </c>
      <c r="S181" s="135">
        <f t="shared" si="102"/>
        <v>3.9444599999999999</v>
      </c>
      <c r="T181" s="135">
        <f t="shared" si="102"/>
        <v>3.9199199999999998</v>
      </c>
      <c r="U181" s="135">
        <f t="shared" si="102"/>
        <v>3.9125200000000002</v>
      </c>
      <c r="V181" s="135">
        <f t="shared" si="102"/>
        <v>3.9543499999999998</v>
      </c>
      <c r="W181" s="135">
        <f t="shared" si="102"/>
        <v>4.04711</v>
      </c>
      <c r="X181" s="135">
        <f t="shared" si="102"/>
        <v>3.9476200000000001</v>
      </c>
      <c r="Y181" s="135">
        <f t="shared" si="102"/>
        <v>3.8077999999999999</v>
      </c>
      <c r="Z181" s="135">
        <f t="shared" si="102"/>
        <v>3.5297200000000002</v>
      </c>
      <c r="AA181" s="135">
        <f t="shared" si="102"/>
        <v>3.4175599999999999</v>
      </c>
    </row>
    <row r="182" spans="1:27" ht="12.75" customHeight="1" outlineLevel="1" x14ac:dyDescent="0.3">
      <c r="A182" s="163" t="s">
        <v>410</v>
      </c>
      <c r="B182" s="94" t="s">
        <v>238</v>
      </c>
      <c r="C182" s="70" t="s">
        <v>79</v>
      </c>
      <c r="D182" s="71">
        <v>1457.17</v>
      </c>
      <c r="E182" s="71">
        <v>1320.85</v>
      </c>
      <c r="F182" s="71">
        <v>1273.08</v>
      </c>
      <c r="G182" s="71">
        <v>1266.8599999999999</v>
      </c>
      <c r="H182" s="71">
        <v>1302.44</v>
      </c>
      <c r="I182" s="71">
        <v>1453.63</v>
      </c>
      <c r="J182" s="71">
        <v>1483.42</v>
      </c>
      <c r="K182" s="71">
        <v>1853.17</v>
      </c>
      <c r="L182" s="71">
        <v>2025.08</v>
      </c>
      <c r="M182" s="71">
        <v>2114.11</v>
      </c>
      <c r="N182" s="71">
        <v>2129.19</v>
      </c>
      <c r="O182" s="71">
        <v>2174.2399999999998</v>
      </c>
      <c r="P182" s="71">
        <v>2134.13</v>
      </c>
      <c r="Q182" s="71">
        <v>2108.02</v>
      </c>
      <c r="R182" s="71">
        <v>2064.17</v>
      </c>
      <c r="S182" s="71">
        <v>2005.54</v>
      </c>
      <c r="T182" s="71">
        <v>1981</v>
      </c>
      <c r="U182" s="71">
        <v>1973.6</v>
      </c>
      <c r="V182" s="71">
        <v>2015.43</v>
      </c>
      <c r="W182" s="71">
        <v>2108.19</v>
      </c>
      <c r="X182" s="71">
        <v>2008.7</v>
      </c>
      <c r="Y182" s="71">
        <v>1868.88</v>
      </c>
      <c r="Z182" s="71">
        <v>1590.8</v>
      </c>
      <c r="AA182" s="71">
        <v>1478.64</v>
      </c>
    </row>
    <row r="183" spans="1:27" ht="12.75" customHeight="1" outlineLevel="1" x14ac:dyDescent="0.3">
      <c r="A183" s="163" t="s">
        <v>411</v>
      </c>
      <c r="B183" s="94" t="s">
        <v>90</v>
      </c>
      <c r="C183" s="70" t="s">
        <v>79</v>
      </c>
      <c r="D183" s="71">
        <f>$D$168</f>
        <v>1716.97</v>
      </c>
      <c r="E183" s="71">
        <f t="shared" ref="E183:AA183" si="103">$D$168</f>
        <v>1716.97</v>
      </c>
      <c r="F183" s="71">
        <f t="shared" si="103"/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customHeight="1" outlineLevel="1" x14ac:dyDescent="0.3">
      <c r="A184" s="163" t="s">
        <v>412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413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 t="shared" si="104"/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x14ac:dyDescent="0.3">
      <c r="A186" s="162" t="s">
        <v>414</v>
      </c>
      <c r="B186" s="54" t="str">
        <f>"05"&amp;"."&amp;$B$662&amp;"."&amp;$B$663</f>
        <v>05.03.2024</v>
      </c>
      <c r="C186" s="134" t="s">
        <v>76</v>
      </c>
      <c r="D186" s="135">
        <f>ROUND(((D187+D188+D190+D189)/1000),5)</f>
        <v>3.2743099999999998</v>
      </c>
      <c r="E186" s="135">
        <f>ROUND(((E187+E188+E190+E189)/1000),5)</f>
        <v>3.2074199999999999</v>
      </c>
      <c r="F186" s="135">
        <f>ROUND(((F187+F188+F190+F189)/1000),5)</f>
        <v>3.1861100000000002</v>
      </c>
      <c r="G186" s="135">
        <f t="shared" ref="G186:AA186" si="105">ROUND(((G187+G188+G190+G189)/1000),5)</f>
        <v>3.1794899999999999</v>
      </c>
      <c r="H186" s="135">
        <f t="shared" si="105"/>
        <v>3.2217199999999999</v>
      </c>
      <c r="I186" s="135">
        <f t="shared" si="105"/>
        <v>3.3547600000000002</v>
      </c>
      <c r="J186" s="135">
        <f t="shared" si="105"/>
        <v>3.4514999999999998</v>
      </c>
      <c r="K186" s="135">
        <f t="shared" si="105"/>
        <v>3.64683</v>
      </c>
      <c r="L186" s="135">
        <f t="shared" si="105"/>
        <v>3.8093499999999998</v>
      </c>
      <c r="M186" s="135">
        <f t="shared" si="105"/>
        <v>3.86084</v>
      </c>
      <c r="N186" s="135">
        <f t="shared" si="105"/>
        <v>3.8215300000000001</v>
      </c>
      <c r="O186" s="135">
        <f t="shared" si="105"/>
        <v>4.1648699999999996</v>
      </c>
      <c r="P186" s="135">
        <f t="shared" si="105"/>
        <v>4.0331900000000003</v>
      </c>
      <c r="Q186" s="135">
        <f t="shared" si="105"/>
        <v>3.96713</v>
      </c>
      <c r="R186" s="135">
        <f t="shared" si="105"/>
        <v>4.0220099999999999</v>
      </c>
      <c r="S186" s="135">
        <f t="shared" si="105"/>
        <v>3.9149500000000002</v>
      </c>
      <c r="T186" s="135">
        <f t="shared" si="105"/>
        <v>3.8911099999999998</v>
      </c>
      <c r="U186" s="135">
        <f t="shared" si="105"/>
        <v>3.8</v>
      </c>
      <c r="V186" s="135">
        <f t="shared" si="105"/>
        <v>3.8016700000000001</v>
      </c>
      <c r="W186" s="135">
        <f t="shared" si="105"/>
        <v>3.7942399999999998</v>
      </c>
      <c r="X186" s="135">
        <f t="shared" si="105"/>
        <v>3.8613200000000001</v>
      </c>
      <c r="Y186" s="135">
        <f t="shared" si="105"/>
        <v>3.6692100000000001</v>
      </c>
      <c r="Z186" s="135">
        <f t="shared" si="105"/>
        <v>3.5006400000000002</v>
      </c>
      <c r="AA186" s="135">
        <f t="shared" si="105"/>
        <v>3.3270900000000001</v>
      </c>
    </row>
    <row r="187" spans="1:27" ht="12.75" customHeight="1" outlineLevel="1" x14ac:dyDescent="0.3">
      <c r="A187" s="163" t="s">
        <v>415</v>
      </c>
      <c r="B187" s="94" t="s">
        <v>238</v>
      </c>
      <c r="C187" s="70" t="s">
        <v>79</v>
      </c>
      <c r="D187" s="71">
        <v>1335.39</v>
      </c>
      <c r="E187" s="71">
        <v>1268.5</v>
      </c>
      <c r="F187" s="71">
        <v>1247.19</v>
      </c>
      <c r="G187" s="71">
        <v>1240.57</v>
      </c>
      <c r="H187" s="71">
        <v>1282.8</v>
      </c>
      <c r="I187" s="71">
        <v>1415.84</v>
      </c>
      <c r="J187" s="71">
        <v>1512.58</v>
      </c>
      <c r="K187" s="71">
        <v>1707.91</v>
      </c>
      <c r="L187" s="71">
        <v>1870.43</v>
      </c>
      <c r="M187" s="71">
        <v>1921.92</v>
      </c>
      <c r="N187" s="71">
        <v>1882.61</v>
      </c>
      <c r="O187" s="71">
        <v>2225.9499999999998</v>
      </c>
      <c r="P187" s="71">
        <v>2094.27</v>
      </c>
      <c r="Q187" s="71">
        <v>2028.21</v>
      </c>
      <c r="R187" s="71">
        <v>2083.09</v>
      </c>
      <c r="S187" s="71">
        <v>1976.03</v>
      </c>
      <c r="T187" s="71">
        <v>1952.19</v>
      </c>
      <c r="U187" s="71">
        <v>1861.08</v>
      </c>
      <c r="V187" s="71">
        <v>1862.75</v>
      </c>
      <c r="W187" s="71">
        <v>1855.32</v>
      </c>
      <c r="X187" s="71">
        <v>1922.4</v>
      </c>
      <c r="Y187" s="71">
        <v>1730.29</v>
      </c>
      <c r="Z187" s="71">
        <v>1561.72</v>
      </c>
      <c r="AA187" s="71">
        <v>1388.17</v>
      </c>
    </row>
    <row r="188" spans="1:27" ht="12.75" customHeight="1" outlineLevel="1" x14ac:dyDescent="0.3">
      <c r="A188" s="163" t="s">
        <v>416</v>
      </c>
      <c r="B188" s="94" t="s">
        <v>90</v>
      </c>
      <c r="C188" s="70" t="s">
        <v>79</v>
      </c>
      <c r="D188" s="71">
        <f>$D$168</f>
        <v>1716.97</v>
      </c>
      <c r="E188" s="71">
        <f t="shared" ref="E188:AA188" si="106">$D$168</f>
        <v>1716.97</v>
      </c>
      <c r="F188" s="71">
        <f t="shared" si="106"/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customHeight="1" outlineLevel="1" x14ac:dyDescent="0.3">
      <c r="A189" s="163" t="s">
        <v>417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418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 t="shared" si="107"/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x14ac:dyDescent="0.3">
      <c r="A191" s="162" t="s">
        <v>419</v>
      </c>
      <c r="B191" s="54" t="str">
        <f>"06"&amp;"."&amp;$B$662&amp;"."&amp;$B$663</f>
        <v>06.03.2024</v>
      </c>
      <c r="C191" s="134" t="s">
        <v>76</v>
      </c>
      <c r="D191" s="135">
        <f>ROUND(((D192+D193+D195+D194)/1000),5)</f>
        <v>3.3312300000000001</v>
      </c>
      <c r="E191" s="135">
        <f>ROUND(((E192+E193+E195+E194)/1000),5)</f>
        <v>3.2181299999999999</v>
      </c>
      <c r="F191" s="135">
        <f>ROUND(((F192+F193+F195+F194)/1000),5)</f>
        <v>3.20105</v>
      </c>
      <c r="G191" s="135">
        <f t="shared" ref="G191:AA191" si="108">ROUND(((G192+G193+G195+G194)/1000),5)</f>
        <v>3.1969400000000001</v>
      </c>
      <c r="H191" s="135">
        <f t="shared" si="108"/>
        <v>3.262</v>
      </c>
      <c r="I191" s="135">
        <f t="shared" si="108"/>
        <v>3.4046799999999999</v>
      </c>
      <c r="J191" s="135">
        <f t="shared" si="108"/>
        <v>3.5024799999999998</v>
      </c>
      <c r="K191" s="135">
        <f t="shared" si="108"/>
        <v>3.7938900000000002</v>
      </c>
      <c r="L191" s="135">
        <f t="shared" si="108"/>
        <v>3.8656700000000002</v>
      </c>
      <c r="M191" s="135">
        <f t="shared" si="108"/>
        <v>3.8811200000000001</v>
      </c>
      <c r="N191" s="135">
        <f t="shared" si="108"/>
        <v>3.84443</v>
      </c>
      <c r="O191" s="135">
        <f t="shared" si="108"/>
        <v>3.9476499999999999</v>
      </c>
      <c r="P191" s="135">
        <f t="shared" si="108"/>
        <v>3.9365700000000001</v>
      </c>
      <c r="Q191" s="135">
        <f t="shared" si="108"/>
        <v>3.9338899999999999</v>
      </c>
      <c r="R191" s="135">
        <f t="shared" si="108"/>
        <v>3.9129299999999998</v>
      </c>
      <c r="S191" s="135">
        <f t="shared" si="108"/>
        <v>3.8904899999999998</v>
      </c>
      <c r="T191" s="135">
        <f t="shared" si="108"/>
        <v>3.8796300000000001</v>
      </c>
      <c r="U191" s="135">
        <f t="shared" si="108"/>
        <v>3.8302999999999998</v>
      </c>
      <c r="V191" s="135">
        <f t="shared" si="108"/>
        <v>3.8714499999999998</v>
      </c>
      <c r="W191" s="135">
        <f t="shared" si="108"/>
        <v>3.87175</v>
      </c>
      <c r="X191" s="135">
        <f t="shared" si="108"/>
        <v>3.9271400000000001</v>
      </c>
      <c r="Y191" s="135">
        <f t="shared" si="108"/>
        <v>3.8207599999999999</v>
      </c>
      <c r="Z191" s="135">
        <f t="shared" si="108"/>
        <v>3.5506000000000002</v>
      </c>
      <c r="AA191" s="135">
        <f t="shared" si="108"/>
        <v>3.4126500000000002</v>
      </c>
    </row>
    <row r="192" spans="1:27" ht="12.75" customHeight="1" outlineLevel="1" x14ac:dyDescent="0.3">
      <c r="A192" s="163" t="s">
        <v>420</v>
      </c>
      <c r="B192" s="94" t="s">
        <v>238</v>
      </c>
      <c r="C192" s="70" t="s">
        <v>79</v>
      </c>
      <c r="D192" s="71">
        <v>1392.31</v>
      </c>
      <c r="E192" s="71">
        <v>1279.21</v>
      </c>
      <c r="F192" s="71">
        <v>1262.1300000000001</v>
      </c>
      <c r="G192" s="71">
        <v>1258.02</v>
      </c>
      <c r="H192" s="71">
        <v>1323.08</v>
      </c>
      <c r="I192" s="71">
        <v>1465.76</v>
      </c>
      <c r="J192" s="71">
        <v>1563.56</v>
      </c>
      <c r="K192" s="71">
        <v>1854.97</v>
      </c>
      <c r="L192" s="71">
        <v>1926.75</v>
      </c>
      <c r="M192" s="71">
        <v>1942.2</v>
      </c>
      <c r="N192" s="71">
        <v>1905.51</v>
      </c>
      <c r="O192" s="71">
        <v>2008.73</v>
      </c>
      <c r="P192" s="71">
        <v>1997.65</v>
      </c>
      <c r="Q192" s="71">
        <v>1994.97</v>
      </c>
      <c r="R192" s="71">
        <v>1974.01</v>
      </c>
      <c r="S192" s="71">
        <v>1951.57</v>
      </c>
      <c r="T192" s="71">
        <v>1940.71</v>
      </c>
      <c r="U192" s="71">
        <v>1891.38</v>
      </c>
      <c r="V192" s="71">
        <v>1932.53</v>
      </c>
      <c r="W192" s="71">
        <v>1932.83</v>
      </c>
      <c r="X192" s="71">
        <v>1988.22</v>
      </c>
      <c r="Y192" s="71">
        <v>1881.84</v>
      </c>
      <c r="Z192" s="71">
        <v>1611.68</v>
      </c>
      <c r="AA192" s="71">
        <v>1473.73</v>
      </c>
    </row>
    <row r="193" spans="1:27" ht="12.75" customHeight="1" outlineLevel="1" x14ac:dyDescent="0.3">
      <c r="A193" s="163" t="s">
        <v>421</v>
      </c>
      <c r="B193" s="94" t="s">
        <v>90</v>
      </c>
      <c r="C193" s="70" t="s">
        <v>79</v>
      </c>
      <c r="D193" s="71">
        <f>$D$168</f>
        <v>1716.97</v>
      </c>
      <c r="E193" s="71">
        <f t="shared" ref="E193:AA193" si="109">$D$168</f>
        <v>1716.97</v>
      </c>
      <c r="F193" s="71">
        <f t="shared" si="109"/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customHeight="1" outlineLevel="1" x14ac:dyDescent="0.3">
      <c r="A194" s="163" t="s">
        <v>422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423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 t="shared" si="110"/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x14ac:dyDescent="0.3">
      <c r="A196" s="162" t="s">
        <v>424</v>
      </c>
      <c r="B196" s="54" t="str">
        <f>"07"&amp;"."&amp;$B$662&amp;"."&amp;$B$663</f>
        <v>07.03.2024</v>
      </c>
      <c r="C196" s="134" t="s">
        <v>76</v>
      </c>
      <c r="D196" s="135">
        <f>ROUND(((D197+D198+D200+D199)/1000),5)</f>
        <v>3.2040500000000001</v>
      </c>
      <c r="E196" s="135">
        <f>ROUND(((E197+E198+E200+E199)/1000),5)</f>
        <v>3.1781000000000001</v>
      </c>
      <c r="F196" s="135">
        <f>ROUND(((F197+F198+F200+F199)/1000),5)</f>
        <v>3.14419</v>
      </c>
      <c r="G196" s="135">
        <f t="shared" ref="G196:AA196" si="111">ROUND(((G197+G198+G200+G199)/1000),5)</f>
        <v>3.1339000000000001</v>
      </c>
      <c r="H196" s="135">
        <f t="shared" si="111"/>
        <v>3.1802600000000001</v>
      </c>
      <c r="I196" s="135">
        <f t="shared" si="111"/>
        <v>3.32545</v>
      </c>
      <c r="J196" s="135">
        <f t="shared" si="111"/>
        <v>3.4420000000000002</v>
      </c>
      <c r="K196" s="135">
        <f t="shared" si="111"/>
        <v>3.7123699999999999</v>
      </c>
      <c r="L196" s="135">
        <f t="shared" si="111"/>
        <v>3.78593</v>
      </c>
      <c r="M196" s="135">
        <f t="shared" si="111"/>
        <v>3.7948900000000001</v>
      </c>
      <c r="N196" s="135">
        <f t="shared" si="111"/>
        <v>3.7945899999999999</v>
      </c>
      <c r="O196" s="135">
        <f t="shared" si="111"/>
        <v>3.8226599999999999</v>
      </c>
      <c r="P196" s="135">
        <f t="shared" si="111"/>
        <v>3.8780000000000001</v>
      </c>
      <c r="Q196" s="135">
        <f t="shared" si="111"/>
        <v>3.87785</v>
      </c>
      <c r="R196" s="135">
        <f t="shared" si="111"/>
        <v>3.8393799999999998</v>
      </c>
      <c r="S196" s="135">
        <f t="shared" si="111"/>
        <v>3.8169400000000002</v>
      </c>
      <c r="T196" s="135">
        <f t="shared" si="111"/>
        <v>3.82308</v>
      </c>
      <c r="U196" s="135">
        <f t="shared" si="111"/>
        <v>3.71462</v>
      </c>
      <c r="V196" s="135">
        <f t="shared" si="111"/>
        <v>3.7519300000000002</v>
      </c>
      <c r="W196" s="135">
        <f t="shared" si="111"/>
        <v>3.7696900000000002</v>
      </c>
      <c r="X196" s="135">
        <f t="shared" si="111"/>
        <v>3.78145</v>
      </c>
      <c r="Y196" s="135">
        <f t="shared" si="111"/>
        <v>3.7848299999999999</v>
      </c>
      <c r="Z196" s="135">
        <f t="shared" si="111"/>
        <v>3.5642399999999999</v>
      </c>
      <c r="AA196" s="135">
        <f t="shared" si="111"/>
        <v>3.4089499999999999</v>
      </c>
    </row>
    <row r="197" spans="1:27" ht="12.75" customHeight="1" outlineLevel="1" x14ac:dyDescent="0.3">
      <c r="A197" s="163" t="s">
        <v>425</v>
      </c>
      <c r="B197" s="94" t="s">
        <v>238</v>
      </c>
      <c r="C197" s="70" t="s">
        <v>79</v>
      </c>
      <c r="D197" s="71">
        <v>1265.1300000000001</v>
      </c>
      <c r="E197" s="71">
        <v>1239.18</v>
      </c>
      <c r="F197" s="71">
        <v>1205.27</v>
      </c>
      <c r="G197" s="71">
        <v>1194.98</v>
      </c>
      <c r="H197" s="71">
        <v>1241.3399999999999</v>
      </c>
      <c r="I197" s="71">
        <v>1386.53</v>
      </c>
      <c r="J197" s="71">
        <v>1503.08</v>
      </c>
      <c r="K197" s="71">
        <v>1773.45</v>
      </c>
      <c r="L197" s="71">
        <v>1847.01</v>
      </c>
      <c r="M197" s="71">
        <v>1855.97</v>
      </c>
      <c r="N197" s="71">
        <v>1855.67</v>
      </c>
      <c r="O197" s="71">
        <v>1883.74</v>
      </c>
      <c r="P197" s="71">
        <v>1939.08</v>
      </c>
      <c r="Q197" s="71">
        <v>1938.93</v>
      </c>
      <c r="R197" s="71">
        <v>1900.46</v>
      </c>
      <c r="S197" s="71">
        <v>1878.02</v>
      </c>
      <c r="T197" s="71">
        <v>1884.16</v>
      </c>
      <c r="U197" s="71">
        <v>1775.7</v>
      </c>
      <c r="V197" s="71">
        <v>1813.01</v>
      </c>
      <c r="W197" s="71">
        <v>1830.77</v>
      </c>
      <c r="X197" s="71">
        <v>1842.53</v>
      </c>
      <c r="Y197" s="71">
        <v>1845.91</v>
      </c>
      <c r="Z197" s="71">
        <v>1625.32</v>
      </c>
      <c r="AA197" s="71">
        <v>1470.03</v>
      </c>
    </row>
    <row r="198" spans="1:27" ht="12.75" customHeight="1" outlineLevel="1" x14ac:dyDescent="0.3">
      <c r="A198" s="163" t="s">
        <v>426</v>
      </c>
      <c r="B198" s="94" t="s">
        <v>90</v>
      </c>
      <c r="C198" s="70" t="s">
        <v>79</v>
      </c>
      <c r="D198" s="71">
        <f>$D$168</f>
        <v>1716.97</v>
      </c>
      <c r="E198" s="71">
        <f t="shared" ref="E198:AA198" si="112">$D$168</f>
        <v>1716.97</v>
      </c>
      <c r="F198" s="71">
        <f t="shared" si="112"/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customHeight="1" outlineLevel="1" x14ac:dyDescent="0.3">
      <c r="A199" s="163" t="s">
        <v>427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428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 t="shared" si="113"/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x14ac:dyDescent="0.3">
      <c r="A201" s="162" t="s">
        <v>429</v>
      </c>
      <c r="B201" s="54" t="str">
        <f>"08"&amp;"."&amp;$B$662&amp;"."&amp;$B$663</f>
        <v>08.03.2024</v>
      </c>
      <c r="C201" s="134" t="s">
        <v>76</v>
      </c>
      <c r="D201" s="135">
        <f>ROUND(((D202+D203+D205+D204)/1000),5)</f>
        <v>3.40333</v>
      </c>
      <c r="E201" s="135">
        <f>ROUND(((E202+E203+E205+E204)/1000),5)</f>
        <v>3.2664800000000001</v>
      </c>
      <c r="F201" s="135">
        <f>ROUND(((F202+F203+F205+F204)/1000),5)</f>
        <v>3.2037200000000001</v>
      </c>
      <c r="G201" s="135">
        <f t="shared" ref="G201:AA201" si="114">ROUND(((G202+G203+G205+G204)/1000),5)</f>
        <v>3.2017899999999999</v>
      </c>
      <c r="H201" s="135">
        <f t="shared" si="114"/>
        <v>3.2049699999999999</v>
      </c>
      <c r="I201" s="135">
        <f t="shared" si="114"/>
        <v>3.26363</v>
      </c>
      <c r="J201" s="135">
        <f t="shared" si="114"/>
        <v>3.2986499999999999</v>
      </c>
      <c r="K201" s="135">
        <f t="shared" si="114"/>
        <v>3.4156599999999999</v>
      </c>
      <c r="L201" s="135">
        <f t="shared" si="114"/>
        <v>3.62</v>
      </c>
      <c r="M201" s="135">
        <f t="shared" si="114"/>
        <v>3.6688399999999999</v>
      </c>
      <c r="N201" s="135">
        <f t="shared" si="114"/>
        <v>3.7127300000000001</v>
      </c>
      <c r="O201" s="135">
        <f t="shared" si="114"/>
        <v>3.7219799999999998</v>
      </c>
      <c r="P201" s="135">
        <f t="shared" si="114"/>
        <v>3.7046100000000002</v>
      </c>
      <c r="Q201" s="135">
        <f t="shared" si="114"/>
        <v>3.68879</v>
      </c>
      <c r="R201" s="135">
        <f t="shared" si="114"/>
        <v>3.6533199999999999</v>
      </c>
      <c r="S201" s="135">
        <f t="shared" si="114"/>
        <v>3.6467100000000001</v>
      </c>
      <c r="T201" s="135">
        <f t="shared" si="114"/>
        <v>3.6491099999999999</v>
      </c>
      <c r="U201" s="135">
        <f t="shared" si="114"/>
        <v>3.6533799999999998</v>
      </c>
      <c r="V201" s="135">
        <f t="shared" si="114"/>
        <v>3.6630199999999999</v>
      </c>
      <c r="W201" s="135">
        <f t="shared" si="114"/>
        <v>3.6981600000000001</v>
      </c>
      <c r="X201" s="135">
        <f t="shared" si="114"/>
        <v>3.7496200000000002</v>
      </c>
      <c r="Y201" s="135">
        <f t="shared" si="114"/>
        <v>3.6823999999999999</v>
      </c>
      <c r="Z201" s="135">
        <f t="shared" si="114"/>
        <v>3.4950999999999999</v>
      </c>
      <c r="AA201" s="135">
        <f t="shared" si="114"/>
        <v>3.3886799999999999</v>
      </c>
    </row>
    <row r="202" spans="1:27" ht="12.75" customHeight="1" outlineLevel="1" x14ac:dyDescent="0.3">
      <c r="A202" s="163" t="s">
        <v>430</v>
      </c>
      <c r="B202" s="94" t="s">
        <v>238</v>
      </c>
      <c r="C202" s="70" t="s">
        <v>79</v>
      </c>
      <c r="D202" s="71">
        <v>1464.41</v>
      </c>
      <c r="E202" s="71">
        <v>1327.56</v>
      </c>
      <c r="F202" s="71">
        <v>1264.8</v>
      </c>
      <c r="G202" s="71">
        <v>1262.8699999999999</v>
      </c>
      <c r="H202" s="71">
        <v>1266.05</v>
      </c>
      <c r="I202" s="71">
        <v>1324.71</v>
      </c>
      <c r="J202" s="71">
        <v>1359.73</v>
      </c>
      <c r="K202" s="71">
        <v>1476.74</v>
      </c>
      <c r="L202" s="71">
        <v>1681.08</v>
      </c>
      <c r="M202" s="71">
        <v>1729.92</v>
      </c>
      <c r="N202" s="71">
        <v>1773.81</v>
      </c>
      <c r="O202" s="71">
        <v>1783.06</v>
      </c>
      <c r="P202" s="71">
        <v>1765.69</v>
      </c>
      <c r="Q202" s="71">
        <v>1749.87</v>
      </c>
      <c r="R202" s="71">
        <v>1714.4</v>
      </c>
      <c r="S202" s="71">
        <v>1707.79</v>
      </c>
      <c r="T202" s="71">
        <v>1710.19</v>
      </c>
      <c r="U202" s="71">
        <v>1714.46</v>
      </c>
      <c r="V202" s="71">
        <v>1724.1</v>
      </c>
      <c r="W202" s="71">
        <v>1759.24</v>
      </c>
      <c r="X202" s="71">
        <v>1810.7</v>
      </c>
      <c r="Y202" s="71">
        <v>1743.48</v>
      </c>
      <c r="Z202" s="71">
        <v>1556.18</v>
      </c>
      <c r="AA202" s="71">
        <v>1449.76</v>
      </c>
    </row>
    <row r="203" spans="1:27" ht="12.75" customHeight="1" outlineLevel="1" x14ac:dyDescent="0.3">
      <c r="A203" s="163" t="s">
        <v>431</v>
      </c>
      <c r="B203" s="94" t="s">
        <v>90</v>
      </c>
      <c r="C203" s="70" t="s">
        <v>79</v>
      </c>
      <c r="D203" s="71">
        <f>$D$168</f>
        <v>1716.97</v>
      </c>
      <c r="E203" s="71">
        <f t="shared" ref="E203:AA203" si="115">$D$168</f>
        <v>1716.97</v>
      </c>
      <c r="F203" s="71">
        <f t="shared" si="115"/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customHeight="1" outlineLevel="1" x14ac:dyDescent="0.3">
      <c r="A204" s="163" t="s">
        <v>432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433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 t="shared" si="116"/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x14ac:dyDescent="0.3">
      <c r="A206" s="162" t="s">
        <v>434</v>
      </c>
      <c r="B206" s="54" t="str">
        <f>"09"&amp;"."&amp;$B$662&amp;"."&amp;$B$663</f>
        <v>09.03.2024</v>
      </c>
      <c r="C206" s="134" t="s">
        <v>76</v>
      </c>
      <c r="D206" s="135">
        <f>ROUND(((D207+D208+D210+D209)/1000),5)</f>
        <v>3.4167399999999999</v>
      </c>
      <c r="E206" s="135">
        <f>ROUND(((E207+E208+E210+E209)/1000),5)</f>
        <v>3.2561200000000001</v>
      </c>
      <c r="F206" s="135">
        <f>ROUND(((F207+F208+F210+F209)/1000),5)</f>
        <v>3.20513</v>
      </c>
      <c r="G206" s="135">
        <f t="shared" ref="G206:AA206" si="117">ROUND(((G207+G208+G210+G209)/1000),5)</f>
        <v>3.1874600000000002</v>
      </c>
      <c r="H206" s="135">
        <f t="shared" si="117"/>
        <v>3.2047400000000001</v>
      </c>
      <c r="I206" s="135">
        <f t="shared" si="117"/>
        <v>3.2455099999999999</v>
      </c>
      <c r="J206" s="135">
        <f t="shared" si="117"/>
        <v>3.3411</v>
      </c>
      <c r="K206" s="135">
        <f t="shared" si="117"/>
        <v>3.4563000000000001</v>
      </c>
      <c r="L206" s="135">
        <f t="shared" si="117"/>
        <v>3.6490100000000001</v>
      </c>
      <c r="M206" s="135">
        <f t="shared" si="117"/>
        <v>3.7420200000000001</v>
      </c>
      <c r="N206" s="135">
        <f t="shared" si="117"/>
        <v>3.8101600000000002</v>
      </c>
      <c r="O206" s="135">
        <f t="shared" si="117"/>
        <v>3.8153100000000002</v>
      </c>
      <c r="P206" s="135">
        <f t="shared" si="117"/>
        <v>3.7942900000000002</v>
      </c>
      <c r="Q206" s="135">
        <f t="shared" si="117"/>
        <v>3.7776800000000001</v>
      </c>
      <c r="R206" s="135">
        <f t="shared" si="117"/>
        <v>3.73136</v>
      </c>
      <c r="S206" s="135">
        <f t="shared" si="117"/>
        <v>3.69882</v>
      </c>
      <c r="T206" s="135">
        <f t="shared" si="117"/>
        <v>3.7067700000000001</v>
      </c>
      <c r="U206" s="135">
        <f t="shared" si="117"/>
        <v>3.7232599999999998</v>
      </c>
      <c r="V206" s="135">
        <f t="shared" si="117"/>
        <v>3.7862800000000001</v>
      </c>
      <c r="W206" s="135">
        <f t="shared" si="117"/>
        <v>3.8163800000000001</v>
      </c>
      <c r="X206" s="135">
        <f t="shared" si="117"/>
        <v>3.83188</v>
      </c>
      <c r="Y206" s="135">
        <f t="shared" si="117"/>
        <v>3.7762699999999998</v>
      </c>
      <c r="Z206" s="135">
        <f t="shared" si="117"/>
        <v>3.5758800000000002</v>
      </c>
      <c r="AA206" s="135">
        <f t="shared" si="117"/>
        <v>3.4178999999999999</v>
      </c>
    </row>
    <row r="207" spans="1:27" ht="12.75" customHeight="1" outlineLevel="1" x14ac:dyDescent="0.3">
      <c r="A207" s="163" t="s">
        <v>435</v>
      </c>
      <c r="B207" s="94" t="s">
        <v>238</v>
      </c>
      <c r="C207" s="70" t="s">
        <v>79</v>
      </c>
      <c r="D207" s="71">
        <v>1477.82</v>
      </c>
      <c r="E207" s="71">
        <v>1317.2</v>
      </c>
      <c r="F207" s="71">
        <v>1266.21</v>
      </c>
      <c r="G207" s="71">
        <v>1248.54</v>
      </c>
      <c r="H207" s="71">
        <v>1265.82</v>
      </c>
      <c r="I207" s="71">
        <v>1306.5899999999999</v>
      </c>
      <c r="J207" s="71">
        <v>1402.18</v>
      </c>
      <c r="K207" s="71">
        <v>1517.38</v>
      </c>
      <c r="L207" s="71">
        <v>1710.09</v>
      </c>
      <c r="M207" s="71">
        <v>1803.1</v>
      </c>
      <c r="N207" s="71">
        <v>1871.24</v>
      </c>
      <c r="O207" s="71">
        <v>1876.39</v>
      </c>
      <c r="P207" s="71">
        <v>1855.37</v>
      </c>
      <c r="Q207" s="71">
        <v>1838.76</v>
      </c>
      <c r="R207" s="71">
        <v>1792.44</v>
      </c>
      <c r="S207" s="71">
        <v>1759.9</v>
      </c>
      <c r="T207" s="71">
        <v>1767.85</v>
      </c>
      <c r="U207" s="71">
        <v>1784.34</v>
      </c>
      <c r="V207" s="71">
        <v>1847.36</v>
      </c>
      <c r="W207" s="71">
        <v>1877.46</v>
      </c>
      <c r="X207" s="71">
        <v>1892.96</v>
      </c>
      <c r="Y207" s="71">
        <v>1837.35</v>
      </c>
      <c r="Z207" s="71">
        <v>1636.96</v>
      </c>
      <c r="AA207" s="71">
        <v>1478.98</v>
      </c>
    </row>
    <row r="208" spans="1:27" ht="12.75" customHeight="1" outlineLevel="1" x14ac:dyDescent="0.3">
      <c r="A208" s="163" t="s">
        <v>436</v>
      </c>
      <c r="B208" s="94" t="s">
        <v>90</v>
      </c>
      <c r="C208" s="70" t="s">
        <v>79</v>
      </c>
      <c r="D208" s="71">
        <f>$D$168</f>
        <v>1716.97</v>
      </c>
      <c r="E208" s="71">
        <f t="shared" ref="E208:AA208" si="118">$D$168</f>
        <v>1716.97</v>
      </c>
      <c r="F208" s="71">
        <f t="shared" si="118"/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customHeight="1" outlineLevel="1" x14ac:dyDescent="0.3">
      <c r="A209" s="163" t="s">
        <v>437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438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 t="shared" si="119"/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x14ac:dyDescent="0.3">
      <c r="A211" s="162" t="s">
        <v>439</v>
      </c>
      <c r="B211" s="54" t="str">
        <f>"10"&amp;"."&amp;$B$662&amp;"."&amp;$B$663</f>
        <v>10.03.2024</v>
      </c>
      <c r="C211" s="134" t="s">
        <v>76</v>
      </c>
      <c r="D211" s="135">
        <f>ROUND(((D212+D213+D215+D214)/1000),5)</f>
        <v>3.30402</v>
      </c>
      <c r="E211" s="135">
        <f>ROUND(((E212+E213+E215+E214)/1000),5)</f>
        <v>3.2052999999999998</v>
      </c>
      <c r="F211" s="135">
        <f>ROUND(((F212+F213+F215+F214)/1000),5)</f>
        <v>3.1877900000000001</v>
      </c>
      <c r="G211" s="135">
        <f t="shared" ref="G211:AA211" si="120">ROUND(((G212+G213+G215+G214)/1000),5)</f>
        <v>3.1739999999999999</v>
      </c>
      <c r="H211" s="135">
        <f t="shared" si="120"/>
        <v>3.1919</v>
      </c>
      <c r="I211" s="135">
        <f t="shared" si="120"/>
        <v>3.2108599999999998</v>
      </c>
      <c r="J211" s="135">
        <f t="shared" si="120"/>
        <v>3.2356699999999998</v>
      </c>
      <c r="K211" s="135">
        <f t="shared" si="120"/>
        <v>3.3962500000000002</v>
      </c>
      <c r="L211" s="135">
        <f t="shared" si="120"/>
        <v>3.62723</v>
      </c>
      <c r="M211" s="135">
        <f t="shared" si="120"/>
        <v>3.6938399999999998</v>
      </c>
      <c r="N211" s="135">
        <f t="shared" si="120"/>
        <v>3.7671600000000001</v>
      </c>
      <c r="O211" s="135">
        <f t="shared" si="120"/>
        <v>3.7703700000000002</v>
      </c>
      <c r="P211" s="135">
        <f t="shared" si="120"/>
        <v>3.75421</v>
      </c>
      <c r="Q211" s="135">
        <f t="shared" si="120"/>
        <v>3.7362000000000002</v>
      </c>
      <c r="R211" s="135">
        <f t="shared" si="120"/>
        <v>3.6835900000000001</v>
      </c>
      <c r="S211" s="135">
        <f t="shared" si="120"/>
        <v>3.6558899999999999</v>
      </c>
      <c r="T211" s="135">
        <f t="shared" si="120"/>
        <v>3.6599900000000001</v>
      </c>
      <c r="U211" s="135">
        <f t="shared" si="120"/>
        <v>3.6780599999999999</v>
      </c>
      <c r="V211" s="135">
        <f t="shared" si="120"/>
        <v>3.7543600000000001</v>
      </c>
      <c r="W211" s="135">
        <f t="shared" si="120"/>
        <v>3.8034599999999998</v>
      </c>
      <c r="X211" s="135">
        <f t="shared" si="120"/>
        <v>3.7924899999999999</v>
      </c>
      <c r="Y211" s="135">
        <f t="shared" si="120"/>
        <v>3.73448</v>
      </c>
      <c r="Z211" s="135">
        <f t="shared" si="120"/>
        <v>3.52033</v>
      </c>
      <c r="AA211" s="135">
        <f t="shared" si="120"/>
        <v>3.2635800000000001</v>
      </c>
    </row>
    <row r="212" spans="1:27" ht="12.75" customHeight="1" outlineLevel="1" x14ac:dyDescent="0.3">
      <c r="A212" s="163" t="s">
        <v>440</v>
      </c>
      <c r="B212" s="94" t="s">
        <v>238</v>
      </c>
      <c r="C212" s="70" t="s">
        <v>79</v>
      </c>
      <c r="D212" s="71">
        <v>1365.1</v>
      </c>
      <c r="E212" s="71">
        <v>1266.3800000000001</v>
      </c>
      <c r="F212" s="71">
        <v>1248.8699999999999</v>
      </c>
      <c r="G212" s="71">
        <v>1235.08</v>
      </c>
      <c r="H212" s="71">
        <v>1252.98</v>
      </c>
      <c r="I212" s="71">
        <v>1271.94</v>
      </c>
      <c r="J212" s="71">
        <v>1296.75</v>
      </c>
      <c r="K212" s="71">
        <v>1457.33</v>
      </c>
      <c r="L212" s="71">
        <v>1688.31</v>
      </c>
      <c r="M212" s="71">
        <v>1754.92</v>
      </c>
      <c r="N212" s="71">
        <v>1828.24</v>
      </c>
      <c r="O212" s="71">
        <v>1831.45</v>
      </c>
      <c r="P212" s="71">
        <v>1815.29</v>
      </c>
      <c r="Q212" s="71">
        <v>1797.28</v>
      </c>
      <c r="R212" s="71">
        <v>1744.67</v>
      </c>
      <c r="S212" s="71">
        <v>1716.97</v>
      </c>
      <c r="T212" s="71">
        <v>1721.07</v>
      </c>
      <c r="U212" s="71">
        <v>1739.14</v>
      </c>
      <c r="V212" s="71">
        <v>1815.44</v>
      </c>
      <c r="W212" s="71">
        <v>1864.54</v>
      </c>
      <c r="X212" s="71">
        <v>1853.57</v>
      </c>
      <c r="Y212" s="71">
        <v>1795.56</v>
      </c>
      <c r="Z212" s="71">
        <v>1581.41</v>
      </c>
      <c r="AA212" s="71">
        <v>1324.66</v>
      </c>
    </row>
    <row r="213" spans="1:27" ht="12.75" customHeight="1" outlineLevel="1" x14ac:dyDescent="0.3">
      <c r="A213" s="163" t="s">
        <v>441</v>
      </c>
      <c r="B213" s="94" t="s">
        <v>90</v>
      </c>
      <c r="C213" s="70" t="s">
        <v>79</v>
      </c>
      <c r="D213" s="71">
        <f>$D$168</f>
        <v>1716.97</v>
      </c>
      <c r="E213" s="71">
        <f t="shared" ref="E213:AA213" si="121">$D$168</f>
        <v>1716.97</v>
      </c>
      <c r="F213" s="71">
        <f t="shared" si="121"/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customHeight="1" outlineLevel="1" x14ac:dyDescent="0.3">
      <c r="A214" s="163" t="s">
        <v>442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443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 t="shared" si="122"/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x14ac:dyDescent="0.3">
      <c r="A216" s="162" t="s">
        <v>444</v>
      </c>
      <c r="B216" s="54" t="str">
        <f>"11"&amp;"."&amp;$B$662&amp;"."&amp;$B$663</f>
        <v>11.03.2024</v>
      </c>
      <c r="C216" s="134" t="s">
        <v>76</v>
      </c>
      <c r="D216" s="135">
        <f>ROUND(((D217+D218+D220+D219)/1000),5)</f>
        <v>3.20757</v>
      </c>
      <c r="E216" s="135">
        <f>ROUND(((E217+E218+E220+E219)/1000),5)</f>
        <v>3.1802600000000001</v>
      </c>
      <c r="F216" s="135">
        <f>ROUND(((F217+F218+F220+F219)/1000),5)</f>
        <v>3.1398899999999998</v>
      </c>
      <c r="G216" s="135">
        <f t="shared" ref="G216:AA216" si="123">ROUND(((G217+G218+G220+G219)/1000),5)</f>
        <v>3.1217999999999999</v>
      </c>
      <c r="H216" s="135">
        <f t="shared" si="123"/>
        <v>3.1625800000000002</v>
      </c>
      <c r="I216" s="135">
        <f t="shared" si="123"/>
        <v>3.25034</v>
      </c>
      <c r="J216" s="135">
        <f t="shared" si="123"/>
        <v>3.4258899999999999</v>
      </c>
      <c r="K216" s="135">
        <f t="shared" si="123"/>
        <v>3.6392000000000002</v>
      </c>
      <c r="L216" s="135">
        <f t="shared" si="123"/>
        <v>3.7646199999999999</v>
      </c>
      <c r="M216" s="135">
        <f t="shared" si="123"/>
        <v>3.8410299999999999</v>
      </c>
      <c r="N216" s="135">
        <f t="shared" si="123"/>
        <v>3.82748</v>
      </c>
      <c r="O216" s="135">
        <f t="shared" si="123"/>
        <v>3.8316599999999998</v>
      </c>
      <c r="P216" s="135">
        <f t="shared" si="123"/>
        <v>3.8159100000000001</v>
      </c>
      <c r="Q216" s="135">
        <f t="shared" si="123"/>
        <v>3.80321</v>
      </c>
      <c r="R216" s="135">
        <f t="shared" si="123"/>
        <v>3.7799499999999999</v>
      </c>
      <c r="S216" s="135">
        <f t="shared" si="123"/>
        <v>3.7599800000000001</v>
      </c>
      <c r="T216" s="135">
        <f t="shared" si="123"/>
        <v>3.7570100000000002</v>
      </c>
      <c r="U216" s="135">
        <f t="shared" si="123"/>
        <v>3.6883300000000001</v>
      </c>
      <c r="V216" s="135">
        <f t="shared" si="123"/>
        <v>3.7141899999999999</v>
      </c>
      <c r="W216" s="135">
        <f t="shared" si="123"/>
        <v>3.7397999999999998</v>
      </c>
      <c r="X216" s="135">
        <f t="shared" si="123"/>
        <v>3.7002000000000002</v>
      </c>
      <c r="Y216" s="135">
        <f t="shared" si="123"/>
        <v>3.6397599999999999</v>
      </c>
      <c r="Z216" s="135">
        <f t="shared" si="123"/>
        <v>3.4364599999999998</v>
      </c>
      <c r="AA216" s="135">
        <f t="shared" si="123"/>
        <v>3.1965499999999998</v>
      </c>
    </row>
    <row r="217" spans="1:27" ht="12.75" customHeight="1" outlineLevel="1" x14ac:dyDescent="0.3">
      <c r="A217" s="163" t="s">
        <v>445</v>
      </c>
      <c r="B217" s="94" t="s">
        <v>238</v>
      </c>
      <c r="C217" s="70" t="s">
        <v>79</v>
      </c>
      <c r="D217" s="71">
        <v>1268.6500000000001</v>
      </c>
      <c r="E217" s="71">
        <v>1241.3399999999999</v>
      </c>
      <c r="F217" s="71">
        <v>1200.97</v>
      </c>
      <c r="G217" s="71">
        <v>1182.8800000000001</v>
      </c>
      <c r="H217" s="71">
        <v>1223.6600000000001</v>
      </c>
      <c r="I217" s="71">
        <v>1311.42</v>
      </c>
      <c r="J217" s="71">
        <v>1486.97</v>
      </c>
      <c r="K217" s="71">
        <v>1700.28</v>
      </c>
      <c r="L217" s="71">
        <v>1825.7</v>
      </c>
      <c r="M217" s="71">
        <v>1902.11</v>
      </c>
      <c r="N217" s="71">
        <v>1888.56</v>
      </c>
      <c r="O217" s="71">
        <v>1892.74</v>
      </c>
      <c r="P217" s="71">
        <v>1876.99</v>
      </c>
      <c r="Q217" s="71">
        <v>1864.29</v>
      </c>
      <c r="R217" s="71">
        <v>1841.03</v>
      </c>
      <c r="S217" s="71">
        <v>1821.06</v>
      </c>
      <c r="T217" s="71">
        <v>1818.09</v>
      </c>
      <c r="U217" s="71">
        <v>1749.41</v>
      </c>
      <c r="V217" s="71">
        <v>1775.27</v>
      </c>
      <c r="W217" s="71">
        <v>1800.88</v>
      </c>
      <c r="X217" s="71">
        <v>1761.28</v>
      </c>
      <c r="Y217" s="71">
        <v>1700.84</v>
      </c>
      <c r="Z217" s="71">
        <v>1497.54</v>
      </c>
      <c r="AA217" s="71">
        <v>1257.6300000000001</v>
      </c>
    </row>
    <row r="218" spans="1:27" ht="12.75" customHeight="1" outlineLevel="1" x14ac:dyDescent="0.3">
      <c r="A218" s="163" t="s">
        <v>446</v>
      </c>
      <c r="B218" s="94" t="s">
        <v>90</v>
      </c>
      <c r="C218" s="70" t="s">
        <v>79</v>
      </c>
      <c r="D218" s="71">
        <f>$D$168</f>
        <v>1716.97</v>
      </c>
      <c r="E218" s="71">
        <f t="shared" ref="E218:AA218" si="124">$D$168</f>
        <v>1716.97</v>
      </c>
      <c r="F218" s="71">
        <f t="shared" si="124"/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customHeight="1" outlineLevel="1" x14ac:dyDescent="0.3">
      <c r="A219" s="163" t="s">
        <v>447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448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 t="shared" si="125"/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x14ac:dyDescent="0.3">
      <c r="A221" s="162" t="s">
        <v>449</v>
      </c>
      <c r="B221" s="54" t="str">
        <f>"12"&amp;"."&amp;$B$662&amp;"."&amp;$B$663</f>
        <v>12.03.2024</v>
      </c>
      <c r="C221" s="134" t="s">
        <v>76</v>
      </c>
      <c r="D221" s="135">
        <f>ROUND(((D222+D223+D225+D224)/1000),5)</f>
        <v>3.19659</v>
      </c>
      <c r="E221" s="135">
        <f>ROUND(((E222+E223+E225+E224)/1000),5)</f>
        <v>3.14649</v>
      </c>
      <c r="F221" s="135">
        <f>ROUND(((F222+F223+F225+F224)/1000),5)</f>
        <v>3.1088900000000002</v>
      </c>
      <c r="G221" s="135">
        <f t="shared" ref="G221:AA221" si="126">ROUND(((G222+G223+G225+G224)/1000),5)</f>
        <v>3.1061399999999999</v>
      </c>
      <c r="H221" s="135">
        <f t="shared" si="126"/>
        <v>3.1581800000000002</v>
      </c>
      <c r="I221" s="135">
        <f t="shared" si="126"/>
        <v>3.2551700000000001</v>
      </c>
      <c r="J221" s="135">
        <f t="shared" si="126"/>
        <v>3.4216700000000002</v>
      </c>
      <c r="K221" s="135">
        <f t="shared" si="126"/>
        <v>3.6468500000000001</v>
      </c>
      <c r="L221" s="135">
        <f t="shared" si="126"/>
        <v>3.7230400000000001</v>
      </c>
      <c r="M221" s="135">
        <f t="shared" si="126"/>
        <v>3.77874</v>
      </c>
      <c r="N221" s="135">
        <f t="shared" si="126"/>
        <v>3.77881</v>
      </c>
      <c r="O221" s="135">
        <f t="shared" si="126"/>
        <v>3.78559</v>
      </c>
      <c r="P221" s="135">
        <f t="shared" si="126"/>
        <v>3.7677299999999998</v>
      </c>
      <c r="Q221" s="135">
        <f t="shared" si="126"/>
        <v>3.76694</v>
      </c>
      <c r="R221" s="135">
        <f t="shared" si="126"/>
        <v>3.7439399999999998</v>
      </c>
      <c r="S221" s="135">
        <f t="shared" si="126"/>
        <v>3.7273299999999998</v>
      </c>
      <c r="T221" s="135">
        <f t="shared" si="126"/>
        <v>3.7232400000000001</v>
      </c>
      <c r="U221" s="135">
        <f t="shared" si="126"/>
        <v>3.6749000000000001</v>
      </c>
      <c r="V221" s="135">
        <f t="shared" si="126"/>
        <v>3.7202199999999999</v>
      </c>
      <c r="W221" s="135">
        <f t="shared" si="126"/>
        <v>3.7451699999999999</v>
      </c>
      <c r="X221" s="135">
        <f t="shared" si="126"/>
        <v>3.7396699999999998</v>
      </c>
      <c r="Y221" s="135">
        <f t="shared" si="126"/>
        <v>3.6509499999999999</v>
      </c>
      <c r="Z221" s="135">
        <f t="shared" si="126"/>
        <v>3.4394999999999998</v>
      </c>
      <c r="AA221" s="135">
        <f t="shared" si="126"/>
        <v>3.2579600000000002</v>
      </c>
    </row>
    <row r="222" spans="1:27" ht="12.75" customHeight="1" outlineLevel="1" x14ac:dyDescent="0.3">
      <c r="A222" s="163" t="s">
        <v>450</v>
      </c>
      <c r="B222" s="94" t="s">
        <v>238</v>
      </c>
      <c r="C222" s="70" t="s">
        <v>79</v>
      </c>
      <c r="D222" s="71">
        <v>1257.67</v>
      </c>
      <c r="E222" s="71">
        <v>1207.57</v>
      </c>
      <c r="F222" s="71">
        <v>1169.97</v>
      </c>
      <c r="G222" s="71">
        <v>1167.22</v>
      </c>
      <c r="H222" s="71">
        <v>1219.26</v>
      </c>
      <c r="I222" s="71">
        <v>1316.25</v>
      </c>
      <c r="J222" s="71">
        <v>1482.75</v>
      </c>
      <c r="K222" s="71">
        <v>1707.93</v>
      </c>
      <c r="L222" s="71">
        <v>1784.12</v>
      </c>
      <c r="M222" s="71">
        <v>1839.82</v>
      </c>
      <c r="N222" s="71">
        <v>1839.89</v>
      </c>
      <c r="O222" s="71">
        <v>1846.67</v>
      </c>
      <c r="P222" s="71">
        <v>1828.81</v>
      </c>
      <c r="Q222" s="71">
        <v>1828.02</v>
      </c>
      <c r="R222" s="71">
        <v>1805.02</v>
      </c>
      <c r="S222" s="71">
        <v>1788.41</v>
      </c>
      <c r="T222" s="71">
        <v>1784.32</v>
      </c>
      <c r="U222" s="71">
        <v>1735.98</v>
      </c>
      <c r="V222" s="71">
        <v>1781.3</v>
      </c>
      <c r="W222" s="71">
        <v>1806.25</v>
      </c>
      <c r="X222" s="71">
        <v>1800.75</v>
      </c>
      <c r="Y222" s="71">
        <v>1712.03</v>
      </c>
      <c r="Z222" s="71">
        <v>1500.58</v>
      </c>
      <c r="AA222" s="71">
        <v>1319.04</v>
      </c>
    </row>
    <row r="223" spans="1:27" ht="12.75" customHeight="1" outlineLevel="1" x14ac:dyDescent="0.3">
      <c r="A223" s="163" t="s">
        <v>451</v>
      </c>
      <c r="B223" s="94" t="s">
        <v>90</v>
      </c>
      <c r="C223" s="70" t="s">
        <v>79</v>
      </c>
      <c r="D223" s="71">
        <f>$D$168</f>
        <v>1716.97</v>
      </c>
      <c r="E223" s="71">
        <f t="shared" ref="E223:AA223" si="127">$D$168</f>
        <v>1716.97</v>
      </c>
      <c r="F223" s="71">
        <f t="shared" si="127"/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customHeight="1" outlineLevel="1" x14ac:dyDescent="0.3">
      <c r="A224" s="163" t="s">
        <v>452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453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 t="shared" si="128"/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x14ac:dyDescent="0.3">
      <c r="A226" s="162" t="s">
        <v>454</v>
      </c>
      <c r="B226" s="54" t="str">
        <f>"13"&amp;"."&amp;$B$662&amp;"."&amp;$B$663</f>
        <v>13.03.2024</v>
      </c>
      <c r="C226" s="134" t="s">
        <v>76</v>
      </c>
      <c r="D226" s="135">
        <f>ROUND(((D227+D228+D230+D229)/1000),5)</f>
        <v>3.16919</v>
      </c>
      <c r="E226" s="135">
        <f>ROUND(((E227+E228+E230+E229)/1000),5)</f>
        <v>3.1341299999999999</v>
      </c>
      <c r="F226" s="135">
        <f>ROUND(((F227+F228+F230+F229)/1000),5)</f>
        <v>3.1088399999999998</v>
      </c>
      <c r="G226" s="135">
        <f t="shared" ref="G226:AA226" si="129">ROUND(((G227+G228+G230+G229)/1000),5)</f>
        <v>3.1076899999999998</v>
      </c>
      <c r="H226" s="135">
        <f t="shared" si="129"/>
        <v>3.1326700000000001</v>
      </c>
      <c r="I226" s="135">
        <f t="shared" si="129"/>
        <v>3.23062</v>
      </c>
      <c r="J226" s="135">
        <f t="shared" si="129"/>
        <v>3.4108900000000002</v>
      </c>
      <c r="K226" s="135">
        <f t="shared" si="129"/>
        <v>3.63714</v>
      </c>
      <c r="L226" s="135">
        <f t="shared" si="129"/>
        <v>3.6728200000000002</v>
      </c>
      <c r="M226" s="135">
        <f t="shared" si="129"/>
        <v>3.8336999999999999</v>
      </c>
      <c r="N226" s="135">
        <f t="shared" si="129"/>
        <v>3.8230599999999999</v>
      </c>
      <c r="O226" s="135">
        <f t="shared" si="129"/>
        <v>3.7410399999999999</v>
      </c>
      <c r="P226" s="135">
        <f t="shared" si="129"/>
        <v>3.694</v>
      </c>
      <c r="Q226" s="135">
        <f t="shared" si="129"/>
        <v>3.7346599999999999</v>
      </c>
      <c r="R226" s="135">
        <f t="shared" si="129"/>
        <v>3.71333</v>
      </c>
      <c r="S226" s="135">
        <f t="shared" si="129"/>
        <v>3.6895099999999998</v>
      </c>
      <c r="T226" s="135">
        <f t="shared" si="129"/>
        <v>3.6626300000000001</v>
      </c>
      <c r="U226" s="135">
        <f t="shared" si="129"/>
        <v>3.66065</v>
      </c>
      <c r="V226" s="135">
        <f t="shared" si="129"/>
        <v>3.6935600000000002</v>
      </c>
      <c r="W226" s="135">
        <f t="shared" si="129"/>
        <v>3.7518500000000001</v>
      </c>
      <c r="X226" s="135">
        <f t="shared" si="129"/>
        <v>3.7265000000000001</v>
      </c>
      <c r="Y226" s="135">
        <f t="shared" si="129"/>
        <v>3.6477300000000001</v>
      </c>
      <c r="Z226" s="135">
        <f t="shared" si="129"/>
        <v>3.4363899999999998</v>
      </c>
      <c r="AA226" s="135">
        <f t="shared" si="129"/>
        <v>3.2350699999999999</v>
      </c>
    </row>
    <row r="227" spans="1:27" ht="12.75" customHeight="1" outlineLevel="1" x14ac:dyDescent="0.3">
      <c r="A227" s="163" t="s">
        <v>455</v>
      </c>
      <c r="B227" s="94" t="s">
        <v>238</v>
      </c>
      <c r="C227" s="70" t="s">
        <v>79</v>
      </c>
      <c r="D227" s="71">
        <v>1230.27</v>
      </c>
      <c r="E227" s="71">
        <v>1195.21</v>
      </c>
      <c r="F227" s="71">
        <v>1169.92</v>
      </c>
      <c r="G227" s="71">
        <v>1168.77</v>
      </c>
      <c r="H227" s="71">
        <v>1193.75</v>
      </c>
      <c r="I227" s="71">
        <v>1291.7</v>
      </c>
      <c r="J227" s="71">
        <v>1471.97</v>
      </c>
      <c r="K227" s="71">
        <v>1698.22</v>
      </c>
      <c r="L227" s="71">
        <v>1733.9</v>
      </c>
      <c r="M227" s="71">
        <v>1894.78</v>
      </c>
      <c r="N227" s="71">
        <v>1884.14</v>
      </c>
      <c r="O227" s="71">
        <v>1802.12</v>
      </c>
      <c r="P227" s="71">
        <v>1755.08</v>
      </c>
      <c r="Q227" s="71">
        <v>1795.74</v>
      </c>
      <c r="R227" s="71">
        <v>1774.41</v>
      </c>
      <c r="S227" s="71">
        <v>1750.59</v>
      </c>
      <c r="T227" s="71">
        <v>1723.71</v>
      </c>
      <c r="U227" s="71">
        <v>1721.73</v>
      </c>
      <c r="V227" s="71">
        <v>1754.64</v>
      </c>
      <c r="W227" s="71">
        <v>1812.93</v>
      </c>
      <c r="X227" s="71">
        <v>1787.58</v>
      </c>
      <c r="Y227" s="71">
        <v>1708.81</v>
      </c>
      <c r="Z227" s="71">
        <v>1497.47</v>
      </c>
      <c r="AA227" s="71">
        <v>1296.1500000000001</v>
      </c>
    </row>
    <row r="228" spans="1:27" ht="12.75" customHeight="1" outlineLevel="1" x14ac:dyDescent="0.3">
      <c r="A228" s="163" t="s">
        <v>456</v>
      </c>
      <c r="B228" s="94" t="s">
        <v>90</v>
      </c>
      <c r="C228" s="70" t="s">
        <v>79</v>
      </c>
      <c r="D228" s="71">
        <f>$D$168</f>
        <v>1716.97</v>
      </c>
      <c r="E228" s="71">
        <f t="shared" ref="E228:AA228" si="130">$D$168</f>
        <v>1716.97</v>
      </c>
      <c r="F228" s="71">
        <f t="shared" si="130"/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customHeight="1" outlineLevel="1" x14ac:dyDescent="0.3">
      <c r="A229" s="163" t="s">
        <v>457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458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 t="shared" si="131"/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x14ac:dyDescent="0.3">
      <c r="A231" s="162" t="s">
        <v>459</v>
      </c>
      <c r="B231" s="54" t="str">
        <f>"14"&amp;"."&amp;$B$662&amp;"."&amp;$B$663</f>
        <v>14.03.2024</v>
      </c>
      <c r="C231" s="134" t="s">
        <v>76</v>
      </c>
      <c r="D231" s="135">
        <f>ROUND(((D232+D233+D235+D234)/1000),5)</f>
        <v>3.1988099999999999</v>
      </c>
      <c r="E231" s="135">
        <f>ROUND(((E232+E233+E235+E234)/1000),5)</f>
        <v>3.1210200000000001</v>
      </c>
      <c r="F231" s="135">
        <f>ROUND(((F232+F233+F235+F234)/1000),5)</f>
        <v>3.1071900000000001</v>
      </c>
      <c r="G231" s="135">
        <f t="shared" ref="G231:AA231" si="132">ROUND(((G232+G233+G235+G234)/1000),5)</f>
        <v>3.1099399999999999</v>
      </c>
      <c r="H231" s="135">
        <f t="shared" si="132"/>
        <v>3.1532900000000001</v>
      </c>
      <c r="I231" s="135">
        <f t="shared" si="132"/>
        <v>3.2297199999999999</v>
      </c>
      <c r="J231" s="135">
        <f t="shared" si="132"/>
        <v>3.3954800000000001</v>
      </c>
      <c r="K231" s="135">
        <f t="shared" si="132"/>
        <v>3.6177199999999998</v>
      </c>
      <c r="L231" s="135">
        <f t="shared" si="132"/>
        <v>3.6874899999999999</v>
      </c>
      <c r="M231" s="135">
        <f t="shared" si="132"/>
        <v>3.7554400000000001</v>
      </c>
      <c r="N231" s="135">
        <f t="shared" si="132"/>
        <v>3.74329</v>
      </c>
      <c r="O231" s="135">
        <f t="shared" si="132"/>
        <v>3.7793999999999999</v>
      </c>
      <c r="P231" s="135">
        <f t="shared" si="132"/>
        <v>3.75447</v>
      </c>
      <c r="Q231" s="135">
        <f t="shared" si="132"/>
        <v>3.7448100000000002</v>
      </c>
      <c r="R231" s="135">
        <f t="shared" si="132"/>
        <v>3.7256800000000001</v>
      </c>
      <c r="S231" s="135">
        <f t="shared" si="132"/>
        <v>3.69984</v>
      </c>
      <c r="T231" s="135">
        <f t="shared" si="132"/>
        <v>3.6971099999999999</v>
      </c>
      <c r="U231" s="135">
        <f t="shared" si="132"/>
        <v>3.6567699999999999</v>
      </c>
      <c r="V231" s="135">
        <f t="shared" si="132"/>
        <v>3.74315</v>
      </c>
      <c r="W231" s="135">
        <f t="shared" si="132"/>
        <v>3.7745600000000001</v>
      </c>
      <c r="X231" s="135">
        <f t="shared" si="132"/>
        <v>3.73509</v>
      </c>
      <c r="Y231" s="135">
        <f t="shared" si="132"/>
        <v>3.6480800000000002</v>
      </c>
      <c r="Z231" s="135">
        <f t="shared" si="132"/>
        <v>3.4669099999999999</v>
      </c>
      <c r="AA231" s="135">
        <f t="shared" si="132"/>
        <v>3.3191700000000002</v>
      </c>
    </row>
    <row r="232" spans="1:27" ht="12.75" customHeight="1" outlineLevel="1" x14ac:dyDescent="0.3">
      <c r="A232" s="163" t="s">
        <v>460</v>
      </c>
      <c r="B232" s="94" t="s">
        <v>238</v>
      </c>
      <c r="C232" s="70" t="s">
        <v>79</v>
      </c>
      <c r="D232" s="71">
        <v>1259.8900000000001</v>
      </c>
      <c r="E232" s="71">
        <v>1182.0999999999999</v>
      </c>
      <c r="F232" s="71">
        <v>1168.27</v>
      </c>
      <c r="G232" s="71">
        <v>1171.02</v>
      </c>
      <c r="H232" s="71">
        <v>1214.3699999999999</v>
      </c>
      <c r="I232" s="71">
        <v>1290.8</v>
      </c>
      <c r="J232" s="71">
        <v>1456.56</v>
      </c>
      <c r="K232" s="71">
        <v>1678.8</v>
      </c>
      <c r="L232" s="71">
        <v>1748.57</v>
      </c>
      <c r="M232" s="71">
        <v>1816.52</v>
      </c>
      <c r="N232" s="71">
        <v>1804.37</v>
      </c>
      <c r="O232" s="71">
        <v>1840.48</v>
      </c>
      <c r="P232" s="71">
        <v>1815.55</v>
      </c>
      <c r="Q232" s="71">
        <v>1805.89</v>
      </c>
      <c r="R232" s="71">
        <v>1786.76</v>
      </c>
      <c r="S232" s="71">
        <v>1760.92</v>
      </c>
      <c r="T232" s="71">
        <v>1758.19</v>
      </c>
      <c r="U232" s="71">
        <v>1717.85</v>
      </c>
      <c r="V232" s="71">
        <v>1804.23</v>
      </c>
      <c r="W232" s="71">
        <v>1835.64</v>
      </c>
      <c r="X232" s="71">
        <v>1796.17</v>
      </c>
      <c r="Y232" s="71">
        <v>1709.16</v>
      </c>
      <c r="Z232" s="71">
        <v>1527.99</v>
      </c>
      <c r="AA232" s="71">
        <v>1380.25</v>
      </c>
    </row>
    <row r="233" spans="1:27" ht="12.75" customHeight="1" outlineLevel="1" x14ac:dyDescent="0.3">
      <c r="A233" s="163" t="s">
        <v>461</v>
      </c>
      <c r="B233" s="94" t="s">
        <v>90</v>
      </c>
      <c r="C233" s="70" t="s">
        <v>79</v>
      </c>
      <c r="D233" s="71">
        <f>$D$168</f>
        <v>1716.97</v>
      </c>
      <c r="E233" s="71">
        <f t="shared" ref="E233:AA233" si="133">$D$168</f>
        <v>1716.97</v>
      </c>
      <c r="F233" s="71">
        <f t="shared" si="133"/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customHeight="1" outlineLevel="1" x14ac:dyDescent="0.3">
      <c r="A234" s="163" t="s">
        <v>462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463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 t="shared" si="134"/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x14ac:dyDescent="0.3">
      <c r="A236" s="162" t="s">
        <v>464</v>
      </c>
      <c r="B236" s="54" t="str">
        <f>"15"&amp;"."&amp;$B$662&amp;"."&amp;$B$663</f>
        <v>15.03.2024</v>
      </c>
      <c r="C236" s="134" t="s">
        <v>76</v>
      </c>
      <c r="D236" s="135">
        <f>ROUND(((D237+D238+D240+D239)/1000),5)</f>
        <v>3.20512</v>
      </c>
      <c r="E236" s="135">
        <f>ROUND(((E237+E238+E240+E239)/1000),5)</f>
        <v>3.1444800000000002</v>
      </c>
      <c r="F236" s="135">
        <f>ROUND(((F237+F238+F240+F239)/1000),5)</f>
        <v>3.1320299999999999</v>
      </c>
      <c r="G236" s="135">
        <f t="shared" ref="G236:AA236" si="135">ROUND(((G237+G238+G240+G239)/1000),5)</f>
        <v>3.1320800000000002</v>
      </c>
      <c r="H236" s="135">
        <f t="shared" si="135"/>
        <v>3.1596899999999999</v>
      </c>
      <c r="I236" s="135">
        <f t="shared" si="135"/>
        <v>3.2976899999999998</v>
      </c>
      <c r="J236" s="135">
        <f t="shared" si="135"/>
        <v>3.4198</v>
      </c>
      <c r="K236" s="135">
        <f t="shared" si="135"/>
        <v>3.6343200000000002</v>
      </c>
      <c r="L236" s="135">
        <f t="shared" si="135"/>
        <v>3.7159900000000001</v>
      </c>
      <c r="M236" s="135">
        <f t="shared" si="135"/>
        <v>3.7553800000000002</v>
      </c>
      <c r="N236" s="135">
        <f t="shared" si="135"/>
        <v>3.75604</v>
      </c>
      <c r="O236" s="135">
        <f t="shared" si="135"/>
        <v>3.8036300000000001</v>
      </c>
      <c r="P236" s="135">
        <f t="shared" si="135"/>
        <v>3.79887</v>
      </c>
      <c r="Q236" s="135">
        <f t="shared" si="135"/>
        <v>3.7911800000000002</v>
      </c>
      <c r="R236" s="135">
        <f t="shared" si="135"/>
        <v>3.7748499999999998</v>
      </c>
      <c r="S236" s="135">
        <f t="shared" si="135"/>
        <v>3.7623000000000002</v>
      </c>
      <c r="T236" s="135">
        <f t="shared" si="135"/>
        <v>3.7627700000000002</v>
      </c>
      <c r="U236" s="135">
        <f t="shared" si="135"/>
        <v>3.6919599999999999</v>
      </c>
      <c r="V236" s="135">
        <f t="shared" si="135"/>
        <v>3.7522600000000002</v>
      </c>
      <c r="W236" s="135">
        <f t="shared" si="135"/>
        <v>3.8107000000000002</v>
      </c>
      <c r="X236" s="135">
        <f t="shared" si="135"/>
        <v>3.8055099999999999</v>
      </c>
      <c r="Y236" s="135">
        <f t="shared" si="135"/>
        <v>3.6941099999999998</v>
      </c>
      <c r="Z236" s="135">
        <f t="shared" si="135"/>
        <v>3.5034200000000002</v>
      </c>
      <c r="AA236" s="135">
        <f t="shared" si="135"/>
        <v>3.4256500000000001</v>
      </c>
    </row>
    <row r="237" spans="1:27" ht="12.75" customHeight="1" outlineLevel="1" x14ac:dyDescent="0.3">
      <c r="A237" s="163" t="s">
        <v>465</v>
      </c>
      <c r="B237" s="94" t="s">
        <v>238</v>
      </c>
      <c r="C237" s="70" t="s">
        <v>79</v>
      </c>
      <c r="D237" s="71">
        <v>1266.2</v>
      </c>
      <c r="E237" s="71">
        <v>1205.56</v>
      </c>
      <c r="F237" s="71">
        <v>1193.1099999999999</v>
      </c>
      <c r="G237" s="71">
        <v>1193.1600000000001</v>
      </c>
      <c r="H237" s="71">
        <v>1220.77</v>
      </c>
      <c r="I237" s="71">
        <v>1358.77</v>
      </c>
      <c r="J237" s="71">
        <v>1480.88</v>
      </c>
      <c r="K237" s="71">
        <v>1695.4</v>
      </c>
      <c r="L237" s="71">
        <v>1777.07</v>
      </c>
      <c r="M237" s="71">
        <v>1816.46</v>
      </c>
      <c r="N237" s="71">
        <v>1817.12</v>
      </c>
      <c r="O237" s="71">
        <v>1864.71</v>
      </c>
      <c r="P237" s="71">
        <v>1859.95</v>
      </c>
      <c r="Q237" s="71">
        <v>1852.26</v>
      </c>
      <c r="R237" s="71">
        <v>1835.93</v>
      </c>
      <c r="S237" s="71">
        <v>1823.38</v>
      </c>
      <c r="T237" s="71">
        <v>1823.85</v>
      </c>
      <c r="U237" s="71">
        <v>1753.04</v>
      </c>
      <c r="V237" s="71">
        <v>1813.34</v>
      </c>
      <c r="W237" s="71">
        <v>1871.78</v>
      </c>
      <c r="X237" s="71">
        <v>1866.59</v>
      </c>
      <c r="Y237" s="71">
        <v>1755.19</v>
      </c>
      <c r="Z237" s="71">
        <v>1564.5</v>
      </c>
      <c r="AA237" s="71">
        <v>1486.73</v>
      </c>
    </row>
    <row r="238" spans="1:27" ht="12.75" customHeight="1" outlineLevel="1" x14ac:dyDescent="0.3">
      <c r="A238" s="163" t="s">
        <v>466</v>
      </c>
      <c r="B238" s="94" t="s">
        <v>90</v>
      </c>
      <c r="C238" s="70" t="s">
        <v>79</v>
      </c>
      <c r="D238" s="71">
        <f>$D$168</f>
        <v>1716.97</v>
      </c>
      <c r="E238" s="71">
        <f t="shared" ref="E238:AA238" si="136">$D$168</f>
        <v>1716.97</v>
      </c>
      <c r="F238" s="71">
        <f t="shared" si="136"/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customHeight="1" outlineLevel="1" x14ac:dyDescent="0.3">
      <c r="A239" s="163" t="s">
        <v>467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468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 t="shared" si="137"/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x14ac:dyDescent="0.3">
      <c r="A241" s="162" t="s">
        <v>469</v>
      </c>
      <c r="B241" s="54" t="str">
        <f>"16"&amp;"."&amp;$B$662&amp;"."&amp;$B$663</f>
        <v>16.03.2024</v>
      </c>
      <c r="C241" s="134" t="s">
        <v>76</v>
      </c>
      <c r="D241" s="135">
        <f>ROUND(((D242+D243+D245+D244)/1000),5)</f>
        <v>3.41736</v>
      </c>
      <c r="E241" s="135">
        <f>ROUND(((E242+E243+E245+E244)/1000),5)</f>
        <v>3.2506400000000002</v>
      </c>
      <c r="F241" s="135">
        <f>ROUND(((F242+F243+F245+F244)/1000),5)</f>
        <v>3.2206299999999999</v>
      </c>
      <c r="G241" s="135">
        <f t="shared" ref="G241:AA241" si="138">ROUND(((G242+G243+G245+G244)/1000),5)</f>
        <v>3.1996099999999998</v>
      </c>
      <c r="H241" s="135">
        <f t="shared" si="138"/>
        <v>3.20051</v>
      </c>
      <c r="I241" s="135">
        <f t="shared" si="138"/>
        <v>3.3263099999999999</v>
      </c>
      <c r="J241" s="135">
        <f t="shared" si="138"/>
        <v>3.37669</v>
      </c>
      <c r="K241" s="135">
        <f t="shared" si="138"/>
        <v>3.4234900000000001</v>
      </c>
      <c r="L241" s="135">
        <f t="shared" si="138"/>
        <v>3.6672899999999999</v>
      </c>
      <c r="M241" s="135">
        <f t="shared" si="138"/>
        <v>3.7984</v>
      </c>
      <c r="N241" s="135">
        <f t="shared" si="138"/>
        <v>3.8675000000000002</v>
      </c>
      <c r="O241" s="135">
        <f t="shared" si="138"/>
        <v>3.8627099999999999</v>
      </c>
      <c r="P241" s="135">
        <f t="shared" si="138"/>
        <v>3.8310499999999998</v>
      </c>
      <c r="Q241" s="135">
        <f t="shared" si="138"/>
        <v>3.8159000000000001</v>
      </c>
      <c r="R241" s="135">
        <f t="shared" si="138"/>
        <v>3.7482600000000001</v>
      </c>
      <c r="S241" s="135">
        <f t="shared" si="138"/>
        <v>3.6885500000000002</v>
      </c>
      <c r="T241" s="135">
        <f t="shared" si="138"/>
        <v>3.6963200000000001</v>
      </c>
      <c r="U241" s="135">
        <f t="shared" si="138"/>
        <v>3.7471800000000002</v>
      </c>
      <c r="V241" s="135">
        <f t="shared" si="138"/>
        <v>3.8149899999999999</v>
      </c>
      <c r="W241" s="135">
        <f t="shared" si="138"/>
        <v>3.8239100000000001</v>
      </c>
      <c r="X241" s="135">
        <f t="shared" si="138"/>
        <v>3.7363599999999999</v>
      </c>
      <c r="Y241" s="135">
        <f t="shared" si="138"/>
        <v>3.6625999999999999</v>
      </c>
      <c r="Z241" s="135">
        <f t="shared" si="138"/>
        <v>3.4902899999999999</v>
      </c>
      <c r="AA241" s="135">
        <f t="shared" si="138"/>
        <v>3.4216199999999999</v>
      </c>
    </row>
    <row r="242" spans="1:27" ht="12.75" customHeight="1" outlineLevel="1" x14ac:dyDescent="0.3">
      <c r="A242" s="163" t="s">
        <v>470</v>
      </c>
      <c r="B242" s="94" t="s">
        <v>238</v>
      </c>
      <c r="C242" s="70" t="s">
        <v>79</v>
      </c>
      <c r="D242" s="71">
        <v>1478.44</v>
      </c>
      <c r="E242" s="71">
        <v>1311.72</v>
      </c>
      <c r="F242" s="71">
        <v>1281.71</v>
      </c>
      <c r="G242" s="71">
        <v>1260.69</v>
      </c>
      <c r="H242" s="71">
        <v>1261.5899999999999</v>
      </c>
      <c r="I242" s="71">
        <v>1387.39</v>
      </c>
      <c r="J242" s="71">
        <v>1437.77</v>
      </c>
      <c r="K242" s="71">
        <v>1484.57</v>
      </c>
      <c r="L242" s="71">
        <v>1728.37</v>
      </c>
      <c r="M242" s="71">
        <v>1859.48</v>
      </c>
      <c r="N242" s="71">
        <v>1928.58</v>
      </c>
      <c r="O242" s="71">
        <v>1923.79</v>
      </c>
      <c r="P242" s="71">
        <v>1892.13</v>
      </c>
      <c r="Q242" s="71">
        <v>1876.98</v>
      </c>
      <c r="R242" s="71">
        <v>1809.34</v>
      </c>
      <c r="S242" s="71">
        <v>1749.63</v>
      </c>
      <c r="T242" s="71">
        <v>1757.4</v>
      </c>
      <c r="U242" s="71">
        <v>1808.26</v>
      </c>
      <c r="V242" s="71">
        <v>1876.07</v>
      </c>
      <c r="W242" s="71">
        <v>1884.99</v>
      </c>
      <c r="X242" s="71">
        <v>1797.44</v>
      </c>
      <c r="Y242" s="71">
        <v>1723.68</v>
      </c>
      <c r="Z242" s="71">
        <v>1551.37</v>
      </c>
      <c r="AA242" s="71">
        <v>1482.7</v>
      </c>
    </row>
    <row r="243" spans="1:27" ht="12.75" customHeight="1" outlineLevel="1" x14ac:dyDescent="0.3">
      <c r="A243" s="163" t="s">
        <v>471</v>
      </c>
      <c r="B243" s="94" t="s">
        <v>90</v>
      </c>
      <c r="C243" s="70" t="s">
        <v>79</v>
      </c>
      <c r="D243" s="71">
        <f>$D$168</f>
        <v>1716.97</v>
      </c>
      <c r="E243" s="71">
        <f t="shared" ref="E243:AA243" si="139">$D$168</f>
        <v>1716.97</v>
      </c>
      <c r="F243" s="71">
        <f t="shared" si="139"/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customHeight="1" outlineLevel="1" x14ac:dyDescent="0.3">
      <c r="A244" s="163" t="s">
        <v>472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473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 t="shared" si="140"/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x14ac:dyDescent="0.3">
      <c r="A246" s="162" t="s">
        <v>474</v>
      </c>
      <c r="B246" s="54" t="str">
        <f>"17"&amp;"."&amp;$B$662&amp;"."&amp;$B$663</f>
        <v>17.03.2024</v>
      </c>
      <c r="C246" s="134" t="s">
        <v>76</v>
      </c>
      <c r="D246" s="135">
        <f>ROUND(((D247+D248+D250+D249)/1000),5)</f>
        <v>3.41933</v>
      </c>
      <c r="E246" s="135">
        <f>ROUND(((E247+E248+E250+E249)/1000),5)</f>
        <v>3.2452399999999999</v>
      </c>
      <c r="F246" s="135">
        <f>ROUND(((F247+F248+F250+F249)/1000),5)</f>
        <v>3.2048199999999998</v>
      </c>
      <c r="G246" s="135">
        <f t="shared" ref="G246:AA246" si="141">ROUND(((G247+G248+G250+G249)/1000),5)</f>
        <v>3.1745700000000001</v>
      </c>
      <c r="H246" s="135">
        <f t="shared" si="141"/>
        <v>3.1743899999999998</v>
      </c>
      <c r="I246" s="135">
        <f t="shared" si="141"/>
        <v>3.2265899999999998</v>
      </c>
      <c r="J246" s="135">
        <f t="shared" si="141"/>
        <v>3.3085800000000001</v>
      </c>
      <c r="K246" s="135">
        <f t="shared" si="141"/>
        <v>3.3961600000000001</v>
      </c>
      <c r="L246" s="135">
        <f t="shared" si="141"/>
        <v>3.47282</v>
      </c>
      <c r="M246" s="135">
        <f t="shared" si="141"/>
        <v>3.6642700000000001</v>
      </c>
      <c r="N246" s="135">
        <f t="shared" si="141"/>
        <v>3.6812999999999998</v>
      </c>
      <c r="O246" s="135">
        <f t="shared" si="141"/>
        <v>3.6872199999999999</v>
      </c>
      <c r="P246" s="135">
        <f t="shared" si="141"/>
        <v>3.6817099999999998</v>
      </c>
      <c r="Q246" s="135">
        <f t="shared" si="141"/>
        <v>3.6747999999999998</v>
      </c>
      <c r="R246" s="135">
        <f t="shared" si="141"/>
        <v>3.6754500000000001</v>
      </c>
      <c r="S246" s="135">
        <f t="shared" si="141"/>
        <v>3.6719200000000001</v>
      </c>
      <c r="T246" s="135">
        <f t="shared" si="141"/>
        <v>3.67232</v>
      </c>
      <c r="U246" s="135">
        <f t="shared" si="141"/>
        <v>3.6783700000000001</v>
      </c>
      <c r="V246" s="135">
        <f t="shared" si="141"/>
        <v>3.8192200000000001</v>
      </c>
      <c r="W246" s="135">
        <f t="shared" si="141"/>
        <v>3.9236900000000001</v>
      </c>
      <c r="X246" s="135">
        <f t="shared" si="141"/>
        <v>3.8460000000000001</v>
      </c>
      <c r="Y246" s="135">
        <f t="shared" si="141"/>
        <v>3.6671200000000002</v>
      </c>
      <c r="Z246" s="135">
        <f t="shared" si="141"/>
        <v>3.4751500000000002</v>
      </c>
      <c r="AA246" s="135">
        <f t="shared" si="141"/>
        <v>3.4242400000000002</v>
      </c>
    </row>
    <row r="247" spans="1:27" ht="12.75" customHeight="1" outlineLevel="1" x14ac:dyDescent="0.3">
      <c r="A247" s="163" t="s">
        <v>475</v>
      </c>
      <c r="B247" s="94" t="s">
        <v>238</v>
      </c>
      <c r="C247" s="70" t="s">
        <v>79</v>
      </c>
      <c r="D247" s="71">
        <v>1480.41</v>
      </c>
      <c r="E247" s="71">
        <v>1306.32</v>
      </c>
      <c r="F247" s="71">
        <v>1265.9000000000001</v>
      </c>
      <c r="G247" s="71">
        <v>1235.6500000000001</v>
      </c>
      <c r="H247" s="71">
        <v>1235.47</v>
      </c>
      <c r="I247" s="71">
        <v>1287.67</v>
      </c>
      <c r="J247" s="71">
        <v>1369.66</v>
      </c>
      <c r="K247" s="71">
        <v>1457.24</v>
      </c>
      <c r="L247" s="71">
        <v>1533.9</v>
      </c>
      <c r="M247" s="71">
        <v>1725.35</v>
      </c>
      <c r="N247" s="71">
        <v>1742.38</v>
      </c>
      <c r="O247" s="71">
        <v>1748.3</v>
      </c>
      <c r="P247" s="71">
        <v>1742.79</v>
      </c>
      <c r="Q247" s="71">
        <v>1735.88</v>
      </c>
      <c r="R247" s="71">
        <v>1736.53</v>
      </c>
      <c r="S247" s="71">
        <v>1733</v>
      </c>
      <c r="T247" s="71">
        <v>1733.4</v>
      </c>
      <c r="U247" s="71">
        <v>1739.45</v>
      </c>
      <c r="V247" s="71">
        <v>1880.3</v>
      </c>
      <c r="W247" s="71">
        <v>1984.77</v>
      </c>
      <c r="X247" s="71">
        <v>1907.08</v>
      </c>
      <c r="Y247" s="71">
        <v>1728.2</v>
      </c>
      <c r="Z247" s="71">
        <v>1536.23</v>
      </c>
      <c r="AA247" s="71">
        <v>1485.32</v>
      </c>
    </row>
    <row r="248" spans="1:27" ht="12.75" customHeight="1" outlineLevel="1" x14ac:dyDescent="0.3">
      <c r="A248" s="163" t="s">
        <v>476</v>
      </c>
      <c r="B248" s="94" t="s">
        <v>90</v>
      </c>
      <c r="C248" s="70" t="s">
        <v>79</v>
      </c>
      <c r="D248" s="71">
        <f>$D$168</f>
        <v>1716.97</v>
      </c>
      <c r="E248" s="71">
        <f t="shared" ref="E248:AA248" si="142">$D$168</f>
        <v>1716.97</v>
      </c>
      <c r="F248" s="71">
        <f t="shared" si="142"/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customHeight="1" outlineLevel="1" x14ac:dyDescent="0.3">
      <c r="A249" s="163" t="s">
        <v>477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478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 t="shared" si="143"/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x14ac:dyDescent="0.3">
      <c r="A251" s="162" t="s">
        <v>479</v>
      </c>
      <c r="B251" s="54" t="str">
        <f>"18"&amp;"."&amp;$B$662&amp;"."&amp;$B$663</f>
        <v>18.03.2024</v>
      </c>
      <c r="C251" s="134" t="s">
        <v>76</v>
      </c>
      <c r="D251" s="135">
        <f>ROUND(((D252+D253+D255+D254)/1000),5)</f>
        <v>3.36328</v>
      </c>
      <c r="E251" s="135">
        <f>ROUND(((E252+E253+E255+E254)/1000),5)</f>
        <v>3.2302900000000001</v>
      </c>
      <c r="F251" s="135">
        <f>ROUND(((F252+F253+F255+F254)/1000),5)</f>
        <v>3.1916000000000002</v>
      </c>
      <c r="G251" s="135">
        <f t="shared" ref="G251:AA251" si="144">ROUND(((G252+G253+G255+G254)/1000),5)</f>
        <v>3.18946</v>
      </c>
      <c r="H251" s="135">
        <f t="shared" si="144"/>
        <v>3.22905</v>
      </c>
      <c r="I251" s="135">
        <f t="shared" si="144"/>
        <v>3.3353899999999999</v>
      </c>
      <c r="J251" s="135">
        <f t="shared" si="144"/>
        <v>3.4203399999999999</v>
      </c>
      <c r="K251" s="135">
        <f t="shared" si="144"/>
        <v>3.76471</v>
      </c>
      <c r="L251" s="135">
        <f t="shared" si="144"/>
        <v>3.8761999999999999</v>
      </c>
      <c r="M251" s="135">
        <f t="shared" si="144"/>
        <v>3.9601299999999999</v>
      </c>
      <c r="N251" s="135">
        <f t="shared" si="144"/>
        <v>3.96949</v>
      </c>
      <c r="O251" s="135">
        <f t="shared" si="144"/>
        <v>4.0167599999999997</v>
      </c>
      <c r="P251" s="135">
        <f t="shared" si="144"/>
        <v>3.9679700000000002</v>
      </c>
      <c r="Q251" s="135">
        <f t="shared" si="144"/>
        <v>3.9695200000000002</v>
      </c>
      <c r="R251" s="135">
        <f t="shared" si="144"/>
        <v>3.9569999999999999</v>
      </c>
      <c r="S251" s="135">
        <f t="shared" si="144"/>
        <v>3.9174000000000002</v>
      </c>
      <c r="T251" s="135">
        <f t="shared" si="144"/>
        <v>3.9053100000000001</v>
      </c>
      <c r="U251" s="135">
        <f t="shared" si="144"/>
        <v>3.8023500000000001</v>
      </c>
      <c r="V251" s="135">
        <f t="shared" si="144"/>
        <v>3.8616700000000002</v>
      </c>
      <c r="W251" s="135">
        <f t="shared" si="144"/>
        <v>3.9306999999999999</v>
      </c>
      <c r="X251" s="135">
        <f t="shared" si="144"/>
        <v>3.86293</v>
      </c>
      <c r="Y251" s="135">
        <f t="shared" si="144"/>
        <v>3.7108500000000002</v>
      </c>
      <c r="Z251" s="135">
        <f t="shared" si="144"/>
        <v>3.4857100000000001</v>
      </c>
      <c r="AA251" s="135">
        <f t="shared" si="144"/>
        <v>3.3709699999999998</v>
      </c>
    </row>
    <row r="252" spans="1:27" ht="12.75" customHeight="1" outlineLevel="1" x14ac:dyDescent="0.3">
      <c r="A252" s="163" t="s">
        <v>480</v>
      </c>
      <c r="B252" s="94" t="s">
        <v>238</v>
      </c>
      <c r="C252" s="70" t="s">
        <v>79</v>
      </c>
      <c r="D252" s="71">
        <v>1424.36</v>
      </c>
      <c r="E252" s="71">
        <v>1291.3699999999999</v>
      </c>
      <c r="F252" s="71">
        <v>1252.68</v>
      </c>
      <c r="G252" s="71">
        <v>1250.54</v>
      </c>
      <c r="H252" s="71">
        <v>1290.1300000000001</v>
      </c>
      <c r="I252" s="71">
        <v>1396.47</v>
      </c>
      <c r="J252" s="71">
        <v>1481.42</v>
      </c>
      <c r="K252" s="71">
        <v>1825.79</v>
      </c>
      <c r="L252" s="71">
        <v>1937.28</v>
      </c>
      <c r="M252" s="71">
        <v>2021.21</v>
      </c>
      <c r="N252" s="71">
        <v>2030.57</v>
      </c>
      <c r="O252" s="71">
        <v>2077.84</v>
      </c>
      <c r="P252" s="71">
        <v>2029.05</v>
      </c>
      <c r="Q252" s="71">
        <v>2030.6</v>
      </c>
      <c r="R252" s="71">
        <v>2018.08</v>
      </c>
      <c r="S252" s="71">
        <v>1978.48</v>
      </c>
      <c r="T252" s="71">
        <v>1966.39</v>
      </c>
      <c r="U252" s="71">
        <v>1863.43</v>
      </c>
      <c r="V252" s="71">
        <v>1922.75</v>
      </c>
      <c r="W252" s="71">
        <v>1991.78</v>
      </c>
      <c r="X252" s="71">
        <v>1924.01</v>
      </c>
      <c r="Y252" s="71">
        <v>1771.93</v>
      </c>
      <c r="Z252" s="71">
        <v>1546.79</v>
      </c>
      <c r="AA252" s="71">
        <v>1432.05</v>
      </c>
    </row>
    <row r="253" spans="1:27" ht="12.75" customHeight="1" outlineLevel="1" x14ac:dyDescent="0.3">
      <c r="A253" s="163" t="s">
        <v>481</v>
      </c>
      <c r="B253" s="94" t="s">
        <v>90</v>
      </c>
      <c r="C253" s="70" t="s">
        <v>79</v>
      </c>
      <c r="D253" s="71">
        <f>$D$168</f>
        <v>1716.97</v>
      </c>
      <c r="E253" s="71">
        <f t="shared" ref="E253:AA253" si="145">$D$168</f>
        <v>1716.97</v>
      </c>
      <c r="F253" s="71">
        <f t="shared" si="145"/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customHeight="1" outlineLevel="1" x14ac:dyDescent="0.3">
      <c r="A254" s="163" t="s">
        <v>482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483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 t="shared" si="146"/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x14ac:dyDescent="0.3">
      <c r="A256" s="162" t="s">
        <v>484</v>
      </c>
      <c r="B256" s="54" t="str">
        <f>"19"&amp;"."&amp;$B$662&amp;"."&amp;$B$663</f>
        <v>19.03.2024</v>
      </c>
      <c r="C256" s="134" t="s">
        <v>76</v>
      </c>
      <c r="D256" s="135">
        <f>ROUND(((D257+D258+D260+D259)/1000),5)</f>
        <v>3.2299600000000002</v>
      </c>
      <c r="E256" s="135">
        <f>ROUND(((E257+E258+E260+E259)/1000),5)</f>
        <v>3.1652399999999998</v>
      </c>
      <c r="F256" s="135">
        <f>ROUND(((F257+F258+F260+F259)/1000),5)</f>
        <v>3.1381899999999998</v>
      </c>
      <c r="G256" s="135">
        <f t="shared" ref="G256:AA256" si="147">ROUND(((G257+G258+G260+G259)/1000),5)</f>
        <v>3.13293</v>
      </c>
      <c r="H256" s="135">
        <f t="shared" si="147"/>
        <v>3.1619799999999998</v>
      </c>
      <c r="I256" s="135">
        <f t="shared" si="147"/>
        <v>3.2571099999999999</v>
      </c>
      <c r="J256" s="135">
        <f t="shared" si="147"/>
        <v>3.3895300000000002</v>
      </c>
      <c r="K256" s="135">
        <f t="shared" si="147"/>
        <v>3.53389</v>
      </c>
      <c r="L256" s="135">
        <f t="shared" si="147"/>
        <v>3.7402299999999999</v>
      </c>
      <c r="M256" s="135">
        <f t="shared" si="147"/>
        <v>3.8550300000000002</v>
      </c>
      <c r="N256" s="135">
        <f t="shared" si="147"/>
        <v>3.86605</v>
      </c>
      <c r="O256" s="135">
        <f t="shared" si="147"/>
        <v>3.8889999999999998</v>
      </c>
      <c r="P256" s="135">
        <f t="shared" si="147"/>
        <v>3.8430900000000001</v>
      </c>
      <c r="Q256" s="135">
        <f t="shared" si="147"/>
        <v>3.8729300000000002</v>
      </c>
      <c r="R256" s="135">
        <f t="shared" si="147"/>
        <v>3.8043</v>
      </c>
      <c r="S256" s="135">
        <f t="shared" si="147"/>
        <v>3.77664</v>
      </c>
      <c r="T256" s="135">
        <f t="shared" si="147"/>
        <v>3.7275299999999998</v>
      </c>
      <c r="U256" s="135">
        <f t="shared" si="147"/>
        <v>3.6376499999999998</v>
      </c>
      <c r="V256" s="135">
        <f t="shared" si="147"/>
        <v>3.79522</v>
      </c>
      <c r="W256" s="135">
        <f t="shared" si="147"/>
        <v>3.9039600000000001</v>
      </c>
      <c r="X256" s="135">
        <f t="shared" si="147"/>
        <v>3.7963800000000001</v>
      </c>
      <c r="Y256" s="135">
        <f t="shared" si="147"/>
        <v>3.65205</v>
      </c>
      <c r="Z256" s="135">
        <f t="shared" si="147"/>
        <v>3.4541499999999998</v>
      </c>
      <c r="AA256" s="135">
        <f t="shared" si="147"/>
        <v>3.3075700000000001</v>
      </c>
    </row>
    <row r="257" spans="1:27" ht="12.75" customHeight="1" outlineLevel="1" x14ac:dyDescent="0.3">
      <c r="A257" s="163" t="s">
        <v>485</v>
      </c>
      <c r="B257" s="94" t="s">
        <v>238</v>
      </c>
      <c r="C257" s="70" t="s">
        <v>79</v>
      </c>
      <c r="D257" s="71">
        <v>1291.04</v>
      </c>
      <c r="E257" s="71">
        <v>1226.32</v>
      </c>
      <c r="F257" s="71">
        <v>1199.27</v>
      </c>
      <c r="G257" s="71">
        <v>1194.01</v>
      </c>
      <c r="H257" s="71">
        <v>1223.06</v>
      </c>
      <c r="I257" s="71">
        <v>1318.19</v>
      </c>
      <c r="J257" s="71">
        <v>1450.61</v>
      </c>
      <c r="K257" s="71">
        <v>1594.97</v>
      </c>
      <c r="L257" s="71">
        <v>1801.31</v>
      </c>
      <c r="M257" s="71">
        <v>1916.11</v>
      </c>
      <c r="N257" s="71">
        <v>1927.13</v>
      </c>
      <c r="O257" s="71">
        <v>1950.08</v>
      </c>
      <c r="P257" s="71">
        <v>1904.17</v>
      </c>
      <c r="Q257" s="71">
        <v>1934.01</v>
      </c>
      <c r="R257" s="71">
        <v>1865.38</v>
      </c>
      <c r="S257" s="71">
        <v>1837.72</v>
      </c>
      <c r="T257" s="71">
        <v>1788.61</v>
      </c>
      <c r="U257" s="71">
        <v>1698.73</v>
      </c>
      <c r="V257" s="71">
        <v>1856.3</v>
      </c>
      <c r="W257" s="71">
        <v>1965.04</v>
      </c>
      <c r="X257" s="71">
        <v>1857.46</v>
      </c>
      <c r="Y257" s="71">
        <v>1713.13</v>
      </c>
      <c r="Z257" s="71">
        <v>1515.23</v>
      </c>
      <c r="AA257" s="71">
        <v>1368.65</v>
      </c>
    </row>
    <row r="258" spans="1:27" ht="12.75" customHeight="1" outlineLevel="1" x14ac:dyDescent="0.3">
      <c r="A258" s="163" t="s">
        <v>486</v>
      </c>
      <c r="B258" s="94" t="s">
        <v>90</v>
      </c>
      <c r="C258" s="70" t="s">
        <v>79</v>
      </c>
      <c r="D258" s="71">
        <f>$D$168</f>
        <v>1716.97</v>
      </c>
      <c r="E258" s="71">
        <f t="shared" ref="E258:AA258" si="148">$D$168</f>
        <v>1716.97</v>
      </c>
      <c r="F258" s="71">
        <f t="shared" si="148"/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customHeight="1" outlineLevel="1" x14ac:dyDescent="0.3">
      <c r="A259" s="163" t="s">
        <v>487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488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 t="shared" si="149"/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x14ac:dyDescent="0.3">
      <c r="A261" s="162" t="s">
        <v>489</v>
      </c>
      <c r="B261" s="54" t="str">
        <f>"20"&amp;"."&amp;$B$662&amp;"."&amp;$B$663</f>
        <v>20.03.2024</v>
      </c>
      <c r="C261" s="134" t="s">
        <v>76</v>
      </c>
      <c r="D261" s="135">
        <f>ROUND(((D262+D263+D265+D264)/1000),5)</f>
        <v>3.21896</v>
      </c>
      <c r="E261" s="135">
        <f>ROUND(((E262+E263+E265+E264)/1000),5)</f>
        <v>3.15177</v>
      </c>
      <c r="F261" s="135">
        <f>ROUND(((F262+F263+F265+F264)/1000),5)</f>
        <v>3.1208399999999998</v>
      </c>
      <c r="G261" s="135">
        <f t="shared" ref="G261:AA261" si="150">ROUND(((G262+G263+G265+G264)/1000),5)</f>
        <v>3.11788</v>
      </c>
      <c r="H261" s="135">
        <f t="shared" si="150"/>
        <v>3.1494499999999999</v>
      </c>
      <c r="I261" s="135">
        <f t="shared" si="150"/>
        <v>3.25766</v>
      </c>
      <c r="J261" s="135">
        <f t="shared" si="150"/>
        <v>3.3911899999999999</v>
      </c>
      <c r="K261" s="135">
        <f t="shared" si="150"/>
        <v>3.4763700000000002</v>
      </c>
      <c r="L261" s="135">
        <f t="shared" si="150"/>
        <v>3.7193100000000001</v>
      </c>
      <c r="M261" s="135">
        <f t="shared" si="150"/>
        <v>3.8334700000000002</v>
      </c>
      <c r="N261" s="135">
        <f t="shared" si="150"/>
        <v>3.8604099999999999</v>
      </c>
      <c r="O261" s="135">
        <f t="shared" si="150"/>
        <v>3.8818800000000002</v>
      </c>
      <c r="P261" s="135">
        <f t="shared" si="150"/>
        <v>3.8475199999999998</v>
      </c>
      <c r="Q261" s="135">
        <f t="shared" si="150"/>
        <v>3.86138</v>
      </c>
      <c r="R261" s="135">
        <f t="shared" si="150"/>
        <v>3.83256</v>
      </c>
      <c r="S261" s="135">
        <f t="shared" si="150"/>
        <v>3.8090199999999999</v>
      </c>
      <c r="T261" s="135">
        <f t="shared" si="150"/>
        <v>3.7823000000000002</v>
      </c>
      <c r="U261" s="135">
        <f t="shared" si="150"/>
        <v>3.6974300000000002</v>
      </c>
      <c r="V261" s="135">
        <f t="shared" si="150"/>
        <v>3.7768799999999998</v>
      </c>
      <c r="W261" s="135">
        <f t="shared" si="150"/>
        <v>3.8460000000000001</v>
      </c>
      <c r="X261" s="135">
        <f t="shared" si="150"/>
        <v>3.7621899999999999</v>
      </c>
      <c r="Y261" s="135">
        <f t="shared" si="150"/>
        <v>3.6884100000000002</v>
      </c>
      <c r="Z261" s="135">
        <f t="shared" si="150"/>
        <v>3.4643700000000002</v>
      </c>
      <c r="AA261" s="135">
        <f t="shared" si="150"/>
        <v>3.3808099999999999</v>
      </c>
    </row>
    <row r="262" spans="1:27" ht="12.75" customHeight="1" outlineLevel="1" x14ac:dyDescent="0.3">
      <c r="A262" s="163" t="s">
        <v>490</v>
      </c>
      <c r="B262" s="94" t="s">
        <v>238</v>
      </c>
      <c r="C262" s="70" t="s">
        <v>79</v>
      </c>
      <c r="D262" s="71">
        <v>1280.04</v>
      </c>
      <c r="E262" s="71">
        <v>1212.8499999999999</v>
      </c>
      <c r="F262" s="71">
        <v>1181.92</v>
      </c>
      <c r="G262" s="71">
        <v>1178.96</v>
      </c>
      <c r="H262" s="71">
        <v>1210.53</v>
      </c>
      <c r="I262" s="71">
        <v>1318.74</v>
      </c>
      <c r="J262" s="71">
        <v>1452.27</v>
      </c>
      <c r="K262" s="71">
        <v>1537.45</v>
      </c>
      <c r="L262" s="71">
        <v>1780.39</v>
      </c>
      <c r="M262" s="71">
        <v>1894.55</v>
      </c>
      <c r="N262" s="71">
        <v>1921.49</v>
      </c>
      <c r="O262" s="71">
        <v>1942.96</v>
      </c>
      <c r="P262" s="71">
        <v>1908.6</v>
      </c>
      <c r="Q262" s="71">
        <v>1922.46</v>
      </c>
      <c r="R262" s="71">
        <v>1893.64</v>
      </c>
      <c r="S262" s="71">
        <v>1870.1</v>
      </c>
      <c r="T262" s="71">
        <v>1843.38</v>
      </c>
      <c r="U262" s="71">
        <v>1758.51</v>
      </c>
      <c r="V262" s="71">
        <v>1837.96</v>
      </c>
      <c r="W262" s="71">
        <v>1907.08</v>
      </c>
      <c r="X262" s="71">
        <v>1823.27</v>
      </c>
      <c r="Y262" s="71">
        <v>1749.49</v>
      </c>
      <c r="Z262" s="71">
        <v>1525.45</v>
      </c>
      <c r="AA262" s="71">
        <v>1441.89</v>
      </c>
    </row>
    <row r="263" spans="1:27" ht="12.75" customHeight="1" outlineLevel="1" x14ac:dyDescent="0.3">
      <c r="A263" s="163" t="s">
        <v>491</v>
      </c>
      <c r="B263" s="94" t="s">
        <v>90</v>
      </c>
      <c r="C263" s="70" t="s">
        <v>79</v>
      </c>
      <c r="D263" s="71">
        <f>$D$168</f>
        <v>1716.97</v>
      </c>
      <c r="E263" s="71">
        <f t="shared" ref="E263:AA263" si="151">$D$168</f>
        <v>1716.97</v>
      </c>
      <c r="F263" s="71">
        <f t="shared" si="151"/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customHeight="1" outlineLevel="1" x14ac:dyDescent="0.3">
      <c r="A264" s="163" t="s">
        <v>492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493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 t="shared" si="152"/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x14ac:dyDescent="0.3">
      <c r="A266" s="162" t="s">
        <v>494</v>
      </c>
      <c r="B266" s="54" t="str">
        <f>"21"&amp;"."&amp;$B$662&amp;"."&amp;$B$663</f>
        <v>21.03.2024</v>
      </c>
      <c r="C266" s="134" t="s">
        <v>76</v>
      </c>
      <c r="D266" s="135">
        <f>ROUND(((D267+D268+D270+D269)/1000),5)</f>
        <v>3.2978700000000001</v>
      </c>
      <c r="E266" s="135">
        <f>ROUND(((E267+E268+E270+E269)/1000),5)</f>
        <v>3.20614</v>
      </c>
      <c r="F266" s="135">
        <f>ROUND(((F267+F268+F270+F269)/1000),5)</f>
        <v>3.16899</v>
      </c>
      <c r="G266" s="135">
        <f t="shared" ref="G266:AA266" si="153">ROUND(((G267+G268+G270+G269)/1000),5)</f>
        <v>3.1658499999999998</v>
      </c>
      <c r="H266" s="135">
        <f t="shared" si="153"/>
        <v>3.1989200000000002</v>
      </c>
      <c r="I266" s="135">
        <f t="shared" si="153"/>
        <v>3.3351099999999998</v>
      </c>
      <c r="J266" s="135">
        <f t="shared" si="153"/>
        <v>3.4266800000000002</v>
      </c>
      <c r="K266" s="135">
        <f t="shared" si="153"/>
        <v>3.6410100000000001</v>
      </c>
      <c r="L266" s="135">
        <f t="shared" si="153"/>
        <v>3.7909099999999998</v>
      </c>
      <c r="M266" s="135">
        <f t="shared" si="153"/>
        <v>3.8692099999999998</v>
      </c>
      <c r="N266" s="135">
        <f t="shared" si="153"/>
        <v>3.8712200000000001</v>
      </c>
      <c r="O266" s="135">
        <f t="shared" si="153"/>
        <v>3.87561</v>
      </c>
      <c r="P266" s="135">
        <f t="shared" si="153"/>
        <v>3.8488000000000002</v>
      </c>
      <c r="Q266" s="135">
        <f t="shared" si="153"/>
        <v>3.8596499999999998</v>
      </c>
      <c r="R266" s="135">
        <f t="shared" si="153"/>
        <v>3.83487</v>
      </c>
      <c r="S266" s="135">
        <f t="shared" si="153"/>
        <v>3.8137599999999998</v>
      </c>
      <c r="T266" s="135">
        <f t="shared" si="153"/>
        <v>3.80606</v>
      </c>
      <c r="U266" s="135">
        <f t="shared" si="153"/>
        <v>3.7458999999999998</v>
      </c>
      <c r="V266" s="135">
        <f t="shared" si="153"/>
        <v>3.7913399999999999</v>
      </c>
      <c r="W266" s="135">
        <f t="shared" si="153"/>
        <v>3.8682400000000001</v>
      </c>
      <c r="X266" s="135">
        <f t="shared" si="153"/>
        <v>3.82951</v>
      </c>
      <c r="Y266" s="135">
        <f t="shared" si="153"/>
        <v>3.7944900000000001</v>
      </c>
      <c r="Z266" s="135">
        <f t="shared" si="153"/>
        <v>3.53348</v>
      </c>
      <c r="AA266" s="135">
        <f t="shared" si="153"/>
        <v>3.3992300000000002</v>
      </c>
    </row>
    <row r="267" spans="1:27" ht="12.75" customHeight="1" outlineLevel="1" x14ac:dyDescent="0.3">
      <c r="A267" s="163" t="s">
        <v>495</v>
      </c>
      <c r="B267" s="94" t="s">
        <v>238</v>
      </c>
      <c r="C267" s="70" t="s">
        <v>79</v>
      </c>
      <c r="D267" s="71">
        <v>1358.95</v>
      </c>
      <c r="E267" s="71">
        <v>1267.22</v>
      </c>
      <c r="F267" s="71">
        <v>1230.07</v>
      </c>
      <c r="G267" s="71">
        <v>1226.93</v>
      </c>
      <c r="H267" s="71">
        <v>1260</v>
      </c>
      <c r="I267" s="71">
        <v>1396.19</v>
      </c>
      <c r="J267" s="71">
        <v>1487.76</v>
      </c>
      <c r="K267" s="71">
        <v>1702.09</v>
      </c>
      <c r="L267" s="71">
        <v>1851.99</v>
      </c>
      <c r="M267" s="71">
        <v>1930.29</v>
      </c>
      <c r="N267" s="71">
        <v>1932.3</v>
      </c>
      <c r="O267" s="71">
        <v>1936.69</v>
      </c>
      <c r="P267" s="71">
        <v>1909.88</v>
      </c>
      <c r="Q267" s="71">
        <v>1920.73</v>
      </c>
      <c r="R267" s="71">
        <v>1895.95</v>
      </c>
      <c r="S267" s="71">
        <v>1874.84</v>
      </c>
      <c r="T267" s="71">
        <v>1867.14</v>
      </c>
      <c r="U267" s="71">
        <v>1806.98</v>
      </c>
      <c r="V267" s="71">
        <v>1852.42</v>
      </c>
      <c r="W267" s="71">
        <v>1929.32</v>
      </c>
      <c r="X267" s="71">
        <v>1890.59</v>
      </c>
      <c r="Y267" s="71">
        <v>1855.57</v>
      </c>
      <c r="Z267" s="71">
        <v>1594.56</v>
      </c>
      <c r="AA267" s="71">
        <v>1460.31</v>
      </c>
    </row>
    <row r="268" spans="1:27" ht="12.75" customHeight="1" outlineLevel="1" x14ac:dyDescent="0.3">
      <c r="A268" s="163" t="s">
        <v>496</v>
      </c>
      <c r="B268" s="94" t="s">
        <v>90</v>
      </c>
      <c r="C268" s="70" t="s">
        <v>79</v>
      </c>
      <c r="D268" s="71">
        <f>$D$168</f>
        <v>1716.97</v>
      </c>
      <c r="E268" s="71">
        <f t="shared" ref="E268:AA268" si="154">$D$168</f>
        <v>1716.97</v>
      </c>
      <c r="F268" s="71">
        <f t="shared" si="154"/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customHeight="1" outlineLevel="1" x14ac:dyDescent="0.3">
      <c r="A269" s="163" t="s">
        <v>497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498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 t="shared" si="155"/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x14ac:dyDescent="0.3">
      <c r="A271" s="162" t="s">
        <v>499</v>
      </c>
      <c r="B271" s="54" t="str">
        <f>"22"&amp;"."&amp;$B$662&amp;"."&amp;$B$663</f>
        <v>22.03.2024</v>
      </c>
      <c r="C271" s="134" t="s">
        <v>76</v>
      </c>
      <c r="D271" s="135">
        <f>ROUND(((D272+D273+D275+D274)/1000),5)</f>
        <v>3.26972</v>
      </c>
      <c r="E271" s="135">
        <f>ROUND(((E272+E273+E275+E274)/1000),5)</f>
        <v>3.1835900000000001</v>
      </c>
      <c r="F271" s="135">
        <f>ROUND(((F272+F273+F275+F274)/1000),5)</f>
        <v>3.1618900000000001</v>
      </c>
      <c r="G271" s="135">
        <f t="shared" ref="G271:AA271" si="156">ROUND(((G272+G273+G275+G274)/1000),5)</f>
        <v>3.1421199999999998</v>
      </c>
      <c r="H271" s="135">
        <f t="shared" si="156"/>
        <v>3.1867800000000002</v>
      </c>
      <c r="I271" s="135">
        <f t="shared" si="156"/>
        <v>3.31976</v>
      </c>
      <c r="J271" s="135">
        <f t="shared" si="156"/>
        <v>3.42116</v>
      </c>
      <c r="K271" s="135">
        <f t="shared" si="156"/>
        <v>3.7222200000000001</v>
      </c>
      <c r="L271" s="135">
        <f t="shared" si="156"/>
        <v>3.8144300000000002</v>
      </c>
      <c r="M271" s="135">
        <f t="shared" si="156"/>
        <v>3.8748</v>
      </c>
      <c r="N271" s="135">
        <f t="shared" si="156"/>
        <v>3.9085700000000001</v>
      </c>
      <c r="O271" s="135">
        <f t="shared" si="156"/>
        <v>3.9187599999999998</v>
      </c>
      <c r="P271" s="135">
        <f t="shared" si="156"/>
        <v>3.89771</v>
      </c>
      <c r="Q271" s="135">
        <f t="shared" si="156"/>
        <v>3.9038599999999999</v>
      </c>
      <c r="R271" s="135">
        <f t="shared" si="156"/>
        <v>3.8851300000000002</v>
      </c>
      <c r="S271" s="135">
        <f t="shared" si="156"/>
        <v>3.86937</v>
      </c>
      <c r="T271" s="135">
        <f t="shared" si="156"/>
        <v>3.8570099999999998</v>
      </c>
      <c r="U271" s="135">
        <f t="shared" si="156"/>
        <v>3.8045900000000001</v>
      </c>
      <c r="V271" s="135">
        <f t="shared" si="156"/>
        <v>3.8633999999999999</v>
      </c>
      <c r="W271" s="135">
        <f t="shared" si="156"/>
        <v>3.9336600000000002</v>
      </c>
      <c r="X271" s="135">
        <f t="shared" si="156"/>
        <v>3.8712499999999999</v>
      </c>
      <c r="Y271" s="135">
        <f t="shared" si="156"/>
        <v>3.7984300000000002</v>
      </c>
      <c r="Z271" s="135">
        <f t="shared" si="156"/>
        <v>3.6019999999999999</v>
      </c>
      <c r="AA271" s="135">
        <f t="shared" si="156"/>
        <v>3.4137</v>
      </c>
    </row>
    <row r="272" spans="1:27" ht="12.75" customHeight="1" outlineLevel="1" x14ac:dyDescent="0.3">
      <c r="A272" s="163" t="s">
        <v>500</v>
      </c>
      <c r="B272" s="94" t="s">
        <v>238</v>
      </c>
      <c r="C272" s="70" t="s">
        <v>79</v>
      </c>
      <c r="D272" s="71">
        <v>1330.8</v>
      </c>
      <c r="E272" s="71">
        <v>1244.67</v>
      </c>
      <c r="F272" s="71">
        <v>1222.97</v>
      </c>
      <c r="G272" s="71">
        <v>1203.2</v>
      </c>
      <c r="H272" s="71">
        <v>1247.8599999999999</v>
      </c>
      <c r="I272" s="71">
        <v>1380.84</v>
      </c>
      <c r="J272" s="71">
        <v>1482.24</v>
      </c>
      <c r="K272" s="71">
        <v>1783.3</v>
      </c>
      <c r="L272" s="71">
        <v>1875.51</v>
      </c>
      <c r="M272" s="71">
        <v>1935.88</v>
      </c>
      <c r="N272" s="71">
        <v>1969.65</v>
      </c>
      <c r="O272" s="71">
        <v>1979.84</v>
      </c>
      <c r="P272" s="71">
        <v>1958.79</v>
      </c>
      <c r="Q272" s="71">
        <v>1964.94</v>
      </c>
      <c r="R272" s="71">
        <v>1946.21</v>
      </c>
      <c r="S272" s="71">
        <v>1930.45</v>
      </c>
      <c r="T272" s="71">
        <v>1918.09</v>
      </c>
      <c r="U272" s="71">
        <v>1865.67</v>
      </c>
      <c r="V272" s="71">
        <v>1924.48</v>
      </c>
      <c r="W272" s="71">
        <v>1994.74</v>
      </c>
      <c r="X272" s="71">
        <v>1932.33</v>
      </c>
      <c r="Y272" s="71">
        <v>1859.51</v>
      </c>
      <c r="Z272" s="71">
        <v>1663.08</v>
      </c>
      <c r="AA272" s="71">
        <v>1474.78</v>
      </c>
    </row>
    <row r="273" spans="1:27" ht="12.75" customHeight="1" outlineLevel="1" x14ac:dyDescent="0.3">
      <c r="A273" s="163" t="s">
        <v>501</v>
      </c>
      <c r="B273" s="94" t="s">
        <v>90</v>
      </c>
      <c r="C273" s="70" t="s">
        <v>79</v>
      </c>
      <c r="D273" s="71">
        <f>$D$168</f>
        <v>1716.97</v>
      </c>
      <c r="E273" s="71">
        <f t="shared" ref="E273:AA273" si="157">$D$168</f>
        <v>1716.97</v>
      </c>
      <c r="F273" s="71">
        <f t="shared" si="157"/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customHeight="1" outlineLevel="1" x14ac:dyDescent="0.3">
      <c r="A274" s="163" t="s">
        <v>502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503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 t="shared" si="158"/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x14ac:dyDescent="0.3">
      <c r="A276" s="162" t="s">
        <v>504</v>
      </c>
      <c r="B276" s="54" t="str">
        <f>"23"&amp;"."&amp;$B$662&amp;"."&amp;$B$663</f>
        <v>23.03.2024</v>
      </c>
      <c r="C276" s="134" t="s">
        <v>76</v>
      </c>
      <c r="D276" s="135">
        <f>ROUND(((D277+D278+D280+D279)/1000),5)</f>
        <v>3.4922900000000001</v>
      </c>
      <c r="E276" s="135">
        <f>ROUND(((E277+E278+E280+E279)/1000),5)</f>
        <v>3.4105799999999999</v>
      </c>
      <c r="F276" s="135">
        <f>ROUND(((F277+F278+F280+F279)/1000),5)</f>
        <v>3.35215</v>
      </c>
      <c r="G276" s="135">
        <f t="shared" ref="G276:AA276" si="159">ROUND(((G277+G278+G280+G279)/1000),5)</f>
        <v>3.3378199999999998</v>
      </c>
      <c r="H276" s="135">
        <f t="shared" si="159"/>
        <v>3.3550200000000001</v>
      </c>
      <c r="I276" s="135">
        <f t="shared" si="159"/>
        <v>3.4010699999999998</v>
      </c>
      <c r="J276" s="135">
        <f t="shared" si="159"/>
        <v>3.4210500000000001</v>
      </c>
      <c r="K276" s="135">
        <f t="shared" si="159"/>
        <v>3.58786</v>
      </c>
      <c r="L276" s="135">
        <f t="shared" si="159"/>
        <v>3.8116400000000001</v>
      </c>
      <c r="M276" s="135">
        <f t="shared" si="159"/>
        <v>3.9309699999999999</v>
      </c>
      <c r="N276" s="135">
        <f t="shared" si="159"/>
        <v>4.00291</v>
      </c>
      <c r="O276" s="135">
        <f t="shared" si="159"/>
        <v>3.9950600000000001</v>
      </c>
      <c r="P276" s="135">
        <f t="shared" si="159"/>
        <v>3.9626199999999998</v>
      </c>
      <c r="Q276" s="135">
        <f t="shared" si="159"/>
        <v>3.95824</v>
      </c>
      <c r="R276" s="135">
        <f t="shared" si="159"/>
        <v>3.9213200000000001</v>
      </c>
      <c r="S276" s="135">
        <f t="shared" si="159"/>
        <v>3.8975499999999998</v>
      </c>
      <c r="T276" s="135">
        <f t="shared" si="159"/>
        <v>3.9029099999999999</v>
      </c>
      <c r="U276" s="135">
        <f t="shared" si="159"/>
        <v>3.8993099999999998</v>
      </c>
      <c r="V276" s="135">
        <f t="shared" si="159"/>
        <v>3.9448699999999999</v>
      </c>
      <c r="W276" s="135">
        <f t="shared" si="159"/>
        <v>4.07972</v>
      </c>
      <c r="X276" s="135">
        <f t="shared" si="159"/>
        <v>3.99593</v>
      </c>
      <c r="Y276" s="135">
        <f t="shared" si="159"/>
        <v>3.8772500000000001</v>
      </c>
      <c r="Z276" s="135">
        <f t="shared" si="159"/>
        <v>3.7011699999999998</v>
      </c>
      <c r="AA276" s="135">
        <f t="shared" si="159"/>
        <v>3.5326300000000002</v>
      </c>
    </row>
    <row r="277" spans="1:27" ht="12.75" customHeight="1" outlineLevel="1" x14ac:dyDescent="0.3">
      <c r="A277" s="163" t="s">
        <v>505</v>
      </c>
      <c r="B277" s="94" t="s">
        <v>238</v>
      </c>
      <c r="C277" s="70" t="s">
        <v>79</v>
      </c>
      <c r="D277" s="71">
        <v>1553.37</v>
      </c>
      <c r="E277" s="71">
        <v>1471.66</v>
      </c>
      <c r="F277" s="71">
        <v>1413.23</v>
      </c>
      <c r="G277" s="71">
        <v>1398.9</v>
      </c>
      <c r="H277" s="71">
        <v>1416.1</v>
      </c>
      <c r="I277" s="71">
        <v>1462.15</v>
      </c>
      <c r="J277" s="71">
        <v>1482.13</v>
      </c>
      <c r="K277" s="71">
        <v>1648.94</v>
      </c>
      <c r="L277" s="71">
        <v>1872.72</v>
      </c>
      <c r="M277" s="71">
        <v>1992.05</v>
      </c>
      <c r="N277" s="71">
        <v>2063.9899999999998</v>
      </c>
      <c r="O277" s="71">
        <v>2056.14</v>
      </c>
      <c r="P277" s="71">
        <v>2023.7</v>
      </c>
      <c r="Q277" s="71">
        <v>2019.32</v>
      </c>
      <c r="R277" s="71">
        <v>1982.4</v>
      </c>
      <c r="S277" s="71">
        <v>1958.63</v>
      </c>
      <c r="T277" s="71">
        <v>1963.99</v>
      </c>
      <c r="U277" s="71">
        <v>1960.39</v>
      </c>
      <c r="V277" s="71">
        <v>2005.95</v>
      </c>
      <c r="W277" s="71">
        <v>2140.8000000000002</v>
      </c>
      <c r="X277" s="71">
        <v>2057.0100000000002</v>
      </c>
      <c r="Y277" s="71">
        <v>1938.33</v>
      </c>
      <c r="Z277" s="71">
        <v>1762.25</v>
      </c>
      <c r="AA277" s="71">
        <v>1593.71</v>
      </c>
    </row>
    <row r="278" spans="1:27" ht="12.75" customHeight="1" outlineLevel="1" x14ac:dyDescent="0.3">
      <c r="A278" s="163" t="s">
        <v>506</v>
      </c>
      <c r="B278" s="94" t="s">
        <v>90</v>
      </c>
      <c r="C278" s="70" t="s">
        <v>79</v>
      </c>
      <c r="D278" s="71">
        <f>$D$168</f>
        <v>1716.97</v>
      </c>
      <c r="E278" s="71">
        <f t="shared" ref="E278:AA278" si="160">$D$168</f>
        <v>1716.97</v>
      </c>
      <c r="F278" s="71">
        <f t="shared" si="160"/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customHeight="1" outlineLevel="1" x14ac:dyDescent="0.3">
      <c r="A279" s="163" t="s">
        <v>507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508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 t="shared" si="161"/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x14ac:dyDescent="0.3">
      <c r="A281" s="162" t="s">
        <v>509</v>
      </c>
      <c r="B281" s="54" t="str">
        <f>"24"&amp;"."&amp;$B$662&amp;"."&amp;$B$663</f>
        <v>24.03.2024</v>
      </c>
      <c r="C281" s="134" t="s">
        <v>76</v>
      </c>
      <c r="D281" s="135">
        <f>ROUND(((D282+D283+D285+D284)/1000),5)</f>
        <v>3.3891800000000001</v>
      </c>
      <c r="E281" s="135">
        <f>ROUND(((E282+E283+E285+E284)/1000),5)</f>
        <v>3.2223099999999998</v>
      </c>
      <c r="F281" s="135">
        <f>ROUND(((F282+F283+F285+F284)/1000),5)</f>
        <v>3.16723</v>
      </c>
      <c r="G281" s="135">
        <f t="shared" ref="G281:AA281" si="162">ROUND(((G282+G283+G285+G284)/1000),5)</f>
        <v>3.1593</v>
      </c>
      <c r="H281" s="135">
        <f t="shared" si="162"/>
        <v>3.1600199999999998</v>
      </c>
      <c r="I281" s="135">
        <f t="shared" si="162"/>
        <v>3.1713800000000001</v>
      </c>
      <c r="J281" s="135">
        <f t="shared" si="162"/>
        <v>3.1939000000000002</v>
      </c>
      <c r="K281" s="135">
        <f t="shared" si="162"/>
        <v>3.3635700000000002</v>
      </c>
      <c r="L281" s="135">
        <f t="shared" si="162"/>
        <v>3.4995599999999998</v>
      </c>
      <c r="M281" s="135">
        <f t="shared" si="162"/>
        <v>3.6862400000000002</v>
      </c>
      <c r="N281" s="135">
        <f t="shared" si="162"/>
        <v>3.72688</v>
      </c>
      <c r="O281" s="135">
        <f t="shared" si="162"/>
        <v>3.7439300000000002</v>
      </c>
      <c r="P281" s="135">
        <f t="shared" si="162"/>
        <v>3.73353</v>
      </c>
      <c r="Q281" s="135">
        <f t="shared" si="162"/>
        <v>3.7317300000000002</v>
      </c>
      <c r="R281" s="135">
        <f t="shared" si="162"/>
        <v>3.7221000000000002</v>
      </c>
      <c r="S281" s="135">
        <f t="shared" si="162"/>
        <v>3.7221500000000001</v>
      </c>
      <c r="T281" s="135">
        <f t="shared" si="162"/>
        <v>3.7298399999999998</v>
      </c>
      <c r="U281" s="135">
        <f t="shared" si="162"/>
        <v>3.73977</v>
      </c>
      <c r="V281" s="135">
        <f t="shared" si="162"/>
        <v>3.7989000000000002</v>
      </c>
      <c r="W281" s="135">
        <f t="shared" si="162"/>
        <v>3.9330400000000001</v>
      </c>
      <c r="X281" s="135">
        <f t="shared" si="162"/>
        <v>3.8442599999999998</v>
      </c>
      <c r="Y281" s="135">
        <f t="shared" si="162"/>
        <v>3.7169699999999999</v>
      </c>
      <c r="Z281" s="135">
        <f t="shared" si="162"/>
        <v>3.5676399999999999</v>
      </c>
      <c r="AA281" s="135">
        <f t="shared" si="162"/>
        <v>3.41452</v>
      </c>
    </row>
    <row r="282" spans="1:27" ht="12.75" customHeight="1" outlineLevel="1" x14ac:dyDescent="0.3">
      <c r="A282" s="163" t="s">
        <v>510</v>
      </c>
      <c r="B282" s="94" t="s">
        <v>238</v>
      </c>
      <c r="C282" s="70" t="s">
        <v>79</v>
      </c>
      <c r="D282" s="71">
        <v>1450.26</v>
      </c>
      <c r="E282" s="71">
        <v>1283.3900000000001</v>
      </c>
      <c r="F282" s="71">
        <v>1228.31</v>
      </c>
      <c r="G282" s="71">
        <v>1220.3800000000001</v>
      </c>
      <c r="H282" s="71">
        <v>1221.0999999999999</v>
      </c>
      <c r="I282" s="71">
        <v>1232.46</v>
      </c>
      <c r="J282" s="71">
        <v>1254.98</v>
      </c>
      <c r="K282" s="71">
        <v>1424.65</v>
      </c>
      <c r="L282" s="71">
        <v>1560.64</v>
      </c>
      <c r="M282" s="71">
        <v>1747.32</v>
      </c>
      <c r="N282" s="71">
        <v>1787.96</v>
      </c>
      <c r="O282" s="71">
        <v>1805.01</v>
      </c>
      <c r="P282" s="71">
        <v>1794.61</v>
      </c>
      <c r="Q282" s="71">
        <v>1792.81</v>
      </c>
      <c r="R282" s="71">
        <v>1783.18</v>
      </c>
      <c r="S282" s="71">
        <v>1783.23</v>
      </c>
      <c r="T282" s="71">
        <v>1790.92</v>
      </c>
      <c r="U282" s="71">
        <v>1800.85</v>
      </c>
      <c r="V282" s="71">
        <v>1859.98</v>
      </c>
      <c r="W282" s="71">
        <v>1994.12</v>
      </c>
      <c r="X282" s="71">
        <v>1905.34</v>
      </c>
      <c r="Y282" s="71">
        <v>1778.05</v>
      </c>
      <c r="Z282" s="71">
        <v>1628.72</v>
      </c>
      <c r="AA282" s="71">
        <v>1475.6</v>
      </c>
    </row>
    <row r="283" spans="1:27" ht="12.75" customHeight="1" outlineLevel="1" x14ac:dyDescent="0.3">
      <c r="A283" s="163" t="s">
        <v>511</v>
      </c>
      <c r="B283" s="94" t="s">
        <v>90</v>
      </c>
      <c r="C283" s="70" t="s">
        <v>79</v>
      </c>
      <c r="D283" s="71">
        <f>$D$168</f>
        <v>1716.97</v>
      </c>
      <c r="E283" s="71">
        <f t="shared" ref="E283:AA283" si="163">$D$168</f>
        <v>1716.97</v>
      </c>
      <c r="F283" s="71">
        <f t="shared" si="163"/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customHeight="1" outlineLevel="1" x14ac:dyDescent="0.3">
      <c r="A284" s="163" t="s">
        <v>512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513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 t="shared" si="164"/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x14ac:dyDescent="0.3">
      <c r="A286" s="162" t="s">
        <v>514</v>
      </c>
      <c r="B286" s="54" t="str">
        <f>"25"&amp;"."&amp;$B$662&amp;"."&amp;$B$663</f>
        <v>25.03.2024</v>
      </c>
      <c r="C286" s="134" t="s">
        <v>76</v>
      </c>
      <c r="D286" s="135">
        <f>ROUND(((D287+D288+D290+D289)/1000),5)</f>
        <v>3.4164300000000001</v>
      </c>
      <c r="E286" s="135">
        <f>ROUND(((E287+E288+E290+E289)/1000),5)</f>
        <v>3.2771300000000001</v>
      </c>
      <c r="F286" s="135">
        <f>ROUND(((F287+F288+F290+F289)/1000),5)</f>
        <v>3.2216499999999999</v>
      </c>
      <c r="G286" s="135">
        <f t="shared" ref="G286:AA286" si="165">ROUND(((G287+G288+G290+G289)/1000),5)</f>
        <v>3.2068400000000001</v>
      </c>
      <c r="H286" s="135">
        <f t="shared" si="165"/>
        <v>3.3071799999999998</v>
      </c>
      <c r="I286" s="135">
        <f t="shared" si="165"/>
        <v>3.4027099999999999</v>
      </c>
      <c r="J286" s="135">
        <f t="shared" si="165"/>
        <v>3.4773499999999999</v>
      </c>
      <c r="K286" s="135">
        <f t="shared" si="165"/>
        <v>3.7163599999999999</v>
      </c>
      <c r="L286" s="135">
        <f t="shared" si="165"/>
        <v>3.8858999999999999</v>
      </c>
      <c r="M286" s="135">
        <f t="shared" si="165"/>
        <v>3.9516</v>
      </c>
      <c r="N286" s="135">
        <f t="shared" si="165"/>
        <v>3.9623499999999998</v>
      </c>
      <c r="O286" s="135">
        <f t="shared" si="165"/>
        <v>3.9771899999999998</v>
      </c>
      <c r="P286" s="135">
        <f t="shared" si="165"/>
        <v>3.9685000000000001</v>
      </c>
      <c r="Q286" s="135">
        <f t="shared" si="165"/>
        <v>3.9741300000000002</v>
      </c>
      <c r="R286" s="135">
        <f t="shared" si="165"/>
        <v>3.9656600000000002</v>
      </c>
      <c r="S286" s="135">
        <f t="shared" si="165"/>
        <v>3.9617900000000001</v>
      </c>
      <c r="T286" s="135">
        <f t="shared" si="165"/>
        <v>3.95825</v>
      </c>
      <c r="U286" s="135">
        <f t="shared" si="165"/>
        <v>3.88246</v>
      </c>
      <c r="V286" s="135">
        <f t="shared" si="165"/>
        <v>3.9000699999999999</v>
      </c>
      <c r="W286" s="135">
        <f t="shared" si="165"/>
        <v>3.9616799999999999</v>
      </c>
      <c r="X286" s="135">
        <f t="shared" si="165"/>
        <v>3.9168099999999999</v>
      </c>
      <c r="Y286" s="135">
        <f t="shared" si="165"/>
        <v>3.8205300000000002</v>
      </c>
      <c r="Z286" s="135">
        <f t="shared" si="165"/>
        <v>3.5391400000000002</v>
      </c>
      <c r="AA286" s="135">
        <f t="shared" si="165"/>
        <v>3.43106</v>
      </c>
    </row>
    <row r="287" spans="1:27" ht="12.75" customHeight="1" outlineLevel="1" x14ac:dyDescent="0.3">
      <c r="A287" s="163" t="s">
        <v>515</v>
      </c>
      <c r="B287" s="94" t="s">
        <v>238</v>
      </c>
      <c r="C287" s="70" t="s">
        <v>79</v>
      </c>
      <c r="D287" s="71">
        <v>1477.51</v>
      </c>
      <c r="E287" s="71">
        <v>1338.21</v>
      </c>
      <c r="F287" s="71">
        <v>1282.73</v>
      </c>
      <c r="G287" s="71">
        <v>1267.92</v>
      </c>
      <c r="H287" s="71">
        <v>1368.26</v>
      </c>
      <c r="I287" s="71">
        <v>1463.79</v>
      </c>
      <c r="J287" s="71">
        <v>1538.43</v>
      </c>
      <c r="K287" s="71">
        <v>1777.44</v>
      </c>
      <c r="L287" s="71">
        <v>1946.98</v>
      </c>
      <c r="M287" s="71">
        <v>2012.68</v>
      </c>
      <c r="N287" s="71">
        <v>2023.43</v>
      </c>
      <c r="O287" s="71">
        <v>2038.27</v>
      </c>
      <c r="P287" s="71">
        <v>2029.58</v>
      </c>
      <c r="Q287" s="71">
        <v>2035.21</v>
      </c>
      <c r="R287" s="71">
        <v>2026.74</v>
      </c>
      <c r="S287" s="71">
        <v>2022.87</v>
      </c>
      <c r="T287" s="71">
        <v>2019.33</v>
      </c>
      <c r="U287" s="71">
        <v>1943.54</v>
      </c>
      <c r="V287" s="71">
        <v>1961.15</v>
      </c>
      <c r="W287" s="71">
        <v>2022.76</v>
      </c>
      <c r="X287" s="71">
        <v>1977.89</v>
      </c>
      <c r="Y287" s="71">
        <v>1881.61</v>
      </c>
      <c r="Z287" s="71">
        <v>1600.22</v>
      </c>
      <c r="AA287" s="71">
        <v>1492.14</v>
      </c>
    </row>
    <row r="288" spans="1:27" ht="12.75" customHeight="1" outlineLevel="1" x14ac:dyDescent="0.3">
      <c r="A288" s="163" t="s">
        <v>516</v>
      </c>
      <c r="B288" s="94" t="s">
        <v>90</v>
      </c>
      <c r="C288" s="70" t="s">
        <v>79</v>
      </c>
      <c r="D288" s="71">
        <f>$D$168</f>
        <v>1716.97</v>
      </c>
      <c r="E288" s="71">
        <f t="shared" ref="E288:AA288" si="166">$D$168</f>
        <v>1716.97</v>
      </c>
      <c r="F288" s="71">
        <f t="shared" si="166"/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customHeight="1" outlineLevel="1" x14ac:dyDescent="0.3">
      <c r="A289" s="163" t="s">
        <v>517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518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 t="shared" si="167"/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x14ac:dyDescent="0.3">
      <c r="A291" s="162" t="s">
        <v>519</v>
      </c>
      <c r="B291" s="54" t="str">
        <f>"26"&amp;"."&amp;$B$662&amp;"."&amp;$B$663</f>
        <v>26.03.2024</v>
      </c>
      <c r="C291" s="134" t="s">
        <v>76</v>
      </c>
      <c r="D291" s="135">
        <f>ROUND(((D292+D293+D295+D294)/1000),5)</f>
        <v>3.3351899999999999</v>
      </c>
      <c r="E291" s="135">
        <f>ROUND(((E292+E293+E295+E294)/1000),5)</f>
        <v>3.2310599999999998</v>
      </c>
      <c r="F291" s="135">
        <f>ROUND(((F292+F293+F295+F294)/1000),5)</f>
        <v>3.1787800000000002</v>
      </c>
      <c r="G291" s="135">
        <f t="shared" ref="G291:AA291" si="168">ROUND(((G292+G293+G295+G294)/1000),5)</f>
        <v>3.1779899999999999</v>
      </c>
      <c r="H291" s="135">
        <f t="shared" si="168"/>
        <v>3.21767</v>
      </c>
      <c r="I291" s="135">
        <f t="shared" si="168"/>
        <v>3.36382</v>
      </c>
      <c r="J291" s="135">
        <f t="shared" si="168"/>
        <v>3.4696500000000001</v>
      </c>
      <c r="K291" s="135">
        <f t="shared" si="168"/>
        <v>3.7446999999999999</v>
      </c>
      <c r="L291" s="135">
        <f t="shared" si="168"/>
        <v>3.8322699999999998</v>
      </c>
      <c r="M291" s="135">
        <f t="shared" si="168"/>
        <v>3.8964099999999999</v>
      </c>
      <c r="N291" s="135">
        <f t="shared" si="168"/>
        <v>3.9260100000000002</v>
      </c>
      <c r="O291" s="135">
        <f t="shared" si="168"/>
        <v>3.9566699999999999</v>
      </c>
      <c r="P291" s="135">
        <f t="shared" si="168"/>
        <v>3.9239000000000002</v>
      </c>
      <c r="Q291" s="135">
        <f t="shared" si="168"/>
        <v>3.9257399999999998</v>
      </c>
      <c r="R291" s="135">
        <f t="shared" si="168"/>
        <v>3.9139400000000002</v>
      </c>
      <c r="S291" s="135">
        <f t="shared" si="168"/>
        <v>3.8898799999999998</v>
      </c>
      <c r="T291" s="135">
        <f t="shared" si="168"/>
        <v>3.8809999999999998</v>
      </c>
      <c r="U291" s="135">
        <f t="shared" si="168"/>
        <v>3.8333400000000002</v>
      </c>
      <c r="V291" s="135">
        <f t="shared" si="168"/>
        <v>3.8597700000000001</v>
      </c>
      <c r="W291" s="135">
        <f t="shared" si="168"/>
        <v>3.89032</v>
      </c>
      <c r="X291" s="135">
        <f t="shared" si="168"/>
        <v>3.8745400000000001</v>
      </c>
      <c r="Y291" s="135">
        <f t="shared" si="168"/>
        <v>3.7822</v>
      </c>
      <c r="Z291" s="135">
        <f t="shared" si="168"/>
        <v>3.5420400000000001</v>
      </c>
      <c r="AA291" s="135">
        <f t="shared" si="168"/>
        <v>3.4200200000000001</v>
      </c>
    </row>
    <row r="292" spans="1:27" ht="12.75" customHeight="1" outlineLevel="1" x14ac:dyDescent="0.3">
      <c r="A292" s="163" t="s">
        <v>520</v>
      </c>
      <c r="B292" s="94" t="s">
        <v>238</v>
      </c>
      <c r="C292" s="70" t="s">
        <v>79</v>
      </c>
      <c r="D292" s="71">
        <v>1396.27</v>
      </c>
      <c r="E292" s="71">
        <v>1292.1400000000001</v>
      </c>
      <c r="F292" s="71">
        <v>1239.8599999999999</v>
      </c>
      <c r="G292" s="71">
        <v>1239.07</v>
      </c>
      <c r="H292" s="71">
        <v>1278.75</v>
      </c>
      <c r="I292" s="71">
        <v>1424.9</v>
      </c>
      <c r="J292" s="71">
        <v>1530.73</v>
      </c>
      <c r="K292" s="71">
        <v>1805.78</v>
      </c>
      <c r="L292" s="71">
        <v>1893.35</v>
      </c>
      <c r="M292" s="71">
        <v>1957.49</v>
      </c>
      <c r="N292" s="71">
        <v>1987.09</v>
      </c>
      <c r="O292" s="71">
        <v>2017.75</v>
      </c>
      <c r="P292" s="71">
        <v>1984.98</v>
      </c>
      <c r="Q292" s="71">
        <v>1986.82</v>
      </c>
      <c r="R292" s="71">
        <v>1975.02</v>
      </c>
      <c r="S292" s="71">
        <v>1950.96</v>
      </c>
      <c r="T292" s="71">
        <v>1942.08</v>
      </c>
      <c r="U292" s="71">
        <v>1894.42</v>
      </c>
      <c r="V292" s="71">
        <v>1920.85</v>
      </c>
      <c r="W292" s="71">
        <v>1951.4</v>
      </c>
      <c r="X292" s="71">
        <v>1935.62</v>
      </c>
      <c r="Y292" s="71">
        <v>1843.28</v>
      </c>
      <c r="Z292" s="71">
        <v>1603.12</v>
      </c>
      <c r="AA292" s="71">
        <v>1481.1</v>
      </c>
    </row>
    <row r="293" spans="1:27" ht="12.75" customHeight="1" outlineLevel="1" x14ac:dyDescent="0.3">
      <c r="A293" s="163" t="s">
        <v>521</v>
      </c>
      <c r="B293" s="94" t="s">
        <v>90</v>
      </c>
      <c r="C293" s="70" t="s">
        <v>79</v>
      </c>
      <c r="D293" s="71">
        <f>$D$168</f>
        <v>1716.97</v>
      </c>
      <c r="E293" s="71">
        <f t="shared" ref="E293:AA293" si="169">$D$168</f>
        <v>1716.97</v>
      </c>
      <c r="F293" s="71">
        <f t="shared" si="169"/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customHeight="1" outlineLevel="1" x14ac:dyDescent="0.3">
      <c r="A294" s="163" t="s">
        <v>522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523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 t="shared" si="170"/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x14ac:dyDescent="0.3">
      <c r="A296" s="162" t="s">
        <v>524</v>
      </c>
      <c r="B296" s="54" t="str">
        <f>"27"&amp;"."&amp;$B$662&amp;"."&amp;$B$663</f>
        <v>27.03.2024</v>
      </c>
      <c r="C296" s="134" t="s">
        <v>76</v>
      </c>
      <c r="D296" s="135">
        <f>ROUND(((D297+D298+D300+D299)/1000),5)</f>
        <v>3.21319</v>
      </c>
      <c r="E296" s="135">
        <f>ROUND(((E297+E298+E300+E299)/1000),5)</f>
        <v>3.1819899999999999</v>
      </c>
      <c r="F296" s="135">
        <f>ROUND(((F297+F298+F300+F299)/1000),5)</f>
        <v>3.1728200000000002</v>
      </c>
      <c r="G296" s="135">
        <f t="shared" ref="G296:AA296" si="171">ROUND(((G297+G298+G300+G299)/1000),5)</f>
        <v>3.1744699999999999</v>
      </c>
      <c r="H296" s="135">
        <f t="shared" si="171"/>
        <v>3.1793300000000002</v>
      </c>
      <c r="I296" s="135">
        <f t="shared" si="171"/>
        <v>3.24498</v>
      </c>
      <c r="J296" s="135">
        <f t="shared" si="171"/>
        <v>3.45574</v>
      </c>
      <c r="K296" s="135">
        <f t="shared" si="171"/>
        <v>3.72993</v>
      </c>
      <c r="L296" s="135">
        <f t="shared" si="171"/>
        <v>3.8568899999999999</v>
      </c>
      <c r="M296" s="135">
        <f t="shared" si="171"/>
        <v>3.9521299999999999</v>
      </c>
      <c r="N296" s="135">
        <f t="shared" si="171"/>
        <v>4.0094799999999999</v>
      </c>
      <c r="O296" s="135">
        <f t="shared" si="171"/>
        <v>4.0468900000000003</v>
      </c>
      <c r="P296" s="135">
        <f t="shared" si="171"/>
        <v>4.0323799999999999</v>
      </c>
      <c r="Q296" s="135">
        <f t="shared" si="171"/>
        <v>4.0266500000000001</v>
      </c>
      <c r="R296" s="135">
        <f t="shared" si="171"/>
        <v>3.9569100000000001</v>
      </c>
      <c r="S296" s="135">
        <f t="shared" si="171"/>
        <v>3.8666700000000001</v>
      </c>
      <c r="T296" s="135">
        <f t="shared" si="171"/>
        <v>3.8349500000000001</v>
      </c>
      <c r="U296" s="135">
        <f t="shared" si="171"/>
        <v>3.7630699999999999</v>
      </c>
      <c r="V296" s="135">
        <f t="shared" si="171"/>
        <v>3.8081</v>
      </c>
      <c r="W296" s="135">
        <f t="shared" si="171"/>
        <v>3.9022600000000001</v>
      </c>
      <c r="X296" s="135">
        <f t="shared" si="171"/>
        <v>3.8890699999999998</v>
      </c>
      <c r="Y296" s="135">
        <f t="shared" si="171"/>
        <v>3.7942100000000001</v>
      </c>
      <c r="Z296" s="135">
        <f t="shared" si="171"/>
        <v>3.5661</v>
      </c>
      <c r="AA296" s="135">
        <f t="shared" si="171"/>
        <v>3.40001</v>
      </c>
    </row>
    <row r="297" spans="1:27" ht="12.75" customHeight="1" outlineLevel="1" x14ac:dyDescent="0.3">
      <c r="A297" s="163" t="s">
        <v>525</v>
      </c>
      <c r="B297" s="94" t="s">
        <v>238</v>
      </c>
      <c r="C297" s="70" t="s">
        <v>79</v>
      </c>
      <c r="D297" s="71">
        <v>1274.27</v>
      </c>
      <c r="E297" s="71">
        <v>1243.07</v>
      </c>
      <c r="F297" s="71">
        <v>1233.9000000000001</v>
      </c>
      <c r="G297" s="71">
        <v>1235.55</v>
      </c>
      <c r="H297" s="71">
        <v>1240.4100000000001</v>
      </c>
      <c r="I297" s="71">
        <v>1306.06</v>
      </c>
      <c r="J297" s="71">
        <v>1516.82</v>
      </c>
      <c r="K297" s="71">
        <v>1791.01</v>
      </c>
      <c r="L297" s="71">
        <v>1917.97</v>
      </c>
      <c r="M297" s="71">
        <v>2013.21</v>
      </c>
      <c r="N297" s="71">
        <v>2070.56</v>
      </c>
      <c r="O297" s="71">
        <v>2107.9699999999998</v>
      </c>
      <c r="P297" s="71">
        <v>2093.46</v>
      </c>
      <c r="Q297" s="71">
        <v>2087.73</v>
      </c>
      <c r="R297" s="71">
        <v>2017.99</v>
      </c>
      <c r="S297" s="71">
        <v>1927.75</v>
      </c>
      <c r="T297" s="71">
        <v>1896.03</v>
      </c>
      <c r="U297" s="71">
        <v>1824.15</v>
      </c>
      <c r="V297" s="71">
        <v>1869.18</v>
      </c>
      <c r="W297" s="71">
        <v>1963.34</v>
      </c>
      <c r="X297" s="71">
        <v>1950.15</v>
      </c>
      <c r="Y297" s="71">
        <v>1855.29</v>
      </c>
      <c r="Z297" s="71">
        <v>1627.18</v>
      </c>
      <c r="AA297" s="71">
        <v>1461.09</v>
      </c>
    </row>
    <row r="298" spans="1:27" ht="12.75" customHeight="1" outlineLevel="1" x14ac:dyDescent="0.3">
      <c r="A298" s="163" t="s">
        <v>526</v>
      </c>
      <c r="B298" s="94" t="s">
        <v>90</v>
      </c>
      <c r="C298" s="70" t="s">
        <v>79</v>
      </c>
      <c r="D298" s="71">
        <f>$D$168</f>
        <v>1716.97</v>
      </c>
      <c r="E298" s="71">
        <f t="shared" ref="E298:AA298" si="172">$D$168</f>
        <v>1716.97</v>
      </c>
      <c r="F298" s="71">
        <f t="shared" si="172"/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customHeight="1" outlineLevel="1" x14ac:dyDescent="0.3">
      <c r="A299" s="163" t="s">
        <v>527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528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 t="shared" si="173"/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x14ac:dyDescent="0.3">
      <c r="A301" s="162" t="s">
        <v>529</v>
      </c>
      <c r="B301" s="54" t="str">
        <f>"28"&amp;"."&amp;$B$662&amp;"."&amp;$B$663</f>
        <v>28.03.2024</v>
      </c>
      <c r="C301" s="134" t="s">
        <v>76</v>
      </c>
      <c r="D301" s="135">
        <f>ROUND(((D302+D303+D305+D304)/1000),5)</f>
        <v>3.2312500000000002</v>
      </c>
      <c r="E301" s="135">
        <f>ROUND(((E302+E303+E305+E304)/1000),5)</f>
        <v>3.18275</v>
      </c>
      <c r="F301" s="135">
        <f>ROUND(((F302+F303+F305+F304)/1000),5)</f>
        <v>3.17578</v>
      </c>
      <c r="G301" s="135">
        <f t="shared" ref="G301:AA301" si="174">ROUND(((G302+G303+G305+G304)/1000),5)</f>
        <v>3.1740499999999998</v>
      </c>
      <c r="H301" s="135">
        <f t="shared" si="174"/>
        <v>3.18106</v>
      </c>
      <c r="I301" s="135">
        <f t="shared" si="174"/>
        <v>3.3532000000000002</v>
      </c>
      <c r="J301" s="135">
        <f t="shared" si="174"/>
        <v>3.48291</v>
      </c>
      <c r="K301" s="135">
        <f t="shared" si="174"/>
        <v>3.7782499999999999</v>
      </c>
      <c r="L301" s="135">
        <f t="shared" si="174"/>
        <v>3.8676900000000001</v>
      </c>
      <c r="M301" s="135">
        <f t="shared" si="174"/>
        <v>3.9528500000000002</v>
      </c>
      <c r="N301" s="135">
        <f t="shared" si="174"/>
        <v>3.9410500000000002</v>
      </c>
      <c r="O301" s="135">
        <f t="shared" si="174"/>
        <v>3.9531700000000001</v>
      </c>
      <c r="P301" s="135">
        <f t="shared" si="174"/>
        <v>3.9525000000000001</v>
      </c>
      <c r="Q301" s="135">
        <f t="shared" si="174"/>
        <v>3.9472200000000002</v>
      </c>
      <c r="R301" s="135">
        <f t="shared" si="174"/>
        <v>3.9359000000000002</v>
      </c>
      <c r="S301" s="135">
        <f t="shared" si="174"/>
        <v>3.9087900000000002</v>
      </c>
      <c r="T301" s="135">
        <f t="shared" si="174"/>
        <v>3.8831899999999999</v>
      </c>
      <c r="U301" s="135">
        <f t="shared" si="174"/>
        <v>3.83202</v>
      </c>
      <c r="V301" s="135">
        <f t="shared" si="174"/>
        <v>3.87039</v>
      </c>
      <c r="W301" s="135">
        <f t="shared" si="174"/>
        <v>3.9624000000000001</v>
      </c>
      <c r="X301" s="135">
        <f t="shared" si="174"/>
        <v>3.9333900000000002</v>
      </c>
      <c r="Y301" s="135">
        <f t="shared" si="174"/>
        <v>3.84599</v>
      </c>
      <c r="Z301" s="135">
        <f t="shared" si="174"/>
        <v>3.6639499999999998</v>
      </c>
      <c r="AA301" s="135">
        <f t="shared" si="174"/>
        <v>3.42964</v>
      </c>
    </row>
    <row r="302" spans="1:27" ht="12.75" customHeight="1" outlineLevel="1" x14ac:dyDescent="0.3">
      <c r="A302" s="163" t="s">
        <v>530</v>
      </c>
      <c r="B302" s="94" t="s">
        <v>238</v>
      </c>
      <c r="C302" s="70" t="s">
        <v>79</v>
      </c>
      <c r="D302" s="71">
        <v>1292.33</v>
      </c>
      <c r="E302" s="71">
        <v>1243.83</v>
      </c>
      <c r="F302" s="71">
        <v>1236.8599999999999</v>
      </c>
      <c r="G302" s="71">
        <v>1235.1300000000001</v>
      </c>
      <c r="H302" s="71">
        <v>1242.1400000000001</v>
      </c>
      <c r="I302" s="71">
        <v>1414.28</v>
      </c>
      <c r="J302" s="71">
        <v>1543.99</v>
      </c>
      <c r="K302" s="71">
        <v>1839.33</v>
      </c>
      <c r="L302" s="71">
        <v>1928.77</v>
      </c>
      <c r="M302" s="71">
        <v>2013.93</v>
      </c>
      <c r="N302" s="71">
        <v>2002.13</v>
      </c>
      <c r="O302" s="71">
        <v>2014.25</v>
      </c>
      <c r="P302" s="71">
        <v>2013.58</v>
      </c>
      <c r="Q302" s="71">
        <v>2008.3</v>
      </c>
      <c r="R302" s="71">
        <v>1996.98</v>
      </c>
      <c r="S302" s="71">
        <v>1969.87</v>
      </c>
      <c r="T302" s="71">
        <v>1944.27</v>
      </c>
      <c r="U302" s="71">
        <v>1893.1</v>
      </c>
      <c r="V302" s="71">
        <v>1931.47</v>
      </c>
      <c r="W302" s="71">
        <v>2023.48</v>
      </c>
      <c r="X302" s="71">
        <v>1994.47</v>
      </c>
      <c r="Y302" s="71">
        <v>1907.07</v>
      </c>
      <c r="Z302" s="71">
        <v>1725.03</v>
      </c>
      <c r="AA302" s="71">
        <v>1490.72</v>
      </c>
    </row>
    <row r="303" spans="1:27" ht="12.75" customHeight="1" outlineLevel="1" x14ac:dyDescent="0.3">
      <c r="A303" s="163" t="s">
        <v>531</v>
      </c>
      <c r="B303" s="94" t="s">
        <v>90</v>
      </c>
      <c r="C303" s="70" t="s">
        <v>79</v>
      </c>
      <c r="D303" s="71">
        <f>$D$168</f>
        <v>1716.97</v>
      </c>
      <c r="E303" s="71">
        <f t="shared" ref="E303:AA303" si="175">$D$168</f>
        <v>1716.97</v>
      </c>
      <c r="F303" s="71">
        <f t="shared" si="175"/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customHeight="1" outlineLevel="1" x14ac:dyDescent="0.3">
      <c r="A304" s="163" t="s">
        <v>532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533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 t="shared" si="176"/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x14ac:dyDescent="0.3">
      <c r="A306" s="162" t="s">
        <v>534</v>
      </c>
      <c r="B306" s="54" t="str">
        <f>"29"&amp;"."&amp;$B$662&amp;"."&amp;$B$663</f>
        <v>29.03.2024</v>
      </c>
      <c r="C306" s="134" t="s">
        <v>76</v>
      </c>
      <c r="D306" s="135">
        <f>ROUND(((D307+D308+D310+D309)/1000),5)</f>
        <v>3.35799</v>
      </c>
      <c r="E306" s="135">
        <f>ROUND(((E307+E308+E310+E309)/1000),5)</f>
        <v>3.2441399999999998</v>
      </c>
      <c r="F306" s="135">
        <f>ROUND(((F307+F308+F310+F309)/1000),5)</f>
        <v>3.2329699999999999</v>
      </c>
      <c r="G306" s="135">
        <f t="shared" ref="G306:AA306" si="177">ROUND(((G307+G308+G310+G309)/1000),5)</f>
        <v>3.2294200000000002</v>
      </c>
      <c r="H306" s="135">
        <f t="shared" si="177"/>
        <v>3.24125</v>
      </c>
      <c r="I306" s="135">
        <f t="shared" si="177"/>
        <v>3.3576600000000001</v>
      </c>
      <c r="J306" s="135">
        <f t="shared" si="177"/>
        <v>3.5014400000000001</v>
      </c>
      <c r="K306" s="135">
        <f t="shared" si="177"/>
        <v>3.7976000000000001</v>
      </c>
      <c r="L306" s="135">
        <f t="shared" si="177"/>
        <v>3.9344100000000002</v>
      </c>
      <c r="M306" s="135">
        <f t="shared" si="177"/>
        <v>3.9833400000000001</v>
      </c>
      <c r="N306" s="135">
        <f t="shared" si="177"/>
        <v>3.99037</v>
      </c>
      <c r="O306" s="135">
        <f t="shared" si="177"/>
        <v>4.0194900000000002</v>
      </c>
      <c r="P306" s="135">
        <f t="shared" si="177"/>
        <v>4.0065099999999996</v>
      </c>
      <c r="Q306" s="135">
        <f t="shared" si="177"/>
        <v>3.99431</v>
      </c>
      <c r="R306" s="135">
        <f t="shared" si="177"/>
        <v>3.9813999999999998</v>
      </c>
      <c r="S306" s="135">
        <f t="shared" si="177"/>
        <v>3.9733900000000002</v>
      </c>
      <c r="T306" s="135">
        <f t="shared" si="177"/>
        <v>3.9499200000000001</v>
      </c>
      <c r="U306" s="135">
        <f t="shared" si="177"/>
        <v>3.8974600000000001</v>
      </c>
      <c r="V306" s="135">
        <f t="shared" si="177"/>
        <v>3.9279000000000002</v>
      </c>
      <c r="W306" s="135">
        <f t="shared" si="177"/>
        <v>3.9722200000000001</v>
      </c>
      <c r="X306" s="135">
        <f t="shared" si="177"/>
        <v>3.9714900000000002</v>
      </c>
      <c r="Y306" s="135">
        <f t="shared" si="177"/>
        <v>3.9258299999999999</v>
      </c>
      <c r="Z306" s="135">
        <f t="shared" si="177"/>
        <v>3.7648899999999998</v>
      </c>
      <c r="AA306" s="135">
        <f t="shared" si="177"/>
        <v>3.4649800000000002</v>
      </c>
    </row>
    <row r="307" spans="1:27" ht="12.75" customHeight="1" outlineLevel="1" x14ac:dyDescent="0.3">
      <c r="A307" s="163" t="s">
        <v>535</v>
      </c>
      <c r="B307" s="94" t="s">
        <v>238</v>
      </c>
      <c r="C307" s="70" t="s">
        <v>79</v>
      </c>
      <c r="D307" s="71">
        <v>1419.07</v>
      </c>
      <c r="E307" s="71">
        <v>1305.22</v>
      </c>
      <c r="F307" s="71">
        <v>1294.05</v>
      </c>
      <c r="G307" s="71">
        <v>1290.5</v>
      </c>
      <c r="H307" s="71">
        <v>1302.33</v>
      </c>
      <c r="I307" s="71">
        <v>1418.74</v>
      </c>
      <c r="J307" s="71">
        <v>1562.52</v>
      </c>
      <c r="K307" s="71">
        <v>1858.68</v>
      </c>
      <c r="L307" s="71">
        <v>1995.49</v>
      </c>
      <c r="M307" s="71">
        <v>2044.42</v>
      </c>
      <c r="N307" s="71">
        <v>2051.4499999999998</v>
      </c>
      <c r="O307" s="71">
        <v>2080.5700000000002</v>
      </c>
      <c r="P307" s="71">
        <v>2067.59</v>
      </c>
      <c r="Q307" s="71">
        <v>2055.39</v>
      </c>
      <c r="R307" s="71">
        <v>2042.48</v>
      </c>
      <c r="S307" s="71">
        <v>2034.47</v>
      </c>
      <c r="T307" s="71">
        <v>2011</v>
      </c>
      <c r="U307" s="71">
        <v>1958.54</v>
      </c>
      <c r="V307" s="71">
        <v>1988.98</v>
      </c>
      <c r="W307" s="71">
        <v>2033.3</v>
      </c>
      <c r="X307" s="71">
        <v>2032.57</v>
      </c>
      <c r="Y307" s="71">
        <v>1986.91</v>
      </c>
      <c r="Z307" s="71">
        <v>1825.97</v>
      </c>
      <c r="AA307" s="71">
        <v>1526.06</v>
      </c>
    </row>
    <row r="308" spans="1:27" ht="12.75" customHeight="1" outlineLevel="1" x14ac:dyDescent="0.3">
      <c r="A308" s="163" t="s">
        <v>536</v>
      </c>
      <c r="B308" s="94" t="s">
        <v>90</v>
      </c>
      <c r="C308" s="70" t="s">
        <v>79</v>
      </c>
      <c r="D308" s="71">
        <f>$D$168</f>
        <v>1716.97</v>
      </c>
      <c r="E308" s="71">
        <f t="shared" ref="E308:AA308" si="178">$D$168</f>
        <v>1716.97</v>
      </c>
      <c r="F308" s="71">
        <f t="shared" si="178"/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customHeight="1" outlineLevel="1" x14ac:dyDescent="0.3">
      <c r="A309" s="163" t="s">
        <v>537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538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 t="shared" si="179"/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x14ac:dyDescent="0.3">
      <c r="A311" s="162" t="s">
        <v>539</v>
      </c>
      <c r="B311" s="54" t="str">
        <f>"30"&amp;"."&amp;$B$662&amp;"."&amp;$B$663</f>
        <v>30.03.2024</v>
      </c>
      <c r="C311" s="134" t="s">
        <v>76</v>
      </c>
      <c r="D311" s="135">
        <f>ROUND(((D312+D313+D315+D314)/1000),5)</f>
        <v>3.4452699999999998</v>
      </c>
      <c r="E311" s="135">
        <f>ROUND(((E312+E313+E315+E314)/1000),5)</f>
        <v>3.3739599999999998</v>
      </c>
      <c r="F311" s="135">
        <f>ROUND(((F312+F313+F315+F314)/1000),5)</f>
        <v>3.3075000000000001</v>
      </c>
      <c r="G311" s="135">
        <f t="shared" ref="G311:AA311" si="180">ROUND(((G312+G313+G315+G314)/1000),5)</f>
        <v>3.2463299999999999</v>
      </c>
      <c r="H311" s="135">
        <f t="shared" si="180"/>
        <v>3.2982499999999999</v>
      </c>
      <c r="I311" s="135">
        <f t="shared" si="180"/>
        <v>3.36077</v>
      </c>
      <c r="J311" s="135">
        <f t="shared" si="180"/>
        <v>3.38483</v>
      </c>
      <c r="K311" s="135">
        <f t="shared" si="180"/>
        <v>3.4646300000000001</v>
      </c>
      <c r="L311" s="135">
        <f t="shared" si="180"/>
        <v>3.80193</v>
      </c>
      <c r="M311" s="135">
        <f t="shared" si="180"/>
        <v>3.89994</v>
      </c>
      <c r="N311" s="135">
        <f t="shared" si="180"/>
        <v>3.9672999999999998</v>
      </c>
      <c r="O311" s="135">
        <f t="shared" si="180"/>
        <v>3.9876900000000002</v>
      </c>
      <c r="P311" s="135">
        <f t="shared" si="180"/>
        <v>3.9677500000000001</v>
      </c>
      <c r="Q311" s="135">
        <f t="shared" si="180"/>
        <v>3.9481600000000001</v>
      </c>
      <c r="R311" s="135">
        <f t="shared" si="180"/>
        <v>3.9312100000000001</v>
      </c>
      <c r="S311" s="135">
        <f t="shared" si="180"/>
        <v>3.9215</v>
      </c>
      <c r="T311" s="135">
        <f t="shared" si="180"/>
        <v>3.9142800000000002</v>
      </c>
      <c r="U311" s="135">
        <f t="shared" si="180"/>
        <v>3.9008400000000001</v>
      </c>
      <c r="V311" s="135">
        <f t="shared" si="180"/>
        <v>3.94197</v>
      </c>
      <c r="W311" s="135">
        <f t="shared" si="180"/>
        <v>3.9811700000000001</v>
      </c>
      <c r="X311" s="135">
        <f t="shared" si="180"/>
        <v>3.97682</v>
      </c>
      <c r="Y311" s="135">
        <f t="shared" si="180"/>
        <v>3.9313199999999999</v>
      </c>
      <c r="Z311" s="135">
        <f t="shared" si="180"/>
        <v>3.76519</v>
      </c>
      <c r="AA311" s="135">
        <f t="shared" si="180"/>
        <v>3.5040399999999998</v>
      </c>
    </row>
    <row r="312" spans="1:27" ht="12.75" customHeight="1" outlineLevel="1" x14ac:dyDescent="0.3">
      <c r="A312" s="163" t="s">
        <v>540</v>
      </c>
      <c r="B312" s="94" t="s">
        <v>238</v>
      </c>
      <c r="C312" s="70" t="s">
        <v>79</v>
      </c>
      <c r="D312" s="71">
        <v>1506.35</v>
      </c>
      <c r="E312" s="71">
        <v>1435.04</v>
      </c>
      <c r="F312" s="71">
        <v>1368.58</v>
      </c>
      <c r="G312" s="71">
        <v>1307.4100000000001</v>
      </c>
      <c r="H312" s="71">
        <v>1359.33</v>
      </c>
      <c r="I312" s="71">
        <v>1421.85</v>
      </c>
      <c r="J312" s="71">
        <v>1445.91</v>
      </c>
      <c r="K312" s="71">
        <v>1525.71</v>
      </c>
      <c r="L312" s="71">
        <v>1863.01</v>
      </c>
      <c r="M312" s="71">
        <v>1961.02</v>
      </c>
      <c r="N312" s="71">
        <v>2028.38</v>
      </c>
      <c r="O312" s="71">
        <v>2048.77</v>
      </c>
      <c r="P312" s="71">
        <v>2028.83</v>
      </c>
      <c r="Q312" s="71">
        <v>2009.24</v>
      </c>
      <c r="R312" s="71">
        <v>1992.29</v>
      </c>
      <c r="S312" s="71">
        <v>1982.58</v>
      </c>
      <c r="T312" s="71">
        <v>1975.36</v>
      </c>
      <c r="U312" s="71">
        <v>1961.92</v>
      </c>
      <c r="V312" s="71">
        <v>2003.05</v>
      </c>
      <c r="W312" s="71">
        <v>2042.25</v>
      </c>
      <c r="X312" s="71">
        <v>2037.9</v>
      </c>
      <c r="Y312" s="71">
        <v>1992.4</v>
      </c>
      <c r="Z312" s="71">
        <v>1826.27</v>
      </c>
      <c r="AA312" s="71">
        <v>1565.12</v>
      </c>
    </row>
    <row r="313" spans="1:27" ht="12.75" customHeight="1" outlineLevel="1" x14ac:dyDescent="0.3">
      <c r="A313" s="163" t="s">
        <v>541</v>
      </c>
      <c r="B313" s="94" t="s">
        <v>90</v>
      </c>
      <c r="C313" s="70" t="s">
        <v>79</v>
      </c>
      <c r="D313" s="71">
        <f>$D$168</f>
        <v>1716.97</v>
      </c>
      <c r="E313" s="71">
        <f t="shared" ref="E313:AA313" si="181">$D$168</f>
        <v>1716.97</v>
      </c>
      <c r="F313" s="71">
        <f t="shared" si="181"/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customHeight="1" outlineLevel="1" x14ac:dyDescent="0.3">
      <c r="A314" s="163" t="s">
        <v>542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543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 t="shared" si="182"/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x14ac:dyDescent="0.3">
      <c r="A316" s="162" t="s">
        <v>544</v>
      </c>
      <c r="B316" s="54" t="str">
        <f>"31"&amp;"."&amp;$B$662&amp;"."&amp;$B$663</f>
        <v>31.03.2024</v>
      </c>
      <c r="C316" s="134" t="s">
        <v>76</v>
      </c>
      <c r="D316" s="135">
        <f>ROUND(((D317+D318+D320+D319)/1000),5)</f>
        <v>3.4577800000000001</v>
      </c>
      <c r="E316" s="135">
        <f>ROUND(((E317+E318+E320+E319)/1000),5)</f>
        <v>3.3672399999999998</v>
      </c>
      <c r="F316" s="135">
        <f>ROUND(((F317+F318+F320+F319)/1000),5)</f>
        <v>3.2757100000000001</v>
      </c>
      <c r="G316" s="135">
        <f t="shared" ref="G316:AA316" si="183">ROUND(((G317+G318+G320+G319)/1000),5)</f>
        <v>3.26708</v>
      </c>
      <c r="H316" s="135">
        <f t="shared" si="183"/>
        <v>3.2974600000000001</v>
      </c>
      <c r="I316" s="135">
        <f t="shared" si="183"/>
        <v>3.3540700000000001</v>
      </c>
      <c r="J316" s="135">
        <f t="shared" si="183"/>
        <v>3.3244500000000001</v>
      </c>
      <c r="K316" s="135">
        <f t="shared" si="183"/>
        <v>3.4193600000000002</v>
      </c>
      <c r="L316" s="135">
        <f t="shared" si="183"/>
        <v>3.5649299999999999</v>
      </c>
      <c r="M316" s="135">
        <f t="shared" si="183"/>
        <v>3.7422900000000001</v>
      </c>
      <c r="N316" s="135">
        <f t="shared" si="183"/>
        <v>3.7835700000000001</v>
      </c>
      <c r="O316" s="135">
        <f t="shared" si="183"/>
        <v>3.7918500000000002</v>
      </c>
      <c r="P316" s="135">
        <f t="shared" si="183"/>
        <v>3.7657799999999999</v>
      </c>
      <c r="Q316" s="135">
        <f t="shared" si="183"/>
        <v>3.7633800000000002</v>
      </c>
      <c r="R316" s="135">
        <f t="shared" si="183"/>
        <v>3.7638500000000001</v>
      </c>
      <c r="S316" s="135">
        <f t="shared" si="183"/>
        <v>3.7454700000000001</v>
      </c>
      <c r="T316" s="135">
        <f t="shared" si="183"/>
        <v>3.74526</v>
      </c>
      <c r="U316" s="135">
        <f t="shared" si="183"/>
        <v>3.8237800000000002</v>
      </c>
      <c r="V316" s="135">
        <f t="shared" si="183"/>
        <v>3.8394200000000001</v>
      </c>
      <c r="W316" s="135">
        <f t="shared" si="183"/>
        <v>3.9261699999999999</v>
      </c>
      <c r="X316" s="135">
        <f t="shared" si="183"/>
        <v>3.89134</v>
      </c>
      <c r="Y316" s="135">
        <f t="shared" si="183"/>
        <v>3.8252999999999999</v>
      </c>
      <c r="Z316" s="135">
        <f t="shared" si="183"/>
        <v>3.6102699999999999</v>
      </c>
      <c r="AA316" s="135">
        <f t="shared" si="183"/>
        <v>3.5061200000000001</v>
      </c>
    </row>
    <row r="317" spans="1:27" ht="12.75" customHeight="1" outlineLevel="1" x14ac:dyDescent="0.3">
      <c r="A317" s="163" t="s">
        <v>545</v>
      </c>
      <c r="B317" s="94" t="s">
        <v>238</v>
      </c>
      <c r="C317" s="70" t="s">
        <v>79</v>
      </c>
      <c r="D317" s="71">
        <v>1518.86</v>
      </c>
      <c r="E317" s="71">
        <v>1428.32</v>
      </c>
      <c r="F317" s="71">
        <v>1336.79</v>
      </c>
      <c r="G317" s="71">
        <v>1328.16</v>
      </c>
      <c r="H317" s="71">
        <v>1358.54</v>
      </c>
      <c r="I317" s="71">
        <v>1415.15</v>
      </c>
      <c r="J317" s="71">
        <v>1385.53</v>
      </c>
      <c r="K317" s="71">
        <v>1480.44</v>
      </c>
      <c r="L317" s="71">
        <v>1626.01</v>
      </c>
      <c r="M317" s="71">
        <v>1803.37</v>
      </c>
      <c r="N317" s="71">
        <v>1844.65</v>
      </c>
      <c r="O317" s="71">
        <v>1852.93</v>
      </c>
      <c r="P317" s="71">
        <v>1826.86</v>
      </c>
      <c r="Q317" s="71">
        <v>1824.46</v>
      </c>
      <c r="R317" s="71">
        <v>1824.93</v>
      </c>
      <c r="S317" s="71">
        <v>1806.55</v>
      </c>
      <c r="T317" s="71">
        <v>1806.34</v>
      </c>
      <c r="U317" s="71">
        <v>1884.86</v>
      </c>
      <c r="V317" s="71">
        <v>1900.5</v>
      </c>
      <c r="W317" s="71">
        <v>1987.25</v>
      </c>
      <c r="X317" s="71">
        <v>1952.42</v>
      </c>
      <c r="Y317" s="71">
        <v>1886.38</v>
      </c>
      <c r="Z317" s="71">
        <v>1671.35</v>
      </c>
      <c r="AA317" s="71">
        <v>1567.2</v>
      </c>
    </row>
    <row r="318" spans="1:27" ht="12.75" customHeight="1" outlineLevel="1" x14ac:dyDescent="0.3">
      <c r="A318" s="163" t="s">
        <v>546</v>
      </c>
      <c r="B318" s="94" t="s">
        <v>90</v>
      </c>
      <c r="C318" s="70" t="s">
        <v>79</v>
      </c>
      <c r="D318" s="71">
        <f>$D$168</f>
        <v>1716.97</v>
      </c>
      <c r="E318" s="71">
        <f t="shared" ref="E318:AA318" si="184">$D$168</f>
        <v>1716.97</v>
      </c>
      <c r="F318" s="71">
        <f t="shared" si="184"/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customHeight="1" outlineLevel="1" x14ac:dyDescent="0.3">
      <c r="A319" s="163" t="s">
        <v>547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548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 t="shared" si="185"/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550</v>
      </c>
      <c r="B325" s="54" t="str">
        <f>"01"&amp;"."&amp;$B$662&amp;"."&amp;$B$663</f>
        <v>01.03.2024</v>
      </c>
      <c r="C325" s="134" t="s">
        <v>76</v>
      </c>
      <c r="D325" s="135">
        <f>ROUND(((D326+D327+D329+D328)/1000),5)</f>
        <v>3.7839299999999998</v>
      </c>
      <c r="E325" s="135">
        <f>ROUND(((E326+E327+E329+E328)/1000),5)</f>
        <v>3.71861</v>
      </c>
      <c r="F325" s="135">
        <f>ROUND(((F326+F327+F329+F328)/1000),5)</f>
        <v>3.7108300000000001</v>
      </c>
      <c r="G325" s="135">
        <f t="shared" ref="G325:AA325" si="186">ROUND(((G326+G327+G329+G328)/1000),5)</f>
        <v>3.7144900000000001</v>
      </c>
      <c r="H325" s="135">
        <f t="shared" si="186"/>
        <v>3.76552</v>
      </c>
      <c r="I325" s="135">
        <f t="shared" si="186"/>
        <v>3.8590800000000001</v>
      </c>
      <c r="J325" s="135">
        <f t="shared" si="186"/>
        <v>3.9572400000000001</v>
      </c>
      <c r="K325" s="135">
        <f t="shared" si="186"/>
        <v>4.2650399999999999</v>
      </c>
      <c r="L325" s="135">
        <f t="shared" si="186"/>
        <v>4.4103199999999996</v>
      </c>
      <c r="M325" s="135">
        <f t="shared" si="186"/>
        <v>4.4455</v>
      </c>
      <c r="N325" s="135">
        <f t="shared" si="186"/>
        <v>4.4516</v>
      </c>
      <c r="O325" s="135">
        <f t="shared" si="186"/>
        <v>4.5026799999999998</v>
      </c>
      <c r="P325" s="135">
        <f t="shared" si="186"/>
        <v>4.4734499999999997</v>
      </c>
      <c r="Q325" s="135">
        <f t="shared" si="186"/>
        <v>4.4775799999999997</v>
      </c>
      <c r="R325" s="135">
        <f t="shared" si="186"/>
        <v>4.4625300000000001</v>
      </c>
      <c r="S325" s="135">
        <f t="shared" si="186"/>
        <v>4.4107399999999997</v>
      </c>
      <c r="T325" s="135">
        <f t="shared" si="186"/>
        <v>4.3865299999999996</v>
      </c>
      <c r="U325" s="135">
        <f t="shared" si="186"/>
        <v>4.38748</v>
      </c>
      <c r="V325" s="135">
        <f t="shared" si="186"/>
        <v>4.4172500000000001</v>
      </c>
      <c r="W325" s="135">
        <f t="shared" si="186"/>
        <v>4.4954999999999998</v>
      </c>
      <c r="X325" s="135">
        <f t="shared" si="186"/>
        <v>4.4453100000000001</v>
      </c>
      <c r="Y325" s="135">
        <f t="shared" si="186"/>
        <v>4.3361700000000001</v>
      </c>
      <c r="Z325" s="135">
        <f t="shared" si="186"/>
        <v>4.0377000000000001</v>
      </c>
      <c r="AA325" s="135">
        <f t="shared" si="186"/>
        <v>3.9177900000000001</v>
      </c>
    </row>
    <row r="326" spans="1:27" ht="12.75" customHeight="1" outlineLevel="1" x14ac:dyDescent="0.3">
      <c r="A326" s="163" t="s">
        <v>551</v>
      </c>
      <c r="B326" s="94" t="s">
        <v>238</v>
      </c>
      <c r="C326" s="70" t="s">
        <v>79</v>
      </c>
      <c r="D326" s="71">
        <v>1339.09</v>
      </c>
      <c r="E326" s="71">
        <v>1273.77</v>
      </c>
      <c r="F326" s="71">
        <v>1265.99</v>
      </c>
      <c r="G326" s="71">
        <v>1269.6500000000001</v>
      </c>
      <c r="H326" s="71">
        <v>1320.68</v>
      </c>
      <c r="I326" s="71">
        <v>1414.24</v>
      </c>
      <c r="J326" s="71">
        <v>1512.4</v>
      </c>
      <c r="K326" s="71">
        <v>1820.2</v>
      </c>
      <c r="L326" s="71">
        <v>1965.48</v>
      </c>
      <c r="M326" s="71">
        <v>2000.66</v>
      </c>
      <c r="N326" s="71">
        <v>2006.76</v>
      </c>
      <c r="O326" s="71">
        <v>2057.84</v>
      </c>
      <c r="P326" s="71">
        <v>2028.61</v>
      </c>
      <c r="Q326" s="71">
        <v>2032.74</v>
      </c>
      <c r="R326" s="71">
        <v>2017.69</v>
      </c>
      <c r="S326" s="71">
        <v>1965.9</v>
      </c>
      <c r="T326" s="71">
        <v>1941.69</v>
      </c>
      <c r="U326" s="71">
        <v>1942.64</v>
      </c>
      <c r="V326" s="71">
        <v>1972.41</v>
      </c>
      <c r="W326" s="71">
        <v>2050.66</v>
      </c>
      <c r="X326" s="71">
        <v>2000.47</v>
      </c>
      <c r="Y326" s="71">
        <v>1891.33</v>
      </c>
      <c r="Z326" s="71">
        <v>1592.86</v>
      </c>
      <c r="AA326" s="71">
        <v>1472.95</v>
      </c>
    </row>
    <row r="327" spans="1:27" ht="12.75" customHeight="1" outlineLevel="1" x14ac:dyDescent="0.3">
      <c r="A327" s="163" t="s">
        <v>552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customHeight="1" outlineLevel="1" x14ac:dyDescent="0.3">
      <c r="A328" s="163" t="s">
        <v>553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554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 t="shared" si="188"/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x14ac:dyDescent="0.3">
      <c r="A330" s="162" t="s">
        <v>555</v>
      </c>
      <c r="B330" s="54" t="str">
        <f>"02"&amp;"."&amp;$B$662&amp;"."&amp;$B$663</f>
        <v>02.03.2024</v>
      </c>
      <c r="C330" s="134" t="s">
        <v>76</v>
      </c>
      <c r="D330" s="135">
        <f>ROUND(((D331+D332+D334+D333)/1000),5)</f>
        <v>4.1288200000000002</v>
      </c>
      <c r="E330" s="135">
        <f>ROUND(((E331+E332+E334+E333)/1000),5)</f>
        <v>3.9608300000000001</v>
      </c>
      <c r="F330" s="135">
        <f>ROUND(((F331+F332+F334+F333)/1000),5)</f>
        <v>3.9264700000000001</v>
      </c>
      <c r="G330" s="135">
        <f t="shared" ref="G330:AA330" si="189">ROUND(((G331+G332+G334+G333)/1000),5)</f>
        <v>3.9177900000000001</v>
      </c>
      <c r="H330" s="135">
        <f t="shared" si="189"/>
        <v>3.9169299999999998</v>
      </c>
      <c r="I330" s="135">
        <f t="shared" si="189"/>
        <v>3.91716</v>
      </c>
      <c r="J330" s="135">
        <f t="shared" si="189"/>
        <v>3.9474499999999999</v>
      </c>
      <c r="K330" s="135">
        <f t="shared" si="189"/>
        <v>4.1305300000000003</v>
      </c>
      <c r="L330" s="135">
        <f t="shared" si="189"/>
        <v>4.3710199999999997</v>
      </c>
      <c r="M330" s="135">
        <f t="shared" si="189"/>
        <v>4.4528699999999999</v>
      </c>
      <c r="N330" s="135">
        <f t="shared" si="189"/>
        <v>4.4781399999999998</v>
      </c>
      <c r="O330" s="135">
        <f t="shared" si="189"/>
        <v>4.4850899999999996</v>
      </c>
      <c r="P330" s="135">
        <f t="shared" si="189"/>
        <v>4.4786999999999999</v>
      </c>
      <c r="Q330" s="135">
        <f t="shared" si="189"/>
        <v>4.4704300000000003</v>
      </c>
      <c r="R330" s="135">
        <f t="shared" si="189"/>
        <v>4.4629500000000002</v>
      </c>
      <c r="S330" s="135">
        <f t="shared" si="189"/>
        <v>4.4244599999999998</v>
      </c>
      <c r="T330" s="135">
        <f t="shared" si="189"/>
        <v>4.4371900000000002</v>
      </c>
      <c r="U330" s="135">
        <f t="shared" si="189"/>
        <v>4.4540600000000001</v>
      </c>
      <c r="V330" s="135">
        <f t="shared" si="189"/>
        <v>4.4770500000000002</v>
      </c>
      <c r="W330" s="135">
        <f t="shared" si="189"/>
        <v>4.4926700000000004</v>
      </c>
      <c r="X330" s="135">
        <f t="shared" si="189"/>
        <v>4.4848100000000004</v>
      </c>
      <c r="Y330" s="135">
        <f t="shared" si="189"/>
        <v>4.4164599999999998</v>
      </c>
      <c r="Z330" s="135">
        <f t="shared" si="189"/>
        <v>4.2157499999999999</v>
      </c>
      <c r="AA330" s="135">
        <f t="shared" si="189"/>
        <v>3.9482300000000001</v>
      </c>
    </row>
    <row r="331" spans="1:27" ht="12.75" customHeight="1" outlineLevel="1" x14ac:dyDescent="0.3">
      <c r="A331" s="163" t="s">
        <v>556</v>
      </c>
      <c r="B331" s="94" t="s">
        <v>238</v>
      </c>
      <c r="C331" s="70" t="s">
        <v>79</v>
      </c>
      <c r="D331" s="71">
        <v>1683.98</v>
      </c>
      <c r="E331" s="71">
        <v>1515.99</v>
      </c>
      <c r="F331" s="71">
        <v>1481.63</v>
      </c>
      <c r="G331" s="71">
        <v>1472.95</v>
      </c>
      <c r="H331" s="71">
        <v>1472.09</v>
      </c>
      <c r="I331" s="71">
        <v>1472.32</v>
      </c>
      <c r="J331" s="71">
        <v>1502.61</v>
      </c>
      <c r="K331" s="71">
        <v>1685.69</v>
      </c>
      <c r="L331" s="71">
        <v>1926.18</v>
      </c>
      <c r="M331" s="71">
        <v>2008.03</v>
      </c>
      <c r="N331" s="71">
        <v>2033.3</v>
      </c>
      <c r="O331" s="71">
        <v>2040.25</v>
      </c>
      <c r="P331" s="71">
        <v>2033.86</v>
      </c>
      <c r="Q331" s="71">
        <v>2025.59</v>
      </c>
      <c r="R331" s="71">
        <v>2018.11</v>
      </c>
      <c r="S331" s="71">
        <v>1979.62</v>
      </c>
      <c r="T331" s="71">
        <v>1992.35</v>
      </c>
      <c r="U331" s="71">
        <v>2009.22</v>
      </c>
      <c r="V331" s="71">
        <v>2032.21</v>
      </c>
      <c r="W331" s="71">
        <v>2047.83</v>
      </c>
      <c r="X331" s="71">
        <v>2039.97</v>
      </c>
      <c r="Y331" s="71">
        <v>1971.62</v>
      </c>
      <c r="Z331" s="71">
        <v>1770.91</v>
      </c>
      <c r="AA331" s="71">
        <v>1503.39</v>
      </c>
    </row>
    <row r="332" spans="1:27" ht="12.75" customHeight="1" outlineLevel="1" x14ac:dyDescent="0.3">
      <c r="A332" s="163" t="s">
        <v>557</v>
      </c>
      <c r="B332" s="94" t="s">
        <v>90</v>
      </c>
      <c r="C332" s="70" t="s">
        <v>79</v>
      </c>
      <c r="D332" s="71">
        <f t="shared" ref="D332:AA332" si="190">$D$327</f>
        <v>2222.89</v>
      </c>
      <c r="E332" s="71">
        <f t="shared" si="190"/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customHeight="1" outlineLevel="1" x14ac:dyDescent="0.3">
      <c r="A333" s="163" t="s">
        <v>558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559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 t="shared" si="191"/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x14ac:dyDescent="0.3">
      <c r="A335" s="162" t="s">
        <v>560</v>
      </c>
      <c r="B335" s="54" t="str">
        <f>"03"&amp;"."&amp;$B$662&amp;"."&amp;$B$663</f>
        <v>03.03.2024</v>
      </c>
      <c r="C335" s="134" t="s">
        <v>76</v>
      </c>
      <c r="D335" s="135">
        <f>ROUND(((D336+D337+D339+D338)/1000),5)</f>
        <v>3.9595199999999999</v>
      </c>
      <c r="E335" s="135">
        <f>ROUND(((E336+E337+E339+E338)/1000),5)</f>
        <v>3.8946000000000001</v>
      </c>
      <c r="F335" s="135">
        <f>ROUND(((F336+F337+F339+F338)/1000),5)</f>
        <v>3.7977599999999998</v>
      </c>
      <c r="G335" s="135">
        <f t="shared" ref="G335:AA335" si="192">ROUND(((G336+G337+G339+G338)/1000),5)</f>
        <v>3.7925200000000001</v>
      </c>
      <c r="H335" s="135">
        <f t="shared" si="192"/>
        <v>3.81765</v>
      </c>
      <c r="I335" s="135">
        <f t="shared" si="192"/>
        <v>3.85487</v>
      </c>
      <c r="J335" s="135">
        <f t="shared" si="192"/>
        <v>3.8640300000000001</v>
      </c>
      <c r="K335" s="135">
        <f t="shared" si="192"/>
        <v>3.9134500000000001</v>
      </c>
      <c r="L335" s="135">
        <f t="shared" si="192"/>
        <v>4.1288299999999998</v>
      </c>
      <c r="M335" s="135">
        <f t="shared" si="192"/>
        <v>4.2467300000000003</v>
      </c>
      <c r="N335" s="135">
        <f t="shared" si="192"/>
        <v>4.2961200000000002</v>
      </c>
      <c r="O335" s="135">
        <f t="shared" si="192"/>
        <v>4.2938799999999997</v>
      </c>
      <c r="P335" s="135">
        <f t="shared" si="192"/>
        <v>4.2694099999999997</v>
      </c>
      <c r="Q335" s="135">
        <f t="shared" si="192"/>
        <v>4.2533599999999998</v>
      </c>
      <c r="R335" s="135">
        <f t="shared" si="192"/>
        <v>4.2491000000000003</v>
      </c>
      <c r="S335" s="135">
        <f t="shared" si="192"/>
        <v>4.21333</v>
      </c>
      <c r="T335" s="135">
        <f t="shared" si="192"/>
        <v>4.2438599999999997</v>
      </c>
      <c r="U335" s="135">
        <f t="shared" si="192"/>
        <v>4.2755999999999998</v>
      </c>
      <c r="V335" s="135">
        <f t="shared" si="192"/>
        <v>4.3820100000000002</v>
      </c>
      <c r="W335" s="135">
        <f t="shared" si="192"/>
        <v>4.3694699999999997</v>
      </c>
      <c r="X335" s="135">
        <f t="shared" si="192"/>
        <v>4.3415100000000004</v>
      </c>
      <c r="Y335" s="135">
        <f t="shared" si="192"/>
        <v>4.2244799999999998</v>
      </c>
      <c r="Z335" s="135">
        <f t="shared" si="192"/>
        <v>4.0474399999999999</v>
      </c>
      <c r="AA335" s="135">
        <f t="shared" si="192"/>
        <v>3.9188000000000001</v>
      </c>
    </row>
    <row r="336" spans="1:27" ht="12.75" customHeight="1" outlineLevel="1" x14ac:dyDescent="0.3">
      <c r="A336" s="163" t="s">
        <v>561</v>
      </c>
      <c r="B336" s="94" t="s">
        <v>238</v>
      </c>
      <c r="C336" s="70" t="s">
        <v>79</v>
      </c>
      <c r="D336" s="71">
        <v>1514.68</v>
      </c>
      <c r="E336" s="71">
        <v>1449.76</v>
      </c>
      <c r="F336" s="71">
        <v>1352.92</v>
      </c>
      <c r="G336" s="71">
        <v>1347.68</v>
      </c>
      <c r="H336" s="71">
        <v>1372.81</v>
      </c>
      <c r="I336" s="71">
        <v>1410.03</v>
      </c>
      <c r="J336" s="71">
        <v>1419.19</v>
      </c>
      <c r="K336" s="71">
        <v>1468.61</v>
      </c>
      <c r="L336" s="71">
        <v>1683.99</v>
      </c>
      <c r="M336" s="71">
        <v>1801.89</v>
      </c>
      <c r="N336" s="71">
        <v>1851.28</v>
      </c>
      <c r="O336" s="71">
        <v>1849.04</v>
      </c>
      <c r="P336" s="71">
        <v>1824.57</v>
      </c>
      <c r="Q336" s="71">
        <v>1808.52</v>
      </c>
      <c r="R336" s="71">
        <v>1804.26</v>
      </c>
      <c r="S336" s="71">
        <v>1768.49</v>
      </c>
      <c r="T336" s="71">
        <v>1799.02</v>
      </c>
      <c r="U336" s="71">
        <v>1830.76</v>
      </c>
      <c r="V336" s="71">
        <v>1937.17</v>
      </c>
      <c r="W336" s="71">
        <v>1924.63</v>
      </c>
      <c r="X336" s="71">
        <v>1896.67</v>
      </c>
      <c r="Y336" s="71">
        <v>1779.64</v>
      </c>
      <c r="Z336" s="71">
        <v>1602.6</v>
      </c>
      <c r="AA336" s="71">
        <v>1473.96</v>
      </c>
    </row>
    <row r="337" spans="1:27" ht="12.75" customHeight="1" outlineLevel="1" x14ac:dyDescent="0.3">
      <c r="A337" s="163" t="s">
        <v>562</v>
      </c>
      <c r="B337" s="94" t="s">
        <v>90</v>
      </c>
      <c r="C337" s="70" t="s">
        <v>79</v>
      </c>
      <c r="D337" s="71">
        <f t="shared" ref="D337:AA337" si="193">$D$327</f>
        <v>2222.89</v>
      </c>
      <c r="E337" s="71">
        <f t="shared" si="193"/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customHeight="1" outlineLevel="1" x14ac:dyDescent="0.3">
      <c r="A338" s="163" t="s">
        <v>563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564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 t="shared" si="194"/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x14ac:dyDescent="0.3">
      <c r="A340" s="162" t="s">
        <v>565</v>
      </c>
      <c r="B340" s="54" t="str">
        <f>"04"&amp;"."&amp;$B$662&amp;"."&amp;$B$663</f>
        <v>04.03.2024</v>
      </c>
      <c r="C340" s="134" t="s">
        <v>76</v>
      </c>
      <c r="D340" s="135">
        <f>ROUND(((D341+D342+D344+D343)/1000),5)</f>
        <v>3.9020100000000002</v>
      </c>
      <c r="E340" s="135">
        <f>ROUND(((E341+E342+E344+E343)/1000),5)</f>
        <v>3.7656900000000002</v>
      </c>
      <c r="F340" s="135">
        <f>ROUND(((F341+F342+F344+F343)/1000),5)</f>
        <v>3.7179199999999999</v>
      </c>
      <c r="G340" s="135">
        <f t="shared" ref="G340:AA340" si="195">ROUND(((G341+G342+G344+G343)/1000),5)</f>
        <v>3.7117</v>
      </c>
      <c r="H340" s="135">
        <f t="shared" si="195"/>
        <v>3.7472799999999999</v>
      </c>
      <c r="I340" s="135">
        <f t="shared" si="195"/>
        <v>3.8984700000000001</v>
      </c>
      <c r="J340" s="135">
        <f t="shared" si="195"/>
        <v>3.9282599999999999</v>
      </c>
      <c r="K340" s="135">
        <f t="shared" si="195"/>
        <v>4.2980099999999997</v>
      </c>
      <c r="L340" s="135">
        <f t="shared" si="195"/>
        <v>4.4699200000000001</v>
      </c>
      <c r="M340" s="135">
        <f t="shared" si="195"/>
        <v>4.5589500000000003</v>
      </c>
      <c r="N340" s="135">
        <f t="shared" si="195"/>
        <v>4.5740299999999996</v>
      </c>
      <c r="O340" s="135">
        <f t="shared" si="195"/>
        <v>4.6190800000000003</v>
      </c>
      <c r="P340" s="135">
        <f t="shared" si="195"/>
        <v>4.57897</v>
      </c>
      <c r="Q340" s="135">
        <f t="shared" si="195"/>
        <v>4.5528599999999999</v>
      </c>
      <c r="R340" s="135">
        <f t="shared" si="195"/>
        <v>4.50901</v>
      </c>
      <c r="S340" s="135">
        <f t="shared" si="195"/>
        <v>4.45038</v>
      </c>
      <c r="T340" s="135">
        <f t="shared" si="195"/>
        <v>4.42584</v>
      </c>
      <c r="U340" s="135">
        <f t="shared" si="195"/>
        <v>4.4184400000000004</v>
      </c>
      <c r="V340" s="135">
        <f t="shared" si="195"/>
        <v>4.4602700000000004</v>
      </c>
      <c r="W340" s="135">
        <f t="shared" si="195"/>
        <v>4.5530299999999997</v>
      </c>
      <c r="X340" s="135">
        <f t="shared" si="195"/>
        <v>4.4535400000000003</v>
      </c>
      <c r="Y340" s="135">
        <f t="shared" si="195"/>
        <v>4.31372</v>
      </c>
      <c r="Z340" s="135">
        <f t="shared" si="195"/>
        <v>4.0356399999999999</v>
      </c>
      <c r="AA340" s="135">
        <f t="shared" si="195"/>
        <v>3.9234800000000001</v>
      </c>
    </row>
    <row r="341" spans="1:27" ht="12.75" customHeight="1" outlineLevel="1" x14ac:dyDescent="0.3">
      <c r="A341" s="163" t="s">
        <v>566</v>
      </c>
      <c r="B341" s="94" t="s">
        <v>238</v>
      </c>
      <c r="C341" s="70" t="s">
        <v>79</v>
      </c>
      <c r="D341" s="71">
        <v>1457.17</v>
      </c>
      <c r="E341" s="71">
        <v>1320.85</v>
      </c>
      <c r="F341" s="71">
        <v>1273.08</v>
      </c>
      <c r="G341" s="71">
        <v>1266.8599999999999</v>
      </c>
      <c r="H341" s="71">
        <v>1302.44</v>
      </c>
      <c r="I341" s="71">
        <v>1453.63</v>
      </c>
      <c r="J341" s="71">
        <v>1483.42</v>
      </c>
      <c r="K341" s="71">
        <v>1853.17</v>
      </c>
      <c r="L341" s="71">
        <v>2025.08</v>
      </c>
      <c r="M341" s="71">
        <v>2114.11</v>
      </c>
      <c r="N341" s="71">
        <v>2129.19</v>
      </c>
      <c r="O341" s="71">
        <v>2174.2399999999998</v>
      </c>
      <c r="P341" s="71">
        <v>2134.13</v>
      </c>
      <c r="Q341" s="71">
        <v>2108.02</v>
      </c>
      <c r="R341" s="71">
        <v>2064.17</v>
      </c>
      <c r="S341" s="71">
        <v>2005.54</v>
      </c>
      <c r="T341" s="71">
        <v>1981</v>
      </c>
      <c r="U341" s="71">
        <v>1973.6</v>
      </c>
      <c r="V341" s="71">
        <v>2015.43</v>
      </c>
      <c r="W341" s="71">
        <v>2108.19</v>
      </c>
      <c r="X341" s="71">
        <v>2008.7</v>
      </c>
      <c r="Y341" s="71">
        <v>1868.88</v>
      </c>
      <c r="Z341" s="71">
        <v>1590.8</v>
      </c>
      <c r="AA341" s="71">
        <v>1478.64</v>
      </c>
    </row>
    <row r="342" spans="1:27" ht="12.75" customHeight="1" outlineLevel="1" x14ac:dyDescent="0.3">
      <c r="A342" s="163" t="s">
        <v>567</v>
      </c>
      <c r="B342" s="94" t="s">
        <v>90</v>
      </c>
      <c r="C342" s="70" t="s">
        <v>79</v>
      </c>
      <c r="D342" s="71">
        <f t="shared" ref="D342:AA342" si="196">$D$327</f>
        <v>2222.89</v>
      </c>
      <c r="E342" s="71">
        <f t="shared" si="196"/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customHeight="1" outlineLevel="1" x14ac:dyDescent="0.3">
      <c r="A343" s="163" t="s">
        <v>568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569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 t="shared" si="197"/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x14ac:dyDescent="0.3">
      <c r="A345" s="162" t="s">
        <v>570</v>
      </c>
      <c r="B345" s="54" t="str">
        <f>"05"&amp;"."&amp;$B$662&amp;"."&amp;$B$663</f>
        <v>05.03.2024</v>
      </c>
      <c r="C345" s="134" t="s">
        <v>76</v>
      </c>
      <c r="D345" s="135">
        <f>ROUND(((D346+D347+D349+D348)/1000),5)</f>
        <v>3.78023</v>
      </c>
      <c r="E345" s="135">
        <f>ROUND(((E346+E347+E349+E348)/1000),5)</f>
        <v>3.7133400000000001</v>
      </c>
      <c r="F345" s="135">
        <f>ROUND(((F346+F347+F349+F348)/1000),5)</f>
        <v>3.6920299999999999</v>
      </c>
      <c r="G345" s="135">
        <f t="shared" ref="G345:AA345" si="198">ROUND(((G346+G347+G349+G348)/1000),5)</f>
        <v>3.6854100000000001</v>
      </c>
      <c r="H345" s="135">
        <f t="shared" si="198"/>
        <v>3.7276400000000001</v>
      </c>
      <c r="I345" s="135">
        <f t="shared" si="198"/>
        <v>3.8606799999999999</v>
      </c>
      <c r="J345" s="135">
        <f t="shared" si="198"/>
        <v>3.9574199999999999</v>
      </c>
      <c r="K345" s="135">
        <f t="shared" si="198"/>
        <v>4.1527500000000002</v>
      </c>
      <c r="L345" s="135">
        <f t="shared" si="198"/>
        <v>4.3152699999999999</v>
      </c>
      <c r="M345" s="135">
        <f t="shared" si="198"/>
        <v>4.3667600000000002</v>
      </c>
      <c r="N345" s="135">
        <f t="shared" si="198"/>
        <v>4.3274499999999998</v>
      </c>
      <c r="O345" s="135">
        <f t="shared" si="198"/>
        <v>4.6707900000000002</v>
      </c>
      <c r="P345" s="135">
        <f t="shared" si="198"/>
        <v>4.53911</v>
      </c>
      <c r="Q345" s="135">
        <f t="shared" si="198"/>
        <v>4.4730499999999997</v>
      </c>
      <c r="R345" s="135">
        <f t="shared" si="198"/>
        <v>4.5279299999999996</v>
      </c>
      <c r="S345" s="135">
        <f t="shared" si="198"/>
        <v>4.4208699999999999</v>
      </c>
      <c r="T345" s="135">
        <f t="shared" si="198"/>
        <v>4.39703</v>
      </c>
      <c r="U345" s="135">
        <f t="shared" si="198"/>
        <v>4.3059200000000004</v>
      </c>
      <c r="V345" s="135">
        <f t="shared" si="198"/>
        <v>4.3075900000000003</v>
      </c>
      <c r="W345" s="135">
        <f t="shared" si="198"/>
        <v>4.30016</v>
      </c>
      <c r="X345" s="135">
        <f t="shared" si="198"/>
        <v>4.3672399999999998</v>
      </c>
      <c r="Y345" s="135">
        <f t="shared" si="198"/>
        <v>4.1751300000000002</v>
      </c>
      <c r="Z345" s="135">
        <f t="shared" si="198"/>
        <v>4.0065600000000003</v>
      </c>
      <c r="AA345" s="135">
        <f t="shared" si="198"/>
        <v>3.8330099999999998</v>
      </c>
    </row>
    <row r="346" spans="1:27" ht="12.75" customHeight="1" outlineLevel="1" x14ac:dyDescent="0.3">
      <c r="A346" s="163" t="s">
        <v>571</v>
      </c>
      <c r="B346" s="94" t="s">
        <v>238</v>
      </c>
      <c r="C346" s="70" t="s">
        <v>79</v>
      </c>
      <c r="D346" s="71">
        <v>1335.39</v>
      </c>
      <c r="E346" s="71">
        <v>1268.5</v>
      </c>
      <c r="F346" s="71">
        <v>1247.19</v>
      </c>
      <c r="G346" s="71">
        <v>1240.57</v>
      </c>
      <c r="H346" s="71">
        <v>1282.8</v>
      </c>
      <c r="I346" s="71">
        <v>1415.84</v>
      </c>
      <c r="J346" s="71">
        <v>1512.58</v>
      </c>
      <c r="K346" s="71">
        <v>1707.91</v>
      </c>
      <c r="L346" s="71">
        <v>1870.43</v>
      </c>
      <c r="M346" s="71">
        <v>1921.92</v>
      </c>
      <c r="N346" s="71">
        <v>1882.61</v>
      </c>
      <c r="O346" s="71">
        <v>2225.9499999999998</v>
      </c>
      <c r="P346" s="71">
        <v>2094.27</v>
      </c>
      <c r="Q346" s="71">
        <v>2028.21</v>
      </c>
      <c r="R346" s="71">
        <v>2083.09</v>
      </c>
      <c r="S346" s="71">
        <v>1976.03</v>
      </c>
      <c r="T346" s="71">
        <v>1952.19</v>
      </c>
      <c r="U346" s="71">
        <v>1861.08</v>
      </c>
      <c r="V346" s="71">
        <v>1862.75</v>
      </c>
      <c r="W346" s="71">
        <v>1855.32</v>
      </c>
      <c r="X346" s="71">
        <v>1922.4</v>
      </c>
      <c r="Y346" s="71">
        <v>1730.29</v>
      </c>
      <c r="Z346" s="71">
        <v>1561.72</v>
      </c>
      <c r="AA346" s="71">
        <v>1388.17</v>
      </c>
    </row>
    <row r="347" spans="1:27" ht="12.75" customHeight="1" outlineLevel="1" x14ac:dyDescent="0.3">
      <c r="A347" s="163" t="s">
        <v>572</v>
      </c>
      <c r="B347" s="94" t="s">
        <v>90</v>
      </c>
      <c r="C347" s="70" t="s">
        <v>79</v>
      </c>
      <c r="D347" s="71">
        <f t="shared" ref="D347:AA347" si="199">$D$327</f>
        <v>2222.89</v>
      </c>
      <c r="E347" s="71">
        <f t="shared" si="199"/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customHeight="1" outlineLevel="1" x14ac:dyDescent="0.3">
      <c r="A348" s="163" t="s">
        <v>573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574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 t="shared" si="200"/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x14ac:dyDescent="0.3">
      <c r="A350" s="162" t="s">
        <v>575</v>
      </c>
      <c r="B350" s="54" t="str">
        <f>"06"&amp;"."&amp;$B$662&amp;"."&amp;$B$663</f>
        <v>06.03.2024</v>
      </c>
      <c r="C350" s="134" t="s">
        <v>76</v>
      </c>
      <c r="D350" s="135">
        <f>ROUND(((D351+D352+D354+D353)/1000),5)</f>
        <v>3.8371499999999998</v>
      </c>
      <c r="E350" s="135">
        <f>ROUND(((E351+E352+E354+E353)/1000),5)</f>
        <v>3.7240500000000001</v>
      </c>
      <c r="F350" s="135">
        <f>ROUND(((F351+F352+F354+F353)/1000),5)</f>
        <v>3.7069700000000001</v>
      </c>
      <c r="G350" s="135">
        <f t="shared" ref="G350:AA350" si="201">ROUND(((G351+G352+G354+G353)/1000),5)</f>
        <v>3.7028599999999998</v>
      </c>
      <c r="H350" s="135">
        <f t="shared" si="201"/>
        <v>3.7679200000000002</v>
      </c>
      <c r="I350" s="135">
        <f t="shared" si="201"/>
        <v>3.9106000000000001</v>
      </c>
      <c r="J350" s="135">
        <f t="shared" si="201"/>
        <v>4.0084</v>
      </c>
      <c r="K350" s="135">
        <f t="shared" si="201"/>
        <v>4.2998099999999999</v>
      </c>
      <c r="L350" s="135">
        <f t="shared" si="201"/>
        <v>4.3715900000000003</v>
      </c>
      <c r="M350" s="135">
        <f t="shared" si="201"/>
        <v>4.3870399999999998</v>
      </c>
      <c r="N350" s="135">
        <f t="shared" si="201"/>
        <v>4.3503499999999997</v>
      </c>
      <c r="O350" s="135">
        <f t="shared" si="201"/>
        <v>4.45357</v>
      </c>
      <c r="P350" s="135">
        <f t="shared" si="201"/>
        <v>4.4424900000000003</v>
      </c>
      <c r="Q350" s="135">
        <f t="shared" si="201"/>
        <v>4.4398099999999996</v>
      </c>
      <c r="R350" s="135">
        <f t="shared" si="201"/>
        <v>4.4188499999999999</v>
      </c>
      <c r="S350" s="135">
        <f t="shared" si="201"/>
        <v>4.3964100000000004</v>
      </c>
      <c r="T350" s="135">
        <f t="shared" si="201"/>
        <v>4.3855500000000003</v>
      </c>
      <c r="U350" s="135">
        <f t="shared" si="201"/>
        <v>4.33622</v>
      </c>
      <c r="V350" s="135">
        <f t="shared" si="201"/>
        <v>4.37737</v>
      </c>
      <c r="W350" s="135">
        <f t="shared" si="201"/>
        <v>4.3776700000000002</v>
      </c>
      <c r="X350" s="135">
        <f t="shared" si="201"/>
        <v>4.4330600000000002</v>
      </c>
      <c r="Y350" s="135">
        <f t="shared" si="201"/>
        <v>4.3266799999999996</v>
      </c>
      <c r="Z350" s="135">
        <f t="shared" si="201"/>
        <v>4.0565199999999999</v>
      </c>
      <c r="AA350" s="135">
        <f t="shared" si="201"/>
        <v>3.9185699999999999</v>
      </c>
    </row>
    <row r="351" spans="1:27" ht="12.75" customHeight="1" outlineLevel="1" x14ac:dyDescent="0.3">
      <c r="A351" s="163" t="s">
        <v>576</v>
      </c>
      <c r="B351" s="94" t="s">
        <v>238</v>
      </c>
      <c r="C351" s="70" t="s">
        <v>79</v>
      </c>
      <c r="D351" s="71">
        <v>1392.31</v>
      </c>
      <c r="E351" s="71">
        <v>1279.21</v>
      </c>
      <c r="F351" s="71">
        <v>1262.1300000000001</v>
      </c>
      <c r="G351" s="71">
        <v>1258.02</v>
      </c>
      <c r="H351" s="71">
        <v>1323.08</v>
      </c>
      <c r="I351" s="71">
        <v>1465.76</v>
      </c>
      <c r="J351" s="71">
        <v>1563.56</v>
      </c>
      <c r="K351" s="71">
        <v>1854.97</v>
      </c>
      <c r="L351" s="71">
        <v>1926.75</v>
      </c>
      <c r="M351" s="71">
        <v>1942.2</v>
      </c>
      <c r="N351" s="71">
        <v>1905.51</v>
      </c>
      <c r="O351" s="71">
        <v>2008.73</v>
      </c>
      <c r="P351" s="71">
        <v>1997.65</v>
      </c>
      <c r="Q351" s="71">
        <v>1994.97</v>
      </c>
      <c r="R351" s="71">
        <v>1974.01</v>
      </c>
      <c r="S351" s="71">
        <v>1951.57</v>
      </c>
      <c r="T351" s="71">
        <v>1940.71</v>
      </c>
      <c r="U351" s="71">
        <v>1891.38</v>
      </c>
      <c r="V351" s="71">
        <v>1932.53</v>
      </c>
      <c r="W351" s="71">
        <v>1932.83</v>
      </c>
      <c r="X351" s="71">
        <v>1988.22</v>
      </c>
      <c r="Y351" s="71">
        <v>1881.84</v>
      </c>
      <c r="Z351" s="71">
        <v>1611.68</v>
      </c>
      <c r="AA351" s="71">
        <v>1473.73</v>
      </c>
    </row>
    <row r="352" spans="1:27" ht="12.75" customHeight="1" outlineLevel="1" x14ac:dyDescent="0.3">
      <c r="A352" s="163" t="s">
        <v>577</v>
      </c>
      <c r="B352" s="94" t="s">
        <v>90</v>
      </c>
      <c r="C352" s="70" t="s">
        <v>79</v>
      </c>
      <c r="D352" s="71">
        <f t="shared" ref="D352:AA352" si="202">$D$327</f>
        <v>2222.89</v>
      </c>
      <c r="E352" s="71">
        <f t="shared" si="202"/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customHeight="1" outlineLevel="1" x14ac:dyDescent="0.3">
      <c r="A353" s="163" t="s">
        <v>578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579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 t="shared" si="203"/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x14ac:dyDescent="0.3">
      <c r="A355" s="162" t="s">
        <v>580</v>
      </c>
      <c r="B355" s="54" t="str">
        <f>"07"&amp;"."&amp;$B$662&amp;"."&amp;$B$663</f>
        <v>07.03.2024</v>
      </c>
      <c r="C355" s="134" t="s">
        <v>76</v>
      </c>
      <c r="D355" s="135">
        <f>ROUND(((D356+D357+D359+D358)/1000),5)</f>
        <v>3.7099700000000002</v>
      </c>
      <c r="E355" s="135">
        <f>ROUND(((E356+E357+E359+E358)/1000),5)</f>
        <v>3.6840199999999999</v>
      </c>
      <c r="F355" s="135">
        <f>ROUND(((F356+F357+F359+F358)/1000),5)</f>
        <v>3.6501100000000002</v>
      </c>
      <c r="G355" s="135">
        <f t="shared" ref="G355:AA355" si="204">ROUND(((G356+G357+G359+G358)/1000),5)</f>
        <v>3.6398199999999998</v>
      </c>
      <c r="H355" s="135">
        <f t="shared" si="204"/>
        <v>3.6861799999999998</v>
      </c>
      <c r="I355" s="135">
        <f t="shared" si="204"/>
        <v>3.8313700000000002</v>
      </c>
      <c r="J355" s="135">
        <f t="shared" si="204"/>
        <v>3.9479199999999999</v>
      </c>
      <c r="K355" s="135">
        <f t="shared" si="204"/>
        <v>4.2182899999999997</v>
      </c>
      <c r="L355" s="135">
        <f t="shared" si="204"/>
        <v>4.2918500000000002</v>
      </c>
      <c r="M355" s="135">
        <f t="shared" si="204"/>
        <v>4.3008100000000002</v>
      </c>
      <c r="N355" s="135">
        <f t="shared" si="204"/>
        <v>4.3005100000000001</v>
      </c>
      <c r="O355" s="135">
        <f t="shared" si="204"/>
        <v>4.3285799999999997</v>
      </c>
      <c r="P355" s="135">
        <f t="shared" si="204"/>
        <v>4.3839199999999998</v>
      </c>
      <c r="Q355" s="135">
        <f t="shared" si="204"/>
        <v>4.3837700000000002</v>
      </c>
      <c r="R355" s="135">
        <f t="shared" si="204"/>
        <v>4.3452999999999999</v>
      </c>
      <c r="S355" s="135">
        <f t="shared" si="204"/>
        <v>4.3228600000000004</v>
      </c>
      <c r="T355" s="135">
        <f t="shared" si="204"/>
        <v>4.3289999999999997</v>
      </c>
      <c r="U355" s="135">
        <f t="shared" si="204"/>
        <v>4.2205399999999997</v>
      </c>
      <c r="V355" s="135">
        <f t="shared" si="204"/>
        <v>4.2578500000000004</v>
      </c>
      <c r="W355" s="135">
        <f t="shared" si="204"/>
        <v>4.2756100000000004</v>
      </c>
      <c r="X355" s="135">
        <f t="shared" si="204"/>
        <v>4.2873700000000001</v>
      </c>
      <c r="Y355" s="135">
        <f t="shared" si="204"/>
        <v>4.2907500000000001</v>
      </c>
      <c r="Z355" s="135">
        <f t="shared" si="204"/>
        <v>4.0701599999999996</v>
      </c>
      <c r="AA355" s="135">
        <f t="shared" si="204"/>
        <v>3.9148700000000001</v>
      </c>
    </row>
    <row r="356" spans="1:27" ht="12.75" customHeight="1" outlineLevel="1" x14ac:dyDescent="0.3">
      <c r="A356" s="163" t="s">
        <v>581</v>
      </c>
      <c r="B356" s="94" t="s">
        <v>238</v>
      </c>
      <c r="C356" s="70" t="s">
        <v>79</v>
      </c>
      <c r="D356" s="71">
        <v>1265.1300000000001</v>
      </c>
      <c r="E356" s="71">
        <v>1239.18</v>
      </c>
      <c r="F356" s="71">
        <v>1205.27</v>
      </c>
      <c r="G356" s="71">
        <v>1194.98</v>
      </c>
      <c r="H356" s="71">
        <v>1241.3399999999999</v>
      </c>
      <c r="I356" s="71">
        <v>1386.53</v>
      </c>
      <c r="J356" s="71">
        <v>1503.08</v>
      </c>
      <c r="K356" s="71">
        <v>1773.45</v>
      </c>
      <c r="L356" s="71">
        <v>1847.01</v>
      </c>
      <c r="M356" s="71">
        <v>1855.97</v>
      </c>
      <c r="N356" s="71">
        <v>1855.67</v>
      </c>
      <c r="O356" s="71">
        <v>1883.74</v>
      </c>
      <c r="P356" s="71">
        <v>1939.08</v>
      </c>
      <c r="Q356" s="71">
        <v>1938.93</v>
      </c>
      <c r="R356" s="71">
        <v>1900.46</v>
      </c>
      <c r="S356" s="71">
        <v>1878.02</v>
      </c>
      <c r="T356" s="71">
        <v>1884.16</v>
      </c>
      <c r="U356" s="71">
        <v>1775.7</v>
      </c>
      <c r="V356" s="71">
        <v>1813.01</v>
      </c>
      <c r="W356" s="71">
        <v>1830.77</v>
      </c>
      <c r="X356" s="71">
        <v>1842.53</v>
      </c>
      <c r="Y356" s="71">
        <v>1845.91</v>
      </c>
      <c r="Z356" s="71">
        <v>1625.32</v>
      </c>
      <c r="AA356" s="71">
        <v>1470.03</v>
      </c>
    </row>
    <row r="357" spans="1:27" ht="12.75" customHeight="1" outlineLevel="1" x14ac:dyDescent="0.3">
      <c r="A357" s="163" t="s">
        <v>582</v>
      </c>
      <c r="B357" s="94" t="s">
        <v>90</v>
      </c>
      <c r="C357" s="70" t="s">
        <v>79</v>
      </c>
      <c r="D357" s="71">
        <f t="shared" ref="D357:AA357" si="205">$D$327</f>
        <v>2222.89</v>
      </c>
      <c r="E357" s="71">
        <f t="shared" si="205"/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customHeight="1" outlineLevel="1" x14ac:dyDescent="0.3">
      <c r="A358" s="163" t="s">
        <v>583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584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 t="shared" si="206"/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x14ac:dyDescent="0.3">
      <c r="A360" s="162" t="s">
        <v>585</v>
      </c>
      <c r="B360" s="54" t="str">
        <f>"08"&amp;"."&amp;$B$662&amp;"."&amp;$B$663</f>
        <v>08.03.2024</v>
      </c>
      <c r="C360" s="134" t="s">
        <v>76</v>
      </c>
      <c r="D360" s="135">
        <f>ROUND(((D361+D362+D364+D363)/1000),5)</f>
        <v>3.9092500000000001</v>
      </c>
      <c r="E360" s="135">
        <f>ROUND(((E361+E362+E364+E363)/1000),5)</f>
        <v>3.7724000000000002</v>
      </c>
      <c r="F360" s="135">
        <f>ROUND(((F361+F362+F364+F363)/1000),5)</f>
        <v>3.7096399999999998</v>
      </c>
      <c r="G360" s="135">
        <f t="shared" ref="G360:AA360" si="207">ROUND(((G361+G362+G364+G363)/1000),5)</f>
        <v>3.7077100000000001</v>
      </c>
      <c r="H360" s="135">
        <f t="shared" si="207"/>
        <v>3.71089</v>
      </c>
      <c r="I360" s="135">
        <f t="shared" si="207"/>
        <v>3.7695500000000002</v>
      </c>
      <c r="J360" s="135">
        <f t="shared" si="207"/>
        <v>3.80457</v>
      </c>
      <c r="K360" s="135">
        <f t="shared" si="207"/>
        <v>3.9215800000000001</v>
      </c>
      <c r="L360" s="135">
        <f t="shared" si="207"/>
        <v>4.1259199999999998</v>
      </c>
      <c r="M360" s="135">
        <f t="shared" si="207"/>
        <v>4.17476</v>
      </c>
      <c r="N360" s="135">
        <f t="shared" si="207"/>
        <v>4.2186500000000002</v>
      </c>
      <c r="O360" s="135">
        <f t="shared" si="207"/>
        <v>4.2279</v>
      </c>
      <c r="P360" s="135">
        <f t="shared" si="207"/>
        <v>4.2105300000000003</v>
      </c>
      <c r="Q360" s="135">
        <f t="shared" si="207"/>
        <v>4.1947099999999997</v>
      </c>
      <c r="R360" s="135">
        <f t="shared" si="207"/>
        <v>4.1592399999999996</v>
      </c>
      <c r="S360" s="135">
        <f t="shared" si="207"/>
        <v>4.1526300000000003</v>
      </c>
      <c r="T360" s="135">
        <f t="shared" si="207"/>
        <v>4.15503</v>
      </c>
      <c r="U360" s="135">
        <f t="shared" si="207"/>
        <v>4.1593</v>
      </c>
      <c r="V360" s="135">
        <f t="shared" si="207"/>
        <v>4.1689400000000001</v>
      </c>
      <c r="W360" s="135">
        <f t="shared" si="207"/>
        <v>4.2040800000000003</v>
      </c>
      <c r="X360" s="135">
        <f t="shared" si="207"/>
        <v>4.2555399999999999</v>
      </c>
      <c r="Y360" s="135">
        <f t="shared" si="207"/>
        <v>4.18832</v>
      </c>
      <c r="Z360" s="135">
        <f t="shared" si="207"/>
        <v>4.0010199999999996</v>
      </c>
      <c r="AA360" s="135">
        <f t="shared" si="207"/>
        <v>3.8946000000000001</v>
      </c>
    </row>
    <row r="361" spans="1:27" ht="12.75" customHeight="1" outlineLevel="1" x14ac:dyDescent="0.3">
      <c r="A361" s="163" t="s">
        <v>586</v>
      </c>
      <c r="B361" s="94" t="s">
        <v>238</v>
      </c>
      <c r="C361" s="70" t="s">
        <v>79</v>
      </c>
      <c r="D361" s="71">
        <v>1464.41</v>
      </c>
      <c r="E361" s="71">
        <v>1327.56</v>
      </c>
      <c r="F361" s="71">
        <v>1264.8</v>
      </c>
      <c r="G361" s="71">
        <v>1262.8699999999999</v>
      </c>
      <c r="H361" s="71">
        <v>1266.05</v>
      </c>
      <c r="I361" s="71">
        <v>1324.71</v>
      </c>
      <c r="J361" s="71">
        <v>1359.73</v>
      </c>
      <c r="K361" s="71">
        <v>1476.74</v>
      </c>
      <c r="L361" s="71">
        <v>1681.08</v>
      </c>
      <c r="M361" s="71">
        <v>1729.92</v>
      </c>
      <c r="N361" s="71">
        <v>1773.81</v>
      </c>
      <c r="O361" s="71">
        <v>1783.06</v>
      </c>
      <c r="P361" s="71">
        <v>1765.69</v>
      </c>
      <c r="Q361" s="71">
        <v>1749.87</v>
      </c>
      <c r="R361" s="71">
        <v>1714.4</v>
      </c>
      <c r="S361" s="71">
        <v>1707.79</v>
      </c>
      <c r="T361" s="71">
        <v>1710.19</v>
      </c>
      <c r="U361" s="71">
        <v>1714.46</v>
      </c>
      <c r="V361" s="71">
        <v>1724.1</v>
      </c>
      <c r="W361" s="71">
        <v>1759.24</v>
      </c>
      <c r="X361" s="71">
        <v>1810.7</v>
      </c>
      <c r="Y361" s="71">
        <v>1743.48</v>
      </c>
      <c r="Z361" s="71">
        <v>1556.18</v>
      </c>
      <c r="AA361" s="71">
        <v>1449.76</v>
      </c>
    </row>
    <row r="362" spans="1:27" ht="12.75" customHeight="1" outlineLevel="1" x14ac:dyDescent="0.3">
      <c r="A362" s="163" t="s">
        <v>587</v>
      </c>
      <c r="B362" s="94" t="s">
        <v>90</v>
      </c>
      <c r="C362" s="70" t="s">
        <v>79</v>
      </c>
      <c r="D362" s="71">
        <f t="shared" ref="D362:AA362" si="208">$D$327</f>
        <v>2222.89</v>
      </c>
      <c r="E362" s="71">
        <f t="shared" si="208"/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customHeight="1" outlineLevel="1" x14ac:dyDescent="0.3">
      <c r="A363" s="163" t="s">
        <v>588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589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 t="shared" si="209"/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x14ac:dyDescent="0.3">
      <c r="A365" s="162" t="s">
        <v>590</v>
      </c>
      <c r="B365" s="54" t="str">
        <f>"09"&amp;"."&amp;$B$662&amp;"."&amp;$B$663</f>
        <v>09.03.2024</v>
      </c>
      <c r="C365" s="134" t="s">
        <v>76</v>
      </c>
      <c r="D365" s="135">
        <f>ROUND(((D366+D367+D369+D368)/1000),5)</f>
        <v>3.92266</v>
      </c>
      <c r="E365" s="135">
        <f>ROUND(((E366+E367+E369+E368)/1000),5)</f>
        <v>3.7620399999999998</v>
      </c>
      <c r="F365" s="135">
        <f>ROUND(((F366+F367+F369+F368)/1000),5)</f>
        <v>3.7110500000000002</v>
      </c>
      <c r="G365" s="135">
        <f t="shared" ref="G365:AA365" si="210">ROUND(((G366+G367+G369+G368)/1000),5)</f>
        <v>3.6933799999999999</v>
      </c>
      <c r="H365" s="135">
        <f t="shared" si="210"/>
        <v>3.7106599999999998</v>
      </c>
      <c r="I365" s="135">
        <f t="shared" si="210"/>
        <v>3.75143</v>
      </c>
      <c r="J365" s="135">
        <f t="shared" si="210"/>
        <v>3.8470200000000001</v>
      </c>
      <c r="K365" s="135">
        <f t="shared" si="210"/>
        <v>3.9622199999999999</v>
      </c>
      <c r="L365" s="135">
        <f t="shared" si="210"/>
        <v>4.1549300000000002</v>
      </c>
      <c r="M365" s="135">
        <f t="shared" si="210"/>
        <v>4.2479399999999998</v>
      </c>
      <c r="N365" s="135">
        <f t="shared" si="210"/>
        <v>4.3160800000000004</v>
      </c>
      <c r="O365" s="135">
        <f t="shared" si="210"/>
        <v>4.3212299999999999</v>
      </c>
      <c r="P365" s="135">
        <f t="shared" si="210"/>
        <v>4.3002099999999999</v>
      </c>
      <c r="Q365" s="135">
        <f t="shared" si="210"/>
        <v>4.2835999999999999</v>
      </c>
      <c r="R365" s="135">
        <f t="shared" si="210"/>
        <v>4.2372800000000002</v>
      </c>
      <c r="S365" s="135">
        <f t="shared" si="210"/>
        <v>4.2047400000000001</v>
      </c>
      <c r="T365" s="135">
        <f t="shared" si="210"/>
        <v>4.2126900000000003</v>
      </c>
      <c r="U365" s="135">
        <f t="shared" si="210"/>
        <v>4.2291800000000004</v>
      </c>
      <c r="V365" s="135">
        <f t="shared" si="210"/>
        <v>4.2922000000000002</v>
      </c>
      <c r="W365" s="135">
        <f t="shared" si="210"/>
        <v>4.3223000000000003</v>
      </c>
      <c r="X365" s="135">
        <f t="shared" si="210"/>
        <v>4.3377999999999997</v>
      </c>
      <c r="Y365" s="135">
        <f t="shared" si="210"/>
        <v>4.2821899999999999</v>
      </c>
      <c r="Z365" s="135">
        <f t="shared" si="210"/>
        <v>4.0818000000000003</v>
      </c>
      <c r="AA365" s="135">
        <f t="shared" si="210"/>
        <v>3.9238200000000001</v>
      </c>
    </row>
    <row r="366" spans="1:27" ht="12.75" customHeight="1" outlineLevel="1" x14ac:dyDescent="0.3">
      <c r="A366" s="163" t="s">
        <v>591</v>
      </c>
      <c r="B366" s="94" t="s">
        <v>238</v>
      </c>
      <c r="C366" s="70" t="s">
        <v>79</v>
      </c>
      <c r="D366" s="71">
        <v>1477.82</v>
      </c>
      <c r="E366" s="71">
        <v>1317.2</v>
      </c>
      <c r="F366" s="71">
        <v>1266.21</v>
      </c>
      <c r="G366" s="71">
        <v>1248.54</v>
      </c>
      <c r="H366" s="71">
        <v>1265.82</v>
      </c>
      <c r="I366" s="71">
        <v>1306.5899999999999</v>
      </c>
      <c r="J366" s="71">
        <v>1402.18</v>
      </c>
      <c r="K366" s="71">
        <v>1517.38</v>
      </c>
      <c r="L366" s="71">
        <v>1710.09</v>
      </c>
      <c r="M366" s="71">
        <v>1803.1</v>
      </c>
      <c r="N366" s="71">
        <v>1871.24</v>
      </c>
      <c r="O366" s="71">
        <v>1876.39</v>
      </c>
      <c r="P366" s="71">
        <v>1855.37</v>
      </c>
      <c r="Q366" s="71">
        <v>1838.76</v>
      </c>
      <c r="R366" s="71">
        <v>1792.44</v>
      </c>
      <c r="S366" s="71">
        <v>1759.9</v>
      </c>
      <c r="T366" s="71">
        <v>1767.85</v>
      </c>
      <c r="U366" s="71">
        <v>1784.34</v>
      </c>
      <c r="V366" s="71">
        <v>1847.36</v>
      </c>
      <c r="W366" s="71">
        <v>1877.46</v>
      </c>
      <c r="X366" s="71">
        <v>1892.96</v>
      </c>
      <c r="Y366" s="71">
        <v>1837.35</v>
      </c>
      <c r="Z366" s="71">
        <v>1636.96</v>
      </c>
      <c r="AA366" s="71">
        <v>1478.98</v>
      </c>
    </row>
    <row r="367" spans="1:27" ht="12.75" customHeight="1" outlineLevel="1" x14ac:dyDescent="0.3">
      <c r="A367" s="163" t="s">
        <v>592</v>
      </c>
      <c r="B367" s="94" t="s">
        <v>90</v>
      </c>
      <c r="C367" s="70" t="s">
        <v>79</v>
      </c>
      <c r="D367" s="71">
        <f t="shared" ref="D367:AA367" si="211">$D$327</f>
        <v>2222.89</v>
      </c>
      <c r="E367" s="71">
        <f t="shared" si="211"/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customHeight="1" outlineLevel="1" x14ac:dyDescent="0.3">
      <c r="A368" s="163" t="s">
        <v>593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594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 t="shared" si="212"/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x14ac:dyDescent="0.3">
      <c r="A370" s="162" t="s">
        <v>595</v>
      </c>
      <c r="B370" s="54" t="str">
        <f>"10"&amp;"."&amp;$B$662&amp;"."&amp;$B$663</f>
        <v>10.03.2024</v>
      </c>
      <c r="C370" s="134" t="s">
        <v>76</v>
      </c>
      <c r="D370" s="135">
        <f>ROUND(((D371+D372+D374+D373)/1000),5)</f>
        <v>3.8099400000000001</v>
      </c>
      <c r="E370" s="135">
        <f>ROUND(((E371+E372+E374+E373)/1000),5)</f>
        <v>3.71122</v>
      </c>
      <c r="F370" s="135">
        <f>ROUND(((F371+F372+F374+F373)/1000),5)</f>
        <v>3.6937099999999998</v>
      </c>
      <c r="G370" s="135">
        <f t="shared" ref="G370:AA370" si="213">ROUND(((G371+G372+G374+G373)/1000),5)</f>
        <v>3.6799200000000001</v>
      </c>
      <c r="H370" s="135">
        <f t="shared" si="213"/>
        <v>3.6978200000000001</v>
      </c>
      <c r="I370" s="135">
        <f t="shared" si="213"/>
        <v>3.71678</v>
      </c>
      <c r="J370" s="135">
        <f t="shared" si="213"/>
        <v>3.74159</v>
      </c>
      <c r="K370" s="135">
        <f t="shared" si="213"/>
        <v>3.9021699999999999</v>
      </c>
      <c r="L370" s="135">
        <f t="shared" si="213"/>
        <v>4.1331499999999997</v>
      </c>
      <c r="M370" s="135">
        <f t="shared" si="213"/>
        <v>4.1997600000000004</v>
      </c>
      <c r="N370" s="135">
        <f t="shared" si="213"/>
        <v>4.2730800000000002</v>
      </c>
      <c r="O370" s="135">
        <f t="shared" si="213"/>
        <v>4.2762900000000004</v>
      </c>
      <c r="P370" s="135">
        <f t="shared" si="213"/>
        <v>4.2601300000000002</v>
      </c>
      <c r="Q370" s="135">
        <f t="shared" si="213"/>
        <v>4.2421199999999999</v>
      </c>
      <c r="R370" s="135">
        <f t="shared" si="213"/>
        <v>4.1895100000000003</v>
      </c>
      <c r="S370" s="135">
        <f t="shared" si="213"/>
        <v>4.16181</v>
      </c>
      <c r="T370" s="135">
        <f t="shared" si="213"/>
        <v>4.1659100000000002</v>
      </c>
      <c r="U370" s="135">
        <f t="shared" si="213"/>
        <v>4.18398</v>
      </c>
      <c r="V370" s="135">
        <f t="shared" si="213"/>
        <v>4.2602799999999998</v>
      </c>
      <c r="W370" s="135">
        <f t="shared" si="213"/>
        <v>4.30938</v>
      </c>
      <c r="X370" s="135">
        <f t="shared" si="213"/>
        <v>4.2984099999999996</v>
      </c>
      <c r="Y370" s="135">
        <f t="shared" si="213"/>
        <v>4.2404000000000002</v>
      </c>
      <c r="Z370" s="135">
        <f t="shared" si="213"/>
        <v>4.0262500000000001</v>
      </c>
      <c r="AA370" s="135">
        <f t="shared" si="213"/>
        <v>3.7694999999999999</v>
      </c>
    </row>
    <row r="371" spans="1:27" ht="12.75" customHeight="1" outlineLevel="1" x14ac:dyDescent="0.3">
      <c r="A371" s="163" t="s">
        <v>596</v>
      </c>
      <c r="B371" s="94" t="s">
        <v>238</v>
      </c>
      <c r="C371" s="70" t="s">
        <v>79</v>
      </c>
      <c r="D371" s="71">
        <v>1365.1</v>
      </c>
      <c r="E371" s="71">
        <v>1266.3800000000001</v>
      </c>
      <c r="F371" s="71">
        <v>1248.8699999999999</v>
      </c>
      <c r="G371" s="71">
        <v>1235.08</v>
      </c>
      <c r="H371" s="71">
        <v>1252.98</v>
      </c>
      <c r="I371" s="71">
        <v>1271.94</v>
      </c>
      <c r="J371" s="71">
        <v>1296.75</v>
      </c>
      <c r="K371" s="71">
        <v>1457.33</v>
      </c>
      <c r="L371" s="71">
        <v>1688.31</v>
      </c>
      <c r="M371" s="71">
        <v>1754.92</v>
      </c>
      <c r="N371" s="71">
        <v>1828.24</v>
      </c>
      <c r="O371" s="71">
        <v>1831.45</v>
      </c>
      <c r="P371" s="71">
        <v>1815.29</v>
      </c>
      <c r="Q371" s="71">
        <v>1797.28</v>
      </c>
      <c r="R371" s="71">
        <v>1744.67</v>
      </c>
      <c r="S371" s="71">
        <v>1716.97</v>
      </c>
      <c r="T371" s="71">
        <v>1721.07</v>
      </c>
      <c r="U371" s="71">
        <v>1739.14</v>
      </c>
      <c r="V371" s="71">
        <v>1815.44</v>
      </c>
      <c r="W371" s="71">
        <v>1864.54</v>
      </c>
      <c r="X371" s="71">
        <v>1853.57</v>
      </c>
      <c r="Y371" s="71">
        <v>1795.56</v>
      </c>
      <c r="Z371" s="71">
        <v>1581.41</v>
      </c>
      <c r="AA371" s="71">
        <v>1324.66</v>
      </c>
    </row>
    <row r="372" spans="1:27" ht="12.75" customHeight="1" outlineLevel="1" x14ac:dyDescent="0.3">
      <c r="A372" s="163" t="s">
        <v>597</v>
      </c>
      <c r="B372" s="94" t="s">
        <v>90</v>
      </c>
      <c r="C372" s="70" t="s">
        <v>79</v>
      </c>
      <c r="D372" s="71">
        <f t="shared" ref="D372:AA372" si="214">$D$327</f>
        <v>2222.89</v>
      </c>
      <c r="E372" s="71">
        <f t="shared" si="214"/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customHeight="1" outlineLevel="1" x14ac:dyDescent="0.3">
      <c r="A373" s="163" t="s">
        <v>598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599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 t="shared" si="215"/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x14ac:dyDescent="0.3">
      <c r="A375" s="162" t="s">
        <v>600</v>
      </c>
      <c r="B375" s="54" t="str">
        <f>"11"&amp;"."&amp;$B$662&amp;"."&amp;$B$663</f>
        <v>11.03.2024</v>
      </c>
      <c r="C375" s="134" t="s">
        <v>76</v>
      </c>
      <c r="D375" s="135">
        <f>ROUND(((D376+D377+D379+D378)/1000),5)</f>
        <v>3.7134900000000002</v>
      </c>
      <c r="E375" s="135">
        <f>ROUND(((E376+E377+E379+E378)/1000),5)</f>
        <v>3.6861799999999998</v>
      </c>
      <c r="F375" s="135">
        <f>ROUND(((F376+F377+F379+F378)/1000),5)</f>
        <v>3.64581</v>
      </c>
      <c r="G375" s="135">
        <f t="shared" ref="G375:AA375" si="216">ROUND(((G376+G377+G379+G378)/1000),5)</f>
        <v>3.6277200000000001</v>
      </c>
      <c r="H375" s="135">
        <f t="shared" si="216"/>
        <v>3.6684999999999999</v>
      </c>
      <c r="I375" s="135">
        <f t="shared" si="216"/>
        <v>3.7562600000000002</v>
      </c>
      <c r="J375" s="135">
        <f t="shared" si="216"/>
        <v>3.93181</v>
      </c>
      <c r="K375" s="135">
        <f t="shared" si="216"/>
        <v>4.1451200000000004</v>
      </c>
      <c r="L375" s="135">
        <f t="shared" si="216"/>
        <v>4.2705399999999996</v>
      </c>
      <c r="M375" s="135">
        <f t="shared" si="216"/>
        <v>4.3469499999999996</v>
      </c>
      <c r="N375" s="135">
        <f t="shared" si="216"/>
        <v>4.3334000000000001</v>
      </c>
      <c r="O375" s="135">
        <f t="shared" si="216"/>
        <v>4.33758</v>
      </c>
      <c r="P375" s="135">
        <f t="shared" si="216"/>
        <v>4.3218300000000003</v>
      </c>
      <c r="Q375" s="135">
        <f t="shared" si="216"/>
        <v>4.3091299999999997</v>
      </c>
      <c r="R375" s="135">
        <f t="shared" si="216"/>
        <v>4.2858700000000001</v>
      </c>
      <c r="S375" s="135">
        <f t="shared" si="216"/>
        <v>4.2659000000000002</v>
      </c>
      <c r="T375" s="135">
        <f t="shared" si="216"/>
        <v>4.2629299999999999</v>
      </c>
      <c r="U375" s="135">
        <f t="shared" si="216"/>
        <v>4.1942500000000003</v>
      </c>
      <c r="V375" s="135">
        <f t="shared" si="216"/>
        <v>4.22011</v>
      </c>
      <c r="W375" s="135">
        <f t="shared" si="216"/>
        <v>4.2457200000000004</v>
      </c>
      <c r="X375" s="135">
        <f t="shared" si="216"/>
        <v>4.2061200000000003</v>
      </c>
      <c r="Y375" s="135">
        <f t="shared" si="216"/>
        <v>4.1456799999999996</v>
      </c>
      <c r="Z375" s="135">
        <f t="shared" si="216"/>
        <v>3.94238</v>
      </c>
      <c r="AA375" s="135">
        <f t="shared" si="216"/>
        <v>3.7024699999999999</v>
      </c>
    </row>
    <row r="376" spans="1:27" ht="12.75" customHeight="1" outlineLevel="1" x14ac:dyDescent="0.3">
      <c r="A376" s="163" t="s">
        <v>601</v>
      </c>
      <c r="B376" s="94" t="s">
        <v>238</v>
      </c>
      <c r="C376" s="70" t="s">
        <v>79</v>
      </c>
      <c r="D376" s="71">
        <v>1268.6500000000001</v>
      </c>
      <c r="E376" s="71">
        <v>1241.3399999999999</v>
      </c>
      <c r="F376" s="71">
        <v>1200.97</v>
      </c>
      <c r="G376" s="71">
        <v>1182.8800000000001</v>
      </c>
      <c r="H376" s="71">
        <v>1223.6600000000001</v>
      </c>
      <c r="I376" s="71">
        <v>1311.42</v>
      </c>
      <c r="J376" s="71">
        <v>1486.97</v>
      </c>
      <c r="K376" s="71">
        <v>1700.28</v>
      </c>
      <c r="L376" s="71">
        <v>1825.7</v>
      </c>
      <c r="M376" s="71">
        <v>1902.11</v>
      </c>
      <c r="N376" s="71">
        <v>1888.56</v>
      </c>
      <c r="O376" s="71">
        <v>1892.74</v>
      </c>
      <c r="P376" s="71">
        <v>1876.99</v>
      </c>
      <c r="Q376" s="71">
        <v>1864.29</v>
      </c>
      <c r="R376" s="71">
        <v>1841.03</v>
      </c>
      <c r="S376" s="71">
        <v>1821.06</v>
      </c>
      <c r="T376" s="71">
        <v>1818.09</v>
      </c>
      <c r="U376" s="71">
        <v>1749.41</v>
      </c>
      <c r="V376" s="71">
        <v>1775.27</v>
      </c>
      <c r="W376" s="71">
        <v>1800.88</v>
      </c>
      <c r="X376" s="71">
        <v>1761.28</v>
      </c>
      <c r="Y376" s="71">
        <v>1700.84</v>
      </c>
      <c r="Z376" s="71">
        <v>1497.54</v>
      </c>
      <c r="AA376" s="71">
        <v>1257.6300000000001</v>
      </c>
    </row>
    <row r="377" spans="1:27" ht="12.75" customHeight="1" outlineLevel="1" x14ac:dyDescent="0.3">
      <c r="A377" s="163" t="s">
        <v>602</v>
      </c>
      <c r="B377" s="94" t="s">
        <v>90</v>
      </c>
      <c r="C377" s="70" t="s">
        <v>79</v>
      </c>
      <c r="D377" s="71">
        <f t="shared" ref="D377:AA377" si="217">$D$327</f>
        <v>2222.89</v>
      </c>
      <c r="E377" s="71">
        <f t="shared" si="217"/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customHeight="1" outlineLevel="1" x14ac:dyDescent="0.3">
      <c r="A378" s="163" t="s">
        <v>603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604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 t="shared" si="218"/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x14ac:dyDescent="0.3">
      <c r="A380" s="162" t="s">
        <v>605</v>
      </c>
      <c r="B380" s="54" t="str">
        <f>"12"&amp;"."&amp;$B$662&amp;"."&amp;$B$663</f>
        <v>12.03.2024</v>
      </c>
      <c r="C380" s="134" t="s">
        <v>76</v>
      </c>
      <c r="D380" s="135">
        <f>ROUND(((D381+D382+D384+D383)/1000),5)</f>
        <v>3.7025100000000002</v>
      </c>
      <c r="E380" s="135">
        <f>ROUND(((E381+E382+E384+E383)/1000),5)</f>
        <v>3.6524100000000002</v>
      </c>
      <c r="F380" s="135">
        <f>ROUND(((F381+F382+F384+F383)/1000),5)</f>
        <v>3.6148099999999999</v>
      </c>
      <c r="G380" s="135">
        <f t="shared" ref="G380:AA380" si="219">ROUND(((G381+G382+G384+G383)/1000),5)</f>
        <v>3.61206</v>
      </c>
      <c r="H380" s="135">
        <f t="shared" si="219"/>
        <v>3.6640999999999999</v>
      </c>
      <c r="I380" s="135">
        <f t="shared" si="219"/>
        <v>3.7610899999999998</v>
      </c>
      <c r="J380" s="135">
        <f t="shared" si="219"/>
        <v>3.9275899999999999</v>
      </c>
      <c r="K380" s="135">
        <f t="shared" si="219"/>
        <v>4.1527700000000003</v>
      </c>
      <c r="L380" s="135">
        <f t="shared" si="219"/>
        <v>4.2289599999999998</v>
      </c>
      <c r="M380" s="135">
        <f t="shared" si="219"/>
        <v>4.2846599999999997</v>
      </c>
      <c r="N380" s="135">
        <f t="shared" si="219"/>
        <v>4.2847299999999997</v>
      </c>
      <c r="O380" s="135">
        <f t="shared" si="219"/>
        <v>4.2915099999999997</v>
      </c>
      <c r="P380" s="135">
        <f t="shared" si="219"/>
        <v>4.2736499999999999</v>
      </c>
      <c r="Q380" s="135">
        <f t="shared" si="219"/>
        <v>4.2728599999999997</v>
      </c>
      <c r="R380" s="135">
        <f t="shared" si="219"/>
        <v>4.24986</v>
      </c>
      <c r="S380" s="135">
        <f t="shared" si="219"/>
        <v>4.23325</v>
      </c>
      <c r="T380" s="135">
        <f t="shared" si="219"/>
        <v>4.2291600000000003</v>
      </c>
      <c r="U380" s="135">
        <f t="shared" si="219"/>
        <v>4.1808199999999998</v>
      </c>
      <c r="V380" s="135">
        <f t="shared" si="219"/>
        <v>4.22614</v>
      </c>
      <c r="W380" s="135">
        <f t="shared" si="219"/>
        <v>4.2510899999999996</v>
      </c>
      <c r="X380" s="135">
        <f t="shared" si="219"/>
        <v>4.24559</v>
      </c>
      <c r="Y380" s="135">
        <f t="shared" si="219"/>
        <v>4.1568699999999996</v>
      </c>
      <c r="Z380" s="135">
        <f t="shared" si="219"/>
        <v>3.9454199999999999</v>
      </c>
      <c r="AA380" s="135">
        <f t="shared" si="219"/>
        <v>3.7638799999999999</v>
      </c>
    </row>
    <row r="381" spans="1:27" ht="12.75" customHeight="1" outlineLevel="1" x14ac:dyDescent="0.3">
      <c r="A381" s="163" t="s">
        <v>606</v>
      </c>
      <c r="B381" s="94" t="s">
        <v>238</v>
      </c>
      <c r="C381" s="70" t="s">
        <v>79</v>
      </c>
      <c r="D381" s="71">
        <v>1257.67</v>
      </c>
      <c r="E381" s="71">
        <v>1207.57</v>
      </c>
      <c r="F381" s="71">
        <v>1169.97</v>
      </c>
      <c r="G381" s="71">
        <v>1167.22</v>
      </c>
      <c r="H381" s="71">
        <v>1219.26</v>
      </c>
      <c r="I381" s="71">
        <v>1316.25</v>
      </c>
      <c r="J381" s="71">
        <v>1482.75</v>
      </c>
      <c r="K381" s="71">
        <v>1707.93</v>
      </c>
      <c r="L381" s="71">
        <v>1784.12</v>
      </c>
      <c r="M381" s="71">
        <v>1839.82</v>
      </c>
      <c r="N381" s="71">
        <v>1839.89</v>
      </c>
      <c r="O381" s="71">
        <v>1846.67</v>
      </c>
      <c r="P381" s="71">
        <v>1828.81</v>
      </c>
      <c r="Q381" s="71">
        <v>1828.02</v>
      </c>
      <c r="R381" s="71">
        <v>1805.02</v>
      </c>
      <c r="S381" s="71">
        <v>1788.41</v>
      </c>
      <c r="T381" s="71">
        <v>1784.32</v>
      </c>
      <c r="U381" s="71">
        <v>1735.98</v>
      </c>
      <c r="V381" s="71">
        <v>1781.3</v>
      </c>
      <c r="W381" s="71">
        <v>1806.25</v>
      </c>
      <c r="X381" s="71">
        <v>1800.75</v>
      </c>
      <c r="Y381" s="71">
        <v>1712.03</v>
      </c>
      <c r="Z381" s="71">
        <v>1500.58</v>
      </c>
      <c r="AA381" s="71">
        <v>1319.04</v>
      </c>
    </row>
    <row r="382" spans="1:27" ht="12.75" customHeight="1" outlineLevel="1" x14ac:dyDescent="0.3">
      <c r="A382" s="163" t="s">
        <v>607</v>
      </c>
      <c r="B382" s="94" t="s">
        <v>90</v>
      </c>
      <c r="C382" s="70" t="s">
        <v>79</v>
      </c>
      <c r="D382" s="71">
        <f t="shared" ref="D382:AA382" si="220">$D$327</f>
        <v>2222.89</v>
      </c>
      <c r="E382" s="71">
        <f t="shared" si="220"/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customHeight="1" outlineLevel="1" x14ac:dyDescent="0.3">
      <c r="A383" s="163" t="s">
        <v>608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609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 t="shared" si="221"/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x14ac:dyDescent="0.3">
      <c r="A385" s="162" t="s">
        <v>610</v>
      </c>
      <c r="B385" s="54" t="str">
        <f>"13"&amp;"."&amp;$B$662&amp;"."&amp;$B$663</f>
        <v>13.03.2024</v>
      </c>
      <c r="C385" s="134" t="s">
        <v>76</v>
      </c>
      <c r="D385" s="135">
        <f>ROUND(((D386+D387+D389+D388)/1000),5)</f>
        <v>3.6751100000000001</v>
      </c>
      <c r="E385" s="135">
        <f>ROUND(((E386+E387+E389+E388)/1000),5)</f>
        <v>3.64005</v>
      </c>
      <c r="F385" s="135">
        <f>ROUND(((F386+F387+F389+F388)/1000),5)</f>
        <v>3.61476</v>
      </c>
      <c r="G385" s="135">
        <f t="shared" ref="G385:AA385" si="222">ROUND(((G386+G387+G389+G388)/1000),5)</f>
        <v>3.61361</v>
      </c>
      <c r="H385" s="135">
        <f t="shared" si="222"/>
        <v>3.6385900000000002</v>
      </c>
      <c r="I385" s="135">
        <f t="shared" si="222"/>
        <v>3.7365400000000002</v>
      </c>
      <c r="J385" s="135">
        <f t="shared" si="222"/>
        <v>3.9168099999999999</v>
      </c>
      <c r="K385" s="135">
        <f t="shared" si="222"/>
        <v>4.1430600000000002</v>
      </c>
      <c r="L385" s="135">
        <f t="shared" si="222"/>
        <v>4.1787400000000003</v>
      </c>
      <c r="M385" s="135">
        <f t="shared" si="222"/>
        <v>4.33962</v>
      </c>
      <c r="N385" s="135">
        <f t="shared" si="222"/>
        <v>4.3289799999999996</v>
      </c>
      <c r="O385" s="135">
        <f t="shared" si="222"/>
        <v>4.2469599999999996</v>
      </c>
      <c r="P385" s="135">
        <f t="shared" si="222"/>
        <v>4.1999199999999997</v>
      </c>
      <c r="Q385" s="135">
        <f t="shared" si="222"/>
        <v>4.2405799999999996</v>
      </c>
      <c r="R385" s="135">
        <f t="shared" si="222"/>
        <v>4.2192499999999997</v>
      </c>
      <c r="S385" s="135">
        <f t="shared" si="222"/>
        <v>4.19543</v>
      </c>
      <c r="T385" s="135">
        <f t="shared" si="222"/>
        <v>4.1685499999999998</v>
      </c>
      <c r="U385" s="135">
        <f t="shared" si="222"/>
        <v>4.1665700000000001</v>
      </c>
      <c r="V385" s="135">
        <f t="shared" si="222"/>
        <v>4.1994800000000003</v>
      </c>
      <c r="W385" s="135">
        <f t="shared" si="222"/>
        <v>4.2577699999999998</v>
      </c>
      <c r="X385" s="135">
        <f t="shared" si="222"/>
        <v>4.2324200000000003</v>
      </c>
      <c r="Y385" s="135">
        <f t="shared" si="222"/>
        <v>4.1536499999999998</v>
      </c>
      <c r="Z385" s="135">
        <f t="shared" si="222"/>
        <v>3.94231</v>
      </c>
      <c r="AA385" s="135">
        <f t="shared" si="222"/>
        <v>3.74099</v>
      </c>
    </row>
    <row r="386" spans="1:27" ht="12.75" customHeight="1" outlineLevel="1" x14ac:dyDescent="0.3">
      <c r="A386" s="163" t="s">
        <v>611</v>
      </c>
      <c r="B386" s="94" t="s">
        <v>238</v>
      </c>
      <c r="C386" s="70" t="s">
        <v>79</v>
      </c>
      <c r="D386" s="71">
        <v>1230.27</v>
      </c>
      <c r="E386" s="71">
        <v>1195.21</v>
      </c>
      <c r="F386" s="71">
        <v>1169.92</v>
      </c>
      <c r="G386" s="71">
        <v>1168.77</v>
      </c>
      <c r="H386" s="71">
        <v>1193.75</v>
      </c>
      <c r="I386" s="71">
        <v>1291.7</v>
      </c>
      <c r="J386" s="71">
        <v>1471.97</v>
      </c>
      <c r="K386" s="71">
        <v>1698.22</v>
      </c>
      <c r="L386" s="71">
        <v>1733.9</v>
      </c>
      <c r="M386" s="71">
        <v>1894.78</v>
      </c>
      <c r="N386" s="71">
        <v>1884.14</v>
      </c>
      <c r="O386" s="71">
        <v>1802.12</v>
      </c>
      <c r="P386" s="71">
        <v>1755.08</v>
      </c>
      <c r="Q386" s="71">
        <v>1795.74</v>
      </c>
      <c r="R386" s="71">
        <v>1774.41</v>
      </c>
      <c r="S386" s="71">
        <v>1750.59</v>
      </c>
      <c r="T386" s="71">
        <v>1723.71</v>
      </c>
      <c r="U386" s="71">
        <v>1721.73</v>
      </c>
      <c r="V386" s="71">
        <v>1754.64</v>
      </c>
      <c r="W386" s="71">
        <v>1812.93</v>
      </c>
      <c r="X386" s="71">
        <v>1787.58</v>
      </c>
      <c r="Y386" s="71">
        <v>1708.81</v>
      </c>
      <c r="Z386" s="71">
        <v>1497.47</v>
      </c>
      <c r="AA386" s="71">
        <v>1296.1500000000001</v>
      </c>
    </row>
    <row r="387" spans="1:27" ht="12.75" customHeight="1" outlineLevel="1" x14ac:dyDescent="0.3">
      <c r="A387" s="163" t="s">
        <v>612</v>
      </c>
      <c r="B387" s="94" t="s">
        <v>90</v>
      </c>
      <c r="C387" s="70" t="s">
        <v>79</v>
      </c>
      <c r="D387" s="71">
        <f t="shared" ref="D387:AA387" si="223">$D$327</f>
        <v>2222.89</v>
      </c>
      <c r="E387" s="71">
        <f t="shared" si="223"/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customHeight="1" outlineLevel="1" x14ac:dyDescent="0.3">
      <c r="A388" s="163" t="s">
        <v>613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614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 t="shared" si="224"/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x14ac:dyDescent="0.3">
      <c r="A390" s="162" t="s">
        <v>615</v>
      </c>
      <c r="B390" s="54" t="str">
        <f>"14"&amp;"."&amp;$B$662&amp;"."&amp;$B$663</f>
        <v>14.03.2024</v>
      </c>
      <c r="C390" s="134" t="s">
        <v>76</v>
      </c>
      <c r="D390" s="135">
        <f>ROUND(((D391+D392+D394+D393)/1000),5)</f>
        <v>3.7047300000000001</v>
      </c>
      <c r="E390" s="135">
        <f>ROUND(((E391+E392+E394+E393)/1000),5)</f>
        <v>3.6269399999999998</v>
      </c>
      <c r="F390" s="135">
        <f>ROUND(((F391+F392+F394+F393)/1000),5)</f>
        <v>3.6131099999999998</v>
      </c>
      <c r="G390" s="135">
        <f t="shared" ref="G390:AA390" si="225">ROUND(((G391+G392+G394+G393)/1000),5)</f>
        <v>3.6158600000000001</v>
      </c>
      <c r="H390" s="135">
        <f t="shared" si="225"/>
        <v>3.6592099999999999</v>
      </c>
      <c r="I390" s="135">
        <f t="shared" si="225"/>
        <v>3.7356400000000001</v>
      </c>
      <c r="J390" s="135">
        <f t="shared" si="225"/>
        <v>3.9014000000000002</v>
      </c>
      <c r="K390" s="135">
        <f t="shared" si="225"/>
        <v>4.12364</v>
      </c>
      <c r="L390" s="135">
        <f t="shared" si="225"/>
        <v>4.1934100000000001</v>
      </c>
      <c r="M390" s="135">
        <f t="shared" si="225"/>
        <v>4.2613599999999998</v>
      </c>
      <c r="N390" s="135">
        <f t="shared" si="225"/>
        <v>4.2492099999999997</v>
      </c>
      <c r="O390" s="135">
        <f t="shared" si="225"/>
        <v>4.2853199999999996</v>
      </c>
      <c r="P390" s="135">
        <f t="shared" si="225"/>
        <v>4.2603900000000001</v>
      </c>
      <c r="Q390" s="135">
        <f t="shared" si="225"/>
        <v>4.2507299999999999</v>
      </c>
      <c r="R390" s="135">
        <f t="shared" si="225"/>
        <v>4.2316000000000003</v>
      </c>
      <c r="S390" s="135">
        <f t="shared" si="225"/>
        <v>4.2057599999999997</v>
      </c>
      <c r="T390" s="135">
        <f t="shared" si="225"/>
        <v>4.20303</v>
      </c>
      <c r="U390" s="135">
        <f t="shared" si="225"/>
        <v>4.1626899999999996</v>
      </c>
      <c r="V390" s="135">
        <f t="shared" si="225"/>
        <v>4.2490699999999997</v>
      </c>
      <c r="W390" s="135">
        <f t="shared" si="225"/>
        <v>4.2804799999999998</v>
      </c>
      <c r="X390" s="135">
        <f t="shared" si="225"/>
        <v>4.2410100000000002</v>
      </c>
      <c r="Y390" s="135">
        <f t="shared" si="225"/>
        <v>4.1539999999999999</v>
      </c>
      <c r="Z390" s="135">
        <f t="shared" si="225"/>
        <v>3.9728300000000001</v>
      </c>
      <c r="AA390" s="135">
        <f t="shared" si="225"/>
        <v>3.8250899999999999</v>
      </c>
    </row>
    <row r="391" spans="1:27" ht="12.75" customHeight="1" outlineLevel="1" x14ac:dyDescent="0.3">
      <c r="A391" s="163" t="s">
        <v>616</v>
      </c>
      <c r="B391" s="94" t="s">
        <v>238</v>
      </c>
      <c r="C391" s="70" t="s">
        <v>79</v>
      </c>
      <c r="D391" s="71">
        <v>1259.8900000000001</v>
      </c>
      <c r="E391" s="71">
        <v>1182.0999999999999</v>
      </c>
      <c r="F391" s="71">
        <v>1168.27</v>
      </c>
      <c r="G391" s="71">
        <v>1171.02</v>
      </c>
      <c r="H391" s="71">
        <v>1214.3699999999999</v>
      </c>
      <c r="I391" s="71">
        <v>1290.8</v>
      </c>
      <c r="J391" s="71">
        <v>1456.56</v>
      </c>
      <c r="K391" s="71">
        <v>1678.8</v>
      </c>
      <c r="L391" s="71">
        <v>1748.57</v>
      </c>
      <c r="M391" s="71">
        <v>1816.52</v>
      </c>
      <c r="N391" s="71">
        <v>1804.37</v>
      </c>
      <c r="O391" s="71">
        <v>1840.48</v>
      </c>
      <c r="P391" s="71">
        <v>1815.55</v>
      </c>
      <c r="Q391" s="71">
        <v>1805.89</v>
      </c>
      <c r="R391" s="71">
        <v>1786.76</v>
      </c>
      <c r="S391" s="71">
        <v>1760.92</v>
      </c>
      <c r="T391" s="71">
        <v>1758.19</v>
      </c>
      <c r="U391" s="71">
        <v>1717.85</v>
      </c>
      <c r="V391" s="71">
        <v>1804.23</v>
      </c>
      <c r="W391" s="71">
        <v>1835.64</v>
      </c>
      <c r="X391" s="71">
        <v>1796.17</v>
      </c>
      <c r="Y391" s="71">
        <v>1709.16</v>
      </c>
      <c r="Z391" s="71">
        <v>1527.99</v>
      </c>
      <c r="AA391" s="71">
        <v>1380.25</v>
      </c>
    </row>
    <row r="392" spans="1:27" ht="12.75" customHeight="1" outlineLevel="1" x14ac:dyDescent="0.3">
      <c r="A392" s="163" t="s">
        <v>617</v>
      </c>
      <c r="B392" s="94" t="s">
        <v>90</v>
      </c>
      <c r="C392" s="70" t="s">
        <v>79</v>
      </c>
      <c r="D392" s="71">
        <f t="shared" ref="D392:AA392" si="226">$D$327</f>
        <v>2222.89</v>
      </c>
      <c r="E392" s="71">
        <f t="shared" si="226"/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customHeight="1" outlineLevel="1" x14ac:dyDescent="0.3">
      <c r="A393" s="163" t="s">
        <v>618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619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 t="shared" si="227"/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x14ac:dyDescent="0.3">
      <c r="A395" s="162" t="s">
        <v>620</v>
      </c>
      <c r="B395" s="54" t="str">
        <f>"15"&amp;"."&amp;$B$662&amp;"."&amp;$B$663</f>
        <v>15.03.2024</v>
      </c>
      <c r="C395" s="134" t="s">
        <v>76</v>
      </c>
      <c r="D395" s="135">
        <f>ROUND(((D396+D397+D399+D398)/1000),5)</f>
        <v>3.7110400000000001</v>
      </c>
      <c r="E395" s="135">
        <f>ROUND(((E396+E397+E399+E398)/1000),5)</f>
        <v>3.6503999999999999</v>
      </c>
      <c r="F395" s="135">
        <f>ROUND(((F396+F397+F399+F398)/1000),5)</f>
        <v>3.63795</v>
      </c>
      <c r="G395" s="135">
        <f t="shared" ref="G395:AA395" si="228">ROUND(((G396+G397+G399+G398)/1000),5)</f>
        <v>3.6379999999999999</v>
      </c>
      <c r="H395" s="135">
        <f t="shared" si="228"/>
        <v>3.66561</v>
      </c>
      <c r="I395" s="135">
        <f t="shared" si="228"/>
        <v>3.8036099999999999</v>
      </c>
      <c r="J395" s="135">
        <f t="shared" si="228"/>
        <v>3.9257200000000001</v>
      </c>
      <c r="K395" s="135">
        <f t="shared" si="228"/>
        <v>4.1402400000000004</v>
      </c>
      <c r="L395" s="135">
        <f t="shared" si="228"/>
        <v>4.2219100000000003</v>
      </c>
      <c r="M395" s="135">
        <f t="shared" si="228"/>
        <v>4.2613000000000003</v>
      </c>
      <c r="N395" s="135">
        <f t="shared" si="228"/>
        <v>4.2619600000000002</v>
      </c>
      <c r="O395" s="135">
        <f t="shared" si="228"/>
        <v>4.3095499999999998</v>
      </c>
      <c r="P395" s="135">
        <f t="shared" si="228"/>
        <v>4.3047899999999997</v>
      </c>
      <c r="Q395" s="135">
        <f t="shared" si="228"/>
        <v>4.2971000000000004</v>
      </c>
      <c r="R395" s="135">
        <f t="shared" si="228"/>
        <v>4.2807700000000004</v>
      </c>
      <c r="S395" s="135">
        <f t="shared" si="228"/>
        <v>4.2682200000000003</v>
      </c>
      <c r="T395" s="135">
        <f t="shared" si="228"/>
        <v>4.2686900000000003</v>
      </c>
      <c r="U395" s="135">
        <f t="shared" si="228"/>
        <v>4.1978799999999996</v>
      </c>
      <c r="V395" s="135">
        <f t="shared" si="228"/>
        <v>4.2581800000000003</v>
      </c>
      <c r="W395" s="135">
        <f t="shared" si="228"/>
        <v>4.3166200000000003</v>
      </c>
      <c r="X395" s="135">
        <f t="shared" si="228"/>
        <v>4.3114299999999997</v>
      </c>
      <c r="Y395" s="135">
        <f t="shared" si="228"/>
        <v>4.2000299999999999</v>
      </c>
      <c r="Z395" s="135">
        <f t="shared" si="228"/>
        <v>4.0093399999999999</v>
      </c>
      <c r="AA395" s="135">
        <f t="shared" si="228"/>
        <v>3.9315699999999998</v>
      </c>
    </row>
    <row r="396" spans="1:27" ht="12.75" customHeight="1" outlineLevel="1" x14ac:dyDescent="0.3">
      <c r="A396" s="163" t="s">
        <v>621</v>
      </c>
      <c r="B396" s="94" t="s">
        <v>238</v>
      </c>
      <c r="C396" s="70" t="s">
        <v>79</v>
      </c>
      <c r="D396" s="71">
        <v>1266.2</v>
      </c>
      <c r="E396" s="71">
        <v>1205.56</v>
      </c>
      <c r="F396" s="71">
        <v>1193.1099999999999</v>
      </c>
      <c r="G396" s="71">
        <v>1193.1600000000001</v>
      </c>
      <c r="H396" s="71">
        <v>1220.77</v>
      </c>
      <c r="I396" s="71">
        <v>1358.77</v>
      </c>
      <c r="J396" s="71">
        <v>1480.88</v>
      </c>
      <c r="K396" s="71">
        <v>1695.4</v>
      </c>
      <c r="L396" s="71">
        <v>1777.07</v>
      </c>
      <c r="M396" s="71">
        <v>1816.46</v>
      </c>
      <c r="N396" s="71">
        <v>1817.12</v>
      </c>
      <c r="O396" s="71">
        <v>1864.71</v>
      </c>
      <c r="P396" s="71">
        <v>1859.95</v>
      </c>
      <c r="Q396" s="71">
        <v>1852.26</v>
      </c>
      <c r="R396" s="71">
        <v>1835.93</v>
      </c>
      <c r="S396" s="71">
        <v>1823.38</v>
      </c>
      <c r="T396" s="71">
        <v>1823.85</v>
      </c>
      <c r="U396" s="71">
        <v>1753.04</v>
      </c>
      <c r="V396" s="71">
        <v>1813.34</v>
      </c>
      <c r="W396" s="71">
        <v>1871.78</v>
      </c>
      <c r="X396" s="71">
        <v>1866.59</v>
      </c>
      <c r="Y396" s="71">
        <v>1755.19</v>
      </c>
      <c r="Z396" s="71">
        <v>1564.5</v>
      </c>
      <c r="AA396" s="71">
        <v>1486.73</v>
      </c>
    </row>
    <row r="397" spans="1:27" ht="12.75" customHeight="1" outlineLevel="1" x14ac:dyDescent="0.3">
      <c r="A397" s="163" t="s">
        <v>622</v>
      </c>
      <c r="B397" s="94" t="s">
        <v>90</v>
      </c>
      <c r="C397" s="70" t="s">
        <v>79</v>
      </c>
      <c r="D397" s="71">
        <f t="shared" ref="D397:AA397" si="229">$D$327</f>
        <v>2222.89</v>
      </c>
      <c r="E397" s="71">
        <f t="shared" si="229"/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customHeight="1" outlineLevel="1" x14ac:dyDescent="0.3">
      <c r="A398" s="163" t="s">
        <v>623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624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 t="shared" si="230"/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x14ac:dyDescent="0.3">
      <c r="A400" s="162" t="s">
        <v>625</v>
      </c>
      <c r="B400" s="54" t="str">
        <f>"16"&amp;"."&amp;$B$662&amp;"."&amp;$B$663</f>
        <v>16.03.2024</v>
      </c>
      <c r="C400" s="134" t="s">
        <v>76</v>
      </c>
      <c r="D400" s="135">
        <f>ROUND(((D401+D402+D404+D403)/1000),5)</f>
        <v>3.9232800000000001</v>
      </c>
      <c r="E400" s="135">
        <f>ROUND(((E401+E402+E404+E403)/1000),5)</f>
        <v>3.7565599999999999</v>
      </c>
      <c r="F400" s="135">
        <f>ROUND(((F401+F402+F404+F403)/1000),5)</f>
        <v>3.72655</v>
      </c>
      <c r="G400" s="135">
        <f t="shared" ref="G400:AA400" si="231">ROUND(((G401+G402+G404+G403)/1000),5)</f>
        <v>3.70553</v>
      </c>
      <c r="H400" s="135">
        <f t="shared" si="231"/>
        <v>3.7064300000000001</v>
      </c>
      <c r="I400" s="135">
        <f t="shared" si="231"/>
        <v>3.83223</v>
      </c>
      <c r="J400" s="135">
        <f t="shared" si="231"/>
        <v>3.8826100000000001</v>
      </c>
      <c r="K400" s="135">
        <f t="shared" si="231"/>
        <v>3.9294099999999998</v>
      </c>
      <c r="L400" s="135">
        <f t="shared" si="231"/>
        <v>4.1732100000000001</v>
      </c>
      <c r="M400" s="135">
        <f t="shared" si="231"/>
        <v>4.3043199999999997</v>
      </c>
      <c r="N400" s="135">
        <f t="shared" si="231"/>
        <v>4.3734200000000003</v>
      </c>
      <c r="O400" s="135">
        <f t="shared" si="231"/>
        <v>4.3686299999999996</v>
      </c>
      <c r="P400" s="135">
        <f t="shared" si="231"/>
        <v>4.33697</v>
      </c>
      <c r="Q400" s="135">
        <f t="shared" si="231"/>
        <v>4.3218199999999998</v>
      </c>
      <c r="R400" s="135">
        <f t="shared" si="231"/>
        <v>4.2541799999999999</v>
      </c>
      <c r="S400" s="135">
        <f t="shared" si="231"/>
        <v>4.1944699999999999</v>
      </c>
      <c r="T400" s="135">
        <f t="shared" si="231"/>
        <v>4.2022399999999998</v>
      </c>
      <c r="U400" s="135">
        <f t="shared" si="231"/>
        <v>4.2530999999999999</v>
      </c>
      <c r="V400" s="135">
        <f t="shared" si="231"/>
        <v>4.3209099999999996</v>
      </c>
      <c r="W400" s="135">
        <f t="shared" si="231"/>
        <v>4.3298300000000003</v>
      </c>
      <c r="X400" s="135">
        <f t="shared" si="231"/>
        <v>4.2422800000000001</v>
      </c>
      <c r="Y400" s="135">
        <f t="shared" si="231"/>
        <v>4.16852</v>
      </c>
      <c r="Z400" s="135">
        <f t="shared" si="231"/>
        <v>3.99621</v>
      </c>
      <c r="AA400" s="135">
        <f t="shared" si="231"/>
        <v>3.92754</v>
      </c>
    </row>
    <row r="401" spans="1:27" ht="12.75" customHeight="1" outlineLevel="1" x14ac:dyDescent="0.3">
      <c r="A401" s="163" t="s">
        <v>626</v>
      </c>
      <c r="B401" s="94" t="s">
        <v>238</v>
      </c>
      <c r="C401" s="70" t="s">
        <v>79</v>
      </c>
      <c r="D401" s="71">
        <v>1478.44</v>
      </c>
      <c r="E401" s="71">
        <v>1311.72</v>
      </c>
      <c r="F401" s="71">
        <v>1281.71</v>
      </c>
      <c r="G401" s="71">
        <v>1260.69</v>
      </c>
      <c r="H401" s="71">
        <v>1261.5899999999999</v>
      </c>
      <c r="I401" s="71">
        <v>1387.39</v>
      </c>
      <c r="J401" s="71">
        <v>1437.77</v>
      </c>
      <c r="K401" s="71">
        <v>1484.57</v>
      </c>
      <c r="L401" s="71">
        <v>1728.37</v>
      </c>
      <c r="M401" s="71">
        <v>1859.48</v>
      </c>
      <c r="N401" s="71">
        <v>1928.58</v>
      </c>
      <c r="O401" s="71">
        <v>1923.79</v>
      </c>
      <c r="P401" s="71">
        <v>1892.13</v>
      </c>
      <c r="Q401" s="71">
        <v>1876.98</v>
      </c>
      <c r="R401" s="71">
        <v>1809.34</v>
      </c>
      <c r="S401" s="71">
        <v>1749.63</v>
      </c>
      <c r="T401" s="71">
        <v>1757.4</v>
      </c>
      <c r="U401" s="71">
        <v>1808.26</v>
      </c>
      <c r="V401" s="71">
        <v>1876.07</v>
      </c>
      <c r="W401" s="71">
        <v>1884.99</v>
      </c>
      <c r="X401" s="71">
        <v>1797.44</v>
      </c>
      <c r="Y401" s="71">
        <v>1723.68</v>
      </c>
      <c r="Z401" s="71">
        <v>1551.37</v>
      </c>
      <c r="AA401" s="71">
        <v>1482.7</v>
      </c>
    </row>
    <row r="402" spans="1:27" ht="12.75" customHeight="1" outlineLevel="1" x14ac:dyDescent="0.3">
      <c r="A402" s="163" t="s">
        <v>627</v>
      </c>
      <c r="B402" s="94" t="s">
        <v>90</v>
      </c>
      <c r="C402" s="70" t="s">
        <v>79</v>
      </c>
      <c r="D402" s="71">
        <f t="shared" ref="D402:AA402" si="232">$D$327</f>
        <v>2222.89</v>
      </c>
      <c r="E402" s="71">
        <f t="shared" si="232"/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customHeight="1" outlineLevel="1" x14ac:dyDescent="0.3">
      <c r="A403" s="163" t="s">
        <v>628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629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 t="shared" si="233"/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x14ac:dyDescent="0.3">
      <c r="A405" s="162" t="s">
        <v>630</v>
      </c>
      <c r="B405" s="54" t="str">
        <f>"17"&amp;"."&amp;$B$662&amp;"."&amp;$B$663</f>
        <v>17.03.2024</v>
      </c>
      <c r="C405" s="134" t="s">
        <v>76</v>
      </c>
      <c r="D405" s="135">
        <f>ROUND(((D406+D407+D409+D408)/1000),5)</f>
        <v>3.9252500000000001</v>
      </c>
      <c r="E405" s="135">
        <f>ROUND(((E406+E407+E409+E408)/1000),5)</f>
        <v>3.75116</v>
      </c>
      <c r="F405" s="135">
        <f>ROUND(((F406+F407+F409+F408)/1000),5)</f>
        <v>3.7107399999999999</v>
      </c>
      <c r="G405" s="135">
        <f t="shared" ref="G405:AA405" si="234">ROUND(((G406+G407+G409+G408)/1000),5)</f>
        <v>3.6804899999999998</v>
      </c>
      <c r="H405" s="135">
        <f t="shared" si="234"/>
        <v>3.68031</v>
      </c>
      <c r="I405" s="135">
        <f t="shared" si="234"/>
        <v>3.73251</v>
      </c>
      <c r="J405" s="135">
        <f t="shared" si="234"/>
        <v>3.8144999999999998</v>
      </c>
      <c r="K405" s="135">
        <f t="shared" si="234"/>
        <v>3.9020800000000002</v>
      </c>
      <c r="L405" s="135">
        <f t="shared" si="234"/>
        <v>3.9787400000000002</v>
      </c>
      <c r="M405" s="135">
        <f t="shared" si="234"/>
        <v>4.1701899999999998</v>
      </c>
      <c r="N405" s="135">
        <f t="shared" si="234"/>
        <v>4.1872199999999999</v>
      </c>
      <c r="O405" s="135">
        <f t="shared" si="234"/>
        <v>4.1931399999999996</v>
      </c>
      <c r="P405" s="135">
        <f t="shared" si="234"/>
        <v>4.1876300000000004</v>
      </c>
      <c r="Q405" s="135">
        <f t="shared" si="234"/>
        <v>4.18072</v>
      </c>
      <c r="R405" s="135">
        <f t="shared" si="234"/>
        <v>4.1813700000000003</v>
      </c>
      <c r="S405" s="135">
        <f t="shared" si="234"/>
        <v>4.1778399999999998</v>
      </c>
      <c r="T405" s="135">
        <f t="shared" si="234"/>
        <v>4.1782399999999997</v>
      </c>
      <c r="U405" s="135">
        <f t="shared" si="234"/>
        <v>4.1842899999999998</v>
      </c>
      <c r="V405" s="135">
        <f t="shared" si="234"/>
        <v>4.3251400000000002</v>
      </c>
      <c r="W405" s="135">
        <f t="shared" si="234"/>
        <v>4.4296100000000003</v>
      </c>
      <c r="X405" s="135">
        <f t="shared" si="234"/>
        <v>4.3519199999999998</v>
      </c>
      <c r="Y405" s="135">
        <f t="shared" si="234"/>
        <v>4.1730400000000003</v>
      </c>
      <c r="Z405" s="135">
        <f t="shared" si="234"/>
        <v>3.9810699999999999</v>
      </c>
      <c r="AA405" s="135">
        <f t="shared" si="234"/>
        <v>3.9301599999999999</v>
      </c>
    </row>
    <row r="406" spans="1:27" ht="12.75" customHeight="1" outlineLevel="1" x14ac:dyDescent="0.3">
      <c r="A406" s="163" t="s">
        <v>631</v>
      </c>
      <c r="B406" s="94" t="s">
        <v>238</v>
      </c>
      <c r="C406" s="70" t="s">
        <v>79</v>
      </c>
      <c r="D406" s="71">
        <v>1480.41</v>
      </c>
      <c r="E406" s="71">
        <v>1306.32</v>
      </c>
      <c r="F406" s="71">
        <v>1265.9000000000001</v>
      </c>
      <c r="G406" s="71">
        <v>1235.6500000000001</v>
      </c>
      <c r="H406" s="71">
        <v>1235.47</v>
      </c>
      <c r="I406" s="71">
        <v>1287.67</v>
      </c>
      <c r="J406" s="71">
        <v>1369.66</v>
      </c>
      <c r="K406" s="71">
        <v>1457.24</v>
      </c>
      <c r="L406" s="71">
        <v>1533.9</v>
      </c>
      <c r="M406" s="71">
        <v>1725.35</v>
      </c>
      <c r="N406" s="71">
        <v>1742.38</v>
      </c>
      <c r="O406" s="71">
        <v>1748.3</v>
      </c>
      <c r="P406" s="71">
        <v>1742.79</v>
      </c>
      <c r="Q406" s="71">
        <v>1735.88</v>
      </c>
      <c r="R406" s="71">
        <v>1736.53</v>
      </c>
      <c r="S406" s="71">
        <v>1733</v>
      </c>
      <c r="T406" s="71">
        <v>1733.4</v>
      </c>
      <c r="U406" s="71">
        <v>1739.45</v>
      </c>
      <c r="V406" s="71">
        <v>1880.3</v>
      </c>
      <c r="W406" s="71">
        <v>1984.77</v>
      </c>
      <c r="X406" s="71">
        <v>1907.08</v>
      </c>
      <c r="Y406" s="71">
        <v>1728.2</v>
      </c>
      <c r="Z406" s="71">
        <v>1536.23</v>
      </c>
      <c r="AA406" s="71">
        <v>1485.32</v>
      </c>
    </row>
    <row r="407" spans="1:27" ht="12.75" customHeight="1" outlineLevel="1" x14ac:dyDescent="0.3">
      <c r="A407" s="163" t="s">
        <v>632</v>
      </c>
      <c r="B407" s="94" t="s">
        <v>90</v>
      </c>
      <c r="C407" s="70" t="s">
        <v>79</v>
      </c>
      <c r="D407" s="71">
        <f t="shared" ref="D407:AA407" si="235">$D$327</f>
        <v>2222.89</v>
      </c>
      <c r="E407" s="71">
        <f t="shared" si="235"/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customHeight="1" outlineLevel="1" x14ac:dyDescent="0.3">
      <c r="A408" s="163" t="s">
        <v>633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634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 t="shared" si="236"/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x14ac:dyDescent="0.3">
      <c r="A410" s="162" t="s">
        <v>635</v>
      </c>
      <c r="B410" s="54" t="str">
        <f>"18"&amp;"."&amp;$B$662&amp;"."&amp;$B$663</f>
        <v>18.03.2024</v>
      </c>
      <c r="C410" s="134" t="s">
        <v>76</v>
      </c>
      <c r="D410" s="135">
        <f>ROUND(((D411+D412+D414+D413)/1000),5)</f>
        <v>3.8692000000000002</v>
      </c>
      <c r="E410" s="135">
        <f>ROUND(((E411+E412+E414+E413)/1000),5)</f>
        <v>3.7362099999999998</v>
      </c>
      <c r="F410" s="135">
        <f>ROUND(((F411+F412+F414+F413)/1000),5)</f>
        <v>3.6975199999999999</v>
      </c>
      <c r="G410" s="135">
        <f t="shared" ref="G410:AA410" si="237">ROUND(((G411+G412+G414+G413)/1000),5)</f>
        <v>3.6953800000000001</v>
      </c>
      <c r="H410" s="135">
        <f t="shared" si="237"/>
        <v>3.7349700000000001</v>
      </c>
      <c r="I410" s="135">
        <f t="shared" si="237"/>
        <v>3.84131</v>
      </c>
      <c r="J410" s="135">
        <f t="shared" si="237"/>
        <v>3.9262600000000001</v>
      </c>
      <c r="K410" s="135">
        <f t="shared" si="237"/>
        <v>4.2706299999999997</v>
      </c>
      <c r="L410" s="135">
        <f t="shared" si="237"/>
        <v>4.3821199999999996</v>
      </c>
      <c r="M410" s="135">
        <f t="shared" si="237"/>
        <v>4.4660500000000001</v>
      </c>
      <c r="N410" s="135">
        <f t="shared" si="237"/>
        <v>4.4754100000000001</v>
      </c>
      <c r="O410" s="135">
        <f t="shared" si="237"/>
        <v>4.5226800000000003</v>
      </c>
      <c r="P410" s="135">
        <f t="shared" si="237"/>
        <v>4.4738899999999999</v>
      </c>
      <c r="Q410" s="135">
        <f t="shared" si="237"/>
        <v>4.4754399999999999</v>
      </c>
      <c r="R410" s="135">
        <f t="shared" si="237"/>
        <v>4.4629200000000004</v>
      </c>
      <c r="S410" s="135">
        <f t="shared" si="237"/>
        <v>4.4233200000000004</v>
      </c>
      <c r="T410" s="135">
        <f t="shared" si="237"/>
        <v>4.4112299999999998</v>
      </c>
      <c r="U410" s="135">
        <f t="shared" si="237"/>
        <v>4.3082700000000003</v>
      </c>
      <c r="V410" s="135">
        <f t="shared" si="237"/>
        <v>4.3675899999999999</v>
      </c>
      <c r="W410" s="135">
        <f t="shared" si="237"/>
        <v>4.4366199999999996</v>
      </c>
      <c r="X410" s="135">
        <f t="shared" si="237"/>
        <v>4.3688500000000001</v>
      </c>
      <c r="Y410" s="135">
        <f t="shared" si="237"/>
        <v>4.2167700000000004</v>
      </c>
      <c r="Z410" s="135">
        <f t="shared" si="237"/>
        <v>3.9916299999999998</v>
      </c>
      <c r="AA410" s="135">
        <f t="shared" si="237"/>
        <v>3.8768899999999999</v>
      </c>
    </row>
    <row r="411" spans="1:27" ht="12.75" customHeight="1" outlineLevel="1" x14ac:dyDescent="0.3">
      <c r="A411" s="163" t="s">
        <v>636</v>
      </c>
      <c r="B411" s="94" t="s">
        <v>238</v>
      </c>
      <c r="C411" s="70" t="s">
        <v>79</v>
      </c>
      <c r="D411" s="71">
        <v>1424.36</v>
      </c>
      <c r="E411" s="71">
        <v>1291.3699999999999</v>
      </c>
      <c r="F411" s="71">
        <v>1252.68</v>
      </c>
      <c r="G411" s="71">
        <v>1250.54</v>
      </c>
      <c r="H411" s="71">
        <v>1290.1300000000001</v>
      </c>
      <c r="I411" s="71">
        <v>1396.47</v>
      </c>
      <c r="J411" s="71">
        <v>1481.42</v>
      </c>
      <c r="K411" s="71">
        <v>1825.79</v>
      </c>
      <c r="L411" s="71">
        <v>1937.28</v>
      </c>
      <c r="M411" s="71">
        <v>2021.21</v>
      </c>
      <c r="N411" s="71">
        <v>2030.57</v>
      </c>
      <c r="O411" s="71">
        <v>2077.84</v>
      </c>
      <c r="P411" s="71">
        <v>2029.05</v>
      </c>
      <c r="Q411" s="71">
        <v>2030.6</v>
      </c>
      <c r="R411" s="71">
        <v>2018.08</v>
      </c>
      <c r="S411" s="71">
        <v>1978.48</v>
      </c>
      <c r="T411" s="71">
        <v>1966.39</v>
      </c>
      <c r="U411" s="71">
        <v>1863.43</v>
      </c>
      <c r="V411" s="71">
        <v>1922.75</v>
      </c>
      <c r="W411" s="71">
        <v>1991.78</v>
      </c>
      <c r="X411" s="71">
        <v>1924.01</v>
      </c>
      <c r="Y411" s="71">
        <v>1771.93</v>
      </c>
      <c r="Z411" s="71">
        <v>1546.79</v>
      </c>
      <c r="AA411" s="71">
        <v>1432.05</v>
      </c>
    </row>
    <row r="412" spans="1:27" ht="12.75" customHeight="1" outlineLevel="1" x14ac:dyDescent="0.3">
      <c r="A412" s="163" t="s">
        <v>637</v>
      </c>
      <c r="B412" s="94" t="s">
        <v>90</v>
      </c>
      <c r="C412" s="70" t="s">
        <v>79</v>
      </c>
      <c r="D412" s="71">
        <f t="shared" ref="D412:AA412" si="238">$D$327</f>
        <v>2222.89</v>
      </c>
      <c r="E412" s="71">
        <f t="shared" si="238"/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customHeight="1" outlineLevel="1" x14ac:dyDescent="0.3">
      <c r="A413" s="163" t="s">
        <v>638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639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 t="shared" si="239"/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x14ac:dyDescent="0.3">
      <c r="A415" s="162" t="s">
        <v>640</v>
      </c>
      <c r="B415" s="54" t="str">
        <f>"19"&amp;"."&amp;$B$662&amp;"."&amp;$B$663</f>
        <v>19.03.2024</v>
      </c>
      <c r="C415" s="134" t="s">
        <v>76</v>
      </c>
      <c r="D415" s="135">
        <f>ROUND(((D416+D417+D419+D418)/1000),5)</f>
        <v>3.7358799999999999</v>
      </c>
      <c r="E415" s="135">
        <f>ROUND(((E416+E417+E419+E418)/1000),5)</f>
        <v>3.67116</v>
      </c>
      <c r="F415" s="135">
        <f>ROUND(((F416+F417+F419+F418)/1000),5)</f>
        <v>3.64411</v>
      </c>
      <c r="G415" s="135">
        <f t="shared" ref="G415:AA415" si="240">ROUND(((G416+G417+G419+G418)/1000),5)</f>
        <v>3.6388500000000001</v>
      </c>
      <c r="H415" s="135">
        <f t="shared" si="240"/>
        <v>3.6678999999999999</v>
      </c>
      <c r="I415" s="135">
        <f t="shared" si="240"/>
        <v>3.7630300000000001</v>
      </c>
      <c r="J415" s="135">
        <f t="shared" si="240"/>
        <v>3.8954499999999999</v>
      </c>
      <c r="K415" s="135">
        <f t="shared" si="240"/>
        <v>4.0398100000000001</v>
      </c>
      <c r="L415" s="135">
        <f t="shared" si="240"/>
        <v>4.2461500000000001</v>
      </c>
      <c r="M415" s="135">
        <f t="shared" si="240"/>
        <v>4.3609499999999999</v>
      </c>
      <c r="N415" s="135">
        <f t="shared" si="240"/>
        <v>4.3719700000000001</v>
      </c>
      <c r="O415" s="135">
        <f t="shared" si="240"/>
        <v>4.3949199999999999</v>
      </c>
      <c r="P415" s="135">
        <f t="shared" si="240"/>
        <v>4.3490099999999998</v>
      </c>
      <c r="Q415" s="135">
        <f t="shared" si="240"/>
        <v>4.3788499999999999</v>
      </c>
      <c r="R415" s="135">
        <f t="shared" si="240"/>
        <v>4.3102200000000002</v>
      </c>
      <c r="S415" s="135">
        <f t="shared" si="240"/>
        <v>4.2825600000000001</v>
      </c>
      <c r="T415" s="135">
        <f t="shared" si="240"/>
        <v>4.2334500000000004</v>
      </c>
      <c r="U415" s="135">
        <f t="shared" si="240"/>
        <v>4.1435700000000004</v>
      </c>
      <c r="V415" s="135">
        <f t="shared" si="240"/>
        <v>4.3011400000000002</v>
      </c>
      <c r="W415" s="135">
        <f t="shared" si="240"/>
        <v>4.4098800000000002</v>
      </c>
      <c r="X415" s="135">
        <f t="shared" si="240"/>
        <v>4.3022999999999998</v>
      </c>
      <c r="Y415" s="135">
        <f t="shared" si="240"/>
        <v>4.1579699999999997</v>
      </c>
      <c r="Z415" s="135">
        <f t="shared" si="240"/>
        <v>3.96007</v>
      </c>
      <c r="AA415" s="135">
        <f t="shared" si="240"/>
        <v>3.8134899999999998</v>
      </c>
    </row>
    <row r="416" spans="1:27" ht="12.75" customHeight="1" outlineLevel="1" x14ac:dyDescent="0.3">
      <c r="A416" s="163" t="s">
        <v>641</v>
      </c>
      <c r="B416" s="94" t="s">
        <v>238</v>
      </c>
      <c r="C416" s="70" t="s">
        <v>79</v>
      </c>
      <c r="D416" s="71">
        <v>1291.04</v>
      </c>
      <c r="E416" s="71">
        <v>1226.32</v>
      </c>
      <c r="F416" s="71">
        <v>1199.27</v>
      </c>
      <c r="G416" s="71">
        <v>1194.01</v>
      </c>
      <c r="H416" s="71">
        <v>1223.06</v>
      </c>
      <c r="I416" s="71">
        <v>1318.19</v>
      </c>
      <c r="J416" s="71">
        <v>1450.61</v>
      </c>
      <c r="K416" s="71">
        <v>1594.97</v>
      </c>
      <c r="L416" s="71">
        <v>1801.31</v>
      </c>
      <c r="M416" s="71">
        <v>1916.11</v>
      </c>
      <c r="N416" s="71">
        <v>1927.13</v>
      </c>
      <c r="O416" s="71">
        <v>1950.08</v>
      </c>
      <c r="P416" s="71">
        <v>1904.17</v>
      </c>
      <c r="Q416" s="71">
        <v>1934.01</v>
      </c>
      <c r="R416" s="71">
        <v>1865.38</v>
      </c>
      <c r="S416" s="71">
        <v>1837.72</v>
      </c>
      <c r="T416" s="71">
        <v>1788.61</v>
      </c>
      <c r="U416" s="71">
        <v>1698.73</v>
      </c>
      <c r="V416" s="71">
        <v>1856.3</v>
      </c>
      <c r="W416" s="71">
        <v>1965.04</v>
      </c>
      <c r="X416" s="71">
        <v>1857.46</v>
      </c>
      <c r="Y416" s="71">
        <v>1713.13</v>
      </c>
      <c r="Z416" s="71">
        <v>1515.23</v>
      </c>
      <c r="AA416" s="71">
        <v>1368.65</v>
      </c>
    </row>
    <row r="417" spans="1:27" ht="12.75" customHeight="1" outlineLevel="1" x14ac:dyDescent="0.3">
      <c r="A417" s="163" t="s">
        <v>642</v>
      </c>
      <c r="B417" s="94" t="s">
        <v>90</v>
      </c>
      <c r="C417" s="70" t="s">
        <v>79</v>
      </c>
      <c r="D417" s="71">
        <f t="shared" ref="D417:AA417" si="241">$D$327</f>
        <v>2222.89</v>
      </c>
      <c r="E417" s="71">
        <f t="shared" si="241"/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customHeight="1" outlineLevel="1" x14ac:dyDescent="0.3">
      <c r="A418" s="163" t="s">
        <v>643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644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 t="shared" si="242"/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x14ac:dyDescent="0.3">
      <c r="A420" s="162" t="s">
        <v>645</v>
      </c>
      <c r="B420" s="54" t="str">
        <f>"20"&amp;"."&amp;$B$662&amp;"."&amp;$B$663</f>
        <v>20.03.2024</v>
      </c>
      <c r="C420" s="134" t="s">
        <v>76</v>
      </c>
      <c r="D420" s="135">
        <f>ROUND(((D421+D422+D424+D423)/1000),5)</f>
        <v>3.7248800000000002</v>
      </c>
      <c r="E420" s="135">
        <f>ROUND(((E421+E422+E424+E423)/1000),5)</f>
        <v>3.6576900000000001</v>
      </c>
      <c r="F420" s="135">
        <f>ROUND(((F421+F422+F424+F423)/1000),5)</f>
        <v>3.62676</v>
      </c>
      <c r="G420" s="135">
        <f t="shared" ref="G420:AA420" si="243">ROUND(((G421+G422+G424+G423)/1000),5)</f>
        <v>3.6238000000000001</v>
      </c>
      <c r="H420" s="135">
        <f t="shared" si="243"/>
        <v>3.65537</v>
      </c>
      <c r="I420" s="135">
        <f t="shared" si="243"/>
        <v>3.7635800000000001</v>
      </c>
      <c r="J420" s="135">
        <f t="shared" si="243"/>
        <v>3.8971100000000001</v>
      </c>
      <c r="K420" s="135">
        <f t="shared" si="243"/>
        <v>3.9822899999999999</v>
      </c>
      <c r="L420" s="135">
        <f t="shared" si="243"/>
        <v>4.2252299999999998</v>
      </c>
      <c r="M420" s="135">
        <f t="shared" si="243"/>
        <v>4.3393899999999999</v>
      </c>
      <c r="N420" s="135">
        <f t="shared" si="243"/>
        <v>4.3663299999999996</v>
      </c>
      <c r="O420" s="135">
        <f t="shared" si="243"/>
        <v>4.3878000000000004</v>
      </c>
      <c r="P420" s="135">
        <f t="shared" si="243"/>
        <v>4.35344</v>
      </c>
      <c r="Q420" s="135">
        <f t="shared" si="243"/>
        <v>4.3673000000000002</v>
      </c>
      <c r="R420" s="135">
        <f t="shared" si="243"/>
        <v>4.3384799999999997</v>
      </c>
      <c r="S420" s="135">
        <f t="shared" si="243"/>
        <v>4.31494</v>
      </c>
      <c r="T420" s="135">
        <f t="shared" si="243"/>
        <v>4.2882199999999999</v>
      </c>
      <c r="U420" s="135">
        <f t="shared" si="243"/>
        <v>4.2033500000000004</v>
      </c>
      <c r="V420" s="135">
        <f t="shared" si="243"/>
        <v>4.2827999999999999</v>
      </c>
      <c r="W420" s="135">
        <f t="shared" si="243"/>
        <v>4.3519199999999998</v>
      </c>
      <c r="X420" s="135">
        <f t="shared" si="243"/>
        <v>4.2681100000000001</v>
      </c>
      <c r="Y420" s="135">
        <f t="shared" si="243"/>
        <v>4.1943299999999999</v>
      </c>
      <c r="Z420" s="135">
        <f t="shared" si="243"/>
        <v>3.9702899999999999</v>
      </c>
      <c r="AA420" s="135">
        <f t="shared" si="243"/>
        <v>3.88673</v>
      </c>
    </row>
    <row r="421" spans="1:27" ht="12.75" customHeight="1" outlineLevel="1" x14ac:dyDescent="0.3">
      <c r="A421" s="163" t="s">
        <v>646</v>
      </c>
      <c r="B421" s="94" t="s">
        <v>238</v>
      </c>
      <c r="C421" s="70" t="s">
        <v>79</v>
      </c>
      <c r="D421" s="71">
        <v>1280.04</v>
      </c>
      <c r="E421" s="71">
        <v>1212.8499999999999</v>
      </c>
      <c r="F421" s="71">
        <v>1181.92</v>
      </c>
      <c r="G421" s="71">
        <v>1178.96</v>
      </c>
      <c r="H421" s="71">
        <v>1210.53</v>
      </c>
      <c r="I421" s="71">
        <v>1318.74</v>
      </c>
      <c r="J421" s="71">
        <v>1452.27</v>
      </c>
      <c r="K421" s="71">
        <v>1537.45</v>
      </c>
      <c r="L421" s="71">
        <v>1780.39</v>
      </c>
      <c r="M421" s="71">
        <v>1894.55</v>
      </c>
      <c r="N421" s="71">
        <v>1921.49</v>
      </c>
      <c r="O421" s="71">
        <v>1942.96</v>
      </c>
      <c r="P421" s="71">
        <v>1908.6</v>
      </c>
      <c r="Q421" s="71">
        <v>1922.46</v>
      </c>
      <c r="R421" s="71">
        <v>1893.64</v>
      </c>
      <c r="S421" s="71">
        <v>1870.1</v>
      </c>
      <c r="T421" s="71">
        <v>1843.38</v>
      </c>
      <c r="U421" s="71">
        <v>1758.51</v>
      </c>
      <c r="V421" s="71">
        <v>1837.96</v>
      </c>
      <c r="W421" s="71">
        <v>1907.08</v>
      </c>
      <c r="X421" s="71">
        <v>1823.27</v>
      </c>
      <c r="Y421" s="71">
        <v>1749.49</v>
      </c>
      <c r="Z421" s="71">
        <v>1525.45</v>
      </c>
      <c r="AA421" s="71">
        <v>1441.89</v>
      </c>
    </row>
    <row r="422" spans="1:27" ht="12.75" customHeight="1" outlineLevel="1" x14ac:dyDescent="0.3">
      <c r="A422" s="163" t="s">
        <v>647</v>
      </c>
      <c r="B422" s="94" t="s">
        <v>90</v>
      </c>
      <c r="C422" s="70" t="s">
        <v>79</v>
      </c>
      <c r="D422" s="71">
        <f t="shared" ref="D422:AA422" si="244">$D$327</f>
        <v>2222.89</v>
      </c>
      <c r="E422" s="71">
        <f t="shared" si="244"/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customHeight="1" outlineLevel="1" x14ac:dyDescent="0.3">
      <c r="A423" s="163" t="s">
        <v>648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649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 t="shared" si="245"/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x14ac:dyDescent="0.3">
      <c r="A425" s="162" t="s">
        <v>650</v>
      </c>
      <c r="B425" s="54" t="str">
        <f>"21"&amp;"."&amp;$B$662&amp;"."&amp;$B$663</f>
        <v>21.03.2024</v>
      </c>
      <c r="C425" s="134" t="s">
        <v>76</v>
      </c>
      <c r="D425" s="135">
        <f>ROUND(((D426+D427+D429+D428)/1000),5)</f>
        <v>3.8037899999999998</v>
      </c>
      <c r="E425" s="135">
        <f>ROUND(((E426+E427+E429+E428)/1000),5)</f>
        <v>3.7120600000000001</v>
      </c>
      <c r="F425" s="135">
        <f>ROUND(((F426+F427+F429+F428)/1000),5)</f>
        <v>3.6749100000000001</v>
      </c>
      <c r="G425" s="135">
        <f t="shared" ref="G425:AA425" si="246">ROUND(((G426+G427+G429+G428)/1000),5)</f>
        <v>3.67177</v>
      </c>
      <c r="H425" s="135">
        <f t="shared" si="246"/>
        <v>3.7048399999999999</v>
      </c>
      <c r="I425" s="135">
        <f t="shared" si="246"/>
        <v>3.8410299999999999</v>
      </c>
      <c r="J425" s="135">
        <f t="shared" si="246"/>
        <v>3.9325999999999999</v>
      </c>
      <c r="K425" s="135">
        <f t="shared" si="246"/>
        <v>4.1469300000000002</v>
      </c>
      <c r="L425" s="135">
        <f t="shared" si="246"/>
        <v>4.2968299999999999</v>
      </c>
      <c r="M425" s="135">
        <f t="shared" si="246"/>
        <v>4.3751300000000004</v>
      </c>
      <c r="N425" s="135">
        <f t="shared" si="246"/>
        <v>4.3771399999999998</v>
      </c>
      <c r="O425" s="135">
        <f t="shared" si="246"/>
        <v>4.3815299999999997</v>
      </c>
      <c r="P425" s="135">
        <f t="shared" si="246"/>
        <v>4.3547200000000004</v>
      </c>
      <c r="Q425" s="135">
        <f t="shared" si="246"/>
        <v>4.36557</v>
      </c>
      <c r="R425" s="135">
        <f t="shared" si="246"/>
        <v>4.3407900000000001</v>
      </c>
      <c r="S425" s="135">
        <f t="shared" si="246"/>
        <v>4.31968</v>
      </c>
      <c r="T425" s="135">
        <f t="shared" si="246"/>
        <v>4.3119800000000001</v>
      </c>
      <c r="U425" s="135">
        <f t="shared" si="246"/>
        <v>4.2518200000000004</v>
      </c>
      <c r="V425" s="135">
        <f t="shared" si="246"/>
        <v>4.2972599999999996</v>
      </c>
      <c r="W425" s="135">
        <f t="shared" si="246"/>
        <v>4.3741599999999998</v>
      </c>
      <c r="X425" s="135">
        <f t="shared" si="246"/>
        <v>4.3354299999999997</v>
      </c>
      <c r="Y425" s="135">
        <f t="shared" si="246"/>
        <v>4.3004100000000003</v>
      </c>
      <c r="Z425" s="135">
        <f t="shared" si="246"/>
        <v>4.0393999999999997</v>
      </c>
      <c r="AA425" s="135">
        <f t="shared" si="246"/>
        <v>3.9051499999999999</v>
      </c>
    </row>
    <row r="426" spans="1:27" ht="12.75" customHeight="1" outlineLevel="1" x14ac:dyDescent="0.3">
      <c r="A426" s="163" t="s">
        <v>651</v>
      </c>
      <c r="B426" s="94" t="s">
        <v>238</v>
      </c>
      <c r="C426" s="70" t="s">
        <v>79</v>
      </c>
      <c r="D426" s="71">
        <v>1358.95</v>
      </c>
      <c r="E426" s="71">
        <v>1267.22</v>
      </c>
      <c r="F426" s="71">
        <v>1230.07</v>
      </c>
      <c r="G426" s="71">
        <v>1226.93</v>
      </c>
      <c r="H426" s="71">
        <v>1260</v>
      </c>
      <c r="I426" s="71">
        <v>1396.19</v>
      </c>
      <c r="J426" s="71">
        <v>1487.76</v>
      </c>
      <c r="K426" s="71">
        <v>1702.09</v>
      </c>
      <c r="L426" s="71">
        <v>1851.99</v>
      </c>
      <c r="M426" s="71">
        <v>1930.29</v>
      </c>
      <c r="N426" s="71">
        <v>1932.3</v>
      </c>
      <c r="O426" s="71">
        <v>1936.69</v>
      </c>
      <c r="P426" s="71">
        <v>1909.88</v>
      </c>
      <c r="Q426" s="71">
        <v>1920.73</v>
      </c>
      <c r="R426" s="71">
        <v>1895.95</v>
      </c>
      <c r="S426" s="71">
        <v>1874.84</v>
      </c>
      <c r="T426" s="71">
        <v>1867.14</v>
      </c>
      <c r="U426" s="71">
        <v>1806.98</v>
      </c>
      <c r="V426" s="71">
        <v>1852.42</v>
      </c>
      <c r="W426" s="71">
        <v>1929.32</v>
      </c>
      <c r="X426" s="71">
        <v>1890.59</v>
      </c>
      <c r="Y426" s="71">
        <v>1855.57</v>
      </c>
      <c r="Z426" s="71">
        <v>1594.56</v>
      </c>
      <c r="AA426" s="71">
        <v>1460.31</v>
      </c>
    </row>
    <row r="427" spans="1:27" ht="12.75" customHeight="1" outlineLevel="1" x14ac:dyDescent="0.3">
      <c r="A427" s="163" t="s">
        <v>652</v>
      </c>
      <c r="B427" s="94" t="s">
        <v>90</v>
      </c>
      <c r="C427" s="70" t="s">
        <v>79</v>
      </c>
      <c r="D427" s="71">
        <f t="shared" ref="D427:AA427" si="247">$D$327</f>
        <v>2222.89</v>
      </c>
      <c r="E427" s="71">
        <f t="shared" si="247"/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customHeight="1" outlineLevel="1" x14ac:dyDescent="0.3">
      <c r="A428" s="163" t="s">
        <v>653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654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 t="shared" si="248"/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x14ac:dyDescent="0.3">
      <c r="A430" s="162" t="s">
        <v>655</v>
      </c>
      <c r="B430" s="54" t="str">
        <f>"22"&amp;"."&amp;$B$662&amp;"."&amp;$B$663</f>
        <v>22.03.2024</v>
      </c>
      <c r="C430" s="134" t="s">
        <v>76</v>
      </c>
      <c r="D430" s="135">
        <f>ROUND(((D431+D432+D434+D433)/1000),5)</f>
        <v>3.7756400000000001</v>
      </c>
      <c r="E430" s="135">
        <f>ROUND(((E431+E432+E434+E433)/1000),5)</f>
        <v>3.6895099999999998</v>
      </c>
      <c r="F430" s="135">
        <f>ROUND(((F431+F432+F434+F433)/1000),5)</f>
        <v>3.6678099999999998</v>
      </c>
      <c r="G430" s="135">
        <f t="shared" ref="G430:AA430" si="249">ROUND(((G431+G432+G434+G433)/1000),5)</f>
        <v>3.6480399999999999</v>
      </c>
      <c r="H430" s="135">
        <f t="shared" si="249"/>
        <v>3.6926999999999999</v>
      </c>
      <c r="I430" s="135">
        <f t="shared" si="249"/>
        <v>3.8256800000000002</v>
      </c>
      <c r="J430" s="135">
        <f t="shared" si="249"/>
        <v>3.9270800000000001</v>
      </c>
      <c r="K430" s="135">
        <f t="shared" si="249"/>
        <v>4.2281399999999998</v>
      </c>
      <c r="L430" s="135">
        <f t="shared" si="249"/>
        <v>4.3203500000000004</v>
      </c>
      <c r="M430" s="135">
        <f t="shared" si="249"/>
        <v>4.3807200000000002</v>
      </c>
      <c r="N430" s="135">
        <f t="shared" si="249"/>
        <v>4.4144899999999998</v>
      </c>
      <c r="O430" s="135">
        <f t="shared" si="249"/>
        <v>4.4246800000000004</v>
      </c>
      <c r="P430" s="135">
        <f t="shared" si="249"/>
        <v>4.4036299999999997</v>
      </c>
      <c r="Q430" s="135">
        <f t="shared" si="249"/>
        <v>4.4097799999999996</v>
      </c>
      <c r="R430" s="135">
        <f t="shared" si="249"/>
        <v>4.3910499999999999</v>
      </c>
      <c r="S430" s="135">
        <f t="shared" si="249"/>
        <v>4.3752899999999997</v>
      </c>
      <c r="T430" s="135">
        <f t="shared" si="249"/>
        <v>4.3629300000000004</v>
      </c>
      <c r="U430" s="135">
        <f t="shared" si="249"/>
        <v>4.3105099999999998</v>
      </c>
      <c r="V430" s="135">
        <f t="shared" si="249"/>
        <v>4.3693200000000001</v>
      </c>
      <c r="W430" s="135">
        <f t="shared" si="249"/>
        <v>4.4395800000000003</v>
      </c>
      <c r="X430" s="135">
        <f t="shared" si="249"/>
        <v>4.3771699999999996</v>
      </c>
      <c r="Y430" s="135">
        <f t="shared" si="249"/>
        <v>4.3043500000000003</v>
      </c>
      <c r="Z430" s="135">
        <f t="shared" si="249"/>
        <v>4.10792</v>
      </c>
      <c r="AA430" s="135">
        <f t="shared" si="249"/>
        <v>3.9196200000000001</v>
      </c>
    </row>
    <row r="431" spans="1:27" ht="12.75" customHeight="1" outlineLevel="1" x14ac:dyDescent="0.3">
      <c r="A431" s="163" t="s">
        <v>656</v>
      </c>
      <c r="B431" s="94" t="s">
        <v>238</v>
      </c>
      <c r="C431" s="70" t="s">
        <v>79</v>
      </c>
      <c r="D431" s="71">
        <v>1330.8</v>
      </c>
      <c r="E431" s="71">
        <v>1244.67</v>
      </c>
      <c r="F431" s="71">
        <v>1222.97</v>
      </c>
      <c r="G431" s="71">
        <v>1203.2</v>
      </c>
      <c r="H431" s="71">
        <v>1247.8599999999999</v>
      </c>
      <c r="I431" s="71">
        <v>1380.84</v>
      </c>
      <c r="J431" s="71">
        <v>1482.24</v>
      </c>
      <c r="K431" s="71">
        <v>1783.3</v>
      </c>
      <c r="L431" s="71">
        <v>1875.51</v>
      </c>
      <c r="M431" s="71">
        <v>1935.88</v>
      </c>
      <c r="N431" s="71">
        <v>1969.65</v>
      </c>
      <c r="O431" s="71">
        <v>1979.84</v>
      </c>
      <c r="P431" s="71">
        <v>1958.79</v>
      </c>
      <c r="Q431" s="71">
        <v>1964.94</v>
      </c>
      <c r="R431" s="71">
        <v>1946.21</v>
      </c>
      <c r="S431" s="71">
        <v>1930.45</v>
      </c>
      <c r="T431" s="71">
        <v>1918.09</v>
      </c>
      <c r="U431" s="71">
        <v>1865.67</v>
      </c>
      <c r="V431" s="71">
        <v>1924.48</v>
      </c>
      <c r="W431" s="71">
        <v>1994.74</v>
      </c>
      <c r="X431" s="71">
        <v>1932.33</v>
      </c>
      <c r="Y431" s="71">
        <v>1859.51</v>
      </c>
      <c r="Z431" s="71">
        <v>1663.08</v>
      </c>
      <c r="AA431" s="71">
        <v>1474.78</v>
      </c>
    </row>
    <row r="432" spans="1:27" ht="12.75" customHeight="1" outlineLevel="1" x14ac:dyDescent="0.3">
      <c r="A432" s="163" t="s">
        <v>657</v>
      </c>
      <c r="B432" s="94" t="s">
        <v>90</v>
      </c>
      <c r="C432" s="70" t="s">
        <v>79</v>
      </c>
      <c r="D432" s="71">
        <f t="shared" ref="D432:AA432" si="250">$D$327</f>
        <v>2222.89</v>
      </c>
      <c r="E432" s="71">
        <f t="shared" si="250"/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customHeight="1" outlineLevel="1" x14ac:dyDescent="0.3">
      <c r="A433" s="163" t="s">
        <v>658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659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 t="shared" si="251"/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x14ac:dyDescent="0.3">
      <c r="A435" s="162" t="s">
        <v>660</v>
      </c>
      <c r="B435" s="54" t="str">
        <f>"23"&amp;"."&amp;$B$662&amp;"."&amp;$B$663</f>
        <v>23.03.2024</v>
      </c>
      <c r="C435" s="134" t="s">
        <v>76</v>
      </c>
      <c r="D435" s="135">
        <f>ROUND(((D436+D437+D439+D438)/1000),5)</f>
        <v>3.9982099999999998</v>
      </c>
      <c r="E435" s="135">
        <f>ROUND(((E436+E437+E439+E438)/1000),5)</f>
        <v>3.9165000000000001</v>
      </c>
      <c r="F435" s="135">
        <f>ROUND(((F436+F437+F439+F438)/1000),5)</f>
        <v>3.8580700000000001</v>
      </c>
      <c r="G435" s="135">
        <f t="shared" ref="G435:AA435" si="252">ROUND(((G436+G437+G439+G438)/1000),5)</f>
        <v>3.8437399999999999</v>
      </c>
      <c r="H435" s="135">
        <f t="shared" si="252"/>
        <v>3.8609399999999998</v>
      </c>
      <c r="I435" s="135">
        <f t="shared" si="252"/>
        <v>3.90699</v>
      </c>
      <c r="J435" s="135">
        <f t="shared" si="252"/>
        <v>3.9269699999999998</v>
      </c>
      <c r="K435" s="135">
        <f t="shared" si="252"/>
        <v>4.0937799999999998</v>
      </c>
      <c r="L435" s="135">
        <f t="shared" si="252"/>
        <v>4.3175600000000003</v>
      </c>
      <c r="M435" s="135">
        <f t="shared" si="252"/>
        <v>4.43689</v>
      </c>
      <c r="N435" s="135">
        <f t="shared" si="252"/>
        <v>4.5088299999999997</v>
      </c>
      <c r="O435" s="135">
        <f t="shared" si="252"/>
        <v>4.5009800000000002</v>
      </c>
      <c r="P435" s="135">
        <f t="shared" si="252"/>
        <v>4.46854</v>
      </c>
      <c r="Q435" s="135">
        <f t="shared" si="252"/>
        <v>4.4641599999999997</v>
      </c>
      <c r="R435" s="135">
        <f t="shared" si="252"/>
        <v>4.4272400000000003</v>
      </c>
      <c r="S435" s="135">
        <f t="shared" si="252"/>
        <v>4.4034700000000004</v>
      </c>
      <c r="T435" s="135">
        <f t="shared" si="252"/>
        <v>4.40883</v>
      </c>
      <c r="U435" s="135">
        <f t="shared" si="252"/>
        <v>4.4052300000000004</v>
      </c>
      <c r="V435" s="135">
        <f t="shared" si="252"/>
        <v>4.4507899999999996</v>
      </c>
      <c r="W435" s="135">
        <f t="shared" si="252"/>
        <v>4.5856399999999997</v>
      </c>
      <c r="X435" s="135">
        <f t="shared" si="252"/>
        <v>4.5018500000000001</v>
      </c>
      <c r="Y435" s="135">
        <f t="shared" si="252"/>
        <v>4.3831699999999998</v>
      </c>
      <c r="Z435" s="135">
        <f t="shared" si="252"/>
        <v>4.20709</v>
      </c>
      <c r="AA435" s="135">
        <f t="shared" si="252"/>
        <v>4.0385499999999999</v>
      </c>
    </row>
    <row r="436" spans="1:27" ht="12.75" customHeight="1" outlineLevel="1" x14ac:dyDescent="0.3">
      <c r="A436" s="163" t="s">
        <v>661</v>
      </c>
      <c r="B436" s="94" t="s">
        <v>238</v>
      </c>
      <c r="C436" s="70" t="s">
        <v>79</v>
      </c>
      <c r="D436" s="71">
        <v>1553.37</v>
      </c>
      <c r="E436" s="71">
        <v>1471.66</v>
      </c>
      <c r="F436" s="71">
        <v>1413.23</v>
      </c>
      <c r="G436" s="71">
        <v>1398.9</v>
      </c>
      <c r="H436" s="71">
        <v>1416.1</v>
      </c>
      <c r="I436" s="71">
        <v>1462.15</v>
      </c>
      <c r="J436" s="71">
        <v>1482.13</v>
      </c>
      <c r="K436" s="71">
        <v>1648.94</v>
      </c>
      <c r="L436" s="71">
        <v>1872.72</v>
      </c>
      <c r="M436" s="71">
        <v>1992.05</v>
      </c>
      <c r="N436" s="71">
        <v>2063.9899999999998</v>
      </c>
      <c r="O436" s="71">
        <v>2056.14</v>
      </c>
      <c r="P436" s="71">
        <v>2023.7</v>
      </c>
      <c r="Q436" s="71">
        <v>2019.32</v>
      </c>
      <c r="R436" s="71">
        <v>1982.4</v>
      </c>
      <c r="S436" s="71">
        <v>1958.63</v>
      </c>
      <c r="T436" s="71">
        <v>1963.99</v>
      </c>
      <c r="U436" s="71">
        <v>1960.39</v>
      </c>
      <c r="V436" s="71">
        <v>2005.95</v>
      </c>
      <c r="W436" s="71">
        <v>2140.8000000000002</v>
      </c>
      <c r="X436" s="71">
        <v>2057.0100000000002</v>
      </c>
      <c r="Y436" s="71">
        <v>1938.33</v>
      </c>
      <c r="Z436" s="71">
        <v>1762.25</v>
      </c>
      <c r="AA436" s="71">
        <v>1593.71</v>
      </c>
    </row>
    <row r="437" spans="1:27" ht="12.75" customHeight="1" outlineLevel="1" x14ac:dyDescent="0.3">
      <c r="A437" s="163" t="s">
        <v>662</v>
      </c>
      <c r="B437" s="94" t="s">
        <v>90</v>
      </c>
      <c r="C437" s="70" t="s">
        <v>79</v>
      </c>
      <c r="D437" s="71">
        <f t="shared" ref="D437:AA437" si="253">$D$327</f>
        <v>2222.89</v>
      </c>
      <c r="E437" s="71">
        <f t="shared" si="253"/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customHeight="1" outlineLevel="1" x14ac:dyDescent="0.3">
      <c r="A438" s="163" t="s">
        <v>663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664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 t="shared" si="254"/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x14ac:dyDescent="0.3">
      <c r="A440" s="162" t="s">
        <v>665</v>
      </c>
      <c r="B440" s="54" t="str">
        <f>"24"&amp;"."&amp;$B$662&amp;"."&amp;$B$663</f>
        <v>24.03.2024</v>
      </c>
      <c r="C440" s="134" t="s">
        <v>76</v>
      </c>
      <c r="D440" s="135">
        <f>ROUND(((D441+D442+D444+D443)/1000),5)</f>
        <v>3.8950999999999998</v>
      </c>
      <c r="E440" s="135">
        <f>ROUND(((E441+E442+E444+E443)/1000),5)</f>
        <v>3.7282299999999999</v>
      </c>
      <c r="F440" s="135">
        <f>ROUND(((F441+F442+F444+F443)/1000),5)</f>
        <v>3.6731500000000001</v>
      </c>
      <c r="G440" s="135">
        <f t="shared" ref="G440:AA440" si="255">ROUND(((G441+G442+G444+G443)/1000),5)</f>
        <v>3.6652200000000001</v>
      </c>
      <c r="H440" s="135">
        <f t="shared" si="255"/>
        <v>3.66594</v>
      </c>
      <c r="I440" s="135">
        <f t="shared" si="255"/>
        <v>3.6772999999999998</v>
      </c>
      <c r="J440" s="135">
        <f t="shared" si="255"/>
        <v>3.6998199999999999</v>
      </c>
      <c r="K440" s="135">
        <f t="shared" si="255"/>
        <v>3.8694899999999999</v>
      </c>
      <c r="L440" s="135">
        <f t="shared" si="255"/>
        <v>4.0054800000000004</v>
      </c>
      <c r="M440" s="135">
        <f t="shared" si="255"/>
        <v>4.1921600000000003</v>
      </c>
      <c r="N440" s="135">
        <f t="shared" si="255"/>
        <v>4.2328000000000001</v>
      </c>
      <c r="O440" s="135">
        <f t="shared" si="255"/>
        <v>4.2498500000000003</v>
      </c>
      <c r="P440" s="135">
        <f t="shared" si="255"/>
        <v>4.2394499999999997</v>
      </c>
      <c r="Q440" s="135">
        <f t="shared" si="255"/>
        <v>4.2376500000000004</v>
      </c>
      <c r="R440" s="135">
        <f t="shared" si="255"/>
        <v>4.2280199999999999</v>
      </c>
      <c r="S440" s="135">
        <f t="shared" si="255"/>
        <v>4.2280699999999998</v>
      </c>
      <c r="T440" s="135">
        <f t="shared" si="255"/>
        <v>4.23576</v>
      </c>
      <c r="U440" s="135">
        <f t="shared" si="255"/>
        <v>4.2456899999999997</v>
      </c>
      <c r="V440" s="135">
        <f t="shared" si="255"/>
        <v>4.3048200000000003</v>
      </c>
      <c r="W440" s="135">
        <f t="shared" si="255"/>
        <v>4.4389599999999998</v>
      </c>
      <c r="X440" s="135">
        <f t="shared" si="255"/>
        <v>4.3501799999999999</v>
      </c>
      <c r="Y440" s="135">
        <f t="shared" si="255"/>
        <v>4.2228899999999996</v>
      </c>
      <c r="Z440" s="135">
        <f t="shared" si="255"/>
        <v>4.0735599999999996</v>
      </c>
      <c r="AA440" s="135">
        <f t="shared" si="255"/>
        <v>3.9204400000000001</v>
      </c>
    </row>
    <row r="441" spans="1:27" ht="12.75" customHeight="1" outlineLevel="1" x14ac:dyDescent="0.3">
      <c r="A441" s="163" t="s">
        <v>666</v>
      </c>
      <c r="B441" s="94" t="s">
        <v>238</v>
      </c>
      <c r="C441" s="70" t="s">
        <v>79</v>
      </c>
      <c r="D441" s="71">
        <v>1450.26</v>
      </c>
      <c r="E441" s="71">
        <v>1283.3900000000001</v>
      </c>
      <c r="F441" s="71">
        <v>1228.31</v>
      </c>
      <c r="G441" s="71">
        <v>1220.3800000000001</v>
      </c>
      <c r="H441" s="71">
        <v>1221.0999999999999</v>
      </c>
      <c r="I441" s="71">
        <v>1232.46</v>
      </c>
      <c r="J441" s="71">
        <v>1254.98</v>
      </c>
      <c r="K441" s="71">
        <v>1424.65</v>
      </c>
      <c r="L441" s="71">
        <v>1560.64</v>
      </c>
      <c r="M441" s="71">
        <v>1747.32</v>
      </c>
      <c r="N441" s="71">
        <v>1787.96</v>
      </c>
      <c r="O441" s="71">
        <v>1805.01</v>
      </c>
      <c r="P441" s="71">
        <v>1794.61</v>
      </c>
      <c r="Q441" s="71">
        <v>1792.81</v>
      </c>
      <c r="R441" s="71">
        <v>1783.18</v>
      </c>
      <c r="S441" s="71">
        <v>1783.23</v>
      </c>
      <c r="T441" s="71">
        <v>1790.92</v>
      </c>
      <c r="U441" s="71">
        <v>1800.85</v>
      </c>
      <c r="V441" s="71">
        <v>1859.98</v>
      </c>
      <c r="W441" s="71">
        <v>1994.12</v>
      </c>
      <c r="X441" s="71">
        <v>1905.34</v>
      </c>
      <c r="Y441" s="71">
        <v>1778.05</v>
      </c>
      <c r="Z441" s="71">
        <v>1628.72</v>
      </c>
      <c r="AA441" s="71">
        <v>1475.6</v>
      </c>
    </row>
    <row r="442" spans="1:27" ht="12.75" customHeight="1" outlineLevel="1" x14ac:dyDescent="0.3">
      <c r="A442" s="163" t="s">
        <v>667</v>
      </c>
      <c r="B442" s="94" t="s">
        <v>90</v>
      </c>
      <c r="C442" s="70" t="s">
        <v>79</v>
      </c>
      <c r="D442" s="71">
        <f t="shared" ref="D442:AA442" si="256">$D$327</f>
        <v>2222.89</v>
      </c>
      <c r="E442" s="71">
        <f t="shared" si="256"/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customHeight="1" outlineLevel="1" x14ac:dyDescent="0.3">
      <c r="A443" s="163" t="s">
        <v>668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669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 t="shared" si="257"/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ht="13.8" x14ac:dyDescent="0.3">
      <c r="A445" s="162" t="s">
        <v>670</v>
      </c>
      <c r="B445" s="54" t="str">
        <f>"25"&amp;"."&amp;$B$662&amp;"."&amp;$B$663</f>
        <v>25.03.2024</v>
      </c>
      <c r="C445" s="134" t="s">
        <v>76</v>
      </c>
      <c r="D445" s="135">
        <f>ROUND(((D446+D447+D449+D448)/1000),5)</f>
        <v>3.9223499999999998</v>
      </c>
      <c r="E445" s="135">
        <f>ROUND(((E446+E447+E449+E448)/1000),5)</f>
        <v>3.7830499999999998</v>
      </c>
      <c r="F445" s="135">
        <f>ROUND(((F446+F447+F449+F448)/1000),5)</f>
        <v>3.7275700000000001</v>
      </c>
      <c r="G445" s="135">
        <f t="shared" ref="G445:AA445" si="258">ROUND(((G446+G447+G449+G448)/1000),5)</f>
        <v>3.7127599999999998</v>
      </c>
      <c r="H445" s="135">
        <f t="shared" si="258"/>
        <v>3.8130999999999999</v>
      </c>
      <c r="I445" s="135">
        <f t="shared" si="258"/>
        <v>3.90863</v>
      </c>
      <c r="J445" s="135">
        <f t="shared" si="258"/>
        <v>3.9832700000000001</v>
      </c>
      <c r="K445" s="135">
        <f t="shared" si="258"/>
        <v>4.2222799999999996</v>
      </c>
      <c r="L445" s="135">
        <f t="shared" si="258"/>
        <v>4.3918200000000001</v>
      </c>
      <c r="M445" s="135">
        <f t="shared" si="258"/>
        <v>4.4575199999999997</v>
      </c>
      <c r="N445" s="135">
        <f t="shared" si="258"/>
        <v>4.4682700000000004</v>
      </c>
      <c r="O445" s="135">
        <f t="shared" si="258"/>
        <v>4.4831099999999999</v>
      </c>
      <c r="P445" s="135">
        <f t="shared" si="258"/>
        <v>4.4744200000000003</v>
      </c>
      <c r="Q445" s="135">
        <f t="shared" si="258"/>
        <v>4.4800500000000003</v>
      </c>
      <c r="R445" s="135">
        <f t="shared" si="258"/>
        <v>4.4715800000000003</v>
      </c>
      <c r="S445" s="135">
        <f t="shared" si="258"/>
        <v>4.4677100000000003</v>
      </c>
      <c r="T445" s="135">
        <f t="shared" si="258"/>
        <v>4.4641700000000002</v>
      </c>
      <c r="U445" s="135">
        <f t="shared" si="258"/>
        <v>4.3883799999999997</v>
      </c>
      <c r="V445" s="135">
        <f t="shared" si="258"/>
        <v>4.4059900000000001</v>
      </c>
      <c r="W445" s="135">
        <f t="shared" si="258"/>
        <v>4.4676</v>
      </c>
      <c r="X445" s="135">
        <f t="shared" si="258"/>
        <v>4.4227299999999996</v>
      </c>
      <c r="Y445" s="135">
        <f t="shared" si="258"/>
        <v>4.3264500000000004</v>
      </c>
      <c r="Z445" s="135">
        <f t="shared" si="258"/>
        <v>4.0450600000000003</v>
      </c>
      <c r="AA445" s="135">
        <f t="shared" si="258"/>
        <v>3.9369800000000001</v>
      </c>
    </row>
    <row r="446" spans="1:27" ht="12.75" customHeight="1" outlineLevel="1" x14ac:dyDescent="0.3">
      <c r="A446" s="163" t="s">
        <v>671</v>
      </c>
      <c r="B446" s="94" t="s">
        <v>238</v>
      </c>
      <c r="C446" s="70" t="s">
        <v>79</v>
      </c>
      <c r="D446" s="71">
        <v>1477.51</v>
      </c>
      <c r="E446" s="71">
        <v>1338.21</v>
      </c>
      <c r="F446" s="71">
        <v>1282.73</v>
      </c>
      <c r="G446" s="71">
        <v>1267.92</v>
      </c>
      <c r="H446" s="71">
        <v>1368.26</v>
      </c>
      <c r="I446" s="71">
        <v>1463.79</v>
      </c>
      <c r="J446" s="71">
        <v>1538.43</v>
      </c>
      <c r="K446" s="71">
        <v>1777.44</v>
      </c>
      <c r="L446" s="71">
        <v>1946.98</v>
      </c>
      <c r="M446" s="71">
        <v>2012.68</v>
      </c>
      <c r="N446" s="71">
        <v>2023.43</v>
      </c>
      <c r="O446" s="71">
        <v>2038.27</v>
      </c>
      <c r="P446" s="71">
        <v>2029.58</v>
      </c>
      <c r="Q446" s="71">
        <v>2035.21</v>
      </c>
      <c r="R446" s="71">
        <v>2026.74</v>
      </c>
      <c r="S446" s="71">
        <v>2022.87</v>
      </c>
      <c r="T446" s="71">
        <v>2019.33</v>
      </c>
      <c r="U446" s="71">
        <v>1943.54</v>
      </c>
      <c r="V446" s="71">
        <v>1961.15</v>
      </c>
      <c r="W446" s="71">
        <v>2022.76</v>
      </c>
      <c r="X446" s="71">
        <v>1977.89</v>
      </c>
      <c r="Y446" s="71">
        <v>1881.61</v>
      </c>
      <c r="Z446" s="71">
        <v>1600.22</v>
      </c>
      <c r="AA446" s="71">
        <v>1492.14</v>
      </c>
    </row>
    <row r="447" spans="1:27" ht="12.75" customHeight="1" outlineLevel="1" x14ac:dyDescent="0.3">
      <c r="A447" s="163" t="s">
        <v>672</v>
      </c>
      <c r="B447" s="94" t="s">
        <v>90</v>
      </c>
      <c r="C447" s="70" t="s">
        <v>79</v>
      </c>
      <c r="D447" s="71">
        <f t="shared" ref="D447:AA447" si="259">$D$327</f>
        <v>2222.89</v>
      </c>
      <c r="E447" s="71">
        <f t="shared" si="259"/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customHeight="1" outlineLevel="1" x14ac:dyDescent="0.3">
      <c r="A448" s="163" t="s">
        <v>673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674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 t="shared" si="260"/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ht="13.8" x14ac:dyDescent="0.3">
      <c r="A450" s="162" t="s">
        <v>675</v>
      </c>
      <c r="B450" s="54" t="str">
        <f>"26"&amp;"."&amp;$B$662&amp;"."&amp;$B$663</f>
        <v>26.03.2024</v>
      </c>
      <c r="C450" s="134" t="s">
        <v>76</v>
      </c>
      <c r="D450" s="135">
        <f>ROUND(((D451+D452+D454+D453)/1000),5)</f>
        <v>3.84111</v>
      </c>
      <c r="E450" s="135">
        <f>ROUND(((E451+E452+E454+E453)/1000),5)</f>
        <v>3.73698</v>
      </c>
      <c r="F450" s="135">
        <f>ROUND(((F451+F452+F454+F453)/1000),5)</f>
        <v>3.6846999999999999</v>
      </c>
      <c r="G450" s="135">
        <f t="shared" ref="G450:AA450" si="261">ROUND(((G451+G452+G454+G453)/1000),5)</f>
        <v>3.68391</v>
      </c>
      <c r="H450" s="135">
        <f t="shared" si="261"/>
        <v>3.7235900000000002</v>
      </c>
      <c r="I450" s="135">
        <f t="shared" si="261"/>
        <v>3.8697400000000002</v>
      </c>
      <c r="J450" s="135">
        <f t="shared" si="261"/>
        <v>3.9755699999999998</v>
      </c>
      <c r="K450" s="135">
        <f t="shared" si="261"/>
        <v>4.2506199999999996</v>
      </c>
      <c r="L450" s="135">
        <f t="shared" si="261"/>
        <v>4.33819</v>
      </c>
      <c r="M450" s="135">
        <f t="shared" si="261"/>
        <v>4.4023300000000001</v>
      </c>
      <c r="N450" s="135">
        <f t="shared" si="261"/>
        <v>4.4319300000000004</v>
      </c>
      <c r="O450" s="135">
        <f t="shared" si="261"/>
        <v>4.4625899999999996</v>
      </c>
      <c r="P450" s="135">
        <f t="shared" si="261"/>
        <v>4.4298200000000003</v>
      </c>
      <c r="Q450" s="135">
        <f t="shared" si="261"/>
        <v>4.4316599999999999</v>
      </c>
      <c r="R450" s="135">
        <f t="shared" si="261"/>
        <v>4.4198599999999999</v>
      </c>
      <c r="S450" s="135">
        <f t="shared" si="261"/>
        <v>4.3958000000000004</v>
      </c>
      <c r="T450" s="135">
        <f t="shared" si="261"/>
        <v>4.3869199999999999</v>
      </c>
      <c r="U450" s="135">
        <f t="shared" si="261"/>
        <v>4.3392600000000003</v>
      </c>
      <c r="V450" s="135">
        <f t="shared" si="261"/>
        <v>4.3656899999999998</v>
      </c>
      <c r="W450" s="135">
        <f t="shared" si="261"/>
        <v>4.3962399999999997</v>
      </c>
      <c r="X450" s="135">
        <f t="shared" si="261"/>
        <v>4.3804600000000002</v>
      </c>
      <c r="Y450" s="135">
        <f t="shared" si="261"/>
        <v>4.2881200000000002</v>
      </c>
      <c r="Z450" s="135">
        <f t="shared" si="261"/>
        <v>4.0479599999999998</v>
      </c>
      <c r="AA450" s="135">
        <f t="shared" si="261"/>
        <v>3.9259400000000002</v>
      </c>
    </row>
    <row r="451" spans="1:27" ht="12.75" customHeight="1" outlineLevel="1" x14ac:dyDescent="0.3">
      <c r="A451" s="163" t="s">
        <v>676</v>
      </c>
      <c r="B451" s="94" t="s">
        <v>238</v>
      </c>
      <c r="C451" s="70" t="s">
        <v>79</v>
      </c>
      <c r="D451" s="71">
        <v>1396.27</v>
      </c>
      <c r="E451" s="71">
        <v>1292.1400000000001</v>
      </c>
      <c r="F451" s="71">
        <v>1239.8599999999999</v>
      </c>
      <c r="G451" s="71">
        <v>1239.07</v>
      </c>
      <c r="H451" s="71">
        <v>1278.75</v>
      </c>
      <c r="I451" s="71">
        <v>1424.9</v>
      </c>
      <c r="J451" s="71">
        <v>1530.73</v>
      </c>
      <c r="K451" s="71">
        <v>1805.78</v>
      </c>
      <c r="L451" s="71">
        <v>1893.35</v>
      </c>
      <c r="M451" s="71">
        <v>1957.49</v>
      </c>
      <c r="N451" s="71">
        <v>1987.09</v>
      </c>
      <c r="O451" s="71">
        <v>2017.75</v>
      </c>
      <c r="P451" s="71">
        <v>1984.98</v>
      </c>
      <c r="Q451" s="71">
        <v>1986.82</v>
      </c>
      <c r="R451" s="71">
        <v>1975.02</v>
      </c>
      <c r="S451" s="71">
        <v>1950.96</v>
      </c>
      <c r="T451" s="71">
        <v>1942.08</v>
      </c>
      <c r="U451" s="71">
        <v>1894.42</v>
      </c>
      <c r="V451" s="71">
        <v>1920.85</v>
      </c>
      <c r="W451" s="71">
        <v>1951.4</v>
      </c>
      <c r="X451" s="71">
        <v>1935.62</v>
      </c>
      <c r="Y451" s="71">
        <v>1843.28</v>
      </c>
      <c r="Z451" s="71">
        <v>1603.12</v>
      </c>
      <c r="AA451" s="71">
        <v>1481.1</v>
      </c>
    </row>
    <row r="452" spans="1:27" ht="12.75" customHeight="1" outlineLevel="1" x14ac:dyDescent="0.3">
      <c r="A452" s="163" t="s">
        <v>677</v>
      </c>
      <c r="B452" s="94" t="s">
        <v>90</v>
      </c>
      <c r="C452" s="70" t="s">
        <v>79</v>
      </c>
      <c r="D452" s="71">
        <f t="shared" ref="D452:AA452" si="262">$D$327</f>
        <v>2222.89</v>
      </c>
      <c r="E452" s="71">
        <f t="shared" si="262"/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customHeight="1" outlineLevel="1" x14ac:dyDescent="0.3">
      <c r="A453" s="163" t="s">
        <v>678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679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 t="shared" si="263"/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ht="13.8" x14ac:dyDescent="0.3">
      <c r="A455" s="162" t="s">
        <v>680</v>
      </c>
      <c r="B455" s="54" t="str">
        <f>"27"&amp;"."&amp;$B$662&amp;"."&amp;$B$663</f>
        <v>27.03.2024</v>
      </c>
      <c r="C455" s="134" t="s">
        <v>76</v>
      </c>
      <c r="D455" s="135">
        <f>ROUND(((D456+D457+D459+D458)/1000),5)</f>
        <v>3.7191100000000001</v>
      </c>
      <c r="E455" s="135">
        <f>ROUND(((E456+E457+E459+E458)/1000),5)</f>
        <v>3.68791</v>
      </c>
      <c r="F455" s="135">
        <f>ROUND(((F456+F457+F459+F458)/1000),5)</f>
        <v>3.6787399999999999</v>
      </c>
      <c r="G455" s="135">
        <f t="shared" ref="G455:AA455" si="264">ROUND(((G456+G457+G459+G458)/1000),5)</f>
        <v>3.6803900000000001</v>
      </c>
      <c r="H455" s="135">
        <f t="shared" si="264"/>
        <v>3.6852499999999999</v>
      </c>
      <c r="I455" s="135">
        <f t="shared" si="264"/>
        <v>3.7509000000000001</v>
      </c>
      <c r="J455" s="135">
        <f t="shared" si="264"/>
        <v>3.9616600000000002</v>
      </c>
      <c r="K455" s="135">
        <f t="shared" si="264"/>
        <v>4.2358500000000001</v>
      </c>
      <c r="L455" s="135">
        <f t="shared" si="264"/>
        <v>4.3628099999999996</v>
      </c>
      <c r="M455" s="135">
        <f t="shared" si="264"/>
        <v>4.4580500000000001</v>
      </c>
      <c r="N455" s="135">
        <f t="shared" si="264"/>
        <v>4.5153999999999996</v>
      </c>
      <c r="O455" s="135">
        <f t="shared" si="264"/>
        <v>4.55281</v>
      </c>
      <c r="P455" s="135">
        <f t="shared" si="264"/>
        <v>4.5382999999999996</v>
      </c>
      <c r="Q455" s="135">
        <f t="shared" si="264"/>
        <v>4.5325699999999998</v>
      </c>
      <c r="R455" s="135">
        <f t="shared" si="264"/>
        <v>4.4628300000000003</v>
      </c>
      <c r="S455" s="135">
        <f t="shared" si="264"/>
        <v>4.3725899999999998</v>
      </c>
      <c r="T455" s="135">
        <f t="shared" si="264"/>
        <v>4.3408699999999998</v>
      </c>
      <c r="U455" s="135">
        <f t="shared" si="264"/>
        <v>4.2689899999999996</v>
      </c>
      <c r="V455" s="135">
        <f t="shared" si="264"/>
        <v>4.3140200000000002</v>
      </c>
      <c r="W455" s="135">
        <f t="shared" si="264"/>
        <v>4.4081799999999998</v>
      </c>
      <c r="X455" s="135">
        <f t="shared" si="264"/>
        <v>4.39499</v>
      </c>
      <c r="Y455" s="135">
        <f t="shared" si="264"/>
        <v>4.3001300000000002</v>
      </c>
      <c r="Z455" s="135">
        <f t="shared" si="264"/>
        <v>4.0720200000000002</v>
      </c>
      <c r="AA455" s="135">
        <f t="shared" si="264"/>
        <v>3.9059300000000001</v>
      </c>
    </row>
    <row r="456" spans="1:27" ht="12.75" customHeight="1" outlineLevel="1" x14ac:dyDescent="0.3">
      <c r="A456" s="163" t="s">
        <v>681</v>
      </c>
      <c r="B456" s="94" t="s">
        <v>238</v>
      </c>
      <c r="C456" s="70" t="s">
        <v>79</v>
      </c>
      <c r="D456" s="71">
        <v>1274.27</v>
      </c>
      <c r="E456" s="71">
        <v>1243.07</v>
      </c>
      <c r="F456" s="71">
        <v>1233.9000000000001</v>
      </c>
      <c r="G456" s="71">
        <v>1235.55</v>
      </c>
      <c r="H456" s="71">
        <v>1240.4100000000001</v>
      </c>
      <c r="I456" s="71">
        <v>1306.06</v>
      </c>
      <c r="J456" s="71">
        <v>1516.82</v>
      </c>
      <c r="K456" s="71">
        <v>1791.01</v>
      </c>
      <c r="L456" s="71">
        <v>1917.97</v>
      </c>
      <c r="M456" s="71">
        <v>2013.21</v>
      </c>
      <c r="N456" s="71">
        <v>2070.56</v>
      </c>
      <c r="O456" s="71">
        <v>2107.9699999999998</v>
      </c>
      <c r="P456" s="71">
        <v>2093.46</v>
      </c>
      <c r="Q456" s="71">
        <v>2087.73</v>
      </c>
      <c r="R456" s="71">
        <v>2017.99</v>
      </c>
      <c r="S456" s="71">
        <v>1927.75</v>
      </c>
      <c r="T456" s="71">
        <v>1896.03</v>
      </c>
      <c r="U456" s="71">
        <v>1824.15</v>
      </c>
      <c r="V456" s="71">
        <v>1869.18</v>
      </c>
      <c r="W456" s="71">
        <v>1963.34</v>
      </c>
      <c r="X456" s="71">
        <v>1950.15</v>
      </c>
      <c r="Y456" s="71">
        <v>1855.29</v>
      </c>
      <c r="Z456" s="71">
        <v>1627.18</v>
      </c>
      <c r="AA456" s="71">
        <v>1461.09</v>
      </c>
    </row>
    <row r="457" spans="1:27" ht="12.75" customHeight="1" outlineLevel="1" x14ac:dyDescent="0.3">
      <c r="A457" s="163" t="s">
        <v>682</v>
      </c>
      <c r="B457" s="94" t="s">
        <v>90</v>
      </c>
      <c r="C457" s="70" t="s">
        <v>79</v>
      </c>
      <c r="D457" s="71">
        <f t="shared" ref="D457:AA457" si="265">$D$327</f>
        <v>2222.89</v>
      </c>
      <c r="E457" s="71">
        <f t="shared" si="265"/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customHeight="1" outlineLevel="1" x14ac:dyDescent="0.3">
      <c r="A458" s="163" t="s">
        <v>683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684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 t="shared" si="266"/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ht="13.8" x14ac:dyDescent="0.3">
      <c r="A460" s="162" t="s">
        <v>685</v>
      </c>
      <c r="B460" s="54" t="str">
        <f>"28"&amp;"."&amp;$B$662&amp;"."&amp;$B$663</f>
        <v>28.03.2024</v>
      </c>
      <c r="C460" s="134" t="s">
        <v>76</v>
      </c>
      <c r="D460" s="135">
        <f>ROUND(((D461+D462+D464+D463)/1000),5)</f>
        <v>3.7371699999999999</v>
      </c>
      <c r="E460" s="135">
        <f>ROUND(((E461+E462+E464+E463)/1000),5)</f>
        <v>3.6886700000000001</v>
      </c>
      <c r="F460" s="135">
        <f>ROUND(((F461+F462+F464+F463)/1000),5)</f>
        <v>3.6817000000000002</v>
      </c>
      <c r="G460" s="135">
        <f t="shared" ref="G460:AA460" si="267">ROUND(((G461+G462+G464+G463)/1000),5)</f>
        <v>3.67997</v>
      </c>
      <c r="H460" s="135">
        <f t="shared" si="267"/>
        <v>3.6869800000000001</v>
      </c>
      <c r="I460" s="135">
        <f t="shared" si="267"/>
        <v>3.8591199999999999</v>
      </c>
      <c r="J460" s="135">
        <f t="shared" si="267"/>
        <v>3.9888300000000001</v>
      </c>
      <c r="K460" s="135">
        <f t="shared" si="267"/>
        <v>4.2841699999999996</v>
      </c>
      <c r="L460" s="135">
        <f t="shared" si="267"/>
        <v>4.3736100000000002</v>
      </c>
      <c r="M460" s="135">
        <f t="shared" si="267"/>
        <v>4.4587700000000003</v>
      </c>
      <c r="N460" s="135">
        <f t="shared" si="267"/>
        <v>4.4469700000000003</v>
      </c>
      <c r="O460" s="135">
        <f t="shared" si="267"/>
        <v>4.4590899999999998</v>
      </c>
      <c r="P460" s="135">
        <f t="shared" si="267"/>
        <v>4.4584200000000003</v>
      </c>
      <c r="Q460" s="135">
        <f t="shared" si="267"/>
        <v>4.4531400000000003</v>
      </c>
      <c r="R460" s="135">
        <f t="shared" si="267"/>
        <v>4.4418199999999999</v>
      </c>
      <c r="S460" s="135">
        <f t="shared" si="267"/>
        <v>4.4147100000000004</v>
      </c>
      <c r="T460" s="135">
        <f t="shared" si="267"/>
        <v>4.3891099999999996</v>
      </c>
      <c r="U460" s="135">
        <f t="shared" si="267"/>
        <v>4.3379399999999997</v>
      </c>
      <c r="V460" s="135">
        <f t="shared" si="267"/>
        <v>4.3763100000000001</v>
      </c>
      <c r="W460" s="135">
        <f t="shared" si="267"/>
        <v>4.4683200000000003</v>
      </c>
      <c r="X460" s="135">
        <f t="shared" si="267"/>
        <v>4.4393099999999999</v>
      </c>
      <c r="Y460" s="135">
        <f t="shared" si="267"/>
        <v>4.3519100000000002</v>
      </c>
      <c r="Z460" s="135">
        <f t="shared" si="267"/>
        <v>4.1698700000000004</v>
      </c>
      <c r="AA460" s="135">
        <f t="shared" si="267"/>
        <v>3.9355600000000002</v>
      </c>
    </row>
    <row r="461" spans="1:27" ht="12.75" customHeight="1" outlineLevel="1" x14ac:dyDescent="0.3">
      <c r="A461" s="163" t="s">
        <v>686</v>
      </c>
      <c r="B461" s="94" t="s">
        <v>238</v>
      </c>
      <c r="C461" s="70" t="s">
        <v>79</v>
      </c>
      <c r="D461" s="71">
        <v>1292.33</v>
      </c>
      <c r="E461" s="71">
        <v>1243.83</v>
      </c>
      <c r="F461" s="71">
        <v>1236.8599999999999</v>
      </c>
      <c r="G461" s="71">
        <v>1235.1300000000001</v>
      </c>
      <c r="H461" s="71">
        <v>1242.1400000000001</v>
      </c>
      <c r="I461" s="71">
        <v>1414.28</v>
      </c>
      <c r="J461" s="71">
        <v>1543.99</v>
      </c>
      <c r="K461" s="71">
        <v>1839.33</v>
      </c>
      <c r="L461" s="71">
        <v>1928.77</v>
      </c>
      <c r="M461" s="71">
        <v>2013.93</v>
      </c>
      <c r="N461" s="71">
        <v>2002.13</v>
      </c>
      <c r="O461" s="71">
        <v>2014.25</v>
      </c>
      <c r="P461" s="71">
        <v>2013.58</v>
      </c>
      <c r="Q461" s="71">
        <v>2008.3</v>
      </c>
      <c r="R461" s="71">
        <v>1996.98</v>
      </c>
      <c r="S461" s="71">
        <v>1969.87</v>
      </c>
      <c r="T461" s="71">
        <v>1944.27</v>
      </c>
      <c r="U461" s="71">
        <v>1893.1</v>
      </c>
      <c r="V461" s="71">
        <v>1931.47</v>
      </c>
      <c r="W461" s="71">
        <v>2023.48</v>
      </c>
      <c r="X461" s="71">
        <v>1994.47</v>
      </c>
      <c r="Y461" s="71">
        <v>1907.07</v>
      </c>
      <c r="Z461" s="71">
        <v>1725.03</v>
      </c>
      <c r="AA461" s="71">
        <v>1490.72</v>
      </c>
    </row>
    <row r="462" spans="1:27" ht="12.75" customHeight="1" outlineLevel="1" x14ac:dyDescent="0.3">
      <c r="A462" s="163" t="s">
        <v>687</v>
      </c>
      <c r="B462" s="94" t="s">
        <v>90</v>
      </c>
      <c r="C462" s="70" t="s">
        <v>79</v>
      </c>
      <c r="D462" s="71">
        <f t="shared" ref="D462:AA462" si="268">$D$327</f>
        <v>2222.89</v>
      </c>
      <c r="E462" s="71">
        <f t="shared" si="268"/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customHeight="1" outlineLevel="1" x14ac:dyDescent="0.3">
      <c r="A463" s="163" t="s">
        <v>688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689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 t="shared" si="269"/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ht="13.8" x14ac:dyDescent="0.3">
      <c r="A465" s="162" t="s">
        <v>690</v>
      </c>
      <c r="B465" s="54" t="str">
        <f>"29"&amp;"."&amp;$B$662&amp;"."&amp;$B$663</f>
        <v>29.03.2024</v>
      </c>
      <c r="C465" s="134" t="s">
        <v>76</v>
      </c>
      <c r="D465" s="135">
        <f>ROUND(((D466+D467+D469+D468)/1000),5)</f>
        <v>3.8639100000000002</v>
      </c>
      <c r="E465" s="135">
        <f>ROUND(((E466+E467+E469+E468)/1000),5)</f>
        <v>3.7500599999999999</v>
      </c>
      <c r="F465" s="135">
        <f>ROUND(((F466+F467+F469+F468)/1000),5)</f>
        <v>3.73889</v>
      </c>
      <c r="G465" s="135">
        <f t="shared" ref="G465:AA465" si="270">ROUND(((G466+G467+G469+G468)/1000),5)</f>
        <v>3.7353399999999999</v>
      </c>
      <c r="H465" s="135">
        <f t="shared" si="270"/>
        <v>3.7471700000000001</v>
      </c>
      <c r="I465" s="135">
        <f t="shared" si="270"/>
        <v>3.8635799999999998</v>
      </c>
      <c r="J465" s="135">
        <f t="shared" si="270"/>
        <v>4.0073600000000003</v>
      </c>
      <c r="K465" s="135">
        <f t="shared" si="270"/>
        <v>4.3035199999999998</v>
      </c>
      <c r="L465" s="135">
        <f t="shared" si="270"/>
        <v>4.4403300000000003</v>
      </c>
      <c r="M465" s="135">
        <f t="shared" si="270"/>
        <v>4.4892599999999998</v>
      </c>
      <c r="N465" s="135">
        <f t="shared" si="270"/>
        <v>4.4962900000000001</v>
      </c>
      <c r="O465" s="135">
        <f t="shared" si="270"/>
        <v>4.5254099999999999</v>
      </c>
      <c r="P465" s="135">
        <f t="shared" si="270"/>
        <v>4.5124300000000002</v>
      </c>
      <c r="Q465" s="135">
        <f t="shared" si="270"/>
        <v>4.5002300000000002</v>
      </c>
      <c r="R465" s="135">
        <f t="shared" si="270"/>
        <v>4.4873200000000004</v>
      </c>
      <c r="S465" s="135">
        <f t="shared" si="270"/>
        <v>4.4793099999999999</v>
      </c>
      <c r="T465" s="135">
        <f t="shared" si="270"/>
        <v>4.4558400000000002</v>
      </c>
      <c r="U465" s="135">
        <f t="shared" si="270"/>
        <v>4.4033800000000003</v>
      </c>
      <c r="V465" s="135">
        <f t="shared" si="270"/>
        <v>4.4338199999999999</v>
      </c>
      <c r="W465" s="135">
        <f t="shared" si="270"/>
        <v>4.4781399999999998</v>
      </c>
      <c r="X465" s="135">
        <f t="shared" si="270"/>
        <v>4.4774099999999999</v>
      </c>
      <c r="Y465" s="135">
        <f t="shared" si="270"/>
        <v>4.4317500000000001</v>
      </c>
      <c r="Z465" s="135">
        <f t="shared" si="270"/>
        <v>4.27081</v>
      </c>
      <c r="AA465" s="135">
        <f t="shared" si="270"/>
        <v>3.9708999999999999</v>
      </c>
    </row>
    <row r="466" spans="1:27" ht="12.75" customHeight="1" outlineLevel="1" x14ac:dyDescent="0.3">
      <c r="A466" s="163" t="s">
        <v>691</v>
      </c>
      <c r="B466" s="94" t="s">
        <v>238</v>
      </c>
      <c r="C466" s="70" t="s">
        <v>79</v>
      </c>
      <c r="D466" s="71">
        <v>1419.07</v>
      </c>
      <c r="E466" s="71">
        <v>1305.22</v>
      </c>
      <c r="F466" s="71">
        <v>1294.05</v>
      </c>
      <c r="G466" s="71">
        <v>1290.5</v>
      </c>
      <c r="H466" s="71">
        <v>1302.33</v>
      </c>
      <c r="I466" s="71">
        <v>1418.74</v>
      </c>
      <c r="J466" s="71">
        <v>1562.52</v>
      </c>
      <c r="K466" s="71">
        <v>1858.68</v>
      </c>
      <c r="L466" s="71">
        <v>1995.49</v>
      </c>
      <c r="M466" s="71">
        <v>2044.42</v>
      </c>
      <c r="N466" s="71">
        <v>2051.4499999999998</v>
      </c>
      <c r="O466" s="71">
        <v>2080.5700000000002</v>
      </c>
      <c r="P466" s="71">
        <v>2067.59</v>
      </c>
      <c r="Q466" s="71">
        <v>2055.39</v>
      </c>
      <c r="R466" s="71">
        <v>2042.48</v>
      </c>
      <c r="S466" s="71">
        <v>2034.47</v>
      </c>
      <c r="T466" s="71">
        <v>2011</v>
      </c>
      <c r="U466" s="71">
        <v>1958.54</v>
      </c>
      <c r="V466" s="71">
        <v>1988.98</v>
      </c>
      <c r="W466" s="71">
        <v>2033.3</v>
      </c>
      <c r="X466" s="71">
        <v>2032.57</v>
      </c>
      <c r="Y466" s="71">
        <v>1986.91</v>
      </c>
      <c r="Z466" s="71">
        <v>1825.97</v>
      </c>
      <c r="AA466" s="71">
        <v>1526.06</v>
      </c>
    </row>
    <row r="467" spans="1:27" ht="12.75" customHeight="1" outlineLevel="1" x14ac:dyDescent="0.3">
      <c r="A467" s="163" t="s">
        <v>692</v>
      </c>
      <c r="B467" s="94" t="s">
        <v>90</v>
      </c>
      <c r="C467" s="70" t="s">
        <v>79</v>
      </c>
      <c r="D467" s="71">
        <f t="shared" ref="D467:AA467" si="271">$D$327</f>
        <v>2222.89</v>
      </c>
      <c r="E467" s="71">
        <f t="shared" si="271"/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customHeight="1" outlineLevel="1" x14ac:dyDescent="0.3">
      <c r="A468" s="163" t="s">
        <v>693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694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 t="shared" si="272"/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ht="13.8" x14ac:dyDescent="0.3">
      <c r="A470" s="162" t="s">
        <v>695</v>
      </c>
      <c r="B470" s="54" t="str">
        <f>"30"&amp;"."&amp;$B$662&amp;"."&amp;$B$663</f>
        <v>30.03.2024</v>
      </c>
      <c r="C470" s="134" t="s">
        <v>76</v>
      </c>
      <c r="D470" s="135">
        <f>ROUND(((D471+D472+D474+D473)/1000),5)</f>
        <v>3.95119</v>
      </c>
      <c r="E470" s="135">
        <f>ROUND(((E471+E472+E474+E473)/1000),5)</f>
        <v>3.87988</v>
      </c>
      <c r="F470" s="135">
        <f>ROUND(((F471+F472+F474+F473)/1000),5)</f>
        <v>3.8134199999999998</v>
      </c>
      <c r="G470" s="135">
        <f t="shared" ref="G470:AA470" si="273">ROUND(((G471+G472+G474+G473)/1000),5)</f>
        <v>3.7522500000000001</v>
      </c>
      <c r="H470" s="135">
        <f t="shared" si="273"/>
        <v>3.8041700000000001</v>
      </c>
      <c r="I470" s="135">
        <f t="shared" si="273"/>
        <v>3.8666900000000002</v>
      </c>
      <c r="J470" s="135">
        <f t="shared" si="273"/>
        <v>3.8907500000000002</v>
      </c>
      <c r="K470" s="135">
        <f t="shared" si="273"/>
        <v>3.9705499999999998</v>
      </c>
      <c r="L470" s="135">
        <f t="shared" si="273"/>
        <v>4.3078500000000002</v>
      </c>
      <c r="M470" s="135">
        <f t="shared" si="273"/>
        <v>4.4058599999999997</v>
      </c>
      <c r="N470" s="135">
        <f t="shared" si="273"/>
        <v>4.4732200000000004</v>
      </c>
      <c r="O470" s="135">
        <f t="shared" si="273"/>
        <v>4.4936100000000003</v>
      </c>
      <c r="P470" s="135">
        <f t="shared" si="273"/>
        <v>4.4736700000000003</v>
      </c>
      <c r="Q470" s="135">
        <f t="shared" si="273"/>
        <v>4.4540800000000003</v>
      </c>
      <c r="R470" s="135">
        <f t="shared" si="273"/>
        <v>4.4371299999999998</v>
      </c>
      <c r="S470" s="135">
        <f t="shared" si="273"/>
        <v>4.4274199999999997</v>
      </c>
      <c r="T470" s="135">
        <f t="shared" si="273"/>
        <v>4.4202000000000004</v>
      </c>
      <c r="U470" s="135">
        <f t="shared" si="273"/>
        <v>4.4067600000000002</v>
      </c>
      <c r="V470" s="135">
        <f t="shared" si="273"/>
        <v>4.4478900000000001</v>
      </c>
      <c r="W470" s="135">
        <f t="shared" si="273"/>
        <v>4.4870900000000002</v>
      </c>
      <c r="X470" s="135">
        <f t="shared" si="273"/>
        <v>4.4827399999999997</v>
      </c>
      <c r="Y470" s="135">
        <f t="shared" si="273"/>
        <v>4.4372400000000001</v>
      </c>
      <c r="Z470" s="135">
        <f t="shared" si="273"/>
        <v>4.2711100000000002</v>
      </c>
      <c r="AA470" s="135">
        <f t="shared" si="273"/>
        <v>4.0099600000000004</v>
      </c>
    </row>
    <row r="471" spans="1:27" ht="12.75" customHeight="1" outlineLevel="1" x14ac:dyDescent="0.3">
      <c r="A471" s="163" t="s">
        <v>696</v>
      </c>
      <c r="B471" s="94" t="s">
        <v>238</v>
      </c>
      <c r="C471" s="70" t="s">
        <v>79</v>
      </c>
      <c r="D471" s="71">
        <v>1506.35</v>
      </c>
      <c r="E471" s="71">
        <v>1435.04</v>
      </c>
      <c r="F471" s="71">
        <v>1368.58</v>
      </c>
      <c r="G471" s="71">
        <v>1307.4100000000001</v>
      </c>
      <c r="H471" s="71">
        <v>1359.33</v>
      </c>
      <c r="I471" s="71">
        <v>1421.85</v>
      </c>
      <c r="J471" s="71">
        <v>1445.91</v>
      </c>
      <c r="K471" s="71">
        <v>1525.71</v>
      </c>
      <c r="L471" s="71">
        <v>1863.01</v>
      </c>
      <c r="M471" s="71">
        <v>1961.02</v>
      </c>
      <c r="N471" s="71">
        <v>2028.38</v>
      </c>
      <c r="O471" s="71">
        <v>2048.77</v>
      </c>
      <c r="P471" s="71">
        <v>2028.83</v>
      </c>
      <c r="Q471" s="71">
        <v>2009.24</v>
      </c>
      <c r="R471" s="71">
        <v>1992.29</v>
      </c>
      <c r="S471" s="71">
        <v>1982.58</v>
      </c>
      <c r="T471" s="71">
        <v>1975.36</v>
      </c>
      <c r="U471" s="71">
        <v>1961.92</v>
      </c>
      <c r="V471" s="71">
        <v>2003.05</v>
      </c>
      <c r="W471" s="71">
        <v>2042.25</v>
      </c>
      <c r="X471" s="71">
        <v>2037.9</v>
      </c>
      <c r="Y471" s="71">
        <v>1992.4</v>
      </c>
      <c r="Z471" s="71">
        <v>1826.27</v>
      </c>
      <c r="AA471" s="71">
        <v>1565.12</v>
      </c>
    </row>
    <row r="472" spans="1:27" ht="12.75" customHeight="1" outlineLevel="1" x14ac:dyDescent="0.3">
      <c r="A472" s="163" t="s">
        <v>697</v>
      </c>
      <c r="B472" s="94" t="s">
        <v>90</v>
      </c>
      <c r="C472" s="70" t="s">
        <v>79</v>
      </c>
      <c r="D472" s="71">
        <f t="shared" ref="D472:AA472" si="274">$D$327</f>
        <v>2222.89</v>
      </c>
      <c r="E472" s="71">
        <f t="shared" si="274"/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customHeight="1" outlineLevel="1" x14ac:dyDescent="0.3">
      <c r="A473" s="163" t="s">
        <v>698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699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 t="shared" si="275"/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ht="13.8" x14ac:dyDescent="0.3">
      <c r="A475" s="162" t="s">
        <v>700</v>
      </c>
      <c r="B475" s="54" t="str">
        <f>"31"&amp;"."&amp;$B$662&amp;"."&amp;$B$663</f>
        <v>31.03.2024</v>
      </c>
      <c r="C475" s="134" t="s">
        <v>76</v>
      </c>
      <c r="D475" s="135">
        <f>ROUND(((D476+D477+D479+D478)/1000),5)</f>
        <v>3.9636999999999998</v>
      </c>
      <c r="E475" s="135">
        <f>ROUND(((E476+E477+E479+E478)/1000),5)</f>
        <v>3.8731599999999999</v>
      </c>
      <c r="F475" s="135">
        <f>ROUND(((F476+F477+F479+F478)/1000),5)</f>
        <v>3.7816299999999998</v>
      </c>
      <c r="G475" s="135">
        <f t="shared" ref="G475:AA475" si="276">ROUND(((G476+G477+G479+G478)/1000),5)</f>
        <v>3.7730000000000001</v>
      </c>
      <c r="H475" s="135">
        <f t="shared" si="276"/>
        <v>3.8033800000000002</v>
      </c>
      <c r="I475" s="135">
        <f t="shared" si="276"/>
        <v>3.8599899999999998</v>
      </c>
      <c r="J475" s="135">
        <f t="shared" si="276"/>
        <v>3.8303699999999998</v>
      </c>
      <c r="K475" s="135">
        <f t="shared" si="276"/>
        <v>3.9252799999999999</v>
      </c>
      <c r="L475" s="135">
        <f t="shared" si="276"/>
        <v>4.0708500000000001</v>
      </c>
      <c r="M475" s="135">
        <f t="shared" si="276"/>
        <v>4.2482100000000003</v>
      </c>
      <c r="N475" s="135">
        <f t="shared" si="276"/>
        <v>4.2894899999999998</v>
      </c>
      <c r="O475" s="135">
        <f t="shared" si="276"/>
        <v>4.2977699999999999</v>
      </c>
      <c r="P475" s="135">
        <f t="shared" si="276"/>
        <v>4.2717000000000001</v>
      </c>
      <c r="Q475" s="135">
        <f t="shared" si="276"/>
        <v>4.2693000000000003</v>
      </c>
      <c r="R475" s="135">
        <f t="shared" si="276"/>
        <v>4.2697700000000003</v>
      </c>
      <c r="S475" s="135">
        <f t="shared" si="276"/>
        <v>4.2513899999999998</v>
      </c>
      <c r="T475" s="135">
        <f t="shared" si="276"/>
        <v>4.2511799999999997</v>
      </c>
      <c r="U475" s="135">
        <f t="shared" si="276"/>
        <v>4.3296999999999999</v>
      </c>
      <c r="V475" s="135">
        <f t="shared" si="276"/>
        <v>4.3453400000000002</v>
      </c>
      <c r="W475" s="135">
        <f t="shared" si="276"/>
        <v>4.4320899999999996</v>
      </c>
      <c r="X475" s="135">
        <f t="shared" si="276"/>
        <v>4.3972600000000002</v>
      </c>
      <c r="Y475" s="135">
        <f t="shared" si="276"/>
        <v>4.3312200000000001</v>
      </c>
      <c r="Z475" s="135">
        <f t="shared" si="276"/>
        <v>4.1161899999999996</v>
      </c>
      <c r="AA475" s="135">
        <f t="shared" si="276"/>
        <v>4.0120399999999998</v>
      </c>
    </row>
    <row r="476" spans="1:27" ht="12.75" customHeight="1" outlineLevel="1" x14ac:dyDescent="0.3">
      <c r="A476" s="163" t="s">
        <v>701</v>
      </c>
      <c r="B476" s="94" t="s">
        <v>238</v>
      </c>
      <c r="C476" s="70" t="s">
        <v>79</v>
      </c>
      <c r="D476" s="71">
        <v>1518.86</v>
      </c>
      <c r="E476" s="71">
        <v>1428.32</v>
      </c>
      <c r="F476" s="71">
        <v>1336.79</v>
      </c>
      <c r="G476" s="71">
        <v>1328.16</v>
      </c>
      <c r="H476" s="71">
        <v>1358.54</v>
      </c>
      <c r="I476" s="71">
        <v>1415.15</v>
      </c>
      <c r="J476" s="71">
        <v>1385.53</v>
      </c>
      <c r="K476" s="71">
        <v>1480.44</v>
      </c>
      <c r="L476" s="71">
        <v>1626.01</v>
      </c>
      <c r="M476" s="71">
        <v>1803.37</v>
      </c>
      <c r="N476" s="71">
        <v>1844.65</v>
      </c>
      <c r="O476" s="71">
        <v>1852.93</v>
      </c>
      <c r="P476" s="71">
        <v>1826.86</v>
      </c>
      <c r="Q476" s="71">
        <v>1824.46</v>
      </c>
      <c r="R476" s="71">
        <v>1824.93</v>
      </c>
      <c r="S476" s="71">
        <v>1806.55</v>
      </c>
      <c r="T476" s="71">
        <v>1806.34</v>
      </c>
      <c r="U476" s="71">
        <v>1884.86</v>
      </c>
      <c r="V476" s="71">
        <v>1900.5</v>
      </c>
      <c r="W476" s="71">
        <v>1987.25</v>
      </c>
      <c r="X476" s="71">
        <v>1952.42</v>
      </c>
      <c r="Y476" s="71">
        <v>1886.38</v>
      </c>
      <c r="Z476" s="71">
        <v>1671.35</v>
      </c>
      <c r="AA476" s="71">
        <v>1567.2</v>
      </c>
    </row>
    <row r="477" spans="1:27" ht="12.75" customHeight="1" outlineLevel="1" x14ac:dyDescent="0.3">
      <c r="A477" s="163" t="s">
        <v>702</v>
      </c>
      <c r="B477" s="94" t="s">
        <v>90</v>
      </c>
      <c r="C477" s="70" t="s">
        <v>79</v>
      </c>
      <c r="D477" s="71">
        <f t="shared" ref="D477:AA477" si="277">$D$327</f>
        <v>2222.89</v>
      </c>
      <c r="E477" s="71">
        <f t="shared" si="277"/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customHeight="1" outlineLevel="1" x14ac:dyDescent="0.3">
      <c r="A478" s="163" t="s">
        <v>703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704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 t="shared" si="278"/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706</v>
      </c>
      <c r="B484" s="54" t="str">
        <f>"01"&amp;"."&amp;$B$662&amp;"."&amp;$B$663</f>
        <v>01.03.2024</v>
      </c>
      <c r="C484" s="134" t="s">
        <v>76</v>
      </c>
      <c r="D484" s="135">
        <f>ROUND(((D485+D486+D488+D487)/1000),5)</f>
        <v>5.1208099999999996</v>
      </c>
      <c r="E484" s="135">
        <f>ROUND(((E485+E486+E488+E487)/1000),5)</f>
        <v>5.0554899999999998</v>
      </c>
      <c r="F484" s="135">
        <f>ROUND(((F485+F486+F488+F487)/1000),5)</f>
        <v>5.0477100000000004</v>
      </c>
      <c r="G484" s="135">
        <f t="shared" ref="G484:AA484" si="279">ROUND(((G485+G486+G488+G487)/1000),5)</f>
        <v>5.0513700000000004</v>
      </c>
      <c r="H484" s="135">
        <f t="shared" si="279"/>
        <v>5.1024000000000003</v>
      </c>
      <c r="I484" s="135">
        <f t="shared" si="279"/>
        <v>5.1959600000000004</v>
      </c>
      <c r="J484" s="135">
        <f t="shared" si="279"/>
        <v>5.2941200000000004</v>
      </c>
      <c r="K484" s="135">
        <f t="shared" si="279"/>
        <v>5.6019199999999998</v>
      </c>
      <c r="L484" s="135">
        <f t="shared" si="279"/>
        <v>5.7472000000000003</v>
      </c>
      <c r="M484" s="135">
        <f t="shared" si="279"/>
        <v>5.7823799999999999</v>
      </c>
      <c r="N484" s="135">
        <f t="shared" si="279"/>
        <v>5.7884799999999998</v>
      </c>
      <c r="O484" s="135">
        <f t="shared" si="279"/>
        <v>5.8395599999999996</v>
      </c>
      <c r="P484" s="135">
        <f t="shared" si="279"/>
        <v>5.8103300000000004</v>
      </c>
      <c r="Q484" s="135">
        <f t="shared" si="279"/>
        <v>5.8144600000000004</v>
      </c>
      <c r="R484" s="135">
        <f t="shared" si="279"/>
        <v>5.79941</v>
      </c>
      <c r="S484" s="135">
        <f t="shared" si="279"/>
        <v>5.7476200000000004</v>
      </c>
      <c r="T484" s="135">
        <f t="shared" si="279"/>
        <v>5.7234100000000003</v>
      </c>
      <c r="U484" s="135">
        <f t="shared" si="279"/>
        <v>5.7243599999999999</v>
      </c>
      <c r="V484" s="135">
        <f t="shared" si="279"/>
        <v>5.75413</v>
      </c>
      <c r="W484" s="135">
        <f t="shared" si="279"/>
        <v>5.8323799999999997</v>
      </c>
      <c r="X484" s="135">
        <f t="shared" si="279"/>
        <v>5.7821899999999999</v>
      </c>
      <c r="Y484" s="135">
        <f t="shared" si="279"/>
        <v>5.6730499999999999</v>
      </c>
      <c r="Z484" s="135">
        <f t="shared" si="279"/>
        <v>5.3745799999999999</v>
      </c>
      <c r="AA484" s="135">
        <f t="shared" si="279"/>
        <v>5.25467</v>
      </c>
    </row>
    <row r="485" spans="1:27" ht="12.75" customHeight="1" outlineLevel="1" x14ac:dyDescent="0.3">
      <c r="A485" s="163" t="s">
        <v>707</v>
      </c>
      <c r="B485" s="94" t="s">
        <v>238</v>
      </c>
      <c r="C485" s="70" t="s">
        <v>79</v>
      </c>
      <c r="D485" s="71">
        <v>1339.09</v>
      </c>
      <c r="E485" s="71">
        <v>1273.77</v>
      </c>
      <c r="F485" s="71">
        <v>1265.99</v>
      </c>
      <c r="G485" s="71">
        <v>1269.6500000000001</v>
      </c>
      <c r="H485" s="71">
        <v>1320.68</v>
      </c>
      <c r="I485" s="71">
        <v>1414.24</v>
      </c>
      <c r="J485" s="71">
        <v>1512.4</v>
      </c>
      <c r="K485" s="71">
        <v>1820.2</v>
      </c>
      <c r="L485" s="71">
        <v>1965.48</v>
      </c>
      <c r="M485" s="71">
        <v>2000.66</v>
      </c>
      <c r="N485" s="71">
        <v>2006.76</v>
      </c>
      <c r="O485" s="71">
        <v>2057.84</v>
      </c>
      <c r="P485" s="71">
        <v>2028.61</v>
      </c>
      <c r="Q485" s="71">
        <v>2032.74</v>
      </c>
      <c r="R485" s="71">
        <v>2017.69</v>
      </c>
      <c r="S485" s="71">
        <v>1965.9</v>
      </c>
      <c r="T485" s="71">
        <v>1941.69</v>
      </c>
      <c r="U485" s="71">
        <v>1942.64</v>
      </c>
      <c r="V485" s="71">
        <v>1972.41</v>
      </c>
      <c r="W485" s="71">
        <v>2050.66</v>
      </c>
      <c r="X485" s="71">
        <v>2000.47</v>
      </c>
      <c r="Y485" s="71">
        <v>1891.33</v>
      </c>
      <c r="Z485" s="71">
        <v>1592.86</v>
      </c>
      <c r="AA485" s="71">
        <v>1472.95</v>
      </c>
    </row>
    <row r="486" spans="1:27" ht="12.75" customHeight="1" outlineLevel="1" x14ac:dyDescent="0.3">
      <c r="A486" s="163" t="s">
        <v>708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customHeight="1" outlineLevel="1" x14ac:dyDescent="0.3">
      <c r="A487" s="163" t="s">
        <v>709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710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 t="shared" si="281"/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ht="13.8" x14ac:dyDescent="0.3">
      <c r="A489" s="162" t="s">
        <v>711</v>
      </c>
      <c r="B489" s="54" t="str">
        <f>"02"&amp;"."&amp;$B$662&amp;"."&amp;$B$663</f>
        <v>02.03.2024</v>
      </c>
      <c r="C489" s="134" t="s">
        <v>76</v>
      </c>
      <c r="D489" s="135">
        <f>ROUND(((D490+D491+D493+D492)/1000),5)</f>
        <v>5.4657</v>
      </c>
      <c r="E489" s="135">
        <f>ROUND(((E490+E491+E493+E492)/1000),5)</f>
        <v>5.2977100000000004</v>
      </c>
      <c r="F489" s="135">
        <f>ROUND(((F490+F491+F493+F492)/1000),5)</f>
        <v>5.26335</v>
      </c>
      <c r="G489" s="135">
        <f t="shared" ref="G489:AA489" si="282">ROUND(((G490+G491+G493+G492)/1000),5)</f>
        <v>5.25467</v>
      </c>
      <c r="H489" s="135">
        <f t="shared" si="282"/>
        <v>5.2538099999999996</v>
      </c>
      <c r="I489" s="135">
        <f t="shared" si="282"/>
        <v>5.2540399999999998</v>
      </c>
      <c r="J489" s="135">
        <f t="shared" si="282"/>
        <v>5.2843299999999997</v>
      </c>
      <c r="K489" s="135">
        <f t="shared" si="282"/>
        <v>5.4674100000000001</v>
      </c>
      <c r="L489" s="135">
        <f t="shared" si="282"/>
        <v>5.7079000000000004</v>
      </c>
      <c r="M489" s="135">
        <f t="shared" si="282"/>
        <v>5.7897499999999997</v>
      </c>
      <c r="N489" s="135">
        <f t="shared" si="282"/>
        <v>5.8150199999999996</v>
      </c>
      <c r="O489" s="135">
        <f t="shared" si="282"/>
        <v>5.8219700000000003</v>
      </c>
      <c r="P489" s="135">
        <f t="shared" si="282"/>
        <v>5.8155799999999997</v>
      </c>
      <c r="Q489" s="135">
        <f t="shared" si="282"/>
        <v>5.8073100000000002</v>
      </c>
      <c r="R489" s="135">
        <f t="shared" si="282"/>
        <v>5.79983</v>
      </c>
      <c r="S489" s="135">
        <f t="shared" si="282"/>
        <v>5.7613399999999997</v>
      </c>
      <c r="T489" s="135">
        <f t="shared" si="282"/>
        <v>5.77407</v>
      </c>
      <c r="U489" s="135">
        <f t="shared" si="282"/>
        <v>5.79094</v>
      </c>
      <c r="V489" s="135">
        <f t="shared" si="282"/>
        <v>5.81393</v>
      </c>
      <c r="W489" s="135">
        <f t="shared" si="282"/>
        <v>5.8295500000000002</v>
      </c>
      <c r="X489" s="135">
        <f t="shared" si="282"/>
        <v>5.8216900000000003</v>
      </c>
      <c r="Y489" s="135">
        <f t="shared" si="282"/>
        <v>5.7533399999999997</v>
      </c>
      <c r="Z489" s="135">
        <f t="shared" si="282"/>
        <v>5.5526299999999997</v>
      </c>
      <c r="AA489" s="135">
        <f t="shared" si="282"/>
        <v>5.2851100000000004</v>
      </c>
    </row>
    <row r="490" spans="1:27" ht="12.75" customHeight="1" outlineLevel="1" x14ac:dyDescent="0.3">
      <c r="A490" s="163" t="s">
        <v>712</v>
      </c>
      <c r="B490" s="94" t="s">
        <v>238</v>
      </c>
      <c r="C490" s="70" t="s">
        <v>79</v>
      </c>
      <c r="D490" s="71">
        <v>1683.98</v>
      </c>
      <c r="E490" s="71">
        <v>1515.99</v>
      </c>
      <c r="F490" s="71">
        <v>1481.63</v>
      </c>
      <c r="G490" s="71">
        <v>1472.95</v>
      </c>
      <c r="H490" s="71">
        <v>1472.09</v>
      </c>
      <c r="I490" s="71">
        <v>1472.32</v>
      </c>
      <c r="J490" s="71">
        <v>1502.61</v>
      </c>
      <c r="K490" s="71">
        <v>1685.69</v>
      </c>
      <c r="L490" s="71">
        <v>1926.18</v>
      </c>
      <c r="M490" s="71">
        <v>2008.03</v>
      </c>
      <c r="N490" s="71">
        <v>2033.3</v>
      </c>
      <c r="O490" s="71">
        <v>2040.25</v>
      </c>
      <c r="P490" s="71">
        <v>2033.86</v>
      </c>
      <c r="Q490" s="71">
        <v>2025.59</v>
      </c>
      <c r="R490" s="71">
        <v>2018.11</v>
      </c>
      <c r="S490" s="71">
        <v>1979.62</v>
      </c>
      <c r="T490" s="71">
        <v>1992.35</v>
      </c>
      <c r="U490" s="71">
        <v>2009.22</v>
      </c>
      <c r="V490" s="71">
        <v>2032.21</v>
      </c>
      <c r="W490" s="71">
        <v>2047.83</v>
      </c>
      <c r="X490" s="71">
        <v>2039.97</v>
      </c>
      <c r="Y490" s="71">
        <v>1971.62</v>
      </c>
      <c r="Z490" s="71">
        <v>1770.91</v>
      </c>
      <c r="AA490" s="71">
        <v>1503.39</v>
      </c>
    </row>
    <row r="491" spans="1:27" ht="12.75" customHeight="1" outlineLevel="1" x14ac:dyDescent="0.3">
      <c r="A491" s="163" t="s">
        <v>713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customHeight="1" outlineLevel="1" x14ac:dyDescent="0.3">
      <c r="A492" s="163" t="s">
        <v>714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715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 t="shared" si="284"/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ht="13.8" x14ac:dyDescent="0.3">
      <c r="A494" s="162" t="s">
        <v>716</v>
      </c>
      <c r="B494" s="54" t="str">
        <f>"03"&amp;"."&amp;$B$662&amp;"."&amp;$B$663</f>
        <v>03.03.2024</v>
      </c>
      <c r="C494" s="134" t="s">
        <v>76</v>
      </c>
      <c r="D494" s="135">
        <f>ROUND(((D495+D496+D498+D497)/1000),5)</f>
        <v>5.2964000000000002</v>
      </c>
      <c r="E494" s="135">
        <f>ROUND(((E495+E496+E498+E497)/1000),5)</f>
        <v>5.2314800000000004</v>
      </c>
      <c r="F494" s="135">
        <f>ROUND(((F495+F496+F498+F497)/1000),5)</f>
        <v>5.1346400000000001</v>
      </c>
      <c r="G494" s="135">
        <f t="shared" ref="G494:AA494" si="285">ROUND(((G495+G496+G498+G497)/1000),5)</f>
        <v>5.1294000000000004</v>
      </c>
      <c r="H494" s="135">
        <f t="shared" si="285"/>
        <v>5.1545300000000003</v>
      </c>
      <c r="I494" s="135">
        <f t="shared" si="285"/>
        <v>5.1917499999999999</v>
      </c>
      <c r="J494" s="135">
        <f t="shared" si="285"/>
        <v>5.2009100000000004</v>
      </c>
      <c r="K494" s="135">
        <f t="shared" si="285"/>
        <v>5.2503299999999999</v>
      </c>
      <c r="L494" s="135">
        <f t="shared" si="285"/>
        <v>5.4657099999999996</v>
      </c>
      <c r="M494" s="135">
        <f t="shared" si="285"/>
        <v>5.5836100000000002</v>
      </c>
      <c r="N494" s="135">
        <f t="shared" si="285"/>
        <v>5.633</v>
      </c>
      <c r="O494" s="135">
        <f t="shared" si="285"/>
        <v>5.6307600000000004</v>
      </c>
      <c r="P494" s="135">
        <f t="shared" si="285"/>
        <v>5.6062900000000004</v>
      </c>
      <c r="Q494" s="135">
        <f t="shared" si="285"/>
        <v>5.5902399999999997</v>
      </c>
      <c r="R494" s="135">
        <f t="shared" si="285"/>
        <v>5.5859800000000002</v>
      </c>
      <c r="S494" s="135">
        <f t="shared" si="285"/>
        <v>5.5502099999999999</v>
      </c>
      <c r="T494" s="135">
        <f t="shared" si="285"/>
        <v>5.5807399999999996</v>
      </c>
      <c r="U494" s="135">
        <f t="shared" si="285"/>
        <v>5.6124799999999997</v>
      </c>
      <c r="V494" s="135">
        <f t="shared" si="285"/>
        <v>5.71889</v>
      </c>
      <c r="W494" s="135">
        <f t="shared" si="285"/>
        <v>5.7063499999999996</v>
      </c>
      <c r="X494" s="135">
        <f t="shared" si="285"/>
        <v>5.6783900000000003</v>
      </c>
      <c r="Y494" s="135">
        <f t="shared" si="285"/>
        <v>5.5613599999999996</v>
      </c>
      <c r="Z494" s="135">
        <f t="shared" si="285"/>
        <v>5.3843199999999998</v>
      </c>
      <c r="AA494" s="135">
        <f t="shared" si="285"/>
        <v>5.2556799999999999</v>
      </c>
    </row>
    <row r="495" spans="1:27" ht="12.75" customHeight="1" outlineLevel="1" x14ac:dyDescent="0.3">
      <c r="A495" s="163" t="s">
        <v>717</v>
      </c>
      <c r="B495" s="94" t="s">
        <v>238</v>
      </c>
      <c r="C495" s="70" t="s">
        <v>79</v>
      </c>
      <c r="D495" s="71">
        <v>1514.68</v>
      </c>
      <c r="E495" s="71">
        <v>1449.76</v>
      </c>
      <c r="F495" s="71">
        <v>1352.92</v>
      </c>
      <c r="G495" s="71">
        <v>1347.68</v>
      </c>
      <c r="H495" s="71">
        <v>1372.81</v>
      </c>
      <c r="I495" s="71">
        <v>1410.03</v>
      </c>
      <c r="J495" s="71">
        <v>1419.19</v>
      </c>
      <c r="K495" s="71">
        <v>1468.61</v>
      </c>
      <c r="L495" s="71">
        <v>1683.99</v>
      </c>
      <c r="M495" s="71">
        <v>1801.89</v>
      </c>
      <c r="N495" s="71">
        <v>1851.28</v>
      </c>
      <c r="O495" s="71">
        <v>1849.04</v>
      </c>
      <c r="P495" s="71">
        <v>1824.57</v>
      </c>
      <c r="Q495" s="71">
        <v>1808.52</v>
      </c>
      <c r="R495" s="71">
        <v>1804.26</v>
      </c>
      <c r="S495" s="71">
        <v>1768.49</v>
      </c>
      <c r="T495" s="71">
        <v>1799.02</v>
      </c>
      <c r="U495" s="71">
        <v>1830.76</v>
      </c>
      <c r="V495" s="71">
        <v>1937.17</v>
      </c>
      <c r="W495" s="71">
        <v>1924.63</v>
      </c>
      <c r="X495" s="71">
        <v>1896.67</v>
      </c>
      <c r="Y495" s="71">
        <v>1779.64</v>
      </c>
      <c r="Z495" s="71">
        <v>1602.6</v>
      </c>
      <c r="AA495" s="71">
        <v>1473.96</v>
      </c>
    </row>
    <row r="496" spans="1:27" ht="12.75" customHeight="1" outlineLevel="1" x14ac:dyDescent="0.3">
      <c r="A496" s="163" t="s">
        <v>718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customHeight="1" outlineLevel="1" x14ac:dyDescent="0.3">
      <c r="A497" s="163" t="s">
        <v>719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720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 t="shared" si="287"/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ht="13.8" x14ac:dyDescent="0.3">
      <c r="A499" s="162" t="s">
        <v>721</v>
      </c>
      <c r="B499" s="54" t="str">
        <f>"04"&amp;"."&amp;$B$662&amp;"."&amp;$B$663</f>
        <v>04.03.2024</v>
      </c>
      <c r="C499" s="134" t="s">
        <v>76</v>
      </c>
      <c r="D499" s="135">
        <f>ROUND(((D500+D501+D503+D502)/1000),5)</f>
        <v>5.2388899999999996</v>
      </c>
      <c r="E499" s="135">
        <f>ROUND(((E500+E501+E503+E502)/1000),5)</f>
        <v>5.1025700000000001</v>
      </c>
      <c r="F499" s="135">
        <f>ROUND(((F500+F501+F503+F502)/1000),5)</f>
        <v>5.0548000000000002</v>
      </c>
      <c r="G499" s="135">
        <f t="shared" ref="G499:AA499" si="288">ROUND(((G500+G501+G503+G502)/1000),5)</f>
        <v>5.0485800000000003</v>
      </c>
      <c r="H499" s="135">
        <f t="shared" si="288"/>
        <v>5.0841599999999998</v>
      </c>
      <c r="I499" s="135">
        <f t="shared" si="288"/>
        <v>5.2353500000000004</v>
      </c>
      <c r="J499" s="135">
        <f t="shared" si="288"/>
        <v>5.2651399999999997</v>
      </c>
      <c r="K499" s="135">
        <f t="shared" si="288"/>
        <v>5.6348900000000004</v>
      </c>
      <c r="L499" s="135">
        <f t="shared" si="288"/>
        <v>5.8068</v>
      </c>
      <c r="M499" s="135">
        <f t="shared" si="288"/>
        <v>5.8958300000000001</v>
      </c>
      <c r="N499" s="135">
        <f t="shared" si="288"/>
        <v>5.9109100000000003</v>
      </c>
      <c r="O499" s="135">
        <f t="shared" si="288"/>
        <v>5.9559600000000001</v>
      </c>
      <c r="P499" s="135">
        <f t="shared" si="288"/>
        <v>5.9158499999999998</v>
      </c>
      <c r="Q499" s="135">
        <f t="shared" si="288"/>
        <v>5.8897399999999998</v>
      </c>
      <c r="R499" s="135">
        <f t="shared" si="288"/>
        <v>5.8458899999999998</v>
      </c>
      <c r="S499" s="135">
        <f t="shared" si="288"/>
        <v>5.7872599999999998</v>
      </c>
      <c r="T499" s="135">
        <f t="shared" si="288"/>
        <v>5.7627199999999998</v>
      </c>
      <c r="U499" s="135">
        <f t="shared" si="288"/>
        <v>5.7553200000000002</v>
      </c>
      <c r="V499" s="135">
        <f t="shared" si="288"/>
        <v>5.7971500000000002</v>
      </c>
      <c r="W499" s="135">
        <f t="shared" si="288"/>
        <v>5.8899100000000004</v>
      </c>
      <c r="X499" s="135">
        <f t="shared" si="288"/>
        <v>5.7904200000000001</v>
      </c>
      <c r="Y499" s="135">
        <f t="shared" si="288"/>
        <v>5.6505999999999998</v>
      </c>
      <c r="Z499" s="135">
        <f t="shared" si="288"/>
        <v>5.3725199999999997</v>
      </c>
      <c r="AA499" s="135">
        <f t="shared" si="288"/>
        <v>5.2603600000000004</v>
      </c>
    </row>
    <row r="500" spans="1:27" ht="12.75" customHeight="1" outlineLevel="1" x14ac:dyDescent="0.3">
      <c r="A500" s="163" t="s">
        <v>722</v>
      </c>
      <c r="B500" s="94" t="s">
        <v>238</v>
      </c>
      <c r="C500" s="70" t="s">
        <v>79</v>
      </c>
      <c r="D500" s="71">
        <v>1457.17</v>
      </c>
      <c r="E500" s="71">
        <v>1320.85</v>
      </c>
      <c r="F500" s="71">
        <v>1273.08</v>
      </c>
      <c r="G500" s="71">
        <v>1266.8599999999999</v>
      </c>
      <c r="H500" s="71">
        <v>1302.44</v>
      </c>
      <c r="I500" s="71">
        <v>1453.63</v>
      </c>
      <c r="J500" s="71">
        <v>1483.42</v>
      </c>
      <c r="K500" s="71">
        <v>1853.17</v>
      </c>
      <c r="L500" s="71">
        <v>2025.08</v>
      </c>
      <c r="M500" s="71">
        <v>2114.11</v>
      </c>
      <c r="N500" s="71">
        <v>2129.19</v>
      </c>
      <c r="O500" s="71">
        <v>2174.2399999999998</v>
      </c>
      <c r="P500" s="71">
        <v>2134.13</v>
      </c>
      <c r="Q500" s="71">
        <v>2108.02</v>
      </c>
      <c r="R500" s="71">
        <v>2064.17</v>
      </c>
      <c r="S500" s="71">
        <v>2005.54</v>
      </c>
      <c r="T500" s="71">
        <v>1981</v>
      </c>
      <c r="U500" s="71">
        <v>1973.6</v>
      </c>
      <c r="V500" s="71">
        <v>2015.43</v>
      </c>
      <c r="W500" s="71">
        <v>2108.19</v>
      </c>
      <c r="X500" s="71">
        <v>2008.7</v>
      </c>
      <c r="Y500" s="71">
        <v>1868.88</v>
      </c>
      <c r="Z500" s="71">
        <v>1590.8</v>
      </c>
      <c r="AA500" s="71">
        <v>1478.64</v>
      </c>
    </row>
    <row r="501" spans="1:27" ht="12.75" customHeight="1" outlineLevel="1" x14ac:dyDescent="0.3">
      <c r="A501" s="163" t="s">
        <v>723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customHeight="1" outlineLevel="1" x14ac:dyDescent="0.3">
      <c r="A502" s="163" t="s">
        <v>724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725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 t="shared" si="290"/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ht="13.8" x14ac:dyDescent="0.3">
      <c r="A504" s="162" t="s">
        <v>726</v>
      </c>
      <c r="B504" s="54" t="str">
        <f>"05"&amp;"."&amp;$B$662&amp;"."&amp;$B$663</f>
        <v>05.03.2024</v>
      </c>
      <c r="C504" s="134" t="s">
        <v>76</v>
      </c>
      <c r="D504" s="135">
        <f>ROUND(((D505+D506+D508+D507)/1000),5)</f>
        <v>5.1171100000000003</v>
      </c>
      <c r="E504" s="135">
        <f>ROUND(((E505+E506+E508+E507)/1000),5)</f>
        <v>5.0502200000000004</v>
      </c>
      <c r="F504" s="135">
        <f>ROUND(((F505+F506+F508+F507)/1000),5)</f>
        <v>5.0289099999999998</v>
      </c>
      <c r="G504" s="135">
        <f t="shared" ref="G504:AA504" si="291">ROUND(((G505+G506+G508+G507)/1000),5)</f>
        <v>5.0222899999999999</v>
      </c>
      <c r="H504" s="135">
        <f t="shared" si="291"/>
        <v>5.0645199999999999</v>
      </c>
      <c r="I504" s="135">
        <f t="shared" si="291"/>
        <v>5.1975600000000002</v>
      </c>
      <c r="J504" s="135">
        <f t="shared" si="291"/>
        <v>5.2942999999999998</v>
      </c>
      <c r="K504" s="135">
        <f t="shared" si="291"/>
        <v>5.48963</v>
      </c>
      <c r="L504" s="135">
        <f t="shared" si="291"/>
        <v>5.6521499999999998</v>
      </c>
      <c r="M504" s="135">
        <f t="shared" si="291"/>
        <v>5.70364</v>
      </c>
      <c r="N504" s="135">
        <f t="shared" si="291"/>
        <v>5.6643299999999996</v>
      </c>
      <c r="O504" s="135">
        <f t="shared" si="291"/>
        <v>6.0076700000000001</v>
      </c>
      <c r="P504" s="135">
        <f t="shared" si="291"/>
        <v>5.8759899999999998</v>
      </c>
      <c r="Q504" s="135">
        <f t="shared" si="291"/>
        <v>5.8099299999999996</v>
      </c>
      <c r="R504" s="135">
        <f t="shared" si="291"/>
        <v>5.8648100000000003</v>
      </c>
      <c r="S504" s="135">
        <f t="shared" si="291"/>
        <v>5.7577499999999997</v>
      </c>
      <c r="T504" s="135">
        <f t="shared" si="291"/>
        <v>5.7339099999999998</v>
      </c>
      <c r="U504" s="135">
        <f t="shared" si="291"/>
        <v>5.6428000000000003</v>
      </c>
      <c r="V504" s="135">
        <f t="shared" si="291"/>
        <v>5.6444700000000001</v>
      </c>
      <c r="W504" s="135">
        <f t="shared" si="291"/>
        <v>5.6370399999999998</v>
      </c>
      <c r="X504" s="135">
        <f t="shared" si="291"/>
        <v>5.7041199999999996</v>
      </c>
      <c r="Y504" s="135">
        <f t="shared" si="291"/>
        <v>5.5120100000000001</v>
      </c>
      <c r="Z504" s="135">
        <f t="shared" si="291"/>
        <v>5.3434400000000002</v>
      </c>
      <c r="AA504" s="135">
        <f t="shared" si="291"/>
        <v>5.1698899999999997</v>
      </c>
    </row>
    <row r="505" spans="1:27" ht="12.75" customHeight="1" outlineLevel="1" x14ac:dyDescent="0.3">
      <c r="A505" s="163" t="s">
        <v>727</v>
      </c>
      <c r="B505" s="94" t="s">
        <v>238</v>
      </c>
      <c r="C505" s="70" t="s">
        <v>79</v>
      </c>
      <c r="D505" s="71">
        <v>1335.39</v>
      </c>
      <c r="E505" s="71">
        <v>1268.5</v>
      </c>
      <c r="F505" s="71">
        <v>1247.19</v>
      </c>
      <c r="G505" s="71">
        <v>1240.57</v>
      </c>
      <c r="H505" s="71">
        <v>1282.8</v>
      </c>
      <c r="I505" s="71">
        <v>1415.84</v>
      </c>
      <c r="J505" s="71">
        <v>1512.58</v>
      </c>
      <c r="K505" s="71">
        <v>1707.91</v>
      </c>
      <c r="L505" s="71">
        <v>1870.43</v>
      </c>
      <c r="M505" s="71">
        <v>1921.92</v>
      </c>
      <c r="N505" s="71">
        <v>1882.61</v>
      </c>
      <c r="O505" s="71">
        <v>2225.9499999999998</v>
      </c>
      <c r="P505" s="71">
        <v>2094.27</v>
      </c>
      <c r="Q505" s="71">
        <v>2028.21</v>
      </c>
      <c r="R505" s="71">
        <v>2083.09</v>
      </c>
      <c r="S505" s="71">
        <v>1976.03</v>
      </c>
      <c r="T505" s="71">
        <v>1952.19</v>
      </c>
      <c r="U505" s="71">
        <v>1861.08</v>
      </c>
      <c r="V505" s="71">
        <v>1862.75</v>
      </c>
      <c r="W505" s="71">
        <v>1855.32</v>
      </c>
      <c r="X505" s="71">
        <v>1922.4</v>
      </c>
      <c r="Y505" s="71">
        <v>1730.29</v>
      </c>
      <c r="Z505" s="71">
        <v>1561.72</v>
      </c>
      <c r="AA505" s="71">
        <v>1388.17</v>
      </c>
    </row>
    <row r="506" spans="1:27" ht="12.75" customHeight="1" outlineLevel="1" x14ac:dyDescent="0.3">
      <c r="A506" s="163" t="s">
        <v>728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customHeight="1" outlineLevel="1" x14ac:dyDescent="0.3">
      <c r="A507" s="163" t="s">
        <v>729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730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 t="shared" si="293"/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ht="13.8" x14ac:dyDescent="0.3">
      <c r="A509" s="162" t="s">
        <v>731</v>
      </c>
      <c r="B509" s="54" t="str">
        <f>"06"&amp;"."&amp;$B$662&amp;"."&amp;$B$663</f>
        <v>06.03.2024</v>
      </c>
      <c r="C509" s="134" t="s">
        <v>76</v>
      </c>
      <c r="D509" s="135">
        <f>ROUND(((D510+D511+D513+D512)/1000),5)</f>
        <v>5.1740300000000001</v>
      </c>
      <c r="E509" s="135">
        <f>ROUND(((E510+E511+E513+E512)/1000),5)</f>
        <v>5.0609299999999999</v>
      </c>
      <c r="F509" s="135">
        <f>ROUND(((F510+F511+F513+F512)/1000),5)</f>
        <v>5.0438499999999999</v>
      </c>
      <c r="G509" s="135">
        <f t="shared" ref="G509:AA509" si="294">ROUND(((G510+G511+G513+G512)/1000),5)</f>
        <v>5.0397400000000001</v>
      </c>
      <c r="H509" s="135">
        <f t="shared" si="294"/>
        <v>5.1048</v>
      </c>
      <c r="I509" s="135">
        <f t="shared" si="294"/>
        <v>5.2474800000000004</v>
      </c>
      <c r="J509" s="135">
        <f t="shared" si="294"/>
        <v>5.3452799999999998</v>
      </c>
      <c r="K509" s="135">
        <f t="shared" si="294"/>
        <v>5.6366899999999998</v>
      </c>
      <c r="L509" s="135">
        <f t="shared" si="294"/>
        <v>5.7084700000000002</v>
      </c>
      <c r="M509" s="135">
        <f t="shared" si="294"/>
        <v>5.7239199999999997</v>
      </c>
      <c r="N509" s="135">
        <f t="shared" si="294"/>
        <v>5.6872299999999996</v>
      </c>
      <c r="O509" s="135">
        <f t="shared" si="294"/>
        <v>5.7904499999999999</v>
      </c>
      <c r="P509" s="135">
        <f t="shared" si="294"/>
        <v>5.7793700000000001</v>
      </c>
      <c r="Q509" s="135">
        <f t="shared" si="294"/>
        <v>5.7766900000000003</v>
      </c>
      <c r="R509" s="135">
        <f t="shared" si="294"/>
        <v>5.7557299999999998</v>
      </c>
      <c r="S509" s="135">
        <f t="shared" si="294"/>
        <v>5.7332900000000002</v>
      </c>
      <c r="T509" s="135">
        <f t="shared" si="294"/>
        <v>5.7224300000000001</v>
      </c>
      <c r="U509" s="135">
        <f t="shared" si="294"/>
        <v>5.6730999999999998</v>
      </c>
      <c r="V509" s="135">
        <f t="shared" si="294"/>
        <v>5.7142499999999998</v>
      </c>
      <c r="W509" s="135">
        <f t="shared" si="294"/>
        <v>5.71455</v>
      </c>
      <c r="X509" s="135">
        <f t="shared" si="294"/>
        <v>5.7699400000000001</v>
      </c>
      <c r="Y509" s="135">
        <f t="shared" si="294"/>
        <v>5.6635600000000004</v>
      </c>
      <c r="Z509" s="135">
        <f t="shared" si="294"/>
        <v>5.3933999999999997</v>
      </c>
      <c r="AA509" s="135">
        <f t="shared" si="294"/>
        <v>5.2554499999999997</v>
      </c>
    </row>
    <row r="510" spans="1:27" ht="12.75" customHeight="1" outlineLevel="1" x14ac:dyDescent="0.3">
      <c r="A510" s="163" t="s">
        <v>732</v>
      </c>
      <c r="B510" s="94" t="s">
        <v>238</v>
      </c>
      <c r="C510" s="70" t="s">
        <v>79</v>
      </c>
      <c r="D510" s="71">
        <v>1392.31</v>
      </c>
      <c r="E510" s="71">
        <v>1279.21</v>
      </c>
      <c r="F510" s="71">
        <v>1262.1300000000001</v>
      </c>
      <c r="G510" s="71">
        <v>1258.02</v>
      </c>
      <c r="H510" s="71">
        <v>1323.08</v>
      </c>
      <c r="I510" s="71">
        <v>1465.76</v>
      </c>
      <c r="J510" s="71">
        <v>1563.56</v>
      </c>
      <c r="K510" s="71">
        <v>1854.97</v>
      </c>
      <c r="L510" s="71">
        <v>1926.75</v>
      </c>
      <c r="M510" s="71">
        <v>1942.2</v>
      </c>
      <c r="N510" s="71">
        <v>1905.51</v>
      </c>
      <c r="O510" s="71">
        <v>2008.73</v>
      </c>
      <c r="P510" s="71">
        <v>1997.65</v>
      </c>
      <c r="Q510" s="71">
        <v>1994.97</v>
      </c>
      <c r="R510" s="71">
        <v>1974.01</v>
      </c>
      <c r="S510" s="71">
        <v>1951.57</v>
      </c>
      <c r="T510" s="71">
        <v>1940.71</v>
      </c>
      <c r="U510" s="71">
        <v>1891.38</v>
      </c>
      <c r="V510" s="71">
        <v>1932.53</v>
      </c>
      <c r="W510" s="71">
        <v>1932.83</v>
      </c>
      <c r="X510" s="71">
        <v>1988.22</v>
      </c>
      <c r="Y510" s="71">
        <v>1881.84</v>
      </c>
      <c r="Z510" s="71">
        <v>1611.68</v>
      </c>
      <c r="AA510" s="71">
        <v>1473.73</v>
      </c>
    </row>
    <row r="511" spans="1:27" ht="12.75" customHeight="1" outlineLevel="1" x14ac:dyDescent="0.3">
      <c r="A511" s="163" t="s">
        <v>733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customHeight="1" outlineLevel="1" x14ac:dyDescent="0.3">
      <c r="A512" s="163" t="s">
        <v>734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735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 t="shared" si="296"/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ht="13.8" x14ac:dyDescent="0.3">
      <c r="A514" s="162" t="s">
        <v>736</v>
      </c>
      <c r="B514" s="54" t="str">
        <f>"07"&amp;"."&amp;$B$662&amp;"."&amp;$B$663</f>
        <v>07.03.2024</v>
      </c>
      <c r="C514" s="134" t="s">
        <v>76</v>
      </c>
      <c r="D514" s="135">
        <f>ROUND(((D515+D516+D518+D517)/1000),5)</f>
        <v>5.0468500000000001</v>
      </c>
      <c r="E514" s="135">
        <f>ROUND(((E515+E516+E518+E517)/1000),5)</f>
        <v>5.0209000000000001</v>
      </c>
      <c r="F514" s="135">
        <f>ROUND(((F515+F516+F518+F517)/1000),5)</f>
        <v>4.9869899999999996</v>
      </c>
      <c r="G514" s="135">
        <f t="shared" ref="G514:AA514" si="297">ROUND(((G515+G516+G518+G517)/1000),5)</f>
        <v>4.9767000000000001</v>
      </c>
      <c r="H514" s="135">
        <f t="shared" si="297"/>
        <v>5.0230600000000001</v>
      </c>
      <c r="I514" s="135">
        <f t="shared" si="297"/>
        <v>5.1682499999999996</v>
      </c>
      <c r="J514" s="135">
        <f t="shared" si="297"/>
        <v>5.2847999999999997</v>
      </c>
      <c r="K514" s="135">
        <f t="shared" si="297"/>
        <v>5.5551700000000004</v>
      </c>
      <c r="L514" s="135">
        <f t="shared" si="297"/>
        <v>5.62873</v>
      </c>
      <c r="M514" s="135">
        <f t="shared" si="297"/>
        <v>5.6376900000000001</v>
      </c>
      <c r="N514" s="135">
        <f t="shared" si="297"/>
        <v>5.6373899999999999</v>
      </c>
      <c r="O514" s="135">
        <f t="shared" si="297"/>
        <v>5.6654600000000004</v>
      </c>
      <c r="P514" s="135">
        <f t="shared" si="297"/>
        <v>5.7207999999999997</v>
      </c>
      <c r="Q514" s="135">
        <f t="shared" si="297"/>
        <v>5.72065</v>
      </c>
      <c r="R514" s="135">
        <f t="shared" si="297"/>
        <v>5.6821799999999998</v>
      </c>
      <c r="S514" s="135">
        <f t="shared" si="297"/>
        <v>5.6597400000000002</v>
      </c>
      <c r="T514" s="135">
        <f t="shared" si="297"/>
        <v>5.6658799999999996</v>
      </c>
      <c r="U514" s="135">
        <f t="shared" si="297"/>
        <v>5.5574199999999996</v>
      </c>
      <c r="V514" s="135">
        <f t="shared" si="297"/>
        <v>5.5947300000000002</v>
      </c>
      <c r="W514" s="135">
        <f t="shared" si="297"/>
        <v>5.6124900000000002</v>
      </c>
      <c r="X514" s="135">
        <f t="shared" si="297"/>
        <v>5.62425</v>
      </c>
      <c r="Y514" s="135">
        <f t="shared" si="297"/>
        <v>5.6276299999999999</v>
      </c>
      <c r="Z514" s="135">
        <f t="shared" si="297"/>
        <v>5.4070400000000003</v>
      </c>
      <c r="AA514" s="135">
        <f t="shared" si="297"/>
        <v>5.2517500000000004</v>
      </c>
    </row>
    <row r="515" spans="1:27" ht="12.75" customHeight="1" outlineLevel="1" x14ac:dyDescent="0.3">
      <c r="A515" s="163" t="s">
        <v>737</v>
      </c>
      <c r="B515" s="94" t="s">
        <v>238</v>
      </c>
      <c r="C515" s="70" t="s">
        <v>79</v>
      </c>
      <c r="D515" s="71">
        <v>1265.1300000000001</v>
      </c>
      <c r="E515" s="71">
        <v>1239.18</v>
      </c>
      <c r="F515" s="71">
        <v>1205.27</v>
      </c>
      <c r="G515" s="71">
        <v>1194.98</v>
      </c>
      <c r="H515" s="71">
        <v>1241.3399999999999</v>
      </c>
      <c r="I515" s="71">
        <v>1386.53</v>
      </c>
      <c r="J515" s="71">
        <v>1503.08</v>
      </c>
      <c r="K515" s="71">
        <v>1773.45</v>
      </c>
      <c r="L515" s="71">
        <v>1847.01</v>
      </c>
      <c r="M515" s="71">
        <v>1855.97</v>
      </c>
      <c r="N515" s="71">
        <v>1855.67</v>
      </c>
      <c r="O515" s="71">
        <v>1883.74</v>
      </c>
      <c r="P515" s="71">
        <v>1939.08</v>
      </c>
      <c r="Q515" s="71">
        <v>1938.93</v>
      </c>
      <c r="R515" s="71">
        <v>1900.46</v>
      </c>
      <c r="S515" s="71">
        <v>1878.02</v>
      </c>
      <c r="T515" s="71">
        <v>1884.16</v>
      </c>
      <c r="U515" s="71">
        <v>1775.7</v>
      </c>
      <c r="V515" s="71">
        <v>1813.01</v>
      </c>
      <c r="W515" s="71">
        <v>1830.77</v>
      </c>
      <c r="X515" s="71">
        <v>1842.53</v>
      </c>
      <c r="Y515" s="71">
        <v>1845.91</v>
      </c>
      <c r="Z515" s="71">
        <v>1625.32</v>
      </c>
      <c r="AA515" s="71">
        <v>1470.03</v>
      </c>
    </row>
    <row r="516" spans="1:27" ht="12.75" customHeight="1" outlineLevel="1" x14ac:dyDescent="0.3">
      <c r="A516" s="163" t="s">
        <v>738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customHeight="1" outlineLevel="1" x14ac:dyDescent="0.3">
      <c r="A517" s="163" t="s">
        <v>739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740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 t="shared" si="299"/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ht="13.8" x14ac:dyDescent="0.3">
      <c r="A519" s="162" t="s">
        <v>741</v>
      </c>
      <c r="B519" s="54" t="str">
        <f>"08"&amp;"."&amp;$B$662&amp;"."&amp;$B$663</f>
        <v>08.03.2024</v>
      </c>
      <c r="C519" s="134" t="s">
        <v>76</v>
      </c>
      <c r="D519" s="135">
        <f>ROUND(((D520+D521+D523+D522)/1000),5)</f>
        <v>5.24613</v>
      </c>
      <c r="E519" s="135">
        <f>ROUND(((E520+E521+E523+E522)/1000),5)</f>
        <v>5.10928</v>
      </c>
      <c r="F519" s="135">
        <f>ROUND(((F520+F521+F523+F522)/1000),5)</f>
        <v>5.0465200000000001</v>
      </c>
      <c r="G519" s="135">
        <f t="shared" ref="G519:AA519" si="300">ROUND(((G520+G521+G523+G522)/1000),5)</f>
        <v>5.0445900000000004</v>
      </c>
      <c r="H519" s="135">
        <f t="shared" si="300"/>
        <v>5.0477699999999999</v>
      </c>
      <c r="I519" s="135">
        <f t="shared" si="300"/>
        <v>5.1064299999999996</v>
      </c>
      <c r="J519" s="135">
        <f t="shared" si="300"/>
        <v>5.1414499999999999</v>
      </c>
      <c r="K519" s="135">
        <f t="shared" si="300"/>
        <v>5.2584600000000004</v>
      </c>
      <c r="L519" s="135">
        <f t="shared" si="300"/>
        <v>5.4627999999999997</v>
      </c>
      <c r="M519" s="135">
        <f t="shared" si="300"/>
        <v>5.5116399999999999</v>
      </c>
      <c r="N519" s="135">
        <f t="shared" si="300"/>
        <v>5.5555300000000001</v>
      </c>
      <c r="O519" s="135">
        <f t="shared" si="300"/>
        <v>5.5647799999999998</v>
      </c>
      <c r="P519" s="135">
        <f t="shared" si="300"/>
        <v>5.5474100000000002</v>
      </c>
      <c r="Q519" s="135">
        <f t="shared" si="300"/>
        <v>5.5315899999999996</v>
      </c>
      <c r="R519" s="135">
        <f t="shared" si="300"/>
        <v>5.4961200000000003</v>
      </c>
      <c r="S519" s="135">
        <f t="shared" si="300"/>
        <v>5.4895100000000001</v>
      </c>
      <c r="T519" s="135">
        <f t="shared" si="300"/>
        <v>5.4919099999999998</v>
      </c>
      <c r="U519" s="135">
        <f t="shared" si="300"/>
        <v>5.4961799999999998</v>
      </c>
      <c r="V519" s="135">
        <f t="shared" si="300"/>
        <v>5.5058199999999999</v>
      </c>
      <c r="W519" s="135">
        <f t="shared" si="300"/>
        <v>5.5409600000000001</v>
      </c>
      <c r="X519" s="135">
        <f t="shared" si="300"/>
        <v>5.5924199999999997</v>
      </c>
      <c r="Y519" s="135">
        <f t="shared" si="300"/>
        <v>5.5251999999999999</v>
      </c>
      <c r="Z519" s="135">
        <f t="shared" si="300"/>
        <v>5.3379000000000003</v>
      </c>
      <c r="AA519" s="135">
        <f t="shared" si="300"/>
        <v>5.2314800000000004</v>
      </c>
    </row>
    <row r="520" spans="1:27" ht="12.75" customHeight="1" outlineLevel="1" x14ac:dyDescent="0.3">
      <c r="A520" s="163" t="s">
        <v>742</v>
      </c>
      <c r="B520" s="94" t="s">
        <v>238</v>
      </c>
      <c r="C520" s="70" t="s">
        <v>79</v>
      </c>
      <c r="D520" s="71">
        <v>1464.41</v>
      </c>
      <c r="E520" s="71">
        <v>1327.56</v>
      </c>
      <c r="F520" s="71">
        <v>1264.8</v>
      </c>
      <c r="G520" s="71">
        <v>1262.8699999999999</v>
      </c>
      <c r="H520" s="71">
        <v>1266.05</v>
      </c>
      <c r="I520" s="71">
        <v>1324.71</v>
      </c>
      <c r="J520" s="71">
        <v>1359.73</v>
      </c>
      <c r="K520" s="71">
        <v>1476.74</v>
      </c>
      <c r="L520" s="71">
        <v>1681.08</v>
      </c>
      <c r="M520" s="71">
        <v>1729.92</v>
      </c>
      <c r="N520" s="71">
        <v>1773.81</v>
      </c>
      <c r="O520" s="71">
        <v>1783.06</v>
      </c>
      <c r="P520" s="71">
        <v>1765.69</v>
      </c>
      <c r="Q520" s="71">
        <v>1749.87</v>
      </c>
      <c r="R520" s="71">
        <v>1714.4</v>
      </c>
      <c r="S520" s="71">
        <v>1707.79</v>
      </c>
      <c r="T520" s="71">
        <v>1710.19</v>
      </c>
      <c r="U520" s="71">
        <v>1714.46</v>
      </c>
      <c r="V520" s="71">
        <v>1724.1</v>
      </c>
      <c r="W520" s="71">
        <v>1759.24</v>
      </c>
      <c r="X520" s="71">
        <v>1810.7</v>
      </c>
      <c r="Y520" s="71">
        <v>1743.48</v>
      </c>
      <c r="Z520" s="71">
        <v>1556.18</v>
      </c>
      <c r="AA520" s="71">
        <v>1449.76</v>
      </c>
    </row>
    <row r="521" spans="1:27" ht="12.75" customHeight="1" outlineLevel="1" x14ac:dyDescent="0.3">
      <c r="A521" s="163" t="s">
        <v>743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customHeight="1" outlineLevel="1" x14ac:dyDescent="0.3">
      <c r="A522" s="163" t="s">
        <v>744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745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 t="shared" si="302"/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ht="13.8" x14ac:dyDescent="0.3">
      <c r="A524" s="162" t="s">
        <v>746</v>
      </c>
      <c r="B524" s="54" t="str">
        <f>"09"&amp;"."&amp;$B$662&amp;"."&amp;$B$663</f>
        <v>09.03.2024</v>
      </c>
      <c r="C524" s="134" t="s">
        <v>76</v>
      </c>
      <c r="D524" s="135">
        <f>ROUND(((D525+D526+D528+D527)/1000),5)</f>
        <v>5.2595400000000003</v>
      </c>
      <c r="E524" s="135">
        <f>ROUND(((E525+E526+E528+E527)/1000),5)</f>
        <v>5.0989199999999997</v>
      </c>
      <c r="F524" s="135">
        <f>ROUND(((F525+F526+F528+F527)/1000),5)</f>
        <v>5.04793</v>
      </c>
      <c r="G524" s="135">
        <f t="shared" ref="G524:AA524" si="303">ROUND(((G525+G526+G528+G527)/1000),5)</f>
        <v>5.0302600000000002</v>
      </c>
      <c r="H524" s="135">
        <f t="shared" si="303"/>
        <v>5.0475399999999997</v>
      </c>
      <c r="I524" s="135">
        <f t="shared" si="303"/>
        <v>5.0883099999999999</v>
      </c>
      <c r="J524" s="135">
        <f t="shared" si="303"/>
        <v>5.1839000000000004</v>
      </c>
      <c r="K524" s="135">
        <f t="shared" si="303"/>
        <v>5.2991000000000001</v>
      </c>
      <c r="L524" s="135">
        <f t="shared" si="303"/>
        <v>5.4918100000000001</v>
      </c>
      <c r="M524" s="135">
        <f t="shared" si="303"/>
        <v>5.5848199999999997</v>
      </c>
      <c r="N524" s="135">
        <f t="shared" si="303"/>
        <v>5.6529600000000002</v>
      </c>
      <c r="O524" s="135">
        <f t="shared" si="303"/>
        <v>5.6581099999999998</v>
      </c>
      <c r="P524" s="135">
        <f t="shared" si="303"/>
        <v>5.6370899999999997</v>
      </c>
      <c r="Q524" s="135">
        <f t="shared" si="303"/>
        <v>5.6204799999999997</v>
      </c>
      <c r="R524" s="135">
        <f t="shared" si="303"/>
        <v>5.57416</v>
      </c>
      <c r="S524" s="135">
        <f t="shared" si="303"/>
        <v>5.54162</v>
      </c>
      <c r="T524" s="135">
        <f t="shared" si="303"/>
        <v>5.5495700000000001</v>
      </c>
      <c r="U524" s="135">
        <f t="shared" si="303"/>
        <v>5.5660600000000002</v>
      </c>
      <c r="V524" s="135">
        <f t="shared" si="303"/>
        <v>5.6290800000000001</v>
      </c>
      <c r="W524" s="135">
        <f t="shared" si="303"/>
        <v>5.6591800000000001</v>
      </c>
      <c r="X524" s="135">
        <f t="shared" si="303"/>
        <v>5.6746800000000004</v>
      </c>
      <c r="Y524" s="135">
        <f t="shared" si="303"/>
        <v>5.6190699999999998</v>
      </c>
      <c r="Z524" s="135">
        <f t="shared" si="303"/>
        <v>5.4186800000000002</v>
      </c>
      <c r="AA524" s="135">
        <f t="shared" si="303"/>
        <v>5.2606999999999999</v>
      </c>
    </row>
    <row r="525" spans="1:27" ht="12.75" customHeight="1" outlineLevel="1" x14ac:dyDescent="0.3">
      <c r="A525" s="163" t="s">
        <v>747</v>
      </c>
      <c r="B525" s="94" t="s">
        <v>238</v>
      </c>
      <c r="C525" s="70" t="s">
        <v>79</v>
      </c>
      <c r="D525" s="71">
        <v>1477.82</v>
      </c>
      <c r="E525" s="71">
        <v>1317.2</v>
      </c>
      <c r="F525" s="71">
        <v>1266.21</v>
      </c>
      <c r="G525" s="71">
        <v>1248.54</v>
      </c>
      <c r="H525" s="71">
        <v>1265.82</v>
      </c>
      <c r="I525" s="71">
        <v>1306.5899999999999</v>
      </c>
      <c r="J525" s="71">
        <v>1402.18</v>
      </c>
      <c r="K525" s="71">
        <v>1517.38</v>
      </c>
      <c r="L525" s="71">
        <v>1710.09</v>
      </c>
      <c r="M525" s="71">
        <v>1803.1</v>
      </c>
      <c r="N525" s="71">
        <v>1871.24</v>
      </c>
      <c r="O525" s="71">
        <v>1876.39</v>
      </c>
      <c r="P525" s="71">
        <v>1855.37</v>
      </c>
      <c r="Q525" s="71">
        <v>1838.76</v>
      </c>
      <c r="R525" s="71">
        <v>1792.44</v>
      </c>
      <c r="S525" s="71">
        <v>1759.9</v>
      </c>
      <c r="T525" s="71">
        <v>1767.85</v>
      </c>
      <c r="U525" s="71">
        <v>1784.34</v>
      </c>
      <c r="V525" s="71">
        <v>1847.36</v>
      </c>
      <c r="W525" s="71">
        <v>1877.46</v>
      </c>
      <c r="X525" s="71">
        <v>1892.96</v>
      </c>
      <c r="Y525" s="71">
        <v>1837.35</v>
      </c>
      <c r="Z525" s="71">
        <v>1636.96</v>
      </c>
      <c r="AA525" s="71">
        <v>1478.98</v>
      </c>
    </row>
    <row r="526" spans="1:27" ht="12.75" customHeight="1" outlineLevel="1" x14ac:dyDescent="0.3">
      <c r="A526" s="163" t="s">
        <v>748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customHeight="1" outlineLevel="1" x14ac:dyDescent="0.3">
      <c r="A527" s="163" t="s">
        <v>749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750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 t="shared" si="305"/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ht="13.8" x14ac:dyDescent="0.3">
      <c r="A529" s="162" t="s">
        <v>751</v>
      </c>
      <c r="B529" s="54" t="str">
        <f>"10"&amp;"."&amp;$B$662&amp;"."&amp;$B$663</f>
        <v>10.03.2024</v>
      </c>
      <c r="C529" s="134" t="s">
        <v>76</v>
      </c>
      <c r="D529" s="135">
        <f>ROUND(((D530+D531+D533+D532)/1000),5)</f>
        <v>5.14682</v>
      </c>
      <c r="E529" s="135">
        <f>ROUND(((E530+E531+E533+E532)/1000),5)</f>
        <v>5.0480999999999998</v>
      </c>
      <c r="F529" s="135">
        <f>ROUND(((F530+F531+F533+F532)/1000),5)</f>
        <v>5.0305900000000001</v>
      </c>
      <c r="G529" s="135">
        <f t="shared" ref="G529:AA529" si="306">ROUND(((G530+G531+G533+G532)/1000),5)</f>
        <v>5.0167999999999999</v>
      </c>
      <c r="H529" s="135">
        <f t="shared" si="306"/>
        <v>5.0347</v>
      </c>
      <c r="I529" s="135">
        <f t="shared" si="306"/>
        <v>5.0536599999999998</v>
      </c>
      <c r="J529" s="135">
        <f t="shared" si="306"/>
        <v>5.0784700000000003</v>
      </c>
      <c r="K529" s="135">
        <f t="shared" si="306"/>
        <v>5.2390499999999998</v>
      </c>
      <c r="L529" s="135">
        <f t="shared" si="306"/>
        <v>5.4700300000000004</v>
      </c>
      <c r="M529" s="135">
        <f t="shared" si="306"/>
        <v>5.5366400000000002</v>
      </c>
      <c r="N529" s="135">
        <f t="shared" si="306"/>
        <v>5.6099600000000001</v>
      </c>
      <c r="O529" s="135">
        <f t="shared" si="306"/>
        <v>5.6131700000000002</v>
      </c>
      <c r="P529" s="135">
        <f t="shared" si="306"/>
        <v>5.59701</v>
      </c>
      <c r="Q529" s="135">
        <f t="shared" si="306"/>
        <v>5.5789999999999997</v>
      </c>
      <c r="R529" s="135">
        <f t="shared" si="306"/>
        <v>5.5263900000000001</v>
      </c>
      <c r="S529" s="135">
        <f t="shared" si="306"/>
        <v>5.4986899999999999</v>
      </c>
      <c r="T529" s="135">
        <f t="shared" si="306"/>
        <v>5.5027900000000001</v>
      </c>
      <c r="U529" s="135">
        <f t="shared" si="306"/>
        <v>5.5208599999999999</v>
      </c>
      <c r="V529" s="135">
        <f t="shared" si="306"/>
        <v>5.5971599999999997</v>
      </c>
      <c r="W529" s="135">
        <f t="shared" si="306"/>
        <v>5.6462599999999998</v>
      </c>
      <c r="X529" s="135">
        <f t="shared" si="306"/>
        <v>5.6352900000000004</v>
      </c>
      <c r="Y529" s="135">
        <f t="shared" si="306"/>
        <v>5.57728</v>
      </c>
      <c r="Z529" s="135">
        <f t="shared" si="306"/>
        <v>5.36313</v>
      </c>
      <c r="AA529" s="135">
        <f t="shared" si="306"/>
        <v>5.1063799999999997</v>
      </c>
    </row>
    <row r="530" spans="1:27" ht="12.75" customHeight="1" outlineLevel="1" x14ac:dyDescent="0.3">
      <c r="A530" s="163" t="s">
        <v>752</v>
      </c>
      <c r="B530" s="94" t="s">
        <v>238</v>
      </c>
      <c r="C530" s="70" t="s">
        <v>79</v>
      </c>
      <c r="D530" s="71">
        <v>1365.1</v>
      </c>
      <c r="E530" s="71">
        <v>1266.3800000000001</v>
      </c>
      <c r="F530" s="71">
        <v>1248.8699999999999</v>
      </c>
      <c r="G530" s="71">
        <v>1235.08</v>
      </c>
      <c r="H530" s="71">
        <v>1252.98</v>
      </c>
      <c r="I530" s="71">
        <v>1271.94</v>
      </c>
      <c r="J530" s="71">
        <v>1296.75</v>
      </c>
      <c r="K530" s="71">
        <v>1457.33</v>
      </c>
      <c r="L530" s="71">
        <v>1688.31</v>
      </c>
      <c r="M530" s="71">
        <v>1754.92</v>
      </c>
      <c r="N530" s="71">
        <v>1828.24</v>
      </c>
      <c r="O530" s="71">
        <v>1831.45</v>
      </c>
      <c r="P530" s="71">
        <v>1815.29</v>
      </c>
      <c r="Q530" s="71">
        <v>1797.28</v>
      </c>
      <c r="R530" s="71">
        <v>1744.67</v>
      </c>
      <c r="S530" s="71">
        <v>1716.97</v>
      </c>
      <c r="T530" s="71">
        <v>1721.07</v>
      </c>
      <c r="U530" s="71">
        <v>1739.14</v>
      </c>
      <c r="V530" s="71">
        <v>1815.44</v>
      </c>
      <c r="W530" s="71">
        <v>1864.54</v>
      </c>
      <c r="X530" s="71">
        <v>1853.57</v>
      </c>
      <c r="Y530" s="71">
        <v>1795.56</v>
      </c>
      <c r="Z530" s="71">
        <v>1581.41</v>
      </c>
      <c r="AA530" s="71">
        <v>1324.66</v>
      </c>
    </row>
    <row r="531" spans="1:27" ht="12.75" customHeight="1" outlineLevel="1" x14ac:dyDescent="0.3">
      <c r="A531" s="163" t="s">
        <v>753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customHeight="1" outlineLevel="1" x14ac:dyDescent="0.3">
      <c r="A532" s="163" t="s">
        <v>754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755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 t="shared" si="308"/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ht="13.8" x14ac:dyDescent="0.3">
      <c r="A534" s="162" t="s">
        <v>756</v>
      </c>
      <c r="B534" s="54" t="str">
        <f>"11"&amp;"."&amp;$B$662&amp;"."&amp;$B$663</f>
        <v>11.03.2024</v>
      </c>
      <c r="C534" s="134" t="s">
        <v>76</v>
      </c>
      <c r="D534" s="135">
        <f>ROUND(((D535+D536+D538+D537)/1000),5)</f>
        <v>5.05037</v>
      </c>
      <c r="E534" s="135">
        <f>ROUND(((E535+E536+E538+E537)/1000),5)</f>
        <v>5.0230600000000001</v>
      </c>
      <c r="F534" s="135">
        <f>ROUND(((F535+F536+F538+F537)/1000),5)</f>
        <v>4.9826899999999998</v>
      </c>
      <c r="G534" s="135">
        <f t="shared" ref="G534:AA534" si="309">ROUND(((G535+G536+G538+G537)/1000),5)</f>
        <v>4.9645999999999999</v>
      </c>
      <c r="H534" s="135">
        <f t="shared" si="309"/>
        <v>5.0053799999999997</v>
      </c>
      <c r="I534" s="135">
        <f t="shared" si="309"/>
        <v>5.09314</v>
      </c>
      <c r="J534" s="135">
        <f t="shared" si="309"/>
        <v>5.2686900000000003</v>
      </c>
      <c r="K534" s="135">
        <f t="shared" si="309"/>
        <v>5.4820000000000002</v>
      </c>
      <c r="L534" s="135">
        <f t="shared" si="309"/>
        <v>5.6074200000000003</v>
      </c>
      <c r="M534" s="135">
        <f t="shared" si="309"/>
        <v>5.6838300000000004</v>
      </c>
      <c r="N534" s="135">
        <f t="shared" si="309"/>
        <v>5.67028</v>
      </c>
      <c r="O534" s="135">
        <f t="shared" si="309"/>
        <v>5.6744599999999998</v>
      </c>
      <c r="P534" s="135">
        <f t="shared" si="309"/>
        <v>5.6587100000000001</v>
      </c>
      <c r="Q534" s="135">
        <f t="shared" si="309"/>
        <v>5.6460100000000004</v>
      </c>
      <c r="R534" s="135">
        <f t="shared" si="309"/>
        <v>5.6227499999999999</v>
      </c>
      <c r="S534" s="135">
        <f t="shared" si="309"/>
        <v>5.6027800000000001</v>
      </c>
      <c r="T534" s="135">
        <f t="shared" si="309"/>
        <v>5.5998099999999997</v>
      </c>
      <c r="U534" s="135">
        <f t="shared" si="309"/>
        <v>5.5311300000000001</v>
      </c>
      <c r="V534" s="135">
        <f t="shared" si="309"/>
        <v>5.5569899999999999</v>
      </c>
      <c r="W534" s="135">
        <f t="shared" si="309"/>
        <v>5.5826000000000002</v>
      </c>
      <c r="X534" s="135">
        <f t="shared" si="309"/>
        <v>5.5430000000000001</v>
      </c>
      <c r="Y534" s="135">
        <f t="shared" si="309"/>
        <v>5.4825600000000003</v>
      </c>
      <c r="Z534" s="135">
        <f t="shared" si="309"/>
        <v>5.2792599999999998</v>
      </c>
      <c r="AA534" s="135">
        <f t="shared" si="309"/>
        <v>5.0393499999999998</v>
      </c>
    </row>
    <row r="535" spans="1:27" ht="12.75" customHeight="1" outlineLevel="1" x14ac:dyDescent="0.3">
      <c r="A535" s="163" t="s">
        <v>757</v>
      </c>
      <c r="B535" s="94" t="s">
        <v>238</v>
      </c>
      <c r="C535" s="70" t="s">
        <v>79</v>
      </c>
      <c r="D535" s="71">
        <v>1268.6500000000001</v>
      </c>
      <c r="E535" s="71">
        <v>1241.3399999999999</v>
      </c>
      <c r="F535" s="71">
        <v>1200.97</v>
      </c>
      <c r="G535" s="71">
        <v>1182.8800000000001</v>
      </c>
      <c r="H535" s="71">
        <v>1223.6600000000001</v>
      </c>
      <c r="I535" s="71">
        <v>1311.42</v>
      </c>
      <c r="J535" s="71">
        <v>1486.97</v>
      </c>
      <c r="K535" s="71">
        <v>1700.28</v>
      </c>
      <c r="L535" s="71">
        <v>1825.7</v>
      </c>
      <c r="M535" s="71">
        <v>1902.11</v>
      </c>
      <c r="N535" s="71">
        <v>1888.56</v>
      </c>
      <c r="O535" s="71">
        <v>1892.74</v>
      </c>
      <c r="P535" s="71">
        <v>1876.99</v>
      </c>
      <c r="Q535" s="71">
        <v>1864.29</v>
      </c>
      <c r="R535" s="71">
        <v>1841.03</v>
      </c>
      <c r="S535" s="71">
        <v>1821.06</v>
      </c>
      <c r="T535" s="71">
        <v>1818.09</v>
      </c>
      <c r="U535" s="71">
        <v>1749.41</v>
      </c>
      <c r="V535" s="71">
        <v>1775.27</v>
      </c>
      <c r="W535" s="71">
        <v>1800.88</v>
      </c>
      <c r="X535" s="71">
        <v>1761.28</v>
      </c>
      <c r="Y535" s="71">
        <v>1700.84</v>
      </c>
      <c r="Z535" s="71">
        <v>1497.54</v>
      </c>
      <c r="AA535" s="71">
        <v>1257.6300000000001</v>
      </c>
    </row>
    <row r="536" spans="1:27" ht="12.75" customHeight="1" outlineLevel="1" x14ac:dyDescent="0.3">
      <c r="A536" s="163" t="s">
        <v>758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customHeight="1" outlineLevel="1" x14ac:dyDescent="0.3">
      <c r="A537" s="163" t="s">
        <v>759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760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 t="shared" si="311"/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ht="13.8" x14ac:dyDescent="0.3">
      <c r="A539" s="162" t="s">
        <v>761</v>
      </c>
      <c r="B539" s="54" t="str">
        <f>"12"&amp;"."&amp;$B$662&amp;"."&amp;$B$663</f>
        <v>12.03.2024</v>
      </c>
      <c r="C539" s="134" t="s">
        <v>76</v>
      </c>
      <c r="D539" s="135">
        <f>ROUND(((D540+D541+D543+D542)/1000),5)</f>
        <v>5.03939</v>
      </c>
      <c r="E539" s="135">
        <f>ROUND(((E540+E541+E543+E542)/1000),5)</f>
        <v>4.9892899999999996</v>
      </c>
      <c r="F539" s="135">
        <f>ROUND(((F540+F541+F543+F542)/1000),5)</f>
        <v>4.9516900000000001</v>
      </c>
      <c r="G539" s="135">
        <f t="shared" ref="G539:AA539" si="312">ROUND(((G540+G541+G543+G542)/1000),5)</f>
        <v>4.9489400000000003</v>
      </c>
      <c r="H539" s="135">
        <f t="shared" si="312"/>
        <v>5.0009800000000002</v>
      </c>
      <c r="I539" s="135">
        <f t="shared" si="312"/>
        <v>5.0979700000000001</v>
      </c>
      <c r="J539" s="135">
        <f t="shared" si="312"/>
        <v>5.2644700000000002</v>
      </c>
      <c r="K539" s="135">
        <f t="shared" si="312"/>
        <v>5.4896500000000001</v>
      </c>
      <c r="L539" s="135">
        <f t="shared" si="312"/>
        <v>5.5658399999999997</v>
      </c>
      <c r="M539" s="135">
        <f t="shared" si="312"/>
        <v>5.6215400000000004</v>
      </c>
      <c r="N539" s="135">
        <f t="shared" si="312"/>
        <v>5.6216100000000004</v>
      </c>
      <c r="O539" s="135">
        <f t="shared" si="312"/>
        <v>5.6283899999999996</v>
      </c>
      <c r="P539" s="135">
        <f t="shared" si="312"/>
        <v>5.6105299999999998</v>
      </c>
      <c r="Q539" s="135">
        <f t="shared" si="312"/>
        <v>5.6097400000000004</v>
      </c>
      <c r="R539" s="135">
        <f t="shared" si="312"/>
        <v>5.5867399999999998</v>
      </c>
      <c r="S539" s="135">
        <f t="shared" si="312"/>
        <v>5.5701299999999998</v>
      </c>
      <c r="T539" s="135">
        <f t="shared" si="312"/>
        <v>5.5660400000000001</v>
      </c>
      <c r="U539" s="135">
        <f t="shared" si="312"/>
        <v>5.5176999999999996</v>
      </c>
      <c r="V539" s="135">
        <f t="shared" si="312"/>
        <v>5.5630199999999999</v>
      </c>
      <c r="W539" s="135">
        <f t="shared" si="312"/>
        <v>5.5879700000000003</v>
      </c>
      <c r="X539" s="135">
        <f t="shared" si="312"/>
        <v>5.5824699999999998</v>
      </c>
      <c r="Y539" s="135">
        <f t="shared" si="312"/>
        <v>5.4937500000000004</v>
      </c>
      <c r="Z539" s="135">
        <f t="shared" si="312"/>
        <v>5.2823000000000002</v>
      </c>
      <c r="AA539" s="135">
        <f t="shared" si="312"/>
        <v>5.1007600000000002</v>
      </c>
    </row>
    <row r="540" spans="1:27" ht="12.75" customHeight="1" outlineLevel="1" x14ac:dyDescent="0.3">
      <c r="A540" s="163" t="s">
        <v>762</v>
      </c>
      <c r="B540" s="94" t="s">
        <v>238</v>
      </c>
      <c r="C540" s="70" t="s">
        <v>79</v>
      </c>
      <c r="D540" s="71">
        <v>1257.67</v>
      </c>
      <c r="E540" s="71">
        <v>1207.57</v>
      </c>
      <c r="F540" s="71">
        <v>1169.97</v>
      </c>
      <c r="G540" s="71">
        <v>1167.22</v>
      </c>
      <c r="H540" s="71">
        <v>1219.26</v>
      </c>
      <c r="I540" s="71">
        <v>1316.25</v>
      </c>
      <c r="J540" s="71">
        <v>1482.75</v>
      </c>
      <c r="K540" s="71">
        <v>1707.93</v>
      </c>
      <c r="L540" s="71">
        <v>1784.12</v>
      </c>
      <c r="M540" s="71">
        <v>1839.82</v>
      </c>
      <c r="N540" s="71">
        <v>1839.89</v>
      </c>
      <c r="O540" s="71">
        <v>1846.67</v>
      </c>
      <c r="P540" s="71">
        <v>1828.81</v>
      </c>
      <c r="Q540" s="71">
        <v>1828.02</v>
      </c>
      <c r="R540" s="71">
        <v>1805.02</v>
      </c>
      <c r="S540" s="71">
        <v>1788.41</v>
      </c>
      <c r="T540" s="71">
        <v>1784.32</v>
      </c>
      <c r="U540" s="71">
        <v>1735.98</v>
      </c>
      <c r="V540" s="71">
        <v>1781.3</v>
      </c>
      <c r="W540" s="71">
        <v>1806.25</v>
      </c>
      <c r="X540" s="71">
        <v>1800.75</v>
      </c>
      <c r="Y540" s="71">
        <v>1712.03</v>
      </c>
      <c r="Z540" s="71">
        <v>1500.58</v>
      </c>
      <c r="AA540" s="71">
        <v>1319.04</v>
      </c>
    </row>
    <row r="541" spans="1:27" ht="12.75" customHeight="1" outlineLevel="1" x14ac:dyDescent="0.3">
      <c r="A541" s="163" t="s">
        <v>763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customHeight="1" outlineLevel="1" x14ac:dyDescent="0.3">
      <c r="A542" s="163" t="s">
        <v>764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765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 t="shared" si="314"/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ht="13.8" x14ac:dyDescent="0.3">
      <c r="A544" s="162" t="s">
        <v>766</v>
      </c>
      <c r="B544" s="54" t="str">
        <f>"13"&amp;"."&amp;$B$662&amp;"."&amp;$B$663</f>
        <v>13.03.2024</v>
      </c>
      <c r="C544" s="134" t="s">
        <v>76</v>
      </c>
      <c r="D544" s="135">
        <f>ROUND(((D545+D546+D548+D547)/1000),5)</f>
        <v>5.0119899999999999</v>
      </c>
      <c r="E544" s="135">
        <f>ROUND(((E545+E546+E548+E547)/1000),5)</f>
        <v>4.9769300000000003</v>
      </c>
      <c r="F544" s="135">
        <f>ROUND(((F545+F546+F548+F547)/1000),5)</f>
        <v>4.9516400000000003</v>
      </c>
      <c r="G544" s="135">
        <f t="shared" ref="G544:AA544" si="315">ROUND(((G545+G546+G548+G547)/1000),5)</f>
        <v>4.9504900000000003</v>
      </c>
      <c r="H544" s="135">
        <f t="shared" si="315"/>
        <v>4.9754699999999996</v>
      </c>
      <c r="I544" s="135">
        <f t="shared" si="315"/>
        <v>5.0734199999999996</v>
      </c>
      <c r="J544" s="135">
        <f t="shared" si="315"/>
        <v>5.2536899999999997</v>
      </c>
      <c r="K544" s="135">
        <f t="shared" si="315"/>
        <v>5.47994</v>
      </c>
      <c r="L544" s="135">
        <f t="shared" si="315"/>
        <v>5.5156200000000002</v>
      </c>
      <c r="M544" s="135">
        <f t="shared" si="315"/>
        <v>5.6764999999999999</v>
      </c>
      <c r="N544" s="135">
        <f t="shared" si="315"/>
        <v>5.6658600000000003</v>
      </c>
      <c r="O544" s="135">
        <f t="shared" si="315"/>
        <v>5.5838400000000004</v>
      </c>
      <c r="P544" s="135">
        <f t="shared" si="315"/>
        <v>5.5368000000000004</v>
      </c>
      <c r="Q544" s="135">
        <f t="shared" si="315"/>
        <v>5.5774600000000003</v>
      </c>
      <c r="R544" s="135">
        <f t="shared" si="315"/>
        <v>5.5561299999999996</v>
      </c>
      <c r="S544" s="135">
        <f t="shared" si="315"/>
        <v>5.5323099999999998</v>
      </c>
      <c r="T544" s="135">
        <f t="shared" si="315"/>
        <v>5.5054299999999996</v>
      </c>
      <c r="U544" s="135">
        <f t="shared" si="315"/>
        <v>5.50345</v>
      </c>
      <c r="V544" s="135">
        <f t="shared" si="315"/>
        <v>5.5363600000000002</v>
      </c>
      <c r="W544" s="135">
        <f t="shared" si="315"/>
        <v>5.5946499999999997</v>
      </c>
      <c r="X544" s="135">
        <f t="shared" si="315"/>
        <v>5.5693000000000001</v>
      </c>
      <c r="Y544" s="135">
        <f t="shared" si="315"/>
        <v>5.4905299999999997</v>
      </c>
      <c r="Z544" s="135">
        <f t="shared" si="315"/>
        <v>5.2791899999999998</v>
      </c>
      <c r="AA544" s="135">
        <f t="shared" si="315"/>
        <v>5.0778699999999999</v>
      </c>
    </row>
    <row r="545" spans="1:27" ht="12.75" customHeight="1" outlineLevel="1" x14ac:dyDescent="0.3">
      <c r="A545" s="163" t="s">
        <v>767</v>
      </c>
      <c r="B545" s="94" t="s">
        <v>238</v>
      </c>
      <c r="C545" s="70" t="s">
        <v>79</v>
      </c>
      <c r="D545" s="71">
        <v>1230.27</v>
      </c>
      <c r="E545" s="71">
        <v>1195.21</v>
      </c>
      <c r="F545" s="71">
        <v>1169.92</v>
      </c>
      <c r="G545" s="71">
        <v>1168.77</v>
      </c>
      <c r="H545" s="71">
        <v>1193.75</v>
      </c>
      <c r="I545" s="71">
        <v>1291.7</v>
      </c>
      <c r="J545" s="71">
        <v>1471.97</v>
      </c>
      <c r="K545" s="71">
        <v>1698.22</v>
      </c>
      <c r="L545" s="71">
        <v>1733.9</v>
      </c>
      <c r="M545" s="71">
        <v>1894.78</v>
      </c>
      <c r="N545" s="71">
        <v>1884.14</v>
      </c>
      <c r="O545" s="71">
        <v>1802.12</v>
      </c>
      <c r="P545" s="71">
        <v>1755.08</v>
      </c>
      <c r="Q545" s="71">
        <v>1795.74</v>
      </c>
      <c r="R545" s="71">
        <v>1774.41</v>
      </c>
      <c r="S545" s="71">
        <v>1750.59</v>
      </c>
      <c r="T545" s="71">
        <v>1723.71</v>
      </c>
      <c r="U545" s="71">
        <v>1721.73</v>
      </c>
      <c r="V545" s="71">
        <v>1754.64</v>
      </c>
      <c r="W545" s="71">
        <v>1812.93</v>
      </c>
      <c r="X545" s="71">
        <v>1787.58</v>
      </c>
      <c r="Y545" s="71">
        <v>1708.81</v>
      </c>
      <c r="Z545" s="71">
        <v>1497.47</v>
      </c>
      <c r="AA545" s="71">
        <v>1296.1500000000001</v>
      </c>
    </row>
    <row r="546" spans="1:27" ht="12.75" customHeight="1" outlineLevel="1" x14ac:dyDescent="0.3">
      <c r="A546" s="163" t="s">
        <v>768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customHeight="1" outlineLevel="1" x14ac:dyDescent="0.3">
      <c r="A547" s="163" t="s">
        <v>769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770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 t="shared" si="317"/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ht="13.8" x14ac:dyDescent="0.3">
      <c r="A549" s="162" t="s">
        <v>771</v>
      </c>
      <c r="B549" s="54" t="str">
        <f>"14"&amp;"."&amp;$B$662&amp;"."&amp;$B$663</f>
        <v>14.03.2024</v>
      </c>
      <c r="C549" s="134" t="s">
        <v>76</v>
      </c>
      <c r="D549" s="135">
        <f>ROUND(((D550+D551+D553+D552)/1000),5)</f>
        <v>5.0416100000000004</v>
      </c>
      <c r="E549" s="135">
        <f>ROUND(((E550+E551+E553+E552)/1000),5)</f>
        <v>4.9638200000000001</v>
      </c>
      <c r="F549" s="135">
        <f>ROUND(((F550+F551+F553+F552)/1000),5)</f>
        <v>4.9499899999999997</v>
      </c>
      <c r="G549" s="135">
        <f t="shared" ref="G549:AA549" si="318">ROUND(((G550+G551+G553+G552)/1000),5)</f>
        <v>4.9527400000000004</v>
      </c>
      <c r="H549" s="135">
        <f t="shared" si="318"/>
        <v>4.9960899999999997</v>
      </c>
      <c r="I549" s="135">
        <f t="shared" si="318"/>
        <v>5.0725199999999999</v>
      </c>
      <c r="J549" s="135">
        <f t="shared" si="318"/>
        <v>5.2382799999999996</v>
      </c>
      <c r="K549" s="135">
        <f t="shared" si="318"/>
        <v>5.4605199999999998</v>
      </c>
      <c r="L549" s="135">
        <f t="shared" si="318"/>
        <v>5.5302899999999999</v>
      </c>
      <c r="M549" s="135">
        <f t="shared" si="318"/>
        <v>5.5982399999999997</v>
      </c>
      <c r="N549" s="135">
        <f t="shared" si="318"/>
        <v>5.5860900000000004</v>
      </c>
      <c r="O549" s="135">
        <f t="shared" si="318"/>
        <v>5.6222000000000003</v>
      </c>
      <c r="P549" s="135">
        <f t="shared" si="318"/>
        <v>5.59727</v>
      </c>
      <c r="Q549" s="135">
        <f t="shared" si="318"/>
        <v>5.5876099999999997</v>
      </c>
      <c r="R549" s="135">
        <f t="shared" si="318"/>
        <v>5.5684800000000001</v>
      </c>
      <c r="S549" s="135">
        <f t="shared" si="318"/>
        <v>5.5426399999999996</v>
      </c>
      <c r="T549" s="135">
        <f t="shared" si="318"/>
        <v>5.5399099999999999</v>
      </c>
      <c r="U549" s="135">
        <f t="shared" si="318"/>
        <v>5.4995700000000003</v>
      </c>
      <c r="V549" s="135">
        <f t="shared" si="318"/>
        <v>5.5859500000000004</v>
      </c>
      <c r="W549" s="135">
        <f t="shared" si="318"/>
        <v>5.6173599999999997</v>
      </c>
      <c r="X549" s="135">
        <f t="shared" si="318"/>
        <v>5.57789</v>
      </c>
      <c r="Y549" s="135">
        <f t="shared" si="318"/>
        <v>5.4908799999999998</v>
      </c>
      <c r="Z549" s="135">
        <f t="shared" si="318"/>
        <v>5.3097099999999999</v>
      </c>
      <c r="AA549" s="135">
        <f t="shared" si="318"/>
        <v>5.1619700000000002</v>
      </c>
    </row>
    <row r="550" spans="1:27" ht="12.75" customHeight="1" outlineLevel="1" x14ac:dyDescent="0.3">
      <c r="A550" s="163" t="s">
        <v>772</v>
      </c>
      <c r="B550" s="94" t="s">
        <v>238</v>
      </c>
      <c r="C550" s="70" t="s">
        <v>79</v>
      </c>
      <c r="D550" s="71">
        <v>1259.8900000000001</v>
      </c>
      <c r="E550" s="71">
        <v>1182.0999999999999</v>
      </c>
      <c r="F550" s="71">
        <v>1168.27</v>
      </c>
      <c r="G550" s="71">
        <v>1171.02</v>
      </c>
      <c r="H550" s="71">
        <v>1214.3699999999999</v>
      </c>
      <c r="I550" s="71">
        <v>1290.8</v>
      </c>
      <c r="J550" s="71">
        <v>1456.56</v>
      </c>
      <c r="K550" s="71">
        <v>1678.8</v>
      </c>
      <c r="L550" s="71">
        <v>1748.57</v>
      </c>
      <c r="M550" s="71">
        <v>1816.52</v>
      </c>
      <c r="N550" s="71">
        <v>1804.37</v>
      </c>
      <c r="O550" s="71">
        <v>1840.48</v>
      </c>
      <c r="P550" s="71">
        <v>1815.55</v>
      </c>
      <c r="Q550" s="71">
        <v>1805.89</v>
      </c>
      <c r="R550" s="71">
        <v>1786.76</v>
      </c>
      <c r="S550" s="71">
        <v>1760.92</v>
      </c>
      <c r="T550" s="71">
        <v>1758.19</v>
      </c>
      <c r="U550" s="71">
        <v>1717.85</v>
      </c>
      <c r="V550" s="71">
        <v>1804.23</v>
      </c>
      <c r="W550" s="71">
        <v>1835.64</v>
      </c>
      <c r="X550" s="71">
        <v>1796.17</v>
      </c>
      <c r="Y550" s="71">
        <v>1709.16</v>
      </c>
      <c r="Z550" s="71">
        <v>1527.99</v>
      </c>
      <c r="AA550" s="71">
        <v>1380.25</v>
      </c>
    </row>
    <row r="551" spans="1:27" ht="12.75" customHeight="1" outlineLevel="1" x14ac:dyDescent="0.3">
      <c r="A551" s="163" t="s">
        <v>773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customHeight="1" outlineLevel="1" x14ac:dyDescent="0.3">
      <c r="A552" s="163" t="s">
        <v>774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775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 t="shared" si="320"/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ht="13.8" x14ac:dyDescent="0.3">
      <c r="A554" s="162" t="s">
        <v>776</v>
      </c>
      <c r="B554" s="54" t="str">
        <f>"15"&amp;"."&amp;$B$662&amp;"."&amp;$B$663</f>
        <v>15.03.2024</v>
      </c>
      <c r="C554" s="134" t="s">
        <v>76</v>
      </c>
      <c r="D554" s="135">
        <f>ROUND(((D555+D556+D558+D557)/1000),5)</f>
        <v>5.0479200000000004</v>
      </c>
      <c r="E554" s="135">
        <f>ROUND(((E555+E556+E558+E557)/1000),5)</f>
        <v>4.9872800000000002</v>
      </c>
      <c r="F554" s="135">
        <f>ROUND(((F555+F556+F558+F557)/1000),5)</f>
        <v>4.9748299999999999</v>
      </c>
      <c r="G554" s="135">
        <f t="shared" ref="G554:AA554" si="321">ROUND(((G555+G556+G558+G557)/1000),5)</f>
        <v>4.9748799999999997</v>
      </c>
      <c r="H554" s="135">
        <f t="shared" si="321"/>
        <v>5.0024899999999999</v>
      </c>
      <c r="I554" s="135">
        <f t="shared" si="321"/>
        <v>5.1404899999999998</v>
      </c>
      <c r="J554" s="135">
        <f t="shared" si="321"/>
        <v>5.2625999999999999</v>
      </c>
      <c r="K554" s="135">
        <f t="shared" si="321"/>
        <v>5.4771200000000002</v>
      </c>
      <c r="L554" s="135">
        <f t="shared" si="321"/>
        <v>5.5587900000000001</v>
      </c>
      <c r="M554" s="135">
        <f t="shared" si="321"/>
        <v>5.5981800000000002</v>
      </c>
      <c r="N554" s="135">
        <f t="shared" si="321"/>
        <v>5.59884</v>
      </c>
      <c r="O554" s="135">
        <f t="shared" si="321"/>
        <v>5.6464299999999996</v>
      </c>
      <c r="P554" s="135">
        <f t="shared" si="321"/>
        <v>5.6416700000000004</v>
      </c>
      <c r="Q554" s="135">
        <f t="shared" si="321"/>
        <v>5.6339800000000002</v>
      </c>
      <c r="R554" s="135">
        <f t="shared" si="321"/>
        <v>5.6176500000000003</v>
      </c>
      <c r="S554" s="135">
        <f t="shared" si="321"/>
        <v>5.6051000000000002</v>
      </c>
      <c r="T554" s="135">
        <f t="shared" si="321"/>
        <v>5.6055700000000002</v>
      </c>
      <c r="U554" s="135">
        <f t="shared" si="321"/>
        <v>5.5347600000000003</v>
      </c>
      <c r="V554" s="135">
        <f t="shared" si="321"/>
        <v>5.5950600000000001</v>
      </c>
      <c r="W554" s="135">
        <f t="shared" si="321"/>
        <v>5.6535000000000002</v>
      </c>
      <c r="X554" s="135">
        <f t="shared" si="321"/>
        <v>5.6483100000000004</v>
      </c>
      <c r="Y554" s="135">
        <f t="shared" si="321"/>
        <v>5.5369099999999998</v>
      </c>
      <c r="Z554" s="135">
        <f t="shared" si="321"/>
        <v>5.3462199999999998</v>
      </c>
      <c r="AA554" s="135">
        <f t="shared" si="321"/>
        <v>5.2684499999999996</v>
      </c>
    </row>
    <row r="555" spans="1:27" ht="12.75" customHeight="1" outlineLevel="1" x14ac:dyDescent="0.3">
      <c r="A555" s="163" t="s">
        <v>777</v>
      </c>
      <c r="B555" s="94" t="s">
        <v>238</v>
      </c>
      <c r="C555" s="70" t="s">
        <v>79</v>
      </c>
      <c r="D555" s="71">
        <v>1266.2</v>
      </c>
      <c r="E555" s="71">
        <v>1205.56</v>
      </c>
      <c r="F555" s="71">
        <v>1193.1099999999999</v>
      </c>
      <c r="G555" s="71">
        <v>1193.1600000000001</v>
      </c>
      <c r="H555" s="71">
        <v>1220.77</v>
      </c>
      <c r="I555" s="71">
        <v>1358.77</v>
      </c>
      <c r="J555" s="71">
        <v>1480.88</v>
      </c>
      <c r="K555" s="71">
        <v>1695.4</v>
      </c>
      <c r="L555" s="71">
        <v>1777.07</v>
      </c>
      <c r="M555" s="71">
        <v>1816.46</v>
      </c>
      <c r="N555" s="71">
        <v>1817.12</v>
      </c>
      <c r="O555" s="71">
        <v>1864.71</v>
      </c>
      <c r="P555" s="71">
        <v>1859.95</v>
      </c>
      <c r="Q555" s="71">
        <v>1852.26</v>
      </c>
      <c r="R555" s="71">
        <v>1835.93</v>
      </c>
      <c r="S555" s="71">
        <v>1823.38</v>
      </c>
      <c r="T555" s="71">
        <v>1823.85</v>
      </c>
      <c r="U555" s="71">
        <v>1753.04</v>
      </c>
      <c r="V555" s="71">
        <v>1813.34</v>
      </c>
      <c r="W555" s="71">
        <v>1871.78</v>
      </c>
      <c r="X555" s="71">
        <v>1866.59</v>
      </c>
      <c r="Y555" s="71">
        <v>1755.19</v>
      </c>
      <c r="Z555" s="71">
        <v>1564.5</v>
      </c>
      <c r="AA555" s="71">
        <v>1486.73</v>
      </c>
    </row>
    <row r="556" spans="1:27" ht="12.75" customHeight="1" outlineLevel="1" x14ac:dyDescent="0.3">
      <c r="A556" s="163" t="s">
        <v>778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customHeight="1" outlineLevel="1" x14ac:dyDescent="0.3">
      <c r="A557" s="163" t="s">
        <v>779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780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 t="shared" si="323"/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ht="13.8" x14ac:dyDescent="0.3">
      <c r="A559" s="162" t="s">
        <v>781</v>
      </c>
      <c r="B559" s="54" t="str">
        <f>"16"&amp;"."&amp;$B$662&amp;"."&amp;$B$663</f>
        <v>16.03.2024</v>
      </c>
      <c r="C559" s="134" t="s">
        <v>76</v>
      </c>
      <c r="D559" s="135">
        <f>ROUND(((D560+D561+D563+D562)/1000),5)</f>
        <v>5.2601599999999999</v>
      </c>
      <c r="E559" s="135">
        <f>ROUND(((E560+E561+E563+E562)/1000),5)</f>
        <v>5.0934400000000002</v>
      </c>
      <c r="F559" s="135">
        <f>ROUND(((F560+F561+F563+F562)/1000),5)</f>
        <v>5.0634300000000003</v>
      </c>
      <c r="G559" s="135">
        <f t="shared" ref="G559:AA559" si="324">ROUND(((G560+G561+G563+G562)/1000),5)</f>
        <v>5.0424100000000003</v>
      </c>
      <c r="H559" s="135">
        <f t="shared" si="324"/>
        <v>5.04331</v>
      </c>
      <c r="I559" s="135">
        <f t="shared" si="324"/>
        <v>5.1691099999999999</v>
      </c>
      <c r="J559" s="135">
        <f t="shared" si="324"/>
        <v>5.2194900000000004</v>
      </c>
      <c r="K559" s="135">
        <f t="shared" si="324"/>
        <v>5.2662899999999997</v>
      </c>
      <c r="L559" s="135">
        <f t="shared" si="324"/>
        <v>5.5100899999999999</v>
      </c>
      <c r="M559" s="135">
        <f t="shared" si="324"/>
        <v>5.6412000000000004</v>
      </c>
      <c r="N559" s="135">
        <f t="shared" si="324"/>
        <v>5.7103000000000002</v>
      </c>
      <c r="O559" s="135">
        <f t="shared" si="324"/>
        <v>5.7055100000000003</v>
      </c>
      <c r="P559" s="135">
        <f t="shared" si="324"/>
        <v>5.6738499999999998</v>
      </c>
      <c r="Q559" s="135">
        <f t="shared" si="324"/>
        <v>5.6586999999999996</v>
      </c>
      <c r="R559" s="135">
        <f t="shared" si="324"/>
        <v>5.5910599999999997</v>
      </c>
      <c r="S559" s="135">
        <f t="shared" si="324"/>
        <v>5.5313499999999998</v>
      </c>
      <c r="T559" s="135">
        <f t="shared" si="324"/>
        <v>5.5391199999999996</v>
      </c>
      <c r="U559" s="135">
        <f t="shared" si="324"/>
        <v>5.5899799999999997</v>
      </c>
      <c r="V559" s="135">
        <f t="shared" si="324"/>
        <v>5.6577900000000003</v>
      </c>
      <c r="W559" s="135">
        <f t="shared" si="324"/>
        <v>5.6667100000000001</v>
      </c>
      <c r="X559" s="135">
        <f t="shared" si="324"/>
        <v>5.5791599999999999</v>
      </c>
      <c r="Y559" s="135">
        <f t="shared" si="324"/>
        <v>5.5053999999999998</v>
      </c>
      <c r="Z559" s="135">
        <f t="shared" si="324"/>
        <v>5.3330900000000003</v>
      </c>
      <c r="AA559" s="135">
        <f t="shared" si="324"/>
        <v>5.2644200000000003</v>
      </c>
    </row>
    <row r="560" spans="1:27" ht="12.75" customHeight="1" outlineLevel="1" x14ac:dyDescent="0.3">
      <c r="A560" s="163" t="s">
        <v>782</v>
      </c>
      <c r="B560" s="94" t="s">
        <v>238</v>
      </c>
      <c r="C560" s="70" t="s">
        <v>79</v>
      </c>
      <c r="D560" s="71">
        <v>1478.44</v>
      </c>
      <c r="E560" s="71">
        <v>1311.72</v>
      </c>
      <c r="F560" s="71">
        <v>1281.71</v>
      </c>
      <c r="G560" s="71">
        <v>1260.69</v>
      </c>
      <c r="H560" s="71">
        <v>1261.5899999999999</v>
      </c>
      <c r="I560" s="71">
        <v>1387.39</v>
      </c>
      <c r="J560" s="71">
        <v>1437.77</v>
      </c>
      <c r="K560" s="71">
        <v>1484.57</v>
      </c>
      <c r="L560" s="71">
        <v>1728.37</v>
      </c>
      <c r="M560" s="71">
        <v>1859.48</v>
      </c>
      <c r="N560" s="71">
        <v>1928.58</v>
      </c>
      <c r="O560" s="71">
        <v>1923.79</v>
      </c>
      <c r="P560" s="71">
        <v>1892.13</v>
      </c>
      <c r="Q560" s="71">
        <v>1876.98</v>
      </c>
      <c r="R560" s="71">
        <v>1809.34</v>
      </c>
      <c r="S560" s="71">
        <v>1749.63</v>
      </c>
      <c r="T560" s="71">
        <v>1757.4</v>
      </c>
      <c r="U560" s="71">
        <v>1808.26</v>
      </c>
      <c r="V560" s="71">
        <v>1876.07</v>
      </c>
      <c r="W560" s="71">
        <v>1884.99</v>
      </c>
      <c r="X560" s="71">
        <v>1797.44</v>
      </c>
      <c r="Y560" s="71">
        <v>1723.68</v>
      </c>
      <c r="Z560" s="71">
        <v>1551.37</v>
      </c>
      <c r="AA560" s="71">
        <v>1482.7</v>
      </c>
    </row>
    <row r="561" spans="1:27" ht="12.75" customHeight="1" outlineLevel="1" x14ac:dyDescent="0.3">
      <c r="A561" s="163" t="s">
        <v>783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customHeight="1" outlineLevel="1" x14ac:dyDescent="0.3">
      <c r="A562" s="163" t="s">
        <v>784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785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 t="shared" si="326"/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ht="13.8" x14ac:dyDescent="0.3">
      <c r="A564" s="162" t="s">
        <v>786</v>
      </c>
      <c r="B564" s="54" t="str">
        <f>"17"&amp;"."&amp;$B$662&amp;"."&amp;$B$663</f>
        <v>17.03.2024</v>
      </c>
      <c r="C564" s="134" t="s">
        <v>76</v>
      </c>
      <c r="D564" s="135">
        <f>ROUND(((D565+D566+D568+D567)/1000),5)</f>
        <v>5.26213</v>
      </c>
      <c r="E564" s="135">
        <f>ROUND(((E565+E566+E568+E567)/1000),5)</f>
        <v>5.0880400000000003</v>
      </c>
      <c r="F564" s="135">
        <f>ROUND(((F565+F566+F568+F567)/1000),5)</f>
        <v>5.0476200000000002</v>
      </c>
      <c r="G564" s="135">
        <f t="shared" ref="G564:AA564" si="327">ROUND(((G565+G566+G568+G567)/1000),5)</f>
        <v>5.0173699999999997</v>
      </c>
      <c r="H564" s="135">
        <f t="shared" si="327"/>
        <v>5.0171900000000003</v>
      </c>
      <c r="I564" s="135">
        <f t="shared" si="327"/>
        <v>5.0693900000000003</v>
      </c>
      <c r="J564" s="135">
        <f t="shared" si="327"/>
        <v>5.1513799999999996</v>
      </c>
      <c r="K564" s="135">
        <f t="shared" si="327"/>
        <v>5.2389599999999996</v>
      </c>
      <c r="L564" s="135">
        <f t="shared" si="327"/>
        <v>5.31562</v>
      </c>
      <c r="M564" s="135">
        <f t="shared" si="327"/>
        <v>5.5070699999999997</v>
      </c>
      <c r="N564" s="135">
        <f t="shared" si="327"/>
        <v>5.5240999999999998</v>
      </c>
      <c r="O564" s="135">
        <f t="shared" si="327"/>
        <v>5.5300200000000004</v>
      </c>
      <c r="P564" s="135">
        <f t="shared" si="327"/>
        <v>5.5245100000000003</v>
      </c>
      <c r="Q564" s="135">
        <f t="shared" si="327"/>
        <v>5.5175999999999998</v>
      </c>
      <c r="R564" s="135">
        <f t="shared" si="327"/>
        <v>5.5182500000000001</v>
      </c>
      <c r="S564" s="135">
        <f t="shared" si="327"/>
        <v>5.5147199999999996</v>
      </c>
      <c r="T564" s="135">
        <f t="shared" si="327"/>
        <v>5.5151199999999996</v>
      </c>
      <c r="U564" s="135">
        <f t="shared" si="327"/>
        <v>5.5211699999999997</v>
      </c>
      <c r="V564" s="135">
        <f t="shared" si="327"/>
        <v>5.6620200000000001</v>
      </c>
      <c r="W564" s="135">
        <f t="shared" si="327"/>
        <v>5.7664900000000001</v>
      </c>
      <c r="X564" s="135">
        <f t="shared" si="327"/>
        <v>5.6887999999999996</v>
      </c>
      <c r="Y564" s="135">
        <f t="shared" si="327"/>
        <v>5.5099200000000002</v>
      </c>
      <c r="Z564" s="135">
        <f t="shared" si="327"/>
        <v>5.3179499999999997</v>
      </c>
      <c r="AA564" s="135">
        <f t="shared" si="327"/>
        <v>5.2670399999999997</v>
      </c>
    </row>
    <row r="565" spans="1:27" ht="12.75" customHeight="1" outlineLevel="1" x14ac:dyDescent="0.3">
      <c r="A565" s="163" t="s">
        <v>787</v>
      </c>
      <c r="B565" s="94" t="s">
        <v>238</v>
      </c>
      <c r="C565" s="70" t="s">
        <v>79</v>
      </c>
      <c r="D565" s="71">
        <v>1480.41</v>
      </c>
      <c r="E565" s="71">
        <v>1306.32</v>
      </c>
      <c r="F565" s="71">
        <v>1265.9000000000001</v>
      </c>
      <c r="G565" s="71">
        <v>1235.6500000000001</v>
      </c>
      <c r="H565" s="71">
        <v>1235.47</v>
      </c>
      <c r="I565" s="71">
        <v>1287.67</v>
      </c>
      <c r="J565" s="71">
        <v>1369.66</v>
      </c>
      <c r="K565" s="71">
        <v>1457.24</v>
      </c>
      <c r="L565" s="71">
        <v>1533.9</v>
      </c>
      <c r="M565" s="71">
        <v>1725.35</v>
      </c>
      <c r="N565" s="71">
        <v>1742.38</v>
      </c>
      <c r="O565" s="71">
        <v>1748.3</v>
      </c>
      <c r="P565" s="71">
        <v>1742.79</v>
      </c>
      <c r="Q565" s="71">
        <v>1735.88</v>
      </c>
      <c r="R565" s="71">
        <v>1736.53</v>
      </c>
      <c r="S565" s="71">
        <v>1733</v>
      </c>
      <c r="T565" s="71">
        <v>1733.4</v>
      </c>
      <c r="U565" s="71">
        <v>1739.45</v>
      </c>
      <c r="V565" s="71">
        <v>1880.3</v>
      </c>
      <c r="W565" s="71">
        <v>1984.77</v>
      </c>
      <c r="X565" s="71">
        <v>1907.08</v>
      </c>
      <c r="Y565" s="71">
        <v>1728.2</v>
      </c>
      <c r="Z565" s="71">
        <v>1536.23</v>
      </c>
      <c r="AA565" s="71">
        <v>1485.32</v>
      </c>
    </row>
    <row r="566" spans="1:27" ht="12.75" customHeight="1" outlineLevel="1" x14ac:dyDescent="0.3">
      <c r="A566" s="163" t="s">
        <v>788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customHeight="1" outlineLevel="1" x14ac:dyDescent="0.3">
      <c r="A567" s="163" t="s">
        <v>789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790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 t="shared" si="329"/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ht="13.8" x14ac:dyDescent="0.3">
      <c r="A569" s="162" t="s">
        <v>791</v>
      </c>
      <c r="B569" s="54" t="str">
        <f>"18"&amp;"."&amp;$B$662&amp;"."&amp;$B$663</f>
        <v>18.03.2024</v>
      </c>
      <c r="C569" s="134" t="s">
        <v>76</v>
      </c>
      <c r="D569" s="135">
        <f>ROUND(((D570+D571+D573+D572)/1000),5)</f>
        <v>5.20608</v>
      </c>
      <c r="E569" s="135">
        <f>ROUND(((E570+E571+E573+E572)/1000),5)</f>
        <v>5.0730899999999997</v>
      </c>
      <c r="F569" s="135">
        <f>ROUND(((F570+F571+F573+F572)/1000),5)</f>
        <v>5.0343999999999998</v>
      </c>
      <c r="G569" s="135">
        <f t="shared" ref="G569:AA569" si="330">ROUND(((G570+G571+G573+G572)/1000),5)</f>
        <v>5.03226</v>
      </c>
      <c r="H569" s="135">
        <f t="shared" si="330"/>
        <v>5.0718500000000004</v>
      </c>
      <c r="I569" s="135">
        <f t="shared" si="330"/>
        <v>5.1781899999999998</v>
      </c>
      <c r="J569" s="135">
        <f t="shared" si="330"/>
        <v>5.2631399999999999</v>
      </c>
      <c r="K569" s="135">
        <f t="shared" si="330"/>
        <v>5.6075100000000004</v>
      </c>
      <c r="L569" s="135">
        <f t="shared" si="330"/>
        <v>5.7190000000000003</v>
      </c>
      <c r="M569" s="135">
        <f t="shared" si="330"/>
        <v>5.8029299999999999</v>
      </c>
      <c r="N569" s="135">
        <f t="shared" si="330"/>
        <v>5.81229</v>
      </c>
      <c r="O569" s="135">
        <f t="shared" si="330"/>
        <v>5.8595600000000001</v>
      </c>
      <c r="P569" s="135">
        <f t="shared" si="330"/>
        <v>5.8107699999999998</v>
      </c>
      <c r="Q569" s="135">
        <f t="shared" si="330"/>
        <v>5.8123199999999997</v>
      </c>
      <c r="R569" s="135">
        <f t="shared" si="330"/>
        <v>5.7998000000000003</v>
      </c>
      <c r="S569" s="135">
        <f t="shared" si="330"/>
        <v>5.7602000000000002</v>
      </c>
      <c r="T569" s="135">
        <f t="shared" si="330"/>
        <v>5.7481099999999996</v>
      </c>
      <c r="U569" s="135">
        <f t="shared" si="330"/>
        <v>5.6451500000000001</v>
      </c>
      <c r="V569" s="135">
        <f t="shared" si="330"/>
        <v>5.7044699999999997</v>
      </c>
      <c r="W569" s="135">
        <f t="shared" si="330"/>
        <v>5.7735000000000003</v>
      </c>
      <c r="X569" s="135">
        <f t="shared" si="330"/>
        <v>5.70573</v>
      </c>
      <c r="Y569" s="135">
        <f t="shared" si="330"/>
        <v>5.5536500000000002</v>
      </c>
      <c r="Z569" s="135">
        <f t="shared" si="330"/>
        <v>5.3285099999999996</v>
      </c>
      <c r="AA569" s="135">
        <f t="shared" si="330"/>
        <v>5.2137700000000002</v>
      </c>
    </row>
    <row r="570" spans="1:27" ht="12.75" customHeight="1" outlineLevel="1" x14ac:dyDescent="0.3">
      <c r="A570" s="163" t="s">
        <v>792</v>
      </c>
      <c r="B570" s="94" t="s">
        <v>238</v>
      </c>
      <c r="C570" s="70" t="s">
        <v>79</v>
      </c>
      <c r="D570" s="71">
        <v>1424.36</v>
      </c>
      <c r="E570" s="71">
        <v>1291.3699999999999</v>
      </c>
      <c r="F570" s="71">
        <v>1252.68</v>
      </c>
      <c r="G570" s="71">
        <v>1250.54</v>
      </c>
      <c r="H570" s="71">
        <v>1290.1300000000001</v>
      </c>
      <c r="I570" s="71">
        <v>1396.47</v>
      </c>
      <c r="J570" s="71">
        <v>1481.42</v>
      </c>
      <c r="K570" s="71">
        <v>1825.79</v>
      </c>
      <c r="L570" s="71">
        <v>1937.28</v>
      </c>
      <c r="M570" s="71">
        <v>2021.21</v>
      </c>
      <c r="N570" s="71">
        <v>2030.57</v>
      </c>
      <c r="O570" s="71">
        <v>2077.84</v>
      </c>
      <c r="P570" s="71">
        <v>2029.05</v>
      </c>
      <c r="Q570" s="71">
        <v>2030.6</v>
      </c>
      <c r="R570" s="71">
        <v>2018.08</v>
      </c>
      <c r="S570" s="71">
        <v>1978.48</v>
      </c>
      <c r="T570" s="71">
        <v>1966.39</v>
      </c>
      <c r="U570" s="71">
        <v>1863.43</v>
      </c>
      <c r="V570" s="71">
        <v>1922.75</v>
      </c>
      <c r="W570" s="71">
        <v>1991.78</v>
      </c>
      <c r="X570" s="71">
        <v>1924.01</v>
      </c>
      <c r="Y570" s="71">
        <v>1771.93</v>
      </c>
      <c r="Z570" s="71">
        <v>1546.79</v>
      </c>
      <c r="AA570" s="71">
        <v>1432.05</v>
      </c>
    </row>
    <row r="571" spans="1:27" ht="12.75" customHeight="1" outlineLevel="1" x14ac:dyDescent="0.3">
      <c r="A571" s="163" t="s">
        <v>793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customHeight="1" outlineLevel="1" x14ac:dyDescent="0.3">
      <c r="A572" s="163" t="s">
        <v>794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795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 t="shared" si="332"/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ht="13.8" x14ac:dyDescent="0.3">
      <c r="A574" s="162" t="s">
        <v>796</v>
      </c>
      <c r="B574" s="54" t="str">
        <f>"19"&amp;"."&amp;$B$662&amp;"."&amp;$B$663</f>
        <v>19.03.2024</v>
      </c>
      <c r="C574" s="134" t="s">
        <v>76</v>
      </c>
      <c r="D574" s="135">
        <f>ROUND(((D575+D576+D578+D577)/1000),5)</f>
        <v>5.0727599999999997</v>
      </c>
      <c r="E574" s="135">
        <f>ROUND(((E575+E576+E578+E577)/1000),5)</f>
        <v>5.0080400000000003</v>
      </c>
      <c r="F574" s="135">
        <f>ROUND(((F575+F576+F578+F577)/1000),5)</f>
        <v>4.9809900000000003</v>
      </c>
      <c r="G574" s="135">
        <f t="shared" ref="G574:AA574" si="333">ROUND(((G575+G576+G578+G577)/1000),5)</f>
        <v>4.9757300000000004</v>
      </c>
      <c r="H574" s="135">
        <f t="shared" si="333"/>
        <v>5.0047800000000002</v>
      </c>
      <c r="I574" s="135">
        <f t="shared" si="333"/>
        <v>5.0999100000000004</v>
      </c>
      <c r="J574" s="135">
        <f t="shared" si="333"/>
        <v>5.2323300000000001</v>
      </c>
      <c r="K574" s="135">
        <f t="shared" si="333"/>
        <v>5.37669</v>
      </c>
      <c r="L574" s="135">
        <f t="shared" si="333"/>
        <v>5.5830299999999999</v>
      </c>
      <c r="M574" s="135">
        <f t="shared" si="333"/>
        <v>5.6978299999999997</v>
      </c>
      <c r="N574" s="135">
        <f t="shared" si="333"/>
        <v>5.70885</v>
      </c>
      <c r="O574" s="135">
        <f t="shared" si="333"/>
        <v>5.7317999999999998</v>
      </c>
      <c r="P574" s="135">
        <f t="shared" si="333"/>
        <v>5.6858899999999997</v>
      </c>
      <c r="Q574" s="135">
        <f t="shared" si="333"/>
        <v>5.7157299999999998</v>
      </c>
      <c r="R574" s="135">
        <f t="shared" si="333"/>
        <v>5.6471</v>
      </c>
      <c r="S574" s="135">
        <f t="shared" si="333"/>
        <v>5.61944</v>
      </c>
      <c r="T574" s="135">
        <f t="shared" si="333"/>
        <v>5.5703300000000002</v>
      </c>
      <c r="U574" s="135">
        <f t="shared" si="333"/>
        <v>5.4804500000000003</v>
      </c>
      <c r="V574" s="135">
        <f t="shared" si="333"/>
        <v>5.63802</v>
      </c>
      <c r="W574" s="135">
        <f t="shared" si="333"/>
        <v>5.7467600000000001</v>
      </c>
      <c r="X574" s="135">
        <f t="shared" si="333"/>
        <v>5.6391799999999996</v>
      </c>
      <c r="Y574" s="135">
        <f t="shared" si="333"/>
        <v>5.4948499999999996</v>
      </c>
      <c r="Z574" s="135">
        <f t="shared" si="333"/>
        <v>5.2969499999999998</v>
      </c>
      <c r="AA574" s="135">
        <f t="shared" si="333"/>
        <v>5.1503699999999997</v>
      </c>
    </row>
    <row r="575" spans="1:27" ht="12.75" customHeight="1" outlineLevel="1" x14ac:dyDescent="0.3">
      <c r="A575" s="163" t="s">
        <v>797</v>
      </c>
      <c r="B575" s="94" t="s">
        <v>238</v>
      </c>
      <c r="C575" s="70" t="s">
        <v>79</v>
      </c>
      <c r="D575" s="71">
        <v>1291.04</v>
      </c>
      <c r="E575" s="71">
        <v>1226.32</v>
      </c>
      <c r="F575" s="71">
        <v>1199.27</v>
      </c>
      <c r="G575" s="71">
        <v>1194.01</v>
      </c>
      <c r="H575" s="71">
        <v>1223.06</v>
      </c>
      <c r="I575" s="71">
        <v>1318.19</v>
      </c>
      <c r="J575" s="71">
        <v>1450.61</v>
      </c>
      <c r="K575" s="71">
        <v>1594.97</v>
      </c>
      <c r="L575" s="71">
        <v>1801.31</v>
      </c>
      <c r="M575" s="71">
        <v>1916.11</v>
      </c>
      <c r="N575" s="71">
        <v>1927.13</v>
      </c>
      <c r="O575" s="71">
        <v>1950.08</v>
      </c>
      <c r="P575" s="71">
        <v>1904.17</v>
      </c>
      <c r="Q575" s="71">
        <v>1934.01</v>
      </c>
      <c r="R575" s="71">
        <v>1865.38</v>
      </c>
      <c r="S575" s="71">
        <v>1837.72</v>
      </c>
      <c r="T575" s="71">
        <v>1788.61</v>
      </c>
      <c r="U575" s="71">
        <v>1698.73</v>
      </c>
      <c r="V575" s="71">
        <v>1856.3</v>
      </c>
      <c r="W575" s="71">
        <v>1965.04</v>
      </c>
      <c r="X575" s="71">
        <v>1857.46</v>
      </c>
      <c r="Y575" s="71">
        <v>1713.13</v>
      </c>
      <c r="Z575" s="71">
        <v>1515.23</v>
      </c>
      <c r="AA575" s="71">
        <v>1368.65</v>
      </c>
    </row>
    <row r="576" spans="1:27" ht="12.75" customHeight="1" outlineLevel="1" x14ac:dyDescent="0.3">
      <c r="A576" s="163" t="s">
        <v>798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customHeight="1" outlineLevel="1" x14ac:dyDescent="0.3">
      <c r="A577" s="163" t="s">
        <v>799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800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 t="shared" si="335"/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ht="13.8" x14ac:dyDescent="0.3">
      <c r="A579" s="162" t="s">
        <v>801</v>
      </c>
      <c r="B579" s="54" t="str">
        <f>"20"&amp;"."&amp;$B$662&amp;"."&amp;$B$663</f>
        <v>20.03.2024</v>
      </c>
      <c r="C579" s="134" t="s">
        <v>76</v>
      </c>
      <c r="D579" s="135">
        <f>ROUND(((D580+D581+D583+D582)/1000),5)</f>
        <v>5.0617599999999996</v>
      </c>
      <c r="E579" s="135">
        <f>ROUND(((E580+E581+E583+E582)/1000),5)</f>
        <v>4.9945700000000004</v>
      </c>
      <c r="F579" s="135">
        <f>ROUND(((F580+F581+F583+F582)/1000),5)</f>
        <v>4.9636399999999998</v>
      </c>
      <c r="G579" s="135">
        <f t="shared" ref="G579:AA579" si="336">ROUND(((G580+G581+G583+G582)/1000),5)</f>
        <v>4.96068</v>
      </c>
      <c r="H579" s="135">
        <f t="shared" si="336"/>
        <v>4.9922500000000003</v>
      </c>
      <c r="I579" s="135">
        <f t="shared" si="336"/>
        <v>5.10046</v>
      </c>
      <c r="J579" s="135">
        <f t="shared" si="336"/>
        <v>5.2339900000000004</v>
      </c>
      <c r="K579" s="135">
        <f t="shared" si="336"/>
        <v>5.3191699999999997</v>
      </c>
      <c r="L579" s="135">
        <f t="shared" si="336"/>
        <v>5.5621099999999997</v>
      </c>
      <c r="M579" s="135">
        <f t="shared" si="336"/>
        <v>5.6762699999999997</v>
      </c>
      <c r="N579" s="135">
        <f t="shared" si="336"/>
        <v>5.7032100000000003</v>
      </c>
      <c r="O579" s="135">
        <f t="shared" si="336"/>
        <v>5.7246800000000002</v>
      </c>
      <c r="P579" s="135">
        <f t="shared" si="336"/>
        <v>5.6903199999999998</v>
      </c>
      <c r="Q579" s="135">
        <f t="shared" si="336"/>
        <v>5.70418</v>
      </c>
      <c r="R579" s="135">
        <f t="shared" si="336"/>
        <v>5.6753600000000004</v>
      </c>
      <c r="S579" s="135">
        <f t="shared" si="336"/>
        <v>5.6518199999999998</v>
      </c>
      <c r="T579" s="135">
        <f t="shared" si="336"/>
        <v>5.6250999999999998</v>
      </c>
      <c r="U579" s="135">
        <f t="shared" si="336"/>
        <v>5.5402300000000002</v>
      </c>
      <c r="V579" s="135">
        <f t="shared" si="336"/>
        <v>5.6196799999999998</v>
      </c>
      <c r="W579" s="135">
        <f t="shared" si="336"/>
        <v>5.6887999999999996</v>
      </c>
      <c r="X579" s="135">
        <f t="shared" si="336"/>
        <v>5.6049899999999999</v>
      </c>
      <c r="Y579" s="135">
        <f t="shared" si="336"/>
        <v>5.5312099999999997</v>
      </c>
      <c r="Z579" s="135">
        <f t="shared" si="336"/>
        <v>5.3071700000000002</v>
      </c>
      <c r="AA579" s="135">
        <f t="shared" si="336"/>
        <v>5.2236099999999999</v>
      </c>
    </row>
    <row r="580" spans="1:27" ht="12.75" customHeight="1" outlineLevel="1" x14ac:dyDescent="0.3">
      <c r="A580" s="163" t="s">
        <v>802</v>
      </c>
      <c r="B580" s="94" t="s">
        <v>238</v>
      </c>
      <c r="C580" s="70" t="s">
        <v>79</v>
      </c>
      <c r="D580" s="71">
        <v>1280.04</v>
      </c>
      <c r="E580" s="71">
        <v>1212.8499999999999</v>
      </c>
      <c r="F580" s="71">
        <v>1181.92</v>
      </c>
      <c r="G580" s="71">
        <v>1178.96</v>
      </c>
      <c r="H580" s="71">
        <v>1210.53</v>
      </c>
      <c r="I580" s="71">
        <v>1318.74</v>
      </c>
      <c r="J580" s="71">
        <v>1452.27</v>
      </c>
      <c r="K580" s="71">
        <v>1537.45</v>
      </c>
      <c r="L580" s="71">
        <v>1780.39</v>
      </c>
      <c r="M580" s="71">
        <v>1894.55</v>
      </c>
      <c r="N580" s="71">
        <v>1921.49</v>
      </c>
      <c r="O580" s="71">
        <v>1942.96</v>
      </c>
      <c r="P580" s="71">
        <v>1908.6</v>
      </c>
      <c r="Q580" s="71">
        <v>1922.46</v>
      </c>
      <c r="R580" s="71">
        <v>1893.64</v>
      </c>
      <c r="S580" s="71">
        <v>1870.1</v>
      </c>
      <c r="T580" s="71">
        <v>1843.38</v>
      </c>
      <c r="U580" s="71">
        <v>1758.51</v>
      </c>
      <c r="V580" s="71">
        <v>1837.96</v>
      </c>
      <c r="W580" s="71">
        <v>1907.08</v>
      </c>
      <c r="X580" s="71">
        <v>1823.27</v>
      </c>
      <c r="Y580" s="71">
        <v>1749.49</v>
      </c>
      <c r="Z580" s="71">
        <v>1525.45</v>
      </c>
      <c r="AA580" s="71">
        <v>1441.89</v>
      </c>
    </row>
    <row r="581" spans="1:27" ht="12.75" customHeight="1" outlineLevel="1" x14ac:dyDescent="0.3">
      <c r="A581" s="163" t="s">
        <v>803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customHeight="1" outlineLevel="1" x14ac:dyDescent="0.3">
      <c r="A582" s="163" t="s">
        <v>804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805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 t="shared" si="338"/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ht="13.8" x14ac:dyDescent="0.3">
      <c r="A584" s="162" t="s">
        <v>806</v>
      </c>
      <c r="B584" s="54" t="str">
        <f>"21"&amp;"."&amp;$B$662&amp;"."&amp;$B$663</f>
        <v>21.03.2024</v>
      </c>
      <c r="C584" s="134" t="s">
        <v>76</v>
      </c>
      <c r="D584" s="135">
        <f>ROUND(((D585+D586+D588+D587)/1000),5)</f>
        <v>5.1406700000000001</v>
      </c>
      <c r="E584" s="135">
        <f>ROUND(((E585+E586+E588+E587)/1000),5)</f>
        <v>5.04894</v>
      </c>
      <c r="F584" s="135">
        <f>ROUND(((F585+F586+F588+F587)/1000),5)</f>
        <v>5.0117900000000004</v>
      </c>
      <c r="G584" s="135">
        <f t="shared" ref="G584:AA584" si="339">ROUND(((G585+G586+G588+G587)/1000),5)</f>
        <v>5.0086500000000003</v>
      </c>
      <c r="H584" s="135">
        <f t="shared" si="339"/>
        <v>5.0417199999999998</v>
      </c>
      <c r="I584" s="135">
        <f t="shared" si="339"/>
        <v>5.1779099999999998</v>
      </c>
      <c r="J584" s="135">
        <f t="shared" si="339"/>
        <v>5.2694799999999997</v>
      </c>
      <c r="K584" s="135">
        <f t="shared" si="339"/>
        <v>5.4838100000000001</v>
      </c>
      <c r="L584" s="135">
        <f t="shared" si="339"/>
        <v>5.6337099999999998</v>
      </c>
      <c r="M584" s="135">
        <f t="shared" si="339"/>
        <v>5.7120100000000003</v>
      </c>
      <c r="N584" s="135">
        <f t="shared" si="339"/>
        <v>5.7140199999999997</v>
      </c>
      <c r="O584" s="135">
        <f t="shared" si="339"/>
        <v>5.7184100000000004</v>
      </c>
      <c r="P584" s="135">
        <f t="shared" si="339"/>
        <v>5.6916000000000002</v>
      </c>
      <c r="Q584" s="135">
        <f t="shared" si="339"/>
        <v>5.7024499999999998</v>
      </c>
      <c r="R584" s="135">
        <f t="shared" si="339"/>
        <v>5.67767</v>
      </c>
      <c r="S584" s="135">
        <f t="shared" si="339"/>
        <v>5.6565599999999998</v>
      </c>
      <c r="T584" s="135">
        <f t="shared" si="339"/>
        <v>5.64886</v>
      </c>
      <c r="U584" s="135">
        <f t="shared" si="339"/>
        <v>5.5887000000000002</v>
      </c>
      <c r="V584" s="135">
        <f t="shared" si="339"/>
        <v>5.6341400000000004</v>
      </c>
      <c r="W584" s="135">
        <f t="shared" si="339"/>
        <v>5.7110399999999997</v>
      </c>
      <c r="X584" s="135">
        <f t="shared" si="339"/>
        <v>5.6723100000000004</v>
      </c>
      <c r="Y584" s="135">
        <f t="shared" si="339"/>
        <v>5.6372900000000001</v>
      </c>
      <c r="Z584" s="135">
        <f t="shared" si="339"/>
        <v>5.3762800000000004</v>
      </c>
      <c r="AA584" s="135">
        <f t="shared" si="339"/>
        <v>5.2420299999999997</v>
      </c>
    </row>
    <row r="585" spans="1:27" ht="12.75" customHeight="1" outlineLevel="1" x14ac:dyDescent="0.3">
      <c r="A585" s="163" t="s">
        <v>807</v>
      </c>
      <c r="B585" s="94" t="s">
        <v>238</v>
      </c>
      <c r="C585" s="70" t="s">
        <v>79</v>
      </c>
      <c r="D585" s="71">
        <v>1358.95</v>
      </c>
      <c r="E585" s="71">
        <v>1267.22</v>
      </c>
      <c r="F585" s="71">
        <v>1230.07</v>
      </c>
      <c r="G585" s="71">
        <v>1226.93</v>
      </c>
      <c r="H585" s="71">
        <v>1260</v>
      </c>
      <c r="I585" s="71">
        <v>1396.19</v>
      </c>
      <c r="J585" s="71">
        <v>1487.76</v>
      </c>
      <c r="K585" s="71">
        <v>1702.09</v>
      </c>
      <c r="L585" s="71">
        <v>1851.99</v>
      </c>
      <c r="M585" s="71">
        <v>1930.29</v>
      </c>
      <c r="N585" s="71">
        <v>1932.3</v>
      </c>
      <c r="O585" s="71">
        <v>1936.69</v>
      </c>
      <c r="P585" s="71">
        <v>1909.88</v>
      </c>
      <c r="Q585" s="71">
        <v>1920.73</v>
      </c>
      <c r="R585" s="71">
        <v>1895.95</v>
      </c>
      <c r="S585" s="71">
        <v>1874.84</v>
      </c>
      <c r="T585" s="71">
        <v>1867.14</v>
      </c>
      <c r="U585" s="71">
        <v>1806.98</v>
      </c>
      <c r="V585" s="71">
        <v>1852.42</v>
      </c>
      <c r="W585" s="71">
        <v>1929.32</v>
      </c>
      <c r="X585" s="71">
        <v>1890.59</v>
      </c>
      <c r="Y585" s="71">
        <v>1855.57</v>
      </c>
      <c r="Z585" s="71">
        <v>1594.56</v>
      </c>
      <c r="AA585" s="71">
        <v>1460.31</v>
      </c>
    </row>
    <row r="586" spans="1:27" ht="12.75" customHeight="1" outlineLevel="1" x14ac:dyDescent="0.3">
      <c r="A586" s="163" t="s">
        <v>808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customHeight="1" outlineLevel="1" x14ac:dyDescent="0.3">
      <c r="A587" s="163" t="s">
        <v>809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810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 t="shared" si="341"/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ht="13.8" x14ac:dyDescent="0.3">
      <c r="A589" s="162" t="s">
        <v>811</v>
      </c>
      <c r="B589" s="54" t="str">
        <f>"22"&amp;"."&amp;$B$662&amp;"."&amp;$B$663</f>
        <v>22.03.2024</v>
      </c>
      <c r="C589" s="134" t="s">
        <v>76</v>
      </c>
      <c r="D589" s="135">
        <f>ROUND(((D590+D591+D593+D592)/1000),5)</f>
        <v>5.11252</v>
      </c>
      <c r="E589" s="135">
        <f>ROUND(((E590+E591+E593+E592)/1000),5)</f>
        <v>5.0263900000000001</v>
      </c>
      <c r="F589" s="135">
        <f>ROUND(((F590+F591+F593+F592)/1000),5)</f>
        <v>5.0046900000000001</v>
      </c>
      <c r="G589" s="135">
        <f t="shared" ref="G589:AA589" si="342">ROUND(((G590+G591+G593+G592)/1000),5)</f>
        <v>4.9849199999999998</v>
      </c>
      <c r="H589" s="135">
        <f t="shared" si="342"/>
        <v>5.0295800000000002</v>
      </c>
      <c r="I589" s="135">
        <f t="shared" si="342"/>
        <v>5.16256</v>
      </c>
      <c r="J589" s="135">
        <f t="shared" si="342"/>
        <v>5.26396</v>
      </c>
      <c r="K589" s="135">
        <f t="shared" si="342"/>
        <v>5.5650199999999996</v>
      </c>
      <c r="L589" s="135">
        <f t="shared" si="342"/>
        <v>5.6572300000000002</v>
      </c>
      <c r="M589" s="135">
        <f t="shared" si="342"/>
        <v>5.7176</v>
      </c>
      <c r="N589" s="135">
        <f t="shared" si="342"/>
        <v>5.7513699999999996</v>
      </c>
      <c r="O589" s="135">
        <f t="shared" si="342"/>
        <v>5.7615600000000002</v>
      </c>
      <c r="P589" s="135">
        <f t="shared" si="342"/>
        <v>5.7405099999999996</v>
      </c>
      <c r="Q589" s="135">
        <f t="shared" si="342"/>
        <v>5.7466600000000003</v>
      </c>
      <c r="R589" s="135">
        <f t="shared" si="342"/>
        <v>5.7279299999999997</v>
      </c>
      <c r="S589" s="135">
        <f t="shared" si="342"/>
        <v>5.7121700000000004</v>
      </c>
      <c r="T589" s="135">
        <f t="shared" si="342"/>
        <v>5.6998100000000003</v>
      </c>
      <c r="U589" s="135">
        <f t="shared" si="342"/>
        <v>5.6473899999999997</v>
      </c>
      <c r="V589" s="135">
        <f t="shared" si="342"/>
        <v>5.7061999999999999</v>
      </c>
      <c r="W589" s="135">
        <f t="shared" si="342"/>
        <v>5.7764600000000002</v>
      </c>
      <c r="X589" s="135">
        <f t="shared" si="342"/>
        <v>5.7140500000000003</v>
      </c>
      <c r="Y589" s="135">
        <f t="shared" si="342"/>
        <v>5.6412300000000002</v>
      </c>
      <c r="Z589" s="135">
        <f t="shared" si="342"/>
        <v>5.4447999999999999</v>
      </c>
      <c r="AA589" s="135">
        <f t="shared" si="342"/>
        <v>5.2565</v>
      </c>
    </row>
    <row r="590" spans="1:27" ht="12.75" customHeight="1" outlineLevel="1" x14ac:dyDescent="0.3">
      <c r="A590" s="163" t="s">
        <v>812</v>
      </c>
      <c r="B590" s="94" t="s">
        <v>238</v>
      </c>
      <c r="C590" s="70" t="s">
        <v>79</v>
      </c>
      <c r="D590" s="71">
        <v>1330.8</v>
      </c>
      <c r="E590" s="71">
        <v>1244.67</v>
      </c>
      <c r="F590" s="71">
        <v>1222.97</v>
      </c>
      <c r="G590" s="71">
        <v>1203.2</v>
      </c>
      <c r="H590" s="71">
        <v>1247.8599999999999</v>
      </c>
      <c r="I590" s="71">
        <v>1380.84</v>
      </c>
      <c r="J590" s="71">
        <v>1482.24</v>
      </c>
      <c r="K590" s="71">
        <v>1783.3</v>
      </c>
      <c r="L590" s="71">
        <v>1875.51</v>
      </c>
      <c r="M590" s="71">
        <v>1935.88</v>
      </c>
      <c r="N590" s="71">
        <v>1969.65</v>
      </c>
      <c r="O590" s="71">
        <v>1979.84</v>
      </c>
      <c r="P590" s="71">
        <v>1958.79</v>
      </c>
      <c r="Q590" s="71">
        <v>1964.94</v>
      </c>
      <c r="R590" s="71">
        <v>1946.21</v>
      </c>
      <c r="S590" s="71">
        <v>1930.45</v>
      </c>
      <c r="T590" s="71">
        <v>1918.09</v>
      </c>
      <c r="U590" s="71">
        <v>1865.67</v>
      </c>
      <c r="V590" s="71">
        <v>1924.48</v>
      </c>
      <c r="W590" s="71">
        <v>1994.74</v>
      </c>
      <c r="X590" s="71">
        <v>1932.33</v>
      </c>
      <c r="Y590" s="71">
        <v>1859.51</v>
      </c>
      <c r="Z590" s="71">
        <v>1663.08</v>
      </c>
      <c r="AA590" s="71">
        <v>1474.78</v>
      </c>
    </row>
    <row r="591" spans="1:27" ht="12.75" customHeight="1" outlineLevel="1" x14ac:dyDescent="0.3">
      <c r="A591" s="163" t="s">
        <v>813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customHeight="1" outlineLevel="1" x14ac:dyDescent="0.3">
      <c r="A592" s="163" t="s">
        <v>814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815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 t="shared" si="344"/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ht="13.8" x14ac:dyDescent="0.3">
      <c r="A594" s="162" t="s">
        <v>816</v>
      </c>
      <c r="B594" s="54" t="str">
        <f>"23"&amp;"."&amp;$B$662&amp;"."&amp;$B$663</f>
        <v>23.03.2024</v>
      </c>
      <c r="C594" s="134" t="s">
        <v>76</v>
      </c>
      <c r="D594" s="135">
        <f>ROUND(((D595+D596+D598+D597)/1000),5)</f>
        <v>5.3350900000000001</v>
      </c>
      <c r="E594" s="135">
        <f>ROUND(((E595+E596+E598+E597)/1000),5)</f>
        <v>5.2533799999999999</v>
      </c>
      <c r="F594" s="135">
        <f>ROUND(((F595+F596+F598+F597)/1000),5)</f>
        <v>5.1949500000000004</v>
      </c>
      <c r="G594" s="135">
        <f t="shared" ref="G594:AA594" si="345">ROUND(((G595+G596+G598+G597)/1000),5)</f>
        <v>5.1806200000000002</v>
      </c>
      <c r="H594" s="135">
        <f t="shared" si="345"/>
        <v>5.1978200000000001</v>
      </c>
      <c r="I594" s="135">
        <f t="shared" si="345"/>
        <v>5.2438700000000003</v>
      </c>
      <c r="J594" s="135">
        <f t="shared" si="345"/>
        <v>5.2638499999999997</v>
      </c>
      <c r="K594" s="135">
        <f t="shared" si="345"/>
        <v>5.4306599999999996</v>
      </c>
      <c r="L594" s="135">
        <f t="shared" si="345"/>
        <v>5.6544400000000001</v>
      </c>
      <c r="M594" s="135">
        <f t="shared" si="345"/>
        <v>5.7737699999999998</v>
      </c>
      <c r="N594" s="135">
        <f t="shared" si="345"/>
        <v>5.8457100000000004</v>
      </c>
      <c r="O594" s="135">
        <f t="shared" si="345"/>
        <v>5.83786</v>
      </c>
      <c r="P594" s="135">
        <f t="shared" si="345"/>
        <v>5.8054199999999998</v>
      </c>
      <c r="Q594" s="135">
        <f t="shared" si="345"/>
        <v>5.8010400000000004</v>
      </c>
      <c r="R594" s="135">
        <f t="shared" si="345"/>
        <v>5.7641200000000001</v>
      </c>
      <c r="S594" s="135">
        <f t="shared" si="345"/>
        <v>5.7403500000000003</v>
      </c>
      <c r="T594" s="135">
        <f t="shared" si="345"/>
        <v>5.7457099999999999</v>
      </c>
      <c r="U594" s="135">
        <f t="shared" si="345"/>
        <v>5.7421100000000003</v>
      </c>
      <c r="V594" s="135">
        <f t="shared" si="345"/>
        <v>5.7876700000000003</v>
      </c>
      <c r="W594" s="135">
        <f t="shared" si="345"/>
        <v>5.9225199999999996</v>
      </c>
      <c r="X594" s="135">
        <f t="shared" si="345"/>
        <v>5.83873</v>
      </c>
      <c r="Y594" s="135">
        <f t="shared" si="345"/>
        <v>5.7200499999999996</v>
      </c>
      <c r="Z594" s="135">
        <f t="shared" si="345"/>
        <v>5.5439699999999998</v>
      </c>
      <c r="AA594" s="135">
        <f t="shared" si="345"/>
        <v>5.3754299999999997</v>
      </c>
    </row>
    <row r="595" spans="1:27" ht="12.75" customHeight="1" outlineLevel="1" x14ac:dyDescent="0.3">
      <c r="A595" s="163" t="s">
        <v>817</v>
      </c>
      <c r="B595" s="94" t="s">
        <v>238</v>
      </c>
      <c r="C595" s="70" t="s">
        <v>79</v>
      </c>
      <c r="D595" s="71">
        <v>1553.37</v>
      </c>
      <c r="E595" s="71">
        <v>1471.66</v>
      </c>
      <c r="F595" s="71">
        <v>1413.23</v>
      </c>
      <c r="G595" s="71">
        <v>1398.9</v>
      </c>
      <c r="H595" s="71">
        <v>1416.1</v>
      </c>
      <c r="I595" s="71">
        <v>1462.15</v>
      </c>
      <c r="J595" s="71">
        <v>1482.13</v>
      </c>
      <c r="K595" s="71">
        <v>1648.94</v>
      </c>
      <c r="L595" s="71">
        <v>1872.72</v>
      </c>
      <c r="M595" s="71">
        <v>1992.05</v>
      </c>
      <c r="N595" s="71">
        <v>2063.9899999999998</v>
      </c>
      <c r="O595" s="71">
        <v>2056.14</v>
      </c>
      <c r="P595" s="71">
        <v>2023.7</v>
      </c>
      <c r="Q595" s="71">
        <v>2019.32</v>
      </c>
      <c r="R595" s="71">
        <v>1982.4</v>
      </c>
      <c r="S595" s="71">
        <v>1958.63</v>
      </c>
      <c r="T595" s="71">
        <v>1963.99</v>
      </c>
      <c r="U595" s="71">
        <v>1960.39</v>
      </c>
      <c r="V595" s="71">
        <v>2005.95</v>
      </c>
      <c r="W595" s="71">
        <v>2140.8000000000002</v>
      </c>
      <c r="X595" s="71">
        <v>2057.0100000000002</v>
      </c>
      <c r="Y595" s="71">
        <v>1938.33</v>
      </c>
      <c r="Z595" s="71">
        <v>1762.25</v>
      </c>
      <c r="AA595" s="71">
        <v>1593.71</v>
      </c>
    </row>
    <row r="596" spans="1:27" ht="12.75" customHeight="1" outlineLevel="1" x14ac:dyDescent="0.3">
      <c r="A596" s="163" t="s">
        <v>818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customHeight="1" outlineLevel="1" x14ac:dyDescent="0.3">
      <c r="A597" s="163" t="s">
        <v>819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820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 t="shared" si="347"/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ht="13.8" x14ac:dyDescent="0.3">
      <c r="A599" s="162" t="s">
        <v>821</v>
      </c>
      <c r="B599" s="54" t="str">
        <f>"24"&amp;"."&amp;$B$662&amp;"."&amp;$B$663</f>
        <v>24.03.2024</v>
      </c>
      <c r="C599" s="134" t="s">
        <v>76</v>
      </c>
      <c r="D599" s="135">
        <f>ROUND(((D600+D601+D603+D602)/1000),5)</f>
        <v>5.2319800000000001</v>
      </c>
      <c r="E599" s="135">
        <f>ROUND(((E600+E601+E603+E602)/1000),5)</f>
        <v>5.0651099999999998</v>
      </c>
      <c r="F599" s="135">
        <f>ROUND(((F600+F601+F603+F602)/1000),5)</f>
        <v>5.0100300000000004</v>
      </c>
      <c r="G599" s="135">
        <f t="shared" ref="G599:AA599" si="348">ROUND(((G600+G601+G603+G602)/1000),5)</f>
        <v>5.0021000000000004</v>
      </c>
      <c r="H599" s="135">
        <f t="shared" si="348"/>
        <v>5.0028199999999998</v>
      </c>
      <c r="I599" s="135">
        <f t="shared" si="348"/>
        <v>5.0141799999999996</v>
      </c>
      <c r="J599" s="135">
        <f t="shared" si="348"/>
        <v>5.0366999999999997</v>
      </c>
      <c r="K599" s="135">
        <f t="shared" si="348"/>
        <v>5.2063699999999997</v>
      </c>
      <c r="L599" s="135">
        <f t="shared" si="348"/>
        <v>5.3423600000000002</v>
      </c>
      <c r="M599" s="135">
        <f t="shared" si="348"/>
        <v>5.5290400000000002</v>
      </c>
      <c r="N599" s="135">
        <f t="shared" si="348"/>
        <v>5.56968</v>
      </c>
      <c r="O599" s="135">
        <f t="shared" si="348"/>
        <v>5.5867300000000002</v>
      </c>
      <c r="P599" s="135">
        <f t="shared" si="348"/>
        <v>5.5763299999999996</v>
      </c>
      <c r="Q599" s="135">
        <f t="shared" si="348"/>
        <v>5.5745300000000002</v>
      </c>
      <c r="R599" s="135">
        <f t="shared" si="348"/>
        <v>5.5648999999999997</v>
      </c>
      <c r="S599" s="135">
        <f t="shared" si="348"/>
        <v>5.5649499999999996</v>
      </c>
      <c r="T599" s="135">
        <f t="shared" si="348"/>
        <v>5.5726399999999998</v>
      </c>
      <c r="U599" s="135">
        <f t="shared" si="348"/>
        <v>5.5825699999999996</v>
      </c>
      <c r="V599" s="135">
        <f t="shared" si="348"/>
        <v>5.6417000000000002</v>
      </c>
      <c r="W599" s="135">
        <f t="shared" si="348"/>
        <v>5.7758399999999996</v>
      </c>
      <c r="X599" s="135">
        <f t="shared" si="348"/>
        <v>5.6870599999999998</v>
      </c>
      <c r="Y599" s="135">
        <f t="shared" si="348"/>
        <v>5.5597700000000003</v>
      </c>
      <c r="Z599" s="135">
        <f t="shared" si="348"/>
        <v>5.4104400000000004</v>
      </c>
      <c r="AA599" s="135">
        <f t="shared" si="348"/>
        <v>5.25732</v>
      </c>
    </row>
    <row r="600" spans="1:27" ht="12.75" customHeight="1" outlineLevel="1" x14ac:dyDescent="0.3">
      <c r="A600" s="163" t="s">
        <v>822</v>
      </c>
      <c r="B600" s="94" t="s">
        <v>238</v>
      </c>
      <c r="C600" s="70" t="s">
        <v>79</v>
      </c>
      <c r="D600" s="71">
        <v>1450.26</v>
      </c>
      <c r="E600" s="71">
        <v>1283.3900000000001</v>
      </c>
      <c r="F600" s="71">
        <v>1228.31</v>
      </c>
      <c r="G600" s="71">
        <v>1220.3800000000001</v>
      </c>
      <c r="H600" s="71">
        <v>1221.0999999999999</v>
      </c>
      <c r="I600" s="71">
        <v>1232.46</v>
      </c>
      <c r="J600" s="71">
        <v>1254.98</v>
      </c>
      <c r="K600" s="71">
        <v>1424.65</v>
      </c>
      <c r="L600" s="71">
        <v>1560.64</v>
      </c>
      <c r="M600" s="71">
        <v>1747.32</v>
      </c>
      <c r="N600" s="71">
        <v>1787.96</v>
      </c>
      <c r="O600" s="71">
        <v>1805.01</v>
      </c>
      <c r="P600" s="71">
        <v>1794.61</v>
      </c>
      <c r="Q600" s="71">
        <v>1792.81</v>
      </c>
      <c r="R600" s="71">
        <v>1783.18</v>
      </c>
      <c r="S600" s="71">
        <v>1783.23</v>
      </c>
      <c r="T600" s="71">
        <v>1790.92</v>
      </c>
      <c r="U600" s="71">
        <v>1800.85</v>
      </c>
      <c r="V600" s="71">
        <v>1859.98</v>
      </c>
      <c r="W600" s="71">
        <v>1994.12</v>
      </c>
      <c r="X600" s="71">
        <v>1905.34</v>
      </c>
      <c r="Y600" s="71">
        <v>1778.05</v>
      </c>
      <c r="Z600" s="71">
        <v>1628.72</v>
      </c>
      <c r="AA600" s="71">
        <v>1475.6</v>
      </c>
    </row>
    <row r="601" spans="1:27" ht="12.75" customHeight="1" outlineLevel="1" x14ac:dyDescent="0.3">
      <c r="A601" s="163" t="s">
        <v>823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customHeight="1" outlineLevel="1" x14ac:dyDescent="0.3">
      <c r="A602" s="163" t="s">
        <v>824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825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 t="shared" si="350"/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ht="13.8" x14ac:dyDescent="0.3">
      <c r="A604" s="162" t="s">
        <v>826</v>
      </c>
      <c r="B604" s="54" t="str">
        <f>"25"&amp;"."&amp;$B$662&amp;"."&amp;$B$663</f>
        <v>25.03.2024</v>
      </c>
      <c r="C604" s="134" t="s">
        <v>76</v>
      </c>
      <c r="D604" s="135">
        <f>ROUND(((D605+D606+D608+D607)/1000),5)</f>
        <v>5.2592299999999996</v>
      </c>
      <c r="E604" s="135">
        <f>ROUND(((E605+E606+E608+E607)/1000),5)</f>
        <v>5.1199300000000001</v>
      </c>
      <c r="F604" s="135">
        <f>ROUND(((F605+F606+F608+F607)/1000),5)</f>
        <v>5.0644499999999999</v>
      </c>
      <c r="G604" s="135">
        <f t="shared" ref="G604:AA604" si="351">ROUND(((G605+G606+G608+G607)/1000),5)</f>
        <v>5.0496400000000001</v>
      </c>
      <c r="H604" s="135">
        <f t="shared" si="351"/>
        <v>5.1499800000000002</v>
      </c>
      <c r="I604" s="135">
        <f t="shared" si="351"/>
        <v>5.2455100000000003</v>
      </c>
      <c r="J604" s="135">
        <f t="shared" si="351"/>
        <v>5.3201499999999999</v>
      </c>
      <c r="K604" s="135">
        <f t="shared" si="351"/>
        <v>5.5591600000000003</v>
      </c>
      <c r="L604" s="135">
        <f t="shared" si="351"/>
        <v>5.7286999999999999</v>
      </c>
      <c r="M604" s="135">
        <f t="shared" si="351"/>
        <v>5.7944000000000004</v>
      </c>
      <c r="N604" s="135">
        <f t="shared" si="351"/>
        <v>5.8051500000000003</v>
      </c>
      <c r="O604" s="135">
        <f t="shared" si="351"/>
        <v>5.8199899999999998</v>
      </c>
      <c r="P604" s="135">
        <f t="shared" si="351"/>
        <v>5.8113000000000001</v>
      </c>
      <c r="Q604" s="135">
        <f t="shared" si="351"/>
        <v>5.8169300000000002</v>
      </c>
      <c r="R604" s="135">
        <f t="shared" si="351"/>
        <v>5.8084600000000002</v>
      </c>
      <c r="S604" s="135">
        <f t="shared" si="351"/>
        <v>5.8045900000000001</v>
      </c>
      <c r="T604" s="135">
        <f t="shared" si="351"/>
        <v>5.80105</v>
      </c>
      <c r="U604" s="135">
        <f t="shared" si="351"/>
        <v>5.7252599999999996</v>
      </c>
      <c r="V604" s="135">
        <f t="shared" si="351"/>
        <v>5.7428699999999999</v>
      </c>
      <c r="W604" s="135">
        <f t="shared" si="351"/>
        <v>5.8044799999999999</v>
      </c>
      <c r="X604" s="135">
        <f t="shared" si="351"/>
        <v>5.7596100000000003</v>
      </c>
      <c r="Y604" s="135">
        <f t="shared" si="351"/>
        <v>5.6633300000000002</v>
      </c>
      <c r="Z604" s="135">
        <f t="shared" si="351"/>
        <v>5.3819400000000002</v>
      </c>
      <c r="AA604" s="135">
        <f t="shared" si="351"/>
        <v>5.27386</v>
      </c>
    </row>
    <row r="605" spans="1:27" ht="12.75" customHeight="1" outlineLevel="1" x14ac:dyDescent="0.3">
      <c r="A605" s="163" t="s">
        <v>827</v>
      </c>
      <c r="B605" s="94" t="s">
        <v>238</v>
      </c>
      <c r="C605" s="70" t="s">
        <v>79</v>
      </c>
      <c r="D605" s="71">
        <v>1477.51</v>
      </c>
      <c r="E605" s="71">
        <v>1338.21</v>
      </c>
      <c r="F605" s="71">
        <v>1282.73</v>
      </c>
      <c r="G605" s="71">
        <v>1267.92</v>
      </c>
      <c r="H605" s="71">
        <v>1368.26</v>
      </c>
      <c r="I605" s="71">
        <v>1463.79</v>
      </c>
      <c r="J605" s="71">
        <v>1538.43</v>
      </c>
      <c r="K605" s="71">
        <v>1777.44</v>
      </c>
      <c r="L605" s="71">
        <v>1946.98</v>
      </c>
      <c r="M605" s="71">
        <v>2012.68</v>
      </c>
      <c r="N605" s="71">
        <v>2023.43</v>
      </c>
      <c r="O605" s="71">
        <v>2038.27</v>
      </c>
      <c r="P605" s="71">
        <v>2029.58</v>
      </c>
      <c r="Q605" s="71">
        <v>2035.21</v>
      </c>
      <c r="R605" s="71">
        <v>2026.74</v>
      </c>
      <c r="S605" s="71">
        <v>2022.87</v>
      </c>
      <c r="T605" s="71">
        <v>2019.33</v>
      </c>
      <c r="U605" s="71">
        <v>1943.54</v>
      </c>
      <c r="V605" s="71">
        <v>1961.15</v>
      </c>
      <c r="W605" s="71">
        <v>2022.76</v>
      </c>
      <c r="X605" s="71">
        <v>1977.89</v>
      </c>
      <c r="Y605" s="71">
        <v>1881.61</v>
      </c>
      <c r="Z605" s="71">
        <v>1600.22</v>
      </c>
      <c r="AA605" s="71">
        <v>1492.14</v>
      </c>
    </row>
    <row r="606" spans="1:27" ht="12.75" customHeight="1" outlineLevel="1" x14ac:dyDescent="0.3">
      <c r="A606" s="163" t="s">
        <v>828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customHeight="1" outlineLevel="1" x14ac:dyDescent="0.3">
      <c r="A607" s="163" t="s">
        <v>829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830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 t="shared" si="353"/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ht="13.8" x14ac:dyDescent="0.3">
      <c r="A609" s="162" t="s">
        <v>831</v>
      </c>
      <c r="B609" s="54" t="str">
        <f>"26"&amp;"."&amp;$B$662&amp;"."&amp;$B$663</f>
        <v>26.03.2024</v>
      </c>
      <c r="C609" s="134" t="s">
        <v>76</v>
      </c>
      <c r="D609" s="135">
        <f>ROUND(((D610+D611+D613+D612)/1000),5)</f>
        <v>5.1779900000000003</v>
      </c>
      <c r="E609" s="135">
        <f>ROUND(((E610+E611+E613+E612)/1000),5)</f>
        <v>5.0738599999999998</v>
      </c>
      <c r="F609" s="135">
        <f>ROUND(((F610+F611+F613+F612)/1000),5)</f>
        <v>5.0215800000000002</v>
      </c>
      <c r="G609" s="135">
        <f t="shared" ref="G609:AA609" si="354">ROUND(((G610+G611+G613+G612)/1000),5)</f>
        <v>5.0207899999999999</v>
      </c>
      <c r="H609" s="135">
        <f t="shared" si="354"/>
        <v>5.0604699999999996</v>
      </c>
      <c r="I609" s="135">
        <f t="shared" si="354"/>
        <v>5.20662</v>
      </c>
      <c r="J609" s="135">
        <f t="shared" si="354"/>
        <v>5.3124500000000001</v>
      </c>
      <c r="K609" s="135">
        <f t="shared" si="354"/>
        <v>5.5875000000000004</v>
      </c>
      <c r="L609" s="135">
        <f t="shared" si="354"/>
        <v>5.6750699999999998</v>
      </c>
      <c r="M609" s="135">
        <f t="shared" si="354"/>
        <v>5.7392099999999999</v>
      </c>
      <c r="N609" s="135">
        <f t="shared" si="354"/>
        <v>5.7688100000000002</v>
      </c>
      <c r="O609" s="135">
        <f t="shared" si="354"/>
        <v>5.7994700000000003</v>
      </c>
      <c r="P609" s="135">
        <f t="shared" si="354"/>
        <v>5.7667000000000002</v>
      </c>
      <c r="Q609" s="135">
        <f t="shared" si="354"/>
        <v>5.7685399999999998</v>
      </c>
      <c r="R609" s="135">
        <f t="shared" si="354"/>
        <v>5.7567399999999997</v>
      </c>
      <c r="S609" s="135">
        <f t="shared" si="354"/>
        <v>5.7326800000000002</v>
      </c>
      <c r="T609" s="135">
        <f t="shared" si="354"/>
        <v>5.7237999999999998</v>
      </c>
      <c r="U609" s="135">
        <f t="shared" si="354"/>
        <v>5.6761400000000002</v>
      </c>
      <c r="V609" s="135">
        <f t="shared" si="354"/>
        <v>5.7025699999999997</v>
      </c>
      <c r="W609" s="135">
        <f t="shared" si="354"/>
        <v>5.7331200000000004</v>
      </c>
      <c r="X609" s="135">
        <f t="shared" si="354"/>
        <v>5.7173400000000001</v>
      </c>
      <c r="Y609" s="135">
        <f t="shared" si="354"/>
        <v>5.625</v>
      </c>
      <c r="Z609" s="135">
        <f t="shared" si="354"/>
        <v>5.3848399999999996</v>
      </c>
      <c r="AA609" s="135">
        <f t="shared" si="354"/>
        <v>5.2628199999999996</v>
      </c>
    </row>
    <row r="610" spans="1:27" ht="12.75" customHeight="1" outlineLevel="1" x14ac:dyDescent="0.3">
      <c r="A610" s="163" t="s">
        <v>832</v>
      </c>
      <c r="B610" s="94" t="s">
        <v>238</v>
      </c>
      <c r="C610" s="70" t="s">
        <v>79</v>
      </c>
      <c r="D610" s="71">
        <v>1396.27</v>
      </c>
      <c r="E610" s="71">
        <v>1292.1400000000001</v>
      </c>
      <c r="F610" s="71">
        <v>1239.8599999999999</v>
      </c>
      <c r="G610" s="71">
        <v>1239.07</v>
      </c>
      <c r="H610" s="71">
        <v>1278.75</v>
      </c>
      <c r="I610" s="71">
        <v>1424.9</v>
      </c>
      <c r="J610" s="71">
        <v>1530.73</v>
      </c>
      <c r="K610" s="71">
        <v>1805.78</v>
      </c>
      <c r="L610" s="71">
        <v>1893.35</v>
      </c>
      <c r="M610" s="71">
        <v>1957.49</v>
      </c>
      <c r="N610" s="71">
        <v>1987.09</v>
      </c>
      <c r="O610" s="71">
        <v>2017.75</v>
      </c>
      <c r="P610" s="71">
        <v>1984.98</v>
      </c>
      <c r="Q610" s="71">
        <v>1986.82</v>
      </c>
      <c r="R610" s="71">
        <v>1975.02</v>
      </c>
      <c r="S610" s="71">
        <v>1950.96</v>
      </c>
      <c r="T610" s="71">
        <v>1942.08</v>
      </c>
      <c r="U610" s="71">
        <v>1894.42</v>
      </c>
      <c r="V610" s="71">
        <v>1920.85</v>
      </c>
      <c r="W610" s="71">
        <v>1951.4</v>
      </c>
      <c r="X610" s="71">
        <v>1935.62</v>
      </c>
      <c r="Y610" s="71">
        <v>1843.28</v>
      </c>
      <c r="Z610" s="71">
        <v>1603.12</v>
      </c>
      <c r="AA610" s="71">
        <v>1481.1</v>
      </c>
    </row>
    <row r="611" spans="1:27" ht="12.75" customHeight="1" outlineLevel="1" x14ac:dyDescent="0.3">
      <c r="A611" s="163" t="s">
        <v>833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customHeight="1" outlineLevel="1" x14ac:dyDescent="0.3">
      <c r="A612" s="163" t="s">
        <v>834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835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 t="shared" si="356"/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ht="13.8" x14ac:dyDescent="0.3">
      <c r="A614" s="162" t="s">
        <v>836</v>
      </c>
      <c r="B614" s="54" t="str">
        <f>"27"&amp;"."&amp;$B$662&amp;"."&amp;$B$663</f>
        <v>27.03.2024</v>
      </c>
      <c r="C614" s="134" t="s">
        <v>76</v>
      </c>
      <c r="D614" s="135">
        <f>ROUND(((D615+D616+D618+D617)/1000),5)</f>
        <v>5.0559900000000004</v>
      </c>
      <c r="E614" s="135">
        <f>ROUND(((E615+E616+E618+E617)/1000),5)</f>
        <v>5.0247900000000003</v>
      </c>
      <c r="F614" s="135">
        <f>ROUND(((F615+F616+F618+F617)/1000),5)</f>
        <v>5.0156200000000002</v>
      </c>
      <c r="G614" s="135">
        <f t="shared" ref="G614:AA614" si="357">ROUND(((G615+G616+G618+G617)/1000),5)</f>
        <v>5.0172699999999999</v>
      </c>
      <c r="H614" s="135">
        <f t="shared" si="357"/>
        <v>5.0221299999999998</v>
      </c>
      <c r="I614" s="135">
        <f t="shared" si="357"/>
        <v>5.0877800000000004</v>
      </c>
      <c r="J614" s="135">
        <f t="shared" si="357"/>
        <v>5.29854</v>
      </c>
      <c r="K614" s="135">
        <f t="shared" si="357"/>
        <v>5.57273</v>
      </c>
      <c r="L614" s="135">
        <f t="shared" si="357"/>
        <v>5.6996900000000004</v>
      </c>
      <c r="M614" s="135">
        <f t="shared" si="357"/>
        <v>5.7949299999999999</v>
      </c>
      <c r="N614" s="135">
        <f t="shared" si="357"/>
        <v>5.8522800000000004</v>
      </c>
      <c r="O614" s="135">
        <f t="shared" si="357"/>
        <v>5.8896899999999999</v>
      </c>
      <c r="P614" s="135">
        <f t="shared" si="357"/>
        <v>5.8751800000000003</v>
      </c>
      <c r="Q614" s="135">
        <f t="shared" si="357"/>
        <v>5.8694499999999996</v>
      </c>
      <c r="R614" s="135">
        <f t="shared" si="357"/>
        <v>5.7997100000000001</v>
      </c>
      <c r="S614" s="135">
        <f t="shared" si="357"/>
        <v>5.7094699999999996</v>
      </c>
      <c r="T614" s="135">
        <f t="shared" si="357"/>
        <v>5.6777499999999996</v>
      </c>
      <c r="U614" s="135">
        <f t="shared" si="357"/>
        <v>5.6058700000000004</v>
      </c>
      <c r="V614" s="135">
        <f t="shared" si="357"/>
        <v>5.6509</v>
      </c>
      <c r="W614" s="135">
        <f t="shared" si="357"/>
        <v>5.7450599999999996</v>
      </c>
      <c r="X614" s="135">
        <f t="shared" si="357"/>
        <v>5.7318699999999998</v>
      </c>
      <c r="Y614" s="135">
        <f t="shared" si="357"/>
        <v>5.6370100000000001</v>
      </c>
      <c r="Z614" s="135">
        <f t="shared" si="357"/>
        <v>5.4089</v>
      </c>
      <c r="AA614" s="135">
        <f t="shared" si="357"/>
        <v>5.2428100000000004</v>
      </c>
    </row>
    <row r="615" spans="1:27" ht="12.75" customHeight="1" outlineLevel="1" x14ac:dyDescent="0.3">
      <c r="A615" s="163" t="s">
        <v>837</v>
      </c>
      <c r="B615" s="94" t="s">
        <v>238</v>
      </c>
      <c r="C615" s="70" t="s">
        <v>79</v>
      </c>
      <c r="D615" s="71">
        <v>1274.27</v>
      </c>
      <c r="E615" s="71">
        <v>1243.07</v>
      </c>
      <c r="F615" s="71">
        <v>1233.9000000000001</v>
      </c>
      <c r="G615" s="71">
        <v>1235.55</v>
      </c>
      <c r="H615" s="71">
        <v>1240.4100000000001</v>
      </c>
      <c r="I615" s="71">
        <v>1306.06</v>
      </c>
      <c r="J615" s="71">
        <v>1516.82</v>
      </c>
      <c r="K615" s="71">
        <v>1791.01</v>
      </c>
      <c r="L615" s="71">
        <v>1917.97</v>
      </c>
      <c r="M615" s="71">
        <v>2013.21</v>
      </c>
      <c r="N615" s="71">
        <v>2070.56</v>
      </c>
      <c r="O615" s="71">
        <v>2107.9699999999998</v>
      </c>
      <c r="P615" s="71">
        <v>2093.46</v>
      </c>
      <c r="Q615" s="71">
        <v>2087.73</v>
      </c>
      <c r="R615" s="71">
        <v>2017.99</v>
      </c>
      <c r="S615" s="71">
        <v>1927.75</v>
      </c>
      <c r="T615" s="71">
        <v>1896.03</v>
      </c>
      <c r="U615" s="71">
        <v>1824.15</v>
      </c>
      <c r="V615" s="71">
        <v>1869.18</v>
      </c>
      <c r="W615" s="71">
        <v>1963.34</v>
      </c>
      <c r="X615" s="71">
        <v>1950.15</v>
      </c>
      <c r="Y615" s="71">
        <v>1855.29</v>
      </c>
      <c r="Z615" s="71">
        <v>1627.18</v>
      </c>
      <c r="AA615" s="71">
        <v>1461.09</v>
      </c>
    </row>
    <row r="616" spans="1:27" ht="12.75" customHeight="1" outlineLevel="1" x14ac:dyDescent="0.3">
      <c r="A616" s="163" t="s">
        <v>838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customHeight="1" outlineLevel="1" x14ac:dyDescent="0.3">
      <c r="A617" s="163" t="s">
        <v>839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840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 t="shared" si="359"/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ht="13.8" x14ac:dyDescent="0.3">
      <c r="A619" s="162" t="s">
        <v>841</v>
      </c>
      <c r="B619" s="54" t="str">
        <f>"28"&amp;"."&amp;$B$662&amp;"."&amp;$B$663</f>
        <v>28.03.2024</v>
      </c>
      <c r="C619" s="134" t="s">
        <v>76</v>
      </c>
      <c r="D619" s="135">
        <f>ROUND(((D620+D621+D623+D622)/1000),5)</f>
        <v>5.0740499999999997</v>
      </c>
      <c r="E619" s="135">
        <f>ROUND(((E620+E621+E623+E622)/1000),5)</f>
        <v>5.02555</v>
      </c>
      <c r="F619" s="135">
        <f>ROUND(((F620+F621+F623+F622)/1000),5)</f>
        <v>5.01858</v>
      </c>
      <c r="G619" s="135">
        <f t="shared" ref="G619:AA619" si="360">ROUND(((G620+G621+G623+G622)/1000),5)</f>
        <v>5.0168499999999998</v>
      </c>
      <c r="H619" s="135">
        <f t="shared" si="360"/>
        <v>5.02386</v>
      </c>
      <c r="I619" s="135">
        <f t="shared" si="360"/>
        <v>5.1959999999999997</v>
      </c>
      <c r="J619" s="135">
        <f t="shared" si="360"/>
        <v>5.3257099999999999</v>
      </c>
      <c r="K619" s="135">
        <f t="shared" si="360"/>
        <v>5.6210500000000003</v>
      </c>
      <c r="L619" s="135">
        <f t="shared" si="360"/>
        <v>5.7104900000000001</v>
      </c>
      <c r="M619" s="135">
        <f t="shared" si="360"/>
        <v>5.7956500000000002</v>
      </c>
      <c r="N619" s="135">
        <f t="shared" si="360"/>
        <v>5.7838500000000002</v>
      </c>
      <c r="O619" s="135">
        <f t="shared" si="360"/>
        <v>5.7959699999999996</v>
      </c>
      <c r="P619" s="135">
        <f t="shared" si="360"/>
        <v>5.7953000000000001</v>
      </c>
      <c r="Q619" s="135">
        <f t="shared" si="360"/>
        <v>5.7900200000000002</v>
      </c>
      <c r="R619" s="135">
        <f t="shared" si="360"/>
        <v>5.7786999999999997</v>
      </c>
      <c r="S619" s="135">
        <f t="shared" si="360"/>
        <v>5.7515900000000002</v>
      </c>
      <c r="T619" s="135">
        <f t="shared" si="360"/>
        <v>5.7259900000000004</v>
      </c>
      <c r="U619" s="135">
        <f t="shared" si="360"/>
        <v>5.6748200000000004</v>
      </c>
      <c r="V619" s="135">
        <f t="shared" si="360"/>
        <v>5.71319</v>
      </c>
      <c r="W619" s="135">
        <f t="shared" si="360"/>
        <v>5.8052000000000001</v>
      </c>
      <c r="X619" s="135">
        <f t="shared" si="360"/>
        <v>5.7761899999999997</v>
      </c>
      <c r="Y619" s="135">
        <f t="shared" si="360"/>
        <v>5.68879</v>
      </c>
      <c r="Z619" s="135">
        <f t="shared" si="360"/>
        <v>5.5067500000000003</v>
      </c>
      <c r="AA619" s="135">
        <f t="shared" si="360"/>
        <v>5.2724399999999996</v>
      </c>
    </row>
    <row r="620" spans="1:27" ht="12.75" customHeight="1" outlineLevel="1" x14ac:dyDescent="0.3">
      <c r="A620" s="163" t="s">
        <v>842</v>
      </c>
      <c r="B620" s="94" t="s">
        <v>238</v>
      </c>
      <c r="C620" s="70" t="s">
        <v>79</v>
      </c>
      <c r="D620" s="71">
        <v>1292.33</v>
      </c>
      <c r="E620" s="71">
        <v>1243.83</v>
      </c>
      <c r="F620" s="71">
        <v>1236.8599999999999</v>
      </c>
      <c r="G620" s="71">
        <v>1235.1300000000001</v>
      </c>
      <c r="H620" s="71">
        <v>1242.1400000000001</v>
      </c>
      <c r="I620" s="71">
        <v>1414.28</v>
      </c>
      <c r="J620" s="71">
        <v>1543.99</v>
      </c>
      <c r="K620" s="71">
        <v>1839.33</v>
      </c>
      <c r="L620" s="71">
        <v>1928.77</v>
      </c>
      <c r="M620" s="71">
        <v>2013.93</v>
      </c>
      <c r="N620" s="71">
        <v>2002.13</v>
      </c>
      <c r="O620" s="71">
        <v>2014.25</v>
      </c>
      <c r="P620" s="71">
        <v>2013.58</v>
      </c>
      <c r="Q620" s="71">
        <v>2008.3</v>
      </c>
      <c r="R620" s="71">
        <v>1996.98</v>
      </c>
      <c r="S620" s="71">
        <v>1969.87</v>
      </c>
      <c r="T620" s="71">
        <v>1944.27</v>
      </c>
      <c r="U620" s="71">
        <v>1893.1</v>
      </c>
      <c r="V620" s="71">
        <v>1931.47</v>
      </c>
      <c r="W620" s="71">
        <v>2023.48</v>
      </c>
      <c r="X620" s="71">
        <v>1994.47</v>
      </c>
      <c r="Y620" s="71">
        <v>1907.07</v>
      </c>
      <c r="Z620" s="71">
        <v>1725.03</v>
      </c>
      <c r="AA620" s="71">
        <v>1490.72</v>
      </c>
    </row>
    <row r="621" spans="1:27" ht="12.75" customHeight="1" outlineLevel="1" x14ac:dyDescent="0.3">
      <c r="A621" s="163" t="s">
        <v>843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customHeight="1" outlineLevel="1" x14ac:dyDescent="0.3">
      <c r="A622" s="163" t="s">
        <v>844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845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 t="shared" si="362"/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ht="13.8" x14ac:dyDescent="0.3">
      <c r="A624" s="162" t="s">
        <v>846</v>
      </c>
      <c r="B624" s="54" t="str">
        <f>"29"&amp;"."&amp;$B$662&amp;"."&amp;$B$663</f>
        <v>29.03.2024</v>
      </c>
      <c r="C624" s="134" t="s">
        <v>76</v>
      </c>
      <c r="D624" s="135">
        <f>ROUND(((D625+D626+D628+D627)/1000),5)</f>
        <v>5.2007899999999996</v>
      </c>
      <c r="E624" s="135">
        <f>ROUND(((E625+E626+E628+E627)/1000),5)</f>
        <v>5.0869400000000002</v>
      </c>
      <c r="F624" s="135">
        <f>ROUND(((F625+F626+F628+F627)/1000),5)</f>
        <v>5.0757700000000003</v>
      </c>
      <c r="G624" s="135">
        <f t="shared" ref="G624:AA624" si="363">ROUND(((G625+G626+G628+G627)/1000),5)</f>
        <v>5.0722199999999997</v>
      </c>
      <c r="H624" s="135">
        <f t="shared" si="363"/>
        <v>5.0840500000000004</v>
      </c>
      <c r="I624" s="135">
        <f t="shared" si="363"/>
        <v>5.2004599999999996</v>
      </c>
      <c r="J624" s="135">
        <f t="shared" si="363"/>
        <v>5.3442400000000001</v>
      </c>
      <c r="K624" s="135">
        <f t="shared" si="363"/>
        <v>5.6403999999999996</v>
      </c>
      <c r="L624" s="135">
        <f t="shared" si="363"/>
        <v>5.7772100000000002</v>
      </c>
      <c r="M624" s="135">
        <f t="shared" si="363"/>
        <v>5.8261399999999997</v>
      </c>
      <c r="N624" s="135">
        <f t="shared" si="363"/>
        <v>5.83317</v>
      </c>
      <c r="O624" s="135">
        <f t="shared" si="363"/>
        <v>5.8622899999999998</v>
      </c>
      <c r="P624" s="135">
        <f t="shared" si="363"/>
        <v>5.84931</v>
      </c>
      <c r="Q624" s="135">
        <f t="shared" si="363"/>
        <v>5.83711</v>
      </c>
      <c r="R624" s="135">
        <f t="shared" si="363"/>
        <v>5.8242000000000003</v>
      </c>
      <c r="S624" s="135">
        <f t="shared" si="363"/>
        <v>5.8161899999999997</v>
      </c>
      <c r="T624" s="135">
        <f t="shared" si="363"/>
        <v>5.7927200000000001</v>
      </c>
      <c r="U624" s="135">
        <f t="shared" si="363"/>
        <v>5.7402600000000001</v>
      </c>
      <c r="V624" s="135">
        <f t="shared" si="363"/>
        <v>5.7706999999999997</v>
      </c>
      <c r="W624" s="135">
        <f t="shared" si="363"/>
        <v>5.8150199999999996</v>
      </c>
      <c r="X624" s="135">
        <f t="shared" si="363"/>
        <v>5.8142899999999997</v>
      </c>
      <c r="Y624" s="135">
        <f t="shared" si="363"/>
        <v>5.7686299999999999</v>
      </c>
      <c r="Z624" s="135">
        <f t="shared" si="363"/>
        <v>5.6076899999999998</v>
      </c>
      <c r="AA624" s="135">
        <f t="shared" si="363"/>
        <v>5.3077800000000002</v>
      </c>
    </row>
    <row r="625" spans="1:27" ht="12.75" customHeight="1" outlineLevel="1" x14ac:dyDescent="0.3">
      <c r="A625" s="163" t="s">
        <v>847</v>
      </c>
      <c r="B625" s="94" t="s">
        <v>238</v>
      </c>
      <c r="C625" s="70" t="s">
        <v>79</v>
      </c>
      <c r="D625" s="71">
        <v>1419.07</v>
      </c>
      <c r="E625" s="71">
        <v>1305.22</v>
      </c>
      <c r="F625" s="71">
        <v>1294.05</v>
      </c>
      <c r="G625" s="71">
        <v>1290.5</v>
      </c>
      <c r="H625" s="71">
        <v>1302.33</v>
      </c>
      <c r="I625" s="71">
        <v>1418.74</v>
      </c>
      <c r="J625" s="71">
        <v>1562.52</v>
      </c>
      <c r="K625" s="71">
        <v>1858.68</v>
      </c>
      <c r="L625" s="71">
        <v>1995.49</v>
      </c>
      <c r="M625" s="71">
        <v>2044.42</v>
      </c>
      <c r="N625" s="71">
        <v>2051.4499999999998</v>
      </c>
      <c r="O625" s="71">
        <v>2080.5700000000002</v>
      </c>
      <c r="P625" s="71">
        <v>2067.59</v>
      </c>
      <c r="Q625" s="71">
        <v>2055.39</v>
      </c>
      <c r="R625" s="71">
        <v>2042.48</v>
      </c>
      <c r="S625" s="71">
        <v>2034.47</v>
      </c>
      <c r="T625" s="71">
        <v>2011</v>
      </c>
      <c r="U625" s="71">
        <v>1958.54</v>
      </c>
      <c r="V625" s="71">
        <v>1988.98</v>
      </c>
      <c r="W625" s="71">
        <v>2033.3</v>
      </c>
      <c r="X625" s="71">
        <v>2032.57</v>
      </c>
      <c r="Y625" s="71">
        <v>1986.91</v>
      </c>
      <c r="Z625" s="71">
        <v>1825.97</v>
      </c>
      <c r="AA625" s="71">
        <v>1526.06</v>
      </c>
    </row>
    <row r="626" spans="1:27" ht="12.75" customHeight="1" outlineLevel="1" x14ac:dyDescent="0.3">
      <c r="A626" s="163" t="s">
        <v>848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customHeight="1" outlineLevel="1" x14ac:dyDescent="0.3">
      <c r="A627" s="163" t="s">
        <v>849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850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 t="shared" si="365"/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ht="13.8" x14ac:dyDescent="0.3">
      <c r="A629" s="162" t="s">
        <v>851</v>
      </c>
      <c r="B629" s="54" t="str">
        <f>"30"&amp;"."&amp;$B$662&amp;"."&amp;$B$663</f>
        <v>30.03.2024</v>
      </c>
      <c r="C629" s="134" t="s">
        <v>76</v>
      </c>
      <c r="D629" s="135">
        <f>ROUND(((D630+D631+D633+D632)/1000),5)</f>
        <v>5.2880700000000003</v>
      </c>
      <c r="E629" s="135">
        <f>ROUND(((E630+E631+E633+E632)/1000),5)</f>
        <v>5.2167599999999998</v>
      </c>
      <c r="F629" s="135">
        <f>ROUND(((F630+F631+F633+F632)/1000),5)</f>
        <v>5.1502999999999997</v>
      </c>
      <c r="G629" s="135">
        <f t="shared" ref="G629:AA629" si="366">ROUND(((G630+G631+G633+G632)/1000),5)</f>
        <v>5.0891299999999999</v>
      </c>
      <c r="H629" s="135">
        <f t="shared" si="366"/>
        <v>5.1410499999999999</v>
      </c>
      <c r="I629" s="135">
        <f t="shared" si="366"/>
        <v>5.20357</v>
      </c>
      <c r="J629" s="135">
        <f t="shared" si="366"/>
        <v>5.2276300000000004</v>
      </c>
      <c r="K629" s="135">
        <f t="shared" si="366"/>
        <v>5.3074300000000001</v>
      </c>
      <c r="L629" s="135">
        <f t="shared" si="366"/>
        <v>5.64473</v>
      </c>
      <c r="M629" s="135">
        <f t="shared" si="366"/>
        <v>5.7427400000000004</v>
      </c>
      <c r="N629" s="135">
        <f t="shared" si="366"/>
        <v>5.8101000000000003</v>
      </c>
      <c r="O629" s="135">
        <f t="shared" si="366"/>
        <v>5.8304900000000002</v>
      </c>
      <c r="P629" s="135">
        <f t="shared" si="366"/>
        <v>5.8105500000000001</v>
      </c>
      <c r="Q629" s="135">
        <f t="shared" si="366"/>
        <v>5.7909600000000001</v>
      </c>
      <c r="R629" s="135">
        <f t="shared" si="366"/>
        <v>5.7740099999999996</v>
      </c>
      <c r="S629" s="135">
        <f t="shared" si="366"/>
        <v>5.7643000000000004</v>
      </c>
      <c r="T629" s="135">
        <f t="shared" si="366"/>
        <v>5.7570800000000002</v>
      </c>
      <c r="U629" s="135">
        <f t="shared" si="366"/>
        <v>5.7436400000000001</v>
      </c>
      <c r="V629" s="135">
        <f t="shared" si="366"/>
        <v>5.78477</v>
      </c>
      <c r="W629" s="135">
        <f t="shared" si="366"/>
        <v>5.8239700000000001</v>
      </c>
      <c r="X629" s="135">
        <f t="shared" si="366"/>
        <v>5.8196199999999996</v>
      </c>
      <c r="Y629" s="135">
        <f t="shared" si="366"/>
        <v>5.7741199999999999</v>
      </c>
      <c r="Z629" s="135">
        <f t="shared" si="366"/>
        <v>5.60799</v>
      </c>
      <c r="AA629" s="135">
        <f t="shared" si="366"/>
        <v>5.3468400000000003</v>
      </c>
    </row>
    <row r="630" spans="1:27" ht="12.75" customHeight="1" outlineLevel="1" x14ac:dyDescent="0.3">
      <c r="A630" s="163" t="s">
        <v>852</v>
      </c>
      <c r="B630" s="94" t="s">
        <v>238</v>
      </c>
      <c r="C630" s="70" t="s">
        <v>79</v>
      </c>
      <c r="D630" s="71">
        <v>1506.35</v>
      </c>
      <c r="E630" s="71">
        <v>1435.04</v>
      </c>
      <c r="F630" s="71">
        <v>1368.58</v>
      </c>
      <c r="G630" s="71">
        <v>1307.4100000000001</v>
      </c>
      <c r="H630" s="71">
        <v>1359.33</v>
      </c>
      <c r="I630" s="71">
        <v>1421.85</v>
      </c>
      <c r="J630" s="71">
        <v>1445.91</v>
      </c>
      <c r="K630" s="71">
        <v>1525.71</v>
      </c>
      <c r="L630" s="71">
        <v>1863.01</v>
      </c>
      <c r="M630" s="71">
        <v>1961.02</v>
      </c>
      <c r="N630" s="71">
        <v>2028.38</v>
      </c>
      <c r="O630" s="71">
        <v>2048.77</v>
      </c>
      <c r="P630" s="71">
        <v>2028.83</v>
      </c>
      <c r="Q630" s="71">
        <v>2009.24</v>
      </c>
      <c r="R630" s="71">
        <v>1992.29</v>
      </c>
      <c r="S630" s="71">
        <v>1982.58</v>
      </c>
      <c r="T630" s="71">
        <v>1975.36</v>
      </c>
      <c r="U630" s="71">
        <v>1961.92</v>
      </c>
      <c r="V630" s="71">
        <v>2003.05</v>
      </c>
      <c r="W630" s="71">
        <v>2042.25</v>
      </c>
      <c r="X630" s="71">
        <v>2037.9</v>
      </c>
      <c r="Y630" s="71">
        <v>1992.4</v>
      </c>
      <c r="Z630" s="71">
        <v>1826.27</v>
      </c>
      <c r="AA630" s="71">
        <v>1565.12</v>
      </c>
    </row>
    <row r="631" spans="1:27" ht="12.75" customHeight="1" outlineLevel="1" x14ac:dyDescent="0.3">
      <c r="A631" s="163" t="s">
        <v>853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customHeight="1" outlineLevel="1" x14ac:dyDescent="0.3">
      <c r="A632" s="163" t="s">
        <v>854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855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 t="shared" si="368"/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ht="13.8" x14ac:dyDescent="0.3">
      <c r="A634" s="162" t="s">
        <v>856</v>
      </c>
      <c r="B634" s="54" t="str">
        <f>"31"&amp;"."&amp;$B$662&amp;"."&amp;$B$663</f>
        <v>31.03.2024</v>
      </c>
      <c r="C634" s="134" t="s">
        <v>76</v>
      </c>
      <c r="D634" s="135">
        <f>ROUND(((D635+D636+D638+D637)/1000),5)</f>
        <v>5.3005800000000001</v>
      </c>
      <c r="E634" s="135">
        <f>ROUND(((E635+E636+E638+E637)/1000),5)</f>
        <v>5.2100400000000002</v>
      </c>
      <c r="F634" s="135">
        <f>ROUND(((F635+F636+F638+F637)/1000),5)</f>
        <v>5.1185099999999997</v>
      </c>
      <c r="G634" s="135">
        <f t="shared" ref="G634:AA634" si="369">ROUND(((G635+G636+G638+G637)/1000),5)</f>
        <v>5.1098800000000004</v>
      </c>
      <c r="H634" s="135">
        <f t="shared" si="369"/>
        <v>5.1402599999999996</v>
      </c>
      <c r="I634" s="135">
        <f t="shared" si="369"/>
        <v>5.1968699999999997</v>
      </c>
      <c r="J634" s="135">
        <f t="shared" si="369"/>
        <v>5.1672500000000001</v>
      </c>
      <c r="K634" s="135">
        <f t="shared" si="369"/>
        <v>5.2621599999999997</v>
      </c>
      <c r="L634" s="135">
        <f t="shared" si="369"/>
        <v>5.4077299999999999</v>
      </c>
      <c r="M634" s="135">
        <f t="shared" si="369"/>
        <v>5.5850900000000001</v>
      </c>
      <c r="N634" s="135">
        <f t="shared" si="369"/>
        <v>5.6263699999999996</v>
      </c>
      <c r="O634" s="135">
        <f t="shared" si="369"/>
        <v>5.6346499999999997</v>
      </c>
      <c r="P634" s="135">
        <f t="shared" si="369"/>
        <v>5.6085799999999999</v>
      </c>
      <c r="Q634" s="135">
        <f t="shared" si="369"/>
        <v>5.6061800000000002</v>
      </c>
      <c r="R634" s="135">
        <f t="shared" si="369"/>
        <v>5.6066500000000001</v>
      </c>
      <c r="S634" s="135">
        <f t="shared" si="369"/>
        <v>5.5882699999999996</v>
      </c>
      <c r="T634" s="135">
        <f t="shared" si="369"/>
        <v>5.5880599999999996</v>
      </c>
      <c r="U634" s="135">
        <f t="shared" si="369"/>
        <v>5.6665799999999997</v>
      </c>
      <c r="V634" s="135">
        <f t="shared" si="369"/>
        <v>5.68222</v>
      </c>
      <c r="W634" s="135">
        <f t="shared" si="369"/>
        <v>5.7689700000000004</v>
      </c>
      <c r="X634" s="135">
        <f t="shared" si="369"/>
        <v>5.73414</v>
      </c>
      <c r="Y634" s="135">
        <f t="shared" si="369"/>
        <v>5.6680999999999999</v>
      </c>
      <c r="Z634" s="135">
        <f t="shared" si="369"/>
        <v>5.4530700000000003</v>
      </c>
      <c r="AA634" s="135">
        <f t="shared" si="369"/>
        <v>5.3489199999999997</v>
      </c>
    </row>
    <row r="635" spans="1:27" ht="12.75" customHeight="1" outlineLevel="1" x14ac:dyDescent="0.3">
      <c r="A635" s="163" t="s">
        <v>857</v>
      </c>
      <c r="B635" s="94" t="s">
        <v>238</v>
      </c>
      <c r="C635" s="70" t="s">
        <v>79</v>
      </c>
      <c r="D635" s="71">
        <v>1518.86</v>
      </c>
      <c r="E635" s="71">
        <v>1428.32</v>
      </c>
      <c r="F635" s="71">
        <v>1336.79</v>
      </c>
      <c r="G635" s="71">
        <v>1328.16</v>
      </c>
      <c r="H635" s="71">
        <v>1358.54</v>
      </c>
      <c r="I635" s="71">
        <v>1415.15</v>
      </c>
      <c r="J635" s="71">
        <v>1385.53</v>
      </c>
      <c r="K635" s="71">
        <v>1480.44</v>
      </c>
      <c r="L635" s="71">
        <v>1626.01</v>
      </c>
      <c r="M635" s="71">
        <v>1803.37</v>
      </c>
      <c r="N635" s="71">
        <v>1844.65</v>
      </c>
      <c r="O635" s="71">
        <v>1852.93</v>
      </c>
      <c r="P635" s="71">
        <v>1826.86</v>
      </c>
      <c r="Q635" s="71">
        <v>1824.46</v>
      </c>
      <c r="R635" s="71">
        <v>1824.93</v>
      </c>
      <c r="S635" s="71">
        <v>1806.55</v>
      </c>
      <c r="T635" s="71">
        <v>1806.34</v>
      </c>
      <c r="U635" s="71">
        <v>1884.86</v>
      </c>
      <c r="V635" s="71">
        <v>1900.5</v>
      </c>
      <c r="W635" s="71">
        <v>1987.25</v>
      </c>
      <c r="X635" s="71">
        <v>1952.42</v>
      </c>
      <c r="Y635" s="71">
        <v>1886.38</v>
      </c>
      <c r="Z635" s="71">
        <v>1671.35</v>
      </c>
      <c r="AA635" s="71">
        <v>1567.2</v>
      </c>
    </row>
    <row r="636" spans="1:27" ht="12.75" customHeight="1" outlineLevel="1" x14ac:dyDescent="0.3">
      <c r="A636" s="163" t="s">
        <v>858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customHeight="1" outlineLevel="1" x14ac:dyDescent="0.3">
      <c r="A637" s="163" t="s">
        <v>859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860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 t="shared" si="371"/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ht="13.8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3">
      <c r="A642" s="168" t="s">
        <v>862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t="13.8" x14ac:dyDescent="0.3">
      <c r="A643" s="172"/>
      <c r="B643" s="173"/>
      <c r="C643" s="174"/>
      <c r="D643" s="175">
        <f>D644</f>
        <v>866785.27</v>
      </c>
      <c r="E643" s="175">
        <f t="shared" ref="E643:G643" si="372">E644</f>
        <v>866785.27</v>
      </c>
      <c r="F643" s="175">
        <f t="shared" si="372"/>
        <v>866785.27</v>
      </c>
      <c r="G643" s="175">
        <f t="shared" si="372"/>
        <v>866785.27</v>
      </c>
    </row>
    <row r="644" spans="1:27" ht="12.75" customHeight="1" outlineLevel="1" x14ac:dyDescent="0.3">
      <c r="A644" s="176" t="s">
        <v>867</v>
      </c>
      <c r="B644" s="177" t="s">
        <v>868</v>
      </c>
      <c r="C644" s="178" t="s">
        <v>864</v>
      </c>
      <c r="D644" s="71">
        <v>866785.27</v>
      </c>
      <c r="E644" s="71">
        <f>$D644</f>
        <v>866785.27</v>
      </c>
      <c r="F644" s="71">
        <f>$D644</f>
        <v>866785.27</v>
      </c>
      <c r="G644" s="71">
        <f>$D644</f>
        <v>866785.27</v>
      </c>
    </row>
    <row r="647" spans="1:27" ht="12.75" customHeight="1" x14ac:dyDescent="0.3">
      <c r="A647" s="179" t="s">
        <v>84</v>
      </c>
      <c r="B647" s="179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3">
      <c r="A648" s="180" t="s">
        <v>3163</v>
      </c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5">
      <c r="A650" s="83"/>
      <c r="B650" s="84"/>
    </row>
    <row r="651" spans="1:27" x14ac:dyDescent="0.25">
      <c r="A651" s="83"/>
      <c r="B651" s="85"/>
    </row>
    <row r="662" spans="2:2" ht="13.8" hidden="1" x14ac:dyDescent="0.3">
      <c r="B662" s="181" t="s">
        <v>3164</v>
      </c>
    </row>
    <row r="663" spans="2:2" ht="13.8" hidden="1" x14ac:dyDescent="0.3">
      <c r="B663" s="182" t="s">
        <v>3165</v>
      </c>
    </row>
  </sheetData>
  <autoFilter ref="B6:C584" xr:uid="{00000000-0001-0000-0600-000000000000}"/>
  <mergeCells count="12">
    <mergeCell ref="A641:AA641"/>
    <mergeCell ref="A642:A643"/>
    <mergeCell ref="B642:B643"/>
    <mergeCell ref="C642:C643"/>
    <mergeCell ref="A647:B647"/>
    <mergeCell ref="A648:O648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21820-CA51-49A7-807B-E02D8C2A3EEA}">
  <sheetPr>
    <tabColor rgb="FF00B0F0"/>
    <pageSetUpPr fitToPage="1"/>
  </sheetPr>
  <dimension ref="A1:AA219"/>
  <sheetViews>
    <sheetView view="pageBreakPreview" zoomScale="75" zoomScaleNormal="100" zoomScaleSheetLayoutView="75" workbookViewId="0">
      <selection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ht="12.75" customHeight="1" x14ac:dyDescent="0.25">
      <c r="A1" s="151" t="s">
        <v>870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3">
      <c r="A4" s="154" t="s">
        <v>869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ht="12.75" customHeight="1" x14ac:dyDescent="0.3">
      <c r="A5" s="157" t="s">
        <v>549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.6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25">
      <c r="A7" s="160"/>
      <c r="B7" s="161"/>
      <c r="C7" s="160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</row>
    <row r="8" spans="1:27" ht="12.75" customHeight="1" x14ac:dyDescent="0.3">
      <c r="A8" s="162" t="s">
        <v>5</v>
      </c>
      <c r="B8" s="54" t="str">
        <f>"01"&amp;"."&amp;$B$218&amp;"."&amp;$B$219</f>
        <v>01.03.2024</v>
      </c>
      <c r="C8" s="134" t="s">
        <v>76</v>
      </c>
      <c r="D8" s="135">
        <f>ROUND(((D9+D10+D12+D11+D13)/1000),5)</f>
        <v>3.9421900000000001</v>
      </c>
      <c r="E8" s="135">
        <f t="shared" ref="E8:AA8" si="0">ROUND(((E9+E10+E12+E11+E13)/1000),5)</f>
        <v>3.8751000000000002</v>
      </c>
      <c r="F8" s="135">
        <f t="shared" si="0"/>
        <v>3.86693</v>
      </c>
      <c r="G8" s="135">
        <f t="shared" si="0"/>
        <v>3.87052</v>
      </c>
      <c r="H8" s="135">
        <f t="shared" si="0"/>
        <v>3.9215800000000001</v>
      </c>
      <c r="I8" s="135">
        <f t="shared" si="0"/>
        <v>4.0177899999999998</v>
      </c>
      <c r="J8" s="135">
        <f t="shared" si="0"/>
        <v>4.1219900000000003</v>
      </c>
      <c r="K8" s="135">
        <f t="shared" si="0"/>
        <v>4.4342100000000002</v>
      </c>
      <c r="L8" s="135">
        <f t="shared" si="0"/>
        <v>4.57803</v>
      </c>
      <c r="M8" s="135">
        <f t="shared" si="0"/>
        <v>4.6158700000000001</v>
      </c>
      <c r="N8" s="135">
        <f t="shared" si="0"/>
        <v>4.62195</v>
      </c>
      <c r="O8" s="135">
        <f t="shared" si="0"/>
        <v>4.6709100000000001</v>
      </c>
      <c r="P8" s="135">
        <f t="shared" si="0"/>
        <v>4.64107</v>
      </c>
      <c r="Q8" s="135">
        <f t="shared" si="0"/>
        <v>4.6457199999999998</v>
      </c>
      <c r="R8" s="135">
        <f t="shared" si="0"/>
        <v>4.6303299999999998</v>
      </c>
      <c r="S8" s="135">
        <f t="shared" si="0"/>
        <v>4.5795700000000004</v>
      </c>
      <c r="T8" s="135">
        <f t="shared" si="0"/>
        <v>4.5553100000000004</v>
      </c>
      <c r="U8" s="135">
        <f t="shared" si="0"/>
        <v>4.5561999999999996</v>
      </c>
      <c r="V8" s="135">
        <f t="shared" si="0"/>
        <v>4.5865099999999996</v>
      </c>
      <c r="W8" s="135">
        <f t="shared" si="0"/>
        <v>4.6639400000000002</v>
      </c>
      <c r="X8" s="135">
        <f t="shared" si="0"/>
        <v>4.6129699999999998</v>
      </c>
      <c r="Y8" s="135">
        <f t="shared" si="0"/>
        <v>4.50528</v>
      </c>
      <c r="Z8" s="135">
        <f t="shared" si="0"/>
        <v>4.2040499999999996</v>
      </c>
      <c r="AA8" s="135">
        <f t="shared" si="0"/>
        <v>4.0803799999999999</v>
      </c>
    </row>
    <row r="9" spans="1:27" ht="12.75" customHeight="1" outlineLevel="1" x14ac:dyDescent="0.3">
      <c r="A9" s="187" t="s">
        <v>87</v>
      </c>
      <c r="B9" s="94" t="s">
        <v>238</v>
      </c>
      <c r="C9" s="70" t="s">
        <v>79</v>
      </c>
      <c r="D9" s="71">
        <v>1322.92</v>
      </c>
      <c r="E9" s="71">
        <v>1255.83</v>
      </c>
      <c r="F9" s="71">
        <v>1247.6600000000001</v>
      </c>
      <c r="G9" s="71">
        <v>1251.25</v>
      </c>
      <c r="H9" s="71">
        <v>1302.31</v>
      </c>
      <c r="I9" s="71">
        <v>1398.52</v>
      </c>
      <c r="J9" s="71">
        <v>1502.72</v>
      </c>
      <c r="K9" s="71">
        <v>1814.94</v>
      </c>
      <c r="L9" s="71">
        <v>1958.76</v>
      </c>
      <c r="M9" s="71">
        <v>1996.6</v>
      </c>
      <c r="N9" s="71">
        <v>2002.68</v>
      </c>
      <c r="O9" s="71">
        <v>2051.64</v>
      </c>
      <c r="P9" s="71">
        <v>2021.8</v>
      </c>
      <c r="Q9" s="71">
        <v>2026.45</v>
      </c>
      <c r="R9" s="71">
        <v>2011.06</v>
      </c>
      <c r="S9" s="71">
        <v>1960.3</v>
      </c>
      <c r="T9" s="71">
        <v>1936.04</v>
      </c>
      <c r="U9" s="71">
        <v>1936.93</v>
      </c>
      <c r="V9" s="71">
        <v>1967.24</v>
      </c>
      <c r="W9" s="71">
        <v>2044.67</v>
      </c>
      <c r="X9" s="71">
        <v>1993.7</v>
      </c>
      <c r="Y9" s="71">
        <v>1886.01</v>
      </c>
      <c r="Z9" s="71">
        <v>1584.78</v>
      </c>
      <c r="AA9" s="71">
        <v>1461.11</v>
      </c>
    </row>
    <row r="10" spans="1:27" ht="12.75" customHeight="1" outlineLevel="1" x14ac:dyDescent="0.3">
      <c r="A10" s="187" t="s">
        <v>87</v>
      </c>
      <c r="B10" s="94" t="s">
        <v>90</v>
      </c>
      <c r="C10" s="70" t="s">
        <v>79</v>
      </c>
      <c r="D10" s="71">
        <v>2222.89</v>
      </c>
      <c r="E10" s="71">
        <f>$D$10</f>
        <v>2222.89</v>
      </c>
      <c r="F10" s="71">
        <f t="shared" ref="F10:AA10" si="1">$D$10</f>
        <v>2222.89</v>
      </c>
      <c r="G10" s="71">
        <f t="shared" si="1"/>
        <v>2222.89</v>
      </c>
      <c r="H10" s="71">
        <f t="shared" si="1"/>
        <v>2222.89</v>
      </c>
      <c r="I10" s="71">
        <f t="shared" si="1"/>
        <v>2222.89</v>
      </c>
      <c r="J10" s="71">
        <f t="shared" si="1"/>
        <v>2222.89</v>
      </c>
      <c r="K10" s="71">
        <f t="shared" si="1"/>
        <v>2222.89</v>
      </c>
      <c r="L10" s="71">
        <f t="shared" si="1"/>
        <v>2222.89</v>
      </c>
      <c r="M10" s="71">
        <f t="shared" si="1"/>
        <v>2222.89</v>
      </c>
      <c r="N10" s="71">
        <f t="shared" si="1"/>
        <v>2222.89</v>
      </c>
      <c r="O10" s="71">
        <f t="shared" si="1"/>
        <v>2222.89</v>
      </c>
      <c r="P10" s="71">
        <f t="shared" si="1"/>
        <v>2222.89</v>
      </c>
      <c r="Q10" s="71">
        <f t="shared" si="1"/>
        <v>2222.89</v>
      </c>
      <c r="R10" s="71">
        <f t="shared" si="1"/>
        <v>2222.89</v>
      </c>
      <c r="S10" s="71">
        <f t="shared" si="1"/>
        <v>2222.89</v>
      </c>
      <c r="T10" s="71">
        <f t="shared" si="1"/>
        <v>2222.89</v>
      </c>
      <c r="U10" s="71">
        <f t="shared" si="1"/>
        <v>2222.89</v>
      </c>
      <c r="V10" s="71">
        <f t="shared" si="1"/>
        <v>2222.89</v>
      </c>
      <c r="W10" s="71">
        <f t="shared" si="1"/>
        <v>2222.89</v>
      </c>
      <c r="X10" s="71">
        <f t="shared" si="1"/>
        <v>2222.89</v>
      </c>
      <c r="Y10" s="71">
        <f t="shared" si="1"/>
        <v>2222.89</v>
      </c>
      <c r="Z10" s="71">
        <f t="shared" si="1"/>
        <v>2222.89</v>
      </c>
      <c r="AA10" s="71">
        <f t="shared" si="1"/>
        <v>2222.89</v>
      </c>
    </row>
    <row r="11" spans="1:27" ht="12.75" customHeight="1" outlineLevel="1" x14ac:dyDescent="0.3">
      <c r="A11" s="187" t="s">
        <v>87</v>
      </c>
      <c r="B11" s="94" t="s">
        <v>83</v>
      </c>
      <c r="C11" s="70" t="s">
        <v>79</v>
      </c>
      <c r="D11" s="71">
        <v>4.66</v>
      </c>
      <c r="E11" s="71">
        <v>4.66</v>
      </c>
      <c r="F11" s="71">
        <v>4.66</v>
      </c>
      <c r="G11" s="71">
        <v>4.66</v>
      </c>
      <c r="H11" s="71">
        <v>4.66</v>
      </c>
      <c r="I11" s="71">
        <v>4.66</v>
      </c>
      <c r="J11" s="71">
        <v>4.66</v>
      </c>
      <c r="K11" s="71">
        <v>4.66</v>
      </c>
      <c r="L11" s="71">
        <v>4.66</v>
      </c>
      <c r="M11" s="71">
        <v>4.66</v>
      </c>
      <c r="N11" s="71">
        <v>4.66</v>
      </c>
      <c r="O11" s="71">
        <v>4.66</v>
      </c>
      <c r="P11" s="71">
        <v>4.66</v>
      </c>
      <c r="Q11" s="71">
        <v>4.66</v>
      </c>
      <c r="R11" s="71">
        <v>4.66</v>
      </c>
      <c r="S11" s="71">
        <v>4.66</v>
      </c>
      <c r="T11" s="71">
        <v>4.66</v>
      </c>
      <c r="U11" s="71">
        <v>4.66</v>
      </c>
      <c r="V11" s="71">
        <v>4.66</v>
      </c>
      <c r="W11" s="71">
        <v>4.66</v>
      </c>
      <c r="X11" s="71">
        <v>4.66</v>
      </c>
      <c r="Y11" s="71">
        <v>4.66</v>
      </c>
      <c r="Z11" s="71">
        <v>4.66</v>
      </c>
      <c r="AA11" s="71">
        <v>4.66</v>
      </c>
    </row>
    <row r="12" spans="1:27" ht="12.75" customHeight="1" outlineLevel="1" x14ac:dyDescent="0.3">
      <c r="A12" s="163" t="s">
        <v>871</v>
      </c>
      <c r="B12" s="94" t="s">
        <v>872</v>
      </c>
      <c r="C12" s="70" t="s">
        <v>79</v>
      </c>
      <c r="D12" s="71">
        <v>175.36</v>
      </c>
      <c r="E12" s="71">
        <f>$D$12</f>
        <v>175.36</v>
      </c>
      <c r="F12" s="71">
        <f t="shared" ref="F12:AA12" si="2">$D$12</f>
        <v>175.36</v>
      </c>
      <c r="G12" s="71">
        <f t="shared" si="2"/>
        <v>175.36</v>
      </c>
      <c r="H12" s="71">
        <f t="shared" si="2"/>
        <v>175.36</v>
      </c>
      <c r="I12" s="71">
        <f t="shared" si="2"/>
        <v>175.36</v>
      </c>
      <c r="J12" s="71">
        <f t="shared" si="2"/>
        <v>175.36</v>
      </c>
      <c r="K12" s="71">
        <f t="shared" si="2"/>
        <v>175.36</v>
      </c>
      <c r="L12" s="71">
        <f t="shared" si="2"/>
        <v>175.36</v>
      </c>
      <c r="M12" s="71">
        <f t="shared" si="2"/>
        <v>175.36</v>
      </c>
      <c r="N12" s="71">
        <f t="shared" si="2"/>
        <v>175.36</v>
      </c>
      <c r="O12" s="71">
        <f t="shared" si="2"/>
        <v>175.36</v>
      </c>
      <c r="P12" s="71">
        <f t="shared" si="2"/>
        <v>175.36</v>
      </c>
      <c r="Q12" s="71">
        <f t="shared" si="2"/>
        <v>175.36</v>
      </c>
      <c r="R12" s="71">
        <f t="shared" si="2"/>
        <v>175.36</v>
      </c>
      <c r="S12" s="71">
        <f t="shared" si="2"/>
        <v>175.36</v>
      </c>
      <c r="T12" s="71">
        <f t="shared" si="2"/>
        <v>175.36</v>
      </c>
      <c r="U12" s="71">
        <f t="shared" si="2"/>
        <v>175.36</v>
      </c>
      <c r="V12" s="71">
        <f t="shared" si="2"/>
        <v>175.36</v>
      </c>
      <c r="W12" s="71">
        <f t="shared" si="2"/>
        <v>175.36</v>
      </c>
      <c r="X12" s="71">
        <f t="shared" si="2"/>
        <v>175.36</v>
      </c>
      <c r="Y12" s="71">
        <f t="shared" si="2"/>
        <v>175.36</v>
      </c>
      <c r="Z12" s="71">
        <f t="shared" si="2"/>
        <v>175.36</v>
      </c>
      <c r="AA12" s="71">
        <f t="shared" si="2"/>
        <v>175.36</v>
      </c>
    </row>
    <row r="13" spans="1:27" ht="12.75" customHeight="1" outlineLevel="1" x14ac:dyDescent="0.3">
      <c r="A13" s="163" t="s">
        <v>873</v>
      </c>
      <c r="B13" s="94" t="s">
        <v>874</v>
      </c>
      <c r="C13" s="70" t="s">
        <v>79</v>
      </c>
      <c r="D13" s="71">
        <v>216.36</v>
      </c>
      <c r="E13" s="71">
        <f>$D$13</f>
        <v>216.36</v>
      </c>
      <c r="F13" s="71">
        <f t="shared" ref="F13:AA13" si="3">$D$13</f>
        <v>216.36</v>
      </c>
      <c r="G13" s="71">
        <f t="shared" si="3"/>
        <v>216.36</v>
      </c>
      <c r="H13" s="71">
        <f t="shared" si="3"/>
        <v>216.36</v>
      </c>
      <c r="I13" s="71">
        <f t="shared" si="3"/>
        <v>216.36</v>
      </c>
      <c r="J13" s="71">
        <f t="shared" si="3"/>
        <v>216.36</v>
      </c>
      <c r="K13" s="71">
        <f t="shared" si="3"/>
        <v>216.36</v>
      </c>
      <c r="L13" s="71">
        <f t="shared" si="3"/>
        <v>216.36</v>
      </c>
      <c r="M13" s="71">
        <f t="shared" si="3"/>
        <v>216.36</v>
      </c>
      <c r="N13" s="71">
        <f t="shared" si="3"/>
        <v>216.36</v>
      </c>
      <c r="O13" s="71">
        <f t="shared" si="3"/>
        <v>216.36</v>
      </c>
      <c r="P13" s="71">
        <f t="shared" si="3"/>
        <v>216.36</v>
      </c>
      <c r="Q13" s="71">
        <f t="shared" si="3"/>
        <v>216.36</v>
      </c>
      <c r="R13" s="71">
        <f t="shared" si="3"/>
        <v>216.36</v>
      </c>
      <c r="S13" s="71">
        <f t="shared" si="3"/>
        <v>216.36</v>
      </c>
      <c r="T13" s="71">
        <f t="shared" si="3"/>
        <v>216.36</v>
      </c>
      <c r="U13" s="71">
        <f t="shared" si="3"/>
        <v>216.36</v>
      </c>
      <c r="V13" s="71">
        <f t="shared" si="3"/>
        <v>216.36</v>
      </c>
      <c r="W13" s="71">
        <f t="shared" si="3"/>
        <v>216.36</v>
      </c>
      <c r="X13" s="71">
        <f t="shared" si="3"/>
        <v>216.36</v>
      </c>
      <c r="Y13" s="71">
        <f t="shared" si="3"/>
        <v>216.36</v>
      </c>
      <c r="Z13" s="71">
        <f t="shared" si="3"/>
        <v>216.36</v>
      </c>
      <c r="AA13" s="71">
        <f t="shared" si="3"/>
        <v>216.36</v>
      </c>
    </row>
    <row r="14" spans="1:27" ht="12.75" customHeight="1" x14ac:dyDescent="0.3">
      <c r="A14" s="162" t="s">
        <v>8</v>
      </c>
      <c r="B14" s="54" t="str">
        <f>"02"&amp;"."&amp;$B$218&amp;"."&amp;$B$219</f>
        <v>02.03.2024</v>
      </c>
      <c r="C14" s="134" t="s">
        <v>76</v>
      </c>
      <c r="D14" s="135">
        <f>ROUND(((D15+D16+D18+D17+D19)/1000),5)</f>
        <v>4.2912600000000003</v>
      </c>
      <c r="E14" s="135">
        <f t="shared" ref="E14:AA14" si="4">ROUND(((E15+E16+E18+E17+E19)/1000),5)</f>
        <v>4.12059</v>
      </c>
      <c r="F14" s="135">
        <f t="shared" si="4"/>
        <v>4.085</v>
      </c>
      <c r="G14" s="135">
        <f t="shared" si="4"/>
        <v>4.0764399999999998</v>
      </c>
      <c r="H14" s="135">
        <f t="shared" si="4"/>
        <v>4.0756500000000004</v>
      </c>
      <c r="I14" s="135">
        <f t="shared" si="4"/>
        <v>4.077</v>
      </c>
      <c r="J14" s="135">
        <f t="shared" si="4"/>
        <v>4.1104900000000004</v>
      </c>
      <c r="K14" s="135">
        <f t="shared" si="4"/>
        <v>4.2960700000000003</v>
      </c>
      <c r="L14" s="135">
        <f t="shared" si="4"/>
        <v>4.5370100000000004</v>
      </c>
      <c r="M14" s="135">
        <f t="shared" si="4"/>
        <v>4.6212499999999999</v>
      </c>
      <c r="N14" s="135">
        <f t="shared" si="4"/>
        <v>4.64689</v>
      </c>
      <c r="O14" s="135">
        <f t="shared" si="4"/>
        <v>4.6541499999999996</v>
      </c>
      <c r="P14" s="135">
        <f t="shared" si="4"/>
        <v>4.6474500000000001</v>
      </c>
      <c r="Q14" s="135">
        <f t="shared" si="4"/>
        <v>4.63896</v>
      </c>
      <c r="R14" s="135">
        <f t="shared" si="4"/>
        <v>4.6311299999999997</v>
      </c>
      <c r="S14" s="135">
        <f t="shared" si="4"/>
        <v>4.59354</v>
      </c>
      <c r="T14" s="135">
        <f t="shared" si="4"/>
        <v>4.6062200000000004</v>
      </c>
      <c r="U14" s="135">
        <f t="shared" si="4"/>
        <v>4.6235600000000003</v>
      </c>
      <c r="V14" s="135">
        <f t="shared" si="4"/>
        <v>4.6468600000000002</v>
      </c>
      <c r="W14" s="135">
        <f t="shared" si="4"/>
        <v>4.66221</v>
      </c>
      <c r="X14" s="135">
        <f t="shared" si="4"/>
        <v>4.6534899999999997</v>
      </c>
      <c r="Y14" s="135">
        <f t="shared" si="4"/>
        <v>4.5846400000000003</v>
      </c>
      <c r="Z14" s="135">
        <f t="shared" si="4"/>
        <v>4.38504</v>
      </c>
      <c r="AA14" s="135">
        <f t="shared" si="4"/>
        <v>4.11219</v>
      </c>
    </row>
    <row r="15" spans="1:27" ht="12.75" customHeight="1" outlineLevel="1" x14ac:dyDescent="0.3">
      <c r="A15" s="163" t="s">
        <v>113</v>
      </c>
      <c r="B15" s="94" t="s">
        <v>238</v>
      </c>
      <c r="C15" s="70" t="s">
        <v>79</v>
      </c>
      <c r="D15" s="71">
        <v>1671.99</v>
      </c>
      <c r="E15" s="71">
        <v>1501.32</v>
      </c>
      <c r="F15" s="71">
        <v>1465.73</v>
      </c>
      <c r="G15" s="71">
        <v>1457.17</v>
      </c>
      <c r="H15" s="71">
        <v>1456.38</v>
      </c>
      <c r="I15" s="71">
        <v>1457.73</v>
      </c>
      <c r="J15" s="71">
        <v>1491.22</v>
      </c>
      <c r="K15" s="71">
        <v>1676.8</v>
      </c>
      <c r="L15" s="71">
        <v>1917.74</v>
      </c>
      <c r="M15" s="71">
        <v>2001.98</v>
      </c>
      <c r="N15" s="71">
        <v>2027.62</v>
      </c>
      <c r="O15" s="71">
        <v>2034.88</v>
      </c>
      <c r="P15" s="71">
        <v>2028.18</v>
      </c>
      <c r="Q15" s="71">
        <v>2019.69</v>
      </c>
      <c r="R15" s="71">
        <v>2011.86</v>
      </c>
      <c r="S15" s="71">
        <v>1974.27</v>
      </c>
      <c r="T15" s="71">
        <v>1986.95</v>
      </c>
      <c r="U15" s="71">
        <v>2004.29</v>
      </c>
      <c r="V15" s="71">
        <v>2027.59</v>
      </c>
      <c r="W15" s="71">
        <v>2042.94</v>
      </c>
      <c r="X15" s="71">
        <v>2034.22</v>
      </c>
      <c r="Y15" s="71">
        <v>1965.37</v>
      </c>
      <c r="Z15" s="71">
        <v>1765.77</v>
      </c>
      <c r="AA15" s="71">
        <v>1492.92</v>
      </c>
    </row>
    <row r="16" spans="1:27" ht="12.75" customHeight="1" outlineLevel="1" x14ac:dyDescent="0.3">
      <c r="A16" s="163" t="s">
        <v>875</v>
      </c>
      <c r="B16" s="94" t="s">
        <v>90</v>
      </c>
      <c r="C16" s="70" t="s">
        <v>79</v>
      </c>
      <c r="D16" s="71">
        <f>$D$10</f>
        <v>2222.89</v>
      </c>
      <c r="E16" s="71">
        <f t="shared" ref="E16:AA16" si="5">$D$10</f>
        <v>2222.89</v>
      </c>
      <c r="F16" s="71">
        <f t="shared" si="5"/>
        <v>2222.89</v>
      </c>
      <c r="G16" s="71">
        <f t="shared" si="5"/>
        <v>2222.89</v>
      </c>
      <c r="H16" s="71">
        <f t="shared" si="5"/>
        <v>2222.89</v>
      </c>
      <c r="I16" s="71">
        <f t="shared" si="5"/>
        <v>2222.89</v>
      </c>
      <c r="J16" s="71">
        <f t="shared" si="5"/>
        <v>2222.89</v>
      </c>
      <c r="K16" s="71">
        <f t="shared" si="5"/>
        <v>2222.89</v>
      </c>
      <c r="L16" s="71">
        <f t="shared" si="5"/>
        <v>2222.89</v>
      </c>
      <c r="M16" s="71">
        <f t="shared" si="5"/>
        <v>2222.89</v>
      </c>
      <c r="N16" s="71">
        <f t="shared" si="5"/>
        <v>2222.89</v>
      </c>
      <c r="O16" s="71">
        <f t="shared" si="5"/>
        <v>2222.89</v>
      </c>
      <c r="P16" s="71">
        <f t="shared" si="5"/>
        <v>2222.89</v>
      </c>
      <c r="Q16" s="71">
        <f t="shared" si="5"/>
        <v>2222.89</v>
      </c>
      <c r="R16" s="71">
        <f t="shared" si="5"/>
        <v>2222.89</v>
      </c>
      <c r="S16" s="71">
        <f t="shared" si="5"/>
        <v>2222.89</v>
      </c>
      <c r="T16" s="71">
        <f t="shared" si="5"/>
        <v>2222.89</v>
      </c>
      <c r="U16" s="71">
        <f t="shared" si="5"/>
        <v>2222.89</v>
      </c>
      <c r="V16" s="71">
        <f t="shared" si="5"/>
        <v>2222.89</v>
      </c>
      <c r="W16" s="71">
        <f t="shared" si="5"/>
        <v>2222.89</v>
      </c>
      <c r="X16" s="71">
        <f t="shared" si="5"/>
        <v>2222.89</v>
      </c>
      <c r="Y16" s="71">
        <f t="shared" si="5"/>
        <v>2222.89</v>
      </c>
      <c r="Z16" s="71">
        <f t="shared" si="5"/>
        <v>2222.89</v>
      </c>
      <c r="AA16" s="71">
        <f t="shared" si="5"/>
        <v>2222.89</v>
      </c>
    </row>
    <row r="17" spans="1:27" ht="12.75" customHeight="1" outlineLevel="1" x14ac:dyDescent="0.3">
      <c r="A17" s="163" t="s">
        <v>876</v>
      </c>
      <c r="B17" s="94" t="s">
        <v>83</v>
      </c>
      <c r="C17" s="70" t="s">
        <v>79</v>
      </c>
      <c r="D17" s="71">
        <v>4.66</v>
      </c>
      <c r="E17" s="71">
        <v>4.66</v>
      </c>
      <c r="F17" s="71">
        <v>4.66</v>
      </c>
      <c r="G17" s="71">
        <v>4.66</v>
      </c>
      <c r="H17" s="71">
        <v>4.66</v>
      </c>
      <c r="I17" s="71">
        <v>4.66</v>
      </c>
      <c r="J17" s="71">
        <v>4.66</v>
      </c>
      <c r="K17" s="71">
        <v>4.66</v>
      </c>
      <c r="L17" s="71">
        <v>4.66</v>
      </c>
      <c r="M17" s="71">
        <v>4.66</v>
      </c>
      <c r="N17" s="71">
        <v>4.66</v>
      </c>
      <c r="O17" s="71">
        <v>4.66</v>
      </c>
      <c r="P17" s="71">
        <v>4.66</v>
      </c>
      <c r="Q17" s="71">
        <v>4.66</v>
      </c>
      <c r="R17" s="71">
        <v>4.66</v>
      </c>
      <c r="S17" s="71">
        <v>4.66</v>
      </c>
      <c r="T17" s="71">
        <v>4.66</v>
      </c>
      <c r="U17" s="71">
        <v>4.66</v>
      </c>
      <c r="V17" s="71">
        <v>4.66</v>
      </c>
      <c r="W17" s="71">
        <v>4.66</v>
      </c>
      <c r="X17" s="71">
        <v>4.66</v>
      </c>
      <c r="Y17" s="71">
        <v>4.66</v>
      </c>
      <c r="Z17" s="71">
        <v>4.66</v>
      </c>
      <c r="AA17" s="71">
        <v>4.66</v>
      </c>
    </row>
    <row r="18" spans="1:27" ht="12.75" customHeight="1" outlineLevel="1" x14ac:dyDescent="0.3">
      <c r="A18" s="163" t="s">
        <v>877</v>
      </c>
      <c r="B18" s="94" t="s">
        <v>878</v>
      </c>
      <c r="C18" s="70" t="s">
        <v>79</v>
      </c>
      <c r="D18" s="71">
        <f>$D$12</f>
        <v>175.36</v>
      </c>
      <c r="E18" s="71">
        <f t="shared" ref="E18:AA18" si="6">$D$12</f>
        <v>175.36</v>
      </c>
      <c r="F18" s="71">
        <f t="shared" si="6"/>
        <v>175.36</v>
      </c>
      <c r="G18" s="71">
        <f t="shared" si="6"/>
        <v>175.36</v>
      </c>
      <c r="H18" s="71">
        <f t="shared" si="6"/>
        <v>175.36</v>
      </c>
      <c r="I18" s="71">
        <f t="shared" si="6"/>
        <v>175.36</v>
      </c>
      <c r="J18" s="71">
        <f t="shared" si="6"/>
        <v>175.36</v>
      </c>
      <c r="K18" s="71">
        <f t="shared" si="6"/>
        <v>175.36</v>
      </c>
      <c r="L18" s="71">
        <f t="shared" si="6"/>
        <v>175.36</v>
      </c>
      <c r="M18" s="71">
        <f t="shared" si="6"/>
        <v>175.36</v>
      </c>
      <c r="N18" s="71">
        <f t="shared" si="6"/>
        <v>175.36</v>
      </c>
      <c r="O18" s="71">
        <f t="shared" si="6"/>
        <v>175.36</v>
      </c>
      <c r="P18" s="71">
        <f t="shared" si="6"/>
        <v>175.36</v>
      </c>
      <c r="Q18" s="71">
        <f t="shared" si="6"/>
        <v>175.36</v>
      </c>
      <c r="R18" s="71">
        <f t="shared" si="6"/>
        <v>175.36</v>
      </c>
      <c r="S18" s="71">
        <f t="shared" si="6"/>
        <v>175.36</v>
      </c>
      <c r="T18" s="71">
        <f t="shared" si="6"/>
        <v>175.36</v>
      </c>
      <c r="U18" s="71">
        <f t="shared" si="6"/>
        <v>175.36</v>
      </c>
      <c r="V18" s="71">
        <f t="shared" si="6"/>
        <v>175.36</v>
      </c>
      <c r="W18" s="71">
        <f t="shared" si="6"/>
        <v>175.36</v>
      </c>
      <c r="X18" s="71">
        <f t="shared" si="6"/>
        <v>175.36</v>
      </c>
      <c r="Y18" s="71">
        <f t="shared" si="6"/>
        <v>175.36</v>
      </c>
      <c r="Z18" s="71">
        <f t="shared" si="6"/>
        <v>175.36</v>
      </c>
      <c r="AA18" s="71">
        <f t="shared" si="6"/>
        <v>175.36</v>
      </c>
    </row>
    <row r="19" spans="1:27" ht="12.75" customHeight="1" outlineLevel="1" x14ac:dyDescent="0.3">
      <c r="A19" s="163" t="s">
        <v>879</v>
      </c>
      <c r="B19" s="94" t="s">
        <v>874</v>
      </c>
      <c r="C19" s="70" t="s">
        <v>79</v>
      </c>
      <c r="D19" s="71">
        <f>$D$13</f>
        <v>216.36</v>
      </c>
      <c r="E19" s="71">
        <f t="shared" ref="E19:AA19" si="7">$D$13</f>
        <v>216.36</v>
      </c>
      <c r="F19" s="71">
        <f t="shared" si="7"/>
        <v>216.36</v>
      </c>
      <c r="G19" s="71">
        <f t="shared" si="7"/>
        <v>216.36</v>
      </c>
      <c r="H19" s="71">
        <f t="shared" si="7"/>
        <v>216.36</v>
      </c>
      <c r="I19" s="71">
        <f t="shared" si="7"/>
        <v>216.36</v>
      </c>
      <c r="J19" s="71">
        <f t="shared" si="7"/>
        <v>216.36</v>
      </c>
      <c r="K19" s="71">
        <f t="shared" si="7"/>
        <v>216.36</v>
      </c>
      <c r="L19" s="71">
        <f t="shared" si="7"/>
        <v>216.36</v>
      </c>
      <c r="M19" s="71">
        <f t="shared" si="7"/>
        <v>216.36</v>
      </c>
      <c r="N19" s="71">
        <f t="shared" si="7"/>
        <v>216.36</v>
      </c>
      <c r="O19" s="71">
        <f t="shared" si="7"/>
        <v>216.36</v>
      </c>
      <c r="P19" s="71">
        <f t="shared" si="7"/>
        <v>216.36</v>
      </c>
      <c r="Q19" s="71">
        <f t="shared" si="7"/>
        <v>216.36</v>
      </c>
      <c r="R19" s="71">
        <f t="shared" si="7"/>
        <v>216.36</v>
      </c>
      <c r="S19" s="71">
        <f t="shared" si="7"/>
        <v>216.36</v>
      </c>
      <c r="T19" s="71">
        <f t="shared" si="7"/>
        <v>216.36</v>
      </c>
      <c r="U19" s="71">
        <f t="shared" si="7"/>
        <v>216.36</v>
      </c>
      <c r="V19" s="71">
        <f t="shared" si="7"/>
        <v>216.36</v>
      </c>
      <c r="W19" s="71">
        <f t="shared" si="7"/>
        <v>216.36</v>
      </c>
      <c r="X19" s="71">
        <f t="shared" si="7"/>
        <v>216.36</v>
      </c>
      <c r="Y19" s="71">
        <f t="shared" si="7"/>
        <v>216.36</v>
      </c>
      <c r="Z19" s="71">
        <f t="shared" si="7"/>
        <v>216.36</v>
      </c>
      <c r="AA19" s="71">
        <f t="shared" si="7"/>
        <v>216.36</v>
      </c>
    </row>
    <row r="20" spans="1:27" ht="12.75" customHeight="1" x14ac:dyDescent="0.3">
      <c r="A20" s="162" t="s">
        <v>11</v>
      </c>
      <c r="B20" s="54" t="str">
        <f>"03"&amp;"."&amp;$B$218&amp;"."&amp;$B$219</f>
        <v>03.03.2024</v>
      </c>
      <c r="C20" s="134" t="s">
        <v>76</v>
      </c>
      <c r="D20" s="135">
        <f>ROUND(((D21+D22+D24+D23+D25)/1000),5)</f>
        <v>4.1198199999999998</v>
      </c>
      <c r="E20" s="135">
        <f t="shared" ref="E20:AA20" si="8">ROUND(((E21+E22+E24+E23+E25)/1000),5)</f>
        <v>4.0529900000000003</v>
      </c>
      <c r="F20" s="135">
        <f t="shared" si="8"/>
        <v>3.9545499999999998</v>
      </c>
      <c r="G20" s="135">
        <f t="shared" si="8"/>
        <v>3.9491900000000002</v>
      </c>
      <c r="H20" s="135">
        <f t="shared" si="8"/>
        <v>3.97444</v>
      </c>
      <c r="I20" s="135">
        <f t="shared" si="8"/>
        <v>4.01274</v>
      </c>
      <c r="J20" s="135">
        <f t="shared" si="8"/>
        <v>4.0247700000000002</v>
      </c>
      <c r="K20" s="135">
        <f t="shared" si="8"/>
        <v>4.07477</v>
      </c>
      <c r="L20" s="135">
        <f t="shared" si="8"/>
        <v>4.2944399999999998</v>
      </c>
      <c r="M20" s="135">
        <f t="shared" si="8"/>
        <v>4.41608</v>
      </c>
      <c r="N20" s="135">
        <f t="shared" si="8"/>
        <v>4.4657299999999998</v>
      </c>
      <c r="O20" s="135">
        <f t="shared" si="8"/>
        <v>4.4634799999999997</v>
      </c>
      <c r="P20" s="135">
        <f t="shared" si="8"/>
        <v>4.4383900000000001</v>
      </c>
      <c r="Q20" s="135">
        <f t="shared" si="8"/>
        <v>4.4216499999999996</v>
      </c>
      <c r="R20" s="135">
        <f t="shared" si="8"/>
        <v>4.4169499999999999</v>
      </c>
      <c r="S20" s="135">
        <f t="shared" si="8"/>
        <v>4.3821300000000001</v>
      </c>
      <c r="T20" s="135">
        <f t="shared" si="8"/>
        <v>4.4132300000000004</v>
      </c>
      <c r="U20" s="135">
        <f t="shared" si="8"/>
        <v>4.4456699999999998</v>
      </c>
      <c r="V20" s="135">
        <f t="shared" si="8"/>
        <v>4.5504100000000003</v>
      </c>
      <c r="W20" s="135">
        <f t="shared" si="8"/>
        <v>4.5376500000000002</v>
      </c>
      <c r="X20" s="135">
        <f t="shared" si="8"/>
        <v>4.5098200000000004</v>
      </c>
      <c r="Y20" s="135">
        <f t="shared" si="8"/>
        <v>4.3935500000000003</v>
      </c>
      <c r="Z20" s="135">
        <f t="shared" si="8"/>
        <v>4.2140199999999997</v>
      </c>
      <c r="AA20" s="135">
        <f t="shared" si="8"/>
        <v>4.0809800000000003</v>
      </c>
    </row>
    <row r="21" spans="1:27" ht="12.75" customHeight="1" outlineLevel="1" x14ac:dyDescent="0.3">
      <c r="A21" s="163" t="s">
        <v>880</v>
      </c>
      <c r="B21" s="94" t="s">
        <v>238</v>
      </c>
      <c r="C21" s="70" t="s">
        <v>79</v>
      </c>
      <c r="D21" s="71">
        <v>1500.55</v>
      </c>
      <c r="E21" s="71">
        <v>1433.72</v>
      </c>
      <c r="F21" s="71">
        <v>1335.28</v>
      </c>
      <c r="G21" s="71">
        <v>1329.92</v>
      </c>
      <c r="H21" s="71">
        <v>1355.17</v>
      </c>
      <c r="I21" s="71">
        <v>1393.47</v>
      </c>
      <c r="J21" s="71">
        <v>1405.5</v>
      </c>
      <c r="K21" s="71">
        <v>1455.5</v>
      </c>
      <c r="L21" s="71">
        <v>1675.17</v>
      </c>
      <c r="M21" s="71">
        <v>1796.81</v>
      </c>
      <c r="N21" s="71">
        <v>1846.46</v>
      </c>
      <c r="O21" s="71">
        <v>1844.21</v>
      </c>
      <c r="P21" s="71">
        <v>1819.12</v>
      </c>
      <c r="Q21" s="71">
        <v>1802.38</v>
      </c>
      <c r="R21" s="71">
        <v>1797.68</v>
      </c>
      <c r="S21" s="71">
        <v>1762.86</v>
      </c>
      <c r="T21" s="71">
        <v>1793.96</v>
      </c>
      <c r="U21" s="71">
        <v>1826.4</v>
      </c>
      <c r="V21" s="71">
        <v>1931.14</v>
      </c>
      <c r="W21" s="71">
        <v>1918.38</v>
      </c>
      <c r="X21" s="71">
        <v>1890.55</v>
      </c>
      <c r="Y21" s="71">
        <v>1774.28</v>
      </c>
      <c r="Z21" s="71">
        <v>1594.75</v>
      </c>
      <c r="AA21" s="71">
        <v>1461.71</v>
      </c>
    </row>
    <row r="22" spans="1:27" ht="12.75" customHeight="1" outlineLevel="1" x14ac:dyDescent="0.3">
      <c r="A22" s="163" t="s">
        <v>881</v>
      </c>
      <c r="B22" s="94" t="s">
        <v>90</v>
      </c>
      <c r="C22" s="70" t="s">
        <v>79</v>
      </c>
      <c r="D22" s="71">
        <f>$D$10</f>
        <v>2222.89</v>
      </c>
      <c r="E22" s="71">
        <f t="shared" ref="E22:AA22" si="9">$D$10</f>
        <v>2222.89</v>
      </c>
      <c r="F22" s="71">
        <f t="shared" si="9"/>
        <v>2222.89</v>
      </c>
      <c r="G22" s="71">
        <f t="shared" si="9"/>
        <v>2222.89</v>
      </c>
      <c r="H22" s="71">
        <f t="shared" si="9"/>
        <v>2222.89</v>
      </c>
      <c r="I22" s="71">
        <f t="shared" si="9"/>
        <v>2222.89</v>
      </c>
      <c r="J22" s="71">
        <f t="shared" si="9"/>
        <v>2222.89</v>
      </c>
      <c r="K22" s="71">
        <f t="shared" si="9"/>
        <v>2222.89</v>
      </c>
      <c r="L22" s="71">
        <f t="shared" si="9"/>
        <v>2222.89</v>
      </c>
      <c r="M22" s="71">
        <f t="shared" si="9"/>
        <v>2222.89</v>
      </c>
      <c r="N22" s="71">
        <f t="shared" si="9"/>
        <v>2222.89</v>
      </c>
      <c r="O22" s="71">
        <f t="shared" si="9"/>
        <v>2222.89</v>
      </c>
      <c r="P22" s="71">
        <f t="shared" si="9"/>
        <v>2222.89</v>
      </c>
      <c r="Q22" s="71">
        <f t="shared" si="9"/>
        <v>2222.89</v>
      </c>
      <c r="R22" s="71">
        <f t="shared" si="9"/>
        <v>2222.89</v>
      </c>
      <c r="S22" s="71">
        <f t="shared" si="9"/>
        <v>2222.89</v>
      </c>
      <c r="T22" s="71">
        <f t="shared" si="9"/>
        <v>2222.89</v>
      </c>
      <c r="U22" s="71">
        <f t="shared" si="9"/>
        <v>2222.89</v>
      </c>
      <c r="V22" s="71">
        <f t="shared" si="9"/>
        <v>2222.89</v>
      </c>
      <c r="W22" s="71">
        <f t="shared" si="9"/>
        <v>2222.89</v>
      </c>
      <c r="X22" s="71">
        <f t="shared" si="9"/>
        <v>2222.89</v>
      </c>
      <c r="Y22" s="71">
        <f t="shared" si="9"/>
        <v>2222.89</v>
      </c>
      <c r="Z22" s="71">
        <f t="shared" si="9"/>
        <v>2222.89</v>
      </c>
      <c r="AA22" s="71">
        <f t="shared" si="9"/>
        <v>2222.89</v>
      </c>
    </row>
    <row r="23" spans="1:27" ht="12.75" customHeight="1" outlineLevel="1" x14ac:dyDescent="0.3">
      <c r="A23" s="163" t="s">
        <v>882</v>
      </c>
      <c r="B23" s="94" t="s">
        <v>83</v>
      </c>
      <c r="C23" s="70" t="s">
        <v>79</v>
      </c>
      <c r="D23" s="71">
        <v>4.66</v>
      </c>
      <c r="E23" s="71">
        <v>4.66</v>
      </c>
      <c r="F23" s="71">
        <v>4.66</v>
      </c>
      <c r="G23" s="71">
        <v>4.66</v>
      </c>
      <c r="H23" s="71">
        <v>4.66</v>
      </c>
      <c r="I23" s="71">
        <v>4.66</v>
      </c>
      <c r="J23" s="71">
        <v>4.66</v>
      </c>
      <c r="K23" s="71">
        <v>4.66</v>
      </c>
      <c r="L23" s="71">
        <v>4.66</v>
      </c>
      <c r="M23" s="71">
        <v>4.66</v>
      </c>
      <c r="N23" s="71">
        <v>4.66</v>
      </c>
      <c r="O23" s="71">
        <v>4.66</v>
      </c>
      <c r="P23" s="71">
        <v>4.66</v>
      </c>
      <c r="Q23" s="71">
        <v>4.66</v>
      </c>
      <c r="R23" s="71">
        <v>4.66</v>
      </c>
      <c r="S23" s="71">
        <v>4.66</v>
      </c>
      <c r="T23" s="71">
        <v>4.66</v>
      </c>
      <c r="U23" s="71">
        <v>4.66</v>
      </c>
      <c r="V23" s="71">
        <v>4.66</v>
      </c>
      <c r="W23" s="71">
        <v>4.66</v>
      </c>
      <c r="X23" s="71">
        <v>4.66</v>
      </c>
      <c r="Y23" s="71">
        <v>4.66</v>
      </c>
      <c r="Z23" s="71">
        <v>4.66</v>
      </c>
      <c r="AA23" s="71">
        <v>4.66</v>
      </c>
    </row>
    <row r="24" spans="1:27" ht="12.75" customHeight="1" outlineLevel="1" x14ac:dyDescent="0.3">
      <c r="A24" s="163" t="s">
        <v>883</v>
      </c>
      <c r="B24" s="94" t="s">
        <v>878</v>
      </c>
      <c r="C24" s="70" t="s">
        <v>79</v>
      </c>
      <c r="D24" s="71">
        <f>$D$12</f>
        <v>175.36</v>
      </c>
      <c r="E24" s="71">
        <f t="shared" ref="E24:AA24" si="10">$D$12</f>
        <v>175.36</v>
      </c>
      <c r="F24" s="71">
        <f t="shared" si="10"/>
        <v>175.36</v>
      </c>
      <c r="G24" s="71">
        <f t="shared" si="10"/>
        <v>175.36</v>
      </c>
      <c r="H24" s="71">
        <f t="shared" si="10"/>
        <v>175.36</v>
      </c>
      <c r="I24" s="71">
        <f t="shared" si="10"/>
        <v>175.36</v>
      </c>
      <c r="J24" s="71">
        <f t="shared" si="10"/>
        <v>175.36</v>
      </c>
      <c r="K24" s="71">
        <f t="shared" si="10"/>
        <v>175.36</v>
      </c>
      <c r="L24" s="71">
        <f t="shared" si="10"/>
        <v>175.36</v>
      </c>
      <c r="M24" s="71">
        <f t="shared" si="10"/>
        <v>175.36</v>
      </c>
      <c r="N24" s="71">
        <f t="shared" si="10"/>
        <v>175.36</v>
      </c>
      <c r="O24" s="71">
        <f t="shared" si="10"/>
        <v>175.36</v>
      </c>
      <c r="P24" s="71">
        <f t="shared" si="10"/>
        <v>175.36</v>
      </c>
      <c r="Q24" s="71">
        <f t="shared" si="10"/>
        <v>175.36</v>
      </c>
      <c r="R24" s="71">
        <f t="shared" si="10"/>
        <v>175.36</v>
      </c>
      <c r="S24" s="71">
        <f t="shared" si="10"/>
        <v>175.36</v>
      </c>
      <c r="T24" s="71">
        <f t="shared" si="10"/>
        <v>175.36</v>
      </c>
      <c r="U24" s="71">
        <f t="shared" si="10"/>
        <v>175.36</v>
      </c>
      <c r="V24" s="71">
        <f t="shared" si="10"/>
        <v>175.36</v>
      </c>
      <c r="W24" s="71">
        <f t="shared" si="10"/>
        <v>175.36</v>
      </c>
      <c r="X24" s="71">
        <f t="shared" si="10"/>
        <v>175.36</v>
      </c>
      <c r="Y24" s="71">
        <f t="shared" si="10"/>
        <v>175.36</v>
      </c>
      <c r="Z24" s="71">
        <f t="shared" si="10"/>
        <v>175.36</v>
      </c>
      <c r="AA24" s="71">
        <f t="shared" si="10"/>
        <v>175.36</v>
      </c>
    </row>
    <row r="25" spans="1:27" ht="12.75" customHeight="1" outlineLevel="1" x14ac:dyDescent="0.3">
      <c r="A25" s="163" t="s">
        <v>884</v>
      </c>
      <c r="B25" s="94" t="s">
        <v>874</v>
      </c>
      <c r="C25" s="70" t="s">
        <v>79</v>
      </c>
      <c r="D25" s="71">
        <f>$D$13</f>
        <v>216.36</v>
      </c>
      <c r="E25" s="71">
        <f t="shared" ref="E25:AA25" si="11">$D$13</f>
        <v>216.36</v>
      </c>
      <c r="F25" s="71">
        <f t="shared" si="11"/>
        <v>216.36</v>
      </c>
      <c r="G25" s="71">
        <f t="shared" si="11"/>
        <v>216.36</v>
      </c>
      <c r="H25" s="71">
        <f t="shared" si="11"/>
        <v>216.36</v>
      </c>
      <c r="I25" s="71">
        <f t="shared" si="11"/>
        <v>216.36</v>
      </c>
      <c r="J25" s="71">
        <f t="shared" si="11"/>
        <v>216.36</v>
      </c>
      <c r="K25" s="71">
        <f t="shared" si="11"/>
        <v>216.36</v>
      </c>
      <c r="L25" s="71">
        <f t="shared" si="11"/>
        <v>216.36</v>
      </c>
      <c r="M25" s="71">
        <f t="shared" si="11"/>
        <v>216.36</v>
      </c>
      <c r="N25" s="71">
        <f t="shared" si="11"/>
        <v>216.36</v>
      </c>
      <c r="O25" s="71">
        <f t="shared" si="11"/>
        <v>216.36</v>
      </c>
      <c r="P25" s="71">
        <f t="shared" si="11"/>
        <v>216.36</v>
      </c>
      <c r="Q25" s="71">
        <f t="shared" si="11"/>
        <v>216.36</v>
      </c>
      <c r="R25" s="71">
        <f t="shared" si="11"/>
        <v>216.36</v>
      </c>
      <c r="S25" s="71">
        <f t="shared" si="11"/>
        <v>216.36</v>
      </c>
      <c r="T25" s="71">
        <f t="shared" si="11"/>
        <v>216.36</v>
      </c>
      <c r="U25" s="71">
        <f t="shared" si="11"/>
        <v>216.36</v>
      </c>
      <c r="V25" s="71">
        <f t="shared" si="11"/>
        <v>216.36</v>
      </c>
      <c r="W25" s="71">
        <f t="shared" si="11"/>
        <v>216.36</v>
      </c>
      <c r="X25" s="71">
        <f t="shared" si="11"/>
        <v>216.36</v>
      </c>
      <c r="Y25" s="71">
        <f t="shared" si="11"/>
        <v>216.36</v>
      </c>
      <c r="Z25" s="71">
        <f t="shared" si="11"/>
        <v>216.36</v>
      </c>
      <c r="AA25" s="71">
        <f t="shared" si="11"/>
        <v>216.36</v>
      </c>
    </row>
    <row r="26" spans="1:27" ht="12.75" customHeight="1" x14ac:dyDescent="0.3">
      <c r="A26" s="162" t="s">
        <v>14</v>
      </c>
      <c r="B26" s="54" t="str">
        <f>"04"&amp;"."&amp;$B$218&amp;"."&amp;$B$219</f>
        <v>04.03.2024</v>
      </c>
      <c r="C26" s="134" t="s">
        <v>76</v>
      </c>
      <c r="D26" s="135">
        <f>ROUND(((D27+D28+D30+D29+D31)/1000),5)</f>
        <v>4.0611800000000002</v>
      </c>
      <c r="E26" s="135">
        <f t="shared" ref="E26:AA26" si="12">ROUND(((E27+E28+E30+E29+E31)/1000),5)</f>
        <v>3.9221400000000002</v>
      </c>
      <c r="F26" s="135">
        <f t="shared" si="12"/>
        <v>3.8742999999999999</v>
      </c>
      <c r="G26" s="135">
        <f t="shared" si="12"/>
        <v>3.8679000000000001</v>
      </c>
      <c r="H26" s="135">
        <f t="shared" si="12"/>
        <v>3.90306</v>
      </c>
      <c r="I26" s="135">
        <f t="shared" si="12"/>
        <v>4.0575099999999997</v>
      </c>
      <c r="J26" s="135">
        <f t="shared" si="12"/>
        <v>4.0914900000000003</v>
      </c>
      <c r="K26" s="135">
        <f t="shared" si="12"/>
        <v>4.4681800000000003</v>
      </c>
      <c r="L26" s="135">
        <f t="shared" si="12"/>
        <v>4.6397899999999996</v>
      </c>
      <c r="M26" s="135">
        <f t="shared" si="12"/>
        <v>4.7381799999999998</v>
      </c>
      <c r="N26" s="135">
        <f t="shared" si="12"/>
        <v>4.7557499999999999</v>
      </c>
      <c r="O26" s="135">
        <f t="shared" si="12"/>
        <v>4.7959800000000001</v>
      </c>
      <c r="P26" s="135">
        <f t="shared" si="12"/>
        <v>4.7542</v>
      </c>
      <c r="Q26" s="135">
        <f t="shared" si="12"/>
        <v>4.7271900000000002</v>
      </c>
      <c r="R26" s="135">
        <f t="shared" si="12"/>
        <v>4.68058</v>
      </c>
      <c r="S26" s="135">
        <f t="shared" si="12"/>
        <v>4.6206199999999997</v>
      </c>
      <c r="T26" s="135">
        <f t="shared" si="12"/>
        <v>4.5958399999999999</v>
      </c>
      <c r="U26" s="135">
        <f t="shared" si="12"/>
        <v>4.5886300000000002</v>
      </c>
      <c r="V26" s="135">
        <f t="shared" si="12"/>
        <v>4.6319400000000002</v>
      </c>
      <c r="W26" s="135">
        <f t="shared" si="12"/>
        <v>4.73041</v>
      </c>
      <c r="X26" s="135">
        <f t="shared" si="12"/>
        <v>4.6241399999999997</v>
      </c>
      <c r="Y26" s="135">
        <f t="shared" si="12"/>
        <v>4.4863799999999996</v>
      </c>
      <c r="Z26" s="135">
        <f t="shared" si="12"/>
        <v>4.2032600000000002</v>
      </c>
      <c r="AA26" s="135">
        <f t="shared" si="12"/>
        <v>4.0889699999999998</v>
      </c>
    </row>
    <row r="27" spans="1:27" ht="12.75" customHeight="1" outlineLevel="1" x14ac:dyDescent="0.3">
      <c r="A27" s="163" t="s">
        <v>885</v>
      </c>
      <c r="B27" s="94" t="s">
        <v>238</v>
      </c>
      <c r="C27" s="70" t="s">
        <v>79</v>
      </c>
      <c r="D27" s="71">
        <v>1441.91</v>
      </c>
      <c r="E27" s="71">
        <v>1302.8699999999999</v>
      </c>
      <c r="F27" s="71">
        <v>1255.03</v>
      </c>
      <c r="G27" s="71">
        <v>1248.6300000000001</v>
      </c>
      <c r="H27" s="71">
        <v>1283.79</v>
      </c>
      <c r="I27" s="71">
        <v>1438.24</v>
      </c>
      <c r="J27" s="71">
        <v>1472.22</v>
      </c>
      <c r="K27" s="71">
        <v>1848.91</v>
      </c>
      <c r="L27" s="71">
        <v>2020.52</v>
      </c>
      <c r="M27" s="71">
        <v>2118.91</v>
      </c>
      <c r="N27" s="71">
        <v>2136.48</v>
      </c>
      <c r="O27" s="71">
        <v>2176.71</v>
      </c>
      <c r="P27" s="71">
        <v>2134.9299999999998</v>
      </c>
      <c r="Q27" s="71">
        <v>2107.92</v>
      </c>
      <c r="R27" s="71">
        <v>2061.31</v>
      </c>
      <c r="S27" s="71">
        <v>2001.35</v>
      </c>
      <c r="T27" s="71">
        <v>1976.57</v>
      </c>
      <c r="U27" s="71">
        <v>1969.36</v>
      </c>
      <c r="V27" s="71">
        <v>2012.67</v>
      </c>
      <c r="W27" s="71">
        <v>2111.14</v>
      </c>
      <c r="X27" s="71">
        <v>2004.87</v>
      </c>
      <c r="Y27" s="71">
        <v>1867.11</v>
      </c>
      <c r="Z27" s="71">
        <v>1583.99</v>
      </c>
      <c r="AA27" s="71">
        <v>1469.7</v>
      </c>
    </row>
    <row r="28" spans="1:27" ht="12.75" customHeight="1" outlineLevel="1" x14ac:dyDescent="0.3">
      <c r="A28" s="163" t="s">
        <v>886</v>
      </c>
      <c r="B28" s="94" t="s">
        <v>90</v>
      </c>
      <c r="C28" s="70" t="s">
        <v>79</v>
      </c>
      <c r="D28" s="71">
        <f>$D$10</f>
        <v>2222.89</v>
      </c>
      <c r="E28" s="71">
        <f t="shared" ref="E28:AA28" si="13">$D$10</f>
        <v>2222.89</v>
      </c>
      <c r="F28" s="71">
        <f t="shared" si="13"/>
        <v>2222.89</v>
      </c>
      <c r="G28" s="71">
        <f t="shared" si="13"/>
        <v>2222.89</v>
      </c>
      <c r="H28" s="71">
        <f t="shared" si="13"/>
        <v>2222.89</v>
      </c>
      <c r="I28" s="71">
        <f t="shared" si="13"/>
        <v>2222.89</v>
      </c>
      <c r="J28" s="71">
        <f t="shared" si="13"/>
        <v>2222.89</v>
      </c>
      <c r="K28" s="71">
        <f t="shared" si="13"/>
        <v>2222.89</v>
      </c>
      <c r="L28" s="71">
        <f t="shared" si="13"/>
        <v>2222.89</v>
      </c>
      <c r="M28" s="71">
        <f t="shared" si="13"/>
        <v>2222.89</v>
      </c>
      <c r="N28" s="71">
        <f t="shared" si="13"/>
        <v>2222.89</v>
      </c>
      <c r="O28" s="71">
        <f t="shared" si="13"/>
        <v>2222.89</v>
      </c>
      <c r="P28" s="71">
        <f t="shared" si="13"/>
        <v>2222.89</v>
      </c>
      <c r="Q28" s="71">
        <f t="shared" si="13"/>
        <v>2222.89</v>
      </c>
      <c r="R28" s="71">
        <f t="shared" si="13"/>
        <v>2222.89</v>
      </c>
      <c r="S28" s="71">
        <f t="shared" si="13"/>
        <v>2222.89</v>
      </c>
      <c r="T28" s="71">
        <f t="shared" si="13"/>
        <v>2222.89</v>
      </c>
      <c r="U28" s="71">
        <f t="shared" si="13"/>
        <v>2222.89</v>
      </c>
      <c r="V28" s="71">
        <f t="shared" si="13"/>
        <v>2222.89</v>
      </c>
      <c r="W28" s="71">
        <f t="shared" si="13"/>
        <v>2222.89</v>
      </c>
      <c r="X28" s="71">
        <f t="shared" si="13"/>
        <v>2222.89</v>
      </c>
      <c r="Y28" s="71">
        <f t="shared" si="13"/>
        <v>2222.89</v>
      </c>
      <c r="Z28" s="71">
        <f t="shared" si="13"/>
        <v>2222.89</v>
      </c>
      <c r="AA28" s="71">
        <f t="shared" si="13"/>
        <v>2222.89</v>
      </c>
    </row>
    <row r="29" spans="1:27" ht="12.75" customHeight="1" outlineLevel="1" x14ac:dyDescent="0.3">
      <c r="A29" s="163" t="s">
        <v>887</v>
      </c>
      <c r="B29" s="94" t="s">
        <v>83</v>
      </c>
      <c r="C29" s="70" t="s">
        <v>79</v>
      </c>
      <c r="D29" s="71">
        <v>4.66</v>
      </c>
      <c r="E29" s="71">
        <v>4.66</v>
      </c>
      <c r="F29" s="71">
        <v>4.66</v>
      </c>
      <c r="G29" s="71">
        <v>4.66</v>
      </c>
      <c r="H29" s="71">
        <v>4.66</v>
      </c>
      <c r="I29" s="71">
        <v>4.66</v>
      </c>
      <c r="J29" s="71">
        <v>4.66</v>
      </c>
      <c r="K29" s="71">
        <v>4.66</v>
      </c>
      <c r="L29" s="71">
        <v>4.66</v>
      </c>
      <c r="M29" s="71">
        <v>4.66</v>
      </c>
      <c r="N29" s="71">
        <v>4.66</v>
      </c>
      <c r="O29" s="71">
        <v>4.66</v>
      </c>
      <c r="P29" s="71">
        <v>4.66</v>
      </c>
      <c r="Q29" s="71">
        <v>4.66</v>
      </c>
      <c r="R29" s="71">
        <v>4.66</v>
      </c>
      <c r="S29" s="71">
        <v>4.66</v>
      </c>
      <c r="T29" s="71">
        <v>4.66</v>
      </c>
      <c r="U29" s="71">
        <v>4.66</v>
      </c>
      <c r="V29" s="71">
        <v>4.66</v>
      </c>
      <c r="W29" s="71">
        <v>4.66</v>
      </c>
      <c r="X29" s="71">
        <v>4.66</v>
      </c>
      <c r="Y29" s="71">
        <v>4.66</v>
      </c>
      <c r="Z29" s="71">
        <v>4.66</v>
      </c>
      <c r="AA29" s="71">
        <v>4.66</v>
      </c>
    </row>
    <row r="30" spans="1:27" ht="12.75" customHeight="1" outlineLevel="1" x14ac:dyDescent="0.3">
      <c r="A30" s="163" t="s">
        <v>888</v>
      </c>
      <c r="B30" s="94" t="s">
        <v>878</v>
      </c>
      <c r="C30" s="70" t="s">
        <v>79</v>
      </c>
      <c r="D30" s="71">
        <f>$D$12</f>
        <v>175.36</v>
      </c>
      <c r="E30" s="71">
        <f t="shared" ref="E30:AA30" si="14">$D$12</f>
        <v>175.36</v>
      </c>
      <c r="F30" s="71">
        <f t="shared" si="14"/>
        <v>175.36</v>
      </c>
      <c r="G30" s="71">
        <f t="shared" si="14"/>
        <v>175.36</v>
      </c>
      <c r="H30" s="71">
        <f t="shared" si="14"/>
        <v>175.36</v>
      </c>
      <c r="I30" s="71">
        <f t="shared" si="14"/>
        <v>175.36</v>
      </c>
      <c r="J30" s="71">
        <f t="shared" si="14"/>
        <v>175.36</v>
      </c>
      <c r="K30" s="71">
        <f t="shared" si="14"/>
        <v>175.36</v>
      </c>
      <c r="L30" s="71">
        <f t="shared" si="14"/>
        <v>175.36</v>
      </c>
      <c r="M30" s="71">
        <f t="shared" si="14"/>
        <v>175.36</v>
      </c>
      <c r="N30" s="71">
        <f t="shared" si="14"/>
        <v>175.36</v>
      </c>
      <c r="O30" s="71">
        <f t="shared" si="14"/>
        <v>175.36</v>
      </c>
      <c r="P30" s="71">
        <f t="shared" si="14"/>
        <v>175.36</v>
      </c>
      <c r="Q30" s="71">
        <f t="shared" si="14"/>
        <v>175.36</v>
      </c>
      <c r="R30" s="71">
        <f t="shared" si="14"/>
        <v>175.36</v>
      </c>
      <c r="S30" s="71">
        <f t="shared" si="14"/>
        <v>175.36</v>
      </c>
      <c r="T30" s="71">
        <f t="shared" si="14"/>
        <v>175.36</v>
      </c>
      <c r="U30" s="71">
        <f t="shared" si="14"/>
        <v>175.36</v>
      </c>
      <c r="V30" s="71">
        <f t="shared" si="14"/>
        <v>175.36</v>
      </c>
      <c r="W30" s="71">
        <f t="shared" si="14"/>
        <v>175.36</v>
      </c>
      <c r="X30" s="71">
        <f t="shared" si="14"/>
        <v>175.36</v>
      </c>
      <c r="Y30" s="71">
        <f t="shared" si="14"/>
        <v>175.36</v>
      </c>
      <c r="Z30" s="71">
        <f t="shared" si="14"/>
        <v>175.36</v>
      </c>
      <c r="AA30" s="71">
        <f t="shared" si="14"/>
        <v>175.36</v>
      </c>
    </row>
    <row r="31" spans="1:27" ht="12.75" customHeight="1" outlineLevel="1" x14ac:dyDescent="0.3">
      <c r="A31" s="163" t="s">
        <v>889</v>
      </c>
      <c r="B31" s="94" t="s">
        <v>874</v>
      </c>
      <c r="C31" s="70" t="s">
        <v>79</v>
      </c>
      <c r="D31" s="71">
        <f>$D$13</f>
        <v>216.36</v>
      </c>
      <c r="E31" s="71">
        <f t="shared" ref="E31:AA31" si="15">$D$13</f>
        <v>216.36</v>
      </c>
      <c r="F31" s="71">
        <f t="shared" si="15"/>
        <v>216.36</v>
      </c>
      <c r="G31" s="71">
        <f t="shared" si="15"/>
        <v>216.36</v>
      </c>
      <c r="H31" s="71">
        <f t="shared" si="15"/>
        <v>216.36</v>
      </c>
      <c r="I31" s="71">
        <f t="shared" si="15"/>
        <v>216.36</v>
      </c>
      <c r="J31" s="71">
        <f t="shared" si="15"/>
        <v>216.36</v>
      </c>
      <c r="K31" s="71">
        <f t="shared" si="15"/>
        <v>216.36</v>
      </c>
      <c r="L31" s="71">
        <f t="shared" si="15"/>
        <v>216.36</v>
      </c>
      <c r="M31" s="71">
        <f t="shared" si="15"/>
        <v>216.36</v>
      </c>
      <c r="N31" s="71">
        <f t="shared" si="15"/>
        <v>216.36</v>
      </c>
      <c r="O31" s="71">
        <f t="shared" si="15"/>
        <v>216.36</v>
      </c>
      <c r="P31" s="71">
        <f t="shared" si="15"/>
        <v>216.36</v>
      </c>
      <c r="Q31" s="71">
        <f t="shared" si="15"/>
        <v>216.36</v>
      </c>
      <c r="R31" s="71">
        <f t="shared" si="15"/>
        <v>216.36</v>
      </c>
      <c r="S31" s="71">
        <f t="shared" si="15"/>
        <v>216.36</v>
      </c>
      <c r="T31" s="71">
        <f t="shared" si="15"/>
        <v>216.36</v>
      </c>
      <c r="U31" s="71">
        <f t="shared" si="15"/>
        <v>216.36</v>
      </c>
      <c r="V31" s="71">
        <f t="shared" si="15"/>
        <v>216.36</v>
      </c>
      <c r="W31" s="71">
        <f t="shared" si="15"/>
        <v>216.36</v>
      </c>
      <c r="X31" s="71">
        <f t="shared" si="15"/>
        <v>216.36</v>
      </c>
      <c r="Y31" s="71">
        <f t="shared" si="15"/>
        <v>216.36</v>
      </c>
      <c r="Z31" s="71">
        <f t="shared" si="15"/>
        <v>216.36</v>
      </c>
      <c r="AA31" s="71">
        <f t="shared" si="15"/>
        <v>216.36</v>
      </c>
    </row>
    <row r="32" spans="1:27" ht="12.75" customHeight="1" x14ac:dyDescent="0.3">
      <c r="A32" s="162" t="s">
        <v>17</v>
      </c>
      <c r="B32" s="54" t="str">
        <f>"05"&amp;"."&amp;$B$218&amp;"."&amp;$B$219</f>
        <v>05.03.2024</v>
      </c>
      <c r="C32" s="134" t="s">
        <v>76</v>
      </c>
      <c r="D32" s="135">
        <f>ROUND(((D33+D34+D36+D35+D37)/1000),5)</f>
        <v>3.9384700000000001</v>
      </c>
      <c r="E32" s="135">
        <f t="shared" ref="E32:AA32" si="16">ROUND(((E33+E34+E36+E35+E37)/1000),5)</f>
        <v>3.8706800000000001</v>
      </c>
      <c r="F32" s="135">
        <f t="shared" si="16"/>
        <v>3.8491300000000002</v>
      </c>
      <c r="G32" s="135">
        <f t="shared" si="16"/>
        <v>3.84239</v>
      </c>
      <c r="H32" s="135">
        <f t="shared" si="16"/>
        <v>3.8850799999999999</v>
      </c>
      <c r="I32" s="135">
        <f t="shared" si="16"/>
        <v>4.0203100000000003</v>
      </c>
      <c r="J32" s="135">
        <f t="shared" si="16"/>
        <v>4.1235299999999997</v>
      </c>
      <c r="K32" s="135">
        <f t="shared" si="16"/>
        <v>4.3226000000000004</v>
      </c>
      <c r="L32" s="135">
        <f t="shared" si="16"/>
        <v>4.4920299999999997</v>
      </c>
      <c r="M32" s="135">
        <f t="shared" si="16"/>
        <v>4.59476</v>
      </c>
      <c r="N32" s="135">
        <f t="shared" si="16"/>
        <v>4.6165500000000002</v>
      </c>
      <c r="O32" s="135">
        <f t="shared" si="16"/>
        <v>4.8977000000000004</v>
      </c>
      <c r="P32" s="135">
        <f t="shared" si="16"/>
        <v>4.7422300000000002</v>
      </c>
      <c r="Q32" s="135">
        <f t="shared" si="16"/>
        <v>4.6653200000000004</v>
      </c>
      <c r="R32" s="135">
        <f t="shared" si="16"/>
        <v>4.7293799999999999</v>
      </c>
      <c r="S32" s="135">
        <f t="shared" si="16"/>
        <v>4.6081500000000002</v>
      </c>
      <c r="T32" s="135">
        <f t="shared" si="16"/>
        <v>4.58047</v>
      </c>
      <c r="U32" s="135">
        <f t="shared" si="16"/>
        <v>4.4870099999999997</v>
      </c>
      <c r="V32" s="135">
        <f t="shared" si="16"/>
        <v>4.5789900000000001</v>
      </c>
      <c r="W32" s="135">
        <f t="shared" si="16"/>
        <v>4.5862100000000003</v>
      </c>
      <c r="X32" s="135">
        <f t="shared" si="16"/>
        <v>4.5537999999999998</v>
      </c>
      <c r="Y32" s="135">
        <f t="shared" si="16"/>
        <v>4.3477699999999997</v>
      </c>
      <c r="Z32" s="135">
        <f t="shared" si="16"/>
        <v>4.1815100000000003</v>
      </c>
      <c r="AA32" s="135">
        <f t="shared" si="16"/>
        <v>4.0092600000000003</v>
      </c>
    </row>
    <row r="33" spans="1:27" ht="12.75" customHeight="1" outlineLevel="1" x14ac:dyDescent="0.3">
      <c r="A33" s="163" t="s">
        <v>890</v>
      </c>
      <c r="B33" s="94" t="s">
        <v>238</v>
      </c>
      <c r="C33" s="70" t="s">
        <v>79</v>
      </c>
      <c r="D33" s="71">
        <v>1319.2</v>
      </c>
      <c r="E33" s="71">
        <v>1251.4100000000001</v>
      </c>
      <c r="F33" s="71">
        <v>1229.8599999999999</v>
      </c>
      <c r="G33" s="71">
        <v>1223.1199999999999</v>
      </c>
      <c r="H33" s="71">
        <v>1265.81</v>
      </c>
      <c r="I33" s="71">
        <v>1401.04</v>
      </c>
      <c r="J33" s="71">
        <v>1504.26</v>
      </c>
      <c r="K33" s="71">
        <v>1703.33</v>
      </c>
      <c r="L33" s="71">
        <v>1872.76</v>
      </c>
      <c r="M33" s="71">
        <v>1975.49</v>
      </c>
      <c r="N33" s="71">
        <v>1997.28</v>
      </c>
      <c r="O33" s="71">
        <v>2278.4299999999998</v>
      </c>
      <c r="P33" s="71">
        <v>2122.96</v>
      </c>
      <c r="Q33" s="71">
        <v>2046.05</v>
      </c>
      <c r="R33" s="71">
        <v>2110.11</v>
      </c>
      <c r="S33" s="71">
        <v>1988.88</v>
      </c>
      <c r="T33" s="71">
        <v>1961.2</v>
      </c>
      <c r="U33" s="71">
        <v>1867.74</v>
      </c>
      <c r="V33" s="71">
        <v>1959.72</v>
      </c>
      <c r="W33" s="71">
        <v>1966.94</v>
      </c>
      <c r="X33" s="71">
        <v>1934.53</v>
      </c>
      <c r="Y33" s="71">
        <v>1728.5</v>
      </c>
      <c r="Z33" s="71">
        <v>1562.24</v>
      </c>
      <c r="AA33" s="71">
        <v>1389.99</v>
      </c>
    </row>
    <row r="34" spans="1:27" ht="12.75" customHeight="1" outlineLevel="1" x14ac:dyDescent="0.3">
      <c r="A34" s="163" t="s">
        <v>891</v>
      </c>
      <c r="B34" s="94" t="s">
        <v>90</v>
      </c>
      <c r="C34" s="70" t="s">
        <v>79</v>
      </c>
      <c r="D34" s="71">
        <f>$D$10</f>
        <v>2222.89</v>
      </c>
      <c r="E34" s="71">
        <f t="shared" ref="E34:AA34" si="17">$D$10</f>
        <v>2222.89</v>
      </c>
      <c r="F34" s="71">
        <f t="shared" si="17"/>
        <v>2222.89</v>
      </c>
      <c r="G34" s="71">
        <f t="shared" si="17"/>
        <v>2222.89</v>
      </c>
      <c r="H34" s="71">
        <f t="shared" si="17"/>
        <v>2222.89</v>
      </c>
      <c r="I34" s="71">
        <f t="shared" si="17"/>
        <v>2222.89</v>
      </c>
      <c r="J34" s="71">
        <f t="shared" si="17"/>
        <v>2222.89</v>
      </c>
      <c r="K34" s="71">
        <f t="shared" si="17"/>
        <v>2222.89</v>
      </c>
      <c r="L34" s="71">
        <f t="shared" si="17"/>
        <v>2222.89</v>
      </c>
      <c r="M34" s="71">
        <f t="shared" si="17"/>
        <v>2222.89</v>
      </c>
      <c r="N34" s="71">
        <f t="shared" si="17"/>
        <v>2222.89</v>
      </c>
      <c r="O34" s="71">
        <f t="shared" si="17"/>
        <v>2222.89</v>
      </c>
      <c r="P34" s="71">
        <f t="shared" si="17"/>
        <v>2222.89</v>
      </c>
      <c r="Q34" s="71">
        <f t="shared" si="17"/>
        <v>2222.89</v>
      </c>
      <c r="R34" s="71">
        <f t="shared" si="17"/>
        <v>2222.89</v>
      </c>
      <c r="S34" s="71">
        <f t="shared" si="17"/>
        <v>2222.89</v>
      </c>
      <c r="T34" s="71">
        <f t="shared" si="17"/>
        <v>2222.89</v>
      </c>
      <c r="U34" s="71">
        <f t="shared" si="17"/>
        <v>2222.89</v>
      </c>
      <c r="V34" s="71">
        <f t="shared" si="17"/>
        <v>2222.89</v>
      </c>
      <c r="W34" s="71">
        <f t="shared" si="17"/>
        <v>2222.89</v>
      </c>
      <c r="X34" s="71">
        <f t="shared" si="17"/>
        <v>2222.89</v>
      </c>
      <c r="Y34" s="71">
        <f t="shared" si="17"/>
        <v>2222.89</v>
      </c>
      <c r="Z34" s="71">
        <f t="shared" si="17"/>
        <v>2222.89</v>
      </c>
      <c r="AA34" s="71">
        <f t="shared" si="17"/>
        <v>2222.89</v>
      </c>
    </row>
    <row r="35" spans="1:27" ht="12.75" customHeight="1" outlineLevel="1" x14ac:dyDescent="0.3">
      <c r="A35" s="163" t="s">
        <v>892</v>
      </c>
      <c r="B35" s="94" t="s">
        <v>83</v>
      </c>
      <c r="C35" s="70" t="s">
        <v>79</v>
      </c>
      <c r="D35" s="71">
        <v>4.66</v>
      </c>
      <c r="E35" s="71">
        <v>4.66</v>
      </c>
      <c r="F35" s="71">
        <v>4.66</v>
      </c>
      <c r="G35" s="71">
        <v>4.66</v>
      </c>
      <c r="H35" s="71">
        <v>4.66</v>
      </c>
      <c r="I35" s="71">
        <v>4.66</v>
      </c>
      <c r="J35" s="71">
        <v>4.66</v>
      </c>
      <c r="K35" s="71">
        <v>4.66</v>
      </c>
      <c r="L35" s="71">
        <v>4.66</v>
      </c>
      <c r="M35" s="71">
        <v>4.66</v>
      </c>
      <c r="N35" s="71">
        <v>4.66</v>
      </c>
      <c r="O35" s="71">
        <v>4.66</v>
      </c>
      <c r="P35" s="71">
        <v>4.66</v>
      </c>
      <c r="Q35" s="71">
        <v>4.66</v>
      </c>
      <c r="R35" s="71">
        <v>4.66</v>
      </c>
      <c r="S35" s="71">
        <v>4.66</v>
      </c>
      <c r="T35" s="71">
        <v>4.66</v>
      </c>
      <c r="U35" s="71">
        <v>4.66</v>
      </c>
      <c r="V35" s="71">
        <v>4.66</v>
      </c>
      <c r="W35" s="71">
        <v>4.66</v>
      </c>
      <c r="X35" s="71">
        <v>4.66</v>
      </c>
      <c r="Y35" s="71">
        <v>4.66</v>
      </c>
      <c r="Z35" s="71">
        <v>4.66</v>
      </c>
      <c r="AA35" s="71">
        <v>4.66</v>
      </c>
    </row>
    <row r="36" spans="1:27" ht="12.75" customHeight="1" outlineLevel="1" x14ac:dyDescent="0.3">
      <c r="A36" s="163" t="s">
        <v>893</v>
      </c>
      <c r="B36" s="94" t="s">
        <v>878</v>
      </c>
      <c r="C36" s="70" t="s">
        <v>79</v>
      </c>
      <c r="D36" s="71">
        <f>$D$12</f>
        <v>175.36</v>
      </c>
      <c r="E36" s="71">
        <f t="shared" ref="E36:AA36" si="18">$D$12</f>
        <v>175.36</v>
      </c>
      <c r="F36" s="71">
        <f t="shared" si="18"/>
        <v>175.36</v>
      </c>
      <c r="G36" s="71">
        <f t="shared" si="18"/>
        <v>175.36</v>
      </c>
      <c r="H36" s="71">
        <f t="shared" si="18"/>
        <v>175.36</v>
      </c>
      <c r="I36" s="71">
        <f t="shared" si="18"/>
        <v>175.36</v>
      </c>
      <c r="J36" s="71">
        <f t="shared" si="18"/>
        <v>175.36</v>
      </c>
      <c r="K36" s="71">
        <f t="shared" si="18"/>
        <v>175.36</v>
      </c>
      <c r="L36" s="71">
        <f t="shared" si="18"/>
        <v>175.36</v>
      </c>
      <c r="M36" s="71">
        <f t="shared" si="18"/>
        <v>175.36</v>
      </c>
      <c r="N36" s="71">
        <f t="shared" si="18"/>
        <v>175.36</v>
      </c>
      <c r="O36" s="71">
        <f t="shared" si="18"/>
        <v>175.36</v>
      </c>
      <c r="P36" s="71">
        <f t="shared" si="18"/>
        <v>175.36</v>
      </c>
      <c r="Q36" s="71">
        <f t="shared" si="18"/>
        <v>175.36</v>
      </c>
      <c r="R36" s="71">
        <f t="shared" si="18"/>
        <v>175.36</v>
      </c>
      <c r="S36" s="71">
        <f t="shared" si="18"/>
        <v>175.36</v>
      </c>
      <c r="T36" s="71">
        <f t="shared" si="18"/>
        <v>175.36</v>
      </c>
      <c r="U36" s="71">
        <f t="shared" si="18"/>
        <v>175.36</v>
      </c>
      <c r="V36" s="71">
        <f t="shared" si="18"/>
        <v>175.36</v>
      </c>
      <c r="W36" s="71">
        <f t="shared" si="18"/>
        <v>175.36</v>
      </c>
      <c r="X36" s="71">
        <f t="shared" si="18"/>
        <v>175.36</v>
      </c>
      <c r="Y36" s="71">
        <f t="shared" si="18"/>
        <v>175.36</v>
      </c>
      <c r="Z36" s="71">
        <f t="shared" si="18"/>
        <v>175.36</v>
      </c>
      <c r="AA36" s="71">
        <f t="shared" si="18"/>
        <v>175.36</v>
      </c>
    </row>
    <row r="37" spans="1:27" ht="12.75" customHeight="1" outlineLevel="1" x14ac:dyDescent="0.3">
      <c r="A37" s="163" t="s">
        <v>894</v>
      </c>
      <c r="B37" s="94" t="s">
        <v>874</v>
      </c>
      <c r="C37" s="70" t="s">
        <v>79</v>
      </c>
      <c r="D37" s="71">
        <f>$D$13</f>
        <v>216.36</v>
      </c>
      <c r="E37" s="71">
        <f t="shared" ref="E37:AA37" si="19">$D$13</f>
        <v>216.36</v>
      </c>
      <c r="F37" s="71">
        <f t="shared" si="19"/>
        <v>216.36</v>
      </c>
      <c r="G37" s="71">
        <f t="shared" si="19"/>
        <v>216.36</v>
      </c>
      <c r="H37" s="71">
        <f t="shared" si="19"/>
        <v>216.36</v>
      </c>
      <c r="I37" s="71">
        <f t="shared" si="19"/>
        <v>216.36</v>
      </c>
      <c r="J37" s="71">
        <f t="shared" si="19"/>
        <v>216.36</v>
      </c>
      <c r="K37" s="71">
        <f t="shared" si="19"/>
        <v>216.36</v>
      </c>
      <c r="L37" s="71">
        <f t="shared" si="19"/>
        <v>216.36</v>
      </c>
      <c r="M37" s="71">
        <f t="shared" si="19"/>
        <v>216.36</v>
      </c>
      <c r="N37" s="71">
        <f t="shared" si="19"/>
        <v>216.36</v>
      </c>
      <c r="O37" s="71">
        <f t="shared" si="19"/>
        <v>216.36</v>
      </c>
      <c r="P37" s="71">
        <f t="shared" si="19"/>
        <v>216.36</v>
      </c>
      <c r="Q37" s="71">
        <f t="shared" si="19"/>
        <v>216.36</v>
      </c>
      <c r="R37" s="71">
        <f t="shared" si="19"/>
        <v>216.36</v>
      </c>
      <c r="S37" s="71">
        <f t="shared" si="19"/>
        <v>216.36</v>
      </c>
      <c r="T37" s="71">
        <f t="shared" si="19"/>
        <v>216.36</v>
      </c>
      <c r="U37" s="71">
        <f t="shared" si="19"/>
        <v>216.36</v>
      </c>
      <c r="V37" s="71">
        <f t="shared" si="19"/>
        <v>216.36</v>
      </c>
      <c r="W37" s="71">
        <f t="shared" si="19"/>
        <v>216.36</v>
      </c>
      <c r="X37" s="71">
        <f t="shared" si="19"/>
        <v>216.36</v>
      </c>
      <c r="Y37" s="71">
        <f t="shared" si="19"/>
        <v>216.36</v>
      </c>
      <c r="Z37" s="71">
        <f t="shared" si="19"/>
        <v>216.36</v>
      </c>
      <c r="AA37" s="71">
        <f t="shared" si="19"/>
        <v>216.36</v>
      </c>
    </row>
    <row r="38" spans="1:27" ht="12.75" customHeight="1" x14ac:dyDescent="0.3">
      <c r="A38" s="162" t="s">
        <v>19</v>
      </c>
      <c r="B38" s="54" t="str">
        <f>"06"&amp;"."&amp;$B$218&amp;"."&amp;$B$219</f>
        <v>06.03.2024</v>
      </c>
      <c r="C38" s="134" t="s">
        <v>76</v>
      </c>
      <c r="D38" s="135">
        <f>ROUND(((D39+D40+D42+D41+D43)/1000),5)</f>
        <v>3.9976500000000001</v>
      </c>
      <c r="E38" s="135">
        <f t="shared" ref="E38:AA38" si="20">ROUND(((E39+E40+E42+E41+E43)/1000),5)</f>
        <v>3.88273</v>
      </c>
      <c r="F38" s="135">
        <f t="shared" si="20"/>
        <v>3.8652000000000002</v>
      </c>
      <c r="G38" s="135">
        <f t="shared" si="20"/>
        <v>3.8608799999999999</v>
      </c>
      <c r="H38" s="135">
        <f t="shared" si="20"/>
        <v>3.9261900000000001</v>
      </c>
      <c r="I38" s="135">
        <f t="shared" si="20"/>
        <v>4.0724900000000002</v>
      </c>
      <c r="J38" s="135">
        <f t="shared" si="20"/>
        <v>4.1778899999999997</v>
      </c>
      <c r="K38" s="135">
        <f t="shared" si="20"/>
        <v>4.4721700000000002</v>
      </c>
      <c r="L38" s="135">
        <f t="shared" si="20"/>
        <v>4.5433599999999998</v>
      </c>
      <c r="M38" s="135">
        <f t="shared" si="20"/>
        <v>4.6215000000000002</v>
      </c>
      <c r="N38" s="135">
        <f t="shared" si="20"/>
        <v>4.6248199999999997</v>
      </c>
      <c r="O38" s="135">
        <f t="shared" si="20"/>
        <v>4.6265900000000002</v>
      </c>
      <c r="P38" s="135">
        <f t="shared" si="20"/>
        <v>4.6143999999999998</v>
      </c>
      <c r="Q38" s="135">
        <f t="shared" si="20"/>
        <v>4.61172</v>
      </c>
      <c r="R38" s="135">
        <f t="shared" si="20"/>
        <v>4.5907099999999996</v>
      </c>
      <c r="S38" s="135">
        <f t="shared" si="20"/>
        <v>4.5678400000000003</v>
      </c>
      <c r="T38" s="135">
        <f t="shared" si="20"/>
        <v>4.5566199999999997</v>
      </c>
      <c r="U38" s="135">
        <f t="shared" si="20"/>
        <v>4.5086500000000003</v>
      </c>
      <c r="V38" s="135">
        <f t="shared" si="20"/>
        <v>4.6146099999999999</v>
      </c>
      <c r="W38" s="135">
        <f t="shared" si="20"/>
        <v>4.6558900000000003</v>
      </c>
      <c r="X38" s="135">
        <f t="shared" si="20"/>
        <v>4.6061399999999999</v>
      </c>
      <c r="Y38" s="135">
        <f t="shared" si="20"/>
        <v>4.4992799999999997</v>
      </c>
      <c r="Z38" s="135">
        <f t="shared" si="20"/>
        <v>4.2269600000000001</v>
      </c>
      <c r="AA38" s="135">
        <f t="shared" si="20"/>
        <v>4.0833399999999997</v>
      </c>
    </row>
    <row r="39" spans="1:27" ht="12.75" customHeight="1" outlineLevel="1" x14ac:dyDescent="0.3">
      <c r="A39" s="163" t="s">
        <v>21</v>
      </c>
      <c r="B39" s="94" t="s">
        <v>238</v>
      </c>
      <c r="C39" s="70" t="s">
        <v>79</v>
      </c>
      <c r="D39" s="71">
        <v>1378.38</v>
      </c>
      <c r="E39" s="71">
        <v>1263.46</v>
      </c>
      <c r="F39" s="71">
        <v>1245.93</v>
      </c>
      <c r="G39" s="71">
        <v>1241.6099999999999</v>
      </c>
      <c r="H39" s="71">
        <v>1306.92</v>
      </c>
      <c r="I39" s="71">
        <v>1453.22</v>
      </c>
      <c r="J39" s="71">
        <v>1558.62</v>
      </c>
      <c r="K39" s="71">
        <v>1852.9</v>
      </c>
      <c r="L39" s="71">
        <v>1924.09</v>
      </c>
      <c r="M39" s="71">
        <v>2002.23</v>
      </c>
      <c r="N39" s="71">
        <v>2005.55</v>
      </c>
      <c r="O39" s="71">
        <v>2007.32</v>
      </c>
      <c r="P39" s="71">
        <v>1995.13</v>
      </c>
      <c r="Q39" s="71">
        <v>1992.45</v>
      </c>
      <c r="R39" s="71">
        <v>1971.44</v>
      </c>
      <c r="S39" s="71">
        <v>1948.57</v>
      </c>
      <c r="T39" s="71">
        <v>1937.35</v>
      </c>
      <c r="U39" s="71">
        <v>1889.38</v>
      </c>
      <c r="V39" s="71">
        <v>1995.34</v>
      </c>
      <c r="W39" s="71">
        <v>2036.62</v>
      </c>
      <c r="X39" s="71">
        <v>1986.87</v>
      </c>
      <c r="Y39" s="71">
        <v>1880.01</v>
      </c>
      <c r="Z39" s="71">
        <v>1607.69</v>
      </c>
      <c r="AA39" s="71">
        <v>1464.07</v>
      </c>
    </row>
    <row r="40" spans="1:27" ht="12.75" customHeight="1" outlineLevel="1" x14ac:dyDescent="0.3">
      <c r="A40" s="163" t="s">
        <v>23</v>
      </c>
      <c r="B40" s="94" t="s">
        <v>90</v>
      </c>
      <c r="C40" s="70" t="s">
        <v>79</v>
      </c>
      <c r="D40" s="71">
        <f>$D$10</f>
        <v>2222.89</v>
      </c>
      <c r="E40" s="71">
        <f t="shared" ref="E40:AA40" si="21">$D$10</f>
        <v>2222.89</v>
      </c>
      <c r="F40" s="71">
        <f t="shared" si="21"/>
        <v>2222.89</v>
      </c>
      <c r="G40" s="71">
        <f t="shared" si="21"/>
        <v>2222.89</v>
      </c>
      <c r="H40" s="71">
        <f t="shared" si="21"/>
        <v>2222.89</v>
      </c>
      <c r="I40" s="71">
        <f t="shared" si="21"/>
        <v>2222.89</v>
      </c>
      <c r="J40" s="71">
        <f t="shared" si="21"/>
        <v>2222.89</v>
      </c>
      <c r="K40" s="71">
        <f t="shared" si="21"/>
        <v>2222.89</v>
      </c>
      <c r="L40" s="71">
        <f t="shared" si="21"/>
        <v>2222.89</v>
      </c>
      <c r="M40" s="71">
        <f t="shared" si="21"/>
        <v>2222.89</v>
      </c>
      <c r="N40" s="71">
        <f t="shared" si="21"/>
        <v>2222.89</v>
      </c>
      <c r="O40" s="71">
        <f t="shared" si="21"/>
        <v>2222.89</v>
      </c>
      <c r="P40" s="71">
        <f t="shared" si="21"/>
        <v>2222.89</v>
      </c>
      <c r="Q40" s="71">
        <f t="shared" si="21"/>
        <v>2222.89</v>
      </c>
      <c r="R40" s="71">
        <f t="shared" si="21"/>
        <v>2222.89</v>
      </c>
      <c r="S40" s="71">
        <f t="shared" si="21"/>
        <v>2222.89</v>
      </c>
      <c r="T40" s="71">
        <f t="shared" si="21"/>
        <v>2222.89</v>
      </c>
      <c r="U40" s="71">
        <f t="shared" si="21"/>
        <v>2222.89</v>
      </c>
      <c r="V40" s="71">
        <f t="shared" si="21"/>
        <v>2222.89</v>
      </c>
      <c r="W40" s="71">
        <f t="shared" si="21"/>
        <v>2222.89</v>
      </c>
      <c r="X40" s="71">
        <f t="shared" si="21"/>
        <v>2222.89</v>
      </c>
      <c r="Y40" s="71">
        <f t="shared" si="21"/>
        <v>2222.89</v>
      </c>
      <c r="Z40" s="71">
        <f t="shared" si="21"/>
        <v>2222.89</v>
      </c>
      <c r="AA40" s="71">
        <f t="shared" si="21"/>
        <v>2222.89</v>
      </c>
    </row>
    <row r="41" spans="1:27" ht="12.75" customHeight="1" outlineLevel="1" x14ac:dyDescent="0.3">
      <c r="A41" s="163" t="s">
        <v>25</v>
      </c>
      <c r="B41" s="94" t="s">
        <v>83</v>
      </c>
      <c r="C41" s="70" t="s">
        <v>79</v>
      </c>
      <c r="D41" s="71">
        <v>4.66</v>
      </c>
      <c r="E41" s="71">
        <v>4.66</v>
      </c>
      <c r="F41" s="71">
        <v>4.66</v>
      </c>
      <c r="G41" s="71">
        <v>4.66</v>
      </c>
      <c r="H41" s="71">
        <v>4.66</v>
      </c>
      <c r="I41" s="71">
        <v>4.66</v>
      </c>
      <c r="J41" s="71">
        <v>4.66</v>
      </c>
      <c r="K41" s="71">
        <v>4.66</v>
      </c>
      <c r="L41" s="71">
        <v>4.66</v>
      </c>
      <c r="M41" s="71">
        <v>4.66</v>
      </c>
      <c r="N41" s="71">
        <v>4.66</v>
      </c>
      <c r="O41" s="71">
        <v>4.66</v>
      </c>
      <c r="P41" s="71">
        <v>4.66</v>
      </c>
      <c r="Q41" s="71">
        <v>4.66</v>
      </c>
      <c r="R41" s="71">
        <v>4.66</v>
      </c>
      <c r="S41" s="71">
        <v>4.66</v>
      </c>
      <c r="T41" s="71">
        <v>4.66</v>
      </c>
      <c r="U41" s="71">
        <v>4.66</v>
      </c>
      <c r="V41" s="71">
        <v>4.66</v>
      </c>
      <c r="W41" s="71">
        <v>4.66</v>
      </c>
      <c r="X41" s="71">
        <v>4.66</v>
      </c>
      <c r="Y41" s="71">
        <v>4.66</v>
      </c>
      <c r="Z41" s="71">
        <v>4.66</v>
      </c>
      <c r="AA41" s="71">
        <v>4.66</v>
      </c>
    </row>
    <row r="42" spans="1:27" ht="12.75" customHeight="1" outlineLevel="1" x14ac:dyDescent="0.3">
      <c r="A42" s="163" t="s">
        <v>27</v>
      </c>
      <c r="B42" s="94" t="s">
        <v>878</v>
      </c>
      <c r="C42" s="70" t="s">
        <v>79</v>
      </c>
      <c r="D42" s="71">
        <f>$D$12</f>
        <v>175.36</v>
      </c>
      <c r="E42" s="71">
        <f t="shared" ref="E42:AA42" si="22">$D$12</f>
        <v>175.36</v>
      </c>
      <c r="F42" s="71">
        <f t="shared" si="22"/>
        <v>175.36</v>
      </c>
      <c r="G42" s="71">
        <f t="shared" si="22"/>
        <v>175.36</v>
      </c>
      <c r="H42" s="71">
        <f t="shared" si="22"/>
        <v>175.36</v>
      </c>
      <c r="I42" s="71">
        <f t="shared" si="22"/>
        <v>175.36</v>
      </c>
      <c r="J42" s="71">
        <f t="shared" si="22"/>
        <v>175.36</v>
      </c>
      <c r="K42" s="71">
        <f t="shared" si="22"/>
        <v>175.36</v>
      </c>
      <c r="L42" s="71">
        <f t="shared" si="22"/>
        <v>175.36</v>
      </c>
      <c r="M42" s="71">
        <f t="shared" si="22"/>
        <v>175.36</v>
      </c>
      <c r="N42" s="71">
        <f t="shared" si="22"/>
        <v>175.36</v>
      </c>
      <c r="O42" s="71">
        <f t="shared" si="22"/>
        <v>175.36</v>
      </c>
      <c r="P42" s="71">
        <f t="shared" si="22"/>
        <v>175.36</v>
      </c>
      <c r="Q42" s="71">
        <f t="shared" si="22"/>
        <v>175.36</v>
      </c>
      <c r="R42" s="71">
        <f t="shared" si="22"/>
        <v>175.36</v>
      </c>
      <c r="S42" s="71">
        <f t="shared" si="22"/>
        <v>175.36</v>
      </c>
      <c r="T42" s="71">
        <f t="shared" si="22"/>
        <v>175.36</v>
      </c>
      <c r="U42" s="71">
        <f t="shared" si="22"/>
        <v>175.36</v>
      </c>
      <c r="V42" s="71">
        <f t="shared" si="22"/>
        <v>175.36</v>
      </c>
      <c r="W42" s="71">
        <f t="shared" si="22"/>
        <v>175.36</v>
      </c>
      <c r="X42" s="71">
        <f t="shared" si="22"/>
        <v>175.36</v>
      </c>
      <c r="Y42" s="71">
        <f t="shared" si="22"/>
        <v>175.36</v>
      </c>
      <c r="Z42" s="71">
        <f t="shared" si="22"/>
        <v>175.36</v>
      </c>
      <c r="AA42" s="71">
        <f t="shared" si="22"/>
        <v>175.36</v>
      </c>
    </row>
    <row r="43" spans="1:27" ht="12.75" customHeight="1" outlineLevel="1" x14ac:dyDescent="0.3">
      <c r="A43" s="163" t="s">
        <v>29</v>
      </c>
      <c r="B43" s="94" t="s">
        <v>874</v>
      </c>
      <c r="C43" s="70" t="s">
        <v>79</v>
      </c>
      <c r="D43" s="71">
        <f>$D$13</f>
        <v>216.36</v>
      </c>
      <c r="E43" s="71">
        <f t="shared" ref="E43:AA43" si="23">$D$13</f>
        <v>216.36</v>
      </c>
      <c r="F43" s="71">
        <f t="shared" si="23"/>
        <v>216.36</v>
      </c>
      <c r="G43" s="71">
        <f t="shared" si="23"/>
        <v>216.36</v>
      </c>
      <c r="H43" s="71">
        <f t="shared" si="23"/>
        <v>216.36</v>
      </c>
      <c r="I43" s="71">
        <f t="shared" si="23"/>
        <v>216.36</v>
      </c>
      <c r="J43" s="71">
        <f t="shared" si="23"/>
        <v>216.36</v>
      </c>
      <c r="K43" s="71">
        <f t="shared" si="23"/>
        <v>216.36</v>
      </c>
      <c r="L43" s="71">
        <f t="shared" si="23"/>
        <v>216.36</v>
      </c>
      <c r="M43" s="71">
        <f t="shared" si="23"/>
        <v>216.36</v>
      </c>
      <c r="N43" s="71">
        <f t="shared" si="23"/>
        <v>216.36</v>
      </c>
      <c r="O43" s="71">
        <f t="shared" si="23"/>
        <v>216.36</v>
      </c>
      <c r="P43" s="71">
        <f t="shared" si="23"/>
        <v>216.36</v>
      </c>
      <c r="Q43" s="71">
        <f t="shared" si="23"/>
        <v>216.36</v>
      </c>
      <c r="R43" s="71">
        <f t="shared" si="23"/>
        <v>216.36</v>
      </c>
      <c r="S43" s="71">
        <f t="shared" si="23"/>
        <v>216.36</v>
      </c>
      <c r="T43" s="71">
        <f t="shared" si="23"/>
        <v>216.36</v>
      </c>
      <c r="U43" s="71">
        <f t="shared" si="23"/>
        <v>216.36</v>
      </c>
      <c r="V43" s="71">
        <f t="shared" si="23"/>
        <v>216.36</v>
      </c>
      <c r="W43" s="71">
        <f t="shared" si="23"/>
        <v>216.36</v>
      </c>
      <c r="X43" s="71">
        <f t="shared" si="23"/>
        <v>216.36</v>
      </c>
      <c r="Y43" s="71">
        <f t="shared" si="23"/>
        <v>216.36</v>
      </c>
      <c r="Z43" s="71">
        <f t="shared" si="23"/>
        <v>216.36</v>
      </c>
      <c r="AA43" s="71">
        <f t="shared" si="23"/>
        <v>216.36</v>
      </c>
    </row>
    <row r="44" spans="1:27" ht="12.75" customHeight="1" x14ac:dyDescent="0.3">
      <c r="A44" s="162" t="s">
        <v>31</v>
      </c>
      <c r="B44" s="54" t="str">
        <f>"07"&amp;"."&amp;$B$218&amp;"."&amp;$B$219</f>
        <v>07.03.2024</v>
      </c>
      <c r="C44" s="134" t="s">
        <v>76</v>
      </c>
      <c r="D44" s="135">
        <f>ROUND(((D45+D46+D48+D47+D49)/1000),5)</f>
        <v>3.86911</v>
      </c>
      <c r="E44" s="135">
        <f t="shared" ref="E44:AA44" si="24">ROUND(((E45+E46+E48+E47+E49)/1000),5)</f>
        <v>3.8417699999999999</v>
      </c>
      <c r="F44" s="135">
        <f t="shared" si="24"/>
        <v>3.8072699999999999</v>
      </c>
      <c r="G44" s="135">
        <f t="shared" si="24"/>
        <v>3.79725</v>
      </c>
      <c r="H44" s="135">
        <f t="shared" si="24"/>
        <v>3.8439399999999999</v>
      </c>
      <c r="I44" s="135">
        <f t="shared" si="24"/>
        <v>3.99166</v>
      </c>
      <c r="J44" s="135">
        <f t="shared" si="24"/>
        <v>4.1154799999999998</v>
      </c>
      <c r="K44" s="135">
        <f t="shared" si="24"/>
        <v>4.3911100000000003</v>
      </c>
      <c r="L44" s="135">
        <f t="shared" si="24"/>
        <v>4.4626900000000003</v>
      </c>
      <c r="M44" s="135">
        <f t="shared" si="24"/>
        <v>4.5699800000000002</v>
      </c>
      <c r="N44" s="135">
        <f t="shared" si="24"/>
        <v>4.5702400000000001</v>
      </c>
      <c r="O44" s="135">
        <f t="shared" si="24"/>
        <v>4.59985</v>
      </c>
      <c r="P44" s="135">
        <f t="shared" si="24"/>
        <v>4.5542600000000002</v>
      </c>
      <c r="Q44" s="135">
        <f t="shared" si="24"/>
        <v>4.5540900000000004</v>
      </c>
      <c r="R44" s="135">
        <f t="shared" si="24"/>
        <v>4.5152900000000002</v>
      </c>
      <c r="S44" s="135">
        <f t="shared" si="24"/>
        <v>4.4923500000000001</v>
      </c>
      <c r="T44" s="135">
        <f t="shared" si="24"/>
        <v>4.4982800000000003</v>
      </c>
      <c r="U44" s="135">
        <f t="shared" si="24"/>
        <v>4.4746600000000001</v>
      </c>
      <c r="V44" s="135">
        <f t="shared" si="24"/>
        <v>4.5138199999999999</v>
      </c>
      <c r="W44" s="135">
        <f t="shared" si="24"/>
        <v>4.5344199999999999</v>
      </c>
      <c r="X44" s="135">
        <f t="shared" si="24"/>
        <v>4.5485699999999998</v>
      </c>
      <c r="Y44" s="135">
        <f t="shared" si="24"/>
        <v>4.4646299999999997</v>
      </c>
      <c r="Z44" s="135">
        <f t="shared" si="24"/>
        <v>4.2409299999999996</v>
      </c>
      <c r="AA44" s="135">
        <f t="shared" si="24"/>
        <v>4.0799500000000002</v>
      </c>
    </row>
    <row r="45" spans="1:27" ht="12.75" customHeight="1" outlineLevel="1" x14ac:dyDescent="0.3">
      <c r="A45" s="163" t="s">
        <v>895</v>
      </c>
      <c r="B45" s="94" t="s">
        <v>238</v>
      </c>
      <c r="C45" s="70" t="s">
        <v>79</v>
      </c>
      <c r="D45" s="71">
        <v>1249.8399999999999</v>
      </c>
      <c r="E45" s="71">
        <v>1222.5</v>
      </c>
      <c r="F45" s="71">
        <v>1188</v>
      </c>
      <c r="G45" s="71">
        <v>1177.98</v>
      </c>
      <c r="H45" s="71">
        <v>1224.67</v>
      </c>
      <c r="I45" s="71">
        <v>1372.39</v>
      </c>
      <c r="J45" s="71">
        <v>1496.21</v>
      </c>
      <c r="K45" s="71">
        <v>1771.84</v>
      </c>
      <c r="L45" s="71">
        <v>1843.42</v>
      </c>
      <c r="M45" s="71">
        <v>1950.71</v>
      </c>
      <c r="N45" s="71">
        <v>1950.97</v>
      </c>
      <c r="O45" s="71">
        <v>1980.58</v>
      </c>
      <c r="P45" s="71">
        <v>1934.99</v>
      </c>
      <c r="Q45" s="71">
        <v>1934.82</v>
      </c>
      <c r="R45" s="71">
        <v>1896.02</v>
      </c>
      <c r="S45" s="71">
        <v>1873.08</v>
      </c>
      <c r="T45" s="71">
        <v>1879.01</v>
      </c>
      <c r="U45" s="71">
        <v>1855.39</v>
      </c>
      <c r="V45" s="71">
        <v>1894.55</v>
      </c>
      <c r="W45" s="71">
        <v>1915.15</v>
      </c>
      <c r="X45" s="71">
        <v>1929.3</v>
      </c>
      <c r="Y45" s="71">
        <v>1845.36</v>
      </c>
      <c r="Z45" s="71">
        <v>1621.66</v>
      </c>
      <c r="AA45" s="71">
        <v>1460.68</v>
      </c>
    </row>
    <row r="46" spans="1:27" ht="12.75" customHeight="1" outlineLevel="1" x14ac:dyDescent="0.3">
      <c r="A46" s="163" t="s">
        <v>896</v>
      </c>
      <c r="B46" s="94" t="s">
        <v>90</v>
      </c>
      <c r="C46" s="70" t="s">
        <v>79</v>
      </c>
      <c r="D46" s="71">
        <f>$D$10</f>
        <v>2222.89</v>
      </c>
      <c r="E46" s="71">
        <f t="shared" ref="E46:AA46" si="25">$D$10</f>
        <v>2222.89</v>
      </c>
      <c r="F46" s="71">
        <f t="shared" si="25"/>
        <v>2222.89</v>
      </c>
      <c r="G46" s="71">
        <f t="shared" si="25"/>
        <v>2222.89</v>
      </c>
      <c r="H46" s="71">
        <f t="shared" si="25"/>
        <v>2222.89</v>
      </c>
      <c r="I46" s="71">
        <f t="shared" si="25"/>
        <v>2222.89</v>
      </c>
      <c r="J46" s="71">
        <f t="shared" si="25"/>
        <v>2222.89</v>
      </c>
      <c r="K46" s="71">
        <f t="shared" si="25"/>
        <v>2222.89</v>
      </c>
      <c r="L46" s="71">
        <f t="shared" si="25"/>
        <v>2222.89</v>
      </c>
      <c r="M46" s="71">
        <f t="shared" si="25"/>
        <v>2222.89</v>
      </c>
      <c r="N46" s="71">
        <f t="shared" si="25"/>
        <v>2222.89</v>
      </c>
      <c r="O46" s="71">
        <f t="shared" si="25"/>
        <v>2222.89</v>
      </c>
      <c r="P46" s="71">
        <f t="shared" si="25"/>
        <v>2222.89</v>
      </c>
      <c r="Q46" s="71">
        <f t="shared" si="25"/>
        <v>2222.89</v>
      </c>
      <c r="R46" s="71">
        <f t="shared" si="25"/>
        <v>2222.89</v>
      </c>
      <c r="S46" s="71">
        <f t="shared" si="25"/>
        <v>2222.89</v>
      </c>
      <c r="T46" s="71">
        <f t="shared" si="25"/>
        <v>2222.89</v>
      </c>
      <c r="U46" s="71">
        <f t="shared" si="25"/>
        <v>2222.89</v>
      </c>
      <c r="V46" s="71">
        <f t="shared" si="25"/>
        <v>2222.89</v>
      </c>
      <c r="W46" s="71">
        <f t="shared" si="25"/>
        <v>2222.89</v>
      </c>
      <c r="X46" s="71">
        <f t="shared" si="25"/>
        <v>2222.89</v>
      </c>
      <c r="Y46" s="71">
        <f t="shared" si="25"/>
        <v>2222.89</v>
      </c>
      <c r="Z46" s="71">
        <f t="shared" si="25"/>
        <v>2222.89</v>
      </c>
      <c r="AA46" s="71">
        <f t="shared" si="25"/>
        <v>2222.89</v>
      </c>
    </row>
    <row r="47" spans="1:27" ht="12.75" customHeight="1" outlineLevel="1" x14ac:dyDescent="0.3">
      <c r="A47" s="163" t="s">
        <v>897</v>
      </c>
      <c r="B47" s="94" t="s">
        <v>83</v>
      </c>
      <c r="C47" s="70" t="s">
        <v>79</v>
      </c>
      <c r="D47" s="71">
        <v>4.66</v>
      </c>
      <c r="E47" s="71">
        <v>4.66</v>
      </c>
      <c r="F47" s="71">
        <v>4.66</v>
      </c>
      <c r="G47" s="71">
        <v>4.66</v>
      </c>
      <c r="H47" s="71">
        <v>4.66</v>
      </c>
      <c r="I47" s="71">
        <v>4.66</v>
      </c>
      <c r="J47" s="71">
        <v>4.66</v>
      </c>
      <c r="K47" s="71">
        <v>4.66</v>
      </c>
      <c r="L47" s="71">
        <v>4.66</v>
      </c>
      <c r="M47" s="71">
        <v>4.66</v>
      </c>
      <c r="N47" s="71">
        <v>4.66</v>
      </c>
      <c r="O47" s="71">
        <v>4.66</v>
      </c>
      <c r="P47" s="71">
        <v>4.66</v>
      </c>
      <c r="Q47" s="71">
        <v>4.66</v>
      </c>
      <c r="R47" s="71">
        <v>4.66</v>
      </c>
      <c r="S47" s="71">
        <v>4.66</v>
      </c>
      <c r="T47" s="71">
        <v>4.66</v>
      </c>
      <c r="U47" s="71">
        <v>4.66</v>
      </c>
      <c r="V47" s="71">
        <v>4.66</v>
      </c>
      <c r="W47" s="71">
        <v>4.66</v>
      </c>
      <c r="X47" s="71">
        <v>4.66</v>
      </c>
      <c r="Y47" s="71">
        <v>4.66</v>
      </c>
      <c r="Z47" s="71">
        <v>4.66</v>
      </c>
      <c r="AA47" s="71">
        <v>4.66</v>
      </c>
    </row>
    <row r="48" spans="1:27" ht="12.75" customHeight="1" outlineLevel="1" x14ac:dyDescent="0.3">
      <c r="A48" s="163" t="s">
        <v>898</v>
      </c>
      <c r="B48" s="94" t="s">
        <v>878</v>
      </c>
      <c r="C48" s="70" t="s">
        <v>79</v>
      </c>
      <c r="D48" s="71">
        <f>$D$12</f>
        <v>175.36</v>
      </c>
      <c r="E48" s="71">
        <f t="shared" ref="E48:AA48" si="26">$D$12</f>
        <v>175.36</v>
      </c>
      <c r="F48" s="71">
        <f t="shared" si="26"/>
        <v>175.36</v>
      </c>
      <c r="G48" s="71">
        <f t="shared" si="26"/>
        <v>175.36</v>
      </c>
      <c r="H48" s="71">
        <f t="shared" si="26"/>
        <v>175.36</v>
      </c>
      <c r="I48" s="71">
        <f t="shared" si="26"/>
        <v>175.36</v>
      </c>
      <c r="J48" s="71">
        <f t="shared" si="26"/>
        <v>175.36</v>
      </c>
      <c r="K48" s="71">
        <f t="shared" si="26"/>
        <v>175.36</v>
      </c>
      <c r="L48" s="71">
        <f t="shared" si="26"/>
        <v>175.36</v>
      </c>
      <c r="M48" s="71">
        <f t="shared" si="26"/>
        <v>175.36</v>
      </c>
      <c r="N48" s="71">
        <f t="shared" si="26"/>
        <v>175.36</v>
      </c>
      <c r="O48" s="71">
        <f t="shared" si="26"/>
        <v>175.36</v>
      </c>
      <c r="P48" s="71">
        <f t="shared" si="26"/>
        <v>175.36</v>
      </c>
      <c r="Q48" s="71">
        <f t="shared" si="26"/>
        <v>175.36</v>
      </c>
      <c r="R48" s="71">
        <f t="shared" si="26"/>
        <v>175.36</v>
      </c>
      <c r="S48" s="71">
        <f t="shared" si="26"/>
        <v>175.36</v>
      </c>
      <c r="T48" s="71">
        <f t="shared" si="26"/>
        <v>175.36</v>
      </c>
      <c r="U48" s="71">
        <f t="shared" si="26"/>
        <v>175.36</v>
      </c>
      <c r="V48" s="71">
        <f t="shared" si="26"/>
        <v>175.36</v>
      </c>
      <c r="W48" s="71">
        <f t="shared" si="26"/>
        <v>175.36</v>
      </c>
      <c r="X48" s="71">
        <f t="shared" si="26"/>
        <v>175.36</v>
      </c>
      <c r="Y48" s="71">
        <f t="shared" si="26"/>
        <v>175.36</v>
      </c>
      <c r="Z48" s="71">
        <f t="shared" si="26"/>
        <v>175.36</v>
      </c>
      <c r="AA48" s="71">
        <f t="shared" si="26"/>
        <v>175.36</v>
      </c>
    </row>
    <row r="49" spans="1:27" ht="12.75" customHeight="1" outlineLevel="1" x14ac:dyDescent="0.3">
      <c r="A49" s="163" t="s">
        <v>899</v>
      </c>
      <c r="B49" s="94" t="s">
        <v>874</v>
      </c>
      <c r="C49" s="70" t="s">
        <v>79</v>
      </c>
      <c r="D49" s="71">
        <f>$D$13</f>
        <v>216.36</v>
      </c>
      <c r="E49" s="71">
        <f t="shared" ref="E49:AA49" si="27">$D$13</f>
        <v>216.36</v>
      </c>
      <c r="F49" s="71">
        <f t="shared" si="27"/>
        <v>216.36</v>
      </c>
      <c r="G49" s="71">
        <f t="shared" si="27"/>
        <v>216.36</v>
      </c>
      <c r="H49" s="71">
        <f t="shared" si="27"/>
        <v>216.36</v>
      </c>
      <c r="I49" s="71">
        <f t="shared" si="27"/>
        <v>216.36</v>
      </c>
      <c r="J49" s="71">
        <f t="shared" si="27"/>
        <v>216.36</v>
      </c>
      <c r="K49" s="71">
        <f t="shared" si="27"/>
        <v>216.36</v>
      </c>
      <c r="L49" s="71">
        <f t="shared" si="27"/>
        <v>216.36</v>
      </c>
      <c r="M49" s="71">
        <f t="shared" si="27"/>
        <v>216.36</v>
      </c>
      <c r="N49" s="71">
        <f t="shared" si="27"/>
        <v>216.36</v>
      </c>
      <c r="O49" s="71">
        <f t="shared" si="27"/>
        <v>216.36</v>
      </c>
      <c r="P49" s="71">
        <f t="shared" si="27"/>
        <v>216.36</v>
      </c>
      <c r="Q49" s="71">
        <f t="shared" si="27"/>
        <v>216.36</v>
      </c>
      <c r="R49" s="71">
        <f t="shared" si="27"/>
        <v>216.36</v>
      </c>
      <c r="S49" s="71">
        <f t="shared" si="27"/>
        <v>216.36</v>
      </c>
      <c r="T49" s="71">
        <f t="shared" si="27"/>
        <v>216.36</v>
      </c>
      <c r="U49" s="71">
        <f t="shared" si="27"/>
        <v>216.36</v>
      </c>
      <c r="V49" s="71">
        <f t="shared" si="27"/>
        <v>216.36</v>
      </c>
      <c r="W49" s="71">
        <f t="shared" si="27"/>
        <v>216.36</v>
      </c>
      <c r="X49" s="71">
        <f t="shared" si="27"/>
        <v>216.36</v>
      </c>
      <c r="Y49" s="71">
        <f t="shared" si="27"/>
        <v>216.36</v>
      </c>
      <c r="Z49" s="71">
        <f t="shared" si="27"/>
        <v>216.36</v>
      </c>
      <c r="AA49" s="71">
        <f t="shared" si="27"/>
        <v>216.36</v>
      </c>
    </row>
    <row r="50" spans="1:27" ht="12.75" customHeight="1" x14ac:dyDescent="0.3">
      <c r="A50" s="162" t="s">
        <v>33</v>
      </c>
      <c r="B50" s="54" t="str">
        <f>"08"&amp;"."&amp;$B$218&amp;"."&amp;$B$219</f>
        <v>08.03.2024</v>
      </c>
      <c r="C50" s="134" t="s">
        <v>76</v>
      </c>
      <c r="D50" s="135">
        <f>ROUND(((D51+D52+D54+D53+D55)/1000),5)</f>
        <v>4.07125</v>
      </c>
      <c r="E50" s="135">
        <f t="shared" ref="E50:AA50" si="28">ROUND(((E51+E52+E54+E53+E55)/1000),5)</f>
        <v>3.9322499999999998</v>
      </c>
      <c r="F50" s="135">
        <f t="shared" si="28"/>
        <v>3.8683900000000002</v>
      </c>
      <c r="G50" s="135">
        <f t="shared" si="28"/>
        <v>3.8664700000000001</v>
      </c>
      <c r="H50" s="135">
        <f t="shared" si="28"/>
        <v>3.8698899999999998</v>
      </c>
      <c r="I50" s="135">
        <f t="shared" si="28"/>
        <v>3.9297200000000001</v>
      </c>
      <c r="J50" s="135">
        <f t="shared" si="28"/>
        <v>3.9669099999999999</v>
      </c>
      <c r="K50" s="135">
        <f t="shared" si="28"/>
        <v>4.0868000000000002</v>
      </c>
      <c r="L50" s="135">
        <f t="shared" si="28"/>
        <v>4.2916600000000003</v>
      </c>
      <c r="M50" s="135">
        <f t="shared" si="28"/>
        <v>4.3428100000000001</v>
      </c>
      <c r="N50" s="135">
        <f t="shared" si="28"/>
        <v>4.3873100000000003</v>
      </c>
      <c r="O50" s="135">
        <f t="shared" si="28"/>
        <v>4.3967000000000001</v>
      </c>
      <c r="P50" s="135">
        <f t="shared" si="28"/>
        <v>4.3795099999999998</v>
      </c>
      <c r="Q50" s="135">
        <f t="shared" si="28"/>
        <v>4.36334</v>
      </c>
      <c r="R50" s="135">
        <f t="shared" si="28"/>
        <v>4.3281299999999998</v>
      </c>
      <c r="S50" s="135">
        <f t="shared" si="28"/>
        <v>4.3216700000000001</v>
      </c>
      <c r="T50" s="135">
        <f t="shared" si="28"/>
        <v>4.32423</v>
      </c>
      <c r="U50" s="135">
        <f t="shared" si="28"/>
        <v>4.32883</v>
      </c>
      <c r="V50" s="135">
        <f t="shared" si="28"/>
        <v>4.3721399999999999</v>
      </c>
      <c r="W50" s="135">
        <f t="shared" si="28"/>
        <v>4.4027599999999998</v>
      </c>
      <c r="X50" s="135">
        <f t="shared" si="28"/>
        <v>4.4284499999999998</v>
      </c>
      <c r="Y50" s="135">
        <f t="shared" si="28"/>
        <v>4.3610100000000003</v>
      </c>
      <c r="Z50" s="135">
        <f t="shared" si="28"/>
        <v>4.1701199999999998</v>
      </c>
      <c r="AA50" s="135">
        <f t="shared" si="28"/>
        <v>4.05985</v>
      </c>
    </row>
    <row r="51" spans="1:27" ht="12.75" customHeight="1" outlineLevel="1" x14ac:dyDescent="0.3">
      <c r="A51" s="163" t="s">
        <v>36</v>
      </c>
      <c r="B51" s="94" t="s">
        <v>238</v>
      </c>
      <c r="C51" s="70" t="s">
        <v>79</v>
      </c>
      <c r="D51" s="71">
        <v>1451.98</v>
      </c>
      <c r="E51" s="71">
        <v>1312.98</v>
      </c>
      <c r="F51" s="71">
        <v>1249.1199999999999</v>
      </c>
      <c r="G51" s="71">
        <v>1247.2</v>
      </c>
      <c r="H51" s="71">
        <v>1250.6199999999999</v>
      </c>
      <c r="I51" s="71">
        <v>1310.45</v>
      </c>
      <c r="J51" s="71">
        <v>1347.64</v>
      </c>
      <c r="K51" s="71">
        <v>1467.53</v>
      </c>
      <c r="L51" s="71">
        <v>1672.39</v>
      </c>
      <c r="M51" s="71">
        <v>1723.54</v>
      </c>
      <c r="N51" s="71">
        <v>1768.04</v>
      </c>
      <c r="O51" s="71">
        <v>1777.43</v>
      </c>
      <c r="P51" s="71">
        <v>1760.24</v>
      </c>
      <c r="Q51" s="71">
        <v>1744.07</v>
      </c>
      <c r="R51" s="71">
        <v>1708.86</v>
      </c>
      <c r="S51" s="71">
        <v>1702.4</v>
      </c>
      <c r="T51" s="71">
        <v>1704.96</v>
      </c>
      <c r="U51" s="71">
        <v>1709.56</v>
      </c>
      <c r="V51" s="71">
        <v>1752.87</v>
      </c>
      <c r="W51" s="71">
        <v>1783.49</v>
      </c>
      <c r="X51" s="71">
        <v>1809.18</v>
      </c>
      <c r="Y51" s="71">
        <v>1741.74</v>
      </c>
      <c r="Z51" s="71">
        <v>1550.85</v>
      </c>
      <c r="AA51" s="71">
        <v>1440.58</v>
      </c>
    </row>
    <row r="52" spans="1:27" ht="12.75" customHeight="1" outlineLevel="1" x14ac:dyDescent="0.3">
      <c r="A52" s="163" t="s">
        <v>44</v>
      </c>
      <c r="B52" s="94" t="s">
        <v>90</v>
      </c>
      <c r="C52" s="70" t="s">
        <v>79</v>
      </c>
      <c r="D52" s="71">
        <f>$D$10</f>
        <v>2222.89</v>
      </c>
      <c r="E52" s="71">
        <f t="shared" ref="E52:AA52" si="29">$D$10</f>
        <v>2222.89</v>
      </c>
      <c r="F52" s="71">
        <f t="shared" si="29"/>
        <v>2222.89</v>
      </c>
      <c r="G52" s="71">
        <f t="shared" si="29"/>
        <v>2222.89</v>
      </c>
      <c r="H52" s="71">
        <f t="shared" si="29"/>
        <v>2222.89</v>
      </c>
      <c r="I52" s="71">
        <f t="shared" si="29"/>
        <v>2222.89</v>
      </c>
      <c r="J52" s="71">
        <f t="shared" si="29"/>
        <v>2222.89</v>
      </c>
      <c r="K52" s="71">
        <f t="shared" si="29"/>
        <v>2222.89</v>
      </c>
      <c r="L52" s="71">
        <f t="shared" si="29"/>
        <v>2222.89</v>
      </c>
      <c r="M52" s="71">
        <f t="shared" si="29"/>
        <v>2222.89</v>
      </c>
      <c r="N52" s="71">
        <f t="shared" si="29"/>
        <v>2222.89</v>
      </c>
      <c r="O52" s="71">
        <f t="shared" si="29"/>
        <v>2222.89</v>
      </c>
      <c r="P52" s="71">
        <f t="shared" si="29"/>
        <v>2222.89</v>
      </c>
      <c r="Q52" s="71">
        <f t="shared" si="29"/>
        <v>2222.89</v>
      </c>
      <c r="R52" s="71">
        <f t="shared" si="29"/>
        <v>2222.89</v>
      </c>
      <c r="S52" s="71">
        <f t="shared" si="29"/>
        <v>2222.89</v>
      </c>
      <c r="T52" s="71">
        <f t="shared" si="29"/>
        <v>2222.89</v>
      </c>
      <c r="U52" s="71">
        <f t="shared" si="29"/>
        <v>2222.89</v>
      </c>
      <c r="V52" s="71">
        <f t="shared" si="29"/>
        <v>2222.89</v>
      </c>
      <c r="W52" s="71">
        <f t="shared" si="29"/>
        <v>2222.89</v>
      </c>
      <c r="X52" s="71">
        <f t="shared" si="29"/>
        <v>2222.89</v>
      </c>
      <c r="Y52" s="71">
        <f t="shared" si="29"/>
        <v>2222.89</v>
      </c>
      <c r="Z52" s="71">
        <f t="shared" si="29"/>
        <v>2222.89</v>
      </c>
      <c r="AA52" s="71">
        <f t="shared" si="29"/>
        <v>2222.89</v>
      </c>
    </row>
    <row r="53" spans="1:27" ht="12.75" customHeight="1" outlineLevel="1" x14ac:dyDescent="0.3">
      <c r="A53" s="163" t="s">
        <v>900</v>
      </c>
      <c r="B53" s="94" t="s">
        <v>83</v>
      </c>
      <c r="C53" s="70" t="s">
        <v>79</v>
      </c>
      <c r="D53" s="71">
        <v>4.66</v>
      </c>
      <c r="E53" s="71">
        <v>4.66</v>
      </c>
      <c r="F53" s="71">
        <v>4.66</v>
      </c>
      <c r="G53" s="71">
        <v>4.66</v>
      </c>
      <c r="H53" s="71">
        <v>4.66</v>
      </c>
      <c r="I53" s="71">
        <v>4.66</v>
      </c>
      <c r="J53" s="71">
        <v>4.66</v>
      </c>
      <c r="K53" s="71">
        <v>4.66</v>
      </c>
      <c r="L53" s="71">
        <v>4.66</v>
      </c>
      <c r="M53" s="71">
        <v>4.66</v>
      </c>
      <c r="N53" s="71">
        <v>4.66</v>
      </c>
      <c r="O53" s="71">
        <v>4.66</v>
      </c>
      <c r="P53" s="71">
        <v>4.66</v>
      </c>
      <c r="Q53" s="71">
        <v>4.66</v>
      </c>
      <c r="R53" s="71">
        <v>4.66</v>
      </c>
      <c r="S53" s="71">
        <v>4.66</v>
      </c>
      <c r="T53" s="71">
        <v>4.66</v>
      </c>
      <c r="U53" s="71">
        <v>4.66</v>
      </c>
      <c r="V53" s="71">
        <v>4.66</v>
      </c>
      <c r="W53" s="71">
        <v>4.66</v>
      </c>
      <c r="X53" s="71">
        <v>4.66</v>
      </c>
      <c r="Y53" s="71">
        <v>4.66</v>
      </c>
      <c r="Z53" s="71">
        <v>4.66</v>
      </c>
      <c r="AA53" s="71">
        <v>4.66</v>
      </c>
    </row>
    <row r="54" spans="1:27" ht="12.75" customHeight="1" outlineLevel="1" x14ac:dyDescent="0.3">
      <c r="A54" s="163" t="s">
        <v>901</v>
      </c>
      <c r="B54" s="94" t="s">
        <v>878</v>
      </c>
      <c r="C54" s="70" t="s">
        <v>79</v>
      </c>
      <c r="D54" s="71">
        <f>$D$12</f>
        <v>175.36</v>
      </c>
      <c r="E54" s="71">
        <f t="shared" ref="E54:AA54" si="30">$D$12</f>
        <v>175.36</v>
      </c>
      <c r="F54" s="71">
        <f t="shared" si="30"/>
        <v>175.36</v>
      </c>
      <c r="G54" s="71">
        <f t="shared" si="30"/>
        <v>175.36</v>
      </c>
      <c r="H54" s="71">
        <f t="shared" si="30"/>
        <v>175.36</v>
      </c>
      <c r="I54" s="71">
        <f t="shared" si="30"/>
        <v>175.36</v>
      </c>
      <c r="J54" s="71">
        <f t="shared" si="30"/>
        <v>175.36</v>
      </c>
      <c r="K54" s="71">
        <f t="shared" si="30"/>
        <v>175.36</v>
      </c>
      <c r="L54" s="71">
        <f t="shared" si="30"/>
        <v>175.36</v>
      </c>
      <c r="M54" s="71">
        <f t="shared" si="30"/>
        <v>175.36</v>
      </c>
      <c r="N54" s="71">
        <f t="shared" si="30"/>
        <v>175.36</v>
      </c>
      <c r="O54" s="71">
        <f t="shared" si="30"/>
        <v>175.36</v>
      </c>
      <c r="P54" s="71">
        <f t="shared" si="30"/>
        <v>175.36</v>
      </c>
      <c r="Q54" s="71">
        <f t="shared" si="30"/>
        <v>175.36</v>
      </c>
      <c r="R54" s="71">
        <f t="shared" si="30"/>
        <v>175.36</v>
      </c>
      <c r="S54" s="71">
        <f t="shared" si="30"/>
        <v>175.36</v>
      </c>
      <c r="T54" s="71">
        <f t="shared" si="30"/>
        <v>175.36</v>
      </c>
      <c r="U54" s="71">
        <f t="shared" si="30"/>
        <v>175.36</v>
      </c>
      <c r="V54" s="71">
        <f t="shared" si="30"/>
        <v>175.36</v>
      </c>
      <c r="W54" s="71">
        <f t="shared" si="30"/>
        <v>175.36</v>
      </c>
      <c r="X54" s="71">
        <f t="shared" si="30"/>
        <v>175.36</v>
      </c>
      <c r="Y54" s="71">
        <f t="shared" si="30"/>
        <v>175.36</v>
      </c>
      <c r="Z54" s="71">
        <f t="shared" si="30"/>
        <v>175.36</v>
      </c>
      <c r="AA54" s="71">
        <f t="shared" si="30"/>
        <v>175.36</v>
      </c>
    </row>
    <row r="55" spans="1:27" ht="12.75" customHeight="1" outlineLevel="1" x14ac:dyDescent="0.3">
      <c r="A55" s="163" t="s">
        <v>902</v>
      </c>
      <c r="B55" s="94" t="s">
        <v>874</v>
      </c>
      <c r="C55" s="70" t="s">
        <v>79</v>
      </c>
      <c r="D55" s="71">
        <f>$D$13</f>
        <v>216.36</v>
      </c>
      <c r="E55" s="71">
        <f t="shared" ref="E55:AA55" si="31">$D$13</f>
        <v>216.36</v>
      </c>
      <c r="F55" s="71">
        <f t="shared" si="31"/>
        <v>216.36</v>
      </c>
      <c r="G55" s="71">
        <f t="shared" si="31"/>
        <v>216.36</v>
      </c>
      <c r="H55" s="71">
        <f t="shared" si="31"/>
        <v>216.36</v>
      </c>
      <c r="I55" s="71">
        <f t="shared" si="31"/>
        <v>216.36</v>
      </c>
      <c r="J55" s="71">
        <f t="shared" si="31"/>
        <v>216.36</v>
      </c>
      <c r="K55" s="71">
        <f t="shared" si="31"/>
        <v>216.36</v>
      </c>
      <c r="L55" s="71">
        <f t="shared" si="31"/>
        <v>216.36</v>
      </c>
      <c r="M55" s="71">
        <f t="shared" si="31"/>
        <v>216.36</v>
      </c>
      <c r="N55" s="71">
        <f t="shared" si="31"/>
        <v>216.36</v>
      </c>
      <c r="O55" s="71">
        <f t="shared" si="31"/>
        <v>216.36</v>
      </c>
      <c r="P55" s="71">
        <f t="shared" si="31"/>
        <v>216.36</v>
      </c>
      <c r="Q55" s="71">
        <f t="shared" si="31"/>
        <v>216.36</v>
      </c>
      <c r="R55" s="71">
        <f t="shared" si="31"/>
        <v>216.36</v>
      </c>
      <c r="S55" s="71">
        <f t="shared" si="31"/>
        <v>216.36</v>
      </c>
      <c r="T55" s="71">
        <f t="shared" si="31"/>
        <v>216.36</v>
      </c>
      <c r="U55" s="71">
        <f t="shared" si="31"/>
        <v>216.36</v>
      </c>
      <c r="V55" s="71">
        <f t="shared" si="31"/>
        <v>216.36</v>
      </c>
      <c r="W55" s="71">
        <f t="shared" si="31"/>
        <v>216.36</v>
      </c>
      <c r="X55" s="71">
        <f t="shared" si="31"/>
        <v>216.36</v>
      </c>
      <c r="Y55" s="71">
        <f t="shared" si="31"/>
        <v>216.36</v>
      </c>
      <c r="Z55" s="71">
        <f t="shared" si="31"/>
        <v>216.36</v>
      </c>
      <c r="AA55" s="71">
        <f t="shared" si="31"/>
        <v>216.36</v>
      </c>
    </row>
    <row r="56" spans="1:27" ht="12.75" customHeight="1" x14ac:dyDescent="0.3">
      <c r="A56" s="162" t="s">
        <v>48</v>
      </c>
      <c r="B56" s="54" t="str">
        <f>"09"&amp;"."&amp;$B$218&amp;"."&amp;$B$219</f>
        <v>09.03.2024</v>
      </c>
      <c r="C56" s="134" t="s">
        <v>76</v>
      </c>
      <c r="D56" s="135">
        <f>ROUND(((D57+D58+D60+D59+D61)/1000),5)</f>
        <v>4.08467</v>
      </c>
      <c r="E56" s="135">
        <f t="shared" ref="E56:AA56" si="32">ROUND(((E57+E58+E60+E59+E61)/1000),5)</f>
        <v>3.9209700000000001</v>
      </c>
      <c r="F56" s="135">
        <f t="shared" si="32"/>
        <v>3.8691900000000001</v>
      </c>
      <c r="G56" s="135">
        <f t="shared" si="32"/>
        <v>3.85148</v>
      </c>
      <c r="H56" s="135">
        <f t="shared" si="32"/>
        <v>3.8690000000000002</v>
      </c>
      <c r="I56" s="135">
        <f t="shared" si="32"/>
        <v>3.9107599999999998</v>
      </c>
      <c r="J56" s="135">
        <f t="shared" si="32"/>
        <v>4.0095400000000003</v>
      </c>
      <c r="K56" s="135">
        <f t="shared" si="32"/>
        <v>4.1268700000000003</v>
      </c>
      <c r="L56" s="135">
        <f t="shared" si="32"/>
        <v>4.3202100000000003</v>
      </c>
      <c r="M56" s="135">
        <f t="shared" si="32"/>
        <v>4.41486</v>
      </c>
      <c r="N56" s="135">
        <f t="shared" si="32"/>
        <v>4.4836</v>
      </c>
      <c r="O56" s="135">
        <f t="shared" si="32"/>
        <v>4.4889700000000001</v>
      </c>
      <c r="P56" s="135">
        <f t="shared" si="32"/>
        <v>4.4678599999999999</v>
      </c>
      <c r="Q56" s="135">
        <f t="shared" si="32"/>
        <v>4.4507199999999996</v>
      </c>
      <c r="R56" s="135">
        <f t="shared" si="32"/>
        <v>4.4053199999999997</v>
      </c>
      <c r="S56" s="135">
        <f t="shared" si="32"/>
        <v>4.3730900000000004</v>
      </c>
      <c r="T56" s="135">
        <f t="shared" si="32"/>
        <v>4.3812899999999999</v>
      </c>
      <c r="U56" s="135">
        <f t="shared" si="32"/>
        <v>4.3978599999999997</v>
      </c>
      <c r="V56" s="135">
        <f t="shared" si="32"/>
        <v>4.4613100000000001</v>
      </c>
      <c r="W56" s="135">
        <f t="shared" si="32"/>
        <v>4.4917699999999998</v>
      </c>
      <c r="X56" s="135">
        <f t="shared" si="32"/>
        <v>4.5079000000000002</v>
      </c>
      <c r="Y56" s="135">
        <f t="shared" si="32"/>
        <v>4.4537699999999996</v>
      </c>
      <c r="Z56" s="135">
        <f t="shared" si="32"/>
        <v>4.25007</v>
      </c>
      <c r="AA56" s="135">
        <f t="shared" si="32"/>
        <v>4.08833</v>
      </c>
    </row>
    <row r="57" spans="1:27" ht="12.75" customHeight="1" outlineLevel="1" x14ac:dyDescent="0.3">
      <c r="A57" s="163" t="s">
        <v>903</v>
      </c>
      <c r="B57" s="94" t="s">
        <v>238</v>
      </c>
      <c r="C57" s="70" t="s">
        <v>79</v>
      </c>
      <c r="D57" s="71">
        <v>1465.4</v>
      </c>
      <c r="E57" s="71">
        <v>1301.7</v>
      </c>
      <c r="F57" s="71">
        <v>1249.92</v>
      </c>
      <c r="G57" s="71">
        <v>1232.21</v>
      </c>
      <c r="H57" s="71">
        <v>1249.73</v>
      </c>
      <c r="I57" s="71">
        <v>1291.49</v>
      </c>
      <c r="J57" s="71">
        <v>1390.27</v>
      </c>
      <c r="K57" s="71">
        <v>1507.6</v>
      </c>
      <c r="L57" s="71">
        <v>1700.94</v>
      </c>
      <c r="M57" s="71">
        <v>1795.59</v>
      </c>
      <c r="N57" s="71">
        <v>1864.33</v>
      </c>
      <c r="O57" s="71">
        <v>1869.7</v>
      </c>
      <c r="P57" s="71">
        <v>1848.59</v>
      </c>
      <c r="Q57" s="71">
        <v>1831.45</v>
      </c>
      <c r="R57" s="71">
        <v>1786.05</v>
      </c>
      <c r="S57" s="71">
        <v>1753.82</v>
      </c>
      <c r="T57" s="71">
        <v>1762.02</v>
      </c>
      <c r="U57" s="71">
        <v>1778.59</v>
      </c>
      <c r="V57" s="71">
        <v>1842.04</v>
      </c>
      <c r="W57" s="71">
        <v>1872.5</v>
      </c>
      <c r="X57" s="71">
        <v>1888.63</v>
      </c>
      <c r="Y57" s="71">
        <v>1834.5</v>
      </c>
      <c r="Z57" s="71">
        <v>1630.8</v>
      </c>
      <c r="AA57" s="71">
        <v>1469.06</v>
      </c>
    </row>
    <row r="58" spans="1:27" ht="12.75" customHeight="1" outlineLevel="1" x14ac:dyDescent="0.3">
      <c r="A58" s="163" t="s">
        <v>904</v>
      </c>
      <c r="B58" s="94" t="s">
        <v>90</v>
      </c>
      <c r="C58" s="70" t="s">
        <v>79</v>
      </c>
      <c r="D58" s="71">
        <f>$D$10</f>
        <v>2222.89</v>
      </c>
      <c r="E58" s="71">
        <f t="shared" ref="E58:AA58" si="33">$D$10</f>
        <v>2222.89</v>
      </c>
      <c r="F58" s="71">
        <f t="shared" si="33"/>
        <v>2222.89</v>
      </c>
      <c r="G58" s="71">
        <f t="shared" si="33"/>
        <v>2222.89</v>
      </c>
      <c r="H58" s="71">
        <f t="shared" si="33"/>
        <v>2222.89</v>
      </c>
      <c r="I58" s="71">
        <f t="shared" si="33"/>
        <v>2222.89</v>
      </c>
      <c r="J58" s="71">
        <f t="shared" si="33"/>
        <v>2222.89</v>
      </c>
      <c r="K58" s="71">
        <f t="shared" si="33"/>
        <v>2222.89</v>
      </c>
      <c r="L58" s="71">
        <f t="shared" si="33"/>
        <v>2222.89</v>
      </c>
      <c r="M58" s="71">
        <f t="shared" si="33"/>
        <v>2222.89</v>
      </c>
      <c r="N58" s="71">
        <f t="shared" si="33"/>
        <v>2222.89</v>
      </c>
      <c r="O58" s="71">
        <f t="shared" si="33"/>
        <v>2222.89</v>
      </c>
      <c r="P58" s="71">
        <f t="shared" si="33"/>
        <v>2222.89</v>
      </c>
      <c r="Q58" s="71">
        <f t="shared" si="33"/>
        <v>2222.89</v>
      </c>
      <c r="R58" s="71">
        <f t="shared" si="33"/>
        <v>2222.89</v>
      </c>
      <c r="S58" s="71">
        <f t="shared" si="33"/>
        <v>2222.89</v>
      </c>
      <c r="T58" s="71">
        <f t="shared" si="33"/>
        <v>2222.89</v>
      </c>
      <c r="U58" s="71">
        <f t="shared" si="33"/>
        <v>2222.89</v>
      </c>
      <c r="V58" s="71">
        <f t="shared" si="33"/>
        <v>2222.89</v>
      </c>
      <c r="W58" s="71">
        <f t="shared" si="33"/>
        <v>2222.89</v>
      </c>
      <c r="X58" s="71">
        <f t="shared" si="33"/>
        <v>2222.89</v>
      </c>
      <c r="Y58" s="71">
        <f t="shared" si="33"/>
        <v>2222.89</v>
      </c>
      <c r="Z58" s="71">
        <f t="shared" si="33"/>
        <v>2222.89</v>
      </c>
      <c r="AA58" s="71">
        <f t="shared" si="33"/>
        <v>2222.89</v>
      </c>
    </row>
    <row r="59" spans="1:27" ht="12.75" customHeight="1" outlineLevel="1" x14ac:dyDescent="0.3">
      <c r="A59" s="163" t="s">
        <v>905</v>
      </c>
      <c r="B59" s="94" t="s">
        <v>83</v>
      </c>
      <c r="C59" s="70" t="s">
        <v>79</v>
      </c>
      <c r="D59" s="71">
        <v>4.66</v>
      </c>
      <c r="E59" s="71">
        <v>4.66</v>
      </c>
      <c r="F59" s="71">
        <v>4.66</v>
      </c>
      <c r="G59" s="71">
        <v>4.66</v>
      </c>
      <c r="H59" s="71">
        <v>4.66</v>
      </c>
      <c r="I59" s="71">
        <v>4.66</v>
      </c>
      <c r="J59" s="71">
        <v>4.66</v>
      </c>
      <c r="K59" s="71">
        <v>4.66</v>
      </c>
      <c r="L59" s="71">
        <v>4.66</v>
      </c>
      <c r="M59" s="71">
        <v>4.66</v>
      </c>
      <c r="N59" s="71">
        <v>4.66</v>
      </c>
      <c r="O59" s="71">
        <v>4.66</v>
      </c>
      <c r="P59" s="71">
        <v>4.66</v>
      </c>
      <c r="Q59" s="71">
        <v>4.66</v>
      </c>
      <c r="R59" s="71">
        <v>4.66</v>
      </c>
      <c r="S59" s="71">
        <v>4.66</v>
      </c>
      <c r="T59" s="71">
        <v>4.66</v>
      </c>
      <c r="U59" s="71">
        <v>4.66</v>
      </c>
      <c r="V59" s="71">
        <v>4.66</v>
      </c>
      <c r="W59" s="71">
        <v>4.66</v>
      </c>
      <c r="X59" s="71">
        <v>4.66</v>
      </c>
      <c r="Y59" s="71">
        <v>4.66</v>
      </c>
      <c r="Z59" s="71">
        <v>4.66</v>
      </c>
      <c r="AA59" s="71">
        <v>4.66</v>
      </c>
    </row>
    <row r="60" spans="1:27" ht="12.75" customHeight="1" outlineLevel="1" x14ac:dyDescent="0.3">
      <c r="A60" s="163" t="s">
        <v>906</v>
      </c>
      <c r="B60" s="94" t="s">
        <v>878</v>
      </c>
      <c r="C60" s="70" t="s">
        <v>79</v>
      </c>
      <c r="D60" s="71">
        <f>$D$12</f>
        <v>175.36</v>
      </c>
      <c r="E60" s="71">
        <f t="shared" ref="E60:AA60" si="34">$D$12</f>
        <v>175.36</v>
      </c>
      <c r="F60" s="71">
        <f t="shared" si="34"/>
        <v>175.36</v>
      </c>
      <c r="G60" s="71">
        <f t="shared" si="34"/>
        <v>175.36</v>
      </c>
      <c r="H60" s="71">
        <f t="shared" si="34"/>
        <v>175.36</v>
      </c>
      <c r="I60" s="71">
        <f t="shared" si="34"/>
        <v>175.36</v>
      </c>
      <c r="J60" s="71">
        <f t="shared" si="34"/>
        <v>175.36</v>
      </c>
      <c r="K60" s="71">
        <f t="shared" si="34"/>
        <v>175.36</v>
      </c>
      <c r="L60" s="71">
        <f t="shared" si="34"/>
        <v>175.36</v>
      </c>
      <c r="M60" s="71">
        <f t="shared" si="34"/>
        <v>175.36</v>
      </c>
      <c r="N60" s="71">
        <f t="shared" si="34"/>
        <v>175.36</v>
      </c>
      <c r="O60" s="71">
        <f t="shared" si="34"/>
        <v>175.36</v>
      </c>
      <c r="P60" s="71">
        <f t="shared" si="34"/>
        <v>175.36</v>
      </c>
      <c r="Q60" s="71">
        <f t="shared" si="34"/>
        <v>175.36</v>
      </c>
      <c r="R60" s="71">
        <f t="shared" si="34"/>
        <v>175.36</v>
      </c>
      <c r="S60" s="71">
        <f t="shared" si="34"/>
        <v>175.36</v>
      </c>
      <c r="T60" s="71">
        <f t="shared" si="34"/>
        <v>175.36</v>
      </c>
      <c r="U60" s="71">
        <f t="shared" si="34"/>
        <v>175.36</v>
      </c>
      <c r="V60" s="71">
        <f t="shared" si="34"/>
        <v>175.36</v>
      </c>
      <c r="W60" s="71">
        <f t="shared" si="34"/>
        <v>175.36</v>
      </c>
      <c r="X60" s="71">
        <f t="shared" si="34"/>
        <v>175.36</v>
      </c>
      <c r="Y60" s="71">
        <f t="shared" si="34"/>
        <v>175.36</v>
      </c>
      <c r="Z60" s="71">
        <f t="shared" si="34"/>
        <v>175.36</v>
      </c>
      <c r="AA60" s="71">
        <f t="shared" si="34"/>
        <v>175.36</v>
      </c>
    </row>
    <row r="61" spans="1:27" ht="12.75" customHeight="1" outlineLevel="1" x14ac:dyDescent="0.3">
      <c r="A61" s="163" t="s">
        <v>907</v>
      </c>
      <c r="B61" s="94" t="s">
        <v>874</v>
      </c>
      <c r="C61" s="70" t="s">
        <v>79</v>
      </c>
      <c r="D61" s="71">
        <f>$D$13</f>
        <v>216.36</v>
      </c>
      <c r="E61" s="71">
        <f t="shared" ref="E61:AA61" si="35">$D$13</f>
        <v>216.36</v>
      </c>
      <c r="F61" s="71">
        <f t="shared" si="35"/>
        <v>216.36</v>
      </c>
      <c r="G61" s="71">
        <f t="shared" si="35"/>
        <v>216.36</v>
      </c>
      <c r="H61" s="71">
        <f t="shared" si="35"/>
        <v>216.36</v>
      </c>
      <c r="I61" s="71">
        <f t="shared" si="35"/>
        <v>216.36</v>
      </c>
      <c r="J61" s="71">
        <f t="shared" si="35"/>
        <v>216.36</v>
      </c>
      <c r="K61" s="71">
        <f t="shared" si="35"/>
        <v>216.36</v>
      </c>
      <c r="L61" s="71">
        <f t="shared" si="35"/>
        <v>216.36</v>
      </c>
      <c r="M61" s="71">
        <f t="shared" si="35"/>
        <v>216.36</v>
      </c>
      <c r="N61" s="71">
        <f t="shared" si="35"/>
        <v>216.36</v>
      </c>
      <c r="O61" s="71">
        <f t="shared" si="35"/>
        <v>216.36</v>
      </c>
      <c r="P61" s="71">
        <f t="shared" si="35"/>
        <v>216.36</v>
      </c>
      <c r="Q61" s="71">
        <f t="shared" si="35"/>
        <v>216.36</v>
      </c>
      <c r="R61" s="71">
        <f t="shared" si="35"/>
        <v>216.36</v>
      </c>
      <c r="S61" s="71">
        <f t="shared" si="35"/>
        <v>216.36</v>
      </c>
      <c r="T61" s="71">
        <f t="shared" si="35"/>
        <v>216.36</v>
      </c>
      <c r="U61" s="71">
        <f t="shared" si="35"/>
        <v>216.36</v>
      </c>
      <c r="V61" s="71">
        <f t="shared" si="35"/>
        <v>216.36</v>
      </c>
      <c r="W61" s="71">
        <f t="shared" si="35"/>
        <v>216.36</v>
      </c>
      <c r="X61" s="71">
        <f t="shared" si="35"/>
        <v>216.36</v>
      </c>
      <c r="Y61" s="71">
        <f t="shared" si="35"/>
        <v>216.36</v>
      </c>
      <c r="Z61" s="71">
        <f t="shared" si="35"/>
        <v>216.36</v>
      </c>
      <c r="AA61" s="71">
        <f t="shared" si="35"/>
        <v>216.36</v>
      </c>
    </row>
    <row r="62" spans="1:27" ht="12.75" customHeight="1" x14ac:dyDescent="0.3">
      <c r="A62" s="162" t="s">
        <v>50</v>
      </c>
      <c r="B62" s="54" t="str">
        <f>"10"&amp;"."&amp;$B$218&amp;"."&amp;$B$219</f>
        <v>10.03.2024</v>
      </c>
      <c r="C62" s="134" t="s">
        <v>76</v>
      </c>
      <c r="D62" s="135">
        <f>ROUND(((D63+D64+D66+D65+D67)/1000),5)</f>
        <v>3.9697300000000002</v>
      </c>
      <c r="E62" s="135">
        <f t="shared" ref="E62:AA62" si="36">ROUND(((E63+E64+E66+E65+E67)/1000),5)</f>
        <v>3.8693200000000001</v>
      </c>
      <c r="F62" s="135">
        <f t="shared" si="36"/>
        <v>3.8517399999999999</v>
      </c>
      <c r="G62" s="135">
        <f t="shared" si="36"/>
        <v>3.8374299999999999</v>
      </c>
      <c r="H62" s="135">
        <f t="shared" si="36"/>
        <v>3.85595</v>
      </c>
      <c r="I62" s="135">
        <f t="shared" si="36"/>
        <v>3.8757600000000001</v>
      </c>
      <c r="J62" s="135">
        <f t="shared" si="36"/>
        <v>3.9026800000000001</v>
      </c>
      <c r="K62" s="135">
        <f t="shared" si="36"/>
        <v>4.0653199999999998</v>
      </c>
      <c r="L62" s="135">
        <f t="shared" si="36"/>
        <v>4.3005500000000003</v>
      </c>
      <c r="M62" s="135">
        <f t="shared" si="36"/>
        <v>4.3694100000000002</v>
      </c>
      <c r="N62" s="135">
        <f t="shared" si="36"/>
        <v>4.4436799999999996</v>
      </c>
      <c r="O62" s="135">
        <f t="shared" si="36"/>
        <v>4.4472199999999997</v>
      </c>
      <c r="P62" s="135">
        <f t="shared" si="36"/>
        <v>4.4310299999999998</v>
      </c>
      <c r="Q62" s="135">
        <f t="shared" si="36"/>
        <v>4.4128499999999997</v>
      </c>
      <c r="R62" s="135">
        <f t="shared" si="36"/>
        <v>4.3609400000000003</v>
      </c>
      <c r="S62" s="135">
        <f t="shared" si="36"/>
        <v>4.3335100000000004</v>
      </c>
      <c r="T62" s="135">
        <f t="shared" si="36"/>
        <v>4.3376299999999999</v>
      </c>
      <c r="U62" s="135">
        <f t="shared" si="36"/>
        <v>4.3559299999999999</v>
      </c>
      <c r="V62" s="135">
        <f t="shared" si="36"/>
        <v>4.4326699999999999</v>
      </c>
      <c r="W62" s="135">
        <f t="shared" si="36"/>
        <v>4.4817400000000003</v>
      </c>
      <c r="X62" s="135">
        <f t="shared" si="36"/>
        <v>4.4697300000000002</v>
      </c>
      <c r="Y62" s="135">
        <f t="shared" si="36"/>
        <v>4.4116099999999996</v>
      </c>
      <c r="Z62" s="135">
        <f t="shared" si="36"/>
        <v>4.1930899999999998</v>
      </c>
      <c r="AA62" s="135">
        <f t="shared" si="36"/>
        <v>3.93066</v>
      </c>
    </row>
    <row r="63" spans="1:27" ht="12.75" customHeight="1" outlineLevel="1" x14ac:dyDescent="0.3">
      <c r="A63" s="163" t="s">
        <v>908</v>
      </c>
      <c r="B63" s="94" t="s">
        <v>238</v>
      </c>
      <c r="C63" s="70" t="s">
        <v>79</v>
      </c>
      <c r="D63" s="71">
        <v>1350.46</v>
      </c>
      <c r="E63" s="71">
        <v>1250.05</v>
      </c>
      <c r="F63" s="71">
        <v>1232.47</v>
      </c>
      <c r="G63" s="71">
        <v>1218.1600000000001</v>
      </c>
      <c r="H63" s="71">
        <v>1236.68</v>
      </c>
      <c r="I63" s="71">
        <v>1256.49</v>
      </c>
      <c r="J63" s="71">
        <v>1283.4100000000001</v>
      </c>
      <c r="K63" s="71">
        <v>1446.05</v>
      </c>
      <c r="L63" s="71">
        <v>1681.28</v>
      </c>
      <c r="M63" s="71">
        <v>1750.14</v>
      </c>
      <c r="N63" s="71">
        <v>1824.41</v>
      </c>
      <c r="O63" s="71">
        <v>1827.95</v>
      </c>
      <c r="P63" s="71">
        <v>1811.76</v>
      </c>
      <c r="Q63" s="71">
        <v>1793.58</v>
      </c>
      <c r="R63" s="71">
        <v>1741.67</v>
      </c>
      <c r="S63" s="71">
        <v>1714.24</v>
      </c>
      <c r="T63" s="71">
        <v>1718.36</v>
      </c>
      <c r="U63" s="71">
        <v>1736.66</v>
      </c>
      <c r="V63" s="71">
        <v>1813.4</v>
      </c>
      <c r="W63" s="71">
        <v>1862.47</v>
      </c>
      <c r="X63" s="71">
        <v>1850.46</v>
      </c>
      <c r="Y63" s="71">
        <v>1792.34</v>
      </c>
      <c r="Z63" s="71">
        <v>1573.82</v>
      </c>
      <c r="AA63" s="71">
        <v>1311.39</v>
      </c>
    </row>
    <row r="64" spans="1:27" ht="12.75" customHeight="1" outlineLevel="1" x14ac:dyDescent="0.3">
      <c r="A64" s="163" t="s">
        <v>909</v>
      </c>
      <c r="B64" s="94" t="s">
        <v>90</v>
      </c>
      <c r="C64" s="70" t="s">
        <v>79</v>
      </c>
      <c r="D64" s="71">
        <f>$D$10</f>
        <v>2222.89</v>
      </c>
      <c r="E64" s="71">
        <f t="shared" ref="E64:AA64" si="37">$D$10</f>
        <v>2222.89</v>
      </c>
      <c r="F64" s="71">
        <f t="shared" si="37"/>
        <v>2222.89</v>
      </c>
      <c r="G64" s="71">
        <f t="shared" si="37"/>
        <v>2222.89</v>
      </c>
      <c r="H64" s="71">
        <f t="shared" si="37"/>
        <v>2222.89</v>
      </c>
      <c r="I64" s="71">
        <f t="shared" si="37"/>
        <v>2222.89</v>
      </c>
      <c r="J64" s="71">
        <f t="shared" si="37"/>
        <v>2222.89</v>
      </c>
      <c r="K64" s="71">
        <f t="shared" si="37"/>
        <v>2222.89</v>
      </c>
      <c r="L64" s="71">
        <f t="shared" si="37"/>
        <v>2222.89</v>
      </c>
      <c r="M64" s="71">
        <f t="shared" si="37"/>
        <v>2222.89</v>
      </c>
      <c r="N64" s="71">
        <f t="shared" si="37"/>
        <v>2222.89</v>
      </c>
      <c r="O64" s="71">
        <f t="shared" si="37"/>
        <v>2222.89</v>
      </c>
      <c r="P64" s="71">
        <f t="shared" si="37"/>
        <v>2222.89</v>
      </c>
      <c r="Q64" s="71">
        <f t="shared" si="37"/>
        <v>2222.89</v>
      </c>
      <c r="R64" s="71">
        <f t="shared" si="37"/>
        <v>2222.89</v>
      </c>
      <c r="S64" s="71">
        <f t="shared" si="37"/>
        <v>2222.89</v>
      </c>
      <c r="T64" s="71">
        <f t="shared" si="37"/>
        <v>2222.89</v>
      </c>
      <c r="U64" s="71">
        <f t="shared" si="37"/>
        <v>2222.89</v>
      </c>
      <c r="V64" s="71">
        <f t="shared" si="37"/>
        <v>2222.89</v>
      </c>
      <c r="W64" s="71">
        <f t="shared" si="37"/>
        <v>2222.89</v>
      </c>
      <c r="X64" s="71">
        <f t="shared" si="37"/>
        <v>2222.89</v>
      </c>
      <c r="Y64" s="71">
        <f t="shared" si="37"/>
        <v>2222.89</v>
      </c>
      <c r="Z64" s="71">
        <f t="shared" si="37"/>
        <v>2222.89</v>
      </c>
      <c r="AA64" s="71">
        <f t="shared" si="37"/>
        <v>2222.89</v>
      </c>
    </row>
    <row r="65" spans="1:27" ht="12.75" customHeight="1" outlineLevel="1" x14ac:dyDescent="0.3">
      <c r="A65" s="163" t="s">
        <v>910</v>
      </c>
      <c r="B65" s="94" t="s">
        <v>83</v>
      </c>
      <c r="C65" s="70" t="s">
        <v>79</v>
      </c>
      <c r="D65" s="71">
        <v>4.66</v>
      </c>
      <c r="E65" s="71">
        <v>4.66</v>
      </c>
      <c r="F65" s="71">
        <v>4.66</v>
      </c>
      <c r="G65" s="71">
        <v>4.66</v>
      </c>
      <c r="H65" s="71">
        <v>4.66</v>
      </c>
      <c r="I65" s="71">
        <v>4.66</v>
      </c>
      <c r="J65" s="71">
        <v>4.66</v>
      </c>
      <c r="K65" s="71">
        <v>4.66</v>
      </c>
      <c r="L65" s="71">
        <v>4.66</v>
      </c>
      <c r="M65" s="71">
        <v>4.66</v>
      </c>
      <c r="N65" s="71">
        <v>4.66</v>
      </c>
      <c r="O65" s="71">
        <v>4.66</v>
      </c>
      <c r="P65" s="71">
        <v>4.66</v>
      </c>
      <c r="Q65" s="71">
        <v>4.66</v>
      </c>
      <c r="R65" s="71">
        <v>4.66</v>
      </c>
      <c r="S65" s="71">
        <v>4.66</v>
      </c>
      <c r="T65" s="71">
        <v>4.66</v>
      </c>
      <c r="U65" s="71">
        <v>4.66</v>
      </c>
      <c r="V65" s="71">
        <v>4.66</v>
      </c>
      <c r="W65" s="71">
        <v>4.66</v>
      </c>
      <c r="X65" s="71">
        <v>4.66</v>
      </c>
      <c r="Y65" s="71">
        <v>4.66</v>
      </c>
      <c r="Z65" s="71">
        <v>4.66</v>
      </c>
      <c r="AA65" s="71">
        <v>4.66</v>
      </c>
    </row>
    <row r="66" spans="1:27" ht="12.75" customHeight="1" outlineLevel="1" x14ac:dyDescent="0.3">
      <c r="A66" s="163" t="s">
        <v>911</v>
      </c>
      <c r="B66" s="94" t="s">
        <v>878</v>
      </c>
      <c r="C66" s="70" t="s">
        <v>79</v>
      </c>
      <c r="D66" s="71">
        <f>$D$12</f>
        <v>175.36</v>
      </c>
      <c r="E66" s="71">
        <f t="shared" ref="E66:AA66" si="38">$D$12</f>
        <v>175.36</v>
      </c>
      <c r="F66" s="71">
        <f t="shared" si="38"/>
        <v>175.36</v>
      </c>
      <c r="G66" s="71">
        <f t="shared" si="38"/>
        <v>175.36</v>
      </c>
      <c r="H66" s="71">
        <f t="shared" si="38"/>
        <v>175.36</v>
      </c>
      <c r="I66" s="71">
        <f t="shared" si="38"/>
        <v>175.36</v>
      </c>
      <c r="J66" s="71">
        <f t="shared" si="38"/>
        <v>175.36</v>
      </c>
      <c r="K66" s="71">
        <f t="shared" si="38"/>
        <v>175.36</v>
      </c>
      <c r="L66" s="71">
        <f t="shared" si="38"/>
        <v>175.36</v>
      </c>
      <c r="M66" s="71">
        <f t="shared" si="38"/>
        <v>175.36</v>
      </c>
      <c r="N66" s="71">
        <f t="shared" si="38"/>
        <v>175.36</v>
      </c>
      <c r="O66" s="71">
        <f t="shared" si="38"/>
        <v>175.36</v>
      </c>
      <c r="P66" s="71">
        <f t="shared" si="38"/>
        <v>175.36</v>
      </c>
      <c r="Q66" s="71">
        <f t="shared" si="38"/>
        <v>175.36</v>
      </c>
      <c r="R66" s="71">
        <f t="shared" si="38"/>
        <v>175.36</v>
      </c>
      <c r="S66" s="71">
        <f t="shared" si="38"/>
        <v>175.36</v>
      </c>
      <c r="T66" s="71">
        <f t="shared" si="38"/>
        <v>175.36</v>
      </c>
      <c r="U66" s="71">
        <f t="shared" si="38"/>
        <v>175.36</v>
      </c>
      <c r="V66" s="71">
        <f t="shared" si="38"/>
        <v>175.36</v>
      </c>
      <c r="W66" s="71">
        <f t="shared" si="38"/>
        <v>175.36</v>
      </c>
      <c r="X66" s="71">
        <f t="shared" si="38"/>
        <v>175.36</v>
      </c>
      <c r="Y66" s="71">
        <f t="shared" si="38"/>
        <v>175.36</v>
      </c>
      <c r="Z66" s="71">
        <f t="shared" si="38"/>
        <v>175.36</v>
      </c>
      <c r="AA66" s="71">
        <f t="shared" si="38"/>
        <v>175.36</v>
      </c>
    </row>
    <row r="67" spans="1:27" ht="12.75" customHeight="1" outlineLevel="1" x14ac:dyDescent="0.3">
      <c r="A67" s="163" t="s">
        <v>912</v>
      </c>
      <c r="B67" s="94" t="s">
        <v>874</v>
      </c>
      <c r="C67" s="70" t="s">
        <v>79</v>
      </c>
      <c r="D67" s="71">
        <f>$D$13</f>
        <v>216.36</v>
      </c>
      <c r="E67" s="71">
        <f t="shared" ref="E67:AA67" si="39">$D$13</f>
        <v>216.36</v>
      </c>
      <c r="F67" s="71">
        <f t="shared" si="39"/>
        <v>216.36</v>
      </c>
      <c r="G67" s="71">
        <f t="shared" si="39"/>
        <v>216.36</v>
      </c>
      <c r="H67" s="71">
        <f t="shared" si="39"/>
        <v>216.36</v>
      </c>
      <c r="I67" s="71">
        <f t="shared" si="39"/>
        <v>216.36</v>
      </c>
      <c r="J67" s="71">
        <f t="shared" si="39"/>
        <v>216.36</v>
      </c>
      <c r="K67" s="71">
        <f t="shared" si="39"/>
        <v>216.36</v>
      </c>
      <c r="L67" s="71">
        <f t="shared" si="39"/>
        <v>216.36</v>
      </c>
      <c r="M67" s="71">
        <f t="shared" si="39"/>
        <v>216.36</v>
      </c>
      <c r="N67" s="71">
        <f t="shared" si="39"/>
        <v>216.36</v>
      </c>
      <c r="O67" s="71">
        <f t="shared" si="39"/>
        <v>216.36</v>
      </c>
      <c r="P67" s="71">
        <f t="shared" si="39"/>
        <v>216.36</v>
      </c>
      <c r="Q67" s="71">
        <f t="shared" si="39"/>
        <v>216.36</v>
      </c>
      <c r="R67" s="71">
        <f t="shared" si="39"/>
        <v>216.36</v>
      </c>
      <c r="S67" s="71">
        <f t="shared" si="39"/>
        <v>216.36</v>
      </c>
      <c r="T67" s="71">
        <f t="shared" si="39"/>
        <v>216.36</v>
      </c>
      <c r="U67" s="71">
        <f t="shared" si="39"/>
        <v>216.36</v>
      </c>
      <c r="V67" s="71">
        <f t="shared" si="39"/>
        <v>216.36</v>
      </c>
      <c r="W67" s="71">
        <f t="shared" si="39"/>
        <v>216.36</v>
      </c>
      <c r="X67" s="71">
        <f t="shared" si="39"/>
        <v>216.36</v>
      </c>
      <c r="Y67" s="71">
        <f t="shared" si="39"/>
        <v>216.36</v>
      </c>
      <c r="Z67" s="71">
        <f t="shared" si="39"/>
        <v>216.36</v>
      </c>
      <c r="AA67" s="71">
        <f t="shared" si="39"/>
        <v>216.36</v>
      </c>
    </row>
    <row r="68" spans="1:27" ht="12.75" customHeight="1" x14ac:dyDescent="0.3">
      <c r="A68" s="162" t="s">
        <v>52</v>
      </c>
      <c r="B68" s="54" t="str">
        <f>"11"&amp;"."&amp;$B$218&amp;"."&amp;$B$219</f>
        <v>11.03.2024</v>
      </c>
      <c r="C68" s="134" t="s">
        <v>76</v>
      </c>
      <c r="D68" s="135">
        <f>ROUND(((D69+D70+D72+D71+D73)/1000),5)</f>
        <v>3.8712800000000001</v>
      </c>
      <c r="E68" s="135">
        <f t="shared" ref="E68:AA68" si="40">ROUND(((E69+E70+E72+E71+E73)/1000),5)</f>
        <v>3.8431099999999998</v>
      </c>
      <c r="F68" s="135">
        <f t="shared" si="40"/>
        <v>3.8011200000000001</v>
      </c>
      <c r="G68" s="135">
        <f t="shared" si="40"/>
        <v>3.7831299999999999</v>
      </c>
      <c r="H68" s="135">
        <f t="shared" si="40"/>
        <v>3.8243100000000001</v>
      </c>
      <c r="I68" s="135">
        <f t="shared" si="40"/>
        <v>3.9144800000000002</v>
      </c>
      <c r="J68" s="135">
        <f t="shared" si="40"/>
        <v>4.0945999999999998</v>
      </c>
      <c r="K68" s="135">
        <f t="shared" si="40"/>
        <v>4.3086599999999997</v>
      </c>
      <c r="L68" s="135">
        <f t="shared" si="40"/>
        <v>4.4363999999999999</v>
      </c>
      <c r="M68" s="135">
        <f t="shared" si="40"/>
        <v>4.5155900000000004</v>
      </c>
      <c r="N68" s="135">
        <f t="shared" si="40"/>
        <v>4.5019400000000003</v>
      </c>
      <c r="O68" s="135">
        <f t="shared" si="40"/>
        <v>4.5047899999999998</v>
      </c>
      <c r="P68" s="135">
        <f t="shared" si="40"/>
        <v>4.4879499999999997</v>
      </c>
      <c r="Q68" s="135">
        <f t="shared" si="40"/>
        <v>4.4752400000000003</v>
      </c>
      <c r="R68" s="135">
        <f t="shared" si="40"/>
        <v>4.4518899999999997</v>
      </c>
      <c r="S68" s="135">
        <f t="shared" si="40"/>
        <v>4.4316000000000004</v>
      </c>
      <c r="T68" s="135">
        <f t="shared" si="40"/>
        <v>4.4284100000000004</v>
      </c>
      <c r="U68" s="135">
        <f t="shared" si="40"/>
        <v>4.3600300000000001</v>
      </c>
      <c r="V68" s="135">
        <f t="shared" si="40"/>
        <v>4.38734</v>
      </c>
      <c r="W68" s="135">
        <f t="shared" si="40"/>
        <v>4.4135600000000004</v>
      </c>
      <c r="X68" s="135">
        <f t="shared" si="40"/>
        <v>4.3723200000000002</v>
      </c>
      <c r="Y68" s="135">
        <f t="shared" si="40"/>
        <v>4.3111899999999999</v>
      </c>
      <c r="Z68" s="135">
        <f t="shared" si="40"/>
        <v>4.1071</v>
      </c>
      <c r="AA68" s="135">
        <f t="shared" si="40"/>
        <v>3.8625799999999999</v>
      </c>
    </row>
    <row r="69" spans="1:27" ht="12.75" customHeight="1" outlineLevel="1" x14ac:dyDescent="0.3">
      <c r="A69" s="163" t="s">
        <v>54</v>
      </c>
      <c r="B69" s="94" t="s">
        <v>238</v>
      </c>
      <c r="C69" s="70" t="s">
        <v>79</v>
      </c>
      <c r="D69" s="71">
        <v>1252.01</v>
      </c>
      <c r="E69" s="71">
        <v>1223.8399999999999</v>
      </c>
      <c r="F69" s="71">
        <v>1181.8499999999999</v>
      </c>
      <c r="G69" s="71">
        <v>1163.8599999999999</v>
      </c>
      <c r="H69" s="71">
        <v>1205.04</v>
      </c>
      <c r="I69" s="71">
        <v>1295.21</v>
      </c>
      <c r="J69" s="71">
        <v>1475.33</v>
      </c>
      <c r="K69" s="71">
        <v>1689.39</v>
      </c>
      <c r="L69" s="71">
        <v>1817.13</v>
      </c>
      <c r="M69" s="71">
        <v>1896.32</v>
      </c>
      <c r="N69" s="71">
        <v>1882.67</v>
      </c>
      <c r="O69" s="71">
        <v>1885.52</v>
      </c>
      <c r="P69" s="71">
        <v>1868.68</v>
      </c>
      <c r="Q69" s="71">
        <v>1855.97</v>
      </c>
      <c r="R69" s="71">
        <v>1832.62</v>
      </c>
      <c r="S69" s="71">
        <v>1812.33</v>
      </c>
      <c r="T69" s="71">
        <v>1809.14</v>
      </c>
      <c r="U69" s="71">
        <v>1740.76</v>
      </c>
      <c r="V69" s="71">
        <v>1768.07</v>
      </c>
      <c r="W69" s="71">
        <v>1794.29</v>
      </c>
      <c r="X69" s="71">
        <v>1753.05</v>
      </c>
      <c r="Y69" s="71">
        <v>1691.92</v>
      </c>
      <c r="Z69" s="71">
        <v>1487.83</v>
      </c>
      <c r="AA69" s="71">
        <v>1243.31</v>
      </c>
    </row>
    <row r="70" spans="1:27" ht="12.75" customHeight="1" outlineLevel="1" x14ac:dyDescent="0.3">
      <c r="A70" s="163" t="s">
        <v>55</v>
      </c>
      <c r="B70" s="94" t="s">
        <v>90</v>
      </c>
      <c r="C70" s="70" t="s">
        <v>79</v>
      </c>
      <c r="D70" s="71">
        <f>$D$10</f>
        <v>2222.89</v>
      </c>
      <c r="E70" s="71">
        <f t="shared" ref="E70:AA70" si="41">$D$10</f>
        <v>2222.89</v>
      </c>
      <c r="F70" s="71">
        <f t="shared" si="41"/>
        <v>2222.89</v>
      </c>
      <c r="G70" s="71">
        <f t="shared" si="41"/>
        <v>2222.89</v>
      </c>
      <c r="H70" s="71">
        <f t="shared" si="41"/>
        <v>2222.89</v>
      </c>
      <c r="I70" s="71">
        <f t="shared" si="41"/>
        <v>2222.89</v>
      </c>
      <c r="J70" s="71">
        <f t="shared" si="41"/>
        <v>2222.89</v>
      </c>
      <c r="K70" s="71">
        <f t="shared" si="41"/>
        <v>2222.89</v>
      </c>
      <c r="L70" s="71">
        <f t="shared" si="41"/>
        <v>2222.89</v>
      </c>
      <c r="M70" s="71">
        <f t="shared" si="41"/>
        <v>2222.89</v>
      </c>
      <c r="N70" s="71">
        <f t="shared" si="41"/>
        <v>2222.89</v>
      </c>
      <c r="O70" s="71">
        <f t="shared" si="41"/>
        <v>2222.89</v>
      </c>
      <c r="P70" s="71">
        <f t="shared" si="41"/>
        <v>2222.89</v>
      </c>
      <c r="Q70" s="71">
        <f t="shared" si="41"/>
        <v>2222.89</v>
      </c>
      <c r="R70" s="71">
        <f t="shared" si="41"/>
        <v>2222.89</v>
      </c>
      <c r="S70" s="71">
        <f t="shared" si="41"/>
        <v>2222.89</v>
      </c>
      <c r="T70" s="71">
        <f t="shared" si="41"/>
        <v>2222.89</v>
      </c>
      <c r="U70" s="71">
        <f t="shared" si="41"/>
        <v>2222.89</v>
      </c>
      <c r="V70" s="71">
        <f t="shared" si="41"/>
        <v>2222.89</v>
      </c>
      <c r="W70" s="71">
        <f t="shared" si="41"/>
        <v>2222.89</v>
      </c>
      <c r="X70" s="71">
        <f t="shared" si="41"/>
        <v>2222.89</v>
      </c>
      <c r="Y70" s="71">
        <f t="shared" si="41"/>
        <v>2222.89</v>
      </c>
      <c r="Z70" s="71">
        <f t="shared" si="41"/>
        <v>2222.89</v>
      </c>
      <c r="AA70" s="71">
        <f t="shared" si="41"/>
        <v>2222.89</v>
      </c>
    </row>
    <row r="71" spans="1:27" ht="12.75" customHeight="1" outlineLevel="1" x14ac:dyDescent="0.3">
      <c r="A71" s="163" t="s">
        <v>56</v>
      </c>
      <c r="B71" s="94" t="s">
        <v>83</v>
      </c>
      <c r="C71" s="70" t="s">
        <v>79</v>
      </c>
      <c r="D71" s="71">
        <v>4.66</v>
      </c>
      <c r="E71" s="71">
        <v>4.66</v>
      </c>
      <c r="F71" s="71">
        <v>4.66</v>
      </c>
      <c r="G71" s="71">
        <v>4.66</v>
      </c>
      <c r="H71" s="71">
        <v>4.66</v>
      </c>
      <c r="I71" s="71">
        <v>4.66</v>
      </c>
      <c r="J71" s="71">
        <v>4.66</v>
      </c>
      <c r="K71" s="71">
        <v>4.66</v>
      </c>
      <c r="L71" s="71">
        <v>4.66</v>
      </c>
      <c r="M71" s="71">
        <v>4.66</v>
      </c>
      <c r="N71" s="71">
        <v>4.66</v>
      </c>
      <c r="O71" s="71">
        <v>4.66</v>
      </c>
      <c r="P71" s="71">
        <v>4.66</v>
      </c>
      <c r="Q71" s="71">
        <v>4.66</v>
      </c>
      <c r="R71" s="71">
        <v>4.66</v>
      </c>
      <c r="S71" s="71">
        <v>4.66</v>
      </c>
      <c r="T71" s="71">
        <v>4.66</v>
      </c>
      <c r="U71" s="71">
        <v>4.66</v>
      </c>
      <c r="V71" s="71">
        <v>4.66</v>
      </c>
      <c r="W71" s="71">
        <v>4.66</v>
      </c>
      <c r="X71" s="71">
        <v>4.66</v>
      </c>
      <c r="Y71" s="71">
        <v>4.66</v>
      </c>
      <c r="Z71" s="71">
        <v>4.66</v>
      </c>
      <c r="AA71" s="71">
        <v>4.66</v>
      </c>
    </row>
    <row r="72" spans="1:27" ht="12.75" customHeight="1" outlineLevel="1" x14ac:dyDescent="0.3">
      <c r="A72" s="163" t="s">
        <v>57</v>
      </c>
      <c r="B72" s="94" t="s">
        <v>878</v>
      </c>
      <c r="C72" s="70" t="s">
        <v>79</v>
      </c>
      <c r="D72" s="71">
        <f>$D$12</f>
        <v>175.36</v>
      </c>
      <c r="E72" s="71">
        <f t="shared" ref="E72:AA72" si="42">$D$12</f>
        <v>175.36</v>
      </c>
      <c r="F72" s="71">
        <f t="shared" si="42"/>
        <v>175.36</v>
      </c>
      <c r="G72" s="71">
        <f t="shared" si="42"/>
        <v>175.36</v>
      </c>
      <c r="H72" s="71">
        <f t="shared" si="42"/>
        <v>175.36</v>
      </c>
      <c r="I72" s="71">
        <f t="shared" si="42"/>
        <v>175.36</v>
      </c>
      <c r="J72" s="71">
        <f t="shared" si="42"/>
        <v>175.36</v>
      </c>
      <c r="K72" s="71">
        <f t="shared" si="42"/>
        <v>175.36</v>
      </c>
      <c r="L72" s="71">
        <f t="shared" si="42"/>
        <v>175.36</v>
      </c>
      <c r="M72" s="71">
        <f t="shared" si="42"/>
        <v>175.36</v>
      </c>
      <c r="N72" s="71">
        <f t="shared" si="42"/>
        <v>175.36</v>
      </c>
      <c r="O72" s="71">
        <f t="shared" si="42"/>
        <v>175.36</v>
      </c>
      <c r="P72" s="71">
        <f t="shared" si="42"/>
        <v>175.36</v>
      </c>
      <c r="Q72" s="71">
        <f t="shared" si="42"/>
        <v>175.36</v>
      </c>
      <c r="R72" s="71">
        <f t="shared" si="42"/>
        <v>175.36</v>
      </c>
      <c r="S72" s="71">
        <f t="shared" si="42"/>
        <v>175.36</v>
      </c>
      <c r="T72" s="71">
        <f t="shared" si="42"/>
        <v>175.36</v>
      </c>
      <c r="U72" s="71">
        <f t="shared" si="42"/>
        <v>175.36</v>
      </c>
      <c r="V72" s="71">
        <f t="shared" si="42"/>
        <v>175.36</v>
      </c>
      <c r="W72" s="71">
        <f t="shared" si="42"/>
        <v>175.36</v>
      </c>
      <c r="X72" s="71">
        <f t="shared" si="42"/>
        <v>175.36</v>
      </c>
      <c r="Y72" s="71">
        <f t="shared" si="42"/>
        <v>175.36</v>
      </c>
      <c r="Z72" s="71">
        <f t="shared" si="42"/>
        <v>175.36</v>
      </c>
      <c r="AA72" s="71">
        <f t="shared" si="42"/>
        <v>175.36</v>
      </c>
    </row>
    <row r="73" spans="1:27" ht="12.75" customHeight="1" outlineLevel="1" x14ac:dyDescent="0.3">
      <c r="A73" s="163" t="s">
        <v>58</v>
      </c>
      <c r="B73" s="94" t="s">
        <v>874</v>
      </c>
      <c r="C73" s="70" t="s">
        <v>79</v>
      </c>
      <c r="D73" s="71">
        <f>$D$13</f>
        <v>216.36</v>
      </c>
      <c r="E73" s="71">
        <f t="shared" ref="E73:AA73" si="43">$D$13</f>
        <v>216.36</v>
      </c>
      <c r="F73" s="71">
        <f t="shared" si="43"/>
        <v>216.36</v>
      </c>
      <c r="G73" s="71">
        <f t="shared" si="43"/>
        <v>216.36</v>
      </c>
      <c r="H73" s="71">
        <f t="shared" si="43"/>
        <v>216.36</v>
      </c>
      <c r="I73" s="71">
        <f t="shared" si="43"/>
        <v>216.36</v>
      </c>
      <c r="J73" s="71">
        <f t="shared" si="43"/>
        <v>216.36</v>
      </c>
      <c r="K73" s="71">
        <f t="shared" si="43"/>
        <v>216.36</v>
      </c>
      <c r="L73" s="71">
        <f t="shared" si="43"/>
        <v>216.36</v>
      </c>
      <c r="M73" s="71">
        <f t="shared" si="43"/>
        <v>216.36</v>
      </c>
      <c r="N73" s="71">
        <f t="shared" si="43"/>
        <v>216.36</v>
      </c>
      <c r="O73" s="71">
        <f t="shared" si="43"/>
        <v>216.36</v>
      </c>
      <c r="P73" s="71">
        <f t="shared" si="43"/>
        <v>216.36</v>
      </c>
      <c r="Q73" s="71">
        <f t="shared" si="43"/>
        <v>216.36</v>
      </c>
      <c r="R73" s="71">
        <f t="shared" si="43"/>
        <v>216.36</v>
      </c>
      <c r="S73" s="71">
        <f t="shared" si="43"/>
        <v>216.36</v>
      </c>
      <c r="T73" s="71">
        <f t="shared" si="43"/>
        <v>216.36</v>
      </c>
      <c r="U73" s="71">
        <f t="shared" si="43"/>
        <v>216.36</v>
      </c>
      <c r="V73" s="71">
        <f t="shared" si="43"/>
        <v>216.36</v>
      </c>
      <c r="W73" s="71">
        <f t="shared" si="43"/>
        <v>216.36</v>
      </c>
      <c r="X73" s="71">
        <f t="shared" si="43"/>
        <v>216.36</v>
      </c>
      <c r="Y73" s="71">
        <f t="shared" si="43"/>
        <v>216.36</v>
      </c>
      <c r="Z73" s="71">
        <f t="shared" si="43"/>
        <v>216.36</v>
      </c>
      <c r="AA73" s="71">
        <f t="shared" si="43"/>
        <v>216.36</v>
      </c>
    </row>
    <row r="74" spans="1:27" ht="12.75" customHeight="1" x14ac:dyDescent="0.3">
      <c r="A74" s="162" t="s">
        <v>59</v>
      </c>
      <c r="B74" s="54" t="str">
        <f>"12"&amp;"."&amp;$B$218&amp;"."&amp;$B$219</f>
        <v>12.03.2024</v>
      </c>
      <c r="C74" s="134" t="s">
        <v>76</v>
      </c>
      <c r="D74" s="135">
        <f>ROUND(((D75+D76+D78+D77+D79)/1000),5)</f>
        <v>3.8605800000000001</v>
      </c>
      <c r="E74" s="135">
        <f t="shared" ref="E74:AA74" si="44">ROUND(((E75+E76+E78+E77+E79)/1000),5)</f>
        <v>3.8087399999999998</v>
      </c>
      <c r="F74" s="135">
        <f t="shared" si="44"/>
        <v>3.7714500000000002</v>
      </c>
      <c r="G74" s="135">
        <f t="shared" si="44"/>
        <v>3.7684099999999998</v>
      </c>
      <c r="H74" s="135">
        <f t="shared" si="44"/>
        <v>3.8204400000000001</v>
      </c>
      <c r="I74" s="135">
        <f t="shared" si="44"/>
        <v>3.9198300000000001</v>
      </c>
      <c r="J74" s="135">
        <f t="shared" si="44"/>
        <v>4.0905300000000002</v>
      </c>
      <c r="K74" s="135">
        <f t="shared" si="44"/>
        <v>4.3163</v>
      </c>
      <c r="L74" s="135">
        <f t="shared" si="44"/>
        <v>4.3942800000000002</v>
      </c>
      <c r="M74" s="135">
        <f t="shared" si="44"/>
        <v>4.4517699999999998</v>
      </c>
      <c r="N74" s="135">
        <f t="shared" si="44"/>
        <v>4.4513699999999998</v>
      </c>
      <c r="O74" s="135">
        <f t="shared" si="44"/>
        <v>4.4572799999999999</v>
      </c>
      <c r="P74" s="135">
        <f t="shared" si="44"/>
        <v>4.4385399999999997</v>
      </c>
      <c r="Q74" s="135">
        <f t="shared" si="44"/>
        <v>4.4376100000000003</v>
      </c>
      <c r="R74" s="135">
        <f t="shared" si="44"/>
        <v>4.4149900000000004</v>
      </c>
      <c r="S74" s="135">
        <f t="shared" si="44"/>
        <v>4.3975499999999998</v>
      </c>
      <c r="T74" s="135">
        <f t="shared" si="44"/>
        <v>4.3937900000000001</v>
      </c>
      <c r="U74" s="135">
        <f t="shared" si="44"/>
        <v>4.3459000000000003</v>
      </c>
      <c r="V74" s="135">
        <f t="shared" si="44"/>
        <v>4.3924399999999997</v>
      </c>
      <c r="W74" s="135">
        <f t="shared" si="44"/>
        <v>4.41784</v>
      </c>
      <c r="X74" s="135">
        <f t="shared" si="44"/>
        <v>4.4110500000000004</v>
      </c>
      <c r="Y74" s="135">
        <f t="shared" si="44"/>
        <v>4.3218300000000003</v>
      </c>
      <c r="Z74" s="135">
        <f t="shared" si="44"/>
        <v>4.1096000000000004</v>
      </c>
      <c r="AA74" s="135">
        <f t="shared" si="44"/>
        <v>3.9235799999999998</v>
      </c>
    </row>
    <row r="75" spans="1:27" ht="12.75" customHeight="1" outlineLevel="1" x14ac:dyDescent="0.3">
      <c r="A75" s="163" t="s">
        <v>913</v>
      </c>
      <c r="B75" s="94" t="s">
        <v>238</v>
      </c>
      <c r="C75" s="70" t="s">
        <v>79</v>
      </c>
      <c r="D75" s="71">
        <v>1241.31</v>
      </c>
      <c r="E75" s="71">
        <v>1189.47</v>
      </c>
      <c r="F75" s="71">
        <v>1152.18</v>
      </c>
      <c r="G75" s="71">
        <v>1149.1400000000001</v>
      </c>
      <c r="H75" s="71">
        <v>1201.17</v>
      </c>
      <c r="I75" s="71">
        <v>1300.56</v>
      </c>
      <c r="J75" s="71">
        <v>1471.26</v>
      </c>
      <c r="K75" s="71">
        <v>1697.03</v>
      </c>
      <c r="L75" s="71">
        <v>1775.01</v>
      </c>
      <c r="M75" s="71">
        <v>1832.5</v>
      </c>
      <c r="N75" s="71">
        <v>1832.1</v>
      </c>
      <c r="O75" s="71">
        <v>1838.01</v>
      </c>
      <c r="P75" s="71">
        <v>1819.27</v>
      </c>
      <c r="Q75" s="71">
        <v>1818.34</v>
      </c>
      <c r="R75" s="71">
        <v>1795.72</v>
      </c>
      <c r="S75" s="71">
        <v>1778.28</v>
      </c>
      <c r="T75" s="71">
        <v>1774.52</v>
      </c>
      <c r="U75" s="71">
        <v>1726.63</v>
      </c>
      <c r="V75" s="71">
        <v>1773.17</v>
      </c>
      <c r="W75" s="71">
        <v>1798.57</v>
      </c>
      <c r="X75" s="71">
        <v>1791.78</v>
      </c>
      <c r="Y75" s="71">
        <v>1702.56</v>
      </c>
      <c r="Z75" s="71">
        <v>1490.33</v>
      </c>
      <c r="AA75" s="71">
        <v>1304.31</v>
      </c>
    </row>
    <row r="76" spans="1:27" ht="12.75" customHeight="1" outlineLevel="1" x14ac:dyDescent="0.3">
      <c r="A76" s="163" t="s">
        <v>914</v>
      </c>
      <c r="B76" s="94" t="s">
        <v>90</v>
      </c>
      <c r="C76" s="70" t="s">
        <v>79</v>
      </c>
      <c r="D76" s="71">
        <f>$D$10</f>
        <v>2222.89</v>
      </c>
      <c r="E76" s="71">
        <f t="shared" ref="E76:AA76" si="45">$D$10</f>
        <v>2222.89</v>
      </c>
      <c r="F76" s="71">
        <f t="shared" si="45"/>
        <v>2222.89</v>
      </c>
      <c r="G76" s="71">
        <f t="shared" si="45"/>
        <v>2222.89</v>
      </c>
      <c r="H76" s="71">
        <f t="shared" si="45"/>
        <v>2222.89</v>
      </c>
      <c r="I76" s="71">
        <f t="shared" si="45"/>
        <v>2222.89</v>
      </c>
      <c r="J76" s="71">
        <f t="shared" si="45"/>
        <v>2222.89</v>
      </c>
      <c r="K76" s="71">
        <f t="shared" si="45"/>
        <v>2222.89</v>
      </c>
      <c r="L76" s="71">
        <f t="shared" si="45"/>
        <v>2222.89</v>
      </c>
      <c r="M76" s="71">
        <f t="shared" si="45"/>
        <v>2222.89</v>
      </c>
      <c r="N76" s="71">
        <f t="shared" si="45"/>
        <v>2222.89</v>
      </c>
      <c r="O76" s="71">
        <f t="shared" si="45"/>
        <v>2222.89</v>
      </c>
      <c r="P76" s="71">
        <f t="shared" si="45"/>
        <v>2222.89</v>
      </c>
      <c r="Q76" s="71">
        <f t="shared" si="45"/>
        <v>2222.89</v>
      </c>
      <c r="R76" s="71">
        <f t="shared" si="45"/>
        <v>2222.89</v>
      </c>
      <c r="S76" s="71">
        <f t="shared" si="45"/>
        <v>2222.89</v>
      </c>
      <c r="T76" s="71">
        <f t="shared" si="45"/>
        <v>2222.89</v>
      </c>
      <c r="U76" s="71">
        <f t="shared" si="45"/>
        <v>2222.89</v>
      </c>
      <c r="V76" s="71">
        <f t="shared" si="45"/>
        <v>2222.89</v>
      </c>
      <c r="W76" s="71">
        <f t="shared" si="45"/>
        <v>2222.89</v>
      </c>
      <c r="X76" s="71">
        <f t="shared" si="45"/>
        <v>2222.89</v>
      </c>
      <c r="Y76" s="71">
        <f t="shared" si="45"/>
        <v>2222.89</v>
      </c>
      <c r="Z76" s="71">
        <f t="shared" si="45"/>
        <v>2222.89</v>
      </c>
      <c r="AA76" s="71">
        <f t="shared" si="45"/>
        <v>2222.89</v>
      </c>
    </row>
    <row r="77" spans="1:27" ht="12.75" customHeight="1" outlineLevel="1" x14ac:dyDescent="0.3">
      <c r="A77" s="163" t="s">
        <v>915</v>
      </c>
      <c r="B77" s="94" t="s">
        <v>83</v>
      </c>
      <c r="C77" s="70" t="s">
        <v>79</v>
      </c>
      <c r="D77" s="71">
        <v>4.66</v>
      </c>
      <c r="E77" s="71">
        <v>4.66</v>
      </c>
      <c r="F77" s="71">
        <v>4.66</v>
      </c>
      <c r="G77" s="71">
        <v>4.66</v>
      </c>
      <c r="H77" s="71">
        <v>4.66</v>
      </c>
      <c r="I77" s="71">
        <v>4.66</v>
      </c>
      <c r="J77" s="71">
        <v>4.66</v>
      </c>
      <c r="K77" s="71">
        <v>4.66</v>
      </c>
      <c r="L77" s="71">
        <v>4.66</v>
      </c>
      <c r="M77" s="71">
        <v>4.66</v>
      </c>
      <c r="N77" s="71">
        <v>4.66</v>
      </c>
      <c r="O77" s="71">
        <v>4.66</v>
      </c>
      <c r="P77" s="71">
        <v>4.66</v>
      </c>
      <c r="Q77" s="71">
        <v>4.66</v>
      </c>
      <c r="R77" s="71">
        <v>4.66</v>
      </c>
      <c r="S77" s="71">
        <v>4.66</v>
      </c>
      <c r="T77" s="71">
        <v>4.66</v>
      </c>
      <c r="U77" s="71">
        <v>4.66</v>
      </c>
      <c r="V77" s="71">
        <v>4.66</v>
      </c>
      <c r="W77" s="71">
        <v>4.66</v>
      </c>
      <c r="X77" s="71">
        <v>4.66</v>
      </c>
      <c r="Y77" s="71">
        <v>4.66</v>
      </c>
      <c r="Z77" s="71">
        <v>4.66</v>
      </c>
      <c r="AA77" s="71">
        <v>4.66</v>
      </c>
    </row>
    <row r="78" spans="1:27" ht="12.75" customHeight="1" outlineLevel="1" x14ac:dyDescent="0.3">
      <c r="A78" s="163" t="s">
        <v>916</v>
      </c>
      <c r="B78" s="94" t="s">
        <v>878</v>
      </c>
      <c r="C78" s="70" t="s">
        <v>79</v>
      </c>
      <c r="D78" s="71">
        <f>$D$12</f>
        <v>175.36</v>
      </c>
      <c r="E78" s="71">
        <f t="shared" ref="E78:AA78" si="46">$D$12</f>
        <v>175.36</v>
      </c>
      <c r="F78" s="71">
        <f t="shared" si="46"/>
        <v>175.36</v>
      </c>
      <c r="G78" s="71">
        <f t="shared" si="46"/>
        <v>175.36</v>
      </c>
      <c r="H78" s="71">
        <f t="shared" si="46"/>
        <v>175.36</v>
      </c>
      <c r="I78" s="71">
        <f t="shared" si="46"/>
        <v>175.36</v>
      </c>
      <c r="J78" s="71">
        <f t="shared" si="46"/>
        <v>175.36</v>
      </c>
      <c r="K78" s="71">
        <f t="shared" si="46"/>
        <v>175.36</v>
      </c>
      <c r="L78" s="71">
        <f t="shared" si="46"/>
        <v>175.36</v>
      </c>
      <c r="M78" s="71">
        <f t="shared" si="46"/>
        <v>175.36</v>
      </c>
      <c r="N78" s="71">
        <f t="shared" si="46"/>
        <v>175.36</v>
      </c>
      <c r="O78" s="71">
        <f t="shared" si="46"/>
        <v>175.36</v>
      </c>
      <c r="P78" s="71">
        <f t="shared" si="46"/>
        <v>175.36</v>
      </c>
      <c r="Q78" s="71">
        <f t="shared" si="46"/>
        <v>175.36</v>
      </c>
      <c r="R78" s="71">
        <f t="shared" si="46"/>
        <v>175.36</v>
      </c>
      <c r="S78" s="71">
        <f t="shared" si="46"/>
        <v>175.36</v>
      </c>
      <c r="T78" s="71">
        <f t="shared" si="46"/>
        <v>175.36</v>
      </c>
      <c r="U78" s="71">
        <f t="shared" si="46"/>
        <v>175.36</v>
      </c>
      <c r="V78" s="71">
        <f t="shared" si="46"/>
        <v>175.36</v>
      </c>
      <c r="W78" s="71">
        <f t="shared" si="46"/>
        <v>175.36</v>
      </c>
      <c r="X78" s="71">
        <f t="shared" si="46"/>
        <v>175.36</v>
      </c>
      <c r="Y78" s="71">
        <f t="shared" si="46"/>
        <v>175.36</v>
      </c>
      <c r="Z78" s="71">
        <f t="shared" si="46"/>
        <v>175.36</v>
      </c>
      <c r="AA78" s="71">
        <f t="shared" si="46"/>
        <v>175.36</v>
      </c>
    </row>
    <row r="79" spans="1:27" ht="12.75" customHeight="1" outlineLevel="1" x14ac:dyDescent="0.3">
      <c r="A79" s="163" t="s">
        <v>917</v>
      </c>
      <c r="B79" s="94" t="s">
        <v>874</v>
      </c>
      <c r="C79" s="70" t="s">
        <v>79</v>
      </c>
      <c r="D79" s="71">
        <f>$D$13</f>
        <v>216.36</v>
      </c>
      <c r="E79" s="71">
        <f t="shared" ref="E79:AA79" si="47">$D$13</f>
        <v>216.36</v>
      </c>
      <c r="F79" s="71">
        <f t="shared" si="47"/>
        <v>216.36</v>
      </c>
      <c r="G79" s="71">
        <f t="shared" si="47"/>
        <v>216.36</v>
      </c>
      <c r="H79" s="71">
        <f t="shared" si="47"/>
        <v>216.36</v>
      </c>
      <c r="I79" s="71">
        <f t="shared" si="47"/>
        <v>216.36</v>
      </c>
      <c r="J79" s="71">
        <f t="shared" si="47"/>
        <v>216.36</v>
      </c>
      <c r="K79" s="71">
        <f t="shared" si="47"/>
        <v>216.36</v>
      </c>
      <c r="L79" s="71">
        <f t="shared" si="47"/>
        <v>216.36</v>
      </c>
      <c r="M79" s="71">
        <f t="shared" si="47"/>
        <v>216.36</v>
      </c>
      <c r="N79" s="71">
        <f t="shared" si="47"/>
        <v>216.36</v>
      </c>
      <c r="O79" s="71">
        <f t="shared" si="47"/>
        <v>216.36</v>
      </c>
      <c r="P79" s="71">
        <f t="shared" si="47"/>
        <v>216.36</v>
      </c>
      <c r="Q79" s="71">
        <f t="shared" si="47"/>
        <v>216.36</v>
      </c>
      <c r="R79" s="71">
        <f t="shared" si="47"/>
        <v>216.36</v>
      </c>
      <c r="S79" s="71">
        <f t="shared" si="47"/>
        <v>216.36</v>
      </c>
      <c r="T79" s="71">
        <f t="shared" si="47"/>
        <v>216.36</v>
      </c>
      <c r="U79" s="71">
        <f t="shared" si="47"/>
        <v>216.36</v>
      </c>
      <c r="V79" s="71">
        <f t="shared" si="47"/>
        <v>216.36</v>
      </c>
      <c r="W79" s="71">
        <f t="shared" si="47"/>
        <v>216.36</v>
      </c>
      <c r="X79" s="71">
        <f t="shared" si="47"/>
        <v>216.36</v>
      </c>
      <c r="Y79" s="71">
        <f t="shared" si="47"/>
        <v>216.36</v>
      </c>
      <c r="Z79" s="71">
        <f t="shared" si="47"/>
        <v>216.36</v>
      </c>
      <c r="AA79" s="71">
        <f t="shared" si="47"/>
        <v>216.36</v>
      </c>
    </row>
    <row r="80" spans="1:27" ht="12.75" customHeight="1" x14ac:dyDescent="0.3">
      <c r="A80" s="162" t="s">
        <v>61</v>
      </c>
      <c r="B80" s="54" t="str">
        <f>"13"&amp;"."&amp;$B$218&amp;"."&amp;$B$219</f>
        <v>13.03.2024</v>
      </c>
      <c r="C80" s="134" t="s">
        <v>76</v>
      </c>
      <c r="D80" s="135">
        <f>ROUND(((D81+D82+D84+D83+D85)/1000),5)</f>
        <v>3.8323700000000001</v>
      </c>
      <c r="E80" s="135">
        <f t="shared" ref="E80:AA80" si="48">ROUND(((E81+E82+E84+E83+E85)/1000),5)</f>
        <v>3.7966000000000002</v>
      </c>
      <c r="F80" s="135">
        <f t="shared" si="48"/>
        <v>3.7701899999999999</v>
      </c>
      <c r="G80" s="135">
        <f t="shared" si="48"/>
        <v>3.7687499999999998</v>
      </c>
      <c r="H80" s="135">
        <f t="shared" si="48"/>
        <v>3.7950200000000001</v>
      </c>
      <c r="I80" s="135">
        <f t="shared" si="48"/>
        <v>3.89567</v>
      </c>
      <c r="J80" s="135">
        <f t="shared" si="48"/>
        <v>4.0799300000000001</v>
      </c>
      <c r="K80" s="135">
        <f t="shared" si="48"/>
        <v>4.3067000000000002</v>
      </c>
      <c r="L80" s="135">
        <f t="shared" si="48"/>
        <v>4.3443899999999998</v>
      </c>
      <c r="M80" s="135">
        <f t="shared" si="48"/>
        <v>4.5073400000000001</v>
      </c>
      <c r="N80" s="135">
        <f t="shared" si="48"/>
        <v>4.4964899999999997</v>
      </c>
      <c r="O80" s="135">
        <f t="shared" si="48"/>
        <v>4.4134399999999996</v>
      </c>
      <c r="P80" s="135">
        <f t="shared" si="48"/>
        <v>4.3658299999999999</v>
      </c>
      <c r="Q80" s="135">
        <f t="shared" si="48"/>
        <v>4.4058700000000002</v>
      </c>
      <c r="R80" s="135">
        <f t="shared" si="48"/>
        <v>4.3843399999999999</v>
      </c>
      <c r="S80" s="135">
        <f t="shared" si="48"/>
        <v>4.36029</v>
      </c>
      <c r="T80" s="135">
        <f t="shared" si="48"/>
        <v>4.3341099999999999</v>
      </c>
      <c r="U80" s="135">
        <f t="shared" si="48"/>
        <v>4.3317399999999999</v>
      </c>
      <c r="V80" s="135">
        <f t="shared" si="48"/>
        <v>4.3656600000000001</v>
      </c>
      <c r="W80" s="135">
        <f t="shared" si="48"/>
        <v>4.42516</v>
      </c>
      <c r="X80" s="135">
        <f t="shared" si="48"/>
        <v>4.3981599999999998</v>
      </c>
      <c r="Y80" s="135">
        <f t="shared" si="48"/>
        <v>4.3186200000000001</v>
      </c>
      <c r="Z80" s="135">
        <f t="shared" si="48"/>
        <v>4.10677</v>
      </c>
      <c r="AA80" s="135">
        <f t="shared" si="48"/>
        <v>3.9007000000000001</v>
      </c>
    </row>
    <row r="81" spans="1:27" ht="12.75" customHeight="1" outlineLevel="1" x14ac:dyDescent="0.3">
      <c r="A81" s="163" t="s">
        <v>918</v>
      </c>
      <c r="B81" s="94" t="s">
        <v>238</v>
      </c>
      <c r="C81" s="70" t="s">
        <v>79</v>
      </c>
      <c r="D81" s="71">
        <v>1213.0999999999999</v>
      </c>
      <c r="E81" s="71">
        <v>1177.33</v>
      </c>
      <c r="F81" s="71">
        <v>1150.92</v>
      </c>
      <c r="G81" s="71">
        <v>1149.48</v>
      </c>
      <c r="H81" s="71">
        <v>1175.75</v>
      </c>
      <c r="I81" s="71">
        <v>1276.4000000000001</v>
      </c>
      <c r="J81" s="71">
        <v>1460.66</v>
      </c>
      <c r="K81" s="71">
        <v>1687.43</v>
      </c>
      <c r="L81" s="71">
        <v>1725.12</v>
      </c>
      <c r="M81" s="71">
        <v>1888.07</v>
      </c>
      <c r="N81" s="71">
        <v>1877.22</v>
      </c>
      <c r="O81" s="71">
        <v>1794.17</v>
      </c>
      <c r="P81" s="71">
        <v>1746.56</v>
      </c>
      <c r="Q81" s="71">
        <v>1786.6</v>
      </c>
      <c r="R81" s="71">
        <v>1765.07</v>
      </c>
      <c r="S81" s="71">
        <v>1741.02</v>
      </c>
      <c r="T81" s="71">
        <v>1714.84</v>
      </c>
      <c r="U81" s="71">
        <v>1712.47</v>
      </c>
      <c r="V81" s="71">
        <v>1746.39</v>
      </c>
      <c r="W81" s="71">
        <v>1805.89</v>
      </c>
      <c r="X81" s="71">
        <v>1778.89</v>
      </c>
      <c r="Y81" s="71">
        <v>1699.35</v>
      </c>
      <c r="Z81" s="71">
        <v>1487.5</v>
      </c>
      <c r="AA81" s="71">
        <v>1281.43</v>
      </c>
    </row>
    <row r="82" spans="1:27" ht="12.75" customHeight="1" outlineLevel="1" x14ac:dyDescent="0.3">
      <c r="A82" s="163" t="s">
        <v>919</v>
      </c>
      <c r="B82" s="94" t="s">
        <v>90</v>
      </c>
      <c r="C82" s="70" t="s">
        <v>79</v>
      </c>
      <c r="D82" s="71">
        <f>$D$10</f>
        <v>2222.89</v>
      </c>
      <c r="E82" s="71">
        <f t="shared" ref="E82:AA82" si="49">$D$10</f>
        <v>2222.89</v>
      </c>
      <c r="F82" s="71">
        <f t="shared" si="49"/>
        <v>2222.89</v>
      </c>
      <c r="G82" s="71">
        <f t="shared" si="49"/>
        <v>2222.89</v>
      </c>
      <c r="H82" s="71">
        <f t="shared" si="49"/>
        <v>2222.89</v>
      </c>
      <c r="I82" s="71">
        <f t="shared" si="49"/>
        <v>2222.89</v>
      </c>
      <c r="J82" s="71">
        <f t="shared" si="49"/>
        <v>2222.89</v>
      </c>
      <c r="K82" s="71">
        <f t="shared" si="49"/>
        <v>2222.89</v>
      </c>
      <c r="L82" s="71">
        <f t="shared" si="49"/>
        <v>2222.89</v>
      </c>
      <c r="M82" s="71">
        <f t="shared" si="49"/>
        <v>2222.89</v>
      </c>
      <c r="N82" s="71">
        <f t="shared" si="49"/>
        <v>2222.89</v>
      </c>
      <c r="O82" s="71">
        <f t="shared" si="49"/>
        <v>2222.89</v>
      </c>
      <c r="P82" s="71">
        <f t="shared" si="49"/>
        <v>2222.89</v>
      </c>
      <c r="Q82" s="71">
        <f t="shared" si="49"/>
        <v>2222.89</v>
      </c>
      <c r="R82" s="71">
        <f t="shared" si="49"/>
        <v>2222.89</v>
      </c>
      <c r="S82" s="71">
        <f t="shared" si="49"/>
        <v>2222.89</v>
      </c>
      <c r="T82" s="71">
        <f t="shared" si="49"/>
        <v>2222.89</v>
      </c>
      <c r="U82" s="71">
        <f t="shared" si="49"/>
        <v>2222.89</v>
      </c>
      <c r="V82" s="71">
        <f t="shared" si="49"/>
        <v>2222.89</v>
      </c>
      <c r="W82" s="71">
        <f t="shared" si="49"/>
        <v>2222.89</v>
      </c>
      <c r="X82" s="71">
        <f t="shared" si="49"/>
        <v>2222.89</v>
      </c>
      <c r="Y82" s="71">
        <f t="shared" si="49"/>
        <v>2222.89</v>
      </c>
      <c r="Z82" s="71">
        <f t="shared" si="49"/>
        <v>2222.89</v>
      </c>
      <c r="AA82" s="71">
        <f t="shared" si="49"/>
        <v>2222.89</v>
      </c>
    </row>
    <row r="83" spans="1:27" ht="12.75" customHeight="1" outlineLevel="1" x14ac:dyDescent="0.3">
      <c r="A83" s="163" t="s">
        <v>920</v>
      </c>
      <c r="B83" s="94" t="s">
        <v>83</v>
      </c>
      <c r="C83" s="70" t="s">
        <v>79</v>
      </c>
      <c r="D83" s="71">
        <v>4.66</v>
      </c>
      <c r="E83" s="71">
        <v>4.66</v>
      </c>
      <c r="F83" s="71">
        <v>4.66</v>
      </c>
      <c r="G83" s="71">
        <v>4.66</v>
      </c>
      <c r="H83" s="71">
        <v>4.66</v>
      </c>
      <c r="I83" s="71">
        <v>4.66</v>
      </c>
      <c r="J83" s="71">
        <v>4.66</v>
      </c>
      <c r="K83" s="71">
        <v>4.66</v>
      </c>
      <c r="L83" s="71">
        <v>4.66</v>
      </c>
      <c r="M83" s="71">
        <v>4.66</v>
      </c>
      <c r="N83" s="71">
        <v>4.66</v>
      </c>
      <c r="O83" s="71">
        <v>4.66</v>
      </c>
      <c r="P83" s="71">
        <v>4.66</v>
      </c>
      <c r="Q83" s="71">
        <v>4.66</v>
      </c>
      <c r="R83" s="71">
        <v>4.66</v>
      </c>
      <c r="S83" s="71">
        <v>4.66</v>
      </c>
      <c r="T83" s="71">
        <v>4.66</v>
      </c>
      <c r="U83" s="71">
        <v>4.66</v>
      </c>
      <c r="V83" s="71">
        <v>4.66</v>
      </c>
      <c r="W83" s="71">
        <v>4.66</v>
      </c>
      <c r="X83" s="71">
        <v>4.66</v>
      </c>
      <c r="Y83" s="71">
        <v>4.66</v>
      </c>
      <c r="Z83" s="71">
        <v>4.66</v>
      </c>
      <c r="AA83" s="71">
        <v>4.66</v>
      </c>
    </row>
    <row r="84" spans="1:27" ht="12.75" customHeight="1" outlineLevel="1" x14ac:dyDescent="0.3">
      <c r="A84" s="163" t="s">
        <v>921</v>
      </c>
      <c r="B84" s="94" t="s">
        <v>878</v>
      </c>
      <c r="C84" s="70" t="s">
        <v>79</v>
      </c>
      <c r="D84" s="71">
        <f>$D$12</f>
        <v>175.36</v>
      </c>
      <c r="E84" s="71">
        <f t="shared" ref="E84:AA84" si="50">$D$12</f>
        <v>175.36</v>
      </c>
      <c r="F84" s="71">
        <f t="shared" si="50"/>
        <v>175.36</v>
      </c>
      <c r="G84" s="71">
        <f t="shared" si="50"/>
        <v>175.36</v>
      </c>
      <c r="H84" s="71">
        <f t="shared" si="50"/>
        <v>175.36</v>
      </c>
      <c r="I84" s="71">
        <f t="shared" si="50"/>
        <v>175.36</v>
      </c>
      <c r="J84" s="71">
        <f t="shared" si="50"/>
        <v>175.36</v>
      </c>
      <c r="K84" s="71">
        <f t="shared" si="50"/>
        <v>175.36</v>
      </c>
      <c r="L84" s="71">
        <f t="shared" si="50"/>
        <v>175.36</v>
      </c>
      <c r="M84" s="71">
        <f t="shared" si="50"/>
        <v>175.36</v>
      </c>
      <c r="N84" s="71">
        <f t="shared" si="50"/>
        <v>175.36</v>
      </c>
      <c r="O84" s="71">
        <f t="shared" si="50"/>
        <v>175.36</v>
      </c>
      <c r="P84" s="71">
        <f t="shared" si="50"/>
        <v>175.36</v>
      </c>
      <c r="Q84" s="71">
        <f t="shared" si="50"/>
        <v>175.36</v>
      </c>
      <c r="R84" s="71">
        <f t="shared" si="50"/>
        <v>175.36</v>
      </c>
      <c r="S84" s="71">
        <f t="shared" si="50"/>
        <v>175.36</v>
      </c>
      <c r="T84" s="71">
        <f t="shared" si="50"/>
        <v>175.36</v>
      </c>
      <c r="U84" s="71">
        <f t="shared" si="50"/>
        <v>175.36</v>
      </c>
      <c r="V84" s="71">
        <f t="shared" si="50"/>
        <v>175.36</v>
      </c>
      <c r="W84" s="71">
        <f t="shared" si="50"/>
        <v>175.36</v>
      </c>
      <c r="X84" s="71">
        <f t="shared" si="50"/>
        <v>175.36</v>
      </c>
      <c r="Y84" s="71">
        <f t="shared" si="50"/>
        <v>175.36</v>
      </c>
      <c r="Z84" s="71">
        <f t="shared" si="50"/>
        <v>175.36</v>
      </c>
      <c r="AA84" s="71">
        <f t="shared" si="50"/>
        <v>175.36</v>
      </c>
    </row>
    <row r="85" spans="1:27" ht="12.75" customHeight="1" outlineLevel="1" x14ac:dyDescent="0.3">
      <c r="A85" s="188" t="s">
        <v>922</v>
      </c>
      <c r="B85" s="94" t="s">
        <v>874</v>
      </c>
      <c r="C85" s="70" t="s">
        <v>79</v>
      </c>
      <c r="D85" s="71">
        <f>$D$13</f>
        <v>216.36</v>
      </c>
      <c r="E85" s="71">
        <f t="shared" ref="E85:AA85" si="51">$D$13</f>
        <v>216.36</v>
      </c>
      <c r="F85" s="71">
        <f t="shared" si="51"/>
        <v>216.36</v>
      </c>
      <c r="G85" s="71">
        <f t="shared" si="51"/>
        <v>216.36</v>
      </c>
      <c r="H85" s="71">
        <f t="shared" si="51"/>
        <v>216.36</v>
      </c>
      <c r="I85" s="71">
        <f t="shared" si="51"/>
        <v>216.36</v>
      </c>
      <c r="J85" s="71">
        <f t="shared" si="51"/>
        <v>216.36</v>
      </c>
      <c r="K85" s="71">
        <f t="shared" si="51"/>
        <v>216.36</v>
      </c>
      <c r="L85" s="71">
        <f t="shared" si="51"/>
        <v>216.36</v>
      </c>
      <c r="M85" s="71">
        <f t="shared" si="51"/>
        <v>216.36</v>
      </c>
      <c r="N85" s="71">
        <f t="shared" si="51"/>
        <v>216.36</v>
      </c>
      <c r="O85" s="71">
        <f t="shared" si="51"/>
        <v>216.36</v>
      </c>
      <c r="P85" s="71">
        <f t="shared" si="51"/>
        <v>216.36</v>
      </c>
      <c r="Q85" s="71">
        <f t="shared" si="51"/>
        <v>216.36</v>
      </c>
      <c r="R85" s="71">
        <f t="shared" si="51"/>
        <v>216.36</v>
      </c>
      <c r="S85" s="71">
        <f t="shared" si="51"/>
        <v>216.36</v>
      </c>
      <c r="T85" s="71">
        <f t="shared" si="51"/>
        <v>216.36</v>
      </c>
      <c r="U85" s="71">
        <f t="shared" si="51"/>
        <v>216.36</v>
      </c>
      <c r="V85" s="71">
        <f t="shared" si="51"/>
        <v>216.36</v>
      </c>
      <c r="W85" s="71">
        <f t="shared" si="51"/>
        <v>216.36</v>
      </c>
      <c r="X85" s="71">
        <f t="shared" si="51"/>
        <v>216.36</v>
      </c>
      <c r="Y85" s="71">
        <f t="shared" si="51"/>
        <v>216.36</v>
      </c>
      <c r="Z85" s="71">
        <f t="shared" si="51"/>
        <v>216.36</v>
      </c>
      <c r="AA85" s="71">
        <f t="shared" si="51"/>
        <v>216.36</v>
      </c>
    </row>
    <row r="86" spans="1:27" ht="12.75" customHeight="1" x14ac:dyDescent="0.3">
      <c r="A86" s="162" t="s">
        <v>923</v>
      </c>
      <c r="B86" s="54" t="str">
        <f>"14"&amp;"."&amp;$B$218&amp;"."&amp;$B$219</f>
        <v>14.03.2024</v>
      </c>
      <c r="C86" s="134" t="s">
        <v>76</v>
      </c>
      <c r="D86" s="135">
        <f>ROUND(((D87+D88+D90+D89+D91)/1000),5)</f>
        <v>3.8604099999999999</v>
      </c>
      <c r="E86" s="135">
        <f t="shared" ref="E86:AA86" si="52">ROUND(((E87+E88+E90+E89+E91)/1000),5)</f>
        <v>3.7830300000000001</v>
      </c>
      <c r="F86" s="135">
        <f t="shared" si="52"/>
        <v>3.76911</v>
      </c>
      <c r="G86" s="135">
        <f t="shared" si="52"/>
        <v>3.77183</v>
      </c>
      <c r="H86" s="135">
        <f t="shared" si="52"/>
        <v>3.8148</v>
      </c>
      <c r="I86" s="135">
        <f t="shared" si="52"/>
        <v>3.8941499999999998</v>
      </c>
      <c r="J86" s="135">
        <f t="shared" si="52"/>
        <v>4.0641100000000003</v>
      </c>
      <c r="K86" s="135">
        <f t="shared" si="52"/>
        <v>4.2869900000000003</v>
      </c>
      <c r="L86" s="135">
        <f t="shared" si="52"/>
        <v>4.3590400000000002</v>
      </c>
      <c r="M86" s="135">
        <f t="shared" si="52"/>
        <v>4.4284100000000004</v>
      </c>
      <c r="N86" s="135">
        <f t="shared" si="52"/>
        <v>4.4159600000000001</v>
      </c>
      <c r="O86" s="135">
        <f t="shared" si="52"/>
        <v>4.45045</v>
      </c>
      <c r="P86" s="135">
        <f t="shared" si="52"/>
        <v>4.4244199999999996</v>
      </c>
      <c r="Q86" s="135">
        <f t="shared" si="52"/>
        <v>4.4152500000000003</v>
      </c>
      <c r="R86" s="135">
        <f t="shared" si="52"/>
        <v>4.3960299999999997</v>
      </c>
      <c r="S86" s="135">
        <f t="shared" si="52"/>
        <v>4.3699899999999996</v>
      </c>
      <c r="T86" s="135">
        <f t="shared" si="52"/>
        <v>4.3670600000000004</v>
      </c>
      <c r="U86" s="135">
        <f t="shared" si="52"/>
        <v>4.3274699999999999</v>
      </c>
      <c r="V86" s="135">
        <f t="shared" si="52"/>
        <v>4.4153099999999998</v>
      </c>
      <c r="W86" s="135">
        <f t="shared" si="52"/>
        <v>4.4473799999999999</v>
      </c>
      <c r="X86" s="135">
        <f t="shared" si="52"/>
        <v>4.4061300000000001</v>
      </c>
      <c r="Y86" s="135">
        <f t="shared" si="52"/>
        <v>4.3182099999999997</v>
      </c>
      <c r="Z86" s="135">
        <f t="shared" si="52"/>
        <v>4.1372999999999998</v>
      </c>
      <c r="AA86" s="135">
        <f t="shared" si="52"/>
        <v>3.9852099999999999</v>
      </c>
    </row>
    <row r="87" spans="1:27" ht="12.75" customHeight="1" outlineLevel="1" x14ac:dyDescent="0.3">
      <c r="A87" s="163" t="s">
        <v>924</v>
      </c>
      <c r="B87" s="94" t="s">
        <v>238</v>
      </c>
      <c r="C87" s="70" t="s">
        <v>79</v>
      </c>
      <c r="D87" s="71">
        <v>1241.1400000000001</v>
      </c>
      <c r="E87" s="71">
        <v>1163.76</v>
      </c>
      <c r="F87" s="71">
        <v>1149.8399999999999</v>
      </c>
      <c r="G87" s="71">
        <v>1152.56</v>
      </c>
      <c r="H87" s="71">
        <v>1195.53</v>
      </c>
      <c r="I87" s="71">
        <v>1274.8800000000001</v>
      </c>
      <c r="J87" s="71">
        <v>1444.84</v>
      </c>
      <c r="K87" s="71">
        <v>1667.72</v>
      </c>
      <c r="L87" s="71">
        <v>1739.77</v>
      </c>
      <c r="M87" s="71">
        <v>1809.14</v>
      </c>
      <c r="N87" s="71">
        <v>1796.69</v>
      </c>
      <c r="O87" s="71">
        <v>1831.18</v>
      </c>
      <c r="P87" s="71">
        <v>1805.15</v>
      </c>
      <c r="Q87" s="71">
        <v>1795.98</v>
      </c>
      <c r="R87" s="71">
        <v>1776.76</v>
      </c>
      <c r="S87" s="71">
        <v>1750.72</v>
      </c>
      <c r="T87" s="71">
        <v>1747.79</v>
      </c>
      <c r="U87" s="71">
        <v>1708.2</v>
      </c>
      <c r="V87" s="71">
        <v>1796.04</v>
      </c>
      <c r="W87" s="71">
        <v>1828.11</v>
      </c>
      <c r="X87" s="71">
        <v>1786.86</v>
      </c>
      <c r="Y87" s="71">
        <v>1698.94</v>
      </c>
      <c r="Z87" s="71">
        <v>1518.03</v>
      </c>
      <c r="AA87" s="71">
        <v>1365.94</v>
      </c>
    </row>
    <row r="88" spans="1:27" ht="12.75" customHeight="1" outlineLevel="1" x14ac:dyDescent="0.3">
      <c r="A88" s="163" t="s">
        <v>925</v>
      </c>
      <c r="B88" s="94" t="s">
        <v>90</v>
      </c>
      <c r="C88" s="70" t="s">
        <v>79</v>
      </c>
      <c r="D88" s="71">
        <f>$D$10</f>
        <v>2222.89</v>
      </c>
      <c r="E88" s="71">
        <f t="shared" ref="E88:AA88" si="53">$D$10</f>
        <v>2222.89</v>
      </c>
      <c r="F88" s="71">
        <f t="shared" si="53"/>
        <v>2222.89</v>
      </c>
      <c r="G88" s="71">
        <f t="shared" si="53"/>
        <v>2222.89</v>
      </c>
      <c r="H88" s="71">
        <f t="shared" si="53"/>
        <v>2222.89</v>
      </c>
      <c r="I88" s="71">
        <f t="shared" si="53"/>
        <v>2222.89</v>
      </c>
      <c r="J88" s="71">
        <f t="shared" si="53"/>
        <v>2222.89</v>
      </c>
      <c r="K88" s="71">
        <f t="shared" si="53"/>
        <v>2222.89</v>
      </c>
      <c r="L88" s="71">
        <f t="shared" si="53"/>
        <v>2222.89</v>
      </c>
      <c r="M88" s="71">
        <f t="shared" si="53"/>
        <v>2222.89</v>
      </c>
      <c r="N88" s="71">
        <f t="shared" si="53"/>
        <v>2222.89</v>
      </c>
      <c r="O88" s="71">
        <f t="shared" si="53"/>
        <v>2222.89</v>
      </c>
      <c r="P88" s="71">
        <f t="shared" si="53"/>
        <v>2222.89</v>
      </c>
      <c r="Q88" s="71">
        <f t="shared" si="53"/>
        <v>2222.89</v>
      </c>
      <c r="R88" s="71">
        <f t="shared" si="53"/>
        <v>2222.89</v>
      </c>
      <c r="S88" s="71">
        <f t="shared" si="53"/>
        <v>2222.89</v>
      </c>
      <c r="T88" s="71">
        <f t="shared" si="53"/>
        <v>2222.89</v>
      </c>
      <c r="U88" s="71">
        <f t="shared" si="53"/>
        <v>2222.89</v>
      </c>
      <c r="V88" s="71">
        <f t="shared" si="53"/>
        <v>2222.89</v>
      </c>
      <c r="W88" s="71">
        <f t="shared" si="53"/>
        <v>2222.89</v>
      </c>
      <c r="X88" s="71">
        <f t="shared" si="53"/>
        <v>2222.89</v>
      </c>
      <c r="Y88" s="71">
        <f t="shared" si="53"/>
        <v>2222.89</v>
      </c>
      <c r="Z88" s="71">
        <f t="shared" si="53"/>
        <v>2222.89</v>
      </c>
      <c r="AA88" s="71">
        <f t="shared" si="53"/>
        <v>2222.89</v>
      </c>
    </row>
    <row r="89" spans="1:27" ht="12.75" customHeight="1" outlineLevel="1" x14ac:dyDescent="0.3">
      <c r="A89" s="163" t="s">
        <v>926</v>
      </c>
      <c r="B89" s="94" t="s">
        <v>83</v>
      </c>
      <c r="C89" s="70" t="s">
        <v>79</v>
      </c>
      <c r="D89" s="71">
        <v>4.66</v>
      </c>
      <c r="E89" s="71">
        <v>4.66</v>
      </c>
      <c r="F89" s="71">
        <v>4.66</v>
      </c>
      <c r="G89" s="71">
        <v>4.66</v>
      </c>
      <c r="H89" s="71">
        <v>4.66</v>
      </c>
      <c r="I89" s="71">
        <v>4.66</v>
      </c>
      <c r="J89" s="71">
        <v>4.66</v>
      </c>
      <c r="K89" s="71">
        <v>4.66</v>
      </c>
      <c r="L89" s="71">
        <v>4.66</v>
      </c>
      <c r="M89" s="71">
        <v>4.66</v>
      </c>
      <c r="N89" s="71">
        <v>4.66</v>
      </c>
      <c r="O89" s="71">
        <v>4.66</v>
      </c>
      <c r="P89" s="71">
        <v>4.66</v>
      </c>
      <c r="Q89" s="71">
        <v>4.66</v>
      </c>
      <c r="R89" s="71">
        <v>4.66</v>
      </c>
      <c r="S89" s="71">
        <v>4.66</v>
      </c>
      <c r="T89" s="71">
        <v>4.66</v>
      </c>
      <c r="U89" s="71">
        <v>4.66</v>
      </c>
      <c r="V89" s="71">
        <v>4.66</v>
      </c>
      <c r="W89" s="71">
        <v>4.66</v>
      </c>
      <c r="X89" s="71">
        <v>4.66</v>
      </c>
      <c r="Y89" s="71">
        <v>4.66</v>
      </c>
      <c r="Z89" s="71">
        <v>4.66</v>
      </c>
      <c r="AA89" s="71">
        <v>4.66</v>
      </c>
    </row>
    <row r="90" spans="1:27" ht="12.75" customHeight="1" outlineLevel="1" x14ac:dyDescent="0.3">
      <c r="A90" s="163" t="s">
        <v>927</v>
      </c>
      <c r="B90" s="94" t="s">
        <v>878</v>
      </c>
      <c r="C90" s="70" t="s">
        <v>79</v>
      </c>
      <c r="D90" s="71">
        <f>$D$12</f>
        <v>175.36</v>
      </c>
      <c r="E90" s="71">
        <f t="shared" ref="E90:AA90" si="54">$D$12</f>
        <v>175.36</v>
      </c>
      <c r="F90" s="71">
        <f t="shared" si="54"/>
        <v>175.36</v>
      </c>
      <c r="G90" s="71">
        <f t="shared" si="54"/>
        <v>175.36</v>
      </c>
      <c r="H90" s="71">
        <f t="shared" si="54"/>
        <v>175.36</v>
      </c>
      <c r="I90" s="71">
        <f t="shared" si="54"/>
        <v>175.36</v>
      </c>
      <c r="J90" s="71">
        <f t="shared" si="54"/>
        <v>175.36</v>
      </c>
      <c r="K90" s="71">
        <f t="shared" si="54"/>
        <v>175.36</v>
      </c>
      <c r="L90" s="71">
        <f t="shared" si="54"/>
        <v>175.36</v>
      </c>
      <c r="M90" s="71">
        <f t="shared" si="54"/>
        <v>175.36</v>
      </c>
      <c r="N90" s="71">
        <f t="shared" si="54"/>
        <v>175.36</v>
      </c>
      <c r="O90" s="71">
        <f t="shared" si="54"/>
        <v>175.36</v>
      </c>
      <c r="P90" s="71">
        <f t="shared" si="54"/>
        <v>175.36</v>
      </c>
      <c r="Q90" s="71">
        <f t="shared" si="54"/>
        <v>175.36</v>
      </c>
      <c r="R90" s="71">
        <f t="shared" si="54"/>
        <v>175.36</v>
      </c>
      <c r="S90" s="71">
        <f t="shared" si="54"/>
        <v>175.36</v>
      </c>
      <c r="T90" s="71">
        <f t="shared" si="54"/>
        <v>175.36</v>
      </c>
      <c r="U90" s="71">
        <f t="shared" si="54"/>
        <v>175.36</v>
      </c>
      <c r="V90" s="71">
        <f t="shared" si="54"/>
        <v>175.36</v>
      </c>
      <c r="W90" s="71">
        <f t="shared" si="54"/>
        <v>175.36</v>
      </c>
      <c r="X90" s="71">
        <f t="shared" si="54"/>
        <v>175.36</v>
      </c>
      <c r="Y90" s="71">
        <f t="shared" si="54"/>
        <v>175.36</v>
      </c>
      <c r="Z90" s="71">
        <f t="shared" si="54"/>
        <v>175.36</v>
      </c>
      <c r="AA90" s="71">
        <f t="shared" si="54"/>
        <v>175.36</v>
      </c>
    </row>
    <row r="91" spans="1:27" ht="12.75" customHeight="1" outlineLevel="1" x14ac:dyDescent="0.3">
      <c r="A91" s="163" t="s">
        <v>928</v>
      </c>
      <c r="B91" s="94" t="s">
        <v>874</v>
      </c>
      <c r="C91" s="70" t="s">
        <v>79</v>
      </c>
      <c r="D91" s="71">
        <f>$D$13</f>
        <v>216.36</v>
      </c>
      <c r="E91" s="71">
        <f t="shared" ref="E91:AA91" si="55">$D$13</f>
        <v>216.36</v>
      </c>
      <c r="F91" s="71">
        <f t="shared" si="55"/>
        <v>216.36</v>
      </c>
      <c r="G91" s="71">
        <f t="shared" si="55"/>
        <v>216.36</v>
      </c>
      <c r="H91" s="71">
        <f t="shared" si="55"/>
        <v>216.36</v>
      </c>
      <c r="I91" s="71">
        <f t="shared" si="55"/>
        <v>216.36</v>
      </c>
      <c r="J91" s="71">
        <f t="shared" si="55"/>
        <v>216.36</v>
      </c>
      <c r="K91" s="71">
        <f t="shared" si="55"/>
        <v>216.36</v>
      </c>
      <c r="L91" s="71">
        <f t="shared" si="55"/>
        <v>216.36</v>
      </c>
      <c r="M91" s="71">
        <f t="shared" si="55"/>
        <v>216.36</v>
      </c>
      <c r="N91" s="71">
        <f t="shared" si="55"/>
        <v>216.36</v>
      </c>
      <c r="O91" s="71">
        <f t="shared" si="55"/>
        <v>216.36</v>
      </c>
      <c r="P91" s="71">
        <f t="shared" si="55"/>
        <v>216.36</v>
      </c>
      <c r="Q91" s="71">
        <f t="shared" si="55"/>
        <v>216.36</v>
      </c>
      <c r="R91" s="71">
        <f t="shared" si="55"/>
        <v>216.36</v>
      </c>
      <c r="S91" s="71">
        <f t="shared" si="55"/>
        <v>216.36</v>
      </c>
      <c r="T91" s="71">
        <f t="shared" si="55"/>
        <v>216.36</v>
      </c>
      <c r="U91" s="71">
        <f t="shared" si="55"/>
        <v>216.36</v>
      </c>
      <c r="V91" s="71">
        <f t="shared" si="55"/>
        <v>216.36</v>
      </c>
      <c r="W91" s="71">
        <f t="shared" si="55"/>
        <v>216.36</v>
      </c>
      <c r="X91" s="71">
        <f t="shared" si="55"/>
        <v>216.36</v>
      </c>
      <c r="Y91" s="71">
        <f t="shared" si="55"/>
        <v>216.36</v>
      </c>
      <c r="Z91" s="71">
        <f t="shared" si="55"/>
        <v>216.36</v>
      </c>
      <c r="AA91" s="71">
        <f t="shared" si="55"/>
        <v>216.36</v>
      </c>
    </row>
    <row r="92" spans="1:27" ht="12.75" customHeight="1" x14ac:dyDescent="0.3">
      <c r="A92" s="162" t="s">
        <v>929</v>
      </c>
      <c r="B92" s="54" t="str">
        <f>"15"&amp;"."&amp;$B$218&amp;"."&amp;$B$219</f>
        <v>15.03.2024</v>
      </c>
      <c r="C92" s="134" t="s">
        <v>76</v>
      </c>
      <c r="D92" s="135">
        <f>ROUND(((D93+D94+D96+D95+D97)/1000),5)</f>
        <v>3.8693399999999998</v>
      </c>
      <c r="E92" s="135">
        <f t="shared" ref="E92:AA92" si="56">ROUND(((E93+E94+E96+E95+E97)/1000),5)</f>
        <v>3.8077800000000002</v>
      </c>
      <c r="F92" s="135">
        <f t="shared" si="56"/>
        <v>3.7940900000000002</v>
      </c>
      <c r="G92" s="135">
        <f t="shared" si="56"/>
        <v>3.7941699999999998</v>
      </c>
      <c r="H92" s="135">
        <f t="shared" si="56"/>
        <v>3.8229299999999999</v>
      </c>
      <c r="I92" s="135">
        <f t="shared" si="56"/>
        <v>3.9632299999999998</v>
      </c>
      <c r="J92" s="135">
        <f t="shared" si="56"/>
        <v>4.0894899999999996</v>
      </c>
      <c r="K92" s="135">
        <f t="shared" si="56"/>
        <v>4.3048200000000003</v>
      </c>
      <c r="L92" s="135">
        <f t="shared" si="56"/>
        <v>4.3890399999999996</v>
      </c>
      <c r="M92" s="135">
        <f t="shared" si="56"/>
        <v>4.4297000000000004</v>
      </c>
      <c r="N92" s="135">
        <f t="shared" si="56"/>
        <v>4.4307299999999996</v>
      </c>
      <c r="O92" s="135">
        <f t="shared" si="56"/>
        <v>4.4771200000000002</v>
      </c>
      <c r="P92" s="135">
        <f t="shared" si="56"/>
        <v>4.4714700000000001</v>
      </c>
      <c r="Q92" s="135">
        <f t="shared" si="56"/>
        <v>4.4637900000000004</v>
      </c>
      <c r="R92" s="135">
        <f t="shared" si="56"/>
        <v>4.4474099999999996</v>
      </c>
      <c r="S92" s="135">
        <f t="shared" si="56"/>
        <v>4.4345600000000003</v>
      </c>
      <c r="T92" s="135">
        <f t="shared" si="56"/>
        <v>4.4347599999999998</v>
      </c>
      <c r="U92" s="135">
        <f t="shared" si="56"/>
        <v>4.3647</v>
      </c>
      <c r="V92" s="135">
        <f t="shared" si="56"/>
        <v>4.4255100000000001</v>
      </c>
      <c r="W92" s="135">
        <f t="shared" si="56"/>
        <v>4.4846899999999996</v>
      </c>
      <c r="X92" s="135">
        <f t="shared" si="56"/>
        <v>4.47844</v>
      </c>
      <c r="Y92" s="135">
        <f t="shared" si="56"/>
        <v>4.3662900000000002</v>
      </c>
      <c r="Z92" s="135">
        <f t="shared" si="56"/>
        <v>4.1756599999999997</v>
      </c>
      <c r="AA92" s="135">
        <f t="shared" si="56"/>
        <v>4.0940000000000003</v>
      </c>
    </row>
    <row r="93" spans="1:27" ht="12.75" customHeight="1" outlineLevel="1" x14ac:dyDescent="0.3">
      <c r="A93" s="163" t="s">
        <v>930</v>
      </c>
      <c r="B93" s="94" t="s">
        <v>238</v>
      </c>
      <c r="C93" s="70" t="s">
        <v>79</v>
      </c>
      <c r="D93" s="71">
        <v>1250.07</v>
      </c>
      <c r="E93" s="71">
        <v>1188.51</v>
      </c>
      <c r="F93" s="71">
        <v>1174.82</v>
      </c>
      <c r="G93" s="71">
        <v>1174.9000000000001</v>
      </c>
      <c r="H93" s="71">
        <v>1203.6600000000001</v>
      </c>
      <c r="I93" s="71">
        <v>1343.96</v>
      </c>
      <c r="J93" s="71">
        <v>1470.22</v>
      </c>
      <c r="K93" s="71">
        <v>1685.55</v>
      </c>
      <c r="L93" s="71">
        <v>1769.77</v>
      </c>
      <c r="M93" s="71">
        <v>1810.43</v>
      </c>
      <c r="N93" s="71">
        <v>1811.46</v>
      </c>
      <c r="O93" s="71">
        <v>1857.85</v>
      </c>
      <c r="P93" s="71">
        <v>1852.2</v>
      </c>
      <c r="Q93" s="71">
        <v>1844.52</v>
      </c>
      <c r="R93" s="71">
        <v>1828.14</v>
      </c>
      <c r="S93" s="71">
        <v>1815.29</v>
      </c>
      <c r="T93" s="71">
        <v>1815.49</v>
      </c>
      <c r="U93" s="71">
        <v>1745.43</v>
      </c>
      <c r="V93" s="71">
        <v>1806.24</v>
      </c>
      <c r="W93" s="71">
        <v>1865.42</v>
      </c>
      <c r="X93" s="71">
        <v>1859.17</v>
      </c>
      <c r="Y93" s="71">
        <v>1747.02</v>
      </c>
      <c r="Z93" s="71">
        <v>1556.39</v>
      </c>
      <c r="AA93" s="71">
        <v>1474.73</v>
      </c>
    </row>
    <row r="94" spans="1:27" ht="12.75" customHeight="1" outlineLevel="1" x14ac:dyDescent="0.3">
      <c r="A94" s="163" t="s">
        <v>931</v>
      </c>
      <c r="B94" s="94" t="s">
        <v>90</v>
      </c>
      <c r="C94" s="70" t="s">
        <v>79</v>
      </c>
      <c r="D94" s="71">
        <f>$D$10</f>
        <v>2222.89</v>
      </c>
      <c r="E94" s="71">
        <f t="shared" ref="E94:AA94" si="57">$D$10</f>
        <v>2222.89</v>
      </c>
      <c r="F94" s="71">
        <f t="shared" si="57"/>
        <v>2222.89</v>
      </c>
      <c r="G94" s="71">
        <f t="shared" si="57"/>
        <v>2222.89</v>
      </c>
      <c r="H94" s="71">
        <f t="shared" si="57"/>
        <v>2222.89</v>
      </c>
      <c r="I94" s="71">
        <f t="shared" si="57"/>
        <v>2222.89</v>
      </c>
      <c r="J94" s="71">
        <f t="shared" si="57"/>
        <v>2222.89</v>
      </c>
      <c r="K94" s="71">
        <f t="shared" si="57"/>
        <v>2222.89</v>
      </c>
      <c r="L94" s="71">
        <f t="shared" si="57"/>
        <v>2222.89</v>
      </c>
      <c r="M94" s="71">
        <f t="shared" si="57"/>
        <v>2222.89</v>
      </c>
      <c r="N94" s="71">
        <f t="shared" si="57"/>
        <v>2222.89</v>
      </c>
      <c r="O94" s="71">
        <f t="shared" si="57"/>
        <v>2222.89</v>
      </c>
      <c r="P94" s="71">
        <f t="shared" si="57"/>
        <v>2222.89</v>
      </c>
      <c r="Q94" s="71">
        <f t="shared" si="57"/>
        <v>2222.89</v>
      </c>
      <c r="R94" s="71">
        <f t="shared" si="57"/>
        <v>2222.89</v>
      </c>
      <c r="S94" s="71">
        <f t="shared" si="57"/>
        <v>2222.89</v>
      </c>
      <c r="T94" s="71">
        <f t="shared" si="57"/>
        <v>2222.89</v>
      </c>
      <c r="U94" s="71">
        <f t="shared" si="57"/>
        <v>2222.89</v>
      </c>
      <c r="V94" s="71">
        <f t="shared" si="57"/>
        <v>2222.89</v>
      </c>
      <c r="W94" s="71">
        <f t="shared" si="57"/>
        <v>2222.89</v>
      </c>
      <c r="X94" s="71">
        <f t="shared" si="57"/>
        <v>2222.89</v>
      </c>
      <c r="Y94" s="71">
        <f t="shared" si="57"/>
        <v>2222.89</v>
      </c>
      <c r="Z94" s="71">
        <f t="shared" si="57"/>
        <v>2222.89</v>
      </c>
      <c r="AA94" s="71">
        <f t="shared" si="57"/>
        <v>2222.89</v>
      </c>
    </row>
    <row r="95" spans="1:27" ht="12.75" customHeight="1" outlineLevel="1" x14ac:dyDescent="0.3">
      <c r="A95" s="163" t="s">
        <v>932</v>
      </c>
      <c r="B95" s="94" t="s">
        <v>83</v>
      </c>
      <c r="C95" s="70" t="s">
        <v>79</v>
      </c>
      <c r="D95" s="71">
        <v>4.66</v>
      </c>
      <c r="E95" s="71">
        <v>4.66</v>
      </c>
      <c r="F95" s="71">
        <v>4.66</v>
      </c>
      <c r="G95" s="71">
        <v>4.66</v>
      </c>
      <c r="H95" s="71">
        <v>4.66</v>
      </c>
      <c r="I95" s="71">
        <v>4.66</v>
      </c>
      <c r="J95" s="71">
        <v>4.66</v>
      </c>
      <c r="K95" s="71">
        <v>4.66</v>
      </c>
      <c r="L95" s="71">
        <v>4.66</v>
      </c>
      <c r="M95" s="71">
        <v>4.66</v>
      </c>
      <c r="N95" s="71">
        <v>4.66</v>
      </c>
      <c r="O95" s="71">
        <v>4.66</v>
      </c>
      <c r="P95" s="71">
        <v>4.66</v>
      </c>
      <c r="Q95" s="71">
        <v>4.66</v>
      </c>
      <c r="R95" s="71">
        <v>4.66</v>
      </c>
      <c r="S95" s="71">
        <v>4.66</v>
      </c>
      <c r="T95" s="71">
        <v>4.66</v>
      </c>
      <c r="U95" s="71">
        <v>4.66</v>
      </c>
      <c r="V95" s="71">
        <v>4.66</v>
      </c>
      <c r="W95" s="71">
        <v>4.66</v>
      </c>
      <c r="X95" s="71">
        <v>4.66</v>
      </c>
      <c r="Y95" s="71">
        <v>4.66</v>
      </c>
      <c r="Z95" s="71">
        <v>4.66</v>
      </c>
      <c r="AA95" s="71">
        <v>4.66</v>
      </c>
    </row>
    <row r="96" spans="1:27" ht="12.75" customHeight="1" outlineLevel="1" x14ac:dyDescent="0.3">
      <c r="A96" s="163" t="s">
        <v>933</v>
      </c>
      <c r="B96" s="94" t="s">
        <v>878</v>
      </c>
      <c r="C96" s="70" t="s">
        <v>79</v>
      </c>
      <c r="D96" s="71">
        <f>$D$12</f>
        <v>175.36</v>
      </c>
      <c r="E96" s="71">
        <f t="shared" ref="E96:AA96" si="58">$D$12</f>
        <v>175.36</v>
      </c>
      <c r="F96" s="71">
        <f t="shared" si="58"/>
        <v>175.36</v>
      </c>
      <c r="G96" s="71">
        <f t="shared" si="58"/>
        <v>175.36</v>
      </c>
      <c r="H96" s="71">
        <f t="shared" si="58"/>
        <v>175.36</v>
      </c>
      <c r="I96" s="71">
        <f t="shared" si="58"/>
        <v>175.36</v>
      </c>
      <c r="J96" s="71">
        <f t="shared" si="58"/>
        <v>175.36</v>
      </c>
      <c r="K96" s="71">
        <f t="shared" si="58"/>
        <v>175.36</v>
      </c>
      <c r="L96" s="71">
        <f t="shared" si="58"/>
        <v>175.36</v>
      </c>
      <c r="M96" s="71">
        <f t="shared" si="58"/>
        <v>175.36</v>
      </c>
      <c r="N96" s="71">
        <f t="shared" si="58"/>
        <v>175.36</v>
      </c>
      <c r="O96" s="71">
        <f t="shared" si="58"/>
        <v>175.36</v>
      </c>
      <c r="P96" s="71">
        <f t="shared" si="58"/>
        <v>175.36</v>
      </c>
      <c r="Q96" s="71">
        <f t="shared" si="58"/>
        <v>175.36</v>
      </c>
      <c r="R96" s="71">
        <f t="shared" si="58"/>
        <v>175.36</v>
      </c>
      <c r="S96" s="71">
        <f t="shared" si="58"/>
        <v>175.36</v>
      </c>
      <c r="T96" s="71">
        <f t="shared" si="58"/>
        <v>175.36</v>
      </c>
      <c r="U96" s="71">
        <f t="shared" si="58"/>
        <v>175.36</v>
      </c>
      <c r="V96" s="71">
        <f t="shared" si="58"/>
        <v>175.36</v>
      </c>
      <c r="W96" s="71">
        <f t="shared" si="58"/>
        <v>175.36</v>
      </c>
      <c r="X96" s="71">
        <f t="shared" si="58"/>
        <v>175.36</v>
      </c>
      <c r="Y96" s="71">
        <f t="shared" si="58"/>
        <v>175.36</v>
      </c>
      <c r="Z96" s="71">
        <f t="shared" si="58"/>
        <v>175.36</v>
      </c>
      <c r="AA96" s="71">
        <f t="shared" si="58"/>
        <v>175.36</v>
      </c>
    </row>
    <row r="97" spans="1:27" ht="12.75" customHeight="1" outlineLevel="1" x14ac:dyDescent="0.3">
      <c r="A97" s="163" t="s">
        <v>934</v>
      </c>
      <c r="B97" s="94" t="s">
        <v>874</v>
      </c>
      <c r="C97" s="70" t="s">
        <v>79</v>
      </c>
      <c r="D97" s="71">
        <f>$D$13</f>
        <v>216.36</v>
      </c>
      <c r="E97" s="71">
        <f t="shared" ref="E97:AA97" si="59">$D$13</f>
        <v>216.36</v>
      </c>
      <c r="F97" s="71">
        <f t="shared" si="59"/>
        <v>216.36</v>
      </c>
      <c r="G97" s="71">
        <f t="shared" si="59"/>
        <v>216.36</v>
      </c>
      <c r="H97" s="71">
        <f t="shared" si="59"/>
        <v>216.36</v>
      </c>
      <c r="I97" s="71">
        <f t="shared" si="59"/>
        <v>216.36</v>
      </c>
      <c r="J97" s="71">
        <f t="shared" si="59"/>
        <v>216.36</v>
      </c>
      <c r="K97" s="71">
        <f t="shared" si="59"/>
        <v>216.36</v>
      </c>
      <c r="L97" s="71">
        <f t="shared" si="59"/>
        <v>216.36</v>
      </c>
      <c r="M97" s="71">
        <f t="shared" si="59"/>
        <v>216.36</v>
      </c>
      <c r="N97" s="71">
        <f t="shared" si="59"/>
        <v>216.36</v>
      </c>
      <c r="O97" s="71">
        <f t="shared" si="59"/>
        <v>216.36</v>
      </c>
      <c r="P97" s="71">
        <f t="shared" si="59"/>
        <v>216.36</v>
      </c>
      <c r="Q97" s="71">
        <f t="shared" si="59"/>
        <v>216.36</v>
      </c>
      <c r="R97" s="71">
        <f t="shared" si="59"/>
        <v>216.36</v>
      </c>
      <c r="S97" s="71">
        <f t="shared" si="59"/>
        <v>216.36</v>
      </c>
      <c r="T97" s="71">
        <f t="shared" si="59"/>
        <v>216.36</v>
      </c>
      <c r="U97" s="71">
        <f t="shared" si="59"/>
        <v>216.36</v>
      </c>
      <c r="V97" s="71">
        <f t="shared" si="59"/>
        <v>216.36</v>
      </c>
      <c r="W97" s="71">
        <f t="shared" si="59"/>
        <v>216.36</v>
      </c>
      <c r="X97" s="71">
        <f t="shared" si="59"/>
        <v>216.36</v>
      </c>
      <c r="Y97" s="71">
        <f t="shared" si="59"/>
        <v>216.36</v>
      </c>
      <c r="Z97" s="71">
        <f t="shared" si="59"/>
        <v>216.36</v>
      </c>
      <c r="AA97" s="71">
        <f t="shared" si="59"/>
        <v>216.36</v>
      </c>
    </row>
    <row r="98" spans="1:27" ht="12.75" customHeight="1" x14ac:dyDescent="0.3">
      <c r="A98" s="162" t="s">
        <v>935</v>
      </c>
      <c r="B98" s="54" t="str">
        <f>"16"&amp;"."&amp;$B$218&amp;"."&amp;$B$219</f>
        <v>16.03.2024</v>
      </c>
      <c r="C98" s="134" t="s">
        <v>76</v>
      </c>
      <c r="D98" s="135">
        <f>ROUND(((D99+D100+D102+D101+D103)/1000),5)</f>
        <v>4.0846999999999998</v>
      </c>
      <c r="E98" s="135">
        <f t="shared" ref="E98:AA98" si="60">ROUND(((E99+E100+E102+E101+E103)/1000),5)</f>
        <v>3.9155099999999998</v>
      </c>
      <c r="F98" s="135">
        <f t="shared" si="60"/>
        <v>3.8843800000000002</v>
      </c>
      <c r="G98" s="135">
        <f t="shared" si="60"/>
        <v>3.8631899999999999</v>
      </c>
      <c r="H98" s="135">
        <f t="shared" si="60"/>
        <v>3.8645100000000001</v>
      </c>
      <c r="I98" s="135">
        <f t="shared" si="60"/>
        <v>3.9923299999999999</v>
      </c>
      <c r="J98" s="135">
        <f t="shared" si="60"/>
        <v>4.0444399999999998</v>
      </c>
      <c r="K98" s="135">
        <f t="shared" si="60"/>
        <v>4.0924399999999999</v>
      </c>
      <c r="L98" s="135">
        <f t="shared" si="60"/>
        <v>4.3378899999999998</v>
      </c>
      <c r="M98" s="135">
        <f t="shared" si="60"/>
        <v>4.4707999999999997</v>
      </c>
      <c r="N98" s="135">
        <f t="shared" si="60"/>
        <v>4.5405800000000003</v>
      </c>
      <c r="O98" s="135">
        <f t="shared" si="60"/>
        <v>4.53592</v>
      </c>
      <c r="P98" s="135">
        <f t="shared" si="60"/>
        <v>4.50406</v>
      </c>
      <c r="Q98" s="135">
        <f t="shared" si="60"/>
        <v>4.4885900000000003</v>
      </c>
      <c r="R98" s="135">
        <f t="shared" si="60"/>
        <v>4.4204100000000004</v>
      </c>
      <c r="S98" s="135">
        <f t="shared" si="60"/>
        <v>4.3610800000000003</v>
      </c>
      <c r="T98" s="135">
        <f t="shared" si="60"/>
        <v>4.3689400000000003</v>
      </c>
      <c r="U98" s="135">
        <f t="shared" si="60"/>
        <v>4.4202500000000002</v>
      </c>
      <c r="V98" s="135">
        <f t="shared" si="60"/>
        <v>4.4892099999999999</v>
      </c>
      <c r="W98" s="135">
        <f t="shared" si="60"/>
        <v>4.4990500000000004</v>
      </c>
      <c r="X98" s="135">
        <f t="shared" si="60"/>
        <v>4.4101699999999999</v>
      </c>
      <c r="Y98" s="135">
        <f t="shared" si="60"/>
        <v>4.3352500000000003</v>
      </c>
      <c r="Z98" s="135">
        <f t="shared" si="60"/>
        <v>4.1621300000000003</v>
      </c>
      <c r="AA98" s="135">
        <f t="shared" si="60"/>
        <v>4.0898199999999996</v>
      </c>
    </row>
    <row r="99" spans="1:27" ht="12.75" customHeight="1" outlineLevel="1" x14ac:dyDescent="0.3">
      <c r="A99" s="163" t="s">
        <v>936</v>
      </c>
      <c r="B99" s="94" t="s">
        <v>238</v>
      </c>
      <c r="C99" s="70" t="s">
        <v>79</v>
      </c>
      <c r="D99" s="71">
        <v>1465.43</v>
      </c>
      <c r="E99" s="71">
        <v>1296.24</v>
      </c>
      <c r="F99" s="71">
        <v>1265.1099999999999</v>
      </c>
      <c r="G99" s="71">
        <v>1243.92</v>
      </c>
      <c r="H99" s="71">
        <v>1245.24</v>
      </c>
      <c r="I99" s="71">
        <v>1373.06</v>
      </c>
      <c r="J99" s="71">
        <v>1425.17</v>
      </c>
      <c r="K99" s="71">
        <v>1473.17</v>
      </c>
      <c r="L99" s="71">
        <v>1718.62</v>
      </c>
      <c r="M99" s="71">
        <v>1851.53</v>
      </c>
      <c r="N99" s="71">
        <v>1921.31</v>
      </c>
      <c r="O99" s="71">
        <v>1916.65</v>
      </c>
      <c r="P99" s="71">
        <v>1884.79</v>
      </c>
      <c r="Q99" s="71">
        <v>1869.32</v>
      </c>
      <c r="R99" s="71">
        <v>1801.14</v>
      </c>
      <c r="S99" s="71">
        <v>1741.81</v>
      </c>
      <c r="T99" s="71">
        <v>1749.67</v>
      </c>
      <c r="U99" s="71">
        <v>1800.98</v>
      </c>
      <c r="V99" s="71">
        <v>1869.94</v>
      </c>
      <c r="W99" s="71">
        <v>1879.78</v>
      </c>
      <c r="X99" s="71">
        <v>1790.9</v>
      </c>
      <c r="Y99" s="71">
        <v>1715.98</v>
      </c>
      <c r="Z99" s="71">
        <v>1542.86</v>
      </c>
      <c r="AA99" s="71">
        <v>1470.55</v>
      </c>
    </row>
    <row r="100" spans="1:27" ht="12.75" customHeight="1" outlineLevel="1" x14ac:dyDescent="0.3">
      <c r="A100" s="163" t="s">
        <v>937</v>
      </c>
      <c r="B100" s="94" t="s">
        <v>90</v>
      </c>
      <c r="C100" s="70" t="s">
        <v>79</v>
      </c>
      <c r="D100" s="71">
        <f>$D$10</f>
        <v>2222.89</v>
      </c>
      <c r="E100" s="71">
        <f t="shared" ref="E100:AA100" si="61">$D$10</f>
        <v>2222.89</v>
      </c>
      <c r="F100" s="71">
        <f t="shared" si="61"/>
        <v>2222.89</v>
      </c>
      <c r="G100" s="71">
        <f t="shared" si="61"/>
        <v>2222.89</v>
      </c>
      <c r="H100" s="71">
        <f t="shared" si="61"/>
        <v>2222.89</v>
      </c>
      <c r="I100" s="71">
        <f t="shared" si="61"/>
        <v>2222.89</v>
      </c>
      <c r="J100" s="71">
        <f t="shared" si="61"/>
        <v>2222.89</v>
      </c>
      <c r="K100" s="71">
        <f t="shared" si="61"/>
        <v>2222.89</v>
      </c>
      <c r="L100" s="71">
        <f t="shared" si="61"/>
        <v>2222.89</v>
      </c>
      <c r="M100" s="71">
        <f t="shared" si="61"/>
        <v>2222.89</v>
      </c>
      <c r="N100" s="71">
        <f t="shared" si="61"/>
        <v>2222.89</v>
      </c>
      <c r="O100" s="71">
        <f t="shared" si="61"/>
        <v>2222.89</v>
      </c>
      <c r="P100" s="71">
        <f t="shared" si="61"/>
        <v>2222.89</v>
      </c>
      <c r="Q100" s="71">
        <f t="shared" si="61"/>
        <v>2222.89</v>
      </c>
      <c r="R100" s="71">
        <f t="shared" si="61"/>
        <v>2222.89</v>
      </c>
      <c r="S100" s="71">
        <f t="shared" si="61"/>
        <v>2222.89</v>
      </c>
      <c r="T100" s="71">
        <f t="shared" si="61"/>
        <v>2222.89</v>
      </c>
      <c r="U100" s="71">
        <f t="shared" si="61"/>
        <v>2222.89</v>
      </c>
      <c r="V100" s="71">
        <f t="shared" si="61"/>
        <v>2222.89</v>
      </c>
      <c r="W100" s="71">
        <f t="shared" si="61"/>
        <v>2222.89</v>
      </c>
      <c r="X100" s="71">
        <f t="shared" si="61"/>
        <v>2222.89</v>
      </c>
      <c r="Y100" s="71">
        <f t="shared" si="61"/>
        <v>2222.89</v>
      </c>
      <c r="Z100" s="71">
        <f t="shared" si="61"/>
        <v>2222.89</v>
      </c>
      <c r="AA100" s="71">
        <f t="shared" si="61"/>
        <v>2222.89</v>
      </c>
    </row>
    <row r="101" spans="1:27" ht="12.75" customHeight="1" outlineLevel="1" x14ac:dyDescent="0.3">
      <c r="A101" s="163" t="s">
        <v>938</v>
      </c>
      <c r="B101" s="94" t="s">
        <v>83</v>
      </c>
      <c r="C101" s="70" t="s">
        <v>79</v>
      </c>
      <c r="D101" s="71">
        <v>4.66</v>
      </c>
      <c r="E101" s="71">
        <v>4.66</v>
      </c>
      <c r="F101" s="71">
        <v>4.66</v>
      </c>
      <c r="G101" s="71">
        <v>4.66</v>
      </c>
      <c r="H101" s="71">
        <v>4.66</v>
      </c>
      <c r="I101" s="71">
        <v>4.66</v>
      </c>
      <c r="J101" s="71">
        <v>4.66</v>
      </c>
      <c r="K101" s="71">
        <v>4.66</v>
      </c>
      <c r="L101" s="71">
        <v>4.66</v>
      </c>
      <c r="M101" s="71">
        <v>4.66</v>
      </c>
      <c r="N101" s="71">
        <v>4.66</v>
      </c>
      <c r="O101" s="71">
        <v>4.66</v>
      </c>
      <c r="P101" s="71">
        <v>4.66</v>
      </c>
      <c r="Q101" s="71">
        <v>4.66</v>
      </c>
      <c r="R101" s="71">
        <v>4.66</v>
      </c>
      <c r="S101" s="71">
        <v>4.66</v>
      </c>
      <c r="T101" s="71">
        <v>4.66</v>
      </c>
      <c r="U101" s="71">
        <v>4.66</v>
      </c>
      <c r="V101" s="71">
        <v>4.66</v>
      </c>
      <c r="W101" s="71">
        <v>4.66</v>
      </c>
      <c r="X101" s="71">
        <v>4.66</v>
      </c>
      <c r="Y101" s="71">
        <v>4.66</v>
      </c>
      <c r="Z101" s="71">
        <v>4.66</v>
      </c>
      <c r="AA101" s="71">
        <v>4.66</v>
      </c>
    </row>
    <row r="102" spans="1:27" ht="12.75" customHeight="1" outlineLevel="1" x14ac:dyDescent="0.3">
      <c r="A102" s="163" t="s">
        <v>939</v>
      </c>
      <c r="B102" s="94" t="s">
        <v>878</v>
      </c>
      <c r="C102" s="70" t="s">
        <v>79</v>
      </c>
      <c r="D102" s="71">
        <f>$D$12</f>
        <v>175.36</v>
      </c>
      <c r="E102" s="71">
        <f t="shared" ref="E102:AA102" si="62">$D$12</f>
        <v>175.36</v>
      </c>
      <c r="F102" s="71">
        <f t="shared" si="62"/>
        <v>175.36</v>
      </c>
      <c r="G102" s="71">
        <f t="shared" si="62"/>
        <v>175.36</v>
      </c>
      <c r="H102" s="71">
        <f t="shared" si="62"/>
        <v>175.36</v>
      </c>
      <c r="I102" s="71">
        <f t="shared" si="62"/>
        <v>175.36</v>
      </c>
      <c r="J102" s="71">
        <f t="shared" si="62"/>
        <v>175.36</v>
      </c>
      <c r="K102" s="71">
        <f t="shared" si="62"/>
        <v>175.36</v>
      </c>
      <c r="L102" s="71">
        <f t="shared" si="62"/>
        <v>175.36</v>
      </c>
      <c r="M102" s="71">
        <f t="shared" si="62"/>
        <v>175.36</v>
      </c>
      <c r="N102" s="71">
        <f t="shared" si="62"/>
        <v>175.36</v>
      </c>
      <c r="O102" s="71">
        <f t="shared" si="62"/>
        <v>175.36</v>
      </c>
      <c r="P102" s="71">
        <f t="shared" si="62"/>
        <v>175.36</v>
      </c>
      <c r="Q102" s="71">
        <f t="shared" si="62"/>
        <v>175.36</v>
      </c>
      <c r="R102" s="71">
        <f t="shared" si="62"/>
        <v>175.36</v>
      </c>
      <c r="S102" s="71">
        <f t="shared" si="62"/>
        <v>175.36</v>
      </c>
      <c r="T102" s="71">
        <f t="shared" si="62"/>
        <v>175.36</v>
      </c>
      <c r="U102" s="71">
        <f t="shared" si="62"/>
        <v>175.36</v>
      </c>
      <c r="V102" s="71">
        <f t="shared" si="62"/>
        <v>175.36</v>
      </c>
      <c r="W102" s="71">
        <f t="shared" si="62"/>
        <v>175.36</v>
      </c>
      <c r="X102" s="71">
        <f t="shared" si="62"/>
        <v>175.36</v>
      </c>
      <c r="Y102" s="71">
        <f t="shared" si="62"/>
        <v>175.36</v>
      </c>
      <c r="Z102" s="71">
        <f t="shared" si="62"/>
        <v>175.36</v>
      </c>
      <c r="AA102" s="71">
        <f t="shared" si="62"/>
        <v>175.36</v>
      </c>
    </row>
    <row r="103" spans="1:27" ht="12.75" customHeight="1" outlineLevel="1" x14ac:dyDescent="0.3">
      <c r="A103" s="163" t="s">
        <v>940</v>
      </c>
      <c r="B103" s="94" t="s">
        <v>874</v>
      </c>
      <c r="C103" s="70" t="s">
        <v>79</v>
      </c>
      <c r="D103" s="71">
        <f>$D$13</f>
        <v>216.36</v>
      </c>
      <c r="E103" s="71">
        <f t="shared" ref="E103:AA103" si="63">$D$13</f>
        <v>216.36</v>
      </c>
      <c r="F103" s="71">
        <f t="shared" si="63"/>
        <v>216.36</v>
      </c>
      <c r="G103" s="71">
        <f t="shared" si="63"/>
        <v>216.36</v>
      </c>
      <c r="H103" s="71">
        <f t="shared" si="63"/>
        <v>216.36</v>
      </c>
      <c r="I103" s="71">
        <f t="shared" si="63"/>
        <v>216.36</v>
      </c>
      <c r="J103" s="71">
        <f t="shared" si="63"/>
        <v>216.36</v>
      </c>
      <c r="K103" s="71">
        <f t="shared" si="63"/>
        <v>216.36</v>
      </c>
      <c r="L103" s="71">
        <f t="shared" si="63"/>
        <v>216.36</v>
      </c>
      <c r="M103" s="71">
        <f t="shared" si="63"/>
        <v>216.36</v>
      </c>
      <c r="N103" s="71">
        <f t="shared" si="63"/>
        <v>216.36</v>
      </c>
      <c r="O103" s="71">
        <f t="shared" si="63"/>
        <v>216.36</v>
      </c>
      <c r="P103" s="71">
        <f t="shared" si="63"/>
        <v>216.36</v>
      </c>
      <c r="Q103" s="71">
        <f t="shared" si="63"/>
        <v>216.36</v>
      </c>
      <c r="R103" s="71">
        <f t="shared" si="63"/>
        <v>216.36</v>
      </c>
      <c r="S103" s="71">
        <f t="shared" si="63"/>
        <v>216.36</v>
      </c>
      <c r="T103" s="71">
        <f t="shared" si="63"/>
        <v>216.36</v>
      </c>
      <c r="U103" s="71">
        <f t="shared" si="63"/>
        <v>216.36</v>
      </c>
      <c r="V103" s="71">
        <f t="shared" si="63"/>
        <v>216.36</v>
      </c>
      <c r="W103" s="71">
        <f t="shared" si="63"/>
        <v>216.36</v>
      </c>
      <c r="X103" s="71">
        <f t="shared" si="63"/>
        <v>216.36</v>
      </c>
      <c r="Y103" s="71">
        <f t="shared" si="63"/>
        <v>216.36</v>
      </c>
      <c r="Z103" s="71">
        <f t="shared" si="63"/>
        <v>216.36</v>
      </c>
      <c r="AA103" s="71">
        <f t="shared" si="63"/>
        <v>216.36</v>
      </c>
    </row>
    <row r="104" spans="1:27" ht="12.75" customHeight="1" x14ac:dyDescent="0.3">
      <c r="A104" s="162" t="s">
        <v>941</v>
      </c>
      <c r="B104" s="54" t="str">
        <f>"17"&amp;"."&amp;$B$218&amp;"."&amp;$B$219</f>
        <v>17.03.2024</v>
      </c>
      <c r="C104" s="134" t="s">
        <v>76</v>
      </c>
      <c r="D104" s="135">
        <f>ROUND(((D105+D106+D108+D107+D109)/1000),5)</f>
        <v>4.0870800000000003</v>
      </c>
      <c r="E104" s="135">
        <f t="shared" ref="E104:AA104" si="64">ROUND(((E105+E106+E108+E107+E109)/1000),5)</f>
        <v>3.9102600000000001</v>
      </c>
      <c r="F104" s="135">
        <f t="shared" si="64"/>
        <v>3.8687100000000001</v>
      </c>
      <c r="G104" s="135">
        <f t="shared" si="64"/>
        <v>3.83779</v>
      </c>
      <c r="H104" s="135">
        <f t="shared" si="64"/>
        <v>3.8378299999999999</v>
      </c>
      <c r="I104" s="135">
        <f t="shared" si="64"/>
        <v>3.8911099999999998</v>
      </c>
      <c r="J104" s="135">
        <f t="shared" si="64"/>
        <v>3.9756900000000002</v>
      </c>
      <c r="K104" s="135">
        <f t="shared" si="64"/>
        <v>4.0644999999999998</v>
      </c>
      <c r="L104" s="135">
        <f t="shared" si="64"/>
        <v>4.1411699999999998</v>
      </c>
      <c r="M104" s="135">
        <f t="shared" si="64"/>
        <v>4.3357200000000002</v>
      </c>
      <c r="N104" s="135">
        <f t="shared" si="64"/>
        <v>4.3535500000000003</v>
      </c>
      <c r="O104" s="135">
        <f t="shared" si="64"/>
        <v>4.3596700000000004</v>
      </c>
      <c r="P104" s="135">
        <f t="shared" si="64"/>
        <v>4.35419</v>
      </c>
      <c r="Q104" s="135">
        <f t="shared" si="64"/>
        <v>4.3470199999999997</v>
      </c>
      <c r="R104" s="135">
        <f t="shared" si="64"/>
        <v>4.3476999999999997</v>
      </c>
      <c r="S104" s="135">
        <f t="shared" si="64"/>
        <v>4.3444799999999999</v>
      </c>
      <c r="T104" s="135">
        <f t="shared" si="64"/>
        <v>4.3450499999999996</v>
      </c>
      <c r="U104" s="135">
        <f t="shared" si="64"/>
        <v>4.3512300000000002</v>
      </c>
      <c r="V104" s="135">
        <f t="shared" si="64"/>
        <v>4.4937800000000001</v>
      </c>
      <c r="W104" s="135">
        <f t="shared" si="64"/>
        <v>4.5957100000000004</v>
      </c>
      <c r="X104" s="135">
        <f t="shared" si="64"/>
        <v>4.5171000000000001</v>
      </c>
      <c r="Y104" s="135">
        <f t="shared" si="64"/>
        <v>4.3392400000000002</v>
      </c>
      <c r="Z104" s="135">
        <f t="shared" si="64"/>
        <v>4.1464100000000004</v>
      </c>
      <c r="AA104" s="135">
        <f t="shared" si="64"/>
        <v>4.0926600000000004</v>
      </c>
    </row>
    <row r="105" spans="1:27" ht="12.75" customHeight="1" outlineLevel="1" x14ac:dyDescent="0.3">
      <c r="A105" s="163" t="s">
        <v>942</v>
      </c>
      <c r="B105" s="94" t="s">
        <v>238</v>
      </c>
      <c r="C105" s="70" t="s">
        <v>79</v>
      </c>
      <c r="D105" s="71">
        <v>1467.81</v>
      </c>
      <c r="E105" s="71">
        <v>1290.99</v>
      </c>
      <c r="F105" s="71">
        <v>1249.44</v>
      </c>
      <c r="G105" s="71">
        <v>1218.52</v>
      </c>
      <c r="H105" s="71">
        <v>1218.56</v>
      </c>
      <c r="I105" s="71">
        <v>1271.8399999999999</v>
      </c>
      <c r="J105" s="71">
        <v>1356.42</v>
      </c>
      <c r="K105" s="71">
        <v>1445.23</v>
      </c>
      <c r="L105" s="71">
        <v>1521.9</v>
      </c>
      <c r="M105" s="71">
        <v>1716.45</v>
      </c>
      <c r="N105" s="71">
        <v>1734.28</v>
      </c>
      <c r="O105" s="71">
        <v>1740.4</v>
      </c>
      <c r="P105" s="71">
        <v>1734.92</v>
      </c>
      <c r="Q105" s="71">
        <v>1727.75</v>
      </c>
      <c r="R105" s="71">
        <v>1728.43</v>
      </c>
      <c r="S105" s="71">
        <v>1725.21</v>
      </c>
      <c r="T105" s="71">
        <v>1725.78</v>
      </c>
      <c r="U105" s="71">
        <v>1731.96</v>
      </c>
      <c r="V105" s="71">
        <v>1874.51</v>
      </c>
      <c r="W105" s="71">
        <v>1976.44</v>
      </c>
      <c r="X105" s="71">
        <v>1897.83</v>
      </c>
      <c r="Y105" s="71">
        <v>1719.97</v>
      </c>
      <c r="Z105" s="71">
        <v>1527.14</v>
      </c>
      <c r="AA105" s="71">
        <v>1473.39</v>
      </c>
    </row>
    <row r="106" spans="1:27" ht="12.75" customHeight="1" outlineLevel="1" x14ac:dyDescent="0.3">
      <c r="A106" s="163" t="s">
        <v>943</v>
      </c>
      <c r="B106" s="94" t="s">
        <v>90</v>
      </c>
      <c r="C106" s="70" t="s">
        <v>79</v>
      </c>
      <c r="D106" s="71">
        <f>$D$10</f>
        <v>2222.89</v>
      </c>
      <c r="E106" s="71">
        <f t="shared" ref="E106:AA106" si="65">$D$10</f>
        <v>2222.89</v>
      </c>
      <c r="F106" s="71">
        <f t="shared" si="65"/>
        <v>2222.89</v>
      </c>
      <c r="G106" s="71">
        <f t="shared" si="65"/>
        <v>2222.89</v>
      </c>
      <c r="H106" s="71">
        <f t="shared" si="65"/>
        <v>2222.89</v>
      </c>
      <c r="I106" s="71">
        <f t="shared" si="65"/>
        <v>2222.89</v>
      </c>
      <c r="J106" s="71">
        <f t="shared" si="65"/>
        <v>2222.89</v>
      </c>
      <c r="K106" s="71">
        <f t="shared" si="65"/>
        <v>2222.89</v>
      </c>
      <c r="L106" s="71">
        <f t="shared" si="65"/>
        <v>2222.89</v>
      </c>
      <c r="M106" s="71">
        <f t="shared" si="65"/>
        <v>2222.89</v>
      </c>
      <c r="N106" s="71">
        <f t="shared" si="65"/>
        <v>2222.89</v>
      </c>
      <c r="O106" s="71">
        <f t="shared" si="65"/>
        <v>2222.89</v>
      </c>
      <c r="P106" s="71">
        <f t="shared" si="65"/>
        <v>2222.89</v>
      </c>
      <c r="Q106" s="71">
        <f t="shared" si="65"/>
        <v>2222.89</v>
      </c>
      <c r="R106" s="71">
        <f t="shared" si="65"/>
        <v>2222.89</v>
      </c>
      <c r="S106" s="71">
        <f t="shared" si="65"/>
        <v>2222.89</v>
      </c>
      <c r="T106" s="71">
        <f t="shared" si="65"/>
        <v>2222.89</v>
      </c>
      <c r="U106" s="71">
        <f t="shared" si="65"/>
        <v>2222.89</v>
      </c>
      <c r="V106" s="71">
        <f t="shared" si="65"/>
        <v>2222.89</v>
      </c>
      <c r="W106" s="71">
        <f t="shared" si="65"/>
        <v>2222.89</v>
      </c>
      <c r="X106" s="71">
        <f t="shared" si="65"/>
        <v>2222.89</v>
      </c>
      <c r="Y106" s="71">
        <f t="shared" si="65"/>
        <v>2222.89</v>
      </c>
      <c r="Z106" s="71">
        <f t="shared" si="65"/>
        <v>2222.89</v>
      </c>
      <c r="AA106" s="71">
        <f t="shared" si="65"/>
        <v>2222.89</v>
      </c>
    </row>
    <row r="107" spans="1:27" ht="12.75" customHeight="1" outlineLevel="1" x14ac:dyDescent="0.3">
      <c r="A107" s="163" t="s">
        <v>944</v>
      </c>
      <c r="B107" s="94" t="s">
        <v>83</v>
      </c>
      <c r="C107" s="70" t="s">
        <v>79</v>
      </c>
      <c r="D107" s="71">
        <v>4.66</v>
      </c>
      <c r="E107" s="71">
        <v>4.66</v>
      </c>
      <c r="F107" s="71">
        <v>4.66</v>
      </c>
      <c r="G107" s="71">
        <v>4.66</v>
      </c>
      <c r="H107" s="71">
        <v>4.66</v>
      </c>
      <c r="I107" s="71">
        <v>4.66</v>
      </c>
      <c r="J107" s="71">
        <v>4.66</v>
      </c>
      <c r="K107" s="71">
        <v>4.66</v>
      </c>
      <c r="L107" s="71">
        <v>4.66</v>
      </c>
      <c r="M107" s="71">
        <v>4.66</v>
      </c>
      <c r="N107" s="71">
        <v>4.66</v>
      </c>
      <c r="O107" s="71">
        <v>4.66</v>
      </c>
      <c r="P107" s="71">
        <v>4.66</v>
      </c>
      <c r="Q107" s="71">
        <v>4.66</v>
      </c>
      <c r="R107" s="71">
        <v>4.66</v>
      </c>
      <c r="S107" s="71">
        <v>4.66</v>
      </c>
      <c r="T107" s="71">
        <v>4.66</v>
      </c>
      <c r="U107" s="71">
        <v>4.66</v>
      </c>
      <c r="V107" s="71">
        <v>4.66</v>
      </c>
      <c r="W107" s="71">
        <v>4.66</v>
      </c>
      <c r="X107" s="71">
        <v>4.66</v>
      </c>
      <c r="Y107" s="71">
        <v>4.66</v>
      </c>
      <c r="Z107" s="71">
        <v>4.66</v>
      </c>
      <c r="AA107" s="71">
        <v>4.66</v>
      </c>
    </row>
    <row r="108" spans="1:27" ht="12.75" customHeight="1" outlineLevel="1" x14ac:dyDescent="0.3">
      <c r="A108" s="163" t="s">
        <v>945</v>
      </c>
      <c r="B108" s="94" t="s">
        <v>878</v>
      </c>
      <c r="C108" s="70" t="s">
        <v>79</v>
      </c>
      <c r="D108" s="71">
        <f>$D$12</f>
        <v>175.36</v>
      </c>
      <c r="E108" s="71">
        <f t="shared" ref="E108:AA108" si="66">$D$12</f>
        <v>175.36</v>
      </c>
      <c r="F108" s="71">
        <f t="shared" si="66"/>
        <v>175.36</v>
      </c>
      <c r="G108" s="71">
        <f t="shared" si="66"/>
        <v>175.36</v>
      </c>
      <c r="H108" s="71">
        <f t="shared" si="66"/>
        <v>175.36</v>
      </c>
      <c r="I108" s="71">
        <f t="shared" si="66"/>
        <v>175.36</v>
      </c>
      <c r="J108" s="71">
        <f t="shared" si="66"/>
        <v>175.36</v>
      </c>
      <c r="K108" s="71">
        <f t="shared" si="66"/>
        <v>175.36</v>
      </c>
      <c r="L108" s="71">
        <f t="shared" si="66"/>
        <v>175.36</v>
      </c>
      <c r="M108" s="71">
        <f t="shared" si="66"/>
        <v>175.36</v>
      </c>
      <c r="N108" s="71">
        <f t="shared" si="66"/>
        <v>175.36</v>
      </c>
      <c r="O108" s="71">
        <f t="shared" si="66"/>
        <v>175.36</v>
      </c>
      <c r="P108" s="71">
        <f t="shared" si="66"/>
        <v>175.36</v>
      </c>
      <c r="Q108" s="71">
        <f t="shared" si="66"/>
        <v>175.36</v>
      </c>
      <c r="R108" s="71">
        <f t="shared" si="66"/>
        <v>175.36</v>
      </c>
      <c r="S108" s="71">
        <f t="shared" si="66"/>
        <v>175.36</v>
      </c>
      <c r="T108" s="71">
        <f t="shared" si="66"/>
        <v>175.36</v>
      </c>
      <c r="U108" s="71">
        <f t="shared" si="66"/>
        <v>175.36</v>
      </c>
      <c r="V108" s="71">
        <f t="shared" si="66"/>
        <v>175.36</v>
      </c>
      <c r="W108" s="71">
        <f t="shared" si="66"/>
        <v>175.36</v>
      </c>
      <c r="X108" s="71">
        <f t="shared" si="66"/>
        <v>175.36</v>
      </c>
      <c r="Y108" s="71">
        <f t="shared" si="66"/>
        <v>175.36</v>
      </c>
      <c r="Z108" s="71">
        <f t="shared" si="66"/>
        <v>175.36</v>
      </c>
      <c r="AA108" s="71">
        <f t="shared" si="66"/>
        <v>175.36</v>
      </c>
    </row>
    <row r="109" spans="1:27" ht="12.75" customHeight="1" outlineLevel="1" x14ac:dyDescent="0.3">
      <c r="A109" s="163" t="s">
        <v>946</v>
      </c>
      <c r="B109" s="94" t="s">
        <v>874</v>
      </c>
      <c r="C109" s="70" t="s">
        <v>79</v>
      </c>
      <c r="D109" s="71">
        <f>$D$13</f>
        <v>216.36</v>
      </c>
      <c r="E109" s="71">
        <f t="shared" ref="E109:AA109" si="67">$D$13</f>
        <v>216.36</v>
      </c>
      <c r="F109" s="71">
        <f t="shared" si="67"/>
        <v>216.36</v>
      </c>
      <c r="G109" s="71">
        <f t="shared" si="67"/>
        <v>216.36</v>
      </c>
      <c r="H109" s="71">
        <f t="shared" si="67"/>
        <v>216.36</v>
      </c>
      <c r="I109" s="71">
        <f t="shared" si="67"/>
        <v>216.36</v>
      </c>
      <c r="J109" s="71">
        <f t="shared" si="67"/>
        <v>216.36</v>
      </c>
      <c r="K109" s="71">
        <f t="shared" si="67"/>
        <v>216.36</v>
      </c>
      <c r="L109" s="71">
        <f t="shared" si="67"/>
        <v>216.36</v>
      </c>
      <c r="M109" s="71">
        <f t="shared" si="67"/>
        <v>216.36</v>
      </c>
      <c r="N109" s="71">
        <f t="shared" si="67"/>
        <v>216.36</v>
      </c>
      <c r="O109" s="71">
        <f t="shared" si="67"/>
        <v>216.36</v>
      </c>
      <c r="P109" s="71">
        <f t="shared" si="67"/>
        <v>216.36</v>
      </c>
      <c r="Q109" s="71">
        <f t="shared" si="67"/>
        <v>216.36</v>
      </c>
      <c r="R109" s="71">
        <f t="shared" si="67"/>
        <v>216.36</v>
      </c>
      <c r="S109" s="71">
        <f t="shared" si="67"/>
        <v>216.36</v>
      </c>
      <c r="T109" s="71">
        <f t="shared" si="67"/>
        <v>216.36</v>
      </c>
      <c r="U109" s="71">
        <f t="shared" si="67"/>
        <v>216.36</v>
      </c>
      <c r="V109" s="71">
        <f t="shared" si="67"/>
        <v>216.36</v>
      </c>
      <c r="W109" s="71">
        <f t="shared" si="67"/>
        <v>216.36</v>
      </c>
      <c r="X109" s="71">
        <f t="shared" si="67"/>
        <v>216.36</v>
      </c>
      <c r="Y109" s="71">
        <f t="shared" si="67"/>
        <v>216.36</v>
      </c>
      <c r="Z109" s="71">
        <f t="shared" si="67"/>
        <v>216.36</v>
      </c>
      <c r="AA109" s="71">
        <f t="shared" si="67"/>
        <v>216.36</v>
      </c>
    </row>
    <row r="110" spans="1:27" ht="12.75" customHeight="1" x14ac:dyDescent="0.3">
      <c r="A110" s="162" t="s">
        <v>947</v>
      </c>
      <c r="B110" s="54" t="str">
        <f>"18"&amp;"."&amp;$B$218&amp;"."&amp;$B$219</f>
        <v>18.03.2024</v>
      </c>
      <c r="C110" s="134" t="s">
        <v>76</v>
      </c>
      <c r="D110" s="135">
        <f>ROUND(((D111+D112+D114+D113+D115)/1000),5)</f>
        <v>4.02942</v>
      </c>
      <c r="E110" s="135">
        <f t="shared" ref="E110:AA110" si="68">ROUND(((E111+E112+E114+E113+E115)/1000),5)</f>
        <v>3.8942899999999998</v>
      </c>
      <c r="F110" s="135">
        <f t="shared" si="68"/>
        <v>3.8551199999999999</v>
      </c>
      <c r="G110" s="135">
        <f t="shared" si="68"/>
        <v>3.8522400000000001</v>
      </c>
      <c r="H110" s="135">
        <f t="shared" si="68"/>
        <v>3.8927700000000001</v>
      </c>
      <c r="I110" s="135">
        <f t="shared" si="68"/>
        <v>4.0016400000000001</v>
      </c>
      <c r="J110" s="135">
        <f t="shared" si="68"/>
        <v>4.0903299999999998</v>
      </c>
      <c r="K110" s="135">
        <f t="shared" si="68"/>
        <v>4.44055</v>
      </c>
      <c r="L110" s="135">
        <f t="shared" si="68"/>
        <v>4.5514400000000004</v>
      </c>
      <c r="M110" s="135">
        <f t="shared" si="68"/>
        <v>4.6364000000000001</v>
      </c>
      <c r="N110" s="135">
        <f t="shared" si="68"/>
        <v>4.6463299999999998</v>
      </c>
      <c r="O110" s="135">
        <f t="shared" si="68"/>
        <v>4.69285</v>
      </c>
      <c r="P110" s="135">
        <f t="shared" si="68"/>
        <v>4.6432099999999998</v>
      </c>
      <c r="Q110" s="135">
        <f t="shared" si="68"/>
        <v>4.6448099999999997</v>
      </c>
      <c r="R110" s="135">
        <f t="shared" si="68"/>
        <v>4.6316100000000002</v>
      </c>
      <c r="S110" s="135">
        <f t="shared" si="68"/>
        <v>4.5916100000000002</v>
      </c>
      <c r="T110" s="135">
        <f t="shared" si="68"/>
        <v>4.5791500000000003</v>
      </c>
      <c r="U110" s="135">
        <f t="shared" si="68"/>
        <v>4.4757199999999999</v>
      </c>
      <c r="V110" s="135">
        <f t="shared" si="68"/>
        <v>4.5355100000000004</v>
      </c>
      <c r="W110" s="135">
        <f t="shared" si="68"/>
        <v>4.6061500000000004</v>
      </c>
      <c r="X110" s="135">
        <f t="shared" si="68"/>
        <v>4.5369200000000003</v>
      </c>
      <c r="Y110" s="135">
        <f t="shared" si="68"/>
        <v>4.38354</v>
      </c>
      <c r="Z110" s="135">
        <f t="shared" si="68"/>
        <v>4.1575600000000001</v>
      </c>
      <c r="AA110" s="135">
        <f t="shared" si="68"/>
        <v>4.0388799999999998</v>
      </c>
    </row>
    <row r="111" spans="1:27" ht="12.75" customHeight="1" outlineLevel="1" x14ac:dyDescent="0.3">
      <c r="A111" s="163" t="s">
        <v>948</v>
      </c>
      <c r="B111" s="94" t="s">
        <v>238</v>
      </c>
      <c r="C111" s="70" t="s">
        <v>79</v>
      </c>
      <c r="D111" s="71">
        <v>1410.15</v>
      </c>
      <c r="E111" s="71">
        <v>1275.02</v>
      </c>
      <c r="F111" s="71">
        <v>1235.8499999999999</v>
      </c>
      <c r="G111" s="71">
        <v>1232.97</v>
      </c>
      <c r="H111" s="71">
        <v>1273.5</v>
      </c>
      <c r="I111" s="71">
        <v>1382.37</v>
      </c>
      <c r="J111" s="71">
        <v>1471.06</v>
      </c>
      <c r="K111" s="71">
        <v>1821.28</v>
      </c>
      <c r="L111" s="71">
        <v>1932.17</v>
      </c>
      <c r="M111" s="71">
        <v>2017.13</v>
      </c>
      <c r="N111" s="71">
        <v>2027.06</v>
      </c>
      <c r="O111" s="71">
        <v>2073.58</v>
      </c>
      <c r="P111" s="71">
        <v>2023.94</v>
      </c>
      <c r="Q111" s="71">
        <v>2025.54</v>
      </c>
      <c r="R111" s="71">
        <v>2012.34</v>
      </c>
      <c r="S111" s="71">
        <v>1972.34</v>
      </c>
      <c r="T111" s="71">
        <v>1959.88</v>
      </c>
      <c r="U111" s="71">
        <v>1856.45</v>
      </c>
      <c r="V111" s="71">
        <v>1916.24</v>
      </c>
      <c r="W111" s="71">
        <v>1986.88</v>
      </c>
      <c r="X111" s="71">
        <v>1917.65</v>
      </c>
      <c r="Y111" s="71">
        <v>1764.27</v>
      </c>
      <c r="Z111" s="71">
        <v>1538.29</v>
      </c>
      <c r="AA111" s="71">
        <v>1419.61</v>
      </c>
    </row>
    <row r="112" spans="1:27" ht="12.75" customHeight="1" outlineLevel="1" x14ac:dyDescent="0.3">
      <c r="A112" s="163" t="s">
        <v>949</v>
      </c>
      <c r="B112" s="94" t="s">
        <v>90</v>
      </c>
      <c r="C112" s="70" t="s">
        <v>79</v>
      </c>
      <c r="D112" s="71">
        <f>$D$10</f>
        <v>2222.89</v>
      </c>
      <c r="E112" s="71">
        <f t="shared" ref="E112:AA112" si="69">$D$10</f>
        <v>2222.89</v>
      </c>
      <c r="F112" s="71">
        <f t="shared" si="69"/>
        <v>2222.89</v>
      </c>
      <c r="G112" s="71">
        <f t="shared" si="69"/>
        <v>2222.89</v>
      </c>
      <c r="H112" s="71">
        <f t="shared" si="69"/>
        <v>2222.89</v>
      </c>
      <c r="I112" s="71">
        <f t="shared" si="69"/>
        <v>2222.89</v>
      </c>
      <c r="J112" s="71">
        <f t="shared" si="69"/>
        <v>2222.89</v>
      </c>
      <c r="K112" s="71">
        <f t="shared" si="69"/>
        <v>2222.89</v>
      </c>
      <c r="L112" s="71">
        <f t="shared" si="69"/>
        <v>2222.89</v>
      </c>
      <c r="M112" s="71">
        <f t="shared" si="69"/>
        <v>2222.89</v>
      </c>
      <c r="N112" s="71">
        <f t="shared" si="69"/>
        <v>2222.89</v>
      </c>
      <c r="O112" s="71">
        <f t="shared" si="69"/>
        <v>2222.89</v>
      </c>
      <c r="P112" s="71">
        <f t="shared" si="69"/>
        <v>2222.89</v>
      </c>
      <c r="Q112" s="71">
        <f t="shared" si="69"/>
        <v>2222.89</v>
      </c>
      <c r="R112" s="71">
        <f t="shared" si="69"/>
        <v>2222.89</v>
      </c>
      <c r="S112" s="71">
        <f t="shared" si="69"/>
        <v>2222.89</v>
      </c>
      <c r="T112" s="71">
        <f t="shared" si="69"/>
        <v>2222.89</v>
      </c>
      <c r="U112" s="71">
        <f t="shared" si="69"/>
        <v>2222.89</v>
      </c>
      <c r="V112" s="71">
        <f t="shared" si="69"/>
        <v>2222.89</v>
      </c>
      <c r="W112" s="71">
        <f t="shared" si="69"/>
        <v>2222.89</v>
      </c>
      <c r="X112" s="71">
        <f t="shared" si="69"/>
        <v>2222.89</v>
      </c>
      <c r="Y112" s="71">
        <f t="shared" si="69"/>
        <v>2222.89</v>
      </c>
      <c r="Z112" s="71">
        <f t="shared" si="69"/>
        <v>2222.89</v>
      </c>
      <c r="AA112" s="71">
        <f t="shared" si="69"/>
        <v>2222.89</v>
      </c>
    </row>
    <row r="113" spans="1:27" ht="12.75" customHeight="1" outlineLevel="1" x14ac:dyDescent="0.3">
      <c r="A113" s="163" t="s">
        <v>950</v>
      </c>
      <c r="B113" s="94" t="s">
        <v>83</v>
      </c>
      <c r="C113" s="70" t="s">
        <v>79</v>
      </c>
      <c r="D113" s="71">
        <v>4.66</v>
      </c>
      <c r="E113" s="71">
        <v>4.66</v>
      </c>
      <c r="F113" s="71">
        <v>4.66</v>
      </c>
      <c r="G113" s="71">
        <v>4.66</v>
      </c>
      <c r="H113" s="71">
        <v>4.66</v>
      </c>
      <c r="I113" s="71">
        <v>4.66</v>
      </c>
      <c r="J113" s="71">
        <v>4.66</v>
      </c>
      <c r="K113" s="71">
        <v>4.66</v>
      </c>
      <c r="L113" s="71">
        <v>4.66</v>
      </c>
      <c r="M113" s="71">
        <v>4.66</v>
      </c>
      <c r="N113" s="71">
        <v>4.66</v>
      </c>
      <c r="O113" s="71">
        <v>4.66</v>
      </c>
      <c r="P113" s="71">
        <v>4.66</v>
      </c>
      <c r="Q113" s="71">
        <v>4.66</v>
      </c>
      <c r="R113" s="71">
        <v>4.66</v>
      </c>
      <c r="S113" s="71">
        <v>4.66</v>
      </c>
      <c r="T113" s="71">
        <v>4.66</v>
      </c>
      <c r="U113" s="71">
        <v>4.66</v>
      </c>
      <c r="V113" s="71">
        <v>4.66</v>
      </c>
      <c r="W113" s="71">
        <v>4.66</v>
      </c>
      <c r="X113" s="71">
        <v>4.66</v>
      </c>
      <c r="Y113" s="71">
        <v>4.66</v>
      </c>
      <c r="Z113" s="71">
        <v>4.66</v>
      </c>
      <c r="AA113" s="71">
        <v>4.66</v>
      </c>
    </row>
    <row r="114" spans="1:27" ht="12.75" customHeight="1" outlineLevel="1" x14ac:dyDescent="0.3">
      <c r="A114" s="163" t="s">
        <v>951</v>
      </c>
      <c r="B114" s="94" t="s">
        <v>878</v>
      </c>
      <c r="C114" s="70" t="s">
        <v>79</v>
      </c>
      <c r="D114" s="71">
        <f>$D$12</f>
        <v>175.36</v>
      </c>
      <c r="E114" s="71">
        <f t="shared" ref="E114:AA114" si="70">$D$12</f>
        <v>175.36</v>
      </c>
      <c r="F114" s="71">
        <f t="shared" si="70"/>
        <v>175.36</v>
      </c>
      <c r="G114" s="71">
        <f t="shared" si="70"/>
        <v>175.36</v>
      </c>
      <c r="H114" s="71">
        <f t="shared" si="70"/>
        <v>175.36</v>
      </c>
      <c r="I114" s="71">
        <f t="shared" si="70"/>
        <v>175.36</v>
      </c>
      <c r="J114" s="71">
        <f t="shared" si="70"/>
        <v>175.36</v>
      </c>
      <c r="K114" s="71">
        <f t="shared" si="70"/>
        <v>175.36</v>
      </c>
      <c r="L114" s="71">
        <f t="shared" si="70"/>
        <v>175.36</v>
      </c>
      <c r="M114" s="71">
        <f t="shared" si="70"/>
        <v>175.36</v>
      </c>
      <c r="N114" s="71">
        <f t="shared" si="70"/>
        <v>175.36</v>
      </c>
      <c r="O114" s="71">
        <f t="shared" si="70"/>
        <v>175.36</v>
      </c>
      <c r="P114" s="71">
        <f t="shared" si="70"/>
        <v>175.36</v>
      </c>
      <c r="Q114" s="71">
        <f t="shared" si="70"/>
        <v>175.36</v>
      </c>
      <c r="R114" s="71">
        <f t="shared" si="70"/>
        <v>175.36</v>
      </c>
      <c r="S114" s="71">
        <f t="shared" si="70"/>
        <v>175.36</v>
      </c>
      <c r="T114" s="71">
        <f t="shared" si="70"/>
        <v>175.36</v>
      </c>
      <c r="U114" s="71">
        <f t="shared" si="70"/>
        <v>175.36</v>
      </c>
      <c r="V114" s="71">
        <f t="shared" si="70"/>
        <v>175.36</v>
      </c>
      <c r="W114" s="71">
        <f t="shared" si="70"/>
        <v>175.36</v>
      </c>
      <c r="X114" s="71">
        <f t="shared" si="70"/>
        <v>175.36</v>
      </c>
      <c r="Y114" s="71">
        <f t="shared" si="70"/>
        <v>175.36</v>
      </c>
      <c r="Z114" s="71">
        <f t="shared" si="70"/>
        <v>175.36</v>
      </c>
      <c r="AA114" s="71">
        <f t="shared" si="70"/>
        <v>175.36</v>
      </c>
    </row>
    <row r="115" spans="1:27" ht="12.75" customHeight="1" outlineLevel="1" x14ac:dyDescent="0.3">
      <c r="A115" s="163" t="s">
        <v>952</v>
      </c>
      <c r="B115" s="94" t="s">
        <v>874</v>
      </c>
      <c r="C115" s="70" t="s">
        <v>79</v>
      </c>
      <c r="D115" s="71">
        <f>$D$13</f>
        <v>216.36</v>
      </c>
      <c r="E115" s="71">
        <f t="shared" ref="E115:AA115" si="71">$D$13</f>
        <v>216.36</v>
      </c>
      <c r="F115" s="71">
        <f t="shared" si="71"/>
        <v>216.36</v>
      </c>
      <c r="G115" s="71">
        <f t="shared" si="71"/>
        <v>216.36</v>
      </c>
      <c r="H115" s="71">
        <f t="shared" si="71"/>
        <v>216.36</v>
      </c>
      <c r="I115" s="71">
        <f t="shared" si="71"/>
        <v>216.36</v>
      </c>
      <c r="J115" s="71">
        <f t="shared" si="71"/>
        <v>216.36</v>
      </c>
      <c r="K115" s="71">
        <f t="shared" si="71"/>
        <v>216.36</v>
      </c>
      <c r="L115" s="71">
        <f t="shared" si="71"/>
        <v>216.36</v>
      </c>
      <c r="M115" s="71">
        <f t="shared" si="71"/>
        <v>216.36</v>
      </c>
      <c r="N115" s="71">
        <f t="shared" si="71"/>
        <v>216.36</v>
      </c>
      <c r="O115" s="71">
        <f t="shared" si="71"/>
        <v>216.36</v>
      </c>
      <c r="P115" s="71">
        <f t="shared" si="71"/>
        <v>216.36</v>
      </c>
      <c r="Q115" s="71">
        <f t="shared" si="71"/>
        <v>216.36</v>
      </c>
      <c r="R115" s="71">
        <f t="shared" si="71"/>
        <v>216.36</v>
      </c>
      <c r="S115" s="71">
        <f t="shared" si="71"/>
        <v>216.36</v>
      </c>
      <c r="T115" s="71">
        <f t="shared" si="71"/>
        <v>216.36</v>
      </c>
      <c r="U115" s="71">
        <f t="shared" si="71"/>
        <v>216.36</v>
      </c>
      <c r="V115" s="71">
        <f t="shared" si="71"/>
        <v>216.36</v>
      </c>
      <c r="W115" s="71">
        <f t="shared" si="71"/>
        <v>216.36</v>
      </c>
      <c r="X115" s="71">
        <f t="shared" si="71"/>
        <v>216.36</v>
      </c>
      <c r="Y115" s="71">
        <f t="shared" si="71"/>
        <v>216.36</v>
      </c>
      <c r="Z115" s="71">
        <f t="shared" si="71"/>
        <v>216.36</v>
      </c>
      <c r="AA115" s="71">
        <f t="shared" si="71"/>
        <v>216.36</v>
      </c>
    </row>
    <row r="116" spans="1:27" ht="12.75" customHeight="1" x14ac:dyDescent="0.3">
      <c r="A116" s="162" t="s">
        <v>953</v>
      </c>
      <c r="B116" s="54" t="str">
        <f>"19"&amp;"."&amp;$B$218&amp;"."&amp;$B$219</f>
        <v>19.03.2024</v>
      </c>
      <c r="C116" s="134" t="s">
        <v>76</v>
      </c>
      <c r="D116" s="135">
        <f>ROUND(((D117+D118+D120+D119+D121)/1000),5)</f>
        <v>3.8963000000000001</v>
      </c>
      <c r="E116" s="135">
        <f t="shared" ref="E116:AA116" si="72">ROUND(((E117+E118+E120+E119+E121)/1000),5)</f>
        <v>3.82999</v>
      </c>
      <c r="F116" s="135">
        <f t="shared" si="72"/>
        <v>3.8025899999999999</v>
      </c>
      <c r="G116" s="135">
        <f t="shared" si="72"/>
        <v>3.7971499999999998</v>
      </c>
      <c r="H116" s="135">
        <f t="shared" si="72"/>
        <v>3.8268599999999999</v>
      </c>
      <c r="I116" s="135">
        <f t="shared" si="72"/>
        <v>3.9242300000000001</v>
      </c>
      <c r="J116" s="135">
        <f t="shared" si="72"/>
        <v>4.0595499999999998</v>
      </c>
      <c r="K116" s="135">
        <f t="shared" si="72"/>
        <v>4.20688</v>
      </c>
      <c r="L116" s="135">
        <f t="shared" si="72"/>
        <v>4.4137399999999998</v>
      </c>
      <c r="M116" s="135">
        <f t="shared" si="72"/>
        <v>4.5295199999999998</v>
      </c>
      <c r="N116" s="135">
        <f t="shared" si="72"/>
        <v>4.54122</v>
      </c>
      <c r="O116" s="135">
        <f t="shared" si="72"/>
        <v>4.5658700000000003</v>
      </c>
      <c r="P116" s="135">
        <f t="shared" si="72"/>
        <v>4.5189300000000001</v>
      </c>
      <c r="Q116" s="135">
        <f t="shared" si="72"/>
        <v>4.5491999999999999</v>
      </c>
      <c r="R116" s="135">
        <f t="shared" si="72"/>
        <v>4.4798799999999996</v>
      </c>
      <c r="S116" s="135">
        <f t="shared" si="72"/>
        <v>4.4518199999999997</v>
      </c>
      <c r="T116" s="135">
        <f t="shared" si="72"/>
        <v>4.4009900000000002</v>
      </c>
      <c r="U116" s="135">
        <f t="shared" si="72"/>
        <v>4.3105099999999998</v>
      </c>
      <c r="V116" s="135">
        <f t="shared" si="72"/>
        <v>4.4673699999999998</v>
      </c>
      <c r="W116" s="135">
        <f t="shared" si="72"/>
        <v>4.5810300000000002</v>
      </c>
      <c r="X116" s="135">
        <f t="shared" si="72"/>
        <v>4.4721599999999997</v>
      </c>
      <c r="Y116" s="135">
        <f t="shared" si="72"/>
        <v>4.3288399999999996</v>
      </c>
      <c r="Z116" s="135">
        <f t="shared" si="72"/>
        <v>4.1268799999999999</v>
      </c>
      <c r="AA116" s="135">
        <f t="shared" si="72"/>
        <v>3.9761000000000002</v>
      </c>
    </row>
    <row r="117" spans="1:27" ht="12.75" customHeight="1" outlineLevel="1" x14ac:dyDescent="0.3">
      <c r="A117" s="163" t="s">
        <v>954</v>
      </c>
      <c r="B117" s="94" t="s">
        <v>238</v>
      </c>
      <c r="C117" s="70" t="s">
        <v>79</v>
      </c>
      <c r="D117" s="71">
        <v>1277.03</v>
      </c>
      <c r="E117" s="71">
        <v>1210.72</v>
      </c>
      <c r="F117" s="71">
        <v>1183.32</v>
      </c>
      <c r="G117" s="71">
        <v>1177.8800000000001</v>
      </c>
      <c r="H117" s="71">
        <v>1207.5899999999999</v>
      </c>
      <c r="I117" s="71">
        <v>1304.96</v>
      </c>
      <c r="J117" s="71">
        <v>1440.28</v>
      </c>
      <c r="K117" s="71">
        <v>1587.61</v>
      </c>
      <c r="L117" s="71">
        <v>1794.47</v>
      </c>
      <c r="M117" s="71">
        <v>1910.25</v>
      </c>
      <c r="N117" s="71">
        <v>1921.95</v>
      </c>
      <c r="O117" s="71">
        <v>1946.6</v>
      </c>
      <c r="P117" s="71">
        <v>1899.66</v>
      </c>
      <c r="Q117" s="71">
        <v>1929.93</v>
      </c>
      <c r="R117" s="71">
        <v>1860.61</v>
      </c>
      <c r="S117" s="71">
        <v>1832.55</v>
      </c>
      <c r="T117" s="71">
        <v>1781.72</v>
      </c>
      <c r="U117" s="71">
        <v>1691.24</v>
      </c>
      <c r="V117" s="71">
        <v>1848.1</v>
      </c>
      <c r="W117" s="71">
        <v>1961.76</v>
      </c>
      <c r="X117" s="71">
        <v>1852.89</v>
      </c>
      <c r="Y117" s="71">
        <v>1709.57</v>
      </c>
      <c r="Z117" s="71">
        <v>1507.61</v>
      </c>
      <c r="AA117" s="71">
        <v>1356.83</v>
      </c>
    </row>
    <row r="118" spans="1:27" ht="12.75" customHeight="1" outlineLevel="1" x14ac:dyDescent="0.3">
      <c r="A118" s="163" t="s">
        <v>955</v>
      </c>
      <c r="B118" s="94" t="s">
        <v>90</v>
      </c>
      <c r="C118" s="70" t="s">
        <v>79</v>
      </c>
      <c r="D118" s="71">
        <f>$D$10</f>
        <v>2222.89</v>
      </c>
      <c r="E118" s="71">
        <f t="shared" ref="E118:AA118" si="73">$D$10</f>
        <v>2222.89</v>
      </c>
      <c r="F118" s="71">
        <f t="shared" si="73"/>
        <v>2222.89</v>
      </c>
      <c r="G118" s="71">
        <f t="shared" si="73"/>
        <v>2222.89</v>
      </c>
      <c r="H118" s="71">
        <f t="shared" si="73"/>
        <v>2222.89</v>
      </c>
      <c r="I118" s="71">
        <f t="shared" si="73"/>
        <v>2222.89</v>
      </c>
      <c r="J118" s="71">
        <f t="shared" si="73"/>
        <v>2222.89</v>
      </c>
      <c r="K118" s="71">
        <f t="shared" si="73"/>
        <v>2222.89</v>
      </c>
      <c r="L118" s="71">
        <f t="shared" si="73"/>
        <v>2222.89</v>
      </c>
      <c r="M118" s="71">
        <f t="shared" si="73"/>
        <v>2222.89</v>
      </c>
      <c r="N118" s="71">
        <f t="shared" si="73"/>
        <v>2222.89</v>
      </c>
      <c r="O118" s="71">
        <f t="shared" si="73"/>
        <v>2222.89</v>
      </c>
      <c r="P118" s="71">
        <f t="shared" si="73"/>
        <v>2222.89</v>
      </c>
      <c r="Q118" s="71">
        <f t="shared" si="73"/>
        <v>2222.89</v>
      </c>
      <c r="R118" s="71">
        <f t="shared" si="73"/>
        <v>2222.89</v>
      </c>
      <c r="S118" s="71">
        <f t="shared" si="73"/>
        <v>2222.89</v>
      </c>
      <c r="T118" s="71">
        <f t="shared" si="73"/>
        <v>2222.89</v>
      </c>
      <c r="U118" s="71">
        <f t="shared" si="73"/>
        <v>2222.89</v>
      </c>
      <c r="V118" s="71">
        <f t="shared" si="73"/>
        <v>2222.89</v>
      </c>
      <c r="W118" s="71">
        <f t="shared" si="73"/>
        <v>2222.89</v>
      </c>
      <c r="X118" s="71">
        <f t="shared" si="73"/>
        <v>2222.89</v>
      </c>
      <c r="Y118" s="71">
        <f t="shared" si="73"/>
        <v>2222.89</v>
      </c>
      <c r="Z118" s="71">
        <f t="shared" si="73"/>
        <v>2222.89</v>
      </c>
      <c r="AA118" s="71">
        <f t="shared" si="73"/>
        <v>2222.89</v>
      </c>
    </row>
    <row r="119" spans="1:27" ht="12.75" customHeight="1" outlineLevel="1" x14ac:dyDescent="0.3">
      <c r="A119" s="163" t="s">
        <v>956</v>
      </c>
      <c r="B119" s="94" t="s">
        <v>83</v>
      </c>
      <c r="C119" s="70" t="s">
        <v>79</v>
      </c>
      <c r="D119" s="71">
        <v>4.66</v>
      </c>
      <c r="E119" s="71">
        <v>4.66</v>
      </c>
      <c r="F119" s="71">
        <v>4.66</v>
      </c>
      <c r="G119" s="71">
        <v>4.66</v>
      </c>
      <c r="H119" s="71">
        <v>4.66</v>
      </c>
      <c r="I119" s="71">
        <v>4.66</v>
      </c>
      <c r="J119" s="71">
        <v>4.66</v>
      </c>
      <c r="K119" s="71">
        <v>4.66</v>
      </c>
      <c r="L119" s="71">
        <v>4.66</v>
      </c>
      <c r="M119" s="71">
        <v>4.66</v>
      </c>
      <c r="N119" s="71">
        <v>4.66</v>
      </c>
      <c r="O119" s="71">
        <v>4.66</v>
      </c>
      <c r="P119" s="71">
        <v>4.66</v>
      </c>
      <c r="Q119" s="71">
        <v>4.66</v>
      </c>
      <c r="R119" s="71">
        <v>4.66</v>
      </c>
      <c r="S119" s="71">
        <v>4.66</v>
      </c>
      <c r="T119" s="71">
        <v>4.66</v>
      </c>
      <c r="U119" s="71">
        <v>4.66</v>
      </c>
      <c r="V119" s="71">
        <v>4.66</v>
      </c>
      <c r="W119" s="71">
        <v>4.66</v>
      </c>
      <c r="X119" s="71">
        <v>4.66</v>
      </c>
      <c r="Y119" s="71">
        <v>4.66</v>
      </c>
      <c r="Z119" s="71">
        <v>4.66</v>
      </c>
      <c r="AA119" s="71">
        <v>4.66</v>
      </c>
    </row>
    <row r="120" spans="1:27" ht="12.75" customHeight="1" outlineLevel="1" x14ac:dyDescent="0.3">
      <c r="A120" s="163" t="s">
        <v>957</v>
      </c>
      <c r="B120" s="94" t="s">
        <v>878</v>
      </c>
      <c r="C120" s="70" t="s">
        <v>79</v>
      </c>
      <c r="D120" s="71">
        <f>$D$12</f>
        <v>175.36</v>
      </c>
      <c r="E120" s="71">
        <f t="shared" ref="E120:AA120" si="74">$D$12</f>
        <v>175.36</v>
      </c>
      <c r="F120" s="71">
        <f t="shared" si="74"/>
        <v>175.36</v>
      </c>
      <c r="G120" s="71">
        <f t="shared" si="74"/>
        <v>175.36</v>
      </c>
      <c r="H120" s="71">
        <f t="shared" si="74"/>
        <v>175.36</v>
      </c>
      <c r="I120" s="71">
        <f t="shared" si="74"/>
        <v>175.36</v>
      </c>
      <c r="J120" s="71">
        <f t="shared" si="74"/>
        <v>175.36</v>
      </c>
      <c r="K120" s="71">
        <f t="shared" si="74"/>
        <v>175.36</v>
      </c>
      <c r="L120" s="71">
        <f t="shared" si="74"/>
        <v>175.36</v>
      </c>
      <c r="M120" s="71">
        <f t="shared" si="74"/>
        <v>175.36</v>
      </c>
      <c r="N120" s="71">
        <f t="shared" si="74"/>
        <v>175.36</v>
      </c>
      <c r="O120" s="71">
        <f t="shared" si="74"/>
        <v>175.36</v>
      </c>
      <c r="P120" s="71">
        <f t="shared" si="74"/>
        <v>175.36</v>
      </c>
      <c r="Q120" s="71">
        <f t="shared" si="74"/>
        <v>175.36</v>
      </c>
      <c r="R120" s="71">
        <f t="shared" si="74"/>
        <v>175.36</v>
      </c>
      <c r="S120" s="71">
        <f t="shared" si="74"/>
        <v>175.36</v>
      </c>
      <c r="T120" s="71">
        <f t="shared" si="74"/>
        <v>175.36</v>
      </c>
      <c r="U120" s="71">
        <f t="shared" si="74"/>
        <v>175.36</v>
      </c>
      <c r="V120" s="71">
        <f t="shared" si="74"/>
        <v>175.36</v>
      </c>
      <c r="W120" s="71">
        <f t="shared" si="74"/>
        <v>175.36</v>
      </c>
      <c r="X120" s="71">
        <f t="shared" si="74"/>
        <v>175.36</v>
      </c>
      <c r="Y120" s="71">
        <f t="shared" si="74"/>
        <v>175.36</v>
      </c>
      <c r="Z120" s="71">
        <f t="shared" si="74"/>
        <v>175.36</v>
      </c>
      <c r="AA120" s="71">
        <f t="shared" si="74"/>
        <v>175.36</v>
      </c>
    </row>
    <row r="121" spans="1:27" ht="12.75" customHeight="1" outlineLevel="1" x14ac:dyDescent="0.3">
      <c r="A121" s="163" t="s">
        <v>958</v>
      </c>
      <c r="B121" s="94" t="s">
        <v>874</v>
      </c>
      <c r="C121" s="70" t="s">
        <v>79</v>
      </c>
      <c r="D121" s="71">
        <f>$D$13</f>
        <v>216.36</v>
      </c>
      <c r="E121" s="71">
        <f t="shared" ref="E121:AA121" si="75">$D$13</f>
        <v>216.36</v>
      </c>
      <c r="F121" s="71">
        <f t="shared" si="75"/>
        <v>216.36</v>
      </c>
      <c r="G121" s="71">
        <f t="shared" si="75"/>
        <v>216.36</v>
      </c>
      <c r="H121" s="71">
        <f t="shared" si="75"/>
        <v>216.36</v>
      </c>
      <c r="I121" s="71">
        <f t="shared" si="75"/>
        <v>216.36</v>
      </c>
      <c r="J121" s="71">
        <f t="shared" si="75"/>
        <v>216.36</v>
      </c>
      <c r="K121" s="71">
        <f t="shared" si="75"/>
        <v>216.36</v>
      </c>
      <c r="L121" s="71">
        <f t="shared" si="75"/>
        <v>216.36</v>
      </c>
      <c r="M121" s="71">
        <f t="shared" si="75"/>
        <v>216.36</v>
      </c>
      <c r="N121" s="71">
        <f t="shared" si="75"/>
        <v>216.36</v>
      </c>
      <c r="O121" s="71">
        <f t="shared" si="75"/>
        <v>216.36</v>
      </c>
      <c r="P121" s="71">
        <f t="shared" si="75"/>
        <v>216.36</v>
      </c>
      <c r="Q121" s="71">
        <f t="shared" si="75"/>
        <v>216.36</v>
      </c>
      <c r="R121" s="71">
        <f t="shared" si="75"/>
        <v>216.36</v>
      </c>
      <c r="S121" s="71">
        <f t="shared" si="75"/>
        <v>216.36</v>
      </c>
      <c r="T121" s="71">
        <f t="shared" si="75"/>
        <v>216.36</v>
      </c>
      <c r="U121" s="71">
        <f t="shared" si="75"/>
        <v>216.36</v>
      </c>
      <c r="V121" s="71">
        <f t="shared" si="75"/>
        <v>216.36</v>
      </c>
      <c r="W121" s="71">
        <f t="shared" si="75"/>
        <v>216.36</v>
      </c>
      <c r="X121" s="71">
        <f t="shared" si="75"/>
        <v>216.36</v>
      </c>
      <c r="Y121" s="71">
        <f t="shared" si="75"/>
        <v>216.36</v>
      </c>
      <c r="Z121" s="71">
        <f t="shared" si="75"/>
        <v>216.36</v>
      </c>
      <c r="AA121" s="71">
        <f t="shared" si="75"/>
        <v>216.36</v>
      </c>
    </row>
    <row r="122" spans="1:27" ht="12.75" customHeight="1" x14ac:dyDescent="0.3">
      <c r="A122" s="162" t="s">
        <v>959</v>
      </c>
      <c r="B122" s="54" t="str">
        <f>"20"&amp;"."&amp;$B$218&amp;"."&amp;$B$219</f>
        <v>20.03.2024</v>
      </c>
      <c r="C122" s="134" t="s">
        <v>76</v>
      </c>
      <c r="D122" s="135">
        <f>ROUND(((D123+D124+D126+D125+D127)/1000),5)</f>
        <v>3.88618</v>
      </c>
      <c r="E122" s="135">
        <f t="shared" ref="E122:AA122" si="76">ROUND(((E123+E124+E126+E125+E127)/1000),5)</f>
        <v>3.8174399999999999</v>
      </c>
      <c r="F122" s="135">
        <f t="shared" si="76"/>
        <v>3.7862800000000001</v>
      </c>
      <c r="G122" s="135">
        <f t="shared" si="76"/>
        <v>3.78335</v>
      </c>
      <c r="H122" s="135">
        <f t="shared" si="76"/>
        <v>3.8151700000000002</v>
      </c>
      <c r="I122" s="135">
        <f t="shared" si="76"/>
        <v>3.9253200000000001</v>
      </c>
      <c r="J122" s="135">
        <f t="shared" si="76"/>
        <v>4.06175</v>
      </c>
      <c r="K122" s="135">
        <f t="shared" si="76"/>
        <v>4.1467799999999997</v>
      </c>
      <c r="L122" s="135">
        <f t="shared" si="76"/>
        <v>4.3933900000000001</v>
      </c>
      <c r="M122" s="135">
        <f t="shared" si="76"/>
        <v>4.5091200000000002</v>
      </c>
      <c r="N122" s="135">
        <f t="shared" si="76"/>
        <v>4.5363899999999999</v>
      </c>
      <c r="O122" s="135">
        <f t="shared" si="76"/>
        <v>4.5579799999999997</v>
      </c>
      <c r="P122" s="135">
        <f t="shared" si="76"/>
        <v>4.5230199999999998</v>
      </c>
      <c r="Q122" s="135">
        <f t="shared" si="76"/>
        <v>4.5367800000000003</v>
      </c>
      <c r="R122" s="135">
        <f t="shared" si="76"/>
        <v>4.5077699999999998</v>
      </c>
      <c r="S122" s="135">
        <f t="shared" si="76"/>
        <v>4.4843700000000002</v>
      </c>
      <c r="T122" s="135">
        <f t="shared" si="76"/>
        <v>4.4570699999999999</v>
      </c>
      <c r="U122" s="135">
        <f t="shared" si="76"/>
        <v>4.3716999999999997</v>
      </c>
      <c r="V122" s="135">
        <f t="shared" si="76"/>
        <v>4.4516</v>
      </c>
      <c r="W122" s="135">
        <f t="shared" si="76"/>
        <v>4.5216200000000004</v>
      </c>
      <c r="X122" s="135">
        <f t="shared" si="76"/>
        <v>4.4372600000000002</v>
      </c>
      <c r="Y122" s="135">
        <f t="shared" si="76"/>
        <v>4.3653899999999997</v>
      </c>
      <c r="Z122" s="135">
        <f t="shared" si="76"/>
        <v>4.1371399999999996</v>
      </c>
      <c r="AA122" s="135">
        <f t="shared" si="76"/>
        <v>4.05077</v>
      </c>
    </row>
    <row r="123" spans="1:27" ht="12.75" customHeight="1" outlineLevel="1" x14ac:dyDescent="0.3">
      <c r="A123" s="163" t="s">
        <v>960</v>
      </c>
      <c r="B123" s="94" t="s">
        <v>238</v>
      </c>
      <c r="C123" s="70" t="s">
        <v>79</v>
      </c>
      <c r="D123" s="71">
        <v>1266.9100000000001</v>
      </c>
      <c r="E123" s="71">
        <v>1198.17</v>
      </c>
      <c r="F123" s="71">
        <v>1167.01</v>
      </c>
      <c r="G123" s="71">
        <v>1164.08</v>
      </c>
      <c r="H123" s="71">
        <v>1195.9000000000001</v>
      </c>
      <c r="I123" s="71">
        <v>1306.05</v>
      </c>
      <c r="J123" s="71">
        <v>1442.48</v>
      </c>
      <c r="K123" s="71">
        <v>1527.51</v>
      </c>
      <c r="L123" s="71">
        <v>1774.12</v>
      </c>
      <c r="M123" s="71">
        <v>1889.85</v>
      </c>
      <c r="N123" s="71">
        <v>1917.12</v>
      </c>
      <c r="O123" s="71">
        <v>1938.71</v>
      </c>
      <c r="P123" s="71">
        <v>1903.75</v>
      </c>
      <c r="Q123" s="71">
        <v>1917.51</v>
      </c>
      <c r="R123" s="71">
        <v>1888.5</v>
      </c>
      <c r="S123" s="71">
        <v>1865.1</v>
      </c>
      <c r="T123" s="71">
        <v>1837.8</v>
      </c>
      <c r="U123" s="71">
        <v>1752.43</v>
      </c>
      <c r="V123" s="71">
        <v>1832.33</v>
      </c>
      <c r="W123" s="71">
        <v>1902.35</v>
      </c>
      <c r="X123" s="71">
        <v>1817.99</v>
      </c>
      <c r="Y123" s="71">
        <v>1746.12</v>
      </c>
      <c r="Z123" s="71">
        <v>1517.87</v>
      </c>
      <c r="AA123" s="71">
        <v>1431.5</v>
      </c>
    </row>
    <row r="124" spans="1:27" ht="12.75" customHeight="1" outlineLevel="1" x14ac:dyDescent="0.3">
      <c r="A124" s="163" t="s">
        <v>961</v>
      </c>
      <c r="B124" s="94" t="s">
        <v>90</v>
      </c>
      <c r="C124" s="70" t="s">
        <v>79</v>
      </c>
      <c r="D124" s="71">
        <f>$D$10</f>
        <v>2222.89</v>
      </c>
      <c r="E124" s="71">
        <f t="shared" ref="E124:AA124" si="77">$D$10</f>
        <v>2222.89</v>
      </c>
      <c r="F124" s="71">
        <f t="shared" si="77"/>
        <v>2222.89</v>
      </c>
      <c r="G124" s="71">
        <f t="shared" si="77"/>
        <v>2222.89</v>
      </c>
      <c r="H124" s="71">
        <f t="shared" si="77"/>
        <v>2222.89</v>
      </c>
      <c r="I124" s="71">
        <f t="shared" si="77"/>
        <v>2222.89</v>
      </c>
      <c r="J124" s="71">
        <f t="shared" si="77"/>
        <v>2222.89</v>
      </c>
      <c r="K124" s="71">
        <f t="shared" si="77"/>
        <v>2222.89</v>
      </c>
      <c r="L124" s="71">
        <f t="shared" si="77"/>
        <v>2222.89</v>
      </c>
      <c r="M124" s="71">
        <f t="shared" si="77"/>
        <v>2222.89</v>
      </c>
      <c r="N124" s="71">
        <f t="shared" si="77"/>
        <v>2222.89</v>
      </c>
      <c r="O124" s="71">
        <f t="shared" si="77"/>
        <v>2222.89</v>
      </c>
      <c r="P124" s="71">
        <f t="shared" si="77"/>
        <v>2222.89</v>
      </c>
      <c r="Q124" s="71">
        <f t="shared" si="77"/>
        <v>2222.89</v>
      </c>
      <c r="R124" s="71">
        <f t="shared" si="77"/>
        <v>2222.89</v>
      </c>
      <c r="S124" s="71">
        <f t="shared" si="77"/>
        <v>2222.89</v>
      </c>
      <c r="T124" s="71">
        <f t="shared" si="77"/>
        <v>2222.89</v>
      </c>
      <c r="U124" s="71">
        <f t="shared" si="77"/>
        <v>2222.89</v>
      </c>
      <c r="V124" s="71">
        <f t="shared" si="77"/>
        <v>2222.89</v>
      </c>
      <c r="W124" s="71">
        <f t="shared" si="77"/>
        <v>2222.89</v>
      </c>
      <c r="X124" s="71">
        <f t="shared" si="77"/>
        <v>2222.89</v>
      </c>
      <c r="Y124" s="71">
        <f t="shared" si="77"/>
        <v>2222.89</v>
      </c>
      <c r="Z124" s="71">
        <f t="shared" si="77"/>
        <v>2222.89</v>
      </c>
      <c r="AA124" s="71">
        <f t="shared" si="77"/>
        <v>2222.89</v>
      </c>
    </row>
    <row r="125" spans="1:27" ht="12.75" customHeight="1" outlineLevel="1" x14ac:dyDescent="0.3">
      <c r="A125" s="163" t="s">
        <v>962</v>
      </c>
      <c r="B125" s="94" t="s">
        <v>83</v>
      </c>
      <c r="C125" s="70" t="s">
        <v>79</v>
      </c>
      <c r="D125" s="71">
        <v>4.66</v>
      </c>
      <c r="E125" s="71">
        <v>4.66</v>
      </c>
      <c r="F125" s="71">
        <v>4.66</v>
      </c>
      <c r="G125" s="71">
        <v>4.66</v>
      </c>
      <c r="H125" s="71">
        <v>4.66</v>
      </c>
      <c r="I125" s="71">
        <v>4.66</v>
      </c>
      <c r="J125" s="71">
        <v>4.66</v>
      </c>
      <c r="K125" s="71">
        <v>4.66</v>
      </c>
      <c r="L125" s="71">
        <v>4.66</v>
      </c>
      <c r="M125" s="71">
        <v>4.66</v>
      </c>
      <c r="N125" s="71">
        <v>4.66</v>
      </c>
      <c r="O125" s="71">
        <v>4.66</v>
      </c>
      <c r="P125" s="71">
        <v>4.66</v>
      </c>
      <c r="Q125" s="71">
        <v>4.66</v>
      </c>
      <c r="R125" s="71">
        <v>4.66</v>
      </c>
      <c r="S125" s="71">
        <v>4.66</v>
      </c>
      <c r="T125" s="71">
        <v>4.66</v>
      </c>
      <c r="U125" s="71">
        <v>4.66</v>
      </c>
      <c r="V125" s="71">
        <v>4.66</v>
      </c>
      <c r="W125" s="71">
        <v>4.66</v>
      </c>
      <c r="X125" s="71">
        <v>4.66</v>
      </c>
      <c r="Y125" s="71">
        <v>4.66</v>
      </c>
      <c r="Z125" s="71">
        <v>4.66</v>
      </c>
      <c r="AA125" s="71">
        <v>4.66</v>
      </c>
    </row>
    <row r="126" spans="1:27" ht="12.75" customHeight="1" outlineLevel="1" x14ac:dyDescent="0.3">
      <c r="A126" s="163" t="s">
        <v>963</v>
      </c>
      <c r="B126" s="94" t="s">
        <v>878</v>
      </c>
      <c r="C126" s="70" t="s">
        <v>79</v>
      </c>
      <c r="D126" s="71">
        <f>$D$12</f>
        <v>175.36</v>
      </c>
      <c r="E126" s="71">
        <f t="shared" ref="E126:AA126" si="78">$D$12</f>
        <v>175.36</v>
      </c>
      <c r="F126" s="71">
        <f t="shared" si="78"/>
        <v>175.36</v>
      </c>
      <c r="G126" s="71">
        <f t="shared" si="78"/>
        <v>175.36</v>
      </c>
      <c r="H126" s="71">
        <f t="shared" si="78"/>
        <v>175.36</v>
      </c>
      <c r="I126" s="71">
        <f t="shared" si="78"/>
        <v>175.36</v>
      </c>
      <c r="J126" s="71">
        <f t="shared" si="78"/>
        <v>175.36</v>
      </c>
      <c r="K126" s="71">
        <f t="shared" si="78"/>
        <v>175.36</v>
      </c>
      <c r="L126" s="71">
        <f t="shared" si="78"/>
        <v>175.36</v>
      </c>
      <c r="M126" s="71">
        <f t="shared" si="78"/>
        <v>175.36</v>
      </c>
      <c r="N126" s="71">
        <f t="shared" si="78"/>
        <v>175.36</v>
      </c>
      <c r="O126" s="71">
        <f t="shared" si="78"/>
        <v>175.36</v>
      </c>
      <c r="P126" s="71">
        <f t="shared" si="78"/>
        <v>175.36</v>
      </c>
      <c r="Q126" s="71">
        <f t="shared" si="78"/>
        <v>175.36</v>
      </c>
      <c r="R126" s="71">
        <f t="shared" si="78"/>
        <v>175.36</v>
      </c>
      <c r="S126" s="71">
        <f t="shared" si="78"/>
        <v>175.36</v>
      </c>
      <c r="T126" s="71">
        <f t="shared" si="78"/>
        <v>175.36</v>
      </c>
      <c r="U126" s="71">
        <f t="shared" si="78"/>
        <v>175.36</v>
      </c>
      <c r="V126" s="71">
        <f t="shared" si="78"/>
        <v>175.36</v>
      </c>
      <c r="W126" s="71">
        <f t="shared" si="78"/>
        <v>175.36</v>
      </c>
      <c r="X126" s="71">
        <f t="shared" si="78"/>
        <v>175.36</v>
      </c>
      <c r="Y126" s="71">
        <f t="shared" si="78"/>
        <v>175.36</v>
      </c>
      <c r="Z126" s="71">
        <f t="shared" si="78"/>
        <v>175.36</v>
      </c>
      <c r="AA126" s="71">
        <f t="shared" si="78"/>
        <v>175.36</v>
      </c>
    </row>
    <row r="127" spans="1:27" ht="12.75" customHeight="1" outlineLevel="1" x14ac:dyDescent="0.3">
      <c r="A127" s="163" t="s">
        <v>964</v>
      </c>
      <c r="B127" s="94" t="s">
        <v>874</v>
      </c>
      <c r="C127" s="70" t="s">
        <v>79</v>
      </c>
      <c r="D127" s="71">
        <f>$D$13</f>
        <v>216.36</v>
      </c>
      <c r="E127" s="71">
        <f t="shared" ref="E127:AA127" si="79">$D$13</f>
        <v>216.36</v>
      </c>
      <c r="F127" s="71">
        <f t="shared" si="79"/>
        <v>216.36</v>
      </c>
      <c r="G127" s="71">
        <f t="shared" si="79"/>
        <v>216.36</v>
      </c>
      <c r="H127" s="71">
        <f t="shared" si="79"/>
        <v>216.36</v>
      </c>
      <c r="I127" s="71">
        <f t="shared" si="79"/>
        <v>216.36</v>
      </c>
      <c r="J127" s="71">
        <f t="shared" si="79"/>
        <v>216.36</v>
      </c>
      <c r="K127" s="71">
        <f t="shared" si="79"/>
        <v>216.36</v>
      </c>
      <c r="L127" s="71">
        <f t="shared" si="79"/>
        <v>216.36</v>
      </c>
      <c r="M127" s="71">
        <f t="shared" si="79"/>
        <v>216.36</v>
      </c>
      <c r="N127" s="71">
        <f t="shared" si="79"/>
        <v>216.36</v>
      </c>
      <c r="O127" s="71">
        <f t="shared" si="79"/>
        <v>216.36</v>
      </c>
      <c r="P127" s="71">
        <f t="shared" si="79"/>
        <v>216.36</v>
      </c>
      <c r="Q127" s="71">
        <f t="shared" si="79"/>
        <v>216.36</v>
      </c>
      <c r="R127" s="71">
        <f t="shared" si="79"/>
        <v>216.36</v>
      </c>
      <c r="S127" s="71">
        <f t="shared" si="79"/>
        <v>216.36</v>
      </c>
      <c r="T127" s="71">
        <f t="shared" si="79"/>
        <v>216.36</v>
      </c>
      <c r="U127" s="71">
        <f t="shared" si="79"/>
        <v>216.36</v>
      </c>
      <c r="V127" s="71">
        <f t="shared" si="79"/>
        <v>216.36</v>
      </c>
      <c r="W127" s="71">
        <f t="shared" si="79"/>
        <v>216.36</v>
      </c>
      <c r="X127" s="71">
        <f t="shared" si="79"/>
        <v>216.36</v>
      </c>
      <c r="Y127" s="71">
        <f t="shared" si="79"/>
        <v>216.36</v>
      </c>
      <c r="Z127" s="71">
        <f t="shared" si="79"/>
        <v>216.36</v>
      </c>
      <c r="AA127" s="71">
        <f t="shared" si="79"/>
        <v>216.36</v>
      </c>
    </row>
    <row r="128" spans="1:27" ht="12.75" customHeight="1" x14ac:dyDescent="0.3">
      <c r="A128" s="162" t="s">
        <v>965</v>
      </c>
      <c r="B128" s="54" t="str">
        <f>"21"&amp;"."&amp;$B$218&amp;"."&amp;$B$219</f>
        <v>21.03.2024</v>
      </c>
      <c r="C128" s="134" t="s">
        <v>76</v>
      </c>
      <c r="D128" s="135">
        <f>ROUND(((D129+D130+D132+D131+D133)/1000),5)</f>
        <v>3.96591</v>
      </c>
      <c r="E128" s="135">
        <f t="shared" ref="E128:AA128" si="80">ROUND(((E129+E130+E132+E131+E133)/1000),5)</f>
        <v>3.8721199999999998</v>
      </c>
      <c r="F128" s="135">
        <f t="shared" si="80"/>
        <v>3.8343699999999998</v>
      </c>
      <c r="G128" s="135">
        <f t="shared" si="80"/>
        <v>3.83108</v>
      </c>
      <c r="H128" s="135">
        <f t="shared" si="80"/>
        <v>3.86456</v>
      </c>
      <c r="I128" s="135">
        <f t="shared" si="80"/>
        <v>4.0038900000000002</v>
      </c>
      <c r="J128" s="135">
        <f t="shared" si="80"/>
        <v>4.0983700000000001</v>
      </c>
      <c r="K128" s="135">
        <f t="shared" si="80"/>
        <v>4.3127800000000001</v>
      </c>
      <c r="L128" s="135">
        <f t="shared" si="80"/>
        <v>4.4652000000000003</v>
      </c>
      <c r="M128" s="135">
        <f t="shared" si="80"/>
        <v>4.5446799999999996</v>
      </c>
      <c r="N128" s="135">
        <f t="shared" si="80"/>
        <v>4.5463199999999997</v>
      </c>
      <c r="O128" s="135">
        <f t="shared" si="80"/>
        <v>4.5505399999999998</v>
      </c>
      <c r="P128" s="135">
        <f t="shared" si="80"/>
        <v>4.5231899999999996</v>
      </c>
      <c r="Q128" s="135">
        <f t="shared" si="80"/>
        <v>4.5341899999999997</v>
      </c>
      <c r="R128" s="135">
        <f t="shared" si="80"/>
        <v>4.5091000000000001</v>
      </c>
      <c r="S128" s="135">
        <f t="shared" si="80"/>
        <v>4.48766</v>
      </c>
      <c r="T128" s="135">
        <f t="shared" si="80"/>
        <v>4.4798600000000004</v>
      </c>
      <c r="U128" s="135">
        <f t="shared" si="80"/>
        <v>4.4196099999999996</v>
      </c>
      <c r="V128" s="135">
        <f t="shared" si="80"/>
        <v>4.4654800000000003</v>
      </c>
      <c r="W128" s="135">
        <f t="shared" si="80"/>
        <v>4.54331</v>
      </c>
      <c r="X128" s="135">
        <f t="shared" si="80"/>
        <v>4.5046499999999998</v>
      </c>
      <c r="Y128" s="135">
        <f t="shared" si="80"/>
        <v>4.4710799999999997</v>
      </c>
      <c r="Z128" s="135">
        <f t="shared" si="80"/>
        <v>4.2072599999999998</v>
      </c>
      <c r="AA128" s="135">
        <f t="shared" si="80"/>
        <v>4.0691100000000002</v>
      </c>
    </row>
    <row r="129" spans="1:27" ht="12.75" customHeight="1" outlineLevel="1" x14ac:dyDescent="0.3">
      <c r="A129" s="163" t="s">
        <v>966</v>
      </c>
      <c r="B129" s="94" t="s">
        <v>238</v>
      </c>
      <c r="C129" s="70" t="s">
        <v>79</v>
      </c>
      <c r="D129" s="71">
        <v>1346.64</v>
      </c>
      <c r="E129" s="71">
        <v>1252.8499999999999</v>
      </c>
      <c r="F129" s="71">
        <v>1215.0999999999999</v>
      </c>
      <c r="G129" s="71">
        <v>1211.81</v>
      </c>
      <c r="H129" s="71">
        <v>1245.29</v>
      </c>
      <c r="I129" s="71">
        <v>1384.62</v>
      </c>
      <c r="J129" s="71">
        <v>1479.1</v>
      </c>
      <c r="K129" s="71">
        <v>1693.51</v>
      </c>
      <c r="L129" s="71">
        <v>1845.93</v>
      </c>
      <c r="M129" s="71">
        <v>1925.41</v>
      </c>
      <c r="N129" s="71">
        <v>1927.05</v>
      </c>
      <c r="O129" s="71">
        <v>1931.27</v>
      </c>
      <c r="P129" s="71">
        <v>1903.92</v>
      </c>
      <c r="Q129" s="71">
        <v>1914.92</v>
      </c>
      <c r="R129" s="71">
        <v>1889.83</v>
      </c>
      <c r="S129" s="71">
        <v>1868.39</v>
      </c>
      <c r="T129" s="71">
        <v>1860.59</v>
      </c>
      <c r="U129" s="71">
        <v>1800.34</v>
      </c>
      <c r="V129" s="71">
        <v>1846.21</v>
      </c>
      <c r="W129" s="71">
        <v>1924.04</v>
      </c>
      <c r="X129" s="71">
        <v>1885.38</v>
      </c>
      <c r="Y129" s="71">
        <v>1851.81</v>
      </c>
      <c r="Z129" s="71">
        <v>1587.99</v>
      </c>
      <c r="AA129" s="71">
        <v>1449.84</v>
      </c>
    </row>
    <row r="130" spans="1:27" ht="12.75" customHeight="1" outlineLevel="1" x14ac:dyDescent="0.3">
      <c r="A130" s="163" t="s">
        <v>967</v>
      </c>
      <c r="B130" s="94" t="s">
        <v>90</v>
      </c>
      <c r="C130" s="70" t="s">
        <v>79</v>
      </c>
      <c r="D130" s="71">
        <f>$D$10</f>
        <v>2222.89</v>
      </c>
      <c r="E130" s="71">
        <f t="shared" ref="E130:AA130" si="81">$D$10</f>
        <v>2222.89</v>
      </c>
      <c r="F130" s="71">
        <f t="shared" si="81"/>
        <v>2222.89</v>
      </c>
      <c r="G130" s="71">
        <f t="shared" si="81"/>
        <v>2222.89</v>
      </c>
      <c r="H130" s="71">
        <f t="shared" si="81"/>
        <v>2222.89</v>
      </c>
      <c r="I130" s="71">
        <f t="shared" si="81"/>
        <v>2222.89</v>
      </c>
      <c r="J130" s="71">
        <f t="shared" si="81"/>
        <v>2222.89</v>
      </c>
      <c r="K130" s="71">
        <f t="shared" si="81"/>
        <v>2222.89</v>
      </c>
      <c r="L130" s="71">
        <f t="shared" si="81"/>
        <v>2222.89</v>
      </c>
      <c r="M130" s="71">
        <f t="shared" si="81"/>
        <v>2222.89</v>
      </c>
      <c r="N130" s="71">
        <f t="shared" si="81"/>
        <v>2222.89</v>
      </c>
      <c r="O130" s="71">
        <f t="shared" si="81"/>
        <v>2222.89</v>
      </c>
      <c r="P130" s="71">
        <f t="shared" si="81"/>
        <v>2222.89</v>
      </c>
      <c r="Q130" s="71">
        <f t="shared" si="81"/>
        <v>2222.89</v>
      </c>
      <c r="R130" s="71">
        <f t="shared" si="81"/>
        <v>2222.89</v>
      </c>
      <c r="S130" s="71">
        <f t="shared" si="81"/>
        <v>2222.89</v>
      </c>
      <c r="T130" s="71">
        <f t="shared" si="81"/>
        <v>2222.89</v>
      </c>
      <c r="U130" s="71">
        <f t="shared" si="81"/>
        <v>2222.89</v>
      </c>
      <c r="V130" s="71">
        <f t="shared" si="81"/>
        <v>2222.89</v>
      </c>
      <c r="W130" s="71">
        <f t="shared" si="81"/>
        <v>2222.89</v>
      </c>
      <c r="X130" s="71">
        <f t="shared" si="81"/>
        <v>2222.89</v>
      </c>
      <c r="Y130" s="71">
        <f t="shared" si="81"/>
        <v>2222.89</v>
      </c>
      <c r="Z130" s="71">
        <f t="shared" si="81"/>
        <v>2222.89</v>
      </c>
      <c r="AA130" s="71">
        <f t="shared" si="81"/>
        <v>2222.89</v>
      </c>
    </row>
    <row r="131" spans="1:27" ht="12.75" customHeight="1" outlineLevel="1" x14ac:dyDescent="0.3">
      <c r="A131" s="163" t="s">
        <v>968</v>
      </c>
      <c r="B131" s="94" t="s">
        <v>83</v>
      </c>
      <c r="C131" s="70" t="s">
        <v>79</v>
      </c>
      <c r="D131" s="71">
        <v>4.66</v>
      </c>
      <c r="E131" s="71">
        <v>4.66</v>
      </c>
      <c r="F131" s="71">
        <v>4.66</v>
      </c>
      <c r="G131" s="71">
        <v>4.66</v>
      </c>
      <c r="H131" s="71">
        <v>4.66</v>
      </c>
      <c r="I131" s="71">
        <v>4.66</v>
      </c>
      <c r="J131" s="71">
        <v>4.66</v>
      </c>
      <c r="K131" s="71">
        <v>4.66</v>
      </c>
      <c r="L131" s="71">
        <v>4.66</v>
      </c>
      <c r="M131" s="71">
        <v>4.66</v>
      </c>
      <c r="N131" s="71">
        <v>4.66</v>
      </c>
      <c r="O131" s="71">
        <v>4.66</v>
      </c>
      <c r="P131" s="71">
        <v>4.66</v>
      </c>
      <c r="Q131" s="71">
        <v>4.66</v>
      </c>
      <c r="R131" s="71">
        <v>4.66</v>
      </c>
      <c r="S131" s="71">
        <v>4.66</v>
      </c>
      <c r="T131" s="71">
        <v>4.66</v>
      </c>
      <c r="U131" s="71">
        <v>4.66</v>
      </c>
      <c r="V131" s="71">
        <v>4.66</v>
      </c>
      <c r="W131" s="71">
        <v>4.66</v>
      </c>
      <c r="X131" s="71">
        <v>4.66</v>
      </c>
      <c r="Y131" s="71">
        <v>4.66</v>
      </c>
      <c r="Z131" s="71">
        <v>4.66</v>
      </c>
      <c r="AA131" s="71">
        <v>4.66</v>
      </c>
    </row>
    <row r="132" spans="1:27" ht="12.75" customHeight="1" outlineLevel="1" x14ac:dyDescent="0.3">
      <c r="A132" s="163" t="s">
        <v>969</v>
      </c>
      <c r="B132" s="94" t="s">
        <v>878</v>
      </c>
      <c r="C132" s="70" t="s">
        <v>79</v>
      </c>
      <c r="D132" s="71">
        <f>$D$12</f>
        <v>175.36</v>
      </c>
      <c r="E132" s="71">
        <f t="shared" ref="E132:AA132" si="82">$D$12</f>
        <v>175.36</v>
      </c>
      <c r="F132" s="71">
        <f t="shared" si="82"/>
        <v>175.36</v>
      </c>
      <c r="G132" s="71">
        <f t="shared" si="82"/>
        <v>175.36</v>
      </c>
      <c r="H132" s="71">
        <f t="shared" si="82"/>
        <v>175.36</v>
      </c>
      <c r="I132" s="71">
        <f t="shared" si="82"/>
        <v>175.36</v>
      </c>
      <c r="J132" s="71">
        <f t="shared" si="82"/>
        <v>175.36</v>
      </c>
      <c r="K132" s="71">
        <f t="shared" si="82"/>
        <v>175.36</v>
      </c>
      <c r="L132" s="71">
        <f t="shared" si="82"/>
        <v>175.36</v>
      </c>
      <c r="M132" s="71">
        <f t="shared" si="82"/>
        <v>175.36</v>
      </c>
      <c r="N132" s="71">
        <f t="shared" si="82"/>
        <v>175.36</v>
      </c>
      <c r="O132" s="71">
        <f t="shared" si="82"/>
        <v>175.36</v>
      </c>
      <c r="P132" s="71">
        <f t="shared" si="82"/>
        <v>175.36</v>
      </c>
      <c r="Q132" s="71">
        <f t="shared" si="82"/>
        <v>175.36</v>
      </c>
      <c r="R132" s="71">
        <f t="shared" si="82"/>
        <v>175.36</v>
      </c>
      <c r="S132" s="71">
        <f t="shared" si="82"/>
        <v>175.36</v>
      </c>
      <c r="T132" s="71">
        <f t="shared" si="82"/>
        <v>175.36</v>
      </c>
      <c r="U132" s="71">
        <f t="shared" si="82"/>
        <v>175.36</v>
      </c>
      <c r="V132" s="71">
        <f t="shared" si="82"/>
        <v>175.36</v>
      </c>
      <c r="W132" s="71">
        <f t="shared" si="82"/>
        <v>175.36</v>
      </c>
      <c r="X132" s="71">
        <f t="shared" si="82"/>
        <v>175.36</v>
      </c>
      <c r="Y132" s="71">
        <f t="shared" si="82"/>
        <v>175.36</v>
      </c>
      <c r="Z132" s="71">
        <f t="shared" si="82"/>
        <v>175.36</v>
      </c>
      <c r="AA132" s="71">
        <f t="shared" si="82"/>
        <v>175.36</v>
      </c>
    </row>
    <row r="133" spans="1:27" ht="12.75" customHeight="1" outlineLevel="1" x14ac:dyDescent="0.3">
      <c r="A133" s="163" t="s">
        <v>970</v>
      </c>
      <c r="B133" s="94" t="s">
        <v>874</v>
      </c>
      <c r="C133" s="70" t="s">
        <v>79</v>
      </c>
      <c r="D133" s="71">
        <f>$D$13</f>
        <v>216.36</v>
      </c>
      <c r="E133" s="71">
        <f t="shared" ref="E133:AA133" si="83">$D$13</f>
        <v>216.36</v>
      </c>
      <c r="F133" s="71">
        <f t="shared" si="83"/>
        <v>216.36</v>
      </c>
      <c r="G133" s="71">
        <f t="shared" si="83"/>
        <v>216.36</v>
      </c>
      <c r="H133" s="71">
        <f t="shared" si="83"/>
        <v>216.36</v>
      </c>
      <c r="I133" s="71">
        <f t="shared" si="83"/>
        <v>216.36</v>
      </c>
      <c r="J133" s="71">
        <f t="shared" si="83"/>
        <v>216.36</v>
      </c>
      <c r="K133" s="71">
        <f t="shared" si="83"/>
        <v>216.36</v>
      </c>
      <c r="L133" s="71">
        <f t="shared" si="83"/>
        <v>216.36</v>
      </c>
      <c r="M133" s="71">
        <f t="shared" si="83"/>
        <v>216.36</v>
      </c>
      <c r="N133" s="71">
        <f t="shared" si="83"/>
        <v>216.36</v>
      </c>
      <c r="O133" s="71">
        <f t="shared" si="83"/>
        <v>216.36</v>
      </c>
      <c r="P133" s="71">
        <f t="shared" si="83"/>
        <v>216.36</v>
      </c>
      <c r="Q133" s="71">
        <f t="shared" si="83"/>
        <v>216.36</v>
      </c>
      <c r="R133" s="71">
        <f t="shared" si="83"/>
        <v>216.36</v>
      </c>
      <c r="S133" s="71">
        <f t="shared" si="83"/>
        <v>216.36</v>
      </c>
      <c r="T133" s="71">
        <f t="shared" si="83"/>
        <v>216.36</v>
      </c>
      <c r="U133" s="71">
        <f t="shared" si="83"/>
        <v>216.36</v>
      </c>
      <c r="V133" s="71">
        <f t="shared" si="83"/>
        <v>216.36</v>
      </c>
      <c r="W133" s="71">
        <f t="shared" si="83"/>
        <v>216.36</v>
      </c>
      <c r="X133" s="71">
        <f t="shared" si="83"/>
        <v>216.36</v>
      </c>
      <c r="Y133" s="71">
        <f t="shared" si="83"/>
        <v>216.36</v>
      </c>
      <c r="Z133" s="71">
        <f t="shared" si="83"/>
        <v>216.36</v>
      </c>
      <c r="AA133" s="71">
        <f t="shared" si="83"/>
        <v>216.36</v>
      </c>
    </row>
    <row r="134" spans="1:27" ht="12.75" customHeight="1" x14ac:dyDescent="0.3">
      <c r="A134" s="162" t="s">
        <v>971</v>
      </c>
      <c r="B134" s="54" t="str">
        <f>"22"&amp;"."&amp;$B$218&amp;"."&amp;$B$219</f>
        <v>22.03.2024</v>
      </c>
      <c r="C134" s="134" t="s">
        <v>76</v>
      </c>
      <c r="D134" s="135">
        <f>ROUND(((D135+D136+D138+D137+D139)/1000),5)</f>
        <v>3.9368400000000001</v>
      </c>
      <c r="E134" s="135">
        <f t="shared" ref="E134:AA134" si="84">ROUND(((E135+E136+E138+E137+E139)/1000),5)</f>
        <v>3.8489300000000002</v>
      </c>
      <c r="F134" s="135">
        <f t="shared" si="84"/>
        <v>3.8271500000000001</v>
      </c>
      <c r="G134" s="135">
        <f t="shared" si="84"/>
        <v>3.8072400000000002</v>
      </c>
      <c r="H134" s="135">
        <f t="shared" si="84"/>
        <v>3.8524699999999998</v>
      </c>
      <c r="I134" s="135">
        <f t="shared" si="84"/>
        <v>3.9886599999999999</v>
      </c>
      <c r="J134" s="135">
        <f t="shared" si="84"/>
        <v>4.0934999999999997</v>
      </c>
      <c r="K134" s="135">
        <f t="shared" si="84"/>
        <v>4.399</v>
      </c>
      <c r="L134" s="135">
        <f t="shared" si="84"/>
        <v>4.4901499999999999</v>
      </c>
      <c r="M134" s="135">
        <f t="shared" si="84"/>
        <v>4.5518099999999997</v>
      </c>
      <c r="N134" s="135">
        <f t="shared" si="84"/>
        <v>4.5864900000000004</v>
      </c>
      <c r="O134" s="135">
        <f t="shared" si="84"/>
        <v>4.5960700000000001</v>
      </c>
      <c r="P134" s="135">
        <f t="shared" si="84"/>
        <v>4.5741199999999997</v>
      </c>
      <c r="Q134" s="135">
        <f t="shared" si="84"/>
        <v>4.5805300000000004</v>
      </c>
      <c r="R134" s="135">
        <f t="shared" si="84"/>
        <v>4.5617200000000002</v>
      </c>
      <c r="S134" s="135">
        <f t="shared" si="84"/>
        <v>4.5451699999999997</v>
      </c>
      <c r="T134" s="135">
        <f t="shared" si="84"/>
        <v>4.5326300000000002</v>
      </c>
      <c r="U134" s="135">
        <f t="shared" si="84"/>
        <v>4.4799100000000003</v>
      </c>
      <c r="V134" s="135">
        <f t="shared" si="84"/>
        <v>4.53986</v>
      </c>
      <c r="W134" s="135">
        <f t="shared" si="84"/>
        <v>4.6100300000000001</v>
      </c>
      <c r="X134" s="135">
        <f t="shared" si="84"/>
        <v>4.54772</v>
      </c>
      <c r="Y134" s="135">
        <f t="shared" si="84"/>
        <v>4.4741499999999998</v>
      </c>
      <c r="Z134" s="135">
        <f t="shared" si="84"/>
        <v>4.2776800000000001</v>
      </c>
      <c r="AA134" s="135">
        <f t="shared" si="84"/>
        <v>4.0844800000000001</v>
      </c>
    </row>
    <row r="135" spans="1:27" ht="12.75" customHeight="1" outlineLevel="1" x14ac:dyDescent="0.3">
      <c r="A135" s="163" t="s">
        <v>972</v>
      </c>
      <c r="B135" s="94" t="s">
        <v>238</v>
      </c>
      <c r="C135" s="70" t="s">
        <v>79</v>
      </c>
      <c r="D135" s="71">
        <v>1317.57</v>
      </c>
      <c r="E135" s="71">
        <v>1229.6600000000001</v>
      </c>
      <c r="F135" s="71">
        <v>1207.8800000000001</v>
      </c>
      <c r="G135" s="71">
        <v>1187.97</v>
      </c>
      <c r="H135" s="71">
        <v>1233.2</v>
      </c>
      <c r="I135" s="71">
        <v>1369.39</v>
      </c>
      <c r="J135" s="71">
        <v>1474.23</v>
      </c>
      <c r="K135" s="71">
        <v>1779.73</v>
      </c>
      <c r="L135" s="71">
        <v>1870.88</v>
      </c>
      <c r="M135" s="71">
        <v>1932.54</v>
      </c>
      <c r="N135" s="71">
        <v>1967.22</v>
      </c>
      <c r="O135" s="71">
        <v>1976.8</v>
      </c>
      <c r="P135" s="71">
        <v>1954.85</v>
      </c>
      <c r="Q135" s="71">
        <v>1961.26</v>
      </c>
      <c r="R135" s="71">
        <v>1942.45</v>
      </c>
      <c r="S135" s="71">
        <v>1925.9</v>
      </c>
      <c r="T135" s="71">
        <v>1913.36</v>
      </c>
      <c r="U135" s="71">
        <v>1860.64</v>
      </c>
      <c r="V135" s="71">
        <v>1920.59</v>
      </c>
      <c r="W135" s="71">
        <v>1990.76</v>
      </c>
      <c r="X135" s="71">
        <v>1928.45</v>
      </c>
      <c r="Y135" s="71">
        <v>1854.88</v>
      </c>
      <c r="Z135" s="71">
        <v>1658.41</v>
      </c>
      <c r="AA135" s="71">
        <v>1465.21</v>
      </c>
    </row>
    <row r="136" spans="1:27" ht="12.75" customHeight="1" outlineLevel="1" x14ac:dyDescent="0.3">
      <c r="A136" s="163" t="s">
        <v>973</v>
      </c>
      <c r="B136" s="94" t="s">
        <v>90</v>
      </c>
      <c r="C136" s="70" t="s">
        <v>79</v>
      </c>
      <c r="D136" s="71">
        <f>$D$10</f>
        <v>2222.89</v>
      </c>
      <c r="E136" s="71">
        <f t="shared" ref="E136:AA136" si="85">$D$10</f>
        <v>2222.89</v>
      </c>
      <c r="F136" s="71">
        <f t="shared" si="85"/>
        <v>2222.89</v>
      </c>
      <c r="G136" s="71">
        <f t="shared" si="85"/>
        <v>2222.89</v>
      </c>
      <c r="H136" s="71">
        <f t="shared" si="85"/>
        <v>2222.89</v>
      </c>
      <c r="I136" s="71">
        <f t="shared" si="85"/>
        <v>2222.89</v>
      </c>
      <c r="J136" s="71">
        <f t="shared" si="85"/>
        <v>2222.89</v>
      </c>
      <c r="K136" s="71">
        <f t="shared" si="85"/>
        <v>2222.89</v>
      </c>
      <c r="L136" s="71">
        <f t="shared" si="85"/>
        <v>2222.89</v>
      </c>
      <c r="M136" s="71">
        <f t="shared" si="85"/>
        <v>2222.89</v>
      </c>
      <c r="N136" s="71">
        <f t="shared" si="85"/>
        <v>2222.89</v>
      </c>
      <c r="O136" s="71">
        <f t="shared" si="85"/>
        <v>2222.89</v>
      </c>
      <c r="P136" s="71">
        <f t="shared" si="85"/>
        <v>2222.89</v>
      </c>
      <c r="Q136" s="71">
        <f t="shared" si="85"/>
        <v>2222.89</v>
      </c>
      <c r="R136" s="71">
        <f t="shared" si="85"/>
        <v>2222.89</v>
      </c>
      <c r="S136" s="71">
        <f t="shared" si="85"/>
        <v>2222.89</v>
      </c>
      <c r="T136" s="71">
        <f t="shared" si="85"/>
        <v>2222.89</v>
      </c>
      <c r="U136" s="71">
        <f t="shared" si="85"/>
        <v>2222.89</v>
      </c>
      <c r="V136" s="71">
        <f t="shared" si="85"/>
        <v>2222.89</v>
      </c>
      <c r="W136" s="71">
        <f t="shared" si="85"/>
        <v>2222.89</v>
      </c>
      <c r="X136" s="71">
        <f t="shared" si="85"/>
        <v>2222.89</v>
      </c>
      <c r="Y136" s="71">
        <f t="shared" si="85"/>
        <v>2222.89</v>
      </c>
      <c r="Z136" s="71">
        <f t="shared" si="85"/>
        <v>2222.89</v>
      </c>
      <c r="AA136" s="71">
        <f t="shared" si="85"/>
        <v>2222.89</v>
      </c>
    </row>
    <row r="137" spans="1:27" ht="12.75" customHeight="1" outlineLevel="1" x14ac:dyDescent="0.3">
      <c r="A137" s="163" t="s">
        <v>974</v>
      </c>
      <c r="B137" s="94" t="s">
        <v>83</v>
      </c>
      <c r="C137" s="70" t="s">
        <v>79</v>
      </c>
      <c r="D137" s="71">
        <v>4.66</v>
      </c>
      <c r="E137" s="71">
        <v>4.66</v>
      </c>
      <c r="F137" s="71">
        <v>4.66</v>
      </c>
      <c r="G137" s="71">
        <v>4.66</v>
      </c>
      <c r="H137" s="71">
        <v>4.66</v>
      </c>
      <c r="I137" s="71">
        <v>4.66</v>
      </c>
      <c r="J137" s="71">
        <v>4.66</v>
      </c>
      <c r="K137" s="71">
        <v>4.66</v>
      </c>
      <c r="L137" s="71">
        <v>4.66</v>
      </c>
      <c r="M137" s="71">
        <v>4.66</v>
      </c>
      <c r="N137" s="71">
        <v>4.66</v>
      </c>
      <c r="O137" s="71">
        <v>4.66</v>
      </c>
      <c r="P137" s="71">
        <v>4.66</v>
      </c>
      <c r="Q137" s="71">
        <v>4.66</v>
      </c>
      <c r="R137" s="71">
        <v>4.66</v>
      </c>
      <c r="S137" s="71">
        <v>4.66</v>
      </c>
      <c r="T137" s="71">
        <v>4.66</v>
      </c>
      <c r="U137" s="71">
        <v>4.66</v>
      </c>
      <c r="V137" s="71">
        <v>4.66</v>
      </c>
      <c r="W137" s="71">
        <v>4.66</v>
      </c>
      <c r="X137" s="71">
        <v>4.66</v>
      </c>
      <c r="Y137" s="71">
        <v>4.66</v>
      </c>
      <c r="Z137" s="71">
        <v>4.66</v>
      </c>
      <c r="AA137" s="71">
        <v>4.66</v>
      </c>
    </row>
    <row r="138" spans="1:27" ht="12.75" customHeight="1" outlineLevel="1" x14ac:dyDescent="0.3">
      <c r="A138" s="163" t="s">
        <v>975</v>
      </c>
      <c r="B138" s="94" t="s">
        <v>878</v>
      </c>
      <c r="C138" s="70" t="s">
        <v>79</v>
      </c>
      <c r="D138" s="71">
        <f>$D$12</f>
        <v>175.36</v>
      </c>
      <c r="E138" s="71">
        <f t="shared" ref="E138:AA138" si="86">$D$12</f>
        <v>175.36</v>
      </c>
      <c r="F138" s="71">
        <f t="shared" si="86"/>
        <v>175.36</v>
      </c>
      <c r="G138" s="71">
        <f t="shared" si="86"/>
        <v>175.36</v>
      </c>
      <c r="H138" s="71">
        <f t="shared" si="86"/>
        <v>175.36</v>
      </c>
      <c r="I138" s="71">
        <f t="shared" si="86"/>
        <v>175.36</v>
      </c>
      <c r="J138" s="71">
        <f t="shared" si="86"/>
        <v>175.36</v>
      </c>
      <c r="K138" s="71">
        <f t="shared" si="86"/>
        <v>175.36</v>
      </c>
      <c r="L138" s="71">
        <f t="shared" si="86"/>
        <v>175.36</v>
      </c>
      <c r="M138" s="71">
        <f t="shared" si="86"/>
        <v>175.36</v>
      </c>
      <c r="N138" s="71">
        <f t="shared" si="86"/>
        <v>175.36</v>
      </c>
      <c r="O138" s="71">
        <f t="shared" si="86"/>
        <v>175.36</v>
      </c>
      <c r="P138" s="71">
        <f t="shared" si="86"/>
        <v>175.36</v>
      </c>
      <c r="Q138" s="71">
        <f t="shared" si="86"/>
        <v>175.36</v>
      </c>
      <c r="R138" s="71">
        <f t="shared" si="86"/>
        <v>175.36</v>
      </c>
      <c r="S138" s="71">
        <f t="shared" si="86"/>
        <v>175.36</v>
      </c>
      <c r="T138" s="71">
        <f t="shared" si="86"/>
        <v>175.36</v>
      </c>
      <c r="U138" s="71">
        <f t="shared" si="86"/>
        <v>175.36</v>
      </c>
      <c r="V138" s="71">
        <f t="shared" si="86"/>
        <v>175.36</v>
      </c>
      <c r="W138" s="71">
        <f t="shared" si="86"/>
        <v>175.36</v>
      </c>
      <c r="X138" s="71">
        <f t="shared" si="86"/>
        <v>175.36</v>
      </c>
      <c r="Y138" s="71">
        <f t="shared" si="86"/>
        <v>175.36</v>
      </c>
      <c r="Z138" s="71">
        <f t="shared" si="86"/>
        <v>175.36</v>
      </c>
      <c r="AA138" s="71">
        <f t="shared" si="86"/>
        <v>175.36</v>
      </c>
    </row>
    <row r="139" spans="1:27" ht="12.75" customHeight="1" outlineLevel="1" x14ac:dyDescent="0.3">
      <c r="A139" s="163" t="s">
        <v>976</v>
      </c>
      <c r="B139" s="94" t="s">
        <v>874</v>
      </c>
      <c r="C139" s="70" t="s">
        <v>79</v>
      </c>
      <c r="D139" s="71">
        <f>$D$13</f>
        <v>216.36</v>
      </c>
      <c r="E139" s="71">
        <f t="shared" ref="E139:AA139" si="87">$D$13</f>
        <v>216.36</v>
      </c>
      <c r="F139" s="71">
        <f t="shared" si="87"/>
        <v>216.36</v>
      </c>
      <c r="G139" s="71">
        <f t="shared" si="87"/>
        <v>216.36</v>
      </c>
      <c r="H139" s="71">
        <f t="shared" si="87"/>
        <v>216.36</v>
      </c>
      <c r="I139" s="71">
        <f t="shared" si="87"/>
        <v>216.36</v>
      </c>
      <c r="J139" s="71">
        <f t="shared" si="87"/>
        <v>216.36</v>
      </c>
      <c r="K139" s="71">
        <f t="shared" si="87"/>
        <v>216.36</v>
      </c>
      <c r="L139" s="71">
        <f t="shared" si="87"/>
        <v>216.36</v>
      </c>
      <c r="M139" s="71">
        <f t="shared" si="87"/>
        <v>216.36</v>
      </c>
      <c r="N139" s="71">
        <f t="shared" si="87"/>
        <v>216.36</v>
      </c>
      <c r="O139" s="71">
        <f t="shared" si="87"/>
        <v>216.36</v>
      </c>
      <c r="P139" s="71">
        <f t="shared" si="87"/>
        <v>216.36</v>
      </c>
      <c r="Q139" s="71">
        <f t="shared" si="87"/>
        <v>216.36</v>
      </c>
      <c r="R139" s="71">
        <f t="shared" si="87"/>
        <v>216.36</v>
      </c>
      <c r="S139" s="71">
        <f t="shared" si="87"/>
        <v>216.36</v>
      </c>
      <c r="T139" s="71">
        <f t="shared" si="87"/>
        <v>216.36</v>
      </c>
      <c r="U139" s="71">
        <f t="shared" si="87"/>
        <v>216.36</v>
      </c>
      <c r="V139" s="71">
        <f t="shared" si="87"/>
        <v>216.36</v>
      </c>
      <c r="W139" s="71">
        <f t="shared" si="87"/>
        <v>216.36</v>
      </c>
      <c r="X139" s="71">
        <f t="shared" si="87"/>
        <v>216.36</v>
      </c>
      <c r="Y139" s="71">
        <f t="shared" si="87"/>
        <v>216.36</v>
      </c>
      <c r="Z139" s="71">
        <f t="shared" si="87"/>
        <v>216.36</v>
      </c>
      <c r="AA139" s="71">
        <f t="shared" si="87"/>
        <v>216.36</v>
      </c>
    </row>
    <row r="140" spans="1:27" ht="12.75" customHeight="1" x14ac:dyDescent="0.3">
      <c r="A140" s="162" t="s">
        <v>977</v>
      </c>
      <c r="B140" s="54" t="str">
        <f>"23"&amp;"."&amp;$B$218&amp;"."&amp;$B$219</f>
        <v>23.03.2024</v>
      </c>
      <c r="C140" s="134" t="s">
        <v>76</v>
      </c>
      <c r="D140" s="135">
        <f>ROUND(((D141+D142+D144+D143+D145)/1000),5)</f>
        <v>4.1630599999999998</v>
      </c>
      <c r="E140" s="135">
        <f t="shared" ref="E140:AA140" si="88">ROUND(((E141+E142+E144+E143+E145)/1000),5)</f>
        <v>4.07951</v>
      </c>
      <c r="F140" s="135">
        <f t="shared" si="88"/>
        <v>4.0198200000000002</v>
      </c>
      <c r="G140" s="135">
        <f t="shared" si="88"/>
        <v>4.0052599999999998</v>
      </c>
      <c r="H140" s="135">
        <f t="shared" si="88"/>
        <v>4.0228000000000002</v>
      </c>
      <c r="I140" s="135">
        <f t="shared" si="88"/>
        <v>4.0693999999999999</v>
      </c>
      <c r="J140" s="135">
        <f t="shared" si="88"/>
        <v>4.0904299999999996</v>
      </c>
      <c r="K140" s="135">
        <f t="shared" si="88"/>
        <v>4.2602700000000002</v>
      </c>
      <c r="L140" s="135">
        <f t="shared" si="88"/>
        <v>4.4833299999999996</v>
      </c>
      <c r="M140" s="135">
        <f t="shared" si="88"/>
        <v>4.6044299999999998</v>
      </c>
      <c r="N140" s="135">
        <f t="shared" si="88"/>
        <v>4.6782899999999996</v>
      </c>
      <c r="O140" s="135">
        <f t="shared" si="88"/>
        <v>4.6703900000000003</v>
      </c>
      <c r="P140" s="135">
        <f t="shared" si="88"/>
        <v>4.6369400000000001</v>
      </c>
      <c r="Q140" s="135">
        <f t="shared" si="88"/>
        <v>4.6317599999999999</v>
      </c>
      <c r="R140" s="135">
        <f t="shared" si="88"/>
        <v>4.5945900000000002</v>
      </c>
      <c r="S140" s="135">
        <f t="shared" si="88"/>
        <v>4.5712700000000002</v>
      </c>
      <c r="T140" s="135">
        <f t="shared" si="88"/>
        <v>4.5763199999999999</v>
      </c>
      <c r="U140" s="135">
        <f t="shared" si="88"/>
        <v>4.5725699999999998</v>
      </c>
      <c r="V140" s="135">
        <f t="shared" si="88"/>
        <v>4.6180500000000002</v>
      </c>
      <c r="W140" s="135">
        <f t="shared" si="88"/>
        <v>4.7524199999999999</v>
      </c>
      <c r="X140" s="135">
        <f t="shared" si="88"/>
        <v>4.6711200000000002</v>
      </c>
      <c r="Y140" s="135">
        <f t="shared" si="88"/>
        <v>4.5501899999999997</v>
      </c>
      <c r="Z140" s="135">
        <f t="shared" si="88"/>
        <v>4.3755800000000002</v>
      </c>
      <c r="AA140" s="135">
        <f t="shared" si="88"/>
        <v>4.2037899999999997</v>
      </c>
    </row>
    <row r="141" spans="1:27" ht="12.75" customHeight="1" outlineLevel="1" x14ac:dyDescent="0.3">
      <c r="A141" s="163" t="s">
        <v>978</v>
      </c>
      <c r="B141" s="94" t="s">
        <v>238</v>
      </c>
      <c r="C141" s="70" t="s">
        <v>79</v>
      </c>
      <c r="D141" s="71">
        <v>1543.79</v>
      </c>
      <c r="E141" s="71">
        <v>1460.24</v>
      </c>
      <c r="F141" s="71">
        <v>1400.55</v>
      </c>
      <c r="G141" s="71">
        <v>1385.99</v>
      </c>
      <c r="H141" s="71">
        <v>1403.53</v>
      </c>
      <c r="I141" s="71">
        <v>1450.13</v>
      </c>
      <c r="J141" s="71">
        <v>1471.16</v>
      </c>
      <c r="K141" s="71">
        <v>1641</v>
      </c>
      <c r="L141" s="71">
        <v>1864.06</v>
      </c>
      <c r="M141" s="71">
        <v>1985.16</v>
      </c>
      <c r="N141" s="71">
        <v>2059.02</v>
      </c>
      <c r="O141" s="71">
        <v>2051.12</v>
      </c>
      <c r="P141" s="71">
        <v>2017.67</v>
      </c>
      <c r="Q141" s="71">
        <v>2012.49</v>
      </c>
      <c r="R141" s="71">
        <v>1975.32</v>
      </c>
      <c r="S141" s="71">
        <v>1952</v>
      </c>
      <c r="T141" s="71">
        <v>1957.05</v>
      </c>
      <c r="U141" s="71">
        <v>1953.3</v>
      </c>
      <c r="V141" s="71">
        <v>1998.78</v>
      </c>
      <c r="W141" s="71">
        <v>2133.15</v>
      </c>
      <c r="X141" s="71">
        <v>2051.85</v>
      </c>
      <c r="Y141" s="71">
        <v>1930.92</v>
      </c>
      <c r="Z141" s="71">
        <v>1756.31</v>
      </c>
      <c r="AA141" s="71">
        <v>1584.52</v>
      </c>
    </row>
    <row r="142" spans="1:27" ht="12.75" customHeight="1" outlineLevel="1" x14ac:dyDescent="0.3">
      <c r="A142" s="163" t="s">
        <v>979</v>
      </c>
      <c r="B142" s="94" t="s">
        <v>90</v>
      </c>
      <c r="C142" s="70" t="s">
        <v>79</v>
      </c>
      <c r="D142" s="71">
        <f>$D$10</f>
        <v>2222.89</v>
      </c>
      <c r="E142" s="71">
        <f t="shared" ref="E142:AA142" si="89">$D$10</f>
        <v>2222.89</v>
      </c>
      <c r="F142" s="71">
        <f t="shared" si="89"/>
        <v>2222.89</v>
      </c>
      <c r="G142" s="71">
        <f t="shared" si="89"/>
        <v>2222.89</v>
      </c>
      <c r="H142" s="71">
        <f t="shared" si="89"/>
        <v>2222.89</v>
      </c>
      <c r="I142" s="71">
        <f t="shared" si="89"/>
        <v>2222.89</v>
      </c>
      <c r="J142" s="71">
        <f t="shared" si="89"/>
        <v>2222.89</v>
      </c>
      <c r="K142" s="71">
        <f t="shared" si="89"/>
        <v>2222.89</v>
      </c>
      <c r="L142" s="71">
        <f t="shared" si="89"/>
        <v>2222.89</v>
      </c>
      <c r="M142" s="71">
        <f t="shared" si="89"/>
        <v>2222.89</v>
      </c>
      <c r="N142" s="71">
        <f t="shared" si="89"/>
        <v>2222.89</v>
      </c>
      <c r="O142" s="71">
        <f t="shared" si="89"/>
        <v>2222.89</v>
      </c>
      <c r="P142" s="71">
        <f t="shared" si="89"/>
        <v>2222.89</v>
      </c>
      <c r="Q142" s="71">
        <f t="shared" si="89"/>
        <v>2222.89</v>
      </c>
      <c r="R142" s="71">
        <f t="shared" si="89"/>
        <v>2222.89</v>
      </c>
      <c r="S142" s="71">
        <f t="shared" si="89"/>
        <v>2222.89</v>
      </c>
      <c r="T142" s="71">
        <f t="shared" si="89"/>
        <v>2222.89</v>
      </c>
      <c r="U142" s="71">
        <f t="shared" si="89"/>
        <v>2222.89</v>
      </c>
      <c r="V142" s="71">
        <f t="shared" si="89"/>
        <v>2222.89</v>
      </c>
      <c r="W142" s="71">
        <f t="shared" si="89"/>
        <v>2222.89</v>
      </c>
      <c r="X142" s="71">
        <f t="shared" si="89"/>
        <v>2222.89</v>
      </c>
      <c r="Y142" s="71">
        <f t="shared" si="89"/>
        <v>2222.89</v>
      </c>
      <c r="Z142" s="71">
        <f t="shared" si="89"/>
        <v>2222.89</v>
      </c>
      <c r="AA142" s="71">
        <f t="shared" si="89"/>
        <v>2222.89</v>
      </c>
    </row>
    <row r="143" spans="1:27" ht="12.75" customHeight="1" outlineLevel="1" x14ac:dyDescent="0.3">
      <c r="A143" s="163" t="s">
        <v>980</v>
      </c>
      <c r="B143" s="94" t="s">
        <v>83</v>
      </c>
      <c r="C143" s="70" t="s">
        <v>79</v>
      </c>
      <c r="D143" s="71">
        <v>4.66</v>
      </c>
      <c r="E143" s="71">
        <v>4.66</v>
      </c>
      <c r="F143" s="71">
        <v>4.66</v>
      </c>
      <c r="G143" s="71">
        <v>4.66</v>
      </c>
      <c r="H143" s="71">
        <v>4.66</v>
      </c>
      <c r="I143" s="71">
        <v>4.66</v>
      </c>
      <c r="J143" s="71">
        <v>4.66</v>
      </c>
      <c r="K143" s="71">
        <v>4.66</v>
      </c>
      <c r="L143" s="71">
        <v>4.66</v>
      </c>
      <c r="M143" s="71">
        <v>4.66</v>
      </c>
      <c r="N143" s="71">
        <v>4.66</v>
      </c>
      <c r="O143" s="71">
        <v>4.66</v>
      </c>
      <c r="P143" s="71">
        <v>4.66</v>
      </c>
      <c r="Q143" s="71">
        <v>4.66</v>
      </c>
      <c r="R143" s="71">
        <v>4.66</v>
      </c>
      <c r="S143" s="71">
        <v>4.66</v>
      </c>
      <c r="T143" s="71">
        <v>4.66</v>
      </c>
      <c r="U143" s="71">
        <v>4.66</v>
      </c>
      <c r="V143" s="71">
        <v>4.66</v>
      </c>
      <c r="W143" s="71">
        <v>4.66</v>
      </c>
      <c r="X143" s="71">
        <v>4.66</v>
      </c>
      <c r="Y143" s="71">
        <v>4.66</v>
      </c>
      <c r="Z143" s="71">
        <v>4.66</v>
      </c>
      <c r="AA143" s="71">
        <v>4.66</v>
      </c>
    </row>
    <row r="144" spans="1:27" ht="12.75" customHeight="1" outlineLevel="1" x14ac:dyDescent="0.3">
      <c r="A144" s="163" t="s">
        <v>981</v>
      </c>
      <c r="B144" s="94" t="s">
        <v>878</v>
      </c>
      <c r="C144" s="70" t="s">
        <v>79</v>
      </c>
      <c r="D144" s="71">
        <f>$D$12</f>
        <v>175.36</v>
      </c>
      <c r="E144" s="71">
        <f t="shared" ref="E144:AA144" si="90">$D$12</f>
        <v>175.36</v>
      </c>
      <c r="F144" s="71">
        <f t="shared" si="90"/>
        <v>175.36</v>
      </c>
      <c r="G144" s="71">
        <f t="shared" si="90"/>
        <v>175.36</v>
      </c>
      <c r="H144" s="71">
        <f t="shared" si="90"/>
        <v>175.36</v>
      </c>
      <c r="I144" s="71">
        <f t="shared" si="90"/>
        <v>175.36</v>
      </c>
      <c r="J144" s="71">
        <f t="shared" si="90"/>
        <v>175.36</v>
      </c>
      <c r="K144" s="71">
        <f t="shared" si="90"/>
        <v>175.36</v>
      </c>
      <c r="L144" s="71">
        <f t="shared" si="90"/>
        <v>175.36</v>
      </c>
      <c r="M144" s="71">
        <f t="shared" si="90"/>
        <v>175.36</v>
      </c>
      <c r="N144" s="71">
        <f t="shared" si="90"/>
        <v>175.36</v>
      </c>
      <c r="O144" s="71">
        <f t="shared" si="90"/>
        <v>175.36</v>
      </c>
      <c r="P144" s="71">
        <f t="shared" si="90"/>
        <v>175.36</v>
      </c>
      <c r="Q144" s="71">
        <f t="shared" si="90"/>
        <v>175.36</v>
      </c>
      <c r="R144" s="71">
        <f t="shared" si="90"/>
        <v>175.36</v>
      </c>
      <c r="S144" s="71">
        <f t="shared" si="90"/>
        <v>175.36</v>
      </c>
      <c r="T144" s="71">
        <f t="shared" si="90"/>
        <v>175.36</v>
      </c>
      <c r="U144" s="71">
        <f t="shared" si="90"/>
        <v>175.36</v>
      </c>
      <c r="V144" s="71">
        <f t="shared" si="90"/>
        <v>175.36</v>
      </c>
      <c r="W144" s="71">
        <f t="shared" si="90"/>
        <v>175.36</v>
      </c>
      <c r="X144" s="71">
        <f t="shared" si="90"/>
        <v>175.36</v>
      </c>
      <c r="Y144" s="71">
        <f t="shared" si="90"/>
        <v>175.36</v>
      </c>
      <c r="Z144" s="71">
        <f t="shared" si="90"/>
        <v>175.36</v>
      </c>
      <c r="AA144" s="71">
        <f t="shared" si="90"/>
        <v>175.36</v>
      </c>
    </row>
    <row r="145" spans="1:27" ht="12.75" customHeight="1" outlineLevel="1" x14ac:dyDescent="0.3">
      <c r="A145" s="163" t="s">
        <v>982</v>
      </c>
      <c r="B145" s="94" t="s">
        <v>874</v>
      </c>
      <c r="C145" s="70" t="s">
        <v>79</v>
      </c>
      <c r="D145" s="71">
        <f>$D$13</f>
        <v>216.36</v>
      </c>
      <c r="E145" s="71">
        <f t="shared" ref="E145:AA145" si="91">$D$13</f>
        <v>216.36</v>
      </c>
      <c r="F145" s="71">
        <f t="shared" si="91"/>
        <v>216.36</v>
      </c>
      <c r="G145" s="71">
        <f t="shared" si="91"/>
        <v>216.36</v>
      </c>
      <c r="H145" s="71">
        <f t="shared" si="91"/>
        <v>216.36</v>
      </c>
      <c r="I145" s="71">
        <f t="shared" si="91"/>
        <v>216.36</v>
      </c>
      <c r="J145" s="71">
        <f t="shared" si="91"/>
        <v>216.36</v>
      </c>
      <c r="K145" s="71">
        <f t="shared" si="91"/>
        <v>216.36</v>
      </c>
      <c r="L145" s="71">
        <f t="shared" si="91"/>
        <v>216.36</v>
      </c>
      <c r="M145" s="71">
        <f t="shared" si="91"/>
        <v>216.36</v>
      </c>
      <c r="N145" s="71">
        <f t="shared" si="91"/>
        <v>216.36</v>
      </c>
      <c r="O145" s="71">
        <f t="shared" si="91"/>
        <v>216.36</v>
      </c>
      <c r="P145" s="71">
        <f t="shared" si="91"/>
        <v>216.36</v>
      </c>
      <c r="Q145" s="71">
        <f t="shared" si="91"/>
        <v>216.36</v>
      </c>
      <c r="R145" s="71">
        <f t="shared" si="91"/>
        <v>216.36</v>
      </c>
      <c r="S145" s="71">
        <f t="shared" si="91"/>
        <v>216.36</v>
      </c>
      <c r="T145" s="71">
        <f t="shared" si="91"/>
        <v>216.36</v>
      </c>
      <c r="U145" s="71">
        <f t="shared" si="91"/>
        <v>216.36</v>
      </c>
      <c r="V145" s="71">
        <f t="shared" si="91"/>
        <v>216.36</v>
      </c>
      <c r="W145" s="71">
        <f t="shared" si="91"/>
        <v>216.36</v>
      </c>
      <c r="X145" s="71">
        <f t="shared" si="91"/>
        <v>216.36</v>
      </c>
      <c r="Y145" s="71">
        <f t="shared" si="91"/>
        <v>216.36</v>
      </c>
      <c r="Z145" s="71">
        <f t="shared" si="91"/>
        <v>216.36</v>
      </c>
      <c r="AA145" s="71">
        <f t="shared" si="91"/>
        <v>216.36</v>
      </c>
    </row>
    <row r="146" spans="1:27" ht="12.75" customHeight="1" x14ac:dyDescent="0.3">
      <c r="A146" s="162" t="s">
        <v>983</v>
      </c>
      <c r="B146" s="54" t="str">
        <f>"24"&amp;"."&amp;$B$218&amp;"."&amp;$B$219</f>
        <v>24.03.2024</v>
      </c>
      <c r="C146" s="134" t="s">
        <v>76</v>
      </c>
      <c r="D146" s="135">
        <f>ROUND(((D147+D148+D150+D149+D151)/1000),5)</f>
        <v>4.0574000000000003</v>
      </c>
      <c r="E146" s="135">
        <f t="shared" ref="E146:AA146" si="92">ROUND(((E147+E148+E150+E149+E151)/1000),5)</f>
        <v>3.8882599999999998</v>
      </c>
      <c r="F146" s="135">
        <f t="shared" si="92"/>
        <v>3.8327800000000001</v>
      </c>
      <c r="G146" s="135">
        <f t="shared" si="92"/>
        <v>3.8240599999999998</v>
      </c>
      <c r="H146" s="135">
        <f t="shared" si="92"/>
        <v>3.8250099999999998</v>
      </c>
      <c r="I146" s="135">
        <f t="shared" si="92"/>
        <v>3.8365399999999998</v>
      </c>
      <c r="J146" s="135">
        <f t="shared" si="92"/>
        <v>3.8596900000000001</v>
      </c>
      <c r="K146" s="135">
        <f t="shared" si="92"/>
        <v>4.0307300000000001</v>
      </c>
      <c r="L146" s="135">
        <f t="shared" si="92"/>
        <v>4.1696200000000001</v>
      </c>
      <c r="M146" s="135">
        <f t="shared" si="92"/>
        <v>4.3594499999999998</v>
      </c>
      <c r="N146" s="135">
        <f t="shared" si="92"/>
        <v>4.4019300000000001</v>
      </c>
      <c r="O146" s="135">
        <f t="shared" si="92"/>
        <v>4.4193199999999999</v>
      </c>
      <c r="P146" s="135">
        <f t="shared" si="92"/>
        <v>4.40883</v>
      </c>
      <c r="Q146" s="135">
        <f t="shared" si="92"/>
        <v>4.4067499999999997</v>
      </c>
      <c r="R146" s="135">
        <f t="shared" si="92"/>
        <v>4.3970900000000004</v>
      </c>
      <c r="S146" s="135">
        <f t="shared" si="92"/>
        <v>4.3973899999999997</v>
      </c>
      <c r="T146" s="135">
        <f t="shared" si="92"/>
        <v>4.4041800000000002</v>
      </c>
      <c r="U146" s="135">
        <f t="shared" si="92"/>
        <v>4.4144899999999998</v>
      </c>
      <c r="V146" s="135">
        <f t="shared" si="92"/>
        <v>4.4738199999999999</v>
      </c>
      <c r="W146" s="135">
        <f t="shared" si="92"/>
        <v>4.6091100000000003</v>
      </c>
      <c r="X146" s="135">
        <f t="shared" si="92"/>
        <v>4.5193099999999999</v>
      </c>
      <c r="Y146" s="135">
        <f t="shared" si="92"/>
        <v>4.3914900000000001</v>
      </c>
      <c r="Z146" s="135">
        <f t="shared" si="92"/>
        <v>4.2393099999999997</v>
      </c>
      <c r="AA146" s="135">
        <f t="shared" si="92"/>
        <v>4.0824999999999996</v>
      </c>
    </row>
    <row r="147" spans="1:27" ht="12.75" customHeight="1" outlineLevel="1" x14ac:dyDescent="0.3">
      <c r="A147" s="163" t="s">
        <v>984</v>
      </c>
      <c r="B147" s="94" t="s">
        <v>238</v>
      </c>
      <c r="C147" s="70" t="s">
        <v>79</v>
      </c>
      <c r="D147" s="71">
        <v>1438.13</v>
      </c>
      <c r="E147" s="71">
        <v>1268.99</v>
      </c>
      <c r="F147" s="71">
        <v>1213.51</v>
      </c>
      <c r="G147" s="71">
        <v>1204.79</v>
      </c>
      <c r="H147" s="71">
        <v>1205.74</v>
      </c>
      <c r="I147" s="71">
        <v>1217.27</v>
      </c>
      <c r="J147" s="71">
        <v>1240.42</v>
      </c>
      <c r="K147" s="71">
        <v>1411.46</v>
      </c>
      <c r="L147" s="71">
        <v>1550.35</v>
      </c>
      <c r="M147" s="71">
        <v>1740.18</v>
      </c>
      <c r="N147" s="71">
        <v>1782.66</v>
      </c>
      <c r="O147" s="71">
        <v>1800.05</v>
      </c>
      <c r="P147" s="71">
        <v>1789.56</v>
      </c>
      <c r="Q147" s="71">
        <v>1787.48</v>
      </c>
      <c r="R147" s="71">
        <v>1777.82</v>
      </c>
      <c r="S147" s="71">
        <v>1778.12</v>
      </c>
      <c r="T147" s="71">
        <v>1784.91</v>
      </c>
      <c r="U147" s="71">
        <v>1795.22</v>
      </c>
      <c r="V147" s="71">
        <v>1854.55</v>
      </c>
      <c r="W147" s="71">
        <v>1989.84</v>
      </c>
      <c r="X147" s="71">
        <v>1900.04</v>
      </c>
      <c r="Y147" s="71">
        <v>1772.22</v>
      </c>
      <c r="Z147" s="71">
        <v>1620.04</v>
      </c>
      <c r="AA147" s="71">
        <v>1463.23</v>
      </c>
    </row>
    <row r="148" spans="1:27" ht="12.75" customHeight="1" outlineLevel="1" x14ac:dyDescent="0.3">
      <c r="A148" s="163" t="s">
        <v>985</v>
      </c>
      <c r="B148" s="94" t="s">
        <v>90</v>
      </c>
      <c r="C148" s="70" t="s">
        <v>79</v>
      </c>
      <c r="D148" s="71">
        <f>$D$10</f>
        <v>2222.89</v>
      </c>
      <c r="E148" s="71">
        <f t="shared" ref="E148:AA148" si="93">$D$10</f>
        <v>2222.89</v>
      </c>
      <c r="F148" s="71">
        <f t="shared" si="93"/>
        <v>2222.89</v>
      </c>
      <c r="G148" s="71">
        <f t="shared" si="93"/>
        <v>2222.89</v>
      </c>
      <c r="H148" s="71">
        <f t="shared" si="93"/>
        <v>2222.89</v>
      </c>
      <c r="I148" s="71">
        <f t="shared" si="93"/>
        <v>2222.89</v>
      </c>
      <c r="J148" s="71">
        <f t="shared" si="93"/>
        <v>2222.89</v>
      </c>
      <c r="K148" s="71">
        <f t="shared" si="93"/>
        <v>2222.89</v>
      </c>
      <c r="L148" s="71">
        <f t="shared" si="93"/>
        <v>2222.89</v>
      </c>
      <c r="M148" s="71">
        <f t="shared" si="93"/>
        <v>2222.89</v>
      </c>
      <c r="N148" s="71">
        <f t="shared" si="93"/>
        <v>2222.89</v>
      </c>
      <c r="O148" s="71">
        <f t="shared" si="93"/>
        <v>2222.89</v>
      </c>
      <c r="P148" s="71">
        <f t="shared" si="93"/>
        <v>2222.89</v>
      </c>
      <c r="Q148" s="71">
        <f t="shared" si="93"/>
        <v>2222.89</v>
      </c>
      <c r="R148" s="71">
        <f t="shared" si="93"/>
        <v>2222.89</v>
      </c>
      <c r="S148" s="71">
        <f t="shared" si="93"/>
        <v>2222.89</v>
      </c>
      <c r="T148" s="71">
        <f t="shared" si="93"/>
        <v>2222.89</v>
      </c>
      <c r="U148" s="71">
        <f t="shared" si="93"/>
        <v>2222.89</v>
      </c>
      <c r="V148" s="71">
        <f t="shared" si="93"/>
        <v>2222.89</v>
      </c>
      <c r="W148" s="71">
        <f t="shared" si="93"/>
        <v>2222.89</v>
      </c>
      <c r="X148" s="71">
        <f t="shared" si="93"/>
        <v>2222.89</v>
      </c>
      <c r="Y148" s="71">
        <f t="shared" si="93"/>
        <v>2222.89</v>
      </c>
      <c r="Z148" s="71">
        <f t="shared" si="93"/>
        <v>2222.89</v>
      </c>
      <c r="AA148" s="71">
        <f t="shared" si="93"/>
        <v>2222.89</v>
      </c>
    </row>
    <row r="149" spans="1:27" ht="12.75" customHeight="1" outlineLevel="1" x14ac:dyDescent="0.3">
      <c r="A149" s="163" t="s">
        <v>986</v>
      </c>
      <c r="B149" s="94" t="s">
        <v>83</v>
      </c>
      <c r="C149" s="70" t="s">
        <v>79</v>
      </c>
      <c r="D149" s="71">
        <v>4.66</v>
      </c>
      <c r="E149" s="71">
        <v>4.66</v>
      </c>
      <c r="F149" s="71">
        <v>4.66</v>
      </c>
      <c r="G149" s="71">
        <v>4.66</v>
      </c>
      <c r="H149" s="71">
        <v>4.66</v>
      </c>
      <c r="I149" s="71">
        <v>4.66</v>
      </c>
      <c r="J149" s="71">
        <v>4.66</v>
      </c>
      <c r="K149" s="71">
        <v>4.66</v>
      </c>
      <c r="L149" s="71">
        <v>4.66</v>
      </c>
      <c r="M149" s="71">
        <v>4.66</v>
      </c>
      <c r="N149" s="71">
        <v>4.66</v>
      </c>
      <c r="O149" s="71">
        <v>4.66</v>
      </c>
      <c r="P149" s="71">
        <v>4.66</v>
      </c>
      <c r="Q149" s="71">
        <v>4.66</v>
      </c>
      <c r="R149" s="71">
        <v>4.66</v>
      </c>
      <c r="S149" s="71">
        <v>4.66</v>
      </c>
      <c r="T149" s="71">
        <v>4.66</v>
      </c>
      <c r="U149" s="71">
        <v>4.66</v>
      </c>
      <c r="V149" s="71">
        <v>4.66</v>
      </c>
      <c r="W149" s="71">
        <v>4.66</v>
      </c>
      <c r="X149" s="71">
        <v>4.66</v>
      </c>
      <c r="Y149" s="71">
        <v>4.66</v>
      </c>
      <c r="Z149" s="71">
        <v>4.66</v>
      </c>
      <c r="AA149" s="71">
        <v>4.66</v>
      </c>
    </row>
    <row r="150" spans="1:27" ht="12.75" customHeight="1" outlineLevel="1" x14ac:dyDescent="0.3">
      <c r="A150" s="163" t="s">
        <v>987</v>
      </c>
      <c r="B150" s="94" t="s">
        <v>878</v>
      </c>
      <c r="C150" s="70" t="s">
        <v>79</v>
      </c>
      <c r="D150" s="71">
        <f>$D$12</f>
        <v>175.36</v>
      </c>
      <c r="E150" s="71">
        <f t="shared" ref="E150:AA150" si="94">$D$12</f>
        <v>175.36</v>
      </c>
      <c r="F150" s="71">
        <f t="shared" si="94"/>
        <v>175.36</v>
      </c>
      <c r="G150" s="71">
        <f t="shared" si="94"/>
        <v>175.36</v>
      </c>
      <c r="H150" s="71">
        <f t="shared" si="94"/>
        <v>175.36</v>
      </c>
      <c r="I150" s="71">
        <f t="shared" si="94"/>
        <v>175.36</v>
      </c>
      <c r="J150" s="71">
        <f t="shared" si="94"/>
        <v>175.36</v>
      </c>
      <c r="K150" s="71">
        <f t="shared" si="94"/>
        <v>175.36</v>
      </c>
      <c r="L150" s="71">
        <f t="shared" si="94"/>
        <v>175.36</v>
      </c>
      <c r="M150" s="71">
        <f t="shared" si="94"/>
        <v>175.36</v>
      </c>
      <c r="N150" s="71">
        <f t="shared" si="94"/>
        <v>175.36</v>
      </c>
      <c r="O150" s="71">
        <f t="shared" si="94"/>
        <v>175.36</v>
      </c>
      <c r="P150" s="71">
        <f t="shared" si="94"/>
        <v>175.36</v>
      </c>
      <c r="Q150" s="71">
        <f t="shared" si="94"/>
        <v>175.36</v>
      </c>
      <c r="R150" s="71">
        <f t="shared" si="94"/>
        <v>175.36</v>
      </c>
      <c r="S150" s="71">
        <f t="shared" si="94"/>
        <v>175.36</v>
      </c>
      <c r="T150" s="71">
        <f t="shared" si="94"/>
        <v>175.36</v>
      </c>
      <c r="U150" s="71">
        <f t="shared" si="94"/>
        <v>175.36</v>
      </c>
      <c r="V150" s="71">
        <f t="shared" si="94"/>
        <v>175.36</v>
      </c>
      <c r="W150" s="71">
        <f t="shared" si="94"/>
        <v>175.36</v>
      </c>
      <c r="X150" s="71">
        <f t="shared" si="94"/>
        <v>175.36</v>
      </c>
      <c r="Y150" s="71">
        <f t="shared" si="94"/>
        <v>175.36</v>
      </c>
      <c r="Z150" s="71">
        <f t="shared" si="94"/>
        <v>175.36</v>
      </c>
      <c r="AA150" s="71">
        <f t="shared" si="94"/>
        <v>175.36</v>
      </c>
    </row>
    <row r="151" spans="1:27" ht="12.75" customHeight="1" outlineLevel="1" x14ac:dyDescent="0.3">
      <c r="A151" s="163" t="s">
        <v>988</v>
      </c>
      <c r="B151" s="94" t="s">
        <v>874</v>
      </c>
      <c r="C151" s="70" t="s">
        <v>79</v>
      </c>
      <c r="D151" s="71">
        <f>$D$13</f>
        <v>216.36</v>
      </c>
      <c r="E151" s="71">
        <f t="shared" ref="E151:AA151" si="95">$D$13</f>
        <v>216.36</v>
      </c>
      <c r="F151" s="71">
        <f t="shared" si="95"/>
        <v>216.36</v>
      </c>
      <c r="G151" s="71">
        <f t="shared" si="95"/>
        <v>216.36</v>
      </c>
      <c r="H151" s="71">
        <f t="shared" si="95"/>
        <v>216.36</v>
      </c>
      <c r="I151" s="71">
        <f t="shared" si="95"/>
        <v>216.36</v>
      </c>
      <c r="J151" s="71">
        <f t="shared" si="95"/>
        <v>216.36</v>
      </c>
      <c r="K151" s="71">
        <f t="shared" si="95"/>
        <v>216.36</v>
      </c>
      <c r="L151" s="71">
        <f t="shared" si="95"/>
        <v>216.36</v>
      </c>
      <c r="M151" s="71">
        <f t="shared" si="95"/>
        <v>216.36</v>
      </c>
      <c r="N151" s="71">
        <f t="shared" si="95"/>
        <v>216.36</v>
      </c>
      <c r="O151" s="71">
        <f t="shared" si="95"/>
        <v>216.36</v>
      </c>
      <c r="P151" s="71">
        <f t="shared" si="95"/>
        <v>216.36</v>
      </c>
      <c r="Q151" s="71">
        <f t="shared" si="95"/>
        <v>216.36</v>
      </c>
      <c r="R151" s="71">
        <f t="shared" si="95"/>
        <v>216.36</v>
      </c>
      <c r="S151" s="71">
        <f t="shared" si="95"/>
        <v>216.36</v>
      </c>
      <c r="T151" s="71">
        <f t="shared" si="95"/>
        <v>216.36</v>
      </c>
      <c r="U151" s="71">
        <f t="shared" si="95"/>
        <v>216.36</v>
      </c>
      <c r="V151" s="71">
        <f t="shared" si="95"/>
        <v>216.36</v>
      </c>
      <c r="W151" s="71">
        <f t="shared" si="95"/>
        <v>216.36</v>
      </c>
      <c r="X151" s="71">
        <f t="shared" si="95"/>
        <v>216.36</v>
      </c>
      <c r="Y151" s="71">
        <f t="shared" si="95"/>
        <v>216.36</v>
      </c>
      <c r="Z151" s="71">
        <f t="shared" si="95"/>
        <v>216.36</v>
      </c>
      <c r="AA151" s="71">
        <f t="shared" si="95"/>
        <v>216.36</v>
      </c>
    </row>
    <row r="152" spans="1:27" ht="13.8" x14ac:dyDescent="0.3">
      <c r="A152" s="162" t="s">
        <v>989</v>
      </c>
      <c r="B152" s="54" t="str">
        <f>"25"&amp;"."&amp;$B$218&amp;"."&amp;$B$219</f>
        <v>25.03.2024</v>
      </c>
      <c r="C152" s="134" t="s">
        <v>76</v>
      </c>
      <c r="D152" s="135">
        <f>ROUND(((D153+D154+D156+D155+D157)/1000),5)</f>
        <v>4.0820299999999996</v>
      </c>
      <c r="E152" s="135">
        <f t="shared" ref="E152:AA152" si="96">ROUND(((E153+E154+E156+E155+E157)/1000),5)</f>
        <v>3.9409700000000001</v>
      </c>
      <c r="F152" s="135">
        <f t="shared" si="96"/>
        <v>3.8845800000000001</v>
      </c>
      <c r="G152" s="135">
        <f t="shared" si="96"/>
        <v>3.86958</v>
      </c>
      <c r="H152" s="135">
        <f t="shared" si="96"/>
        <v>3.9715600000000002</v>
      </c>
      <c r="I152" s="135">
        <f t="shared" si="96"/>
        <v>4.0691499999999996</v>
      </c>
      <c r="J152" s="135">
        <f t="shared" si="96"/>
        <v>4.1465899999999998</v>
      </c>
      <c r="K152" s="135">
        <f t="shared" si="96"/>
        <v>4.3871700000000002</v>
      </c>
      <c r="L152" s="135">
        <f t="shared" si="96"/>
        <v>4.55837</v>
      </c>
      <c r="M152" s="135">
        <f t="shared" si="96"/>
        <v>4.6257200000000003</v>
      </c>
      <c r="N152" s="135">
        <f t="shared" si="96"/>
        <v>4.6371000000000002</v>
      </c>
      <c r="O152" s="135">
        <f t="shared" si="96"/>
        <v>4.6510300000000004</v>
      </c>
      <c r="P152" s="135">
        <f t="shared" si="96"/>
        <v>4.6415300000000004</v>
      </c>
      <c r="Q152" s="135">
        <f t="shared" si="96"/>
        <v>4.6474299999999999</v>
      </c>
      <c r="R152" s="135">
        <f t="shared" si="96"/>
        <v>4.63849</v>
      </c>
      <c r="S152" s="135">
        <f t="shared" si="96"/>
        <v>4.6337400000000004</v>
      </c>
      <c r="T152" s="135">
        <f t="shared" si="96"/>
        <v>4.6297600000000001</v>
      </c>
      <c r="U152" s="135">
        <f t="shared" si="96"/>
        <v>4.5538600000000002</v>
      </c>
      <c r="V152" s="135">
        <f t="shared" si="96"/>
        <v>4.5714800000000002</v>
      </c>
      <c r="W152" s="135">
        <f t="shared" si="96"/>
        <v>4.6343699999999997</v>
      </c>
      <c r="X152" s="135">
        <f t="shared" si="96"/>
        <v>4.58988</v>
      </c>
      <c r="Y152" s="135">
        <f t="shared" si="96"/>
        <v>4.4928900000000001</v>
      </c>
      <c r="Z152" s="135">
        <f t="shared" si="96"/>
        <v>4.2091599999999998</v>
      </c>
      <c r="AA152" s="135">
        <f t="shared" si="96"/>
        <v>4.0982599999999998</v>
      </c>
    </row>
    <row r="153" spans="1:27" ht="12.75" customHeight="1" outlineLevel="1" x14ac:dyDescent="0.3">
      <c r="A153" s="163" t="s">
        <v>990</v>
      </c>
      <c r="B153" s="94" t="s">
        <v>238</v>
      </c>
      <c r="C153" s="70" t="s">
        <v>79</v>
      </c>
      <c r="D153" s="71">
        <v>1462.76</v>
      </c>
      <c r="E153" s="71">
        <v>1321.7</v>
      </c>
      <c r="F153" s="71">
        <v>1265.31</v>
      </c>
      <c r="G153" s="71">
        <v>1250.31</v>
      </c>
      <c r="H153" s="71">
        <v>1352.29</v>
      </c>
      <c r="I153" s="71">
        <v>1449.88</v>
      </c>
      <c r="J153" s="71">
        <v>1527.32</v>
      </c>
      <c r="K153" s="71">
        <v>1767.9</v>
      </c>
      <c r="L153" s="71">
        <v>1939.1</v>
      </c>
      <c r="M153" s="71">
        <v>2006.45</v>
      </c>
      <c r="N153" s="71">
        <v>2017.83</v>
      </c>
      <c r="O153" s="71">
        <v>2031.76</v>
      </c>
      <c r="P153" s="71">
        <v>2022.26</v>
      </c>
      <c r="Q153" s="71">
        <v>2028.16</v>
      </c>
      <c r="R153" s="71">
        <v>2019.22</v>
      </c>
      <c r="S153" s="71">
        <v>2014.47</v>
      </c>
      <c r="T153" s="71">
        <v>2010.49</v>
      </c>
      <c r="U153" s="71">
        <v>1934.59</v>
      </c>
      <c r="V153" s="71">
        <v>1952.21</v>
      </c>
      <c r="W153" s="71">
        <v>2015.1</v>
      </c>
      <c r="X153" s="71">
        <v>1970.61</v>
      </c>
      <c r="Y153" s="71">
        <v>1873.62</v>
      </c>
      <c r="Z153" s="71">
        <v>1589.89</v>
      </c>
      <c r="AA153" s="71">
        <v>1478.99</v>
      </c>
    </row>
    <row r="154" spans="1:27" ht="12.75" customHeight="1" outlineLevel="1" x14ac:dyDescent="0.3">
      <c r="A154" s="163" t="s">
        <v>991</v>
      </c>
      <c r="B154" s="94" t="s">
        <v>90</v>
      </c>
      <c r="C154" s="70" t="s">
        <v>79</v>
      </c>
      <c r="D154" s="71">
        <f>$D$10</f>
        <v>2222.89</v>
      </c>
      <c r="E154" s="71">
        <f t="shared" ref="E154:AA154" si="97">$D$10</f>
        <v>2222.89</v>
      </c>
      <c r="F154" s="71">
        <f t="shared" si="97"/>
        <v>2222.89</v>
      </c>
      <c r="G154" s="71">
        <f t="shared" si="97"/>
        <v>2222.89</v>
      </c>
      <c r="H154" s="71">
        <f t="shared" si="97"/>
        <v>2222.89</v>
      </c>
      <c r="I154" s="71">
        <f t="shared" si="97"/>
        <v>2222.89</v>
      </c>
      <c r="J154" s="71">
        <f t="shared" si="97"/>
        <v>2222.89</v>
      </c>
      <c r="K154" s="71">
        <f t="shared" si="97"/>
        <v>2222.89</v>
      </c>
      <c r="L154" s="71">
        <f t="shared" si="97"/>
        <v>2222.89</v>
      </c>
      <c r="M154" s="71">
        <f t="shared" si="97"/>
        <v>2222.89</v>
      </c>
      <c r="N154" s="71">
        <f t="shared" si="97"/>
        <v>2222.89</v>
      </c>
      <c r="O154" s="71">
        <f t="shared" si="97"/>
        <v>2222.89</v>
      </c>
      <c r="P154" s="71">
        <f t="shared" si="97"/>
        <v>2222.89</v>
      </c>
      <c r="Q154" s="71">
        <f t="shared" si="97"/>
        <v>2222.89</v>
      </c>
      <c r="R154" s="71">
        <f t="shared" si="97"/>
        <v>2222.89</v>
      </c>
      <c r="S154" s="71">
        <f t="shared" si="97"/>
        <v>2222.89</v>
      </c>
      <c r="T154" s="71">
        <f t="shared" si="97"/>
        <v>2222.89</v>
      </c>
      <c r="U154" s="71">
        <f t="shared" si="97"/>
        <v>2222.89</v>
      </c>
      <c r="V154" s="71">
        <f t="shared" si="97"/>
        <v>2222.89</v>
      </c>
      <c r="W154" s="71">
        <f t="shared" si="97"/>
        <v>2222.89</v>
      </c>
      <c r="X154" s="71">
        <f t="shared" si="97"/>
        <v>2222.89</v>
      </c>
      <c r="Y154" s="71">
        <f t="shared" si="97"/>
        <v>2222.89</v>
      </c>
      <c r="Z154" s="71">
        <f t="shared" si="97"/>
        <v>2222.89</v>
      </c>
      <c r="AA154" s="71">
        <f t="shared" si="97"/>
        <v>2222.89</v>
      </c>
    </row>
    <row r="155" spans="1:27" ht="12.75" customHeight="1" outlineLevel="1" x14ac:dyDescent="0.3">
      <c r="A155" s="163" t="s">
        <v>992</v>
      </c>
      <c r="B155" s="94" t="s">
        <v>83</v>
      </c>
      <c r="C155" s="70" t="s">
        <v>79</v>
      </c>
      <c r="D155" s="71">
        <v>4.66</v>
      </c>
      <c r="E155" s="71">
        <v>4.66</v>
      </c>
      <c r="F155" s="71">
        <v>4.66</v>
      </c>
      <c r="G155" s="71">
        <v>4.66</v>
      </c>
      <c r="H155" s="71">
        <v>4.66</v>
      </c>
      <c r="I155" s="71">
        <v>4.66</v>
      </c>
      <c r="J155" s="71">
        <v>4.66</v>
      </c>
      <c r="K155" s="71">
        <v>4.66</v>
      </c>
      <c r="L155" s="71">
        <v>4.66</v>
      </c>
      <c r="M155" s="71">
        <v>4.66</v>
      </c>
      <c r="N155" s="71">
        <v>4.66</v>
      </c>
      <c r="O155" s="71">
        <v>4.66</v>
      </c>
      <c r="P155" s="71">
        <v>4.66</v>
      </c>
      <c r="Q155" s="71">
        <v>4.66</v>
      </c>
      <c r="R155" s="71">
        <v>4.66</v>
      </c>
      <c r="S155" s="71">
        <v>4.66</v>
      </c>
      <c r="T155" s="71">
        <v>4.66</v>
      </c>
      <c r="U155" s="71">
        <v>4.66</v>
      </c>
      <c r="V155" s="71">
        <v>4.66</v>
      </c>
      <c r="W155" s="71">
        <v>4.66</v>
      </c>
      <c r="X155" s="71">
        <v>4.66</v>
      </c>
      <c r="Y155" s="71">
        <v>4.66</v>
      </c>
      <c r="Z155" s="71">
        <v>4.66</v>
      </c>
      <c r="AA155" s="71">
        <v>4.66</v>
      </c>
    </row>
    <row r="156" spans="1:27" ht="12.75" customHeight="1" outlineLevel="1" x14ac:dyDescent="0.3">
      <c r="A156" s="163" t="s">
        <v>993</v>
      </c>
      <c r="B156" s="94" t="s">
        <v>878</v>
      </c>
      <c r="C156" s="70" t="s">
        <v>79</v>
      </c>
      <c r="D156" s="71">
        <f>$D$12</f>
        <v>175.36</v>
      </c>
      <c r="E156" s="71">
        <f t="shared" ref="E156:AA156" si="98">$D$12</f>
        <v>175.36</v>
      </c>
      <c r="F156" s="71">
        <f t="shared" si="98"/>
        <v>175.36</v>
      </c>
      <c r="G156" s="71">
        <f t="shared" si="98"/>
        <v>175.36</v>
      </c>
      <c r="H156" s="71">
        <f t="shared" si="98"/>
        <v>175.36</v>
      </c>
      <c r="I156" s="71">
        <f t="shared" si="98"/>
        <v>175.36</v>
      </c>
      <c r="J156" s="71">
        <f t="shared" si="98"/>
        <v>175.36</v>
      </c>
      <c r="K156" s="71">
        <f t="shared" si="98"/>
        <v>175.36</v>
      </c>
      <c r="L156" s="71">
        <f t="shared" si="98"/>
        <v>175.36</v>
      </c>
      <c r="M156" s="71">
        <f t="shared" si="98"/>
        <v>175.36</v>
      </c>
      <c r="N156" s="71">
        <f t="shared" si="98"/>
        <v>175.36</v>
      </c>
      <c r="O156" s="71">
        <f t="shared" si="98"/>
        <v>175.36</v>
      </c>
      <c r="P156" s="71">
        <f t="shared" si="98"/>
        <v>175.36</v>
      </c>
      <c r="Q156" s="71">
        <f t="shared" si="98"/>
        <v>175.36</v>
      </c>
      <c r="R156" s="71">
        <f t="shared" si="98"/>
        <v>175.36</v>
      </c>
      <c r="S156" s="71">
        <f t="shared" si="98"/>
        <v>175.36</v>
      </c>
      <c r="T156" s="71">
        <f t="shared" si="98"/>
        <v>175.36</v>
      </c>
      <c r="U156" s="71">
        <f t="shared" si="98"/>
        <v>175.36</v>
      </c>
      <c r="V156" s="71">
        <f t="shared" si="98"/>
        <v>175.36</v>
      </c>
      <c r="W156" s="71">
        <f t="shared" si="98"/>
        <v>175.36</v>
      </c>
      <c r="X156" s="71">
        <f t="shared" si="98"/>
        <v>175.36</v>
      </c>
      <c r="Y156" s="71">
        <f t="shared" si="98"/>
        <v>175.36</v>
      </c>
      <c r="Z156" s="71">
        <f t="shared" si="98"/>
        <v>175.36</v>
      </c>
      <c r="AA156" s="71">
        <f t="shared" si="98"/>
        <v>175.36</v>
      </c>
    </row>
    <row r="157" spans="1:27" ht="12.75" customHeight="1" outlineLevel="1" x14ac:dyDescent="0.3">
      <c r="A157" s="163" t="s">
        <v>994</v>
      </c>
      <c r="B157" s="94" t="s">
        <v>874</v>
      </c>
      <c r="C157" s="70" t="s">
        <v>79</v>
      </c>
      <c r="D157" s="71">
        <f>$D$13</f>
        <v>216.36</v>
      </c>
      <c r="E157" s="71">
        <f t="shared" ref="E157:AA157" si="99">$D$13</f>
        <v>216.36</v>
      </c>
      <c r="F157" s="71">
        <f t="shared" si="99"/>
        <v>216.36</v>
      </c>
      <c r="G157" s="71">
        <f t="shared" si="99"/>
        <v>216.36</v>
      </c>
      <c r="H157" s="71">
        <f t="shared" si="99"/>
        <v>216.36</v>
      </c>
      <c r="I157" s="71">
        <f t="shared" si="99"/>
        <v>216.36</v>
      </c>
      <c r="J157" s="71">
        <f t="shared" si="99"/>
        <v>216.36</v>
      </c>
      <c r="K157" s="71">
        <f t="shared" si="99"/>
        <v>216.36</v>
      </c>
      <c r="L157" s="71">
        <f t="shared" si="99"/>
        <v>216.36</v>
      </c>
      <c r="M157" s="71">
        <f t="shared" si="99"/>
        <v>216.36</v>
      </c>
      <c r="N157" s="71">
        <f t="shared" si="99"/>
        <v>216.36</v>
      </c>
      <c r="O157" s="71">
        <f t="shared" si="99"/>
        <v>216.36</v>
      </c>
      <c r="P157" s="71">
        <f t="shared" si="99"/>
        <v>216.36</v>
      </c>
      <c r="Q157" s="71">
        <f t="shared" si="99"/>
        <v>216.36</v>
      </c>
      <c r="R157" s="71">
        <f t="shared" si="99"/>
        <v>216.36</v>
      </c>
      <c r="S157" s="71">
        <f t="shared" si="99"/>
        <v>216.36</v>
      </c>
      <c r="T157" s="71">
        <f t="shared" si="99"/>
        <v>216.36</v>
      </c>
      <c r="U157" s="71">
        <f t="shared" si="99"/>
        <v>216.36</v>
      </c>
      <c r="V157" s="71">
        <f t="shared" si="99"/>
        <v>216.36</v>
      </c>
      <c r="W157" s="71">
        <f t="shared" si="99"/>
        <v>216.36</v>
      </c>
      <c r="X157" s="71">
        <f t="shared" si="99"/>
        <v>216.36</v>
      </c>
      <c r="Y157" s="71">
        <f t="shared" si="99"/>
        <v>216.36</v>
      </c>
      <c r="Z157" s="71">
        <f t="shared" si="99"/>
        <v>216.36</v>
      </c>
      <c r="AA157" s="71">
        <f t="shared" si="99"/>
        <v>216.36</v>
      </c>
    </row>
    <row r="158" spans="1:27" ht="13.8" x14ac:dyDescent="0.3">
      <c r="A158" s="162" t="s">
        <v>995</v>
      </c>
      <c r="B158" s="54" t="str">
        <f>"26"&amp;"."&amp;$B$218&amp;"."&amp;$B$219</f>
        <v>26.03.2024</v>
      </c>
      <c r="C158" s="134" t="s">
        <v>76</v>
      </c>
      <c r="D158" s="135">
        <f>ROUND(((D159+D160+D162+D161+D163)/1000),5)</f>
        <v>4.0002700000000004</v>
      </c>
      <c r="E158" s="135">
        <f t="shared" ref="E158:AA158" si="100">ROUND(((E159+E160+E162+E161+E163)/1000),5)</f>
        <v>3.89418</v>
      </c>
      <c r="F158" s="135">
        <f t="shared" si="100"/>
        <v>3.8414199999999998</v>
      </c>
      <c r="G158" s="135">
        <f t="shared" si="100"/>
        <v>3.8405900000000002</v>
      </c>
      <c r="H158" s="135">
        <f t="shared" si="100"/>
        <v>3.8808400000000001</v>
      </c>
      <c r="I158" s="135">
        <f t="shared" si="100"/>
        <v>4.0305200000000001</v>
      </c>
      <c r="J158" s="135">
        <f t="shared" si="100"/>
        <v>4.13828</v>
      </c>
      <c r="K158" s="135">
        <f t="shared" si="100"/>
        <v>4.4162999999999997</v>
      </c>
      <c r="L158" s="135">
        <f t="shared" si="100"/>
        <v>4.5050100000000004</v>
      </c>
      <c r="M158" s="135">
        <f t="shared" si="100"/>
        <v>4.56975</v>
      </c>
      <c r="N158" s="135">
        <f t="shared" si="100"/>
        <v>4.5992199999999999</v>
      </c>
      <c r="O158" s="135">
        <f t="shared" si="100"/>
        <v>4.6325700000000003</v>
      </c>
      <c r="P158" s="135">
        <f t="shared" si="100"/>
        <v>4.5964900000000002</v>
      </c>
      <c r="Q158" s="135">
        <f t="shared" si="100"/>
        <v>4.5980299999999996</v>
      </c>
      <c r="R158" s="135">
        <f t="shared" si="100"/>
        <v>4.5866800000000003</v>
      </c>
      <c r="S158" s="135">
        <f t="shared" si="100"/>
        <v>4.5624599999999997</v>
      </c>
      <c r="T158" s="135">
        <f t="shared" si="100"/>
        <v>4.5533000000000001</v>
      </c>
      <c r="U158" s="135">
        <f t="shared" si="100"/>
        <v>4.5052099999999999</v>
      </c>
      <c r="V158" s="135">
        <f t="shared" si="100"/>
        <v>4.5321199999999999</v>
      </c>
      <c r="W158" s="135">
        <f t="shared" si="100"/>
        <v>4.5631899999999996</v>
      </c>
      <c r="X158" s="135">
        <f t="shared" si="100"/>
        <v>4.5467899999999997</v>
      </c>
      <c r="Y158" s="135">
        <f t="shared" si="100"/>
        <v>4.4554600000000004</v>
      </c>
      <c r="Z158" s="135">
        <f t="shared" si="100"/>
        <v>4.2117300000000002</v>
      </c>
      <c r="AA158" s="135">
        <f t="shared" si="100"/>
        <v>4.0867300000000002</v>
      </c>
    </row>
    <row r="159" spans="1:27" ht="12.75" customHeight="1" outlineLevel="1" x14ac:dyDescent="0.3">
      <c r="A159" s="163" t="s">
        <v>996</v>
      </c>
      <c r="B159" s="94" t="s">
        <v>238</v>
      </c>
      <c r="C159" s="70" t="s">
        <v>79</v>
      </c>
      <c r="D159" s="71">
        <v>1381</v>
      </c>
      <c r="E159" s="71">
        <v>1274.9100000000001</v>
      </c>
      <c r="F159" s="71">
        <v>1222.1500000000001</v>
      </c>
      <c r="G159" s="71">
        <v>1221.32</v>
      </c>
      <c r="H159" s="71">
        <v>1261.57</v>
      </c>
      <c r="I159" s="71">
        <v>1411.25</v>
      </c>
      <c r="J159" s="71">
        <v>1519.01</v>
      </c>
      <c r="K159" s="71">
        <v>1797.03</v>
      </c>
      <c r="L159" s="71">
        <v>1885.74</v>
      </c>
      <c r="M159" s="71">
        <v>1950.48</v>
      </c>
      <c r="N159" s="71">
        <v>1979.95</v>
      </c>
      <c r="O159" s="71">
        <v>2013.3</v>
      </c>
      <c r="P159" s="71">
        <v>1977.22</v>
      </c>
      <c r="Q159" s="71">
        <v>1978.76</v>
      </c>
      <c r="R159" s="71">
        <v>1967.41</v>
      </c>
      <c r="S159" s="71">
        <v>1943.19</v>
      </c>
      <c r="T159" s="71">
        <v>1934.03</v>
      </c>
      <c r="U159" s="71">
        <v>1885.94</v>
      </c>
      <c r="V159" s="71">
        <v>1912.85</v>
      </c>
      <c r="W159" s="71">
        <v>1943.92</v>
      </c>
      <c r="X159" s="71">
        <v>1927.52</v>
      </c>
      <c r="Y159" s="71">
        <v>1836.19</v>
      </c>
      <c r="Z159" s="71">
        <v>1592.46</v>
      </c>
      <c r="AA159" s="71">
        <v>1467.46</v>
      </c>
    </row>
    <row r="160" spans="1:27" ht="12.75" customHeight="1" outlineLevel="1" x14ac:dyDescent="0.3">
      <c r="A160" s="163" t="s">
        <v>997</v>
      </c>
      <c r="B160" s="94" t="s">
        <v>90</v>
      </c>
      <c r="C160" s="70" t="s">
        <v>79</v>
      </c>
      <c r="D160" s="71">
        <f>$D$10</f>
        <v>2222.89</v>
      </c>
      <c r="E160" s="71">
        <f t="shared" ref="E160:AA160" si="101">$D$10</f>
        <v>2222.89</v>
      </c>
      <c r="F160" s="71">
        <f t="shared" si="101"/>
        <v>2222.89</v>
      </c>
      <c r="G160" s="71">
        <f t="shared" si="101"/>
        <v>2222.89</v>
      </c>
      <c r="H160" s="71">
        <f t="shared" si="101"/>
        <v>2222.89</v>
      </c>
      <c r="I160" s="71">
        <f t="shared" si="101"/>
        <v>2222.89</v>
      </c>
      <c r="J160" s="71">
        <f t="shared" si="101"/>
        <v>2222.89</v>
      </c>
      <c r="K160" s="71">
        <f t="shared" si="101"/>
        <v>2222.89</v>
      </c>
      <c r="L160" s="71">
        <f t="shared" si="101"/>
        <v>2222.89</v>
      </c>
      <c r="M160" s="71">
        <f t="shared" si="101"/>
        <v>2222.89</v>
      </c>
      <c r="N160" s="71">
        <f t="shared" si="101"/>
        <v>2222.89</v>
      </c>
      <c r="O160" s="71">
        <f t="shared" si="101"/>
        <v>2222.89</v>
      </c>
      <c r="P160" s="71">
        <f t="shared" si="101"/>
        <v>2222.89</v>
      </c>
      <c r="Q160" s="71">
        <f t="shared" si="101"/>
        <v>2222.89</v>
      </c>
      <c r="R160" s="71">
        <f t="shared" si="101"/>
        <v>2222.89</v>
      </c>
      <c r="S160" s="71">
        <f t="shared" si="101"/>
        <v>2222.89</v>
      </c>
      <c r="T160" s="71">
        <f t="shared" si="101"/>
        <v>2222.89</v>
      </c>
      <c r="U160" s="71">
        <f t="shared" si="101"/>
        <v>2222.89</v>
      </c>
      <c r="V160" s="71">
        <f t="shared" si="101"/>
        <v>2222.89</v>
      </c>
      <c r="W160" s="71">
        <f t="shared" si="101"/>
        <v>2222.89</v>
      </c>
      <c r="X160" s="71">
        <f t="shared" si="101"/>
        <v>2222.89</v>
      </c>
      <c r="Y160" s="71">
        <f t="shared" si="101"/>
        <v>2222.89</v>
      </c>
      <c r="Z160" s="71">
        <f t="shared" si="101"/>
        <v>2222.89</v>
      </c>
      <c r="AA160" s="71">
        <f t="shared" si="101"/>
        <v>2222.89</v>
      </c>
    </row>
    <row r="161" spans="1:27" ht="12.75" customHeight="1" outlineLevel="1" x14ac:dyDescent="0.3">
      <c r="A161" s="163" t="s">
        <v>998</v>
      </c>
      <c r="B161" s="94" t="s">
        <v>83</v>
      </c>
      <c r="C161" s="70" t="s">
        <v>79</v>
      </c>
      <c r="D161" s="71">
        <v>4.66</v>
      </c>
      <c r="E161" s="71">
        <v>4.66</v>
      </c>
      <c r="F161" s="71">
        <v>4.66</v>
      </c>
      <c r="G161" s="71">
        <v>4.66</v>
      </c>
      <c r="H161" s="71">
        <v>4.66</v>
      </c>
      <c r="I161" s="71">
        <v>4.66</v>
      </c>
      <c r="J161" s="71">
        <v>4.66</v>
      </c>
      <c r="K161" s="71">
        <v>4.66</v>
      </c>
      <c r="L161" s="71">
        <v>4.66</v>
      </c>
      <c r="M161" s="71">
        <v>4.66</v>
      </c>
      <c r="N161" s="71">
        <v>4.66</v>
      </c>
      <c r="O161" s="71">
        <v>4.66</v>
      </c>
      <c r="P161" s="71">
        <v>4.66</v>
      </c>
      <c r="Q161" s="71">
        <v>4.66</v>
      </c>
      <c r="R161" s="71">
        <v>4.66</v>
      </c>
      <c r="S161" s="71">
        <v>4.66</v>
      </c>
      <c r="T161" s="71">
        <v>4.66</v>
      </c>
      <c r="U161" s="71">
        <v>4.66</v>
      </c>
      <c r="V161" s="71">
        <v>4.66</v>
      </c>
      <c r="W161" s="71">
        <v>4.66</v>
      </c>
      <c r="X161" s="71">
        <v>4.66</v>
      </c>
      <c r="Y161" s="71">
        <v>4.66</v>
      </c>
      <c r="Z161" s="71">
        <v>4.66</v>
      </c>
      <c r="AA161" s="71">
        <v>4.66</v>
      </c>
    </row>
    <row r="162" spans="1:27" ht="12.75" customHeight="1" outlineLevel="1" x14ac:dyDescent="0.3">
      <c r="A162" s="163" t="s">
        <v>999</v>
      </c>
      <c r="B162" s="94" t="s">
        <v>878</v>
      </c>
      <c r="C162" s="70" t="s">
        <v>79</v>
      </c>
      <c r="D162" s="71">
        <f>$D$12</f>
        <v>175.36</v>
      </c>
      <c r="E162" s="71">
        <f t="shared" ref="E162:AA162" si="102">$D$12</f>
        <v>175.36</v>
      </c>
      <c r="F162" s="71">
        <f t="shared" si="102"/>
        <v>175.36</v>
      </c>
      <c r="G162" s="71">
        <f t="shared" si="102"/>
        <v>175.36</v>
      </c>
      <c r="H162" s="71">
        <f t="shared" si="102"/>
        <v>175.36</v>
      </c>
      <c r="I162" s="71">
        <f t="shared" si="102"/>
        <v>175.36</v>
      </c>
      <c r="J162" s="71">
        <f t="shared" si="102"/>
        <v>175.36</v>
      </c>
      <c r="K162" s="71">
        <f t="shared" si="102"/>
        <v>175.36</v>
      </c>
      <c r="L162" s="71">
        <f t="shared" si="102"/>
        <v>175.36</v>
      </c>
      <c r="M162" s="71">
        <f t="shared" si="102"/>
        <v>175.36</v>
      </c>
      <c r="N162" s="71">
        <f t="shared" si="102"/>
        <v>175.36</v>
      </c>
      <c r="O162" s="71">
        <f t="shared" si="102"/>
        <v>175.36</v>
      </c>
      <c r="P162" s="71">
        <f t="shared" si="102"/>
        <v>175.36</v>
      </c>
      <c r="Q162" s="71">
        <f t="shared" si="102"/>
        <v>175.36</v>
      </c>
      <c r="R162" s="71">
        <f t="shared" si="102"/>
        <v>175.36</v>
      </c>
      <c r="S162" s="71">
        <f t="shared" si="102"/>
        <v>175.36</v>
      </c>
      <c r="T162" s="71">
        <f t="shared" si="102"/>
        <v>175.36</v>
      </c>
      <c r="U162" s="71">
        <f t="shared" si="102"/>
        <v>175.36</v>
      </c>
      <c r="V162" s="71">
        <f t="shared" si="102"/>
        <v>175.36</v>
      </c>
      <c r="W162" s="71">
        <f t="shared" si="102"/>
        <v>175.36</v>
      </c>
      <c r="X162" s="71">
        <f t="shared" si="102"/>
        <v>175.36</v>
      </c>
      <c r="Y162" s="71">
        <f t="shared" si="102"/>
        <v>175.36</v>
      </c>
      <c r="Z162" s="71">
        <f t="shared" si="102"/>
        <v>175.36</v>
      </c>
      <c r="AA162" s="71">
        <f t="shared" si="102"/>
        <v>175.36</v>
      </c>
    </row>
    <row r="163" spans="1:27" ht="12.75" customHeight="1" outlineLevel="1" x14ac:dyDescent="0.3">
      <c r="A163" s="163" t="s">
        <v>1000</v>
      </c>
      <c r="B163" s="94" t="s">
        <v>874</v>
      </c>
      <c r="C163" s="70" t="s">
        <v>79</v>
      </c>
      <c r="D163" s="71">
        <f>$D$13</f>
        <v>216.36</v>
      </c>
      <c r="E163" s="71">
        <f t="shared" ref="E163:AA163" si="103">$D$13</f>
        <v>216.36</v>
      </c>
      <c r="F163" s="71">
        <f t="shared" si="103"/>
        <v>216.36</v>
      </c>
      <c r="G163" s="71">
        <f t="shared" si="103"/>
        <v>216.36</v>
      </c>
      <c r="H163" s="71">
        <f t="shared" si="103"/>
        <v>216.36</v>
      </c>
      <c r="I163" s="71">
        <f t="shared" si="103"/>
        <v>216.36</v>
      </c>
      <c r="J163" s="71">
        <f t="shared" si="103"/>
        <v>216.36</v>
      </c>
      <c r="K163" s="71">
        <f t="shared" si="103"/>
        <v>216.36</v>
      </c>
      <c r="L163" s="71">
        <f t="shared" si="103"/>
        <v>216.36</v>
      </c>
      <c r="M163" s="71">
        <f t="shared" si="103"/>
        <v>216.36</v>
      </c>
      <c r="N163" s="71">
        <f t="shared" si="103"/>
        <v>216.36</v>
      </c>
      <c r="O163" s="71">
        <f t="shared" si="103"/>
        <v>216.36</v>
      </c>
      <c r="P163" s="71">
        <f t="shared" si="103"/>
        <v>216.36</v>
      </c>
      <c r="Q163" s="71">
        <f t="shared" si="103"/>
        <v>216.36</v>
      </c>
      <c r="R163" s="71">
        <f t="shared" si="103"/>
        <v>216.36</v>
      </c>
      <c r="S163" s="71">
        <f t="shared" si="103"/>
        <v>216.36</v>
      </c>
      <c r="T163" s="71">
        <f t="shared" si="103"/>
        <v>216.36</v>
      </c>
      <c r="U163" s="71">
        <f t="shared" si="103"/>
        <v>216.36</v>
      </c>
      <c r="V163" s="71">
        <f t="shared" si="103"/>
        <v>216.36</v>
      </c>
      <c r="W163" s="71">
        <f t="shared" si="103"/>
        <v>216.36</v>
      </c>
      <c r="X163" s="71">
        <f t="shared" si="103"/>
        <v>216.36</v>
      </c>
      <c r="Y163" s="71">
        <f t="shared" si="103"/>
        <v>216.36</v>
      </c>
      <c r="Z163" s="71">
        <f t="shared" si="103"/>
        <v>216.36</v>
      </c>
      <c r="AA163" s="71">
        <f t="shared" si="103"/>
        <v>216.36</v>
      </c>
    </row>
    <row r="164" spans="1:27" ht="13.8" x14ac:dyDescent="0.3">
      <c r="A164" s="162" t="s">
        <v>1001</v>
      </c>
      <c r="B164" s="54" t="str">
        <f>"27"&amp;"."&amp;$B$218&amp;"."&amp;$B$219</f>
        <v>27.03.2024</v>
      </c>
      <c r="C164" s="134" t="s">
        <v>76</v>
      </c>
      <c r="D164" s="135">
        <f>ROUND(((D165+D166+D168+D167+D169)/1000),5)</f>
        <v>3.8771800000000001</v>
      </c>
      <c r="E164" s="135">
        <f t="shared" ref="E164:AA164" si="104">ROUND(((E165+E166+E168+E167+E169)/1000),5)</f>
        <v>3.8450299999999999</v>
      </c>
      <c r="F164" s="135">
        <f t="shared" si="104"/>
        <v>3.8355199999999998</v>
      </c>
      <c r="G164" s="135">
        <f t="shared" si="104"/>
        <v>3.83724</v>
      </c>
      <c r="H164" s="135">
        <f t="shared" si="104"/>
        <v>3.8423099999999999</v>
      </c>
      <c r="I164" s="135">
        <f t="shared" si="104"/>
        <v>3.9096500000000001</v>
      </c>
      <c r="J164" s="135">
        <f t="shared" si="104"/>
        <v>4.1235999999999997</v>
      </c>
      <c r="K164" s="135">
        <f t="shared" si="104"/>
        <v>4.4016299999999999</v>
      </c>
      <c r="L164" s="135">
        <f t="shared" si="104"/>
        <v>4.53024</v>
      </c>
      <c r="M164" s="135">
        <f t="shared" si="104"/>
        <v>4.6318099999999998</v>
      </c>
      <c r="N164" s="135">
        <f t="shared" si="104"/>
        <v>4.7023700000000002</v>
      </c>
      <c r="O164" s="135">
        <f t="shared" si="104"/>
        <v>4.7402499999999996</v>
      </c>
      <c r="P164" s="135">
        <f t="shared" si="104"/>
        <v>4.7252700000000001</v>
      </c>
      <c r="Q164" s="135">
        <f t="shared" si="104"/>
        <v>4.7189100000000002</v>
      </c>
      <c r="R164" s="135">
        <f t="shared" si="104"/>
        <v>4.6385699999999996</v>
      </c>
      <c r="S164" s="135">
        <f t="shared" si="104"/>
        <v>4.5396200000000002</v>
      </c>
      <c r="T164" s="135">
        <f t="shared" si="104"/>
        <v>4.5072999999999999</v>
      </c>
      <c r="U164" s="135">
        <f t="shared" si="104"/>
        <v>4.4364999999999997</v>
      </c>
      <c r="V164" s="135">
        <f t="shared" si="104"/>
        <v>4.4806699999999999</v>
      </c>
      <c r="W164" s="135">
        <f t="shared" si="104"/>
        <v>4.5766799999999996</v>
      </c>
      <c r="X164" s="135">
        <f t="shared" si="104"/>
        <v>4.56182</v>
      </c>
      <c r="Y164" s="135">
        <f t="shared" si="104"/>
        <v>4.4673100000000003</v>
      </c>
      <c r="Z164" s="135">
        <f t="shared" si="104"/>
        <v>4.2358799999999999</v>
      </c>
      <c r="AA164" s="135">
        <f t="shared" si="104"/>
        <v>4.0665800000000001</v>
      </c>
    </row>
    <row r="165" spans="1:27" ht="12.75" customHeight="1" outlineLevel="1" x14ac:dyDescent="0.3">
      <c r="A165" s="163" t="s">
        <v>1002</v>
      </c>
      <c r="B165" s="94" t="s">
        <v>238</v>
      </c>
      <c r="C165" s="70" t="s">
        <v>79</v>
      </c>
      <c r="D165" s="71">
        <v>1257.9100000000001</v>
      </c>
      <c r="E165" s="71">
        <v>1225.76</v>
      </c>
      <c r="F165" s="71">
        <v>1216.25</v>
      </c>
      <c r="G165" s="71">
        <v>1217.97</v>
      </c>
      <c r="H165" s="71">
        <v>1223.04</v>
      </c>
      <c r="I165" s="71">
        <v>1290.3800000000001</v>
      </c>
      <c r="J165" s="71">
        <v>1504.33</v>
      </c>
      <c r="K165" s="71">
        <v>1782.36</v>
      </c>
      <c r="L165" s="71">
        <v>1910.97</v>
      </c>
      <c r="M165" s="71">
        <v>2012.54</v>
      </c>
      <c r="N165" s="71">
        <v>2083.1</v>
      </c>
      <c r="O165" s="71">
        <v>2120.98</v>
      </c>
      <c r="P165" s="71">
        <v>2106</v>
      </c>
      <c r="Q165" s="71">
        <v>2099.64</v>
      </c>
      <c r="R165" s="71">
        <v>2019.3</v>
      </c>
      <c r="S165" s="71">
        <v>1920.35</v>
      </c>
      <c r="T165" s="71">
        <v>1888.03</v>
      </c>
      <c r="U165" s="71">
        <v>1817.23</v>
      </c>
      <c r="V165" s="71">
        <v>1861.4</v>
      </c>
      <c r="W165" s="71">
        <v>1957.41</v>
      </c>
      <c r="X165" s="71">
        <v>1942.55</v>
      </c>
      <c r="Y165" s="71">
        <v>1848.04</v>
      </c>
      <c r="Z165" s="71">
        <v>1616.61</v>
      </c>
      <c r="AA165" s="71">
        <v>1447.31</v>
      </c>
    </row>
    <row r="166" spans="1:27" ht="12.75" customHeight="1" outlineLevel="1" x14ac:dyDescent="0.3">
      <c r="A166" s="163" t="s">
        <v>1003</v>
      </c>
      <c r="B166" s="94" t="s">
        <v>90</v>
      </c>
      <c r="C166" s="70" t="s">
        <v>79</v>
      </c>
      <c r="D166" s="71">
        <f>$D$10</f>
        <v>2222.89</v>
      </c>
      <c r="E166" s="71">
        <f t="shared" ref="E166:AA166" si="105">$D$10</f>
        <v>2222.89</v>
      </c>
      <c r="F166" s="71">
        <f t="shared" si="105"/>
        <v>2222.89</v>
      </c>
      <c r="G166" s="71">
        <f t="shared" si="105"/>
        <v>2222.89</v>
      </c>
      <c r="H166" s="71">
        <f t="shared" si="105"/>
        <v>2222.89</v>
      </c>
      <c r="I166" s="71">
        <f t="shared" si="105"/>
        <v>2222.89</v>
      </c>
      <c r="J166" s="71">
        <f t="shared" si="105"/>
        <v>2222.89</v>
      </c>
      <c r="K166" s="71">
        <f t="shared" si="105"/>
        <v>2222.89</v>
      </c>
      <c r="L166" s="71">
        <f t="shared" si="105"/>
        <v>2222.89</v>
      </c>
      <c r="M166" s="71">
        <f t="shared" si="105"/>
        <v>2222.89</v>
      </c>
      <c r="N166" s="71">
        <f t="shared" si="105"/>
        <v>2222.89</v>
      </c>
      <c r="O166" s="71">
        <f t="shared" si="105"/>
        <v>2222.89</v>
      </c>
      <c r="P166" s="71">
        <f t="shared" si="105"/>
        <v>2222.89</v>
      </c>
      <c r="Q166" s="71">
        <f t="shared" si="105"/>
        <v>2222.89</v>
      </c>
      <c r="R166" s="71">
        <f t="shared" si="105"/>
        <v>2222.89</v>
      </c>
      <c r="S166" s="71">
        <f t="shared" si="105"/>
        <v>2222.89</v>
      </c>
      <c r="T166" s="71">
        <f t="shared" si="105"/>
        <v>2222.89</v>
      </c>
      <c r="U166" s="71">
        <f t="shared" si="105"/>
        <v>2222.89</v>
      </c>
      <c r="V166" s="71">
        <f t="shared" si="105"/>
        <v>2222.89</v>
      </c>
      <c r="W166" s="71">
        <f t="shared" si="105"/>
        <v>2222.89</v>
      </c>
      <c r="X166" s="71">
        <f t="shared" si="105"/>
        <v>2222.89</v>
      </c>
      <c r="Y166" s="71">
        <f t="shared" si="105"/>
        <v>2222.89</v>
      </c>
      <c r="Z166" s="71">
        <f t="shared" si="105"/>
        <v>2222.89</v>
      </c>
      <c r="AA166" s="71">
        <f t="shared" si="105"/>
        <v>2222.89</v>
      </c>
    </row>
    <row r="167" spans="1:27" ht="12.75" customHeight="1" outlineLevel="1" x14ac:dyDescent="0.3">
      <c r="A167" s="163" t="s">
        <v>1004</v>
      </c>
      <c r="B167" s="94" t="s">
        <v>83</v>
      </c>
      <c r="C167" s="70" t="s">
        <v>79</v>
      </c>
      <c r="D167" s="71">
        <v>4.66</v>
      </c>
      <c r="E167" s="71">
        <v>4.66</v>
      </c>
      <c r="F167" s="71">
        <v>4.66</v>
      </c>
      <c r="G167" s="71">
        <v>4.66</v>
      </c>
      <c r="H167" s="71">
        <v>4.66</v>
      </c>
      <c r="I167" s="71">
        <v>4.66</v>
      </c>
      <c r="J167" s="71">
        <v>4.66</v>
      </c>
      <c r="K167" s="71">
        <v>4.66</v>
      </c>
      <c r="L167" s="71">
        <v>4.66</v>
      </c>
      <c r="M167" s="71">
        <v>4.66</v>
      </c>
      <c r="N167" s="71">
        <v>4.66</v>
      </c>
      <c r="O167" s="71">
        <v>4.66</v>
      </c>
      <c r="P167" s="71">
        <v>4.66</v>
      </c>
      <c r="Q167" s="71">
        <v>4.66</v>
      </c>
      <c r="R167" s="71">
        <v>4.66</v>
      </c>
      <c r="S167" s="71">
        <v>4.66</v>
      </c>
      <c r="T167" s="71">
        <v>4.66</v>
      </c>
      <c r="U167" s="71">
        <v>4.66</v>
      </c>
      <c r="V167" s="71">
        <v>4.66</v>
      </c>
      <c r="W167" s="71">
        <v>4.66</v>
      </c>
      <c r="X167" s="71">
        <v>4.66</v>
      </c>
      <c r="Y167" s="71">
        <v>4.66</v>
      </c>
      <c r="Z167" s="71">
        <v>4.66</v>
      </c>
      <c r="AA167" s="71">
        <v>4.66</v>
      </c>
    </row>
    <row r="168" spans="1:27" ht="12.75" customHeight="1" outlineLevel="1" x14ac:dyDescent="0.3">
      <c r="A168" s="163" t="s">
        <v>1005</v>
      </c>
      <c r="B168" s="94" t="s">
        <v>878</v>
      </c>
      <c r="C168" s="70" t="s">
        <v>79</v>
      </c>
      <c r="D168" s="71">
        <f>$D$12</f>
        <v>175.36</v>
      </c>
      <c r="E168" s="71">
        <f t="shared" ref="E168:AA168" si="106">$D$12</f>
        <v>175.36</v>
      </c>
      <c r="F168" s="71">
        <f t="shared" si="106"/>
        <v>175.36</v>
      </c>
      <c r="G168" s="71">
        <f t="shared" si="106"/>
        <v>175.36</v>
      </c>
      <c r="H168" s="71">
        <f t="shared" si="106"/>
        <v>175.36</v>
      </c>
      <c r="I168" s="71">
        <f t="shared" si="106"/>
        <v>175.36</v>
      </c>
      <c r="J168" s="71">
        <f t="shared" si="106"/>
        <v>175.36</v>
      </c>
      <c r="K168" s="71">
        <f t="shared" si="106"/>
        <v>175.36</v>
      </c>
      <c r="L168" s="71">
        <f t="shared" si="106"/>
        <v>175.36</v>
      </c>
      <c r="M168" s="71">
        <f t="shared" si="106"/>
        <v>175.36</v>
      </c>
      <c r="N168" s="71">
        <f t="shared" si="106"/>
        <v>175.36</v>
      </c>
      <c r="O168" s="71">
        <f t="shared" si="106"/>
        <v>175.36</v>
      </c>
      <c r="P168" s="71">
        <f t="shared" si="106"/>
        <v>175.36</v>
      </c>
      <c r="Q168" s="71">
        <f t="shared" si="106"/>
        <v>175.36</v>
      </c>
      <c r="R168" s="71">
        <f t="shared" si="106"/>
        <v>175.36</v>
      </c>
      <c r="S168" s="71">
        <f t="shared" si="106"/>
        <v>175.36</v>
      </c>
      <c r="T168" s="71">
        <f t="shared" si="106"/>
        <v>175.36</v>
      </c>
      <c r="U168" s="71">
        <f t="shared" si="106"/>
        <v>175.36</v>
      </c>
      <c r="V168" s="71">
        <f t="shared" si="106"/>
        <v>175.36</v>
      </c>
      <c r="W168" s="71">
        <f t="shared" si="106"/>
        <v>175.36</v>
      </c>
      <c r="X168" s="71">
        <f t="shared" si="106"/>
        <v>175.36</v>
      </c>
      <c r="Y168" s="71">
        <f t="shared" si="106"/>
        <v>175.36</v>
      </c>
      <c r="Z168" s="71">
        <f t="shared" si="106"/>
        <v>175.36</v>
      </c>
      <c r="AA168" s="71">
        <f t="shared" si="106"/>
        <v>175.36</v>
      </c>
    </row>
    <row r="169" spans="1:27" ht="12.75" customHeight="1" outlineLevel="1" x14ac:dyDescent="0.3">
      <c r="A169" s="163" t="s">
        <v>1006</v>
      </c>
      <c r="B169" s="94" t="s">
        <v>874</v>
      </c>
      <c r="C169" s="70" t="s">
        <v>79</v>
      </c>
      <c r="D169" s="71">
        <f>$D$13</f>
        <v>216.36</v>
      </c>
      <c r="E169" s="71">
        <f t="shared" ref="E169:AA169" si="107">$D$13</f>
        <v>216.36</v>
      </c>
      <c r="F169" s="71">
        <f t="shared" si="107"/>
        <v>216.36</v>
      </c>
      <c r="G169" s="71">
        <f t="shared" si="107"/>
        <v>216.36</v>
      </c>
      <c r="H169" s="71">
        <f t="shared" si="107"/>
        <v>216.36</v>
      </c>
      <c r="I169" s="71">
        <f t="shared" si="107"/>
        <v>216.36</v>
      </c>
      <c r="J169" s="71">
        <f t="shared" si="107"/>
        <v>216.36</v>
      </c>
      <c r="K169" s="71">
        <f t="shared" si="107"/>
        <v>216.36</v>
      </c>
      <c r="L169" s="71">
        <f t="shared" si="107"/>
        <v>216.36</v>
      </c>
      <c r="M169" s="71">
        <f t="shared" si="107"/>
        <v>216.36</v>
      </c>
      <c r="N169" s="71">
        <f t="shared" si="107"/>
        <v>216.36</v>
      </c>
      <c r="O169" s="71">
        <f t="shared" si="107"/>
        <v>216.36</v>
      </c>
      <c r="P169" s="71">
        <f t="shared" si="107"/>
        <v>216.36</v>
      </c>
      <c r="Q169" s="71">
        <f t="shared" si="107"/>
        <v>216.36</v>
      </c>
      <c r="R169" s="71">
        <f t="shared" si="107"/>
        <v>216.36</v>
      </c>
      <c r="S169" s="71">
        <f t="shared" si="107"/>
        <v>216.36</v>
      </c>
      <c r="T169" s="71">
        <f t="shared" si="107"/>
        <v>216.36</v>
      </c>
      <c r="U169" s="71">
        <f t="shared" si="107"/>
        <v>216.36</v>
      </c>
      <c r="V169" s="71">
        <f t="shared" si="107"/>
        <v>216.36</v>
      </c>
      <c r="W169" s="71">
        <f t="shared" si="107"/>
        <v>216.36</v>
      </c>
      <c r="X169" s="71">
        <f t="shared" si="107"/>
        <v>216.36</v>
      </c>
      <c r="Y169" s="71">
        <f t="shared" si="107"/>
        <v>216.36</v>
      </c>
      <c r="Z169" s="71">
        <f t="shared" si="107"/>
        <v>216.36</v>
      </c>
      <c r="AA169" s="71">
        <f t="shared" si="107"/>
        <v>216.36</v>
      </c>
    </row>
    <row r="170" spans="1:27" ht="13.8" x14ac:dyDescent="0.3">
      <c r="A170" s="162" t="s">
        <v>1007</v>
      </c>
      <c r="B170" s="54" t="str">
        <f>"28"&amp;"."&amp;$B$218&amp;"."&amp;$B$219</f>
        <v>28.03.2024</v>
      </c>
      <c r="C170" s="134" t="s">
        <v>76</v>
      </c>
      <c r="D170" s="135">
        <f>ROUND(((D171+D172+D174+D173+D175)/1000),5)</f>
        <v>3.8937900000000001</v>
      </c>
      <c r="E170" s="135">
        <f t="shared" ref="E170:AA170" si="108">ROUND(((E171+E172+E174+E173+E175)/1000),5)</f>
        <v>3.84504</v>
      </c>
      <c r="F170" s="135">
        <f t="shared" si="108"/>
        <v>3.83792</v>
      </c>
      <c r="G170" s="135">
        <f t="shared" si="108"/>
        <v>3.8361299999999998</v>
      </c>
      <c r="H170" s="135">
        <f t="shared" si="108"/>
        <v>3.8436599999999999</v>
      </c>
      <c r="I170" s="135">
        <f t="shared" si="108"/>
        <v>4.0185500000000003</v>
      </c>
      <c r="J170" s="135">
        <f t="shared" si="108"/>
        <v>4.1505599999999996</v>
      </c>
      <c r="K170" s="135">
        <f t="shared" si="108"/>
        <v>4.4487100000000002</v>
      </c>
      <c r="L170" s="135">
        <f t="shared" si="108"/>
        <v>4.5384500000000001</v>
      </c>
      <c r="M170" s="135">
        <f t="shared" si="108"/>
        <v>4.6251499999999997</v>
      </c>
      <c r="N170" s="135">
        <f t="shared" si="108"/>
        <v>4.6124700000000001</v>
      </c>
      <c r="O170" s="135">
        <f t="shared" si="108"/>
        <v>4.6248899999999997</v>
      </c>
      <c r="P170" s="135">
        <f t="shared" si="108"/>
        <v>4.6244399999999999</v>
      </c>
      <c r="Q170" s="135">
        <f t="shared" si="108"/>
        <v>4.6180700000000003</v>
      </c>
      <c r="R170" s="135">
        <f t="shared" si="108"/>
        <v>4.6066900000000004</v>
      </c>
      <c r="S170" s="135">
        <f t="shared" si="108"/>
        <v>4.5793799999999996</v>
      </c>
      <c r="T170" s="135">
        <f t="shared" si="108"/>
        <v>4.5535199999999998</v>
      </c>
      <c r="U170" s="135">
        <f t="shared" si="108"/>
        <v>4.5026700000000002</v>
      </c>
      <c r="V170" s="135">
        <f t="shared" si="108"/>
        <v>4.5413399999999999</v>
      </c>
      <c r="W170" s="135">
        <f t="shared" si="108"/>
        <v>4.6357400000000002</v>
      </c>
      <c r="X170" s="135">
        <f t="shared" si="108"/>
        <v>4.6048099999999996</v>
      </c>
      <c r="Y170" s="135">
        <f t="shared" si="108"/>
        <v>4.5167900000000003</v>
      </c>
      <c r="Z170" s="135">
        <f t="shared" si="108"/>
        <v>4.3335699999999999</v>
      </c>
      <c r="AA170" s="135">
        <f t="shared" si="108"/>
        <v>4.0953200000000001</v>
      </c>
    </row>
    <row r="171" spans="1:27" ht="12.75" customHeight="1" outlineLevel="1" x14ac:dyDescent="0.3">
      <c r="A171" s="163" t="s">
        <v>1008</v>
      </c>
      <c r="B171" s="94" t="s">
        <v>238</v>
      </c>
      <c r="C171" s="70" t="s">
        <v>79</v>
      </c>
      <c r="D171" s="71">
        <v>1274.52</v>
      </c>
      <c r="E171" s="71">
        <v>1225.77</v>
      </c>
      <c r="F171" s="71">
        <v>1218.6500000000001</v>
      </c>
      <c r="G171" s="71">
        <v>1216.8599999999999</v>
      </c>
      <c r="H171" s="71">
        <v>1224.3900000000001</v>
      </c>
      <c r="I171" s="71">
        <v>1399.28</v>
      </c>
      <c r="J171" s="71">
        <v>1531.29</v>
      </c>
      <c r="K171" s="71">
        <v>1829.44</v>
      </c>
      <c r="L171" s="71">
        <v>1919.18</v>
      </c>
      <c r="M171" s="71">
        <v>2005.88</v>
      </c>
      <c r="N171" s="71">
        <v>1993.2</v>
      </c>
      <c r="O171" s="71">
        <v>2005.62</v>
      </c>
      <c r="P171" s="71">
        <v>2005.17</v>
      </c>
      <c r="Q171" s="71">
        <v>1998.8</v>
      </c>
      <c r="R171" s="71">
        <v>1987.42</v>
      </c>
      <c r="S171" s="71">
        <v>1960.11</v>
      </c>
      <c r="T171" s="71">
        <v>1934.25</v>
      </c>
      <c r="U171" s="71">
        <v>1883.4</v>
      </c>
      <c r="V171" s="71">
        <v>1922.07</v>
      </c>
      <c r="W171" s="71">
        <v>2016.47</v>
      </c>
      <c r="X171" s="71">
        <v>1985.54</v>
      </c>
      <c r="Y171" s="71">
        <v>1897.52</v>
      </c>
      <c r="Z171" s="71">
        <v>1714.3</v>
      </c>
      <c r="AA171" s="71">
        <v>1476.05</v>
      </c>
    </row>
    <row r="172" spans="1:27" ht="12.75" customHeight="1" outlineLevel="1" x14ac:dyDescent="0.3">
      <c r="A172" s="163" t="s">
        <v>1009</v>
      </c>
      <c r="B172" s="94" t="s">
        <v>90</v>
      </c>
      <c r="C172" s="70" t="s">
        <v>79</v>
      </c>
      <c r="D172" s="71">
        <f>$D$10</f>
        <v>2222.89</v>
      </c>
      <c r="E172" s="71">
        <f t="shared" ref="E172:AA172" si="109">$D$10</f>
        <v>2222.89</v>
      </c>
      <c r="F172" s="71">
        <f t="shared" si="109"/>
        <v>2222.89</v>
      </c>
      <c r="G172" s="71">
        <f t="shared" si="109"/>
        <v>2222.89</v>
      </c>
      <c r="H172" s="71">
        <f t="shared" si="109"/>
        <v>2222.89</v>
      </c>
      <c r="I172" s="71">
        <f t="shared" si="109"/>
        <v>2222.89</v>
      </c>
      <c r="J172" s="71">
        <f t="shared" si="109"/>
        <v>2222.89</v>
      </c>
      <c r="K172" s="71">
        <f t="shared" si="109"/>
        <v>2222.89</v>
      </c>
      <c r="L172" s="71">
        <f t="shared" si="109"/>
        <v>2222.89</v>
      </c>
      <c r="M172" s="71">
        <f t="shared" si="109"/>
        <v>2222.89</v>
      </c>
      <c r="N172" s="71">
        <f t="shared" si="109"/>
        <v>2222.89</v>
      </c>
      <c r="O172" s="71">
        <f t="shared" si="109"/>
        <v>2222.89</v>
      </c>
      <c r="P172" s="71">
        <f t="shared" si="109"/>
        <v>2222.89</v>
      </c>
      <c r="Q172" s="71">
        <f t="shared" si="109"/>
        <v>2222.89</v>
      </c>
      <c r="R172" s="71">
        <f t="shared" si="109"/>
        <v>2222.89</v>
      </c>
      <c r="S172" s="71">
        <f t="shared" si="109"/>
        <v>2222.89</v>
      </c>
      <c r="T172" s="71">
        <f t="shared" si="109"/>
        <v>2222.89</v>
      </c>
      <c r="U172" s="71">
        <f t="shared" si="109"/>
        <v>2222.89</v>
      </c>
      <c r="V172" s="71">
        <f t="shared" si="109"/>
        <v>2222.89</v>
      </c>
      <c r="W172" s="71">
        <f t="shared" si="109"/>
        <v>2222.89</v>
      </c>
      <c r="X172" s="71">
        <f t="shared" si="109"/>
        <v>2222.89</v>
      </c>
      <c r="Y172" s="71">
        <f t="shared" si="109"/>
        <v>2222.89</v>
      </c>
      <c r="Z172" s="71">
        <f t="shared" si="109"/>
        <v>2222.89</v>
      </c>
      <c r="AA172" s="71">
        <f t="shared" si="109"/>
        <v>2222.89</v>
      </c>
    </row>
    <row r="173" spans="1:27" ht="12.75" customHeight="1" outlineLevel="1" x14ac:dyDescent="0.3">
      <c r="A173" s="163" t="s">
        <v>1010</v>
      </c>
      <c r="B173" s="94" t="s">
        <v>83</v>
      </c>
      <c r="C173" s="70" t="s">
        <v>79</v>
      </c>
      <c r="D173" s="71">
        <v>4.66</v>
      </c>
      <c r="E173" s="71">
        <v>4.66</v>
      </c>
      <c r="F173" s="71">
        <v>4.66</v>
      </c>
      <c r="G173" s="71">
        <v>4.66</v>
      </c>
      <c r="H173" s="71">
        <v>4.66</v>
      </c>
      <c r="I173" s="71">
        <v>4.66</v>
      </c>
      <c r="J173" s="71">
        <v>4.66</v>
      </c>
      <c r="K173" s="71">
        <v>4.66</v>
      </c>
      <c r="L173" s="71">
        <v>4.66</v>
      </c>
      <c r="M173" s="71">
        <v>4.66</v>
      </c>
      <c r="N173" s="71">
        <v>4.66</v>
      </c>
      <c r="O173" s="71">
        <v>4.66</v>
      </c>
      <c r="P173" s="71">
        <v>4.66</v>
      </c>
      <c r="Q173" s="71">
        <v>4.66</v>
      </c>
      <c r="R173" s="71">
        <v>4.66</v>
      </c>
      <c r="S173" s="71">
        <v>4.66</v>
      </c>
      <c r="T173" s="71">
        <v>4.66</v>
      </c>
      <c r="U173" s="71">
        <v>4.66</v>
      </c>
      <c r="V173" s="71">
        <v>4.66</v>
      </c>
      <c r="W173" s="71">
        <v>4.66</v>
      </c>
      <c r="X173" s="71">
        <v>4.66</v>
      </c>
      <c r="Y173" s="71">
        <v>4.66</v>
      </c>
      <c r="Z173" s="71">
        <v>4.66</v>
      </c>
      <c r="AA173" s="71">
        <v>4.66</v>
      </c>
    </row>
    <row r="174" spans="1:27" ht="12.75" customHeight="1" outlineLevel="1" x14ac:dyDescent="0.3">
      <c r="A174" s="163" t="s">
        <v>1011</v>
      </c>
      <c r="B174" s="94" t="s">
        <v>878</v>
      </c>
      <c r="C174" s="70" t="s">
        <v>79</v>
      </c>
      <c r="D174" s="71">
        <f>$D$12</f>
        <v>175.36</v>
      </c>
      <c r="E174" s="71">
        <f t="shared" ref="E174:AA174" si="110">$D$12</f>
        <v>175.36</v>
      </c>
      <c r="F174" s="71">
        <f t="shared" si="110"/>
        <v>175.36</v>
      </c>
      <c r="G174" s="71">
        <f t="shared" si="110"/>
        <v>175.36</v>
      </c>
      <c r="H174" s="71">
        <f t="shared" si="110"/>
        <v>175.36</v>
      </c>
      <c r="I174" s="71">
        <f t="shared" si="110"/>
        <v>175.36</v>
      </c>
      <c r="J174" s="71">
        <f t="shared" si="110"/>
        <v>175.36</v>
      </c>
      <c r="K174" s="71">
        <f t="shared" si="110"/>
        <v>175.36</v>
      </c>
      <c r="L174" s="71">
        <f t="shared" si="110"/>
        <v>175.36</v>
      </c>
      <c r="M174" s="71">
        <f t="shared" si="110"/>
        <v>175.36</v>
      </c>
      <c r="N174" s="71">
        <f t="shared" si="110"/>
        <v>175.36</v>
      </c>
      <c r="O174" s="71">
        <f t="shared" si="110"/>
        <v>175.36</v>
      </c>
      <c r="P174" s="71">
        <f t="shared" si="110"/>
        <v>175.36</v>
      </c>
      <c r="Q174" s="71">
        <f t="shared" si="110"/>
        <v>175.36</v>
      </c>
      <c r="R174" s="71">
        <f t="shared" si="110"/>
        <v>175.36</v>
      </c>
      <c r="S174" s="71">
        <f t="shared" si="110"/>
        <v>175.36</v>
      </c>
      <c r="T174" s="71">
        <f t="shared" si="110"/>
        <v>175.36</v>
      </c>
      <c r="U174" s="71">
        <f t="shared" si="110"/>
        <v>175.36</v>
      </c>
      <c r="V174" s="71">
        <f t="shared" si="110"/>
        <v>175.36</v>
      </c>
      <c r="W174" s="71">
        <f t="shared" si="110"/>
        <v>175.36</v>
      </c>
      <c r="X174" s="71">
        <f t="shared" si="110"/>
        <v>175.36</v>
      </c>
      <c r="Y174" s="71">
        <f t="shared" si="110"/>
        <v>175.36</v>
      </c>
      <c r="Z174" s="71">
        <f t="shared" si="110"/>
        <v>175.36</v>
      </c>
      <c r="AA174" s="71">
        <f t="shared" si="110"/>
        <v>175.36</v>
      </c>
    </row>
    <row r="175" spans="1:27" ht="12.75" customHeight="1" outlineLevel="1" x14ac:dyDescent="0.3">
      <c r="A175" s="163" t="s">
        <v>1012</v>
      </c>
      <c r="B175" s="94" t="s">
        <v>874</v>
      </c>
      <c r="C175" s="70" t="s">
        <v>79</v>
      </c>
      <c r="D175" s="71">
        <f>$D$13</f>
        <v>216.36</v>
      </c>
      <c r="E175" s="71">
        <f t="shared" ref="E175:AA175" si="111">$D$13</f>
        <v>216.36</v>
      </c>
      <c r="F175" s="71">
        <f t="shared" si="111"/>
        <v>216.36</v>
      </c>
      <c r="G175" s="71">
        <f t="shared" si="111"/>
        <v>216.36</v>
      </c>
      <c r="H175" s="71">
        <f t="shared" si="111"/>
        <v>216.36</v>
      </c>
      <c r="I175" s="71">
        <f t="shared" si="111"/>
        <v>216.36</v>
      </c>
      <c r="J175" s="71">
        <f t="shared" si="111"/>
        <v>216.36</v>
      </c>
      <c r="K175" s="71">
        <f t="shared" si="111"/>
        <v>216.36</v>
      </c>
      <c r="L175" s="71">
        <f t="shared" si="111"/>
        <v>216.36</v>
      </c>
      <c r="M175" s="71">
        <f t="shared" si="111"/>
        <v>216.36</v>
      </c>
      <c r="N175" s="71">
        <f t="shared" si="111"/>
        <v>216.36</v>
      </c>
      <c r="O175" s="71">
        <f t="shared" si="111"/>
        <v>216.36</v>
      </c>
      <c r="P175" s="71">
        <f t="shared" si="111"/>
        <v>216.36</v>
      </c>
      <c r="Q175" s="71">
        <f t="shared" si="111"/>
        <v>216.36</v>
      </c>
      <c r="R175" s="71">
        <f t="shared" si="111"/>
        <v>216.36</v>
      </c>
      <c r="S175" s="71">
        <f t="shared" si="111"/>
        <v>216.36</v>
      </c>
      <c r="T175" s="71">
        <f t="shared" si="111"/>
        <v>216.36</v>
      </c>
      <c r="U175" s="71">
        <f t="shared" si="111"/>
        <v>216.36</v>
      </c>
      <c r="V175" s="71">
        <f t="shared" si="111"/>
        <v>216.36</v>
      </c>
      <c r="W175" s="71">
        <f t="shared" si="111"/>
        <v>216.36</v>
      </c>
      <c r="X175" s="71">
        <f t="shared" si="111"/>
        <v>216.36</v>
      </c>
      <c r="Y175" s="71">
        <f t="shared" si="111"/>
        <v>216.36</v>
      </c>
      <c r="Z175" s="71">
        <f t="shared" si="111"/>
        <v>216.36</v>
      </c>
      <c r="AA175" s="71">
        <f t="shared" si="111"/>
        <v>216.36</v>
      </c>
    </row>
    <row r="176" spans="1:27" ht="13.8" x14ac:dyDescent="0.3">
      <c r="A176" s="162" t="s">
        <v>1013</v>
      </c>
      <c r="B176" s="54" t="str">
        <f>"29"&amp;"."&amp;$B$218&amp;"."&amp;$B$219</f>
        <v>29.03.2024</v>
      </c>
      <c r="C176" s="134" t="s">
        <v>76</v>
      </c>
      <c r="D176" s="135">
        <f>ROUND(((D177+D178+D180+D179+D181)/1000),5)</f>
        <v>4.02081</v>
      </c>
      <c r="E176" s="135">
        <f t="shared" ref="E176:AA176" si="112">ROUND(((E177+E178+E180+E179+E181)/1000),5)</f>
        <v>3.9066100000000001</v>
      </c>
      <c r="F176" s="135">
        <f t="shared" si="112"/>
        <v>3.8946399999999999</v>
      </c>
      <c r="G176" s="135">
        <f t="shared" si="112"/>
        <v>3.89086</v>
      </c>
      <c r="H176" s="135">
        <f t="shared" si="112"/>
        <v>3.9039299999999999</v>
      </c>
      <c r="I176" s="135">
        <f t="shared" si="112"/>
        <v>4.0211899999999998</v>
      </c>
      <c r="J176" s="135">
        <f t="shared" si="112"/>
        <v>4.1676000000000002</v>
      </c>
      <c r="K176" s="135">
        <f t="shared" si="112"/>
        <v>4.4671700000000003</v>
      </c>
      <c r="L176" s="135">
        <f t="shared" si="112"/>
        <v>4.6048200000000001</v>
      </c>
      <c r="M176" s="135">
        <f t="shared" si="112"/>
        <v>4.6565399999999997</v>
      </c>
      <c r="N176" s="135">
        <f t="shared" si="112"/>
        <v>4.6631999999999998</v>
      </c>
      <c r="O176" s="135">
        <f t="shared" si="112"/>
        <v>4.69231</v>
      </c>
      <c r="P176" s="135">
        <f t="shared" si="112"/>
        <v>4.6788499999999997</v>
      </c>
      <c r="Q176" s="135">
        <f t="shared" si="112"/>
        <v>4.6666299999999996</v>
      </c>
      <c r="R176" s="135">
        <f t="shared" si="112"/>
        <v>4.6531500000000001</v>
      </c>
      <c r="S176" s="135">
        <f t="shared" si="112"/>
        <v>4.6436099999999998</v>
      </c>
      <c r="T176" s="135">
        <f t="shared" si="112"/>
        <v>4.6192900000000003</v>
      </c>
      <c r="U176" s="135">
        <f t="shared" si="112"/>
        <v>4.56663</v>
      </c>
      <c r="V176" s="135">
        <f t="shared" si="112"/>
        <v>4.5976400000000002</v>
      </c>
      <c r="W176" s="135">
        <f t="shared" si="112"/>
        <v>4.64297</v>
      </c>
      <c r="X176" s="135">
        <f t="shared" si="112"/>
        <v>4.6410900000000002</v>
      </c>
      <c r="Y176" s="135">
        <f t="shared" si="112"/>
        <v>4.5951500000000003</v>
      </c>
      <c r="Z176" s="135">
        <f t="shared" si="112"/>
        <v>4.4339399999999998</v>
      </c>
      <c r="AA176" s="135">
        <f t="shared" si="112"/>
        <v>4.1293100000000003</v>
      </c>
    </row>
    <row r="177" spans="1:27" ht="12.75" customHeight="1" outlineLevel="1" x14ac:dyDescent="0.3">
      <c r="A177" s="163" t="s">
        <v>1014</v>
      </c>
      <c r="B177" s="94" t="s">
        <v>238</v>
      </c>
      <c r="C177" s="70" t="s">
        <v>79</v>
      </c>
      <c r="D177" s="71">
        <v>1401.54</v>
      </c>
      <c r="E177" s="71">
        <v>1287.3399999999999</v>
      </c>
      <c r="F177" s="71">
        <v>1275.3699999999999</v>
      </c>
      <c r="G177" s="71">
        <v>1271.5899999999999</v>
      </c>
      <c r="H177" s="71">
        <v>1284.6600000000001</v>
      </c>
      <c r="I177" s="71">
        <v>1401.92</v>
      </c>
      <c r="J177" s="71">
        <v>1548.33</v>
      </c>
      <c r="K177" s="71">
        <v>1847.9</v>
      </c>
      <c r="L177" s="71">
        <v>1985.55</v>
      </c>
      <c r="M177" s="71">
        <v>2037.27</v>
      </c>
      <c r="N177" s="71">
        <v>2043.93</v>
      </c>
      <c r="O177" s="71">
        <v>2073.04</v>
      </c>
      <c r="P177" s="71">
        <v>2059.58</v>
      </c>
      <c r="Q177" s="71">
        <v>2047.36</v>
      </c>
      <c r="R177" s="71">
        <v>2033.88</v>
      </c>
      <c r="S177" s="71">
        <v>2024.34</v>
      </c>
      <c r="T177" s="71">
        <v>2000.02</v>
      </c>
      <c r="U177" s="71">
        <v>1947.36</v>
      </c>
      <c r="V177" s="71">
        <v>1978.37</v>
      </c>
      <c r="W177" s="71">
        <v>2023.7</v>
      </c>
      <c r="X177" s="71">
        <v>2021.82</v>
      </c>
      <c r="Y177" s="71">
        <v>1975.88</v>
      </c>
      <c r="Z177" s="71">
        <v>1814.67</v>
      </c>
      <c r="AA177" s="71">
        <v>1510.04</v>
      </c>
    </row>
    <row r="178" spans="1:27" ht="12.75" customHeight="1" outlineLevel="1" x14ac:dyDescent="0.3">
      <c r="A178" s="163" t="s">
        <v>1015</v>
      </c>
      <c r="B178" s="94" t="s">
        <v>90</v>
      </c>
      <c r="C178" s="70" t="s">
        <v>79</v>
      </c>
      <c r="D178" s="71">
        <f>$D$10</f>
        <v>2222.89</v>
      </c>
      <c r="E178" s="71">
        <f t="shared" ref="E178:AA178" si="113">$D$10</f>
        <v>2222.89</v>
      </c>
      <c r="F178" s="71">
        <f t="shared" si="113"/>
        <v>2222.89</v>
      </c>
      <c r="G178" s="71">
        <f t="shared" si="113"/>
        <v>2222.89</v>
      </c>
      <c r="H178" s="71">
        <f t="shared" si="113"/>
        <v>2222.89</v>
      </c>
      <c r="I178" s="71">
        <f t="shared" si="113"/>
        <v>2222.89</v>
      </c>
      <c r="J178" s="71">
        <f t="shared" si="113"/>
        <v>2222.89</v>
      </c>
      <c r="K178" s="71">
        <f t="shared" si="113"/>
        <v>2222.89</v>
      </c>
      <c r="L178" s="71">
        <f t="shared" si="113"/>
        <v>2222.89</v>
      </c>
      <c r="M178" s="71">
        <f t="shared" si="113"/>
        <v>2222.89</v>
      </c>
      <c r="N178" s="71">
        <f t="shared" si="113"/>
        <v>2222.89</v>
      </c>
      <c r="O178" s="71">
        <f t="shared" si="113"/>
        <v>2222.89</v>
      </c>
      <c r="P178" s="71">
        <f t="shared" si="113"/>
        <v>2222.89</v>
      </c>
      <c r="Q178" s="71">
        <f t="shared" si="113"/>
        <v>2222.89</v>
      </c>
      <c r="R178" s="71">
        <f t="shared" si="113"/>
        <v>2222.89</v>
      </c>
      <c r="S178" s="71">
        <f t="shared" si="113"/>
        <v>2222.89</v>
      </c>
      <c r="T178" s="71">
        <f t="shared" si="113"/>
        <v>2222.89</v>
      </c>
      <c r="U178" s="71">
        <f t="shared" si="113"/>
        <v>2222.89</v>
      </c>
      <c r="V178" s="71">
        <f t="shared" si="113"/>
        <v>2222.89</v>
      </c>
      <c r="W178" s="71">
        <f t="shared" si="113"/>
        <v>2222.89</v>
      </c>
      <c r="X178" s="71">
        <f t="shared" si="113"/>
        <v>2222.89</v>
      </c>
      <c r="Y178" s="71">
        <f t="shared" si="113"/>
        <v>2222.89</v>
      </c>
      <c r="Z178" s="71">
        <f t="shared" si="113"/>
        <v>2222.89</v>
      </c>
      <c r="AA178" s="71">
        <f t="shared" si="113"/>
        <v>2222.89</v>
      </c>
    </row>
    <row r="179" spans="1:27" ht="12.75" customHeight="1" outlineLevel="1" x14ac:dyDescent="0.3">
      <c r="A179" s="163" t="s">
        <v>1016</v>
      </c>
      <c r="B179" s="94" t="s">
        <v>83</v>
      </c>
      <c r="C179" s="70" t="s">
        <v>79</v>
      </c>
      <c r="D179" s="71">
        <v>4.66</v>
      </c>
      <c r="E179" s="71">
        <v>4.66</v>
      </c>
      <c r="F179" s="71">
        <v>4.66</v>
      </c>
      <c r="G179" s="71">
        <v>4.66</v>
      </c>
      <c r="H179" s="71">
        <v>4.66</v>
      </c>
      <c r="I179" s="71">
        <v>4.66</v>
      </c>
      <c r="J179" s="71">
        <v>4.66</v>
      </c>
      <c r="K179" s="71">
        <v>4.66</v>
      </c>
      <c r="L179" s="71">
        <v>4.66</v>
      </c>
      <c r="M179" s="71">
        <v>4.66</v>
      </c>
      <c r="N179" s="71">
        <v>4.66</v>
      </c>
      <c r="O179" s="71">
        <v>4.66</v>
      </c>
      <c r="P179" s="71">
        <v>4.66</v>
      </c>
      <c r="Q179" s="71">
        <v>4.66</v>
      </c>
      <c r="R179" s="71">
        <v>4.66</v>
      </c>
      <c r="S179" s="71">
        <v>4.66</v>
      </c>
      <c r="T179" s="71">
        <v>4.66</v>
      </c>
      <c r="U179" s="71">
        <v>4.66</v>
      </c>
      <c r="V179" s="71">
        <v>4.66</v>
      </c>
      <c r="W179" s="71">
        <v>4.66</v>
      </c>
      <c r="X179" s="71">
        <v>4.66</v>
      </c>
      <c r="Y179" s="71">
        <v>4.66</v>
      </c>
      <c r="Z179" s="71">
        <v>4.66</v>
      </c>
      <c r="AA179" s="71">
        <v>4.66</v>
      </c>
    </row>
    <row r="180" spans="1:27" ht="12.75" customHeight="1" outlineLevel="1" x14ac:dyDescent="0.3">
      <c r="A180" s="163" t="s">
        <v>1017</v>
      </c>
      <c r="B180" s="94" t="s">
        <v>878</v>
      </c>
      <c r="C180" s="70" t="s">
        <v>79</v>
      </c>
      <c r="D180" s="71">
        <f>$D$12</f>
        <v>175.36</v>
      </c>
      <c r="E180" s="71">
        <f t="shared" ref="E180:AA180" si="114">$D$12</f>
        <v>175.36</v>
      </c>
      <c r="F180" s="71">
        <f t="shared" si="114"/>
        <v>175.36</v>
      </c>
      <c r="G180" s="71">
        <f t="shared" si="114"/>
        <v>175.36</v>
      </c>
      <c r="H180" s="71">
        <f t="shared" si="114"/>
        <v>175.36</v>
      </c>
      <c r="I180" s="71">
        <f t="shared" si="114"/>
        <v>175.36</v>
      </c>
      <c r="J180" s="71">
        <f t="shared" si="114"/>
        <v>175.36</v>
      </c>
      <c r="K180" s="71">
        <f t="shared" si="114"/>
        <v>175.36</v>
      </c>
      <c r="L180" s="71">
        <f t="shared" si="114"/>
        <v>175.36</v>
      </c>
      <c r="M180" s="71">
        <f t="shared" si="114"/>
        <v>175.36</v>
      </c>
      <c r="N180" s="71">
        <f t="shared" si="114"/>
        <v>175.36</v>
      </c>
      <c r="O180" s="71">
        <f t="shared" si="114"/>
        <v>175.36</v>
      </c>
      <c r="P180" s="71">
        <f t="shared" si="114"/>
        <v>175.36</v>
      </c>
      <c r="Q180" s="71">
        <f t="shared" si="114"/>
        <v>175.36</v>
      </c>
      <c r="R180" s="71">
        <f t="shared" si="114"/>
        <v>175.36</v>
      </c>
      <c r="S180" s="71">
        <f t="shared" si="114"/>
        <v>175.36</v>
      </c>
      <c r="T180" s="71">
        <f t="shared" si="114"/>
        <v>175.36</v>
      </c>
      <c r="U180" s="71">
        <f t="shared" si="114"/>
        <v>175.36</v>
      </c>
      <c r="V180" s="71">
        <f t="shared" si="114"/>
        <v>175.36</v>
      </c>
      <c r="W180" s="71">
        <f t="shared" si="114"/>
        <v>175.36</v>
      </c>
      <c r="X180" s="71">
        <f t="shared" si="114"/>
        <v>175.36</v>
      </c>
      <c r="Y180" s="71">
        <f t="shared" si="114"/>
        <v>175.36</v>
      </c>
      <c r="Z180" s="71">
        <f t="shared" si="114"/>
        <v>175.36</v>
      </c>
      <c r="AA180" s="71">
        <f t="shared" si="114"/>
        <v>175.36</v>
      </c>
    </row>
    <row r="181" spans="1:27" ht="12.75" customHeight="1" outlineLevel="1" x14ac:dyDescent="0.3">
      <c r="A181" s="163" t="s">
        <v>1018</v>
      </c>
      <c r="B181" s="94" t="s">
        <v>874</v>
      </c>
      <c r="C181" s="70" t="s">
        <v>79</v>
      </c>
      <c r="D181" s="71">
        <f>$D$13</f>
        <v>216.36</v>
      </c>
      <c r="E181" s="71">
        <f t="shared" ref="E181:AA181" si="115">$D$13</f>
        <v>216.36</v>
      </c>
      <c r="F181" s="71">
        <f t="shared" si="115"/>
        <v>216.36</v>
      </c>
      <c r="G181" s="71">
        <f t="shared" si="115"/>
        <v>216.36</v>
      </c>
      <c r="H181" s="71">
        <f t="shared" si="115"/>
        <v>216.36</v>
      </c>
      <c r="I181" s="71">
        <f t="shared" si="115"/>
        <v>216.36</v>
      </c>
      <c r="J181" s="71">
        <f t="shared" si="115"/>
        <v>216.36</v>
      </c>
      <c r="K181" s="71">
        <f t="shared" si="115"/>
        <v>216.36</v>
      </c>
      <c r="L181" s="71">
        <f t="shared" si="115"/>
        <v>216.36</v>
      </c>
      <c r="M181" s="71">
        <f t="shared" si="115"/>
        <v>216.36</v>
      </c>
      <c r="N181" s="71">
        <f t="shared" si="115"/>
        <v>216.36</v>
      </c>
      <c r="O181" s="71">
        <f t="shared" si="115"/>
        <v>216.36</v>
      </c>
      <c r="P181" s="71">
        <f t="shared" si="115"/>
        <v>216.36</v>
      </c>
      <c r="Q181" s="71">
        <f t="shared" si="115"/>
        <v>216.36</v>
      </c>
      <c r="R181" s="71">
        <f t="shared" si="115"/>
        <v>216.36</v>
      </c>
      <c r="S181" s="71">
        <f t="shared" si="115"/>
        <v>216.36</v>
      </c>
      <c r="T181" s="71">
        <f t="shared" si="115"/>
        <v>216.36</v>
      </c>
      <c r="U181" s="71">
        <f t="shared" si="115"/>
        <v>216.36</v>
      </c>
      <c r="V181" s="71">
        <f t="shared" si="115"/>
        <v>216.36</v>
      </c>
      <c r="W181" s="71">
        <f t="shared" si="115"/>
        <v>216.36</v>
      </c>
      <c r="X181" s="71">
        <f t="shared" si="115"/>
        <v>216.36</v>
      </c>
      <c r="Y181" s="71">
        <f t="shared" si="115"/>
        <v>216.36</v>
      </c>
      <c r="Z181" s="71">
        <f t="shared" si="115"/>
        <v>216.36</v>
      </c>
      <c r="AA181" s="71">
        <f t="shared" si="115"/>
        <v>216.36</v>
      </c>
    </row>
    <row r="182" spans="1:27" ht="13.8" x14ac:dyDescent="0.3">
      <c r="A182" s="162" t="s">
        <v>1019</v>
      </c>
      <c r="B182" s="54" t="str">
        <f>"30"&amp;"."&amp;$B$218&amp;"."&amp;$B$219</f>
        <v>30.03.2024</v>
      </c>
      <c r="C182" s="134" t="s">
        <v>76</v>
      </c>
      <c r="D182" s="135">
        <f>ROUND(((D183+D184+D186+D185+D187)/1000),5)</f>
        <v>4.1086400000000003</v>
      </c>
      <c r="E182" s="135">
        <f t="shared" ref="E182:AA182" si="116">ROUND(((E183+E184+E186+E185+E187)/1000),5)</f>
        <v>4.0369799999999998</v>
      </c>
      <c r="F182" s="135">
        <f t="shared" si="116"/>
        <v>3.9700899999999999</v>
      </c>
      <c r="G182" s="135">
        <f t="shared" si="116"/>
        <v>3.9083299999999999</v>
      </c>
      <c r="H182" s="135">
        <f t="shared" si="116"/>
        <v>3.9610699999999999</v>
      </c>
      <c r="I182" s="135">
        <f t="shared" si="116"/>
        <v>4.0242800000000001</v>
      </c>
      <c r="J182" s="135">
        <f t="shared" si="116"/>
        <v>4.04854</v>
      </c>
      <c r="K182" s="135">
        <f t="shared" si="116"/>
        <v>4.1284999999999998</v>
      </c>
      <c r="L182" s="135">
        <f t="shared" si="116"/>
        <v>4.4697300000000002</v>
      </c>
      <c r="M182" s="135">
        <f t="shared" si="116"/>
        <v>4.5681500000000002</v>
      </c>
      <c r="N182" s="135">
        <f t="shared" si="116"/>
        <v>4.6358600000000001</v>
      </c>
      <c r="O182" s="135">
        <f t="shared" si="116"/>
        <v>4.6574</v>
      </c>
      <c r="P182" s="135">
        <f t="shared" si="116"/>
        <v>4.6346999999999996</v>
      </c>
      <c r="Q182" s="135">
        <f t="shared" si="116"/>
        <v>4.6146399999999996</v>
      </c>
      <c r="R182" s="135">
        <f t="shared" si="116"/>
        <v>4.5975400000000004</v>
      </c>
      <c r="S182" s="135">
        <f t="shared" si="116"/>
        <v>4.5879500000000002</v>
      </c>
      <c r="T182" s="135">
        <f t="shared" si="116"/>
        <v>4.5811099999999998</v>
      </c>
      <c r="U182" s="135">
        <f t="shared" si="116"/>
        <v>4.56813</v>
      </c>
      <c r="V182" s="135">
        <f t="shared" si="116"/>
        <v>4.6098600000000003</v>
      </c>
      <c r="W182" s="135">
        <f t="shared" si="116"/>
        <v>4.6494</v>
      </c>
      <c r="X182" s="135">
        <f t="shared" si="116"/>
        <v>4.6440900000000003</v>
      </c>
      <c r="Y182" s="135">
        <f t="shared" si="116"/>
        <v>4.5981800000000002</v>
      </c>
      <c r="Z182" s="135">
        <f t="shared" si="116"/>
        <v>4.4321099999999998</v>
      </c>
      <c r="AA182" s="135">
        <f t="shared" si="116"/>
        <v>4.1673200000000001</v>
      </c>
    </row>
    <row r="183" spans="1:27" ht="12.75" customHeight="1" outlineLevel="1" x14ac:dyDescent="0.3">
      <c r="A183" s="163" t="s">
        <v>1020</v>
      </c>
      <c r="B183" s="94" t="s">
        <v>238</v>
      </c>
      <c r="C183" s="70" t="s">
        <v>79</v>
      </c>
      <c r="D183" s="71">
        <v>1489.37</v>
      </c>
      <c r="E183" s="71">
        <v>1417.71</v>
      </c>
      <c r="F183" s="71">
        <v>1350.82</v>
      </c>
      <c r="G183" s="71">
        <v>1289.06</v>
      </c>
      <c r="H183" s="71">
        <v>1341.8</v>
      </c>
      <c r="I183" s="71">
        <v>1405.01</v>
      </c>
      <c r="J183" s="71">
        <v>1429.27</v>
      </c>
      <c r="K183" s="71">
        <v>1509.23</v>
      </c>
      <c r="L183" s="71">
        <v>1850.46</v>
      </c>
      <c r="M183" s="71">
        <v>1948.88</v>
      </c>
      <c r="N183" s="71">
        <v>2016.59</v>
      </c>
      <c r="O183" s="71">
        <v>2038.13</v>
      </c>
      <c r="P183" s="71">
        <v>2015.43</v>
      </c>
      <c r="Q183" s="71">
        <v>1995.37</v>
      </c>
      <c r="R183" s="71">
        <v>1978.27</v>
      </c>
      <c r="S183" s="71">
        <v>1968.68</v>
      </c>
      <c r="T183" s="71">
        <v>1961.84</v>
      </c>
      <c r="U183" s="71">
        <v>1948.86</v>
      </c>
      <c r="V183" s="71">
        <v>1990.59</v>
      </c>
      <c r="W183" s="71">
        <v>2030.13</v>
      </c>
      <c r="X183" s="71">
        <v>2024.82</v>
      </c>
      <c r="Y183" s="71">
        <v>1978.91</v>
      </c>
      <c r="Z183" s="71">
        <v>1812.84</v>
      </c>
      <c r="AA183" s="71">
        <v>1548.05</v>
      </c>
    </row>
    <row r="184" spans="1:27" ht="12.75" customHeight="1" outlineLevel="1" x14ac:dyDescent="0.3">
      <c r="A184" s="163" t="s">
        <v>1021</v>
      </c>
      <c r="B184" s="94" t="s">
        <v>90</v>
      </c>
      <c r="C184" s="70" t="s">
        <v>79</v>
      </c>
      <c r="D184" s="71">
        <f>$D$10</f>
        <v>2222.89</v>
      </c>
      <c r="E184" s="71">
        <f t="shared" ref="E184:AA184" si="117">$D$10</f>
        <v>2222.89</v>
      </c>
      <c r="F184" s="71">
        <f t="shared" si="117"/>
        <v>2222.89</v>
      </c>
      <c r="G184" s="71">
        <f t="shared" si="117"/>
        <v>2222.89</v>
      </c>
      <c r="H184" s="71">
        <f t="shared" si="117"/>
        <v>2222.89</v>
      </c>
      <c r="I184" s="71">
        <f t="shared" si="117"/>
        <v>2222.89</v>
      </c>
      <c r="J184" s="71">
        <f t="shared" si="117"/>
        <v>2222.89</v>
      </c>
      <c r="K184" s="71">
        <f t="shared" si="117"/>
        <v>2222.89</v>
      </c>
      <c r="L184" s="71">
        <f t="shared" si="117"/>
        <v>2222.89</v>
      </c>
      <c r="M184" s="71">
        <f t="shared" si="117"/>
        <v>2222.89</v>
      </c>
      <c r="N184" s="71">
        <f t="shared" si="117"/>
        <v>2222.89</v>
      </c>
      <c r="O184" s="71">
        <f t="shared" si="117"/>
        <v>2222.89</v>
      </c>
      <c r="P184" s="71">
        <f t="shared" si="117"/>
        <v>2222.89</v>
      </c>
      <c r="Q184" s="71">
        <f t="shared" si="117"/>
        <v>2222.89</v>
      </c>
      <c r="R184" s="71">
        <f t="shared" si="117"/>
        <v>2222.89</v>
      </c>
      <c r="S184" s="71">
        <f t="shared" si="117"/>
        <v>2222.89</v>
      </c>
      <c r="T184" s="71">
        <f t="shared" si="117"/>
        <v>2222.89</v>
      </c>
      <c r="U184" s="71">
        <f t="shared" si="117"/>
        <v>2222.89</v>
      </c>
      <c r="V184" s="71">
        <f t="shared" si="117"/>
        <v>2222.89</v>
      </c>
      <c r="W184" s="71">
        <f t="shared" si="117"/>
        <v>2222.89</v>
      </c>
      <c r="X184" s="71">
        <f t="shared" si="117"/>
        <v>2222.89</v>
      </c>
      <c r="Y184" s="71">
        <f t="shared" si="117"/>
        <v>2222.89</v>
      </c>
      <c r="Z184" s="71">
        <f t="shared" si="117"/>
        <v>2222.89</v>
      </c>
      <c r="AA184" s="71">
        <f t="shared" si="117"/>
        <v>2222.89</v>
      </c>
    </row>
    <row r="185" spans="1:27" ht="12.75" customHeight="1" outlineLevel="1" x14ac:dyDescent="0.3">
      <c r="A185" s="163" t="s">
        <v>1022</v>
      </c>
      <c r="B185" s="94" t="s">
        <v>83</v>
      </c>
      <c r="C185" s="70" t="s">
        <v>79</v>
      </c>
      <c r="D185" s="71">
        <v>4.66</v>
      </c>
      <c r="E185" s="71">
        <v>4.66</v>
      </c>
      <c r="F185" s="71">
        <v>4.66</v>
      </c>
      <c r="G185" s="71">
        <v>4.66</v>
      </c>
      <c r="H185" s="71">
        <v>4.66</v>
      </c>
      <c r="I185" s="71">
        <v>4.66</v>
      </c>
      <c r="J185" s="71">
        <v>4.66</v>
      </c>
      <c r="K185" s="71">
        <v>4.66</v>
      </c>
      <c r="L185" s="71">
        <v>4.66</v>
      </c>
      <c r="M185" s="71">
        <v>4.66</v>
      </c>
      <c r="N185" s="71">
        <v>4.66</v>
      </c>
      <c r="O185" s="71">
        <v>4.66</v>
      </c>
      <c r="P185" s="71">
        <v>4.66</v>
      </c>
      <c r="Q185" s="71">
        <v>4.66</v>
      </c>
      <c r="R185" s="71">
        <v>4.66</v>
      </c>
      <c r="S185" s="71">
        <v>4.66</v>
      </c>
      <c r="T185" s="71">
        <v>4.66</v>
      </c>
      <c r="U185" s="71">
        <v>4.66</v>
      </c>
      <c r="V185" s="71">
        <v>4.66</v>
      </c>
      <c r="W185" s="71">
        <v>4.66</v>
      </c>
      <c r="X185" s="71">
        <v>4.66</v>
      </c>
      <c r="Y185" s="71">
        <v>4.66</v>
      </c>
      <c r="Z185" s="71">
        <v>4.66</v>
      </c>
      <c r="AA185" s="71">
        <v>4.66</v>
      </c>
    </row>
    <row r="186" spans="1:27" ht="12.75" customHeight="1" outlineLevel="1" x14ac:dyDescent="0.3">
      <c r="A186" s="163" t="s">
        <v>1023</v>
      </c>
      <c r="B186" s="94" t="s">
        <v>878</v>
      </c>
      <c r="C186" s="70" t="s">
        <v>79</v>
      </c>
      <c r="D186" s="71">
        <f>$D$12</f>
        <v>175.36</v>
      </c>
      <c r="E186" s="71">
        <f t="shared" ref="E186:AA186" si="118">$D$12</f>
        <v>175.36</v>
      </c>
      <c r="F186" s="71">
        <f t="shared" si="118"/>
        <v>175.36</v>
      </c>
      <c r="G186" s="71">
        <f t="shared" si="118"/>
        <v>175.36</v>
      </c>
      <c r="H186" s="71">
        <f t="shared" si="118"/>
        <v>175.36</v>
      </c>
      <c r="I186" s="71">
        <f t="shared" si="118"/>
        <v>175.36</v>
      </c>
      <c r="J186" s="71">
        <f t="shared" si="118"/>
        <v>175.36</v>
      </c>
      <c r="K186" s="71">
        <f t="shared" si="118"/>
        <v>175.36</v>
      </c>
      <c r="L186" s="71">
        <f t="shared" si="118"/>
        <v>175.36</v>
      </c>
      <c r="M186" s="71">
        <f t="shared" si="118"/>
        <v>175.36</v>
      </c>
      <c r="N186" s="71">
        <f t="shared" si="118"/>
        <v>175.36</v>
      </c>
      <c r="O186" s="71">
        <f t="shared" si="118"/>
        <v>175.36</v>
      </c>
      <c r="P186" s="71">
        <f t="shared" si="118"/>
        <v>175.36</v>
      </c>
      <c r="Q186" s="71">
        <f t="shared" si="118"/>
        <v>175.36</v>
      </c>
      <c r="R186" s="71">
        <f t="shared" si="118"/>
        <v>175.36</v>
      </c>
      <c r="S186" s="71">
        <f t="shared" si="118"/>
        <v>175.36</v>
      </c>
      <c r="T186" s="71">
        <f t="shared" si="118"/>
        <v>175.36</v>
      </c>
      <c r="U186" s="71">
        <f t="shared" si="118"/>
        <v>175.36</v>
      </c>
      <c r="V186" s="71">
        <f t="shared" si="118"/>
        <v>175.36</v>
      </c>
      <c r="W186" s="71">
        <f t="shared" si="118"/>
        <v>175.36</v>
      </c>
      <c r="X186" s="71">
        <f t="shared" si="118"/>
        <v>175.36</v>
      </c>
      <c r="Y186" s="71">
        <f t="shared" si="118"/>
        <v>175.36</v>
      </c>
      <c r="Z186" s="71">
        <f t="shared" si="118"/>
        <v>175.36</v>
      </c>
      <c r="AA186" s="71">
        <f t="shared" si="118"/>
        <v>175.36</v>
      </c>
    </row>
    <row r="187" spans="1:27" ht="12.75" customHeight="1" outlineLevel="1" x14ac:dyDescent="0.3">
      <c r="A187" s="163" t="s">
        <v>1024</v>
      </c>
      <c r="B187" s="94" t="s">
        <v>874</v>
      </c>
      <c r="C187" s="70" t="s">
        <v>79</v>
      </c>
      <c r="D187" s="71">
        <f>$D$13</f>
        <v>216.36</v>
      </c>
      <c r="E187" s="71">
        <f t="shared" ref="E187:AA187" si="119">$D$13</f>
        <v>216.36</v>
      </c>
      <c r="F187" s="71">
        <f t="shared" si="119"/>
        <v>216.36</v>
      </c>
      <c r="G187" s="71">
        <f t="shared" si="119"/>
        <v>216.36</v>
      </c>
      <c r="H187" s="71">
        <f t="shared" si="119"/>
        <v>216.36</v>
      </c>
      <c r="I187" s="71">
        <f t="shared" si="119"/>
        <v>216.36</v>
      </c>
      <c r="J187" s="71">
        <f t="shared" si="119"/>
        <v>216.36</v>
      </c>
      <c r="K187" s="71">
        <f t="shared" si="119"/>
        <v>216.36</v>
      </c>
      <c r="L187" s="71">
        <f t="shared" si="119"/>
        <v>216.36</v>
      </c>
      <c r="M187" s="71">
        <f t="shared" si="119"/>
        <v>216.36</v>
      </c>
      <c r="N187" s="71">
        <f t="shared" si="119"/>
        <v>216.36</v>
      </c>
      <c r="O187" s="71">
        <f t="shared" si="119"/>
        <v>216.36</v>
      </c>
      <c r="P187" s="71">
        <f t="shared" si="119"/>
        <v>216.36</v>
      </c>
      <c r="Q187" s="71">
        <f t="shared" si="119"/>
        <v>216.36</v>
      </c>
      <c r="R187" s="71">
        <f t="shared" si="119"/>
        <v>216.36</v>
      </c>
      <c r="S187" s="71">
        <f t="shared" si="119"/>
        <v>216.36</v>
      </c>
      <c r="T187" s="71">
        <f t="shared" si="119"/>
        <v>216.36</v>
      </c>
      <c r="U187" s="71">
        <f t="shared" si="119"/>
        <v>216.36</v>
      </c>
      <c r="V187" s="71">
        <f t="shared" si="119"/>
        <v>216.36</v>
      </c>
      <c r="W187" s="71">
        <f t="shared" si="119"/>
        <v>216.36</v>
      </c>
      <c r="X187" s="71">
        <f t="shared" si="119"/>
        <v>216.36</v>
      </c>
      <c r="Y187" s="71">
        <f t="shared" si="119"/>
        <v>216.36</v>
      </c>
      <c r="Z187" s="71">
        <f t="shared" si="119"/>
        <v>216.36</v>
      </c>
      <c r="AA187" s="71">
        <f t="shared" si="119"/>
        <v>216.36</v>
      </c>
    </row>
    <row r="188" spans="1:27" ht="13.8" x14ac:dyDescent="0.3">
      <c r="A188" s="162" t="s">
        <v>1025</v>
      </c>
      <c r="B188" s="54" t="str">
        <f>"31"&amp;"."&amp;$B$218&amp;"."&amp;$B$219</f>
        <v>31.03.2024</v>
      </c>
      <c r="C188" s="134" t="s">
        <v>76</v>
      </c>
      <c r="D188" s="135">
        <f>ROUND(((D189+D190+D192+D191+D193)/1000),5)</f>
        <v>4.1208999999999998</v>
      </c>
      <c r="E188" s="135">
        <f t="shared" ref="E188:AA188" si="120">ROUND(((E189+E190+E192+E191+E193)/1000),5)</f>
        <v>4.0291399999999999</v>
      </c>
      <c r="F188" s="135">
        <f t="shared" si="120"/>
        <v>3.9370699999999998</v>
      </c>
      <c r="G188" s="135">
        <f t="shared" si="120"/>
        <v>3.92828</v>
      </c>
      <c r="H188" s="135">
        <f t="shared" si="120"/>
        <v>3.95899</v>
      </c>
      <c r="I188" s="135">
        <f t="shared" si="120"/>
        <v>4.0159099999999999</v>
      </c>
      <c r="J188" s="135">
        <f t="shared" si="120"/>
        <v>3.9862199999999999</v>
      </c>
      <c r="K188" s="135">
        <f t="shared" si="120"/>
        <v>4.0820999999999996</v>
      </c>
      <c r="L188" s="135">
        <f t="shared" si="120"/>
        <v>4.2289599999999998</v>
      </c>
      <c r="M188" s="135">
        <f t="shared" si="120"/>
        <v>4.40787</v>
      </c>
      <c r="N188" s="135">
        <f t="shared" si="120"/>
        <v>4.4499399999999998</v>
      </c>
      <c r="O188" s="135">
        <f t="shared" si="120"/>
        <v>4.45831</v>
      </c>
      <c r="P188" s="135">
        <f t="shared" si="120"/>
        <v>4.4314600000000004</v>
      </c>
      <c r="Q188" s="135">
        <f t="shared" si="120"/>
        <v>4.4285500000000004</v>
      </c>
      <c r="R188" s="135">
        <f t="shared" si="120"/>
        <v>4.4287900000000002</v>
      </c>
      <c r="S188" s="135">
        <f t="shared" si="120"/>
        <v>4.4108000000000001</v>
      </c>
      <c r="T188" s="135">
        <f t="shared" si="120"/>
        <v>4.4108999999999998</v>
      </c>
      <c r="U188" s="135">
        <f t="shared" si="120"/>
        <v>4.4909100000000004</v>
      </c>
      <c r="V188" s="135">
        <f t="shared" si="120"/>
        <v>4.5059399999999998</v>
      </c>
      <c r="W188" s="135">
        <f t="shared" si="120"/>
        <v>4.5931699999999998</v>
      </c>
      <c r="X188" s="135">
        <f t="shared" si="120"/>
        <v>4.5581899999999997</v>
      </c>
      <c r="Y188" s="135">
        <f t="shared" si="120"/>
        <v>4.4922700000000004</v>
      </c>
      <c r="Z188" s="135">
        <f t="shared" si="120"/>
        <v>4.2748600000000003</v>
      </c>
      <c r="AA188" s="135">
        <f t="shared" si="120"/>
        <v>4.1695399999999996</v>
      </c>
    </row>
    <row r="189" spans="1:27" ht="12.75" customHeight="1" outlineLevel="1" x14ac:dyDescent="0.3">
      <c r="A189" s="163" t="s">
        <v>1026</v>
      </c>
      <c r="B189" s="94" t="s">
        <v>238</v>
      </c>
      <c r="C189" s="70" t="s">
        <v>79</v>
      </c>
      <c r="D189" s="71">
        <v>1501.63</v>
      </c>
      <c r="E189" s="71">
        <v>1409.87</v>
      </c>
      <c r="F189" s="71">
        <v>1317.8</v>
      </c>
      <c r="G189" s="71">
        <v>1309.01</v>
      </c>
      <c r="H189" s="71">
        <v>1339.72</v>
      </c>
      <c r="I189" s="71">
        <v>1396.64</v>
      </c>
      <c r="J189" s="71">
        <v>1366.95</v>
      </c>
      <c r="K189" s="71">
        <v>1462.83</v>
      </c>
      <c r="L189" s="71">
        <v>1609.69</v>
      </c>
      <c r="M189" s="71">
        <v>1788.6</v>
      </c>
      <c r="N189" s="71">
        <v>1830.67</v>
      </c>
      <c r="O189" s="71">
        <v>1839.04</v>
      </c>
      <c r="P189" s="71">
        <v>1812.19</v>
      </c>
      <c r="Q189" s="71">
        <v>1809.28</v>
      </c>
      <c r="R189" s="71">
        <v>1809.52</v>
      </c>
      <c r="S189" s="71">
        <v>1791.53</v>
      </c>
      <c r="T189" s="71">
        <v>1791.63</v>
      </c>
      <c r="U189" s="71">
        <v>1871.64</v>
      </c>
      <c r="V189" s="71">
        <v>1886.67</v>
      </c>
      <c r="W189" s="71">
        <v>1973.9</v>
      </c>
      <c r="X189" s="71">
        <v>1938.92</v>
      </c>
      <c r="Y189" s="71">
        <v>1873</v>
      </c>
      <c r="Z189" s="71">
        <v>1655.59</v>
      </c>
      <c r="AA189" s="71">
        <v>1550.27</v>
      </c>
    </row>
    <row r="190" spans="1:27" ht="12.75" customHeight="1" outlineLevel="1" x14ac:dyDescent="0.3">
      <c r="A190" s="163" t="s">
        <v>1027</v>
      </c>
      <c r="B190" s="94" t="s">
        <v>90</v>
      </c>
      <c r="C190" s="70" t="s">
        <v>79</v>
      </c>
      <c r="D190" s="71">
        <f>$D$10</f>
        <v>2222.89</v>
      </c>
      <c r="E190" s="71">
        <f t="shared" ref="E190:AA190" si="121">$D$10</f>
        <v>2222.89</v>
      </c>
      <c r="F190" s="71">
        <f t="shared" si="121"/>
        <v>2222.89</v>
      </c>
      <c r="G190" s="71">
        <f t="shared" si="121"/>
        <v>2222.89</v>
      </c>
      <c r="H190" s="71">
        <f t="shared" si="121"/>
        <v>2222.89</v>
      </c>
      <c r="I190" s="71">
        <f t="shared" si="121"/>
        <v>2222.89</v>
      </c>
      <c r="J190" s="71">
        <f t="shared" si="121"/>
        <v>2222.89</v>
      </c>
      <c r="K190" s="71">
        <f t="shared" si="121"/>
        <v>2222.89</v>
      </c>
      <c r="L190" s="71">
        <f t="shared" si="121"/>
        <v>2222.89</v>
      </c>
      <c r="M190" s="71">
        <f t="shared" si="121"/>
        <v>2222.89</v>
      </c>
      <c r="N190" s="71">
        <f t="shared" si="121"/>
        <v>2222.89</v>
      </c>
      <c r="O190" s="71">
        <f t="shared" si="121"/>
        <v>2222.89</v>
      </c>
      <c r="P190" s="71">
        <f t="shared" si="121"/>
        <v>2222.89</v>
      </c>
      <c r="Q190" s="71">
        <f t="shared" si="121"/>
        <v>2222.89</v>
      </c>
      <c r="R190" s="71">
        <f t="shared" si="121"/>
        <v>2222.89</v>
      </c>
      <c r="S190" s="71">
        <f t="shared" si="121"/>
        <v>2222.89</v>
      </c>
      <c r="T190" s="71">
        <f t="shared" si="121"/>
        <v>2222.89</v>
      </c>
      <c r="U190" s="71">
        <f t="shared" si="121"/>
        <v>2222.89</v>
      </c>
      <c r="V190" s="71">
        <f t="shared" si="121"/>
        <v>2222.89</v>
      </c>
      <c r="W190" s="71">
        <f t="shared" si="121"/>
        <v>2222.89</v>
      </c>
      <c r="X190" s="71">
        <f t="shared" si="121"/>
        <v>2222.89</v>
      </c>
      <c r="Y190" s="71">
        <f t="shared" si="121"/>
        <v>2222.89</v>
      </c>
      <c r="Z190" s="71">
        <f t="shared" si="121"/>
        <v>2222.89</v>
      </c>
      <c r="AA190" s="71">
        <f t="shared" si="121"/>
        <v>2222.89</v>
      </c>
    </row>
    <row r="191" spans="1:27" ht="12.75" customHeight="1" outlineLevel="1" x14ac:dyDescent="0.3">
      <c r="A191" s="163" t="s">
        <v>1028</v>
      </c>
      <c r="B191" s="94" t="s">
        <v>83</v>
      </c>
      <c r="C191" s="70" t="s">
        <v>79</v>
      </c>
      <c r="D191" s="71">
        <v>4.66</v>
      </c>
      <c r="E191" s="71">
        <v>4.66</v>
      </c>
      <c r="F191" s="71">
        <v>4.66</v>
      </c>
      <c r="G191" s="71">
        <v>4.66</v>
      </c>
      <c r="H191" s="71">
        <v>4.66</v>
      </c>
      <c r="I191" s="71">
        <v>4.66</v>
      </c>
      <c r="J191" s="71">
        <v>4.66</v>
      </c>
      <c r="K191" s="71">
        <v>4.66</v>
      </c>
      <c r="L191" s="71">
        <v>4.66</v>
      </c>
      <c r="M191" s="71">
        <v>4.66</v>
      </c>
      <c r="N191" s="71">
        <v>4.66</v>
      </c>
      <c r="O191" s="71">
        <v>4.66</v>
      </c>
      <c r="P191" s="71">
        <v>4.66</v>
      </c>
      <c r="Q191" s="71">
        <v>4.66</v>
      </c>
      <c r="R191" s="71">
        <v>4.66</v>
      </c>
      <c r="S191" s="71">
        <v>4.66</v>
      </c>
      <c r="T191" s="71">
        <v>4.66</v>
      </c>
      <c r="U191" s="71">
        <v>4.66</v>
      </c>
      <c r="V191" s="71">
        <v>4.66</v>
      </c>
      <c r="W191" s="71">
        <v>4.66</v>
      </c>
      <c r="X191" s="71">
        <v>4.66</v>
      </c>
      <c r="Y191" s="71">
        <v>4.66</v>
      </c>
      <c r="Z191" s="71">
        <v>4.66</v>
      </c>
      <c r="AA191" s="71">
        <v>4.66</v>
      </c>
    </row>
    <row r="192" spans="1:27" ht="12.75" customHeight="1" outlineLevel="1" x14ac:dyDescent="0.3">
      <c r="A192" s="163" t="s">
        <v>1029</v>
      </c>
      <c r="B192" s="94" t="s">
        <v>878</v>
      </c>
      <c r="C192" s="70" t="s">
        <v>79</v>
      </c>
      <c r="D192" s="71">
        <f>$D$12</f>
        <v>175.36</v>
      </c>
      <c r="E192" s="71">
        <f t="shared" ref="E192:AA192" si="122">$D$12</f>
        <v>175.36</v>
      </c>
      <c r="F192" s="71">
        <f t="shared" si="122"/>
        <v>175.36</v>
      </c>
      <c r="G192" s="71">
        <f t="shared" si="122"/>
        <v>175.36</v>
      </c>
      <c r="H192" s="71">
        <f t="shared" si="122"/>
        <v>175.36</v>
      </c>
      <c r="I192" s="71">
        <f t="shared" si="122"/>
        <v>175.36</v>
      </c>
      <c r="J192" s="71">
        <f t="shared" si="122"/>
        <v>175.36</v>
      </c>
      <c r="K192" s="71">
        <f t="shared" si="122"/>
        <v>175.36</v>
      </c>
      <c r="L192" s="71">
        <f t="shared" si="122"/>
        <v>175.36</v>
      </c>
      <c r="M192" s="71">
        <f t="shared" si="122"/>
        <v>175.36</v>
      </c>
      <c r="N192" s="71">
        <f t="shared" si="122"/>
        <v>175.36</v>
      </c>
      <c r="O192" s="71">
        <f t="shared" si="122"/>
        <v>175.36</v>
      </c>
      <c r="P192" s="71">
        <f t="shared" si="122"/>
        <v>175.36</v>
      </c>
      <c r="Q192" s="71">
        <f t="shared" si="122"/>
        <v>175.36</v>
      </c>
      <c r="R192" s="71">
        <f t="shared" si="122"/>
        <v>175.36</v>
      </c>
      <c r="S192" s="71">
        <f t="shared" si="122"/>
        <v>175.36</v>
      </c>
      <c r="T192" s="71">
        <f t="shared" si="122"/>
        <v>175.36</v>
      </c>
      <c r="U192" s="71">
        <f t="shared" si="122"/>
        <v>175.36</v>
      </c>
      <c r="V192" s="71">
        <f t="shared" si="122"/>
        <v>175.36</v>
      </c>
      <c r="W192" s="71">
        <f t="shared" si="122"/>
        <v>175.36</v>
      </c>
      <c r="X192" s="71">
        <f t="shared" si="122"/>
        <v>175.36</v>
      </c>
      <c r="Y192" s="71">
        <f t="shared" si="122"/>
        <v>175.36</v>
      </c>
      <c r="Z192" s="71">
        <f t="shared" si="122"/>
        <v>175.36</v>
      </c>
      <c r="AA192" s="71">
        <f t="shared" si="122"/>
        <v>175.36</v>
      </c>
    </row>
    <row r="193" spans="1:27" ht="12.75" customHeight="1" outlineLevel="1" x14ac:dyDescent="0.3">
      <c r="A193" s="163" t="s">
        <v>1030</v>
      </c>
      <c r="B193" s="94" t="s">
        <v>874</v>
      </c>
      <c r="C193" s="70" t="s">
        <v>79</v>
      </c>
      <c r="D193" s="71">
        <f>$D$13</f>
        <v>216.36</v>
      </c>
      <c r="E193" s="71">
        <f t="shared" ref="E193:AA193" si="123">$D$13</f>
        <v>216.36</v>
      </c>
      <c r="F193" s="71">
        <f t="shared" si="123"/>
        <v>216.36</v>
      </c>
      <c r="G193" s="71">
        <f t="shared" si="123"/>
        <v>216.36</v>
      </c>
      <c r="H193" s="71">
        <f t="shared" si="123"/>
        <v>216.36</v>
      </c>
      <c r="I193" s="71">
        <f t="shared" si="123"/>
        <v>216.36</v>
      </c>
      <c r="J193" s="71">
        <f t="shared" si="123"/>
        <v>216.36</v>
      </c>
      <c r="K193" s="71">
        <f t="shared" si="123"/>
        <v>216.36</v>
      </c>
      <c r="L193" s="71">
        <f t="shared" si="123"/>
        <v>216.36</v>
      </c>
      <c r="M193" s="71">
        <f t="shared" si="123"/>
        <v>216.36</v>
      </c>
      <c r="N193" s="71">
        <f t="shared" si="123"/>
        <v>216.36</v>
      </c>
      <c r="O193" s="71">
        <f t="shared" si="123"/>
        <v>216.36</v>
      </c>
      <c r="P193" s="71">
        <f t="shared" si="123"/>
        <v>216.36</v>
      </c>
      <c r="Q193" s="71">
        <f t="shared" si="123"/>
        <v>216.36</v>
      </c>
      <c r="R193" s="71">
        <f t="shared" si="123"/>
        <v>216.36</v>
      </c>
      <c r="S193" s="71">
        <f t="shared" si="123"/>
        <v>216.36</v>
      </c>
      <c r="T193" s="71">
        <f t="shared" si="123"/>
        <v>216.36</v>
      </c>
      <c r="U193" s="71">
        <f t="shared" si="123"/>
        <v>216.36</v>
      </c>
      <c r="V193" s="71">
        <f t="shared" si="123"/>
        <v>216.36</v>
      </c>
      <c r="W193" s="71">
        <f t="shared" si="123"/>
        <v>216.36</v>
      </c>
      <c r="X193" s="71">
        <f t="shared" si="123"/>
        <v>216.36</v>
      </c>
      <c r="Y193" s="71">
        <f t="shared" si="123"/>
        <v>216.36</v>
      </c>
      <c r="Z193" s="71">
        <f t="shared" si="123"/>
        <v>216.36</v>
      </c>
      <c r="AA193" s="71">
        <f t="shared" si="123"/>
        <v>216.36</v>
      </c>
    </row>
    <row r="194" spans="1:27" ht="13.8" x14ac:dyDescent="0.3">
      <c r="B194" s="165" t="s">
        <v>392</v>
      </c>
    </row>
    <row r="195" spans="1:27" ht="13.8" x14ac:dyDescent="0.3">
      <c r="B195" s="165" t="s">
        <v>392</v>
      </c>
    </row>
    <row r="196" spans="1:27" ht="13.8" x14ac:dyDescent="0.3">
      <c r="B196" s="165" t="s">
        <v>392</v>
      </c>
    </row>
    <row r="197" spans="1:27" ht="13.8" x14ac:dyDescent="0.3">
      <c r="A197" s="189" t="s">
        <v>861</v>
      </c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1"/>
    </row>
    <row r="198" spans="1:27" ht="15" customHeight="1" x14ac:dyDescent="0.3">
      <c r="A198" s="168" t="s">
        <v>5</v>
      </c>
      <c r="B198" s="169" t="s">
        <v>863</v>
      </c>
      <c r="C198" s="170" t="s">
        <v>864</v>
      </c>
      <c r="D198" s="161" t="s">
        <v>865</v>
      </c>
      <c r="E198" s="192"/>
      <c r="F198" s="192"/>
      <c r="G198" s="192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</row>
    <row r="199" spans="1:27" ht="13.8" x14ac:dyDescent="0.3">
      <c r="A199" s="172"/>
      <c r="B199" s="173"/>
      <c r="C199" s="174"/>
      <c r="D199" s="175">
        <f>D200</f>
        <v>869681.68</v>
      </c>
      <c r="E199" s="193"/>
      <c r="F199" s="193"/>
      <c r="G199" s="193"/>
    </row>
    <row r="200" spans="1:27" ht="12.75" customHeight="1" outlineLevel="1" x14ac:dyDescent="0.3">
      <c r="A200" s="176" t="s">
        <v>87</v>
      </c>
      <c r="B200" s="177" t="s">
        <v>868</v>
      </c>
      <c r="C200" s="178" t="s">
        <v>864</v>
      </c>
      <c r="D200" s="71">
        <v>869681.68</v>
      </c>
      <c r="E200" s="167"/>
      <c r="F200" s="167"/>
      <c r="G200" s="167"/>
    </row>
    <row r="203" spans="1:27" ht="12.75" customHeight="1" x14ac:dyDescent="0.3">
      <c r="A203" s="179" t="s">
        <v>84</v>
      </c>
      <c r="B203" s="179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3">
      <c r="A204" s="180" t="s">
        <v>3163</v>
      </c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5">
      <c r="A206" s="83"/>
      <c r="B206" s="84"/>
    </row>
    <row r="207" spans="1:27" x14ac:dyDescent="0.25">
      <c r="A207" s="83"/>
      <c r="B207" s="85"/>
    </row>
    <row r="218" spans="2:2" ht="13.8" hidden="1" x14ac:dyDescent="0.3">
      <c r="B218" s="181" t="s">
        <v>3164</v>
      </c>
    </row>
    <row r="219" spans="2:2" ht="13.8" hidden="1" x14ac:dyDescent="0.3">
      <c r="B219" s="182" t="s">
        <v>3165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1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57149-50F9-4356-BB7E-40CECEB1FED0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N17" sqref="N17"/>
      <selection pane="bottomLeft" activeCell="N17" sqref="N17"/>
    </sheetView>
  </sheetViews>
  <sheetFormatPr defaultColWidth="9.109375" defaultRowHeight="13.2" outlineLevelRow="1" x14ac:dyDescent="0.25"/>
  <cols>
    <col min="1" max="1" width="9.109375" style="45"/>
    <col min="2" max="2" width="32.109375" style="45" bestFit="1" customWidth="1"/>
    <col min="3" max="3" width="13.44140625" style="45" customWidth="1"/>
    <col min="4" max="27" width="12" style="45" customWidth="1"/>
    <col min="28" max="16384" width="9.109375" style="45"/>
  </cols>
  <sheetData>
    <row r="1" spans="1:27" ht="12.75" customHeight="1" x14ac:dyDescent="0.25">
      <c r="A1" s="151" t="s">
        <v>207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3">
      <c r="A4" s="154" t="s">
        <v>1031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ht="13.8" x14ac:dyDescent="0.3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5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ht="13.8" x14ac:dyDescent="0.3">
      <c r="A7" s="162" t="s">
        <v>236</v>
      </c>
      <c r="B7" s="54" t="str">
        <f>"01"&amp;"."&amp;$B$662&amp;"."&amp;$B$663</f>
        <v>01.03.2024</v>
      </c>
      <c r="C7" s="134" t="s">
        <v>76</v>
      </c>
      <c r="D7" s="135">
        <f>ROUND(((D8+D9+D11+D10)/1000),5)</f>
        <v>2.5043700000000002</v>
      </c>
      <c r="E7" s="135">
        <f>ROUND(((E8+E9+E11+E10)/1000),5)</f>
        <v>2.4390499999999999</v>
      </c>
      <c r="F7" s="135">
        <f>ROUND(((F8+F9+F11+F10)/1000),5)</f>
        <v>2.43127</v>
      </c>
      <c r="G7" s="135">
        <f t="shared" ref="G7:AA7" si="0">ROUND(((G8+G9+G11+G10)/1000),5)</f>
        <v>2.43493</v>
      </c>
      <c r="H7" s="135">
        <f t="shared" si="0"/>
        <v>2.4859599999999999</v>
      </c>
      <c r="I7" s="135">
        <f t="shared" si="0"/>
        <v>2.57952</v>
      </c>
      <c r="J7" s="135">
        <f t="shared" si="0"/>
        <v>2.6776800000000001</v>
      </c>
      <c r="K7" s="135">
        <f t="shared" si="0"/>
        <v>2.9854799999999999</v>
      </c>
      <c r="L7" s="135">
        <f t="shared" si="0"/>
        <v>3.13076</v>
      </c>
      <c r="M7" s="135">
        <f t="shared" si="0"/>
        <v>3.16594</v>
      </c>
      <c r="N7" s="135">
        <f t="shared" si="0"/>
        <v>3.17204</v>
      </c>
      <c r="O7" s="135">
        <f t="shared" si="0"/>
        <v>3.2231200000000002</v>
      </c>
      <c r="P7" s="135">
        <f t="shared" si="0"/>
        <v>3.1938900000000001</v>
      </c>
      <c r="Q7" s="135">
        <f t="shared" si="0"/>
        <v>3.1980200000000001</v>
      </c>
      <c r="R7" s="135">
        <f t="shared" si="0"/>
        <v>3.1829700000000001</v>
      </c>
      <c r="S7" s="135">
        <f t="shared" si="0"/>
        <v>3.1311800000000001</v>
      </c>
      <c r="T7" s="135">
        <f t="shared" si="0"/>
        <v>3.10697</v>
      </c>
      <c r="U7" s="135">
        <f t="shared" si="0"/>
        <v>3.10792</v>
      </c>
      <c r="V7" s="135">
        <f t="shared" si="0"/>
        <v>3.1376900000000001</v>
      </c>
      <c r="W7" s="135">
        <f t="shared" si="0"/>
        <v>3.2159399999999998</v>
      </c>
      <c r="X7" s="135">
        <f t="shared" si="0"/>
        <v>3.1657500000000001</v>
      </c>
      <c r="Y7" s="135">
        <f t="shared" si="0"/>
        <v>3.05661</v>
      </c>
      <c r="Z7" s="135">
        <f t="shared" si="0"/>
        <v>2.75814</v>
      </c>
      <c r="AA7" s="135">
        <f t="shared" si="0"/>
        <v>2.6382300000000001</v>
      </c>
    </row>
    <row r="8" spans="1:27" ht="12.75" customHeight="1" outlineLevel="1" x14ac:dyDescent="0.3">
      <c r="A8" s="163" t="s">
        <v>237</v>
      </c>
      <c r="B8" s="94" t="s">
        <v>238</v>
      </c>
      <c r="C8" s="70" t="s">
        <v>79</v>
      </c>
      <c r="D8" s="71">
        <v>1339.09</v>
      </c>
      <c r="E8" s="71">
        <v>1273.77</v>
      </c>
      <c r="F8" s="71">
        <v>1265.99</v>
      </c>
      <c r="G8" s="71">
        <v>1269.6500000000001</v>
      </c>
      <c r="H8" s="71">
        <v>1320.68</v>
      </c>
      <c r="I8" s="71">
        <v>1414.24</v>
      </c>
      <c r="J8" s="71">
        <v>1512.4</v>
      </c>
      <c r="K8" s="71">
        <v>1820.2</v>
      </c>
      <c r="L8" s="71">
        <v>1965.48</v>
      </c>
      <c r="M8" s="71">
        <v>2000.66</v>
      </c>
      <c r="N8" s="71">
        <v>2006.76</v>
      </c>
      <c r="O8" s="71">
        <v>2057.84</v>
      </c>
      <c r="P8" s="71">
        <v>2028.61</v>
      </c>
      <c r="Q8" s="71">
        <v>2032.74</v>
      </c>
      <c r="R8" s="71">
        <v>2017.69</v>
      </c>
      <c r="S8" s="71">
        <v>1965.9</v>
      </c>
      <c r="T8" s="71">
        <v>1941.69</v>
      </c>
      <c r="U8" s="71">
        <v>1942.64</v>
      </c>
      <c r="V8" s="71">
        <v>1972.41</v>
      </c>
      <c r="W8" s="71">
        <v>2050.66</v>
      </c>
      <c r="X8" s="71">
        <v>2000.47</v>
      </c>
      <c r="Y8" s="71">
        <v>1891.33</v>
      </c>
      <c r="Z8" s="71">
        <v>1592.86</v>
      </c>
      <c r="AA8" s="71">
        <v>1472.95</v>
      </c>
    </row>
    <row r="9" spans="1:27" ht="12.75" customHeight="1" outlineLevel="1" x14ac:dyDescent="0.3">
      <c r="A9" s="163" t="s">
        <v>239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customHeight="1" outlineLevel="1" x14ac:dyDescent="0.3">
      <c r="A10" s="163" t="s">
        <v>240</v>
      </c>
      <c r="B10" s="94" t="s">
        <v>83</v>
      </c>
      <c r="C10" s="70" t="s">
        <v>79</v>
      </c>
      <c r="D10" s="71">
        <v>5.59</v>
      </c>
      <c r="E10" s="71">
        <v>5.59</v>
      </c>
      <c r="F10" s="71">
        <v>5.59</v>
      </c>
      <c r="G10" s="71">
        <v>5.59</v>
      </c>
      <c r="H10" s="71">
        <v>5.59</v>
      </c>
      <c r="I10" s="71">
        <v>5.59</v>
      </c>
      <c r="J10" s="71">
        <v>5.59</v>
      </c>
      <c r="K10" s="71">
        <v>5.59</v>
      </c>
      <c r="L10" s="71">
        <v>5.59</v>
      </c>
      <c r="M10" s="71">
        <v>5.59</v>
      </c>
      <c r="N10" s="71">
        <v>5.59</v>
      </c>
      <c r="O10" s="71">
        <v>5.59</v>
      </c>
      <c r="P10" s="71">
        <v>5.59</v>
      </c>
      <c r="Q10" s="71">
        <v>5.59</v>
      </c>
      <c r="R10" s="71">
        <v>5.59</v>
      </c>
      <c r="S10" s="71">
        <v>5.59</v>
      </c>
      <c r="T10" s="71">
        <v>5.59</v>
      </c>
      <c r="U10" s="71">
        <v>5.59</v>
      </c>
      <c r="V10" s="71">
        <v>5.59</v>
      </c>
      <c r="W10" s="71">
        <v>5.59</v>
      </c>
      <c r="X10" s="71">
        <v>5.59</v>
      </c>
      <c r="Y10" s="71">
        <v>5.59</v>
      </c>
      <c r="Z10" s="71">
        <v>5.59</v>
      </c>
      <c r="AA10" s="71">
        <v>5.59</v>
      </c>
    </row>
    <row r="11" spans="1:27" ht="12.75" customHeight="1" outlineLevel="1" x14ac:dyDescent="0.3">
      <c r="A11" s="163" t="s">
        <v>241</v>
      </c>
      <c r="B11" s="94" t="s">
        <v>81</v>
      </c>
      <c r="C11" s="70" t="s">
        <v>79</v>
      </c>
      <c r="D11" s="71">
        <v>88.27</v>
      </c>
      <c r="E11" s="71">
        <f>$D$11</f>
        <v>88.27</v>
      </c>
      <c r="F11" s="71">
        <f t="shared" ref="F11:AA11" si="2">$D$11</f>
        <v>88.27</v>
      </c>
      <c r="G11" s="71">
        <f t="shared" si="2"/>
        <v>88.27</v>
      </c>
      <c r="H11" s="71">
        <f t="shared" si="2"/>
        <v>88.27</v>
      </c>
      <c r="I11" s="71">
        <f t="shared" si="2"/>
        <v>88.27</v>
      </c>
      <c r="J11" s="71">
        <f t="shared" si="2"/>
        <v>88.27</v>
      </c>
      <c r="K11" s="71">
        <f t="shared" si="2"/>
        <v>88.27</v>
      </c>
      <c r="L11" s="71">
        <f t="shared" si="2"/>
        <v>88.27</v>
      </c>
      <c r="M11" s="71">
        <f t="shared" si="2"/>
        <v>88.27</v>
      </c>
      <c r="N11" s="71">
        <f t="shared" si="2"/>
        <v>88.27</v>
      </c>
      <c r="O11" s="71">
        <f t="shared" si="2"/>
        <v>88.27</v>
      </c>
      <c r="P11" s="71">
        <f t="shared" si="2"/>
        <v>88.27</v>
      </c>
      <c r="Q11" s="71">
        <f t="shared" si="2"/>
        <v>88.27</v>
      </c>
      <c r="R11" s="71">
        <f t="shared" si="2"/>
        <v>88.27</v>
      </c>
      <c r="S11" s="71">
        <f t="shared" si="2"/>
        <v>88.27</v>
      </c>
      <c r="T11" s="71">
        <f t="shared" si="2"/>
        <v>88.27</v>
      </c>
      <c r="U11" s="71">
        <f t="shared" si="2"/>
        <v>88.27</v>
      </c>
      <c r="V11" s="71">
        <f t="shared" si="2"/>
        <v>88.27</v>
      </c>
      <c r="W11" s="71">
        <f t="shared" si="2"/>
        <v>88.27</v>
      </c>
      <c r="X11" s="71">
        <f t="shared" si="2"/>
        <v>88.27</v>
      </c>
      <c r="Y11" s="71">
        <f t="shared" si="2"/>
        <v>88.27</v>
      </c>
      <c r="Z11" s="71">
        <f t="shared" si="2"/>
        <v>88.27</v>
      </c>
      <c r="AA11" s="71">
        <f t="shared" si="2"/>
        <v>88.27</v>
      </c>
    </row>
    <row r="12" spans="1:27" ht="13.8" x14ac:dyDescent="0.3">
      <c r="A12" s="162" t="s">
        <v>242</v>
      </c>
      <c r="B12" s="54" t="str">
        <f>"02"&amp;"."&amp;$B$662&amp;"."&amp;$B$663</f>
        <v>02.03.2024</v>
      </c>
      <c r="C12" s="134" t="s">
        <v>76</v>
      </c>
      <c r="D12" s="135">
        <f>ROUND(((D13+D14+D16+D15)/1000),5)</f>
        <v>2.8492600000000001</v>
      </c>
      <c r="E12" s="135">
        <f>ROUND(((E13+E14+E16+E15)/1000),5)</f>
        <v>2.68127</v>
      </c>
      <c r="F12" s="135">
        <f>ROUND(((F13+F14+F16+F15)/1000),5)</f>
        <v>2.6469100000000001</v>
      </c>
      <c r="G12" s="135">
        <f t="shared" ref="G12:AA12" si="3">ROUND(((G13+G14+G16+G15)/1000),5)</f>
        <v>2.6382300000000001</v>
      </c>
      <c r="H12" s="135">
        <f t="shared" si="3"/>
        <v>2.6373700000000002</v>
      </c>
      <c r="I12" s="135">
        <f t="shared" si="3"/>
        <v>2.6375999999999999</v>
      </c>
      <c r="J12" s="135">
        <f t="shared" si="3"/>
        <v>2.6678899999999999</v>
      </c>
      <c r="K12" s="135">
        <f t="shared" si="3"/>
        <v>2.8509699999999998</v>
      </c>
      <c r="L12" s="135">
        <f t="shared" si="3"/>
        <v>3.0914600000000001</v>
      </c>
      <c r="M12" s="135">
        <f t="shared" si="3"/>
        <v>3.1733099999999999</v>
      </c>
      <c r="N12" s="135">
        <f t="shared" si="3"/>
        <v>3.1985800000000002</v>
      </c>
      <c r="O12" s="135">
        <f t="shared" si="3"/>
        <v>3.20553</v>
      </c>
      <c r="P12" s="135">
        <f t="shared" si="3"/>
        <v>3.1991399999999999</v>
      </c>
      <c r="Q12" s="135">
        <f t="shared" si="3"/>
        <v>3.1908699999999999</v>
      </c>
      <c r="R12" s="135">
        <f t="shared" si="3"/>
        <v>3.1833900000000002</v>
      </c>
      <c r="S12" s="135">
        <f t="shared" si="3"/>
        <v>3.1448999999999998</v>
      </c>
      <c r="T12" s="135">
        <f t="shared" si="3"/>
        <v>3.1576300000000002</v>
      </c>
      <c r="U12" s="135">
        <f t="shared" si="3"/>
        <v>3.1745000000000001</v>
      </c>
      <c r="V12" s="135">
        <f t="shared" si="3"/>
        <v>3.1974900000000002</v>
      </c>
      <c r="W12" s="135">
        <f t="shared" si="3"/>
        <v>3.2131099999999999</v>
      </c>
      <c r="X12" s="135">
        <f t="shared" si="3"/>
        <v>3.2052499999999999</v>
      </c>
      <c r="Y12" s="135">
        <f t="shared" si="3"/>
        <v>3.1368999999999998</v>
      </c>
      <c r="Z12" s="135">
        <f t="shared" si="3"/>
        <v>2.9361899999999999</v>
      </c>
      <c r="AA12" s="135">
        <f t="shared" si="3"/>
        <v>2.6686700000000001</v>
      </c>
    </row>
    <row r="13" spans="1:27" ht="12.75" customHeight="1" outlineLevel="1" x14ac:dyDescent="0.3">
      <c r="A13" s="163" t="s">
        <v>243</v>
      </c>
      <c r="B13" s="94" t="s">
        <v>238</v>
      </c>
      <c r="C13" s="70" t="s">
        <v>79</v>
      </c>
      <c r="D13" s="71">
        <v>1683.98</v>
      </c>
      <c r="E13" s="71">
        <v>1515.99</v>
      </c>
      <c r="F13" s="71">
        <v>1481.63</v>
      </c>
      <c r="G13" s="71">
        <v>1472.95</v>
      </c>
      <c r="H13" s="71">
        <v>1472.09</v>
      </c>
      <c r="I13" s="71">
        <v>1472.32</v>
      </c>
      <c r="J13" s="71">
        <v>1502.61</v>
      </c>
      <c r="K13" s="71">
        <v>1685.69</v>
      </c>
      <c r="L13" s="71">
        <v>1926.18</v>
      </c>
      <c r="M13" s="71">
        <v>2008.03</v>
      </c>
      <c r="N13" s="71">
        <v>2033.3</v>
      </c>
      <c r="O13" s="71">
        <v>2040.25</v>
      </c>
      <c r="P13" s="71">
        <v>2033.86</v>
      </c>
      <c r="Q13" s="71">
        <v>2025.59</v>
      </c>
      <c r="R13" s="71">
        <v>2018.11</v>
      </c>
      <c r="S13" s="71">
        <v>1979.62</v>
      </c>
      <c r="T13" s="71">
        <v>1992.35</v>
      </c>
      <c r="U13" s="71">
        <v>2009.22</v>
      </c>
      <c r="V13" s="71">
        <v>2032.21</v>
      </c>
      <c r="W13" s="71">
        <v>2047.83</v>
      </c>
      <c r="X13" s="71">
        <v>2039.97</v>
      </c>
      <c r="Y13" s="71">
        <v>1971.62</v>
      </c>
      <c r="Z13" s="71">
        <v>1770.91</v>
      </c>
      <c r="AA13" s="71">
        <v>1503.39</v>
      </c>
    </row>
    <row r="14" spans="1:27" ht="12.75" customHeight="1" outlineLevel="1" x14ac:dyDescent="0.3">
      <c r="A14" s="163" t="s">
        <v>244</v>
      </c>
      <c r="B14" s="94" t="s">
        <v>90</v>
      </c>
      <c r="C14" s="70" t="s">
        <v>79</v>
      </c>
      <c r="D14" s="71">
        <f>$D$9</f>
        <v>1071.42</v>
      </c>
      <c r="E14" s="71">
        <f t="shared" ref="E14:AA14" si="4">$D$9</f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customHeight="1" outlineLevel="1" x14ac:dyDescent="0.3">
      <c r="A15" s="163" t="s">
        <v>245</v>
      </c>
      <c r="B15" s="94" t="s">
        <v>83</v>
      </c>
      <c r="C15" s="70" t="s">
        <v>79</v>
      </c>
      <c r="D15" s="71">
        <v>5.59</v>
      </c>
      <c r="E15" s="71">
        <v>5.59</v>
      </c>
      <c r="F15" s="71">
        <v>5.59</v>
      </c>
      <c r="G15" s="71">
        <v>5.59</v>
      </c>
      <c r="H15" s="71">
        <v>5.59</v>
      </c>
      <c r="I15" s="71">
        <v>5.59</v>
      </c>
      <c r="J15" s="71">
        <v>5.59</v>
      </c>
      <c r="K15" s="71">
        <v>5.59</v>
      </c>
      <c r="L15" s="71">
        <v>5.59</v>
      </c>
      <c r="M15" s="71">
        <v>5.59</v>
      </c>
      <c r="N15" s="71">
        <v>5.59</v>
      </c>
      <c r="O15" s="71">
        <v>5.59</v>
      </c>
      <c r="P15" s="71">
        <v>5.59</v>
      </c>
      <c r="Q15" s="71">
        <v>5.59</v>
      </c>
      <c r="R15" s="71">
        <v>5.59</v>
      </c>
      <c r="S15" s="71">
        <v>5.59</v>
      </c>
      <c r="T15" s="71">
        <v>5.59</v>
      </c>
      <c r="U15" s="71">
        <v>5.59</v>
      </c>
      <c r="V15" s="71">
        <v>5.59</v>
      </c>
      <c r="W15" s="71">
        <v>5.59</v>
      </c>
      <c r="X15" s="71">
        <v>5.59</v>
      </c>
      <c r="Y15" s="71">
        <v>5.59</v>
      </c>
      <c r="Z15" s="71">
        <v>5.59</v>
      </c>
      <c r="AA15" s="71">
        <v>5.59</v>
      </c>
    </row>
    <row r="16" spans="1:27" ht="12.75" customHeight="1" outlineLevel="1" x14ac:dyDescent="0.3">
      <c r="A16" s="163" t="s">
        <v>246</v>
      </c>
      <c r="B16" s="94" t="s">
        <v>81</v>
      </c>
      <c r="C16" s="70" t="s">
        <v>79</v>
      </c>
      <c r="D16" s="71">
        <f>$D$11</f>
        <v>88.27</v>
      </c>
      <c r="E16" s="71">
        <f t="shared" ref="E16:AA16" si="5">$D$11</f>
        <v>88.27</v>
      </c>
      <c r="F16" s="71">
        <f t="shared" si="5"/>
        <v>88.27</v>
      </c>
      <c r="G16" s="71">
        <f t="shared" si="5"/>
        <v>88.27</v>
      </c>
      <c r="H16" s="71">
        <f t="shared" si="5"/>
        <v>88.27</v>
      </c>
      <c r="I16" s="71">
        <f t="shared" si="5"/>
        <v>88.27</v>
      </c>
      <c r="J16" s="71">
        <f t="shared" si="5"/>
        <v>88.27</v>
      </c>
      <c r="K16" s="71">
        <f t="shared" si="5"/>
        <v>88.27</v>
      </c>
      <c r="L16" s="71">
        <f t="shared" si="5"/>
        <v>88.27</v>
      </c>
      <c r="M16" s="71">
        <f t="shared" si="5"/>
        <v>88.27</v>
      </c>
      <c r="N16" s="71">
        <f t="shared" si="5"/>
        <v>88.27</v>
      </c>
      <c r="O16" s="71">
        <f t="shared" si="5"/>
        <v>88.27</v>
      </c>
      <c r="P16" s="71">
        <f t="shared" si="5"/>
        <v>88.27</v>
      </c>
      <c r="Q16" s="71">
        <f t="shared" si="5"/>
        <v>88.27</v>
      </c>
      <c r="R16" s="71">
        <f t="shared" si="5"/>
        <v>88.27</v>
      </c>
      <c r="S16" s="71">
        <f t="shared" si="5"/>
        <v>88.27</v>
      </c>
      <c r="T16" s="71">
        <f t="shared" si="5"/>
        <v>88.27</v>
      </c>
      <c r="U16" s="71">
        <f t="shared" si="5"/>
        <v>88.27</v>
      </c>
      <c r="V16" s="71">
        <f t="shared" si="5"/>
        <v>88.27</v>
      </c>
      <c r="W16" s="71">
        <f t="shared" si="5"/>
        <v>88.27</v>
      </c>
      <c r="X16" s="71">
        <f t="shared" si="5"/>
        <v>88.27</v>
      </c>
      <c r="Y16" s="71">
        <f t="shared" si="5"/>
        <v>88.27</v>
      </c>
      <c r="Z16" s="71">
        <f t="shared" si="5"/>
        <v>88.27</v>
      </c>
      <c r="AA16" s="71">
        <f t="shared" si="5"/>
        <v>88.27</v>
      </c>
    </row>
    <row r="17" spans="1:27" ht="12.75" customHeight="1" x14ac:dyDescent="0.3">
      <c r="A17" s="162" t="s">
        <v>247</v>
      </c>
      <c r="B17" s="54" t="str">
        <f>"03"&amp;"."&amp;$B$662&amp;"."&amp;$B$663</f>
        <v>03.03.2024</v>
      </c>
      <c r="C17" s="134" t="s">
        <v>76</v>
      </c>
      <c r="D17" s="135">
        <f>ROUND(((D18+D19+D21+D20)/1000),5)</f>
        <v>2.6799599999999999</v>
      </c>
      <c r="E17" s="135">
        <f>ROUND(((E18+E19+E21+E20)/1000),5)</f>
        <v>2.61504</v>
      </c>
      <c r="F17" s="135">
        <f>ROUND(((F18+F19+F21+F20)/1000),5)</f>
        <v>2.5182000000000002</v>
      </c>
      <c r="G17" s="135">
        <f t="shared" ref="G17:AA17" si="6">ROUND(((G18+G19+G21+G20)/1000),5)</f>
        <v>2.5129600000000001</v>
      </c>
      <c r="H17" s="135">
        <f t="shared" si="6"/>
        <v>2.53809</v>
      </c>
      <c r="I17" s="135">
        <f t="shared" si="6"/>
        <v>2.57531</v>
      </c>
      <c r="J17" s="135">
        <f t="shared" si="6"/>
        <v>2.58447</v>
      </c>
      <c r="K17" s="135">
        <f t="shared" si="6"/>
        <v>2.6338900000000001</v>
      </c>
      <c r="L17" s="135">
        <f t="shared" si="6"/>
        <v>2.8492700000000002</v>
      </c>
      <c r="M17" s="135">
        <f t="shared" si="6"/>
        <v>2.9671699999999999</v>
      </c>
      <c r="N17" s="135">
        <f t="shared" si="6"/>
        <v>3.0165600000000001</v>
      </c>
      <c r="O17" s="135">
        <f t="shared" si="6"/>
        <v>3.0143200000000001</v>
      </c>
      <c r="P17" s="135">
        <f t="shared" si="6"/>
        <v>2.9898500000000001</v>
      </c>
      <c r="Q17" s="135">
        <f t="shared" si="6"/>
        <v>2.9738000000000002</v>
      </c>
      <c r="R17" s="135">
        <f t="shared" si="6"/>
        <v>2.9695399999999998</v>
      </c>
      <c r="S17" s="135">
        <f t="shared" si="6"/>
        <v>2.93377</v>
      </c>
      <c r="T17" s="135">
        <f t="shared" si="6"/>
        <v>2.9643000000000002</v>
      </c>
      <c r="U17" s="135">
        <f t="shared" si="6"/>
        <v>2.9960399999999998</v>
      </c>
      <c r="V17" s="135">
        <f t="shared" si="6"/>
        <v>3.1024500000000002</v>
      </c>
      <c r="W17" s="135">
        <f t="shared" si="6"/>
        <v>3.0899100000000002</v>
      </c>
      <c r="X17" s="135">
        <f t="shared" si="6"/>
        <v>3.0619499999999999</v>
      </c>
      <c r="Y17" s="135">
        <f t="shared" si="6"/>
        <v>2.9449200000000002</v>
      </c>
      <c r="Z17" s="135">
        <f t="shared" si="6"/>
        <v>2.7678799999999999</v>
      </c>
      <c r="AA17" s="135">
        <f t="shared" si="6"/>
        <v>2.63924</v>
      </c>
    </row>
    <row r="18" spans="1:27" ht="12.75" customHeight="1" outlineLevel="1" x14ac:dyDescent="0.3">
      <c r="A18" s="163" t="s">
        <v>248</v>
      </c>
      <c r="B18" s="94" t="s">
        <v>238</v>
      </c>
      <c r="C18" s="70" t="s">
        <v>79</v>
      </c>
      <c r="D18" s="71">
        <v>1514.68</v>
      </c>
      <c r="E18" s="71">
        <v>1449.76</v>
      </c>
      <c r="F18" s="71">
        <v>1352.92</v>
      </c>
      <c r="G18" s="71">
        <v>1347.68</v>
      </c>
      <c r="H18" s="71">
        <v>1372.81</v>
      </c>
      <c r="I18" s="71">
        <v>1410.03</v>
      </c>
      <c r="J18" s="71">
        <v>1419.19</v>
      </c>
      <c r="K18" s="71">
        <v>1468.61</v>
      </c>
      <c r="L18" s="71">
        <v>1683.99</v>
      </c>
      <c r="M18" s="71">
        <v>1801.89</v>
      </c>
      <c r="N18" s="71">
        <v>1851.28</v>
      </c>
      <c r="O18" s="71">
        <v>1849.04</v>
      </c>
      <c r="P18" s="71">
        <v>1824.57</v>
      </c>
      <c r="Q18" s="71">
        <v>1808.52</v>
      </c>
      <c r="R18" s="71">
        <v>1804.26</v>
      </c>
      <c r="S18" s="71">
        <v>1768.49</v>
      </c>
      <c r="T18" s="71">
        <v>1799.02</v>
      </c>
      <c r="U18" s="71">
        <v>1830.76</v>
      </c>
      <c r="V18" s="71">
        <v>1937.17</v>
      </c>
      <c r="W18" s="71">
        <v>1924.63</v>
      </c>
      <c r="X18" s="71">
        <v>1896.67</v>
      </c>
      <c r="Y18" s="71">
        <v>1779.64</v>
      </c>
      <c r="Z18" s="71">
        <v>1602.6</v>
      </c>
      <c r="AA18" s="71">
        <v>1473.96</v>
      </c>
    </row>
    <row r="19" spans="1:27" ht="12.75" customHeight="1" outlineLevel="1" x14ac:dyDescent="0.3">
      <c r="A19" s="163" t="s">
        <v>249</v>
      </c>
      <c r="B19" s="94" t="s">
        <v>90</v>
      </c>
      <c r="C19" s="70" t="s">
        <v>79</v>
      </c>
      <c r="D19" s="71">
        <f>$D$9</f>
        <v>1071.42</v>
      </c>
      <c r="E19" s="71">
        <f t="shared" ref="E19:AA19" si="7">$D$9</f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customHeight="1" outlineLevel="1" x14ac:dyDescent="0.3">
      <c r="A20" s="163" t="s">
        <v>250</v>
      </c>
      <c r="B20" s="94" t="s">
        <v>83</v>
      </c>
      <c r="C20" s="70" t="s">
        <v>79</v>
      </c>
      <c r="D20" s="71">
        <v>5.59</v>
      </c>
      <c r="E20" s="71">
        <v>5.59</v>
      </c>
      <c r="F20" s="71">
        <v>5.59</v>
      </c>
      <c r="G20" s="71">
        <v>5.59</v>
      </c>
      <c r="H20" s="71">
        <v>5.59</v>
      </c>
      <c r="I20" s="71">
        <v>5.59</v>
      </c>
      <c r="J20" s="71">
        <v>5.59</v>
      </c>
      <c r="K20" s="71">
        <v>5.59</v>
      </c>
      <c r="L20" s="71">
        <v>5.59</v>
      </c>
      <c r="M20" s="71">
        <v>5.59</v>
      </c>
      <c r="N20" s="71">
        <v>5.59</v>
      </c>
      <c r="O20" s="71">
        <v>5.59</v>
      </c>
      <c r="P20" s="71">
        <v>5.59</v>
      </c>
      <c r="Q20" s="71">
        <v>5.59</v>
      </c>
      <c r="R20" s="71">
        <v>5.59</v>
      </c>
      <c r="S20" s="71">
        <v>5.59</v>
      </c>
      <c r="T20" s="71">
        <v>5.59</v>
      </c>
      <c r="U20" s="71">
        <v>5.59</v>
      </c>
      <c r="V20" s="71">
        <v>5.59</v>
      </c>
      <c r="W20" s="71">
        <v>5.59</v>
      </c>
      <c r="X20" s="71">
        <v>5.59</v>
      </c>
      <c r="Y20" s="71">
        <v>5.59</v>
      </c>
      <c r="Z20" s="71">
        <v>5.59</v>
      </c>
      <c r="AA20" s="71">
        <v>5.59</v>
      </c>
    </row>
    <row r="21" spans="1:27" ht="12.75" customHeight="1" outlineLevel="1" x14ac:dyDescent="0.3">
      <c r="A21" s="163" t="s">
        <v>251</v>
      </c>
      <c r="B21" s="94" t="s">
        <v>81</v>
      </c>
      <c r="C21" s="70" t="s">
        <v>79</v>
      </c>
      <c r="D21" s="71">
        <f>$D$11</f>
        <v>88.27</v>
      </c>
      <c r="E21" s="71">
        <f t="shared" ref="E21:AA21" si="8">$D$11</f>
        <v>88.27</v>
      </c>
      <c r="F21" s="71">
        <f t="shared" si="8"/>
        <v>88.27</v>
      </c>
      <c r="G21" s="71">
        <f t="shared" si="8"/>
        <v>88.27</v>
      </c>
      <c r="H21" s="71">
        <f t="shared" si="8"/>
        <v>88.27</v>
      </c>
      <c r="I21" s="71">
        <f t="shared" si="8"/>
        <v>88.27</v>
      </c>
      <c r="J21" s="71">
        <f t="shared" si="8"/>
        <v>88.27</v>
      </c>
      <c r="K21" s="71">
        <f t="shared" si="8"/>
        <v>88.27</v>
      </c>
      <c r="L21" s="71">
        <f t="shared" si="8"/>
        <v>88.27</v>
      </c>
      <c r="M21" s="71">
        <f t="shared" si="8"/>
        <v>88.27</v>
      </c>
      <c r="N21" s="71">
        <f t="shared" si="8"/>
        <v>88.27</v>
      </c>
      <c r="O21" s="71">
        <f t="shared" si="8"/>
        <v>88.27</v>
      </c>
      <c r="P21" s="71">
        <f t="shared" si="8"/>
        <v>88.27</v>
      </c>
      <c r="Q21" s="71">
        <f t="shared" si="8"/>
        <v>88.27</v>
      </c>
      <c r="R21" s="71">
        <f t="shared" si="8"/>
        <v>88.27</v>
      </c>
      <c r="S21" s="71">
        <f t="shared" si="8"/>
        <v>88.27</v>
      </c>
      <c r="T21" s="71">
        <f t="shared" si="8"/>
        <v>88.27</v>
      </c>
      <c r="U21" s="71">
        <f t="shared" si="8"/>
        <v>88.27</v>
      </c>
      <c r="V21" s="71">
        <f t="shared" si="8"/>
        <v>88.27</v>
      </c>
      <c r="W21" s="71">
        <f t="shared" si="8"/>
        <v>88.27</v>
      </c>
      <c r="X21" s="71">
        <f t="shared" si="8"/>
        <v>88.27</v>
      </c>
      <c r="Y21" s="71">
        <f t="shared" si="8"/>
        <v>88.27</v>
      </c>
      <c r="Z21" s="71">
        <f t="shared" si="8"/>
        <v>88.27</v>
      </c>
      <c r="AA21" s="71">
        <f t="shared" si="8"/>
        <v>88.27</v>
      </c>
    </row>
    <row r="22" spans="1:27" ht="12.75" customHeight="1" x14ac:dyDescent="0.3">
      <c r="A22" s="162" t="s">
        <v>252</v>
      </c>
      <c r="B22" s="54" t="str">
        <f>"04"&amp;"."&amp;$B$662&amp;"."&amp;$B$663</f>
        <v>04.03.2024</v>
      </c>
      <c r="C22" s="134" t="s">
        <v>76</v>
      </c>
      <c r="D22" s="135">
        <f>ROUND(((D23+D24+D26+D25)/1000),5)</f>
        <v>2.6224500000000002</v>
      </c>
      <c r="E22" s="135">
        <f>ROUND(((E23+E24+E26+E25)/1000),5)</f>
        <v>2.4861300000000002</v>
      </c>
      <c r="F22" s="135">
        <f>ROUND(((F23+F24+F26+F25)/1000),5)</f>
        <v>2.4383599999999999</v>
      </c>
      <c r="G22" s="135">
        <f t="shared" ref="G22:AA22" si="9">ROUND(((G23+G24+G26+G25)/1000),5)</f>
        <v>2.43214</v>
      </c>
      <c r="H22" s="135">
        <f t="shared" si="9"/>
        <v>2.4677199999999999</v>
      </c>
      <c r="I22" s="135">
        <f t="shared" si="9"/>
        <v>2.6189100000000001</v>
      </c>
      <c r="J22" s="135">
        <f t="shared" si="9"/>
        <v>2.6486999999999998</v>
      </c>
      <c r="K22" s="135">
        <f t="shared" si="9"/>
        <v>3.0184500000000001</v>
      </c>
      <c r="L22" s="135">
        <f t="shared" si="9"/>
        <v>3.1903600000000001</v>
      </c>
      <c r="M22" s="135">
        <f t="shared" si="9"/>
        <v>3.2793899999999998</v>
      </c>
      <c r="N22" s="135">
        <f t="shared" si="9"/>
        <v>3.29447</v>
      </c>
      <c r="O22" s="135">
        <f t="shared" si="9"/>
        <v>3.3395199999999998</v>
      </c>
      <c r="P22" s="135">
        <f t="shared" si="9"/>
        <v>3.29941</v>
      </c>
      <c r="Q22" s="135">
        <f t="shared" si="9"/>
        <v>3.2732999999999999</v>
      </c>
      <c r="R22" s="135">
        <f t="shared" si="9"/>
        <v>3.2294499999999999</v>
      </c>
      <c r="S22" s="135">
        <f t="shared" si="9"/>
        <v>3.17082</v>
      </c>
      <c r="T22" s="135">
        <f t="shared" si="9"/>
        <v>3.14628</v>
      </c>
      <c r="U22" s="135">
        <f t="shared" si="9"/>
        <v>3.1388799999999999</v>
      </c>
      <c r="V22" s="135">
        <f t="shared" si="9"/>
        <v>3.1807099999999999</v>
      </c>
      <c r="W22" s="135">
        <f t="shared" si="9"/>
        <v>3.2734700000000001</v>
      </c>
      <c r="X22" s="135">
        <f t="shared" si="9"/>
        <v>3.1739799999999998</v>
      </c>
      <c r="Y22" s="135">
        <f t="shared" si="9"/>
        <v>3.03416</v>
      </c>
      <c r="Z22" s="135">
        <f t="shared" si="9"/>
        <v>2.7560799999999999</v>
      </c>
      <c r="AA22" s="135">
        <f t="shared" si="9"/>
        <v>2.64392</v>
      </c>
    </row>
    <row r="23" spans="1:27" ht="12.75" customHeight="1" outlineLevel="1" x14ac:dyDescent="0.3">
      <c r="A23" s="163" t="s">
        <v>253</v>
      </c>
      <c r="B23" s="94" t="s">
        <v>238</v>
      </c>
      <c r="C23" s="70" t="s">
        <v>79</v>
      </c>
      <c r="D23" s="71">
        <v>1457.17</v>
      </c>
      <c r="E23" s="71">
        <v>1320.85</v>
      </c>
      <c r="F23" s="71">
        <v>1273.08</v>
      </c>
      <c r="G23" s="71">
        <v>1266.8599999999999</v>
      </c>
      <c r="H23" s="71">
        <v>1302.44</v>
      </c>
      <c r="I23" s="71">
        <v>1453.63</v>
      </c>
      <c r="J23" s="71">
        <v>1483.42</v>
      </c>
      <c r="K23" s="71">
        <v>1853.17</v>
      </c>
      <c r="L23" s="71">
        <v>2025.08</v>
      </c>
      <c r="M23" s="71">
        <v>2114.11</v>
      </c>
      <c r="N23" s="71">
        <v>2129.19</v>
      </c>
      <c r="O23" s="71">
        <v>2174.2399999999998</v>
      </c>
      <c r="P23" s="71">
        <v>2134.13</v>
      </c>
      <c r="Q23" s="71">
        <v>2108.02</v>
      </c>
      <c r="R23" s="71">
        <v>2064.17</v>
      </c>
      <c r="S23" s="71">
        <v>2005.54</v>
      </c>
      <c r="T23" s="71">
        <v>1981</v>
      </c>
      <c r="U23" s="71">
        <v>1973.6</v>
      </c>
      <c r="V23" s="71">
        <v>2015.43</v>
      </c>
      <c r="W23" s="71">
        <v>2108.19</v>
      </c>
      <c r="X23" s="71">
        <v>2008.7</v>
      </c>
      <c r="Y23" s="71">
        <v>1868.88</v>
      </c>
      <c r="Z23" s="71">
        <v>1590.8</v>
      </c>
      <c r="AA23" s="71">
        <v>1478.64</v>
      </c>
    </row>
    <row r="24" spans="1:27" ht="12.75" customHeight="1" outlineLevel="1" x14ac:dyDescent="0.3">
      <c r="A24" s="163" t="s">
        <v>254</v>
      </c>
      <c r="B24" s="94" t="s">
        <v>90</v>
      </c>
      <c r="C24" s="70" t="s">
        <v>79</v>
      </c>
      <c r="D24" s="71">
        <f>$D$9</f>
        <v>1071.42</v>
      </c>
      <c r="E24" s="71">
        <f t="shared" ref="E24:AA24" si="10">$D$9</f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customHeight="1" outlineLevel="1" x14ac:dyDescent="0.3">
      <c r="A25" s="163" t="s">
        <v>255</v>
      </c>
      <c r="B25" s="94" t="s">
        <v>83</v>
      </c>
      <c r="C25" s="70" t="s">
        <v>79</v>
      </c>
      <c r="D25" s="71">
        <v>5.59</v>
      </c>
      <c r="E25" s="71">
        <v>5.59</v>
      </c>
      <c r="F25" s="71">
        <v>5.59</v>
      </c>
      <c r="G25" s="71">
        <v>5.59</v>
      </c>
      <c r="H25" s="71">
        <v>5.59</v>
      </c>
      <c r="I25" s="71">
        <v>5.59</v>
      </c>
      <c r="J25" s="71">
        <v>5.59</v>
      </c>
      <c r="K25" s="71">
        <v>5.59</v>
      </c>
      <c r="L25" s="71">
        <v>5.59</v>
      </c>
      <c r="M25" s="71">
        <v>5.59</v>
      </c>
      <c r="N25" s="71">
        <v>5.59</v>
      </c>
      <c r="O25" s="71">
        <v>5.59</v>
      </c>
      <c r="P25" s="71">
        <v>5.59</v>
      </c>
      <c r="Q25" s="71">
        <v>5.59</v>
      </c>
      <c r="R25" s="71">
        <v>5.59</v>
      </c>
      <c r="S25" s="71">
        <v>5.59</v>
      </c>
      <c r="T25" s="71">
        <v>5.59</v>
      </c>
      <c r="U25" s="71">
        <v>5.59</v>
      </c>
      <c r="V25" s="71">
        <v>5.59</v>
      </c>
      <c r="W25" s="71">
        <v>5.59</v>
      </c>
      <c r="X25" s="71">
        <v>5.59</v>
      </c>
      <c r="Y25" s="71">
        <v>5.59</v>
      </c>
      <c r="Z25" s="71">
        <v>5.59</v>
      </c>
      <c r="AA25" s="71">
        <v>5.59</v>
      </c>
    </row>
    <row r="26" spans="1:27" ht="12.75" customHeight="1" outlineLevel="1" x14ac:dyDescent="0.3">
      <c r="A26" s="163" t="s">
        <v>256</v>
      </c>
      <c r="B26" s="94" t="s">
        <v>81</v>
      </c>
      <c r="C26" s="70" t="s">
        <v>79</v>
      </c>
      <c r="D26" s="71">
        <f>$D$11</f>
        <v>88.27</v>
      </c>
      <c r="E26" s="71">
        <f t="shared" ref="E26:AA26" si="11">$D$11</f>
        <v>88.27</v>
      </c>
      <c r="F26" s="71">
        <f t="shared" si="11"/>
        <v>88.27</v>
      </c>
      <c r="G26" s="71">
        <f t="shared" si="11"/>
        <v>88.27</v>
      </c>
      <c r="H26" s="71">
        <f t="shared" si="11"/>
        <v>88.27</v>
      </c>
      <c r="I26" s="71">
        <f t="shared" si="11"/>
        <v>88.27</v>
      </c>
      <c r="J26" s="71">
        <f t="shared" si="11"/>
        <v>88.27</v>
      </c>
      <c r="K26" s="71">
        <f t="shared" si="11"/>
        <v>88.27</v>
      </c>
      <c r="L26" s="71">
        <f t="shared" si="11"/>
        <v>88.27</v>
      </c>
      <c r="M26" s="71">
        <f t="shared" si="11"/>
        <v>88.27</v>
      </c>
      <c r="N26" s="71">
        <f t="shared" si="11"/>
        <v>88.27</v>
      </c>
      <c r="O26" s="71">
        <f t="shared" si="11"/>
        <v>88.27</v>
      </c>
      <c r="P26" s="71">
        <f t="shared" si="11"/>
        <v>88.27</v>
      </c>
      <c r="Q26" s="71">
        <f t="shared" si="11"/>
        <v>88.27</v>
      </c>
      <c r="R26" s="71">
        <f t="shared" si="11"/>
        <v>88.27</v>
      </c>
      <c r="S26" s="71">
        <f t="shared" si="11"/>
        <v>88.27</v>
      </c>
      <c r="T26" s="71">
        <f t="shared" si="11"/>
        <v>88.27</v>
      </c>
      <c r="U26" s="71">
        <f t="shared" si="11"/>
        <v>88.27</v>
      </c>
      <c r="V26" s="71">
        <f t="shared" si="11"/>
        <v>88.27</v>
      </c>
      <c r="W26" s="71">
        <f t="shared" si="11"/>
        <v>88.27</v>
      </c>
      <c r="X26" s="71">
        <f t="shared" si="11"/>
        <v>88.27</v>
      </c>
      <c r="Y26" s="71">
        <f t="shared" si="11"/>
        <v>88.27</v>
      </c>
      <c r="Z26" s="71">
        <f t="shared" si="11"/>
        <v>88.27</v>
      </c>
      <c r="AA26" s="71">
        <f t="shared" si="11"/>
        <v>88.27</v>
      </c>
    </row>
    <row r="27" spans="1:27" ht="12.75" customHeight="1" x14ac:dyDescent="0.3">
      <c r="A27" s="162" t="s">
        <v>257</v>
      </c>
      <c r="B27" s="54" t="str">
        <f>"05"&amp;"."&amp;$B$662&amp;"."&amp;$B$663</f>
        <v>05.03.2024</v>
      </c>
      <c r="C27" s="134" t="s">
        <v>76</v>
      </c>
      <c r="D27" s="135">
        <f>ROUND(((D28+D29+D31+D30)/1000),5)</f>
        <v>2.5006699999999999</v>
      </c>
      <c r="E27" s="135">
        <f>ROUND(((E28+E29+E31+E30)/1000),5)</f>
        <v>2.4337800000000001</v>
      </c>
      <c r="F27" s="135">
        <f>ROUND(((F28+F29+F31+F30)/1000),5)</f>
        <v>2.4124699999999999</v>
      </c>
      <c r="G27" s="135">
        <f t="shared" ref="G27:AA27" si="12">ROUND(((G28+G29+G31+G30)/1000),5)</f>
        <v>2.40585</v>
      </c>
      <c r="H27" s="135">
        <f t="shared" si="12"/>
        <v>2.44808</v>
      </c>
      <c r="I27" s="135">
        <f t="shared" si="12"/>
        <v>2.5811199999999999</v>
      </c>
      <c r="J27" s="135">
        <f t="shared" si="12"/>
        <v>2.6778599999999999</v>
      </c>
      <c r="K27" s="135">
        <f t="shared" si="12"/>
        <v>2.8731900000000001</v>
      </c>
      <c r="L27" s="135">
        <f t="shared" si="12"/>
        <v>3.0357099999999999</v>
      </c>
      <c r="M27" s="135">
        <f t="shared" si="12"/>
        <v>3.0872000000000002</v>
      </c>
      <c r="N27" s="135">
        <f t="shared" si="12"/>
        <v>3.0478900000000002</v>
      </c>
      <c r="O27" s="135">
        <f t="shared" si="12"/>
        <v>3.3912300000000002</v>
      </c>
      <c r="P27" s="135">
        <f t="shared" si="12"/>
        <v>3.2595499999999999</v>
      </c>
      <c r="Q27" s="135">
        <f t="shared" si="12"/>
        <v>3.1934900000000002</v>
      </c>
      <c r="R27" s="135">
        <f t="shared" si="12"/>
        <v>3.24837</v>
      </c>
      <c r="S27" s="135">
        <f t="shared" si="12"/>
        <v>3.1413099999999998</v>
      </c>
      <c r="T27" s="135">
        <f t="shared" si="12"/>
        <v>3.11747</v>
      </c>
      <c r="U27" s="135">
        <f t="shared" si="12"/>
        <v>3.0263599999999999</v>
      </c>
      <c r="V27" s="135">
        <f t="shared" si="12"/>
        <v>3.0280300000000002</v>
      </c>
      <c r="W27" s="135">
        <f t="shared" si="12"/>
        <v>3.0206</v>
      </c>
      <c r="X27" s="135">
        <f t="shared" si="12"/>
        <v>3.0876800000000002</v>
      </c>
      <c r="Y27" s="135">
        <f t="shared" si="12"/>
        <v>2.8955700000000002</v>
      </c>
      <c r="Z27" s="135">
        <f t="shared" si="12"/>
        <v>2.7269999999999999</v>
      </c>
      <c r="AA27" s="135">
        <f t="shared" si="12"/>
        <v>2.5534500000000002</v>
      </c>
    </row>
    <row r="28" spans="1:27" ht="12.75" customHeight="1" outlineLevel="1" x14ac:dyDescent="0.3">
      <c r="A28" s="163" t="s">
        <v>258</v>
      </c>
      <c r="B28" s="94" t="s">
        <v>238</v>
      </c>
      <c r="C28" s="70" t="s">
        <v>79</v>
      </c>
      <c r="D28" s="71">
        <v>1335.39</v>
      </c>
      <c r="E28" s="71">
        <v>1268.5</v>
      </c>
      <c r="F28" s="71">
        <v>1247.19</v>
      </c>
      <c r="G28" s="71">
        <v>1240.57</v>
      </c>
      <c r="H28" s="71">
        <v>1282.8</v>
      </c>
      <c r="I28" s="71">
        <v>1415.84</v>
      </c>
      <c r="J28" s="71">
        <v>1512.58</v>
      </c>
      <c r="K28" s="71">
        <v>1707.91</v>
      </c>
      <c r="L28" s="71">
        <v>1870.43</v>
      </c>
      <c r="M28" s="71">
        <v>1921.92</v>
      </c>
      <c r="N28" s="71">
        <v>1882.61</v>
      </c>
      <c r="O28" s="71">
        <v>2225.9499999999998</v>
      </c>
      <c r="P28" s="71">
        <v>2094.27</v>
      </c>
      <c r="Q28" s="71">
        <v>2028.21</v>
      </c>
      <c r="R28" s="71">
        <v>2083.09</v>
      </c>
      <c r="S28" s="71">
        <v>1976.03</v>
      </c>
      <c r="T28" s="71">
        <v>1952.19</v>
      </c>
      <c r="U28" s="71">
        <v>1861.08</v>
      </c>
      <c r="V28" s="71">
        <v>1862.75</v>
      </c>
      <c r="W28" s="71">
        <v>1855.32</v>
      </c>
      <c r="X28" s="71">
        <v>1922.4</v>
      </c>
      <c r="Y28" s="71">
        <v>1730.29</v>
      </c>
      <c r="Z28" s="71">
        <v>1561.72</v>
      </c>
      <c r="AA28" s="71">
        <v>1388.17</v>
      </c>
    </row>
    <row r="29" spans="1:27" ht="12.75" customHeight="1" outlineLevel="1" x14ac:dyDescent="0.3">
      <c r="A29" s="163" t="s">
        <v>259</v>
      </c>
      <c r="B29" s="94" t="s">
        <v>90</v>
      </c>
      <c r="C29" s="70" t="s">
        <v>79</v>
      </c>
      <c r="D29" s="71">
        <f>$D$9</f>
        <v>1071.42</v>
      </c>
      <c r="E29" s="71">
        <f t="shared" ref="E29:AA29" si="13">$D$9</f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customHeight="1" outlineLevel="1" x14ac:dyDescent="0.3">
      <c r="A30" s="163" t="s">
        <v>260</v>
      </c>
      <c r="B30" s="94" t="s">
        <v>83</v>
      </c>
      <c r="C30" s="70" t="s">
        <v>79</v>
      </c>
      <c r="D30" s="71">
        <v>5.59</v>
      </c>
      <c r="E30" s="71">
        <v>5.59</v>
      </c>
      <c r="F30" s="71">
        <v>5.59</v>
      </c>
      <c r="G30" s="71">
        <v>5.59</v>
      </c>
      <c r="H30" s="71">
        <v>5.59</v>
      </c>
      <c r="I30" s="71">
        <v>5.59</v>
      </c>
      <c r="J30" s="71">
        <v>5.59</v>
      </c>
      <c r="K30" s="71">
        <v>5.59</v>
      </c>
      <c r="L30" s="71">
        <v>5.59</v>
      </c>
      <c r="M30" s="71">
        <v>5.59</v>
      </c>
      <c r="N30" s="71">
        <v>5.59</v>
      </c>
      <c r="O30" s="71">
        <v>5.59</v>
      </c>
      <c r="P30" s="71">
        <v>5.59</v>
      </c>
      <c r="Q30" s="71">
        <v>5.59</v>
      </c>
      <c r="R30" s="71">
        <v>5.59</v>
      </c>
      <c r="S30" s="71">
        <v>5.59</v>
      </c>
      <c r="T30" s="71">
        <v>5.59</v>
      </c>
      <c r="U30" s="71">
        <v>5.59</v>
      </c>
      <c r="V30" s="71">
        <v>5.59</v>
      </c>
      <c r="W30" s="71">
        <v>5.59</v>
      </c>
      <c r="X30" s="71">
        <v>5.59</v>
      </c>
      <c r="Y30" s="71">
        <v>5.59</v>
      </c>
      <c r="Z30" s="71">
        <v>5.59</v>
      </c>
      <c r="AA30" s="71">
        <v>5.59</v>
      </c>
    </row>
    <row r="31" spans="1:27" ht="12.75" customHeight="1" outlineLevel="1" x14ac:dyDescent="0.3">
      <c r="A31" s="163" t="s">
        <v>261</v>
      </c>
      <c r="B31" s="94" t="s">
        <v>81</v>
      </c>
      <c r="C31" s="70" t="s">
        <v>79</v>
      </c>
      <c r="D31" s="71">
        <f>$D$11</f>
        <v>88.27</v>
      </c>
      <c r="E31" s="71">
        <f t="shared" ref="E31:AA31" si="14">$D$11</f>
        <v>88.27</v>
      </c>
      <c r="F31" s="71">
        <f t="shared" si="14"/>
        <v>88.27</v>
      </c>
      <c r="G31" s="71">
        <f t="shared" si="14"/>
        <v>88.27</v>
      </c>
      <c r="H31" s="71">
        <f t="shared" si="14"/>
        <v>88.27</v>
      </c>
      <c r="I31" s="71">
        <f t="shared" si="14"/>
        <v>88.27</v>
      </c>
      <c r="J31" s="71">
        <f t="shared" si="14"/>
        <v>88.27</v>
      </c>
      <c r="K31" s="71">
        <f t="shared" si="14"/>
        <v>88.27</v>
      </c>
      <c r="L31" s="71">
        <f t="shared" si="14"/>
        <v>88.27</v>
      </c>
      <c r="M31" s="71">
        <f t="shared" si="14"/>
        <v>88.27</v>
      </c>
      <c r="N31" s="71">
        <f t="shared" si="14"/>
        <v>88.27</v>
      </c>
      <c r="O31" s="71">
        <f t="shared" si="14"/>
        <v>88.27</v>
      </c>
      <c r="P31" s="71">
        <f t="shared" si="14"/>
        <v>88.27</v>
      </c>
      <c r="Q31" s="71">
        <f t="shared" si="14"/>
        <v>88.27</v>
      </c>
      <c r="R31" s="71">
        <f t="shared" si="14"/>
        <v>88.27</v>
      </c>
      <c r="S31" s="71">
        <f t="shared" si="14"/>
        <v>88.27</v>
      </c>
      <c r="T31" s="71">
        <f t="shared" si="14"/>
        <v>88.27</v>
      </c>
      <c r="U31" s="71">
        <f t="shared" si="14"/>
        <v>88.27</v>
      </c>
      <c r="V31" s="71">
        <f t="shared" si="14"/>
        <v>88.27</v>
      </c>
      <c r="W31" s="71">
        <f t="shared" si="14"/>
        <v>88.27</v>
      </c>
      <c r="X31" s="71">
        <f t="shared" si="14"/>
        <v>88.27</v>
      </c>
      <c r="Y31" s="71">
        <f t="shared" si="14"/>
        <v>88.27</v>
      </c>
      <c r="Z31" s="71">
        <f t="shared" si="14"/>
        <v>88.27</v>
      </c>
      <c r="AA31" s="71">
        <f t="shared" si="14"/>
        <v>88.27</v>
      </c>
    </row>
    <row r="32" spans="1:27" ht="12.75" customHeight="1" x14ac:dyDescent="0.3">
      <c r="A32" s="162" t="s">
        <v>262</v>
      </c>
      <c r="B32" s="54" t="str">
        <f>"06"&amp;"."&amp;$B$662&amp;"."&amp;$B$663</f>
        <v>06.03.2024</v>
      </c>
      <c r="C32" s="134" t="s">
        <v>76</v>
      </c>
      <c r="D32" s="135">
        <f>ROUND(((D33+D34+D36+D35)/1000),5)</f>
        <v>2.5575899999999998</v>
      </c>
      <c r="E32" s="135">
        <f>ROUND(((E33+E34+E36+E35)/1000),5)</f>
        <v>2.4444900000000001</v>
      </c>
      <c r="F32" s="135">
        <f>ROUND(((F33+F34+F36+F35)/1000),5)</f>
        <v>2.4274100000000001</v>
      </c>
      <c r="G32" s="135">
        <f t="shared" ref="G32:AA32" si="15">ROUND(((G33+G34+G36+G35)/1000),5)</f>
        <v>2.4232999999999998</v>
      </c>
      <c r="H32" s="135">
        <f t="shared" si="15"/>
        <v>2.4883600000000001</v>
      </c>
      <c r="I32" s="135">
        <f t="shared" si="15"/>
        <v>2.63104</v>
      </c>
      <c r="J32" s="135">
        <f t="shared" si="15"/>
        <v>2.7288399999999999</v>
      </c>
      <c r="K32" s="135">
        <f t="shared" si="15"/>
        <v>3.0202499999999999</v>
      </c>
      <c r="L32" s="135">
        <f t="shared" si="15"/>
        <v>3.0920299999999998</v>
      </c>
      <c r="M32" s="135">
        <f t="shared" si="15"/>
        <v>3.1074799999999998</v>
      </c>
      <c r="N32" s="135">
        <f t="shared" si="15"/>
        <v>3.0707900000000001</v>
      </c>
      <c r="O32" s="135">
        <f t="shared" si="15"/>
        <v>3.17401</v>
      </c>
      <c r="P32" s="135">
        <f t="shared" si="15"/>
        <v>3.1629299999999998</v>
      </c>
      <c r="Q32" s="135">
        <f t="shared" si="15"/>
        <v>3.16025</v>
      </c>
      <c r="R32" s="135">
        <f t="shared" si="15"/>
        <v>3.1392899999999999</v>
      </c>
      <c r="S32" s="135">
        <f t="shared" si="15"/>
        <v>3.1168499999999999</v>
      </c>
      <c r="T32" s="135">
        <f t="shared" si="15"/>
        <v>3.1059899999999998</v>
      </c>
      <c r="U32" s="135">
        <f t="shared" si="15"/>
        <v>3.0566599999999999</v>
      </c>
      <c r="V32" s="135">
        <f t="shared" si="15"/>
        <v>3.09781</v>
      </c>
      <c r="W32" s="135">
        <f t="shared" si="15"/>
        <v>3.0981100000000001</v>
      </c>
      <c r="X32" s="135">
        <f t="shared" si="15"/>
        <v>3.1535000000000002</v>
      </c>
      <c r="Y32" s="135">
        <f t="shared" si="15"/>
        <v>3.0471200000000001</v>
      </c>
      <c r="Z32" s="135">
        <f t="shared" si="15"/>
        <v>2.7769599999999999</v>
      </c>
      <c r="AA32" s="135">
        <f t="shared" si="15"/>
        <v>2.6390099999999999</v>
      </c>
    </row>
    <row r="33" spans="1:27" ht="12.75" customHeight="1" outlineLevel="1" x14ac:dyDescent="0.3">
      <c r="A33" s="163" t="s">
        <v>263</v>
      </c>
      <c r="B33" s="94" t="s">
        <v>238</v>
      </c>
      <c r="C33" s="70" t="s">
        <v>79</v>
      </c>
      <c r="D33" s="71">
        <v>1392.31</v>
      </c>
      <c r="E33" s="71">
        <v>1279.21</v>
      </c>
      <c r="F33" s="71">
        <v>1262.1300000000001</v>
      </c>
      <c r="G33" s="71">
        <v>1258.02</v>
      </c>
      <c r="H33" s="71">
        <v>1323.08</v>
      </c>
      <c r="I33" s="71">
        <v>1465.76</v>
      </c>
      <c r="J33" s="71">
        <v>1563.56</v>
      </c>
      <c r="K33" s="71">
        <v>1854.97</v>
      </c>
      <c r="L33" s="71">
        <v>1926.75</v>
      </c>
      <c r="M33" s="71">
        <v>1942.2</v>
      </c>
      <c r="N33" s="71">
        <v>1905.51</v>
      </c>
      <c r="O33" s="71">
        <v>2008.73</v>
      </c>
      <c r="P33" s="71">
        <v>1997.65</v>
      </c>
      <c r="Q33" s="71">
        <v>1994.97</v>
      </c>
      <c r="R33" s="71">
        <v>1974.01</v>
      </c>
      <c r="S33" s="71">
        <v>1951.57</v>
      </c>
      <c r="T33" s="71">
        <v>1940.71</v>
      </c>
      <c r="U33" s="71">
        <v>1891.38</v>
      </c>
      <c r="V33" s="71">
        <v>1932.53</v>
      </c>
      <c r="W33" s="71">
        <v>1932.83</v>
      </c>
      <c r="X33" s="71">
        <v>1988.22</v>
      </c>
      <c r="Y33" s="71">
        <v>1881.84</v>
      </c>
      <c r="Z33" s="71">
        <v>1611.68</v>
      </c>
      <c r="AA33" s="71">
        <v>1473.73</v>
      </c>
    </row>
    <row r="34" spans="1:27" ht="12.75" customHeight="1" outlineLevel="1" x14ac:dyDescent="0.3">
      <c r="A34" s="163" t="s">
        <v>264</v>
      </c>
      <c r="B34" s="94" t="s">
        <v>90</v>
      </c>
      <c r="C34" s="70" t="s">
        <v>79</v>
      </c>
      <c r="D34" s="71">
        <f>$D$9</f>
        <v>1071.42</v>
      </c>
      <c r="E34" s="71">
        <f t="shared" ref="E34:AA34" si="16">$D$9</f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customHeight="1" outlineLevel="1" x14ac:dyDescent="0.3">
      <c r="A35" s="163" t="s">
        <v>265</v>
      </c>
      <c r="B35" s="94" t="s">
        <v>83</v>
      </c>
      <c r="C35" s="70" t="s">
        <v>79</v>
      </c>
      <c r="D35" s="71">
        <v>5.59</v>
      </c>
      <c r="E35" s="71">
        <v>5.59</v>
      </c>
      <c r="F35" s="71">
        <v>5.59</v>
      </c>
      <c r="G35" s="71">
        <v>5.59</v>
      </c>
      <c r="H35" s="71">
        <v>5.59</v>
      </c>
      <c r="I35" s="71">
        <v>5.59</v>
      </c>
      <c r="J35" s="71">
        <v>5.59</v>
      </c>
      <c r="K35" s="71">
        <v>5.59</v>
      </c>
      <c r="L35" s="71">
        <v>5.59</v>
      </c>
      <c r="M35" s="71">
        <v>5.59</v>
      </c>
      <c r="N35" s="71">
        <v>5.59</v>
      </c>
      <c r="O35" s="71">
        <v>5.59</v>
      </c>
      <c r="P35" s="71">
        <v>5.59</v>
      </c>
      <c r="Q35" s="71">
        <v>5.59</v>
      </c>
      <c r="R35" s="71">
        <v>5.59</v>
      </c>
      <c r="S35" s="71">
        <v>5.59</v>
      </c>
      <c r="T35" s="71">
        <v>5.59</v>
      </c>
      <c r="U35" s="71">
        <v>5.59</v>
      </c>
      <c r="V35" s="71">
        <v>5.59</v>
      </c>
      <c r="W35" s="71">
        <v>5.59</v>
      </c>
      <c r="X35" s="71">
        <v>5.59</v>
      </c>
      <c r="Y35" s="71">
        <v>5.59</v>
      </c>
      <c r="Z35" s="71">
        <v>5.59</v>
      </c>
      <c r="AA35" s="71">
        <v>5.59</v>
      </c>
    </row>
    <row r="36" spans="1:27" ht="12.75" customHeight="1" outlineLevel="1" x14ac:dyDescent="0.3">
      <c r="A36" s="163" t="s">
        <v>266</v>
      </c>
      <c r="B36" s="94" t="s">
        <v>81</v>
      </c>
      <c r="C36" s="70" t="s">
        <v>79</v>
      </c>
      <c r="D36" s="71">
        <f>$D$11</f>
        <v>88.27</v>
      </c>
      <c r="E36" s="71">
        <f t="shared" ref="E36:AA36" si="17">$D$11</f>
        <v>88.27</v>
      </c>
      <c r="F36" s="71">
        <f t="shared" si="17"/>
        <v>88.27</v>
      </c>
      <c r="G36" s="71">
        <f t="shared" si="17"/>
        <v>88.27</v>
      </c>
      <c r="H36" s="71">
        <f t="shared" si="17"/>
        <v>88.27</v>
      </c>
      <c r="I36" s="71">
        <f t="shared" si="17"/>
        <v>88.27</v>
      </c>
      <c r="J36" s="71">
        <f t="shared" si="17"/>
        <v>88.27</v>
      </c>
      <c r="K36" s="71">
        <f t="shared" si="17"/>
        <v>88.27</v>
      </c>
      <c r="L36" s="71">
        <f t="shared" si="17"/>
        <v>88.27</v>
      </c>
      <c r="M36" s="71">
        <f t="shared" si="17"/>
        <v>88.27</v>
      </c>
      <c r="N36" s="71">
        <f t="shared" si="17"/>
        <v>88.27</v>
      </c>
      <c r="O36" s="71">
        <f t="shared" si="17"/>
        <v>88.27</v>
      </c>
      <c r="P36" s="71">
        <f t="shared" si="17"/>
        <v>88.27</v>
      </c>
      <c r="Q36" s="71">
        <f t="shared" si="17"/>
        <v>88.27</v>
      </c>
      <c r="R36" s="71">
        <f t="shared" si="17"/>
        <v>88.27</v>
      </c>
      <c r="S36" s="71">
        <f t="shared" si="17"/>
        <v>88.27</v>
      </c>
      <c r="T36" s="71">
        <f t="shared" si="17"/>
        <v>88.27</v>
      </c>
      <c r="U36" s="71">
        <f t="shared" si="17"/>
        <v>88.27</v>
      </c>
      <c r="V36" s="71">
        <f t="shared" si="17"/>
        <v>88.27</v>
      </c>
      <c r="W36" s="71">
        <f t="shared" si="17"/>
        <v>88.27</v>
      </c>
      <c r="X36" s="71">
        <f t="shared" si="17"/>
        <v>88.27</v>
      </c>
      <c r="Y36" s="71">
        <f t="shared" si="17"/>
        <v>88.27</v>
      </c>
      <c r="Z36" s="71">
        <f t="shared" si="17"/>
        <v>88.27</v>
      </c>
      <c r="AA36" s="71">
        <f t="shared" si="17"/>
        <v>88.27</v>
      </c>
    </row>
    <row r="37" spans="1:27" ht="12.75" customHeight="1" x14ac:dyDescent="0.3">
      <c r="A37" s="162" t="s">
        <v>267</v>
      </c>
      <c r="B37" s="54" t="str">
        <f>"07"&amp;"."&amp;$B$662&amp;"."&amp;$B$663</f>
        <v>07.03.2024</v>
      </c>
      <c r="C37" s="134" t="s">
        <v>76</v>
      </c>
      <c r="D37" s="135">
        <f>ROUND(((D38+D39+D41+D40)/1000),5)</f>
        <v>2.4304100000000002</v>
      </c>
      <c r="E37" s="135">
        <f>ROUND(((E38+E39+E41+E40)/1000),5)</f>
        <v>2.4044599999999998</v>
      </c>
      <c r="F37" s="135">
        <f>ROUND(((F38+F39+F41+F40)/1000),5)</f>
        <v>2.3705500000000002</v>
      </c>
      <c r="G37" s="135">
        <f t="shared" ref="G37:AA37" si="18">ROUND(((G38+G39+G41+G40)/1000),5)</f>
        <v>2.3602599999999998</v>
      </c>
      <c r="H37" s="135">
        <f t="shared" si="18"/>
        <v>2.4066200000000002</v>
      </c>
      <c r="I37" s="135">
        <f t="shared" si="18"/>
        <v>2.5518100000000001</v>
      </c>
      <c r="J37" s="135">
        <f t="shared" si="18"/>
        <v>2.6683599999999998</v>
      </c>
      <c r="K37" s="135">
        <f t="shared" si="18"/>
        <v>2.9387300000000001</v>
      </c>
      <c r="L37" s="135">
        <f t="shared" si="18"/>
        <v>3.0122900000000001</v>
      </c>
      <c r="M37" s="135">
        <f t="shared" si="18"/>
        <v>3.0212500000000002</v>
      </c>
      <c r="N37" s="135">
        <f t="shared" si="18"/>
        <v>3.02095</v>
      </c>
      <c r="O37" s="135">
        <f t="shared" si="18"/>
        <v>3.0490200000000001</v>
      </c>
      <c r="P37" s="135">
        <f t="shared" si="18"/>
        <v>3.1043599999999998</v>
      </c>
      <c r="Q37" s="135">
        <f t="shared" si="18"/>
        <v>3.1042100000000001</v>
      </c>
      <c r="R37" s="135">
        <f t="shared" si="18"/>
        <v>3.0657399999999999</v>
      </c>
      <c r="S37" s="135">
        <f t="shared" si="18"/>
        <v>3.0432999999999999</v>
      </c>
      <c r="T37" s="135">
        <f t="shared" si="18"/>
        <v>3.0494400000000002</v>
      </c>
      <c r="U37" s="135">
        <f t="shared" si="18"/>
        <v>2.9409800000000001</v>
      </c>
      <c r="V37" s="135">
        <f t="shared" si="18"/>
        <v>2.9782899999999999</v>
      </c>
      <c r="W37" s="135">
        <f t="shared" si="18"/>
        <v>2.9960499999999999</v>
      </c>
      <c r="X37" s="135">
        <f t="shared" si="18"/>
        <v>3.0078100000000001</v>
      </c>
      <c r="Y37" s="135">
        <f t="shared" si="18"/>
        <v>3.01119</v>
      </c>
      <c r="Z37" s="135">
        <f t="shared" si="18"/>
        <v>2.7906</v>
      </c>
      <c r="AA37" s="135">
        <f t="shared" si="18"/>
        <v>2.63531</v>
      </c>
    </row>
    <row r="38" spans="1:27" ht="12.75" customHeight="1" outlineLevel="1" x14ac:dyDescent="0.3">
      <c r="A38" s="163" t="s">
        <v>268</v>
      </c>
      <c r="B38" s="94" t="s">
        <v>238</v>
      </c>
      <c r="C38" s="70" t="s">
        <v>79</v>
      </c>
      <c r="D38" s="71">
        <v>1265.1300000000001</v>
      </c>
      <c r="E38" s="71">
        <v>1239.18</v>
      </c>
      <c r="F38" s="71">
        <v>1205.27</v>
      </c>
      <c r="G38" s="71">
        <v>1194.98</v>
      </c>
      <c r="H38" s="71">
        <v>1241.3399999999999</v>
      </c>
      <c r="I38" s="71">
        <v>1386.53</v>
      </c>
      <c r="J38" s="71">
        <v>1503.08</v>
      </c>
      <c r="K38" s="71">
        <v>1773.45</v>
      </c>
      <c r="L38" s="71">
        <v>1847.01</v>
      </c>
      <c r="M38" s="71">
        <v>1855.97</v>
      </c>
      <c r="N38" s="71">
        <v>1855.67</v>
      </c>
      <c r="O38" s="71">
        <v>1883.74</v>
      </c>
      <c r="P38" s="71">
        <v>1939.08</v>
      </c>
      <c r="Q38" s="71">
        <v>1938.93</v>
      </c>
      <c r="R38" s="71">
        <v>1900.46</v>
      </c>
      <c r="S38" s="71">
        <v>1878.02</v>
      </c>
      <c r="T38" s="71">
        <v>1884.16</v>
      </c>
      <c r="U38" s="71">
        <v>1775.7</v>
      </c>
      <c r="V38" s="71">
        <v>1813.01</v>
      </c>
      <c r="W38" s="71">
        <v>1830.77</v>
      </c>
      <c r="X38" s="71">
        <v>1842.53</v>
      </c>
      <c r="Y38" s="71">
        <v>1845.91</v>
      </c>
      <c r="Z38" s="71">
        <v>1625.32</v>
      </c>
      <c r="AA38" s="71">
        <v>1470.03</v>
      </c>
    </row>
    <row r="39" spans="1:27" ht="12.75" customHeight="1" outlineLevel="1" x14ac:dyDescent="0.3">
      <c r="A39" s="163" t="s">
        <v>269</v>
      </c>
      <c r="B39" s="94" t="s">
        <v>90</v>
      </c>
      <c r="C39" s="70" t="s">
        <v>79</v>
      </c>
      <c r="D39" s="71">
        <f>$D$9</f>
        <v>1071.42</v>
      </c>
      <c r="E39" s="71">
        <f t="shared" ref="E39:AA39" si="19">$D$9</f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customHeight="1" outlineLevel="1" x14ac:dyDescent="0.3">
      <c r="A40" s="163" t="s">
        <v>270</v>
      </c>
      <c r="B40" s="94" t="s">
        <v>83</v>
      </c>
      <c r="C40" s="70" t="s">
        <v>79</v>
      </c>
      <c r="D40" s="71">
        <v>5.59</v>
      </c>
      <c r="E40" s="71">
        <v>5.59</v>
      </c>
      <c r="F40" s="71">
        <v>5.59</v>
      </c>
      <c r="G40" s="71">
        <v>5.59</v>
      </c>
      <c r="H40" s="71">
        <v>5.59</v>
      </c>
      <c r="I40" s="71">
        <v>5.59</v>
      </c>
      <c r="J40" s="71">
        <v>5.59</v>
      </c>
      <c r="K40" s="71">
        <v>5.59</v>
      </c>
      <c r="L40" s="71">
        <v>5.59</v>
      </c>
      <c r="M40" s="71">
        <v>5.59</v>
      </c>
      <c r="N40" s="71">
        <v>5.59</v>
      </c>
      <c r="O40" s="71">
        <v>5.59</v>
      </c>
      <c r="P40" s="71">
        <v>5.59</v>
      </c>
      <c r="Q40" s="71">
        <v>5.59</v>
      </c>
      <c r="R40" s="71">
        <v>5.59</v>
      </c>
      <c r="S40" s="71">
        <v>5.59</v>
      </c>
      <c r="T40" s="71">
        <v>5.59</v>
      </c>
      <c r="U40" s="71">
        <v>5.59</v>
      </c>
      <c r="V40" s="71">
        <v>5.59</v>
      </c>
      <c r="W40" s="71">
        <v>5.59</v>
      </c>
      <c r="X40" s="71">
        <v>5.59</v>
      </c>
      <c r="Y40" s="71">
        <v>5.59</v>
      </c>
      <c r="Z40" s="71">
        <v>5.59</v>
      </c>
      <c r="AA40" s="71">
        <v>5.59</v>
      </c>
    </row>
    <row r="41" spans="1:27" ht="12.75" customHeight="1" outlineLevel="1" x14ac:dyDescent="0.3">
      <c r="A41" s="163" t="s">
        <v>271</v>
      </c>
      <c r="B41" s="94" t="s">
        <v>81</v>
      </c>
      <c r="C41" s="70" t="s">
        <v>79</v>
      </c>
      <c r="D41" s="71">
        <f>$D$11</f>
        <v>88.27</v>
      </c>
      <c r="E41" s="71">
        <f t="shared" ref="E41:AA41" si="20">$D$11</f>
        <v>88.27</v>
      </c>
      <c r="F41" s="71">
        <f t="shared" si="20"/>
        <v>88.27</v>
      </c>
      <c r="G41" s="71">
        <f t="shared" si="20"/>
        <v>88.27</v>
      </c>
      <c r="H41" s="71">
        <f t="shared" si="20"/>
        <v>88.27</v>
      </c>
      <c r="I41" s="71">
        <f t="shared" si="20"/>
        <v>88.27</v>
      </c>
      <c r="J41" s="71">
        <f t="shared" si="20"/>
        <v>88.27</v>
      </c>
      <c r="K41" s="71">
        <f t="shared" si="20"/>
        <v>88.27</v>
      </c>
      <c r="L41" s="71">
        <f t="shared" si="20"/>
        <v>88.27</v>
      </c>
      <c r="M41" s="71">
        <f t="shared" si="20"/>
        <v>88.27</v>
      </c>
      <c r="N41" s="71">
        <f t="shared" si="20"/>
        <v>88.27</v>
      </c>
      <c r="O41" s="71">
        <f t="shared" si="20"/>
        <v>88.27</v>
      </c>
      <c r="P41" s="71">
        <f t="shared" si="20"/>
        <v>88.27</v>
      </c>
      <c r="Q41" s="71">
        <f t="shared" si="20"/>
        <v>88.27</v>
      </c>
      <c r="R41" s="71">
        <f t="shared" si="20"/>
        <v>88.27</v>
      </c>
      <c r="S41" s="71">
        <f t="shared" si="20"/>
        <v>88.27</v>
      </c>
      <c r="T41" s="71">
        <f t="shared" si="20"/>
        <v>88.27</v>
      </c>
      <c r="U41" s="71">
        <f t="shared" si="20"/>
        <v>88.27</v>
      </c>
      <c r="V41" s="71">
        <f t="shared" si="20"/>
        <v>88.27</v>
      </c>
      <c r="W41" s="71">
        <f t="shared" si="20"/>
        <v>88.27</v>
      </c>
      <c r="X41" s="71">
        <f t="shared" si="20"/>
        <v>88.27</v>
      </c>
      <c r="Y41" s="71">
        <f t="shared" si="20"/>
        <v>88.27</v>
      </c>
      <c r="Z41" s="71">
        <f t="shared" si="20"/>
        <v>88.27</v>
      </c>
      <c r="AA41" s="71">
        <f t="shared" si="20"/>
        <v>88.27</v>
      </c>
    </row>
    <row r="42" spans="1:27" ht="12.75" customHeight="1" x14ac:dyDescent="0.3">
      <c r="A42" s="162" t="s">
        <v>272</v>
      </c>
      <c r="B42" s="54" t="str">
        <f>"08"&amp;"."&amp;$B$662&amp;"."&amp;$B$663</f>
        <v>08.03.2024</v>
      </c>
      <c r="C42" s="134" t="s">
        <v>76</v>
      </c>
      <c r="D42" s="135">
        <f>ROUND(((D43+D44+D46+D45)/1000),5)</f>
        <v>2.6296900000000001</v>
      </c>
      <c r="E42" s="135">
        <f>ROUND(((E43+E44+E46+E45)/1000),5)</f>
        <v>2.4928400000000002</v>
      </c>
      <c r="F42" s="135">
        <f>ROUND(((F43+F44+F46+F45)/1000),5)</f>
        <v>2.4300799999999998</v>
      </c>
      <c r="G42" s="135">
        <f t="shared" ref="G42:AA42" si="21">ROUND(((G43+G44+G46+G45)/1000),5)</f>
        <v>2.42815</v>
      </c>
      <c r="H42" s="135">
        <f t="shared" si="21"/>
        <v>2.43133</v>
      </c>
      <c r="I42" s="135">
        <f t="shared" si="21"/>
        <v>2.4899900000000001</v>
      </c>
      <c r="J42" s="135">
        <f t="shared" si="21"/>
        <v>2.52501</v>
      </c>
      <c r="K42" s="135">
        <f t="shared" si="21"/>
        <v>2.64202</v>
      </c>
      <c r="L42" s="135">
        <f t="shared" si="21"/>
        <v>2.8463599999999998</v>
      </c>
      <c r="M42" s="135">
        <f t="shared" si="21"/>
        <v>2.8952</v>
      </c>
      <c r="N42" s="135">
        <f t="shared" si="21"/>
        <v>2.9390900000000002</v>
      </c>
      <c r="O42" s="135">
        <f t="shared" si="21"/>
        <v>2.94834</v>
      </c>
      <c r="P42" s="135">
        <f t="shared" si="21"/>
        <v>2.9309699999999999</v>
      </c>
      <c r="Q42" s="135">
        <f t="shared" si="21"/>
        <v>2.9151500000000001</v>
      </c>
      <c r="R42" s="135">
        <f t="shared" si="21"/>
        <v>2.87968</v>
      </c>
      <c r="S42" s="135">
        <f t="shared" si="21"/>
        <v>2.8730699999999998</v>
      </c>
      <c r="T42" s="135">
        <f t="shared" si="21"/>
        <v>2.87547</v>
      </c>
      <c r="U42" s="135">
        <f t="shared" si="21"/>
        <v>2.87974</v>
      </c>
      <c r="V42" s="135">
        <f t="shared" si="21"/>
        <v>2.8893800000000001</v>
      </c>
      <c r="W42" s="135">
        <f t="shared" si="21"/>
        <v>2.9245199999999998</v>
      </c>
      <c r="X42" s="135">
        <f t="shared" si="21"/>
        <v>2.9759799999999998</v>
      </c>
      <c r="Y42" s="135">
        <f t="shared" si="21"/>
        <v>2.90876</v>
      </c>
      <c r="Z42" s="135">
        <f t="shared" si="21"/>
        <v>2.72146</v>
      </c>
      <c r="AA42" s="135">
        <f t="shared" si="21"/>
        <v>2.61504</v>
      </c>
    </row>
    <row r="43" spans="1:27" ht="12.75" customHeight="1" outlineLevel="1" x14ac:dyDescent="0.3">
      <c r="A43" s="163" t="s">
        <v>273</v>
      </c>
      <c r="B43" s="94" t="s">
        <v>238</v>
      </c>
      <c r="C43" s="70" t="s">
        <v>79</v>
      </c>
      <c r="D43" s="71">
        <v>1464.41</v>
      </c>
      <c r="E43" s="71">
        <v>1327.56</v>
      </c>
      <c r="F43" s="71">
        <v>1264.8</v>
      </c>
      <c r="G43" s="71">
        <v>1262.8699999999999</v>
      </c>
      <c r="H43" s="71">
        <v>1266.05</v>
      </c>
      <c r="I43" s="71">
        <v>1324.71</v>
      </c>
      <c r="J43" s="71">
        <v>1359.73</v>
      </c>
      <c r="K43" s="71">
        <v>1476.74</v>
      </c>
      <c r="L43" s="71">
        <v>1681.08</v>
      </c>
      <c r="M43" s="71">
        <v>1729.92</v>
      </c>
      <c r="N43" s="71">
        <v>1773.81</v>
      </c>
      <c r="O43" s="71">
        <v>1783.06</v>
      </c>
      <c r="P43" s="71">
        <v>1765.69</v>
      </c>
      <c r="Q43" s="71">
        <v>1749.87</v>
      </c>
      <c r="R43" s="71">
        <v>1714.4</v>
      </c>
      <c r="S43" s="71">
        <v>1707.79</v>
      </c>
      <c r="T43" s="71">
        <v>1710.19</v>
      </c>
      <c r="U43" s="71">
        <v>1714.46</v>
      </c>
      <c r="V43" s="71">
        <v>1724.1</v>
      </c>
      <c r="W43" s="71">
        <v>1759.24</v>
      </c>
      <c r="X43" s="71">
        <v>1810.7</v>
      </c>
      <c r="Y43" s="71">
        <v>1743.48</v>
      </c>
      <c r="Z43" s="71">
        <v>1556.18</v>
      </c>
      <c r="AA43" s="71">
        <v>1449.76</v>
      </c>
    </row>
    <row r="44" spans="1:27" ht="12.75" customHeight="1" outlineLevel="1" x14ac:dyDescent="0.3">
      <c r="A44" s="163" t="s">
        <v>274</v>
      </c>
      <c r="B44" s="94" t="s">
        <v>90</v>
      </c>
      <c r="C44" s="70" t="s">
        <v>79</v>
      </c>
      <c r="D44" s="71">
        <f>$D$9</f>
        <v>1071.42</v>
      </c>
      <c r="E44" s="71">
        <f t="shared" ref="E44:AA44" si="22">$D$9</f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customHeight="1" outlineLevel="1" x14ac:dyDescent="0.3">
      <c r="A45" s="163" t="s">
        <v>275</v>
      </c>
      <c r="B45" s="94" t="s">
        <v>83</v>
      </c>
      <c r="C45" s="70" t="s">
        <v>79</v>
      </c>
      <c r="D45" s="71">
        <v>5.59</v>
      </c>
      <c r="E45" s="71">
        <v>5.59</v>
      </c>
      <c r="F45" s="71">
        <v>5.59</v>
      </c>
      <c r="G45" s="71">
        <v>5.59</v>
      </c>
      <c r="H45" s="71">
        <v>5.59</v>
      </c>
      <c r="I45" s="71">
        <v>5.59</v>
      </c>
      <c r="J45" s="71">
        <v>5.59</v>
      </c>
      <c r="K45" s="71">
        <v>5.59</v>
      </c>
      <c r="L45" s="71">
        <v>5.59</v>
      </c>
      <c r="M45" s="71">
        <v>5.59</v>
      </c>
      <c r="N45" s="71">
        <v>5.59</v>
      </c>
      <c r="O45" s="71">
        <v>5.59</v>
      </c>
      <c r="P45" s="71">
        <v>5.59</v>
      </c>
      <c r="Q45" s="71">
        <v>5.59</v>
      </c>
      <c r="R45" s="71">
        <v>5.59</v>
      </c>
      <c r="S45" s="71">
        <v>5.59</v>
      </c>
      <c r="T45" s="71">
        <v>5.59</v>
      </c>
      <c r="U45" s="71">
        <v>5.59</v>
      </c>
      <c r="V45" s="71">
        <v>5.59</v>
      </c>
      <c r="W45" s="71">
        <v>5.59</v>
      </c>
      <c r="X45" s="71">
        <v>5.59</v>
      </c>
      <c r="Y45" s="71">
        <v>5.59</v>
      </c>
      <c r="Z45" s="71">
        <v>5.59</v>
      </c>
      <c r="AA45" s="71">
        <v>5.59</v>
      </c>
    </row>
    <row r="46" spans="1:27" ht="12.75" customHeight="1" outlineLevel="1" x14ac:dyDescent="0.3">
      <c r="A46" s="163" t="s">
        <v>276</v>
      </c>
      <c r="B46" s="94" t="s">
        <v>81</v>
      </c>
      <c r="C46" s="70" t="s">
        <v>79</v>
      </c>
      <c r="D46" s="71">
        <f>$D$11</f>
        <v>88.27</v>
      </c>
      <c r="E46" s="71">
        <f t="shared" ref="E46:AA46" si="23">$D$11</f>
        <v>88.27</v>
      </c>
      <c r="F46" s="71">
        <f t="shared" si="23"/>
        <v>88.27</v>
      </c>
      <c r="G46" s="71">
        <f t="shared" si="23"/>
        <v>88.27</v>
      </c>
      <c r="H46" s="71">
        <f t="shared" si="23"/>
        <v>88.27</v>
      </c>
      <c r="I46" s="71">
        <f t="shared" si="23"/>
        <v>88.27</v>
      </c>
      <c r="J46" s="71">
        <f t="shared" si="23"/>
        <v>88.27</v>
      </c>
      <c r="K46" s="71">
        <f t="shared" si="23"/>
        <v>88.27</v>
      </c>
      <c r="L46" s="71">
        <f t="shared" si="23"/>
        <v>88.27</v>
      </c>
      <c r="M46" s="71">
        <f t="shared" si="23"/>
        <v>88.27</v>
      </c>
      <c r="N46" s="71">
        <f t="shared" si="23"/>
        <v>88.27</v>
      </c>
      <c r="O46" s="71">
        <f t="shared" si="23"/>
        <v>88.27</v>
      </c>
      <c r="P46" s="71">
        <f t="shared" si="23"/>
        <v>88.27</v>
      </c>
      <c r="Q46" s="71">
        <f t="shared" si="23"/>
        <v>88.27</v>
      </c>
      <c r="R46" s="71">
        <f t="shared" si="23"/>
        <v>88.27</v>
      </c>
      <c r="S46" s="71">
        <f t="shared" si="23"/>
        <v>88.27</v>
      </c>
      <c r="T46" s="71">
        <f t="shared" si="23"/>
        <v>88.27</v>
      </c>
      <c r="U46" s="71">
        <f t="shared" si="23"/>
        <v>88.27</v>
      </c>
      <c r="V46" s="71">
        <f t="shared" si="23"/>
        <v>88.27</v>
      </c>
      <c r="W46" s="71">
        <f t="shared" si="23"/>
        <v>88.27</v>
      </c>
      <c r="X46" s="71">
        <f t="shared" si="23"/>
        <v>88.27</v>
      </c>
      <c r="Y46" s="71">
        <f t="shared" si="23"/>
        <v>88.27</v>
      </c>
      <c r="Z46" s="71">
        <f t="shared" si="23"/>
        <v>88.27</v>
      </c>
      <c r="AA46" s="71">
        <f t="shared" si="23"/>
        <v>88.27</v>
      </c>
    </row>
    <row r="47" spans="1:27" ht="12.75" customHeight="1" x14ac:dyDescent="0.3">
      <c r="A47" s="162" t="s">
        <v>277</v>
      </c>
      <c r="B47" s="54" t="str">
        <f>"09"&amp;"."&amp;$B$662&amp;"."&amp;$B$663</f>
        <v>09.03.2024</v>
      </c>
      <c r="C47" s="134" t="s">
        <v>76</v>
      </c>
      <c r="D47" s="135">
        <f>ROUND(((D48+D49+D51+D50)/1000),5)</f>
        <v>2.6431</v>
      </c>
      <c r="E47" s="135">
        <f>ROUND(((E48+E49+E51+E50)/1000),5)</f>
        <v>2.4824799999999998</v>
      </c>
      <c r="F47" s="135">
        <f>ROUND(((F48+F49+F51+F50)/1000),5)</f>
        <v>2.4314900000000002</v>
      </c>
      <c r="G47" s="135">
        <f t="shared" ref="G47:AA47" si="24">ROUND(((G48+G49+G51+G50)/1000),5)</f>
        <v>2.4138199999999999</v>
      </c>
      <c r="H47" s="135">
        <f t="shared" si="24"/>
        <v>2.4310999999999998</v>
      </c>
      <c r="I47" s="135">
        <f t="shared" si="24"/>
        <v>2.47187</v>
      </c>
      <c r="J47" s="135">
        <f t="shared" si="24"/>
        <v>2.5674600000000001</v>
      </c>
      <c r="K47" s="135">
        <f t="shared" si="24"/>
        <v>2.6826599999999998</v>
      </c>
      <c r="L47" s="135">
        <f t="shared" si="24"/>
        <v>2.8753700000000002</v>
      </c>
      <c r="M47" s="135">
        <f t="shared" si="24"/>
        <v>2.9683799999999998</v>
      </c>
      <c r="N47" s="135">
        <f t="shared" si="24"/>
        <v>3.0365199999999999</v>
      </c>
      <c r="O47" s="135">
        <f t="shared" si="24"/>
        <v>3.0416699999999999</v>
      </c>
      <c r="P47" s="135">
        <f t="shared" si="24"/>
        <v>3.0206499999999998</v>
      </c>
      <c r="Q47" s="135">
        <f t="shared" si="24"/>
        <v>3.0040399999999998</v>
      </c>
      <c r="R47" s="135">
        <f t="shared" si="24"/>
        <v>2.9577200000000001</v>
      </c>
      <c r="S47" s="135">
        <f t="shared" si="24"/>
        <v>2.9251800000000001</v>
      </c>
      <c r="T47" s="135">
        <f t="shared" si="24"/>
        <v>2.9331299999999998</v>
      </c>
      <c r="U47" s="135">
        <f t="shared" si="24"/>
        <v>2.9496199999999999</v>
      </c>
      <c r="V47" s="135">
        <f t="shared" si="24"/>
        <v>3.0126400000000002</v>
      </c>
      <c r="W47" s="135">
        <f t="shared" si="24"/>
        <v>3.0427399999999998</v>
      </c>
      <c r="X47" s="135">
        <f t="shared" si="24"/>
        <v>3.0582400000000001</v>
      </c>
      <c r="Y47" s="135">
        <f t="shared" si="24"/>
        <v>3.0026299999999999</v>
      </c>
      <c r="Z47" s="135">
        <f t="shared" si="24"/>
        <v>2.8022399999999998</v>
      </c>
      <c r="AA47" s="135">
        <f t="shared" si="24"/>
        <v>2.6442600000000001</v>
      </c>
    </row>
    <row r="48" spans="1:27" ht="12.75" customHeight="1" outlineLevel="1" x14ac:dyDescent="0.3">
      <c r="A48" s="163" t="s">
        <v>278</v>
      </c>
      <c r="B48" s="94" t="s">
        <v>238</v>
      </c>
      <c r="C48" s="70" t="s">
        <v>79</v>
      </c>
      <c r="D48" s="71">
        <v>1477.82</v>
      </c>
      <c r="E48" s="71">
        <v>1317.2</v>
      </c>
      <c r="F48" s="71">
        <v>1266.21</v>
      </c>
      <c r="G48" s="71">
        <v>1248.54</v>
      </c>
      <c r="H48" s="71">
        <v>1265.82</v>
      </c>
      <c r="I48" s="71">
        <v>1306.5899999999999</v>
      </c>
      <c r="J48" s="71">
        <v>1402.18</v>
      </c>
      <c r="K48" s="71">
        <v>1517.38</v>
      </c>
      <c r="L48" s="71">
        <v>1710.09</v>
      </c>
      <c r="M48" s="71">
        <v>1803.1</v>
      </c>
      <c r="N48" s="71">
        <v>1871.24</v>
      </c>
      <c r="O48" s="71">
        <v>1876.39</v>
      </c>
      <c r="P48" s="71">
        <v>1855.37</v>
      </c>
      <c r="Q48" s="71">
        <v>1838.76</v>
      </c>
      <c r="R48" s="71">
        <v>1792.44</v>
      </c>
      <c r="S48" s="71">
        <v>1759.9</v>
      </c>
      <c r="T48" s="71">
        <v>1767.85</v>
      </c>
      <c r="U48" s="71">
        <v>1784.34</v>
      </c>
      <c r="V48" s="71">
        <v>1847.36</v>
      </c>
      <c r="W48" s="71">
        <v>1877.46</v>
      </c>
      <c r="X48" s="71">
        <v>1892.96</v>
      </c>
      <c r="Y48" s="71">
        <v>1837.35</v>
      </c>
      <c r="Z48" s="71">
        <v>1636.96</v>
      </c>
      <c r="AA48" s="71">
        <v>1478.98</v>
      </c>
    </row>
    <row r="49" spans="1:27" ht="12.75" customHeight="1" outlineLevel="1" x14ac:dyDescent="0.3">
      <c r="A49" s="163" t="s">
        <v>279</v>
      </c>
      <c r="B49" s="94" t="s">
        <v>90</v>
      </c>
      <c r="C49" s="70" t="s">
        <v>79</v>
      </c>
      <c r="D49" s="71">
        <f>$D$9</f>
        <v>1071.42</v>
      </c>
      <c r="E49" s="71">
        <f t="shared" ref="E49:AA49" si="25">$D$9</f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customHeight="1" outlineLevel="1" x14ac:dyDescent="0.3">
      <c r="A50" s="163" t="s">
        <v>280</v>
      </c>
      <c r="B50" s="94" t="s">
        <v>83</v>
      </c>
      <c r="C50" s="70" t="s">
        <v>79</v>
      </c>
      <c r="D50" s="71">
        <v>5.59</v>
      </c>
      <c r="E50" s="71">
        <v>5.59</v>
      </c>
      <c r="F50" s="71">
        <v>5.59</v>
      </c>
      <c r="G50" s="71">
        <v>5.59</v>
      </c>
      <c r="H50" s="71">
        <v>5.59</v>
      </c>
      <c r="I50" s="71">
        <v>5.59</v>
      </c>
      <c r="J50" s="71">
        <v>5.59</v>
      </c>
      <c r="K50" s="71">
        <v>5.59</v>
      </c>
      <c r="L50" s="71">
        <v>5.59</v>
      </c>
      <c r="M50" s="71">
        <v>5.59</v>
      </c>
      <c r="N50" s="71">
        <v>5.59</v>
      </c>
      <c r="O50" s="71">
        <v>5.59</v>
      </c>
      <c r="P50" s="71">
        <v>5.59</v>
      </c>
      <c r="Q50" s="71">
        <v>5.59</v>
      </c>
      <c r="R50" s="71">
        <v>5.59</v>
      </c>
      <c r="S50" s="71">
        <v>5.59</v>
      </c>
      <c r="T50" s="71">
        <v>5.59</v>
      </c>
      <c r="U50" s="71">
        <v>5.59</v>
      </c>
      <c r="V50" s="71">
        <v>5.59</v>
      </c>
      <c r="W50" s="71">
        <v>5.59</v>
      </c>
      <c r="X50" s="71">
        <v>5.59</v>
      </c>
      <c r="Y50" s="71">
        <v>5.59</v>
      </c>
      <c r="Z50" s="71">
        <v>5.59</v>
      </c>
      <c r="AA50" s="71">
        <v>5.59</v>
      </c>
    </row>
    <row r="51" spans="1:27" ht="12.75" customHeight="1" outlineLevel="1" x14ac:dyDescent="0.3">
      <c r="A51" s="163" t="s">
        <v>281</v>
      </c>
      <c r="B51" s="94" t="s">
        <v>81</v>
      </c>
      <c r="C51" s="70" t="s">
        <v>79</v>
      </c>
      <c r="D51" s="71">
        <f>$D$11</f>
        <v>88.27</v>
      </c>
      <c r="E51" s="71">
        <f t="shared" ref="E51:AA51" si="26">$D$11</f>
        <v>88.27</v>
      </c>
      <c r="F51" s="71">
        <f t="shared" si="26"/>
        <v>88.27</v>
      </c>
      <c r="G51" s="71">
        <f t="shared" si="26"/>
        <v>88.27</v>
      </c>
      <c r="H51" s="71">
        <f t="shared" si="26"/>
        <v>88.27</v>
      </c>
      <c r="I51" s="71">
        <f t="shared" si="26"/>
        <v>88.27</v>
      </c>
      <c r="J51" s="71">
        <f t="shared" si="26"/>
        <v>88.27</v>
      </c>
      <c r="K51" s="71">
        <f t="shared" si="26"/>
        <v>88.27</v>
      </c>
      <c r="L51" s="71">
        <f t="shared" si="26"/>
        <v>88.27</v>
      </c>
      <c r="M51" s="71">
        <f t="shared" si="26"/>
        <v>88.27</v>
      </c>
      <c r="N51" s="71">
        <f t="shared" si="26"/>
        <v>88.27</v>
      </c>
      <c r="O51" s="71">
        <f t="shared" si="26"/>
        <v>88.27</v>
      </c>
      <c r="P51" s="71">
        <f t="shared" si="26"/>
        <v>88.27</v>
      </c>
      <c r="Q51" s="71">
        <f t="shared" si="26"/>
        <v>88.27</v>
      </c>
      <c r="R51" s="71">
        <f t="shared" si="26"/>
        <v>88.27</v>
      </c>
      <c r="S51" s="71">
        <f t="shared" si="26"/>
        <v>88.27</v>
      </c>
      <c r="T51" s="71">
        <f t="shared" si="26"/>
        <v>88.27</v>
      </c>
      <c r="U51" s="71">
        <f t="shared" si="26"/>
        <v>88.27</v>
      </c>
      <c r="V51" s="71">
        <f t="shared" si="26"/>
        <v>88.27</v>
      </c>
      <c r="W51" s="71">
        <f t="shared" si="26"/>
        <v>88.27</v>
      </c>
      <c r="X51" s="71">
        <f t="shared" si="26"/>
        <v>88.27</v>
      </c>
      <c r="Y51" s="71">
        <f t="shared" si="26"/>
        <v>88.27</v>
      </c>
      <c r="Z51" s="71">
        <f t="shared" si="26"/>
        <v>88.27</v>
      </c>
      <c r="AA51" s="71">
        <f t="shared" si="26"/>
        <v>88.27</v>
      </c>
    </row>
    <row r="52" spans="1:27" ht="12.75" customHeight="1" x14ac:dyDescent="0.3">
      <c r="A52" s="162" t="s">
        <v>282</v>
      </c>
      <c r="B52" s="54" t="str">
        <f>"10"&amp;"."&amp;$B$662&amp;"."&amp;$B$663</f>
        <v>10.03.2024</v>
      </c>
      <c r="C52" s="134" t="s">
        <v>76</v>
      </c>
      <c r="D52" s="135">
        <f>ROUND(((D53+D54+D56+D55)/1000),5)</f>
        <v>2.5303800000000001</v>
      </c>
      <c r="E52" s="135">
        <f>ROUND(((E53+E54+E56+E55)/1000),5)</f>
        <v>2.4316599999999999</v>
      </c>
      <c r="F52" s="135">
        <f>ROUND(((F53+F54+F56+F55)/1000),5)</f>
        <v>2.4141499999999998</v>
      </c>
      <c r="G52" s="135">
        <f t="shared" ref="G52:AA52" si="27">ROUND(((G53+G54+G56+G55)/1000),5)</f>
        <v>2.40036</v>
      </c>
      <c r="H52" s="135">
        <f t="shared" si="27"/>
        <v>2.4182600000000001</v>
      </c>
      <c r="I52" s="135">
        <f t="shared" si="27"/>
        <v>2.4372199999999999</v>
      </c>
      <c r="J52" s="135">
        <f t="shared" si="27"/>
        <v>2.4620299999999999</v>
      </c>
      <c r="K52" s="135">
        <f t="shared" si="27"/>
        <v>2.6226099999999999</v>
      </c>
      <c r="L52" s="135">
        <f t="shared" si="27"/>
        <v>2.8535900000000001</v>
      </c>
      <c r="M52" s="135">
        <f t="shared" si="27"/>
        <v>2.9201999999999999</v>
      </c>
      <c r="N52" s="135">
        <f t="shared" si="27"/>
        <v>2.9935200000000002</v>
      </c>
      <c r="O52" s="135">
        <f t="shared" si="27"/>
        <v>2.9967299999999999</v>
      </c>
      <c r="P52" s="135">
        <f t="shared" si="27"/>
        <v>2.9805700000000002</v>
      </c>
      <c r="Q52" s="135">
        <f t="shared" si="27"/>
        <v>2.9625599999999999</v>
      </c>
      <c r="R52" s="135">
        <f t="shared" si="27"/>
        <v>2.9099499999999998</v>
      </c>
      <c r="S52" s="135">
        <f t="shared" si="27"/>
        <v>2.88225</v>
      </c>
      <c r="T52" s="135">
        <f t="shared" si="27"/>
        <v>2.8863500000000002</v>
      </c>
      <c r="U52" s="135">
        <f t="shared" si="27"/>
        <v>2.90442</v>
      </c>
      <c r="V52" s="135">
        <f t="shared" si="27"/>
        <v>2.9807199999999998</v>
      </c>
      <c r="W52" s="135">
        <f t="shared" si="27"/>
        <v>3.02982</v>
      </c>
      <c r="X52" s="135">
        <f t="shared" si="27"/>
        <v>3.01885</v>
      </c>
      <c r="Y52" s="135">
        <f t="shared" si="27"/>
        <v>2.9608400000000001</v>
      </c>
      <c r="Z52" s="135">
        <f t="shared" si="27"/>
        <v>2.7466900000000001</v>
      </c>
      <c r="AA52" s="135">
        <f t="shared" si="27"/>
        <v>2.4899399999999998</v>
      </c>
    </row>
    <row r="53" spans="1:27" ht="12.75" customHeight="1" outlineLevel="1" x14ac:dyDescent="0.3">
      <c r="A53" s="163" t="s">
        <v>283</v>
      </c>
      <c r="B53" s="94" t="s">
        <v>238</v>
      </c>
      <c r="C53" s="70" t="s">
        <v>79</v>
      </c>
      <c r="D53" s="71">
        <v>1365.1</v>
      </c>
      <c r="E53" s="71">
        <v>1266.3800000000001</v>
      </c>
      <c r="F53" s="71">
        <v>1248.8699999999999</v>
      </c>
      <c r="G53" s="71">
        <v>1235.08</v>
      </c>
      <c r="H53" s="71">
        <v>1252.98</v>
      </c>
      <c r="I53" s="71">
        <v>1271.94</v>
      </c>
      <c r="J53" s="71">
        <v>1296.75</v>
      </c>
      <c r="K53" s="71">
        <v>1457.33</v>
      </c>
      <c r="L53" s="71">
        <v>1688.31</v>
      </c>
      <c r="M53" s="71">
        <v>1754.92</v>
      </c>
      <c r="N53" s="71">
        <v>1828.24</v>
      </c>
      <c r="O53" s="71">
        <v>1831.45</v>
      </c>
      <c r="P53" s="71">
        <v>1815.29</v>
      </c>
      <c r="Q53" s="71">
        <v>1797.28</v>
      </c>
      <c r="R53" s="71">
        <v>1744.67</v>
      </c>
      <c r="S53" s="71">
        <v>1716.97</v>
      </c>
      <c r="T53" s="71">
        <v>1721.07</v>
      </c>
      <c r="U53" s="71">
        <v>1739.14</v>
      </c>
      <c r="V53" s="71">
        <v>1815.44</v>
      </c>
      <c r="W53" s="71">
        <v>1864.54</v>
      </c>
      <c r="X53" s="71">
        <v>1853.57</v>
      </c>
      <c r="Y53" s="71">
        <v>1795.56</v>
      </c>
      <c r="Z53" s="71">
        <v>1581.41</v>
      </c>
      <c r="AA53" s="71">
        <v>1324.66</v>
      </c>
    </row>
    <row r="54" spans="1:27" ht="12.75" customHeight="1" outlineLevel="1" x14ac:dyDescent="0.3">
      <c r="A54" s="163" t="s">
        <v>284</v>
      </c>
      <c r="B54" s="94" t="s">
        <v>90</v>
      </c>
      <c r="C54" s="70" t="s">
        <v>79</v>
      </c>
      <c r="D54" s="71">
        <f>$D$9</f>
        <v>1071.42</v>
      </c>
      <c r="E54" s="71">
        <f t="shared" ref="E54:AA54" si="28">$D$9</f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customHeight="1" outlineLevel="1" x14ac:dyDescent="0.3">
      <c r="A55" s="163" t="s">
        <v>285</v>
      </c>
      <c r="B55" s="94" t="s">
        <v>83</v>
      </c>
      <c r="C55" s="70" t="s">
        <v>79</v>
      </c>
      <c r="D55" s="71">
        <v>5.59</v>
      </c>
      <c r="E55" s="71">
        <v>5.59</v>
      </c>
      <c r="F55" s="71">
        <v>5.59</v>
      </c>
      <c r="G55" s="71">
        <v>5.59</v>
      </c>
      <c r="H55" s="71">
        <v>5.59</v>
      </c>
      <c r="I55" s="71">
        <v>5.59</v>
      </c>
      <c r="J55" s="71">
        <v>5.59</v>
      </c>
      <c r="K55" s="71">
        <v>5.59</v>
      </c>
      <c r="L55" s="71">
        <v>5.59</v>
      </c>
      <c r="M55" s="71">
        <v>5.59</v>
      </c>
      <c r="N55" s="71">
        <v>5.59</v>
      </c>
      <c r="O55" s="71">
        <v>5.59</v>
      </c>
      <c r="P55" s="71">
        <v>5.59</v>
      </c>
      <c r="Q55" s="71">
        <v>5.59</v>
      </c>
      <c r="R55" s="71">
        <v>5.59</v>
      </c>
      <c r="S55" s="71">
        <v>5.59</v>
      </c>
      <c r="T55" s="71">
        <v>5.59</v>
      </c>
      <c r="U55" s="71">
        <v>5.59</v>
      </c>
      <c r="V55" s="71">
        <v>5.59</v>
      </c>
      <c r="W55" s="71">
        <v>5.59</v>
      </c>
      <c r="X55" s="71">
        <v>5.59</v>
      </c>
      <c r="Y55" s="71">
        <v>5.59</v>
      </c>
      <c r="Z55" s="71">
        <v>5.59</v>
      </c>
      <c r="AA55" s="71">
        <v>5.59</v>
      </c>
    </row>
    <row r="56" spans="1:27" ht="12.75" customHeight="1" outlineLevel="1" x14ac:dyDescent="0.3">
      <c r="A56" s="163" t="s">
        <v>286</v>
      </c>
      <c r="B56" s="94" t="s">
        <v>81</v>
      </c>
      <c r="C56" s="70" t="s">
        <v>79</v>
      </c>
      <c r="D56" s="71">
        <f>$D$11</f>
        <v>88.27</v>
      </c>
      <c r="E56" s="71">
        <f t="shared" ref="E56:AA56" si="29">$D$11</f>
        <v>88.27</v>
      </c>
      <c r="F56" s="71">
        <f t="shared" si="29"/>
        <v>88.27</v>
      </c>
      <c r="G56" s="71">
        <f t="shared" si="29"/>
        <v>88.27</v>
      </c>
      <c r="H56" s="71">
        <f t="shared" si="29"/>
        <v>88.27</v>
      </c>
      <c r="I56" s="71">
        <f t="shared" si="29"/>
        <v>88.27</v>
      </c>
      <c r="J56" s="71">
        <f t="shared" si="29"/>
        <v>88.27</v>
      </c>
      <c r="K56" s="71">
        <f t="shared" si="29"/>
        <v>88.27</v>
      </c>
      <c r="L56" s="71">
        <f t="shared" si="29"/>
        <v>88.27</v>
      </c>
      <c r="M56" s="71">
        <f t="shared" si="29"/>
        <v>88.27</v>
      </c>
      <c r="N56" s="71">
        <f t="shared" si="29"/>
        <v>88.27</v>
      </c>
      <c r="O56" s="71">
        <f t="shared" si="29"/>
        <v>88.27</v>
      </c>
      <c r="P56" s="71">
        <f t="shared" si="29"/>
        <v>88.27</v>
      </c>
      <c r="Q56" s="71">
        <f t="shared" si="29"/>
        <v>88.27</v>
      </c>
      <c r="R56" s="71">
        <f t="shared" si="29"/>
        <v>88.27</v>
      </c>
      <c r="S56" s="71">
        <f t="shared" si="29"/>
        <v>88.27</v>
      </c>
      <c r="T56" s="71">
        <f t="shared" si="29"/>
        <v>88.27</v>
      </c>
      <c r="U56" s="71">
        <f t="shared" si="29"/>
        <v>88.27</v>
      </c>
      <c r="V56" s="71">
        <f t="shared" si="29"/>
        <v>88.27</v>
      </c>
      <c r="W56" s="71">
        <f t="shared" si="29"/>
        <v>88.27</v>
      </c>
      <c r="X56" s="71">
        <f t="shared" si="29"/>
        <v>88.27</v>
      </c>
      <c r="Y56" s="71">
        <f t="shared" si="29"/>
        <v>88.27</v>
      </c>
      <c r="Z56" s="71">
        <f t="shared" si="29"/>
        <v>88.27</v>
      </c>
      <c r="AA56" s="71">
        <f t="shared" si="29"/>
        <v>88.27</v>
      </c>
    </row>
    <row r="57" spans="1:27" ht="12.75" customHeight="1" x14ac:dyDescent="0.3">
      <c r="A57" s="162" t="s">
        <v>287</v>
      </c>
      <c r="B57" s="54" t="str">
        <f>"11"&amp;"."&amp;$B$662&amp;"."&amp;$B$663</f>
        <v>11.03.2024</v>
      </c>
      <c r="C57" s="134" t="s">
        <v>76</v>
      </c>
      <c r="D57" s="135">
        <f>ROUND(((D58+D59+D61+D60)/1000),5)</f>
        <v>2.4339300000000001</v>
      </c>
      <c r="E57" s="135">
        <f>ROUND(((E58+E59+E61+E60)/1000),5)</f>
        <v>2.4066200000000002</v>
      </c>
      <c r="F57" s="135">
        <f>ROUND(((F58+F59+F61+F60)/1000),5)</f>
        <v>2.36625</v>
      </c>
      <c r="G57" s="135">
        <f t="shared" ref="G57:AA57" si="30">ROUND(((G58+G59+G61+G60)/1000),5)</f>
        <v>2.34816</v>
      </c>
      <c r="H57" s="135">
        <f t="shared" si="30"/>
        <v>2.3889399999999998</v>
      </c>
      <c r="I57" s="135">
        <f t="shared" si="30"/>
        <v>2.4767000000000001</v>
      </c>
      <c r="J57" s="135">
        <f t="shared" si="30"/>
        <v>2.65225</v>
      </c>
      <c r="K57" s="135">
        <f t="shared" si="30"/>
        <v>2.8655599999999999</v>
      </c>
      <c r="L57" s="135">
        <f t="shared" si="30"/>
        <v>2.99098</v>
      </c>
      <c r="M57" s="135">
        <f t="shared" si="30"/>
        <v>3.0673900000000001</v>
      </c>
      <c r="N57" s="135">
        <f t="shared" si="30"/>
        <v>3.0538400000000001</v>
      </c>
      <c r="O57" s="135">
        <f t="shared" si="30"/>
        <v>3.05802</v>
      </c>
      <c r="P57" s="135">
        <f t="shared" si="30"/>
        <v>3.0422699999999998</v>
      </c>
      <c r="Q57" s="135">
        <f t="shared" si="30"/>
        <v>3.0295700000000001</v>
      </c>
      <c r="R57" s="135">
        <f t="shared" si="30"/>
        <v>3.00631</v>
      </c>
      <c r="S57" s="135">
        <f t="shared" si="30"/>
        <v>2.9863400000000002</v>
      </c>
      <c r="T57" s="135">
        <f t="shared" si="30"/>
        <v>2.9833699999999999</v>
      </c>
      <c r="U57" s="135">
        <f t="shared" si="30"/>
        <v>2.9146899999999998</v>
      </c>
      <c r="V57" s="135">
        <f t="shared" si="30"/>
        <v>2.94055</v>
      </c>
      <c r="W57" s="135">
        <f t="shared" si="30"/>
        <v>2.9661599999999999</v>
      </c>
      <c r="X57" s="135">
        <f t="shared" si="30"/>
        <v>2.9265599999999998</v>
      </c>
      <c r="Y57" s="135">
        <f t="shared" si="30"/>
        <v>2.86612</v>
      </c>
      <c r="Z57" s="135">
        <f t="shared" si="30"/>
        <v>2.66282</v>
      </c>
      <c r="AA57" s="135">
        <f t="shared" si="30"/>
        <v>2.4229099999999999</v>
      </c>
    </row>
    <row r="58" spans="1:27" ht="12.75" customHeight="1" outlineLevel="1" x14ac:dyDescent="0.3">
      <c r="A58" s="163" t="s">
        <v>288</v>
      </c>
      <c r="B58" s="94" t="s">
        <v>238</v>
      </c>
      <c r="C58" s="70" t="s">
        <v>79</v>
      </c>
      <c r="D58" s="71">
        <v>1268.6500000000001</v>
      </c>
      <c r="E58" s="71">
        <v>1241.3399999999999</v>
      </c>
      <c r="F58" s="71">
        <v>1200.97</v>
      </c>
      <c r="G58" s="71">
        <v>1182.8800000000001</v>
      </c>
      <c r="H58" s="71">
        <v>1223.6600000000001</v>
      </c>
      <c r="I58" s="71">
        <v>1311.42</v>
      </c>
      <c r="J58" s="71">
        <v>1486.97</v>
      </c>
      <c r="K58" s="71">
        <v>1700.28</v>
      </c>
      <c r="L58" s="71">
        <v>1825.7</v>
      </c>
      <c r="M58" s="71">
        <v>1902.11</v>
      </c>
      <c r="N58" s="71">
        <v>1888.56</v>
      </c>
      <c r="O58" s="71">
        <v>1892.74</v>
      </c>
      <c r="P58" s="71">
        <v>1876.99</v>
      </c>
      <c r="Q58" s="71">
        <v>1864.29</v>
      </c>
      <c r="R58" s="71">
        <v>1841.03</v>
      </c>
      <c r="S58" s="71">
        <v>1821.06</v>
      </c>
      <c r="T58" s="71">
        <v>1818.09</v>
      </c>
      <c r="U58" s="71">
        <v>1749.41</v>
      </c>
      <c r="V58" s="71">
        <v>1775.27</v>
      </c>
      <c r="W58" s="71">
        <v>1800.88</v>
      </c>
      <c r="X58" s="71">
        <v>1761.28</v>
      </c>
      <c r="Y58" s="71">
        <v>1700.84</v>
      </c>
      <c r="Z58" s="71">
        <v>1497.54</v>
      </c>
      <c r="AA58" s="71">
        <v>1257.6300000000001</v>
      </c>
    </row>
    <row r="59" spans="1:27" ht="12.75" customHeight="1" outlineLevel="1" x14ac:dyDescent="0.3">
      <c r="A59" s="163" t="s">
        <v>289</v>
      </c>
      <c r="B59" s="94" t="s">
        <v>90</v>
      </c>
      <c r="C59" s="70" t="s">
        <v>79</v>
      </c>
      <c r="D59" s="71">
        <f>$D$9</f>
        <v>1071.42</v>
      </c>
      <c r="E59" s="71">
        <f t="shared" ref="E59:AA59" si="31">$D$9</f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customHeight="1" outlineLevel="1" x14ac:dyDescent="0.3">
      <c r="A60" s="163" t="s">
        <v>290</v>
      </c>
      <c r="B60" s="94" t="s">
        <v>83</v>
      </c>
      <c r="C60" s="70" t="s">
        <v>79</v>
      </c>
      <c r="D60" s="71">
        <v>5.59</v>
      </c>
      <c r="E60" s="71">
        <v>5.59</v>
      </c>
      <c r="F60" s="71">
        <v>5.59</v>
      </c>
      <c r="G60" s="71">
        <v>5.59</v>
      </c>
      <c r="H60" s="71">
        <v>5.59</v>
      </c>
      <c r="I60" s="71">
        <v>5.59</v>
      </c>
      <c r="J60" s="71">
        <v>5.59</v>
      </c>
      <c r="K60" s="71">
        <v>5.59</v>
      </c>
      <c r="L60" s="71">
        <v>5.59</v>
      </c>
      <c r="M60" s="71">
        <v>5.59</v>
      </c>
      <c r="N60" s="71">
        <v>5.59</v>
      </c>
      <c r="O60" s="71">
        <v>5.59</v>
      </c>
      <c r="P60" s="71">
        <v>5.59</v>
      </c>
      <c r="Q60" s="71">
        <v>5.59</v>
      </c>
      <c r="R60" s="71">
        <v>5.59</v>
      </c>
      <c r="S60" s="71">
        <v>5.59</v>
      </c>
      <c r="T60" s="71">
        <v>5.59</v>
      </c>
      <c r="U60" s="71">
        <v>5.59</v>
      </c>
      <c r="V60" s="71">
        <v>5.59</v>
      </c>
      <c r="W60" s="71">
        <v>5.59</v>
      </c>
      <c r="X60" s="71">
        <v>5.59</v>
      </c>
      <c r="Y60" s="71">
        <v>5.59</v>
      </c>
      <c r="Z60" s="71">
        <v>5.59</v>
      </c>
      <c r="AA60" s="71">
        <v>5.59</v>
      </c>
    </row>
    <row r="61" spans="1:27" ht="12.75" customHeight="1" outlineLevel="1" x14ac:dyDescent="0.3">
      <c r="A61" s="163" t="s">
        <v>291</v>
      </c>
      <c r="B61" s="94" t="s">
        <v>81</v>
      </c>
      <c r="C61" s="70" t="s">
        <v>79</v>
      </c>
      <c r="D61" s="71">
        <f>$D$11</f>
        <v>88.27</v>
      </c>
      <c r="E61" s="71">
        <f t="shared" ref="E61:AA61" si="32">$D$11</f>
        <v>88.27</v>
      </c>
      <c r="F61" s="71">
        <f t="shared" si="32"/>
        <v>88.27</v>
      </c>
      <c r="G61" s="71">
        <f t="shared" si="32"/>
        <v>88.27</v>
      </c>
      <c r="H61" s="71">
        <f t="shared" si="32"/>
        <v>88.27</v>
      </c>
      <c r="I61" s="71">
        <f t="shared" si="32"/>
        <v>88.27</v>
      </c>
      <c r="J61" s="71">
        <f t="shared" si="32"/>
        <v>88.27</v>
      </c>
      <c r="K61" s="71">
        <f t="shared" si="32"/>
        <v>88.27</v>
      </c>
      <c r="L61" s="71">
        <f t="shared" si="32"/>
        <v>88.27</v>
      </c>
      <c r="M61" s="71">
        <f t="shared" si="32"/>
        <v>88.27</v>
      </c>
      <c r="N61" s="71">
        <f t="shared" si="32"/>
        <v>88.27</v>
      </c>
      <c r="O61" s="71">
        <f t="shared" si="32"/>
        <v>88.27</v>
      </c>
      <c r="P61" s="71">
        <f t="shared" si="32"/>
        <v>88.27</v>
      </c>
      <c r="Q61" s="71">
        <f t="shared" si="32"/>
        <v>88.27</v>
      </c>
      <c r="R61" s="71">
        <f t="shared" si="32"/>
        <v>88.27</v>
      </c>
      <c r="S61" s="71">
        <f t="shared" si="32"/>
        <v>88.27</v>
      </c>
      <c r="T61" s="71">
        <f t="shared" si="32"/>
        <v>88.27</v>
      </c>
      <c r="U61" s="71">
        <f t="shared" si="32"/>
        <v>88.27</v>
      </c>
      <c r="V61" s="71">
        <f t="shared" si="32"/>
        <v>88.27</v>
      </c>
      <c r="W61" s="71">
        <f t="shared" si="32"/>
        <v>88.27</v>
      </c>
      <c r="X61" s="71">
        <f t="shared" si="32"/>
        <v>88.27</v>
      </c>
      <c r="Y61" s="71">
        <f t="shared" si="32"/>
        <v>88.27</v>
      </c>
      <c r="Z61" s="71">
        <f t="shared" si="32"/>
        <v>88.27</v>
      </c>
      <c r="AA61" s="71">
        <f t="shared" si="32"/>
        <v>88.27</v>
      </c>
    </row>
    <row r="62" spans="1:27" ht="12.75" customHeight="1" x14ac:dyDescent="0.3">
      <c r="A62" s="162" t="s">
        <v>292</v>
      </c>
      <c r="B62" s="54" t="str">
        <f>"12"&amp;"."&amp;$B$662&amp;"."&amp;$B$663</f>
        <v>12.03.2024</v>
      </c>
      <c r="C62" s="134" t="s">
        <v>76</v>
      </c>
      <c r="D62" s="135">
        <f>ROUND(((D63+D64+D66+D65)/1000),5)</f>
        <v>2.4229500000000002</v>
      </c>
      <c r="E62" s="135">
        <f>ROUND(((E63+E64+E66+E65)/1000),5)</f>
        <v>2.3728500000000001</v>
      </c>
      <c r="F62" s="135">
        <f>ROUND(((F63+F64+F66+F65)/1000),5)</f>
        <v>2.3352499999999998</v>
      </c>
      <c r="G62" s="135">
        <f t="shared" ref="G62:AA62" si="33">ROUND(((G63+G64+G66+G65)/1000),5)</f>
        <v>2.3325</v>
      </c>
      <c r="H62" s="135">
        <f t="shared" si="33"/>
        <v>2.3845399999999999</v>
      </c>
      <c r="I62" s="135">
        <f t="shared" si="33"/>
        <v>2.4815299999999998</v>
      </c>
      <c r="J62" s="135">
        <f t="shared" si="33"/>
        <v>2.6480299999999999</v>
      </c>
      <c r="K62" s="135">
        <f t="shared" si="33"/>
        <v>2.8732099999999998</v>
      </c>
      <c r="L62" s="135">
        <f t="shared" si="33"/>
        <v>2.9493999999999998</v>
      </c>
      <c r="M62" s="135">
        <f t="shared" si="33"/>
        <v>3.0051000000000001</v>
      </c>
      <c r="N62" s="135">
        <f t="shared" si="33"/>
        <v>3.0051700000000001</v>
      </c>
      <c r="O62" s="135">
        <f t="shared" si="33"/>
        <v>3.0119500000000001</v>
      </c>
      <c r="P62" s="135">
        <f t="shared" si="33"/>
        <v>2.9940899999999999</v>
      </c>
      <c r="Q62" s="135">
        <f t="shared" si="33"/>
        <v>2.9933000000000001</v>
      </c>
      <c r="R62" s="135">
        <f t="shared" si="33"/>
        <v>2.9702999999999999</v>
      </c>
      <c r="S62" s="135">
        <f t="shared" si="33"/>
        <v>2.9536899999999999</v>
      </c>
      <c r="T62" s="135">
        <f t="shared" si="33"/>
        <v>2.9496000000000002</v>
      </c>
      <c r="U62" s="135">
        <f t="shared" si="33"/>
        <v>2.9012600000000002</v>
      </c>
      <c r="V62" s="135">
        <f t="shared" si="33"/>
        <v>2.94658</v>
      </c>
      <c r="W62" s="135">
        <f t="shared" si="33"/>
        <v>2.97153</v>
      </c>
      <c r="X62" s="135">
        <f t="shared" si="33"/>
        <v>2.9660299999999999</v>
      </c>
      <c r="Y62" s="135">
        <f t="shared" si="33"/>
        <v>2.87731</v>
      </c>
      <c r="Z62" s="135">
        <f t="shared" si="33"/>
        <v>2.6658599999999999</v>
      </c>
      <c r="AA62" s="135">
        <f t="shared" si="33"/>
        <v>2.4843199999999999</v>
      </c>
    </row>
    <row r="63" spans="1:27" ht="12.75" customHeight="1" outlineLevel="1" x14ac:dyDescent="0.3">
      <c r="A63" s="163" t="s">
        <v>293</v>
      </c>
      <c r="B63" s="94" t="s">
        <v>238</v>
      </c>
      <c r="C63" s="70" t="s">
        <v>79</v>
      </c>
      <c r="D63" s="71">
        <v>1257.67</v>
      </c>
      <c r="E63" s="71">
        <v>1207.57</v>
      </c>
      <c r="F63" s="71">
        <v>1169.97</v>
      </c>
      <c r="G63" s="71">
        <v>1167.22</v>
      </c>
      <c r="H63" s="71">
        <v>1219.26</v>
      </c>
      <c r="I63" s="71">
        <v>1316.25</v>
      </c>
      <c r="J63" s="71">
        <v>1482.75</v>
      </c>
      <c r="K63" s="71">
        <v>1707.93</v>
      </c>
      <c r="L63" s="71">
        <v>1784.12</v>
      </c>
      <c r="M63" s="71">
        <v>1839.82</v>
      </c>
      <c r="N63" s="71">
        <v>1839.89</v>
      </c>
      <c r="O63" s="71">
        <v>1846.67</v>
      </c>
      <c r="P63" s="71">
        <v>1828.81</v>
      </c>
      <c r="Q63" s="71">
        <v>1828.02</v>
      </c>
      <c r="R63" s="71">
        <v>1805.02</v>
      </c>
      <c r="S63" s="71">
        <v>1788.41</v>
      </c>
      <c r="T63" s="71">
        <v>1784.32</v>
      </c>
      <c r="U63" s="71">
        <v>1735.98</v>
      </c>
      <c r="V63" s="71">
        <v>1781.3</v>
      </c>
      <c r="W63" s="71">
        <v>1806.25</v>
      </c>
      <c r="X63" s="71">
        <v>1800.75</v>
      </c>
      <c r="Y63" s="71">
        <v>1712.03</v>
      </c>
      <c r="Z63" s="71">
        <v>1500.58</v>
      </c>
      <c r="AA63" s="71">
        <v>1319.04</v>
      </c>
    </row>
    <row r="64" spans="1:27" ht="12.75" customHeight="1" outlineLevel="1" x14ac:dyDescent="0.3">
      <c r="A64" s="163" t="s">
        <v>294</v>
      </c>
      <c r="B64" s="94" t="s">
        <v>90</v>
      </c>
      <c r="C64" s="70" t="s">
        <v>79</v>
      </c>
      <c r="D64" s="71">
        <f>$D$9</f>
        <v>1071.42</v>
      </c>
      <c r="E64" s="71">
        <f t="shared" ref="E64:AA64" si="34">$D$9</f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customHeight="1" outlineLevel="1" x14ac:dyDescent="0.3">
      <c r="A65" s="163" t="s">
        <v>295</v>
      </c>
      <c r="B65" s="94" t="s">
        <v>83</v>
      </c>
      <c r="C65" s="70" t="s">
        <v>79</v>
      </c>
      <c r="D65" s="71">
        <v>5.59</v>
      </c>
      <c r="E65" s="71">
        <v>5.59</v>
      </c>
      <c r="F65" s="71">
        <v>5.59</v>
      </c>
      <c r="G65" s="71">
        <v>5.59</v>
      </c>
      <c r="H65" s="71">
        <v>5.59</v>
      </c>
      <c r="I65" s="71">
        <v>5.59</v>
      </c>
      <c r="J65" s="71">
        <v>5.59</v>
      </c>
      <c r="K65" s="71">
        <v>5.59</v>
      </c>
      <c r="L65" s="71">
        <v>5.59</v>
      </c>
      <c r="M65" s="71">
        <v>5.59</v>
      </c>
      <c r="N65" s="71">
        <v>5.59</v>
      </c>
      <c r="O65" s="71">
        <v>5.59</v>
      </c>
      <c r="P65" s="71">
        <v>5.59</v>
      </c>
      <c r="Q65" s="71">
        <v>5.59</v>
      </c>
      <c r="R65" s="71">
        <v>5.59</v>
      </c>
      <c r="S65" s="71">
        <v>5.59</v>
      </c>
      <c r="T65" s="71">
        <v>5.59</v>
      </c>
      <c r="U65" s="71">
        <v>5.59</v>
      </c>
      <c r="V65" s="71">
        <v>5.59</v>
      </c>
      <c r="W65" s="71">
        <v>5.59</v>
      </c>
      <c r="X65" s="71">
        <v>5.59</v>
      </c>
      <c r="Y65" s="71">
        <v>5.59</v>
      </c>
      <c r="Z65" s="71">
        <v>5.59</v>
      </c>
      <c r="AA65" s="71">
        <v>5.59</v>
      </c>
    </row>
    <row r="66" spans="1:27" ht="12.75" customHeight="1" outlineLevel="1" x14ac:dyDescent="0.3">
      <c r="A66" s="163" t="s">
        <v>296</v>
      </c>
      <c r="B66" s="94" t="s">
        <v>81</v>
      </c>
      <c r="C66" s="70" t="s">
        <v>79</v>
      </c>
      <c r="D66" s="71">
        <f>$D$11</f>
        <v>88.27</v>
      </c>
      <c r="E66" s="71">
        <f t="shared" ref="E66:AA66" si="35">$D$11</f>
        <v>88.27</v>
      </c>
      <c r="F66" s="71">
        <f t="shared" si="35"/>
        <v>88.27</v>
      </c>
      <c r="G66" s="71">
        <f t="shared" si="35"/>
        <v>88.27</v>
      </c>
      <c r="H66" s="71">
        <f t="shared" si="35"/>
        <v>88.27</v>
      </c>
      <c r="I66" s="71">
        <f t="shared" si="35"/>
        <v>88.27</v>
      </c>
      <c r="J66" s="71">
        <f t="shared" si="35"/>
        <v>88.27</v>
      </c>
      <c r="K66" s="71">
        <f t="shared" si="35"/>
        <v>88.27</v>
      </c>
      <c r="L66" s="71">
        <f t="shared" si="35"/>
        <v>88.27</v>
      </c>
      <c r="M66" s="71">
        <f t="shared" si="35"/>
        <v>88.27</v>
      </c>
      <c r="N66" s="71">
        <f t="shared" si="35"/>
        <v>88.27</v>
      </c>
      <c r="O66" s="71">
        <f t="shared" si="35"/>
        <v>88.27</v>
      </c>
      <c r="P66" s="71">
        <f t="shared" si="35"/>
        <v>88.27</v>
      </c>
      <c r="Q66" s="71">
        <f t="shared" si="35"/>
        <v>88.27</v>
      </c>
      <c r="R66" s="71">
        <f t="shared" si="35"/>
        <v>88.27</v>
      </c>
      <c r="S66" s="71">
        <f t="shared" si="35"/>
        <v>88.27</v>
      </c>
      <c r="T66" s="71">
        <f t="shared" si="35"/>
        <v>88.27</v>
      </c>
      <c r="U66" s="71">
        <f t="shared" si="35"/>
        <v>88.27</v>
      </c>
      <c r="V66" s="71">
        <f t="shared" si="35"/>
        <v>88.27</v>
      </c>
      <c r="W66" s="71">
        <f t="shared" si="35"/>
        <v>88.27</v>
      </c>
      <c r="X66" s="71">
        <f t="shared" si="35"/>
        <v>88.27</v>
      </c>
      <c r="Y66" s="71">
        <f t="shared" si="35"/>
        <v>88.27</v>
      </c>
      <c r="Z66" s="71">
        <f t="shared" si="35"/>
        <v>88.27</v>
      </c>
      <c r="AA66" s="71">
        <f t="shared" si="35"/>
        <v>88.27</v>
      </c>
    </row>
    <row r="67" spans="1:27" ht="12.75" customHeight="1" x14ac:dyDescent="0.3">
      <c r="A67" s="162" t="s">
        <v>297</v>
      </c>
      <c r="B67" s="54" t="str">
        <f>"13"&amp;"."&amp;$B$662&amp;"."&amp;$B$663</f>
        <v>13.03.2024</v>
      </c>
      <c r="C67" s="134" t="s">
        <v>76</v>
      </c>
      <c r="D67" s="135">
        <f>ROUND(((D68+D69+D71+D70)/1000),5)</f>
        <v>2.3955500000000001</v>
      </c>
      <c r="E67" s="135">
        <f>ROUND(((E68+E69+E71+E70)/1000),5)</f>
        <v>2.36049</v>
      </c>
      <c r="F67" s="135">
        <f>ROUND(((F68+F69+F71+F70)/1000),5)</f>
        <v>2.3351999999999999</v>
      </c>
      <c r="G67" s="135">
        <f t="shared" ref="G67:AA67" si="36">ROUND(((G68+G69+G71+G70)/1000),5)</f>
        <v>2.33405</v>
      </c>
      <c r="H67" s="135">
        <f t="shared" si="36"/>
        <v>2.3590300000000002</v>
      </c>
      <c r="I67" s="135">
        <f t="shared" si="36"/>
        <v>2.4569800000000002</v>
      </c>
      <c r="J67" s="135">
        <f t="shared" si="36"/>
        <v>2.6372499999999999</v>
      </c>
      <c r="K67" s="135">
        <f t="shared" si="36"/>
        <v>2.8635000000000002</v>
      </c>
      <c r="L67" s="135">
        <f t="shared" si="36"/>
        <v>2.8991799999999999</v>
      </c>
      <c r="M67" s="135">
        <f t="shared" si="36"/>
        <v>3.06006</v>
      </c>
      <c r="N67" s="135">
        <f t="shared" si="36"/>
        <v>3.04942</v>
      </c>
      <c r="O67" s="135">
        <f t="shared" si="36"/>
        <v>2.9674</v>
      </c>
      <c r="P67" s="135">
        <f t="shared" si="36"/>
        <v>2.9203600000000001</v>
      </c>
      <c r="Q67" s="135">
        <f t="shared" si="36"/>
        <v>2.96102</v>
      </c>
      <c r="R67" s="135">
        <f t="shared" si="36"/>
        <v>2.9396900000000001</v>
      </c>
      <c r="S67" s="135">
        <f t="shared" si="36"/>
        <v>2.91587</v>
      </c>
      <c r="T67" s="135">
        <f t="shared" si="36"/>
        <v>2.8889900000000002</v>
      </c>
      <c r="U67" s="135">
        <f t="shared" si="36"/>
        <v>2.8870100000000001</v>
      </c>
      <c r="V67" s="135">
        <f t="shared" si="36"/>
        <v>2.9199199999999998</v>
      </c>
      <c r="W67" s="135">
        <f t="shared" si="36"/>
        <v>2.9782099999999998</v>
      </c>
      <c r="X67" s="135">
        <f t="shared" si="36"/>
        <v>2.9528599999999998</v>
      </c>
      <c r="Y67" s="135">
        <f t="shared" si="36"/>
        <v>2.8740899999999998</v>
      </c>
      <c r="Z67" s="135">
        <f t="shared" si="36"/>
        <v>2.66275</v>
      </c>
      <c r="AA67" s="135">
        <f t="shared" si="36"/>
        <v>2.46143</v>
      </c>
    </row>
    <row r="68" spans="1:27" ht="12.75" customHeight="1" outlineLevel="1" x14ac:dyDescent="0.3">
      <c r="A68" s="163" t="s">
        <v>298</v>
      </c>
      <c r="B68" s="94" t="s">
        <v>238</v>
      </c>
      <c r="C68" s="70" t="s">
        <v>79</v>
      </c>
      <c r="D68" s="71">
        <v>1230.27</v>
      </c>
      <c r="E68" s="71">
        <v>1195.21</v>
      </c>
      <c r="F68" s="71">
        <v>1169.92</v>
      </c>
      <c r="G68" s="71">
        <v>1168.77</v>
      </c>
      <c r="H68" s="71">
        <v>1193.75</v>
      </c>
      <c r="I68" s="71">
        <v>1291.7</v>
      </c>
      <c r="J68" s="71">
        <v>1471.97</v>
      </c>
      <c r="K68" s="71">
        <v>1698.22</v>
      </c>
      <c r="L68" s="71">
        <v>1733.9</v>
      </c>
      <c r="M68" s="71">
        <v>1894.78</v>
      </c>
      <c r="N68" s="71">
        <v>1884.14</v>
      </c>
      <c r="O68" s="71">
        <v>1802.12</v>
      </c>
      <c r="P68" s="71">
        <v>1755.08</v>
      </c>
      <c r="Q68" s="71">
        <v>1795.74</v>
      </c>
      <c r="R68" s="71">
        <v>1774.41</v>
      </c>
      <c r="S68" s="71">
        <v>1750.59</v>
      </c>
      <c r="T68" s="71">
        <v>1723.71</v>
      </c>
      <c r="U68" s="71">
        <v>1721.73</v>
      </c>
      <c r="V68" s="71">
        <v>1754.64</v>
      </c>
      <c r="W68" s="71">
        <v>1812.93</v>
      </c>
      <c r="X68" s="71">
        <v>1787.58</v>
      </c>
      <c r="Y68" s="71">
        <v>1708.81</v>
      </c>
      <c r="Z68" s="71">
        <v>1497.47</v>
      </c>
      <c r="AA68" s="71">
        <v>1296.1500000000001</v>
      </c>
    </row>
    <row r="69" spans="1:27" ht="12.75" customHeight="1" outlineLevel="1" x14ac:dyDescent="0.3">
      <c r="A69" s="163" t="s">
        <v>299</v>
      </c>
      <c r="B69" s="94" t="s">
        <v>90</v>
      </c>
      <c r="C69" s="70" t="s">
        <v>79</v>
      </c>
      <c r="D69" s="71">
        <f>$D$9</f>
        <v>1071.42</v>
      </c>
      <c r="E69" s="71">
        <f t="shared" ref="E69:AA69" si="37">$D$9</f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customHeight="1" outlineLevel="1" x14ac:dyDescent="0.3">
      <c r="A70" s="163" t="s">
        <v>300</v>
      </c>
      <c r="B70" s="94" t="s">
        <v>83</v>
      </c>
      <c r="C70" s="70" t="s">
        <v>79</v>
      </c>
      <c r="D70" s="71">
        <v>5.59</v>
      </c>
      <c r="E70" s="71">
        <v>5.59</v>
      </c>
      <c r="F70" s="71">
        <v>5.59</v>
      </c>
      <c r="G70" s="71">
        <v>5.59</v>
      </c>
      <c r="H70" s="71">
        <v>5.59</v>
      </c>
      <c r="I70" s="71">
        <v>5.59</v>
      </c>
      <c r="J70" s="71">
        <v>5.59</v>
      </c>
      <c r="K70" s="71">
        <v>5.59</v>
      </c>
      <c r="L70" s="71">
        <v>5.59</v>
      </c>
      <c r="M70" s="71">
        <v>5.59</v>
      </c>
      <c r="N70" s="71">
        <v>5.59</v>
      </c>
      <c r="O70" s="71">
        <v>5.59</v>
      </c>
      <c r="P70" s="71">
        <v>5.59</v>
      </c>
      <c r="Q70" s="71">
        <v>5.59</v>
      </c>
      <c r="R70" s="71">
        <v>5.59</v>
      </c>
      <c r="S70" s="71">
        <v>5.59</v>
      </c>
      <c r="T70" s="71">
        <v>5.59</v>
      </c>
      <c r="U70" s="71">
        <v>5.59</v>
      </c>
      <c r="V70" s="71">
        <v>5.59</v>
      </c>
      <c r="W70" s="71">
        <v>5.59</v>
      </c>
      <c r="X70" s="71">
        <v>5.59</v>
      </c>
      <c r="Y70" s="71">
        <v>5.59</v>
      </c>
      <c r="Z70" s="71">
        <v>5.59</v>
      </c>
      <c r="AA70" s="71">
        <v>5.59</v>
      </c>
    </row>
    <row r="71" spans="1:27" ht="12.75" customHeight="1" outlineLevel="1" x14ac:dyDescent="0.3">
      <c r="A71" s="163" t="s">
        <v>301</v>
      </c>
      <c r="B71" s="94" t="s">
        <v>81</v>
      </c>
      <c r="C71" s="70" t="s">
        <v>79</v>
      </c>
      <c r="D71" s="71">
        <f>$D$11</f>
        <v>88.27</v>
      </c>
      <c r="E71" s="71">
        <f t="shared" ref="E71:AA71" si="38">$D$11</f>
        <v>88.27</v>
      </c>
      <c r="F71" s="71">
        <f t="shared" si="38"/>
        <v>88.27</v>
      </c>
      <c r="G71" s="71">
        <f t="shared" si="38"/>
        <v>88.27</v>
      </c>
      <c r="H71" s="71">
        <f t="shared" si="38"/>
        <v>88.27</v>
      </c>
      <c r="I71" s="71">
        <f t="shared" si="38"/>
        <v>88.27</v>
      </c>
      <c r="J71" s="71">
        <f t="shared" si="38"/>
        <v>88.27</v>
      </c>
      <c r="K71" s="71">
        <f t="shared" si="38"/>
        <v>88.27</v>
      </c>
      <c r="L71" s="71">
        <f t="shared" si="38"/>
        <v>88.27</v>
      </c>
      <c r="M71" s="71">
        <f t="shared" si="38"/>
        <v>88.27</v>
      </c>
      <c r="N71" s="71">
        <f t="shared" si="38"/>
        <v>88.27</v>
      </c>
      <c r="O71" s="71">
        <f t="shared" si="38"/>
        <v>88.27</v>
      </c>
      <c r="P71" s="71">
        <f t="shared" si="38"/>
        <v>88.27</v>
      </c>
      <c r="Q71" s="71">
        <f t="shared" si="38"/>
        <v>88.27</v>
      </c>
      <c r="R71" s="71">
        <f t="shared" si="38"/>
        <v>88.27</v>
      </c>
      <c r="S71" s="71">
        <f t="shared" si="38"/>
        <v>88.27</v>
      </c>
      <c r="T71" s="71">
        <f t="shared" si="38"/>
        <v>88.27</v>
      </c>
      <c r="U71" s="71">
        <f t="shared" si="38"/>
        <v>88.27</v>
      </c>
      <c r="V71" s="71">
        <f t="shared" si="38"/>
        <v>88.27</v>
      </c>
      <c r="W71" s="71">
        <f t="shared" si="38"/>
        <v>88.27</v>
      </c>
      <c r="X71" s="71">
        <f t="shared" si="38"/>
        <v>88.27</v>
      </c>
      <c r="Y71" s="71">
        <f t="shared" si="38"/>
        <v>88.27</v>
      </c>
      <c r="Z71" s="71">
        <f t="shared" si="38"/>
        <v>88.27</v>
      </c>
      <c r="AA71" s="71">
        <f t="shared" si="38"/>
        <v>88.27</v>
      </c>
    </row>
    <row r="72" spans="1:27" ht="12.75" customHeight="1" x14ac:dyDescent="0.3">
      <c r="A72" s="162" t="s">
        <v>302</v>
      </c>
      <c r="B72" s="54" t="str">
        <f>"14"&amp;"."&amp;$B$662&amp;"."&amp;$B$663</f>
        <v>14.03.2024</v>
      </c>
      <c r="C72" s="134" t="s">
        <v>76</v>
      </c>
      <c r="D72" s="135">
        <f>ROUND(((D73+D74+D76+D75)/1000),5)</f>
        <v>2.42517</v>
      </c>
      <c r="E72" s="135">
        <f>ROUND(((E73+E74+E76+E75)/1000),5)</f>
        <v>2.3473799999999998</v>
      </c>
      <c r="F72" s="135">
        <f>ROUND(((F73+F74+F76+F75)/1000),5)</f>
        <v>2.3335499999999998</v>
      </c>
      <c r="G72" s="135">
        <f t="shared" ref="G72:AA72" si="39">ROUND(((G73+G74+G76+G75)/1000),5)</f>
        <v>2.3363</v>
      </c>
      <c r="H72" s="135">
        <f t="shared" si="39"/>
        <v>2.3796499999999998</v>
      </c>
      <c r="I72" s="135">
        <f t="shared" si="39"/>
        <v>2.45608</v>
      </c>
      <c r="J72" s="135">
        <f t="shared" si="39"/>
        <v>2.6218400000000002</v>
      </c>
      <c r="K72" s="135">
        <f t="shared" si="39"/>
        <v>2.8440799999999999</v>
      </c>
      <c r="L72" s="135">
        <f t="shared" si="39"/>
        <v>2.9138500000000001</v>
      </c>
      <c r="M72" s="135">
        <f t="shared" si="39"/>
        <v>2.9817999999999998</v>
      </c>
      <c r="N72" s="135">
        <f t="shared" si="39"/>
        <v>2.9696500000000001</v>
      </c>
      <c r="O72" s="135">
        <f t="shared" si="39"/>
        <v>3.00576</v>
      </c>
      <c r="P72" s="135">
        <f t="shared" si="39"/>
        <v>2.9808300000000001</v>
      </c>
      <c r="Q72" s="135">
        <f t="shared" si="39"/>
        <v>2.9711699999999999</v>
      </c>
      <c r="R72" s="135">
        <f t="shared" si="39"/>
        <v>2.9520400000000002</v>
      </c>
      <c r="S72" s="135">
        <f t="shared" si="39"/>
        <v>2.9262000000000001</v>
      </c>
      <c r="T72" s="135">
        <f t="shared" si="39"/>
        <v>2.92347</v>
      </c>
      <c r="U72" s="135">
        <f t="shared" si="39"/>
        <v>2.88313</v>
      </c>
      <c r="V72" s="135">
        <f t="shared" si="39"/>
        <v>2.9695100000000001</v>
      </c>
      <c r="W72" s="135">
        <f t="shared" si="39"/>
        <v>3.0009199999999998</v>
      </c>
      <c r="X72" s="135">
        <f t="shared" si="39"/>
        <v>2.9614500000000001</v>
      </c>
      <c r="Y72" s="135">
        <f t="shared" si="39"/>
        <v>2.8744399999999999</v>
      </c>
      <c r="Z72" s="135">
        <f t="shared" si="39"/>
        <v>2.6932700000000001</v>
      </c>
      <c r="AA72" s="135">
        <f t="shared" si="39"/>
        <v>2.5455299999999998</v>
      </c>
    </row>
    <row r="73" spans="1:27" ht="12.75" customHeight="1" outlineLevel="1" x14ac:dyDescent="0.3">
      <c r="A73" s="163" t="s">
        <v>303</v>
      </c>
      <c r="B73" s="94" t="s">
        <v>238</v>
      </c>
      <c r="C73" s="70" t="s">
        <v>79</v>
      </c>
      <c r="D73" s="71">
        <v>1259.8900000000001</v>
      </c>
      <c r="E73" s="71">
        <v>1182.0999999999999</v>
      </c>
      <c r="F73" s="71">
        <v>1168.27</v>
      </c>
      <c r="G73" s="71">
        <v>1171.02</v>
      </c>
      <c r="H73" s="71">
        <v>1214.3699999999999</v>
      </c>
      <c r="I73" s="71">
        <v>1290.8</v>
      </c>
      <c r="J73" s="71">
        <v>1456.56</v>
      </c>
      <c r="K73" s="71">
        <v>1678.8</v>
      </c>
      <c r="L73" s="71">
        <v>1748.57</v>
      </c>
      <c r="M73" s="71">
        <v>1816.52</v>
      </c>
      <c r="N73" s="71">
        <v>1804.37</v>
      </c>
      <c r="O73" s="71">
        <v>1840.48</v>
      </c>
      <c r="P73" s="71">
        <v>1815.55</v>
      </c>
      <c r="Q73" s="71">
        <v>1805.89</v>
      </c>
      <c r="R73" s="71">
        <v>1786.76</v>
      </c>
      <c r="S73" s="71">
        <v>1760.92</v>
      </c>
      <c r="T73" s="71">
        <v>1758.19</v>
      </c>
      <c r="U73" s="71">
        <v>1717.85</v>
      </c>
      <c r="V73" s="71">
        <v>1804.23</v>
      </c>
      <c r="W73" s="71">
        <v>1835.64</v>
      </c>
      <c r="X73" s="71">
        <v>1796.17</v>
      </c>
      <c r="Y73" s="71">
        <v>1709.16</v>
      </c>
      <c r="Z73" s="71">
        <v>1527.99</v>
      </c>
      <c r="AA73" s="71">
        <v>1380.25</v>
      </c>
    </row>
    <row r="74" spans="1:27" ht="12.75" customHeight="1" outlineLevel="1" x14ac:dyDescent="0.3">
      <c r="A74" s="163" t="s">
        <v>304</v>
      </c>
      <c r="B74" s="94" t="s">
        <v>90</v>
      </c>
      <c r="C74" s="70" t="s">
        <v>79</v>
      </c>
      <c r="D74" s="71">
        <f>$D$9</f>
        <v>1071.42</v>
      </c>
      <c r="E74" s="71">
        <f t="shared" ref="E74:AA74" si="40">$D$9</f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customHeight="1" outlineLevel="1" x14ac:dyDescent="0.3">
      <c r="A75" s="163" t="s">
        <v>305</v>
      </c>
      <c r="B75" s="94" t="s">
        <v>83</v>
      </c>
      <c r="C75" s="70" t="s">
        <v>79</v>
      </c>
      <c r="D75" s="71">
        <v>5.59</v>
      </c>
      <c r="E75" s="71">
        <v>5.59</v>
      </c>
      <c r="F75" s="71">
        <v>5.59</v>
      </c>
      <c r="G75" s="71">
        <v>5.59</v>
      </c>
      <c r="H75" s="71">
        <v>5.59</v>
      </c>
      <c r="I75" s="71">
        <v>5.59</v>
      </c>
      <c r="J75" s="71">
        <v>5.59</v>
      </c>
      <c r="K75" s="71">
        <v>5.59</v>
      </c>
      <c r="L75" s="71">
        <v>5.59</v>
      </c>
      <c r="M75" s="71">
        <v>5.59</v>
      </c>
      <c r="N75" s="71">
        <v>5.59</v>
      </c>
      <c r="O75" s="71">
        <v>5.59</v>
      </c>
      <c r="P75" s="71">
        <v>5.59</v>
      </c>
      <c r="Q75" s="71">
        <v>5.59</v>
      </c>
      <c r="R75" s="71">
        <v>5.59</v>
      </c>
      <c r="S75" s="71">
        <v>5.59</v>
      </c>
      <c r="T75" s="71">
        <v>5.59</v>
      </c>
      <c r="U75" s="71">
        <v>5.59</v>
      </c>
      <c r="V75" s="71">
        <v>5.59</v>
      </c>
      <c r="W75" s="71">
        <v>5.59</v>
      </c>
      <c r="X75" s="71">
        <v>5.59</v>
      </c>
      <c r="Y75" s="71">
        <v>5.59</v>
      </c>
      <c r="Z75" s="71">
        <v>5.59</v>
      </c>
      <c r="AA75" s="71">
        <v>5.59</v>
      </c>
    </row>
    <row r="76" spans="1:27" ht="12.75" customHeight="1" outlineLevel="1" x14ac:dyDescent="0.3">
      <c r="A76" s="163" t="s">
        <v>306</v>
      </c>
      <c r="B76" s="94" t="s">
        <v>81</v>
      </c>
      <c r="C76" s="70" t="s">
        <v>79</v>
      </c>
      <c r="D76" s="71">
        <f>$D$11</f>
        <v>88.27</v>
      </c>
      <c r="E76" s="71">
        <f t="shared" ref="E76:AA76" si="41">$D$11</f>
        <v>88.27</v>
      </c>
      <c r="F76" s="71">
        <f t="shared" si="41"/>
        <v>88.27</v>
      </c>
      <c r="G76" s="71">
        <f t="shared" si="41"/>
        <v>88.27</v>
      </c>
      <c r="H76" s="71">
        <f t="shared" si="41"/>
        <v>88.27</v>
      </c>
      <c r="I76" s="71">
        <f t="shared" si="41"/>
        <v>88.27</v>
      </c>
      <c r="J76" s="71">
        <f t="shared" si="41"/>
        <v>88.27</v>
      </c>
      <c r="K76" s="71">
        <f t="shared" si="41"/>
        <v>88.27</v>
      </c>
      <c r="L76" s="71">
        <f t="shared" si="41"/>
        <v>88.27</v>
      </c>
      <c r="M76" s="71">
        <f t="shared" si="41"/>
        <v>88.27</v>
      </c>
      <c r="N76" s="71">
        <f t="shared" si="41"/>
        <v>88.27</v>
      </c>
      <c r="O76" s="71">
        <f t="shared" si="41"/>
        <v>88.27</v>
      </c>
      <c r="P76" s="71">
        <f t="shared" si="41"/>
        <v>88.27</v>
      </c>
      <c r="Q76" s="71">
        <f t="shared" si="41"/>
        <v>88.27</v>
      </c>
      <c r="R76" s="71">
        <f t="shared" si="41"/>
        <v>88.27</v>
      </c>
      <c r="S76" s="71">
        <f t="shared" si="41"/>
        <v>88.27</v>
      </c>
      <c r="T76" s="71">
        <f t="shared" si="41"/>
        <v>88.27</v>
      </c>
      <c r="U76" s="71">
        <f t="shared" si="41"/>
        <v>88.27</v>
      </c>
      <c r="V76" s="71">
        <f t="shared" si="41"/>
        <v>88.27</v>
      </c>
      <c r="W76" s="71">
        <f t="shared" si="41"/>
        <v>88.27</v>
      </c>
      <c r="X76" s="71">
        <f t="shared" si="41"/>
        <v>88.27</v>
      </c>
      <c r="Y76" s="71">
        <f t="shared" si="41"/>
        <v>88.27</v>
      </c>
      <c r="Z76" s="71">
        <f t="shared" si="41"/>
        <v>88.27</v>
      </c>
      <c r="AA76" s="71">
        <f t="shared" si="41"/>
        <v>88.27</v>
      </c>
    </row>
    <row r="77" spans="1:27" ht="12.75" customHeight="1" x14ac:dyDescent="0.3">
      <c r="A77" s="162" t="s">
        <v>307</v>
      </c>
      <c r="B77" s="54" t="str">
        <f>"15"&amp;"."&amp;$B$662&amp;"."&amp;$B$663</f>
        <v>15.03.2024</v>
      </c>
      <c r="C77" s="134" t="s">
        <v>76</v>
      </c>
      <c r="D77" s="135">
        <f>ROUND(((D78+D79+D81+D80)/1000),5)</f>
        <v>2.4314800000000001</v>
      </c>
      <c r="E77" s="135">
        <f>ROUND(((E78+E79+E81+E80)/1000),5)</f>
        <v>2.3708399999999998</v>
      </c>
      <c r="F77" s="135">
        <f>ROUND(((F78+F79+F81+F80)/1000),5)</f>
        <v>2.35839</v>
      </c>
      <c r="G77" s="135">
        <f t="shared" ref="G77:AA77" si="42">ROUND(((G78+G79+G81+G80)/1000),5)</f>
        <v>2.3584399999999999</v>
      </c>
      <c r="H77" s="135">
        <f t="shared" si="42"/>
        <v>2.38605</v>
      </c>
      <c r="I77" s="135">
        <f t="shared" si="42"/>
        <v>2.5240499999999999</v>
      </c>
      <c r="J77" s="135">
        <f t="shared" si="42"/>
        <v>2.6461600000000001</v>
      </c>
      <c r="K77" s="135">
        <f t="shared" si="42"/>
        <v>2.8606799999999999</v>
      </c>
      <c r="L77" s="135">
        <f t="shared" si="42"/>
        <v>2.9423499999999998</v>
      </c>
      <c r="M77" s="135">
        <f t="shared" si="42"/>
        <v>2.9817399999999998</v>
      </c>
      <c r="N77" s="135">
        <f t="shared" si="42"/>
        <v>2.9824000000000002</v>
      </c>
      <c r="O77" s="135">
        <f t="shared" si="42"/>
        <v>3.0299900000000002</v>
      </c>
      <c r="P77" s="135">
        <f t="shared" si="42"/>
        <v>3.0252300000000001</v>
      </c>
      <c r="Q77" s="135">
        <f t="shared" si="42"/>
        <v>3.0175399999999999</v>
      </c>
      <c r="R77" s="135">
        <f t="shared" si="42"/>
        <v>3.0012099999999999</v>
      </c>
      <c r="S77" s="135">
        <f t="shared" si="42"/>
        <v>2.9886599999999999</v>
      </c>
      <c r="T77" s="135">
        <f t="shared" si="42"/>
        <v>2.9891299999999998</v>
      </c>
      <c r="U77" s="135">
        <f t="shared" si="42"/>
        <v>2.91832</v>
      </c>
      <c r="V77" s="135">
        <f t="shared" si="42"/>
        <v>2.9786199999999998</v>
      </c>
      <c r="W77" s="135">
        <f t="shared" si="42"/>
        <v>3.0370599999999999</v>
      </c>
      <c r="X77" s="135">
        <f t="shared" si="42"/>
        <v>3.0318700000000001</v>
      </c>
      <c r="Y77" s="135">
        <f t="shared" si="42"/>
        <v>2.9204699999999999</v>
      </c>
      <c r="Z77" s="135">
        <f t="shared" si="42"/>
        <v>2.7297799999999999</v>
      </c>
      <c r="AA77" s="135">
        <f t="shared" si="42"/>
        <v>2.6520100000000002</v>
      </c>
    </row>
    <row r="78" spans="1:27" ht="12.75" customHeight="1" outlineLevel="1" x14ac:dyDescent="0.3">
      <c r="A78" s="163" t="s">
        <v>308</v>
      </c>
      <c r="B78" s="94" t="s">
        <v>238</v>
      </c>
      <c r="C78" s="70" t="s">
        <v>79</v>
      </c>
      <c r="D78" s="71">
        <v>1266.2</v>
      </c>
      <c r="E78" s="71">
        <v>1205.56</v>
      </c>
      <c r="F78" s="71">
        <v>1193.1099999999999</v>
      </c>
      <c r="G78" s="71">
        <v>1193.1600000000001</v>
      </c>
      <c r="H78" s="71">
        <v>1220.77</v>
      </c>
      <c r="I78" s="71">
        <v>1358.77</v>
      </c>
      <c r="J78" s="71">
        <v>1480.88</v>
      </c>
      <c r="K78" s="71">
        <v>1695.4</v>
      </c>
      <c r="L78" s="71">
        <v>1777.07</v>
      </c>
      <c r="M78" s="71">
        <v>1816.46</v>
      </c>
      <c r="N78" s="71">
        <v>1817.12</v>
      </c>
      <c r="O78" s="71">
        <v>1864.71</v>
      </c>
      <c r="P78" s="71">
        <v>1859.95</v>
      </c>
      <c r="Q78" s="71">
        <v>1852.26</v>
      </c>
      <c r="R78" s="71">
        <v>1835.93</v>
      </c>
      <c r="S78" s="71">
        <v>1823.38</v>
      </c>
      <c r="T78" s="71">
        <v>1823.85</v>
      </c>
      <c r="U78" s="71">
        <v>1753.04</v>
      </c>
      <c r="V78" s="71">
        <v>1813.34</v>
      </c>
      <c r="W78" s="71">
        <v>1871.78</v>
      </c>
      <c r="X78" s="71">
        <v>1866.59</v>
      </c>
      <c r="Y78" s="71">
        <v>1755.19</v>
      </c>
      <c r="Z78" s="71">
        <v>1564.5</v>
      </c>
      <c r="AA78" s="71">
        <v>1486.73</v>
      </c>
    </row>
    <row r="79" spans="1:27" ht="12.75" customHeight="1" outlineLevel="1" x14ac:dyDescent="0.3">
      <c r="A79" s="163" t="s">
        <v>309</v>
      </c>
      <c r="B79" s="94" t="s">
        <v>90</v>
      </c>
      <c r="C79" s="70" t="s">
        <v>79</v>
      </c>
      <c r="D79" s="71">
        <f>$D$9</f>
        <v>1071.42</v>
      </c>
      <c r="E79" s="71">
        <f t="shared" ref="E79:AA79" si="43">$D$9</f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customHeight="1" outlineLevel="1" x14ac:dyDescent="0.3">
      <c r="A80" s="163" t="s">
        <v>310</v>
      </c>
      <c r="B80" s="94" t="s">
        <v>83</v>
      </c>
      <c r="C80" s="70" t="s">
        <v>79</v>
      </c>
      <c r="D80" s="71">
        <v>5.59</v>
      </c>
      <c r="E80" s="71">
        <v>5.59</v>
      </c>
      <c r="F80" s="71">
        <v>5.59</v>
      </c>
      <c r="G80" s="71">
        <v>5.59</v>
      </c>
      <c r="H80" s="71">
        <v>5.59</v>
      </c>
      <c r="I80" s="71">
        <v>5.59</v>
      </c>
      <c r="J80" s="71">
        <v>5.59</v>
      </c>
      <c r="K80" s="71">
        <v>5.59</v>
      </c>
      <c r="L80" s="71">
        <v>5.59</v>
      </c>
      <c r="M80" s="71">
        <v>5.59</v>
      </c>
      <c r="N80" s="71">
        <v>5.59</v>
      </c>
      <c r="O80" s="71">
        <v>5.59</v>
      </c>
      <c r="P80" s="71">
        <v>5.59</v>
      </c>
      <c r="Q80" s="71">
        <v>5.59</v>
      </c>
      <c r="R80" s="71">
        <v>5.59</v>
      </c>
      <c r="S80" s="71">
        <v>5.59</v>
      </c>
      <c r="T80" s="71">
        <v>5.59</v>
      </c>
      <c r="U80" s="71">
        <v>5.59</v>
      </c>
      <c r="V80" s="71">
        <v>5.59</v>
      </c>
      <c r="W80" s="71">
        <v>5.59</v>
      </c>
      <c r="X80" s="71">
        <v>5.59</v>
      </c>
      <c r="Y80" s="71">
        <v>5.59</v>
      </c>
      <c r="Z80" s="71">
        <v>5.59</v>
      </c>
      <c r="AA80" s="71">
        <v>5.59</v>
      </c>
    </row>
    <row r="81" spans="1:27" ht="12.75" customHeight="1" outlineLevel="1" x14ac:dyDescent="0.3">
      <c r="A81" s="163" t="s">
        <v>311</v>
      </c>
      <c r="B81" s="94" t="s">
        <v>81</v>
      </c>
      <c r="C81" s="70" t="s">
        <v>79</v>
      </c>
      <c r="D81" s="71">
        <f>$D$11</f>
        <v>88.27</v>
      </c>
      <c r="E81" s="71">
        <f t="shared" ref="E81:AA81" si="44">$D$11</f>
        <v>88.27</v>
      </c>
      <c r="F81" s="71">
        <f t="shared" si="44"/>
        <v>88.27</v>
      </c>
      <c r="G81" s="71">
        <f t="shared" si="44"/>
        <v>88.27</v>
      </c>
      <c r="H81" s="71">
        <f t="shared" si="44"/>
        <v>88.27</v>
      </c>
      <c r="I81" s="71">
        <f t="shared" si="44"/>
        <v>88.27</v>
      </c>
      <c r="J81" s="71">
        <f t="shared" si="44"/>
        <v>88.27</v>
      </c>
      <c r="K81" s="71">
        <f t="shared" si="44"/>
        <v>88.27</v>
      </c>
      <c r="L81" s="71">
        <f t="shared" si="44"/>
        <v>88.27</v>
      </c>
      <c r="M81" s="71">
        <f t="shared" si="44"/>
        <v>88.27</v>
      </c>
      <c r="N81" s="71">
        <f t="shared" si="44"/>
        <v>88.27</v>
      </c>
      <c r="O81" s="71">
        <f t="shared" si="44"/>
        <v>88.27</v>
      </c>
      <c r="P81" s="71">
        <f t="shared" si="44"/>
        <v>88.27</v>
      </c>
      <c r="Q81" s="71">
        <f t="shared" si="44"/>
        <v>88.27</v>
      </c>
      <c r="R81" s="71">
        <f t="shared" si="44"/>
        <v>88.27</v>
      </c>
      <c r="S81" s="71">
        <f t="shared" si="44"/>
        <v>88.27</v>
      </c>
      <c r="T81" s="71">
        <f t="shared" si="44"/>
        <v>88.27</v>
      </c>
      <c r="U81" s="71">
        <f t="shared" si="44"/>
        <v>88.27</v>
      </c>
      <c r="V81" s="71">
        <f t="shared" si="44"/>
        <v>88.27</v>
      </c>
      <c r="W81" s="71">
        <f t="shared" si="44"/>
        <v>88.27</v>
      </c>
      <c r="X81" s="71">
        <f t="shared" si="44"/>
        <v>88.27</v>
      </c>
      <c r="Y81" s="71">
        <f t="shared" si="44"/>
        <v>88.27</v>
      </c>
      <c r="Z81" s="71">
        <f t="shared" si="44"/>
        <v>88.27</v>
      </c>
      <c r="AA81" s="71">
        <f t="shared" si="44"/>
        <v>88.27</v>
      </c>
    </row>
    <row r="82" spans="1:27" ht="12.75" customHeight="1" x14ac:dyDescent="0.3">
      <c r="A82" s="162" t="s">
        <v>312</v>
      </c>
      <c r="B82" s="54" t="str">
        <f>"16"&amp;"."&amp;$B$662&amp;"."&amp;$B$663</f>
        <v>16.03.2024</v>
      </c>
      <c r="C82" s="134" t="s">
        <v>76</v>
      </c>
      <c r="D82" s="135">
        <f>ROUND(((D83+D84+D86+D85)/1000),5)</f>
        <v>2.6437200000000001</v>
      </c>
      <c r="E82" s="135">
        <f>ROUND(((E83+E84+E86+E85)/1000),5)</f>
        <v>2.4769999999999999</v>
      </c>
      <c r="F82" s="135">
        <f>ROUND(((F83+F84+F86+F85)/1000),5)</f>
        <v>2.44699</v>
      </c>
      <c r="G82" s="135">
        <f t="shared" ref="G82:AA82" si="45">ROUND(((G83+G84+G86+G85)/1000),5)</f>
        <v>2.42597</v>
      </c>
      <c r="H82" s="135">
        <f t="shared" si="45"/>
        <v>2.4268700000000001</v>
      </c>
      <c r="I82" s="135">
        <f t="shared" si="45"/>
        <v>2.55267</v>
      </c>
      <c r="J82" s="135">
        <f t="shared" si="45"/>
        <v>2.6030500000000001</v>
      </c>
      <c r="K82" s="135">
        <f t="shared" si="45"/>
        <v>2.6498499999999998</v>
      </c>
      <c r="L82" s="135">
        <f t="shared" si="45"/>
        <v>2.8936500000000001</v>
      </c>
      <c r="M82" s="135">
        <f t="shared" si="45"/>
        <v>3.0247600000000001</v>
      </c>
      <c r="N82" s="135">
        <f t="shared" si="45"/>
        <v>3.0938599999999998</v>
      </c>
      <c r="O82" s="135">
        <f t="shared" si="45"/>
        <v>3.08907</v>
      </c>
      <c r="P82" s="135">
        <f t="shared" si="45"/>
        <v>3.05741</v>
      </c>
      <c r="Q82" s="135">
        <f t="shared" si="45"/>
        <v>3.0422600000000002</v>
      </c>
      <c r="R82" s="135">
        <f t="shared" si="45"/>
        <v>2.9746199999999998</v>
      </c>
      <c r="S82" s="135">
        <f t="shared" si="45"/>
        <v>2.9149099999999999</v>
      </c>
      <c r="T82" s="135">
        <f t="shared" si="45"/>
        <v>2.9226800000000002</v>
      </c>
      <c r="U82" s="135">
        <f t="shared" si="45"/>
        <v>2.9735399999999998</v>
      </c>
      <c r="V82" s="135">
        <f t="shared" si="45"/>
        <v>3.04135</v>
      </c>
      <c r="W82" s="135">
        <f t="shared" si="45"/>
        <v>3.0502699999999998</v>
      </c>
      <c r="X82" s="135">
        <f t="shared" si="45"/>
        <v>2.96272</v>
      </c>
      <c r="Y82" s="135">
        <f t="shared" si="45"/>
        <v>2.88896</v>
      </c>
      <c r="Z82" s="135">
        <f t="shared" si="45"/>
        <v>2.71665</v>
      </c>
      <c r="AA82" s="135">
        <f t="shared" si="45"/>
        <v>2.64798</v>
      </c>
    </row>
    <row r="83" spans="1:27" ht="12.75" customHeight="1" outlineLevel="1" x14ac:dyDescent="0.3">
      <c r="A83" s="163" t="s">
        <v>313</v>
      </c>
      <c r="B83" s="94" t="s">
        <v>238</v>
      </c>
      <c r="C83" s="70" t="s">
        <v>79</v>
      </c>
      <c r="D83" s="71">
        <v>1478.44</v>
      </c>
      <c r="E83" s="71">
        <v>1311.72</v>
      </c>
      <c r="F83" s="71">
        <v>1281.71</v>
      </c>
      <c r="G83" s="71">
        <v>1260.69</v>
      </c>
      <c r="H83" s="71">
        <v>1261.5899999999999</v>
      </c>
      <c r="I83" s="71">
        <v>1387.39</v>
      </c>
      <c r="J83" s="71">
        <v>1437.77</v>
      </c>
      <c r="K83" s="71">
        <v>1484.57</v>
      </c>
      <c r="L83" s="71">
        <v>1728.37</v>
      </c>
      <c r="M83" s="71">
        <v>1859.48</v>
      </c>
      <c r="N83" s="71">
        <v>1928.58</v>
      </c>
      <c r="O83" s="71">
        <v>1923.79</v>
      </c>
      <c r="P83" s="71">
        <v>1892.13</v>
      </c>
      <c r="Q83" s="71">
        <v>1876.98</v>
      </c>
      <c r="R83" s="71">
        <v>1809.34</v>
      </c>
      <c r="S83" s="71">
        <v>1749.63</v>
      </c>
      <c r="T83" s="71">
        <v>1757.4</v>
      </c>
      <c r="U83" s="71">
        <v>1808.26</v>
      </c>
      <c r="V83" s="71">
        <v>1876.07</v>
      </c>
      <c r="W83" s="71">
        <v>1884.99</v>
      </c>
      <c r="X83" s="71">
        <v>1797.44</v>
      </c>
      <c r="Y83" s="71">
        <v>1723.68</v>
      </c>
      <c r="Z83" s="71">
        <v>1551.37</v>
      </c>
      <c r="AA83" s="71">
        <v>1482.7</v>
      </c>
    </row>
    <row r="84" spans="1:27" ht="12.75" customHeight="1" outlineLevel="1" x14ac:dyDescent="0.3">
      <c r="A84" s="163" t="s">
        <v>314</v>
      </c>
      <c r="B84" s="94" t="s">
        <v>90</v>
      </c>
      <c r="C84" s="70" t="s">
        <v>79</v>
      </c>
      <c r="D84" s="71">
        <f>$D$9</f>
        <v>1071.42</v>
      </c>
      <c r="E84" s="71">
        <f t="shared" ref="E84:AA84" si="46">$D$9</f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customHeight="1" outlineLevel="1" x14ac:dyDescent="0.3">
      <c r="A85" s="163" t="s">
        <v>315</v>
      </c>
      <c r="B85" s="94" t="s">
        <v>83</v>
      </c>
      <c r="C85" s="70" t="s">
        <v>79</v>
      </c>
      <c r="D85" s="71">
        <v>5.59</v>
      </c>
      <c r="E85" s="71">
        <v>5.59</v>
      </c>
      <c r="F85" s="71">
        <v>5.59</v>
      </c>
      <c r="G85" s="71">
        <v>5.59</v>
      </c>
      <c r="H85" s="71">
        <v>5.59</v>
      </c>
      <c r="I85" s="71">
        <v>5.59</v>
      </c>
      <c r="J85" s="71">
        <v>5.59</v>
      </c>
      <c r="K85" s="71">
        <v>5.59</v>
      </c>
      <c r="L85" s="71">
        <v>5.59</v>
      </c>
      <c r="M85" s="71">
        <v>5.59</v>
      </c>
      <c r="N85" s="71">
        <v>5.59</v>
      </c>
      <c r="O85" s="71">
        <v>5.59</v>
      </c>
      <c r="P85" s="71">
        <v>5.59</v>
      </c>
      <c r="Q85" s="71">
        <v>5.59</v>
      </c>
      <c r="R85" s="71">
        <v>5.59</v>
      </c>
      <c r="S85" s="71">
        <v>5.59</v>
      </c>
      <c r="T85" s="71">
        <v>5.59</v>
      </c>
      <c r="U85" s="71">
        <v>5.59</v>
      </c>
      <c r="V85" s="71">
        <v>5.59</v>
      </c>
      <c r="W85" s="71">
        <v>5.59</v>
      </c>
      <c r="X85" s="71">
        <v>5.59</v>
      </c>
      <c r="Y85" s="71">
        <v>5.59</v>
      </c>
      <c r="Z85" s="71">
        <v>5.59</v>
      </c>
      <c r="AA85" s="71">
        <v>5.59</v>
      </c>
    </row>
    <row r="86" spans="1:27" ht="12.75" customHeight="1" outlineLevel="1" x14ac:dyDescent="0.3">
      <c r="A86" s="163" t="s">
        <v>316</v>
      </c>
      <c r="B86" s="94" t="s">
        <v>81</v>
      </c>
      <c r="C86" s="70" t="s">
        <v>79</v>
      </c>
      <c r="D86" s="71">
        <f>$D$11</f>
        <v>88.27</v>
      </c>
      <c r="E86" s="71">
        <f t="shared" ref="E86:AA86" si="47">$D$11</f>
        <v>88.27</v>
      </c>
      <c r="F86" s="71">
        <f t="shared" si="47"/>
        <v>88.27</v>
      </c>
      <c r="G86" s="71">
        <f t="shared" si="47"/>
        <v>88.27</v>
      </c>
      <c r="H86" s="71">
        <f t="shared" si="47"/>
        <v>88.27</v>
      </c>
      <c r="I86" s="71">
        <f t="shared" si="47"/>
        <v>88.27</v>
      </c>
      <c r="J86" s="71">
        <f t="shared" si="47"/>
        <v>88.27</v>
      </c>
      <c r="K86" s="71">
        <f t="shared" si="47"/>
        <v>88.27</v>
      </c>
      <c r="L86" s="71">
        <f t="shared" si="47"/>
        <v>88.27</v>
      </c>
      <c r="M86" s="71">
        <f t="shared" si="47"/>
        <v>88.27</v>
      </c>
      <c r="N86" s="71">
        <f t="shared" si="47"/>
        <v>88.27</v>
      </c>
      <c r="O86" s="71">
        <f t="shared" si="47"/>
        <v>88.27</v>
      </c>
      <c r="P86" s="71">
        <f t="shared" si="47"/>
        <v>88.27</v>
      </c>
      <c r="Q86" s="71">
        <f t="shared" si="47"/>
        <v>88.27</v>
      </c>
      <c r="R86" s="71">
        <f t="shared" si="47"/>
        <v>88.27</v>
      </c>
      <c r="S86" s="71">
        <f t="shared" si="47"/>
        <v>88.27</v>
      </c>
      <c r="T86" s="71">
        <f t="shared" si="47"/>
        <v>88.27</v>
      </c>
      <c r="U86" s="71">
        <f t="shared" si="47"/>
        <v>88.27</v>
      </c>
      <c r="V86" s="71">
        <f t="shared" si="47"/>
        <v>88.27</v>
      </c>
      <c r="W86" s="71">
        <f t="shared" si="47"/>
        <v>88.27</v>
      </c>
      <c r="X86" s="71">
        <f t="shared" si="47"/>
        <v>88.27</v>
      </c>
      <c r="Y86" s="71">
        <f t="shared" si="47"/>
        <v>88.27</v>
      </c>
      <c r="Z86" s="71">
        <f t="shared" si="47"/>
        <v>88.27</v>
      </c>
      <c r="AA86" s="71">
        <f t="shared" si="47"/>
        <v>88.27</v>
      </c>
    </row>
    <row r="87" spans="1:27" ht="12.75" customHeight="1" x14ac:dyDescent="0.3">
      <c r="A87" s="162" t="s">
        <v>317</v>
      </c>
      <c r="B87" s="54" t="str">
        <f>"17"&amp;"."&amp;$B$662&amp;"."&amp;$B$663</f>
        <v>17.03.2024</v>
      </c>
      <c r="C87" s="134" t="s">
        <v>76</v>
      </c>
      <c r="D87" s="135">
        <f>ROUND(((D88+D89+D91+D90)/1000),5)</f>
        <v>2.6456900000000001</v>
      </c>
      <c r="E87" s="135">
        <f>ROUND(((E88+E89+E91+E90)/1000),5)</f>
        <v>2.4716</v>
      </c>
      <c r="F87" s="135">
        <f>ROUND(((F88+F89+F91+F90)/1000),5)</f>
        <v>2.4311799999999999</v>
      </c>
      <c r="G87" s="135">
        <f t="shared" ref="G87:AA87" si="48">ROUND(((G88+G89+G91+G90)/1000),5)</f>
        <v>2.4009299999999998</v>
      </c>
      <c r="H87" s="135">
        <f t="shared" si="48"/>
        <v>2.4007499999999999</v>
      </c>
      <c r="I87" s="135">
        <f t="shared" si="48"/>
        <v>2.45295</v>
      </c>
      <c r="J87" s="135">
        <f t="shared" si="48"/>
        <v>2.5349400000000002</v>
      </c>
      <c r="K87" s="135">
        <f t="shared" si="48"/>
        <v>2.6225200000000002</v>
      </c>
      <c r="L87" s="135">
        <f t="shared" si="48"/>
        <v>2.6991800000000001</v>
      </c>
      <c r="M87" s="135">
        <f t="shared" si="48"/>
        <v>2.8906299999999998</v>
      </c>
      <c r="N87" s="135">
        <f t="shared" si="48"/>
        <v>2.9076599999999999</v>
      </c>
      <c r="O87" s="135">
        <f t="shared" si="48"/>
        <v>2.9135800000000001</v>
      </c>
      <c r="P87" s="135">
        <f t="shared" si="48"/>
        <v>2.9080699999999999</v>
      </c>
      <c r="Q87" s="135">
        <f t="shared" si="48"/>
        <v>2.90116</v>
      </c>
      <c r="R87" s="135">
        <f t="shared" si="48"/>
        <v>2.9018099999999998</v>
      </c>
      <c r="S87" s="135">
        <f t="shared" si="48"/>
        <v>2.8982800000000002</v>
      </c>
      <c r="T87" s="135">
        <f t="shared" si="48"/>
        <v>2.8986800000000001</v>
      </c>
      <c r="U87" s="135">
        <f t="shared" si="48"/>
        <v>2.9047299999999998</v>
      </c>
      <c r="V87" s="135">
        <f t="shared" si="48"/>
        <v>3.0455800000000002</v>
      </c>
      <c r="W87" s="135">
        <f t="shared" si="48"/>
        <v>3.1500499999999998</v>
      </c>
      <c r="X87" s="135">
        <f t="shared" si="48"/>
        <v>3.0723600000000002</v>
      </c>
      <c r="Y87" s="135">
        <f t="shared" si="48"/>
        <v>2.8934799999999998</v>
      </c>
      <c r="Z87" s="135">
        <f t="shared" si="48"/>
        <v>2.7015099999999999</v>
      </c>
      <c r="AA87" s="135">
        <f t="shared" si="48"/>
        <v>2.6505999999999998</v>
      </c>
    </row>
    <row r="88" spans="1:27" ht="12.75" customHeight="1" outlineLevel="1" x14ac:dyDescent="0.3">
      <c r="A88" s="163" t="s">
        <v>318</v>
      </c>
      <c r="B88" s="94" t="s">
        <v>238</v>
      </c>
      <c r="C88" s="70" t="s">
        <v>79</v>
      </c>
      <c r="D88" s="71">
        <v>1480.41</v>
      </c>
      <c r="E88" s="71">
        <v>1306.32</v>
      </c>
      <c r="F88" s="71">
        <v>1265.9000000000001</v>
      </c>
      <c r="G88" s="71">
        <v>1235.6500000000001</v>
      </c>
      <c r="H88" s="71">
        <v>1235.47</v>
      </c>
      <c r="I88" s="71">
        <v>1287.67</v>
      </c>
      <c r="J88" s="71">
        <v>1369.66</v>
      </c>
      <c r="K88" s="71">
        <v>1457.24</v>
      </c>
      <c r="L88" s="71">
        <v>1533.9</v>
      </c>
      <c r="M88" s="71">
        <v>1725.35</v>
      </c>
      <c r="N88" s="71">
        <v>1742.38</v>
      </c>
      <c r="O88" s="71">
        <v>1748.3</v>
      </c>
      <c r="P88" s="71">
        <v>1742.79</v>
      </c>
      <c r="Q88" s="71">
        <v>1735.88</v>
      </c>
      <c r="R88" s="71">
        <v>1736.53</v>
      </c>
      <c r="S88" s="71">
        <v>1733</v>
      </c>
      <c r="T88" s="71">
        <v>1733.4</v>
      </c>
      <c r="U88" s="71">
        <v>1739.45</v>
      </c>
      <c r="V88" s="71">
        <v>1880.3</v>
      </c>
      <c r="W88" s="71">
        <v>1984.77</v>
      </c>
      <c r="X88" s="71">
        <v>1907.08</v>
      </c>
      <c r="Y88" s="71">
        <v>1728.2</v>
      </c>
      <c r="Z88" s="71">
        <v>1536.23</v>
      </c>
      <c r="AA88" s="71">
        <v>1485.32</v>
      </c>
    </row>
    <row r="89" spans="1:27" ht="12.75" customHeight="1" outlineLevel="1" x14ac:dyDescent="0.3">
      <c r="A89" s="163" t="s">
        <v>319</v>
      </c>
      <c r="B89" s="94" t="s">
        <v>90</v>
      </c>
      <c r="C89" s="70" t="s">
        <v>79</v>
      </c>
      <c r="D89" s="71">
        <f>$D$9</f>
        <v>1071.42</v>
      </c>
      <c r="E89" s="71">
        <f t="shared" ref="E89:AA89" si="49">$D$9</f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customHeight="1" outlineLevel="1" x14ac:dyDescent="0.3">
      <c r="A90" s="163" t="s">
        <v>320</v>
      </c>
      <c r="B90" s="94" t="s">
        <v>83</v>
      </c>
      <c r="C90" s="70" t="s">
        <v>79</v>
      </c>
      <c r="D90" s="71">
        <v>5.59</v>
      </c>
      <c r="E90" s="71">
        <v>5.59</v>
      </c>
      <c r="F90" s="71">
        <v>5.59</v>
      </c>
      <c r="G90" s="71">
        <v>5.59</v>
      </c>
      <c r="H90" s="71">
        <v>5.59</v>
      </c>
      <c r="I90" s="71">
        <v>5.59</v>
      </c>
      <c r="J90" s="71">
        <v>5.59</v>
      </c>
      <c r="K90" s="71">
        <v>5.59</v>
      </c>
      <c r="L90" s="71">
        <v>5.59</v>
      </c>
      <c r="M90" s="71">
        <v>5.59</v>
      </c>
      <c r="N90" s="71">
        <v>5.59</v>
      </c>
      <c r="O90" s="71">
        <v>5.59</v>
      </c>
      <c r="P90" s="71">
        <v>5.59</v>
      </c>
      <c r="Q90" s="71">
        <v>5.59</v>
      </c>
      <c r="R90" s="71">
        <v>5.59</v>
      </c>
      <c r="S90" s="71">
        <v>5.59</v>
      </c>
      <c r="T90" s="71">
        <v>5.59</v>
      </c>
      <c r="U90" s="71">
        <v>5.59</v>
      </c>
      <c r="V90" s="71">
        <v>5.59</v>
      </c>
      <c r="W90" s="71">
        <v>5.59</v>
      </c>
      <c r="X90" s="71">
        <v>5.59</v>
      </c>
      <c r="Y90" s="71">
        <v>5.59</v>
      </c>
      <c r="Z90" s="71">
        <v>5.59</v>
      </c>
      <c r="AA90" s="71">
        <v>5.59</v>
      </c>
    </row>
    <row r="91" spans="1:27" ht="12.75" customHeight="1" outlineLevel="1" x14ac:dyDescent="0.3">
      <c r="A91" s="163" t="s">
        <v>321</v>
      </c>
      <c r="B91" s="94" t="s">
        <v>81</v>
      </c>
      <c r="C91" s="70" t="s">
        <v>79</v>
      </c>
      <c r="D91" s="71">
        <f>$D$11</f>
        <v>88.27</v>
      </c>
      <c r="E91" s="71">
        <f t="shared" ref="E91:AA91" si="50">$D$11</f>
        <v>88.27</v>
      </c>
      <c r="F91" s="71">
        <f t="shared" si="50"/>
        <v>88.27</v>
      </c>
      <c r="G91" s="71">
        <f t="shared" si="50"/>
        <v>88.27</v>
      </c>
      <c r="H91" s="71">
        <f t="shared" si="50"/>
        <v>88.27</v>
      </c>
      <c r="I91" s="71">
        <f t="shared" si="50"/>
        <v>88.27</v>
      </c>
      <c r="J91" s="71">
        <f t="shared" si="50"/>
        <v>88.27</v>
      </c>
      <c r="K91" s="71">
        <f t="shared" si="50"/>
        <v>88.27</v>
      </c>
      <c r="L91" s="71">
        <f t="shared" si="50"/>
        <v>88.27</v>
      </c>
      <c r="M91" s="71">
        <f t="shared" si="50"/>
        <v>88.27</v>
      </c>
      <c r="N91" s="71">
        <f t="shared" si="50"/>
        <v>88.27</v>
      </c>
      <c r="O91" s="71">
        <f t="shared" si="50"/>
        <v>88.27</v>
      </c>
      <c r="P91" s="71">
        <f t="shared" si="50"/>
        <v>88.27</v>
      </c>
      <c r="Q91" s="71">
        <f t="shared" si="50"/>
        <v>88.27</v>
      </c>
      <c r="R91" s="71">
        <f t="shared" si="50"/>
        <v>88.27</v>
      </c>
      <c r="S91" s="71">
        <f t="shared" si="50"/>
        <v>88.27</v>
      </c>
      <c r="T91" s="71">
        <f t="shared" si="50"/>
        <v>88.27</v>
      </c>
      <c r="U91" s="71">
        <f t="shared" si="50"/>
        <v>88.27</v>
      </c>
      <c r="V91" s="71">
        <f t="shared" si="50"/>
        <v>88.27</v>
      </c>
      <c r="W91" s="71">
        <f t="shared" si="50"/>
        <v>88.27</v>
      </c>
      <c r="X91" s="71">
        <f t="shared" si="50"/>
        <v>88.27</v>
      </c>
      <c r="Y91" s="71">
        <f t="shared" si="50"/>
        <v>88.27</v>
      </c>
      <c r="Z91" s="71">
        <f t="shared" si="50"/>
        <v>88.27</v>
      </c>
      <c r="AA91" s="71">
        <f t="shared" si="50"/>
        <v>88.27</v>
      </c>
    </row>
    <row r="92" spans="1:27" ht="12.75" customHeight="1" x14ac:dyDescent="0.3">
      <c r="A92" s="162" t="s">
        <v>322</v>
      </c>
      <c r="B92" s="54" t="str">
        <f>"18"&amp;"."&amp;$B$662&amp;"."&amp;$B$663</f>
        <v>18.03.2024</v>
      </c>
      <c r="C92" s="134" t="s">
        <v>76</v>
      </c>
      <c r="D92" s="135">
        <f>ROUND(((D93+D94+D96+D95)/1000),5)</f>
        <v>2.5896400000000002</v>
      </c>
      <c r="E92" s="135">
        <f>ROUND(((E93+E94+E96+E95)/1000),5)</f>
        <v>2.4566499999999998</v>
      </c>
      <c r="F92" s="135">
        <f>ROUND(((F93+F94+F96+F95)/1000),5)</f>
        <v>2.4179599999999999</v>
      </c>
      <c r="G92" s="135">
        <f t="shared" ref="G92:AA92" si="51">ROUND(((G93+G94+G96+G95)/1000),5)</f>
        <v>2.4158200000000001</v>
      </c>
      <c r="H92" s="135">
        <f t="shared" si="51"/>
        <v>2.4554100000000001</v>
      </c>
      <c r="I92" s="135">
        <f t="shared" si="51"/>
        <v>2.56175</v>
      </c>
      <c r="J92" s="135">
        <f t="shared" si="51"/>
        <v>2.6467000000000001</v>
      </c>
      <c r="K92" s="135">
        <f t="shared" si="51"/>
        <v>2.9910700000000001</v>
      </c>
      <c r="L92" s="135">
        <f t="shared" si="51"/>
        <v>3.10256</v>
      </c>
      <c r="M92" s="135">
        <f t="shared" si="51"/>
        <v>3.18649</v>
      </c>
      <c r="N92" s="135">
        <f t="shared" si="51"/>
        <v>3.1958500000000001</v>
      </c>
      <c r="O92" s="135">
        <f t="shared" si="51"/>
        <v>3.2431199999999998</v>
      </c>
      <c r="P92" s="135">
        <f t="shared" si="51"/>
        <v>3.1943299999999999</v>
      </c>
      <c r="Q92" s="135">
        <f t="shared" si="51"/>
        <v>3.1958799999999998</v>
      </c>
      <c r="R92" s="135">
        <f t="shared" si="51"/>
        <v>3.18336</v>
      </c>
      <c r="S92" s="135">
        <f t="shared" si="51"/>
        <v>3.1437599999999999</v>
      </c>
      <c r="T92" s="135">
        <f t="shared" si="51"/>
        <v>3.1316700000000002</v>
      </c>
      <c r="U92" s="135">
        <f t="shared" si="51"/>
        <v>3.0287099999999998</v>
      </c>
      <c r="V92" s="135">
        <f t="shared" si="51"/>
        <v>3.0880299999999998</v>
      </c>
      <c r="W92" s="135">
        <f t="shared" si="51"/>
        <v>3.15706</v>
      </c>
      <c r="X92" s="135">
        <f t="shared" si="51"/>
        <v>3.0892900000000001</v>
      </c>
      <c r="Y92" s="135">
        <f t="shared" si="51"/>
        <v>2.9372099999999999</v>
      </c>
      <c r="Z92" s="135">
        <f t="shared" si="51"/>
        <v>2.7120700000000002</v>
      </c>
      <c r="AA92" s="135">
        <f t="shared" si="51"/>
        <v>2.5973299999999999</v>
      </c>
    </row>
    <row r="93" spans="1:27" ht="12.75" customHeight="1" outlineLevel="1" x14ac:dyDescent="0.3">
      <c r="A93" s="163" t="s">
        <v>323</v>
      </c>
      <c r="B93" s="94" t="s">
        <v>238</v>
      </c>
      <c r="C93" s="70" t="s">
        <v>79</v>
      </c>
      <c r="D93" s="71">
        <v>1424.36</v>
      </c>
      <c r="E93" s="71">
        <v>1291.3699999999999</v>
      </c>
      <c r="F93" s="71">
        <v>1252.68</v>
      </c>
      <c r="G93" s="71">
        <v>1250.54</v>
      </c>
      <c r="H93" s="71">
        <v>1290.1300000000001</v>
      </c>
      <c r="I93" s="71">
        <v>1396.47</v>
      </c>
      <c r="J93" s="71">
        <v>1481.42</v>
      </c>
      <c r="K93" s="71">
        <v>1825.79</v>
      </c>
      <c r="L93" s="71">
        <v>1937.28</v>
      </c>
      <c r="M93" s="71">
        <v>2021.21</v>
      </c>
      <c r="N93" s="71">
        <v>2030.57</v>
      </c>
      <c r="O93" s="71">
        <v>2077.84</v>
      </c>
      <c r="P93" s="71">
        <v>2029.05</v>
      </c>
      <c r="Q93" s="71">
        <v>2030.6</v>
      </c>
      <c r="R93" s="71">
        <v>2018.08</v>
      </c>
      <c r="S93" s="71">
        <v>1978.48</v>
      </c>
      <c r="T93" s="71">
        <v>1966.39</v>
      </c>
      <c r="U93" s="71">
        <v>1863.43</v>
      </c>
      <c r="V93" s="71">
        <v>1922.75</v>
      </c>
      <c r="W93" s="71">
        <v>1991.78</v>
      </c>
      <c r="X93" s="71">
        <v>1924.01</v>
      </c>
      <c r="Y93" s="71">
        <v>1771.93</v>
      </c>
      <c r="Z93" s="71">
        <v>1546.79</v>
      </c>
      <c r="AA93" s="71">
        <v>1432.05</v>
      </c>
    </row>
    <row r="94" spans="1:27" ht="12.75" customHeight="1" outlineLevel="1" x14ac:dyDescent="0.3">
      <c r="A94" s="163" t="s">
        <v>324</v>
      </c>
      <c r="B94" s="94" t="s">
        <v>90</v>
      </c>
      <c r="C94" s="70" t="s">
        <v>79</v>
      </c>
      <c r="D94" s="71">
        <f>$D$9</f>
        <v>1071.42</v>
      </c>
      <c r="E94" s="71">
        <f t="shared" ref="E94:AA94" si="52">$D$9</f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customHeight="1" outlineLevel="1" x14ac:dyDescent="0.3">
      <c r="A95" s="163" t="s">
        <v>325</v>
      </c>
      <c r="B95" s="94" t="s">
        <v>83</v>
      </c>
      <c r="C95" s="70" t="s">
        <v>79</v>
      </c>
      <c r="D95" s="71">
        <v>5.59</v>
      </c>
      <c r="E95" s="71">
        <v>5.59</v>
      </c>
      <c r="F95" s="71">
        <v>5.59</v>
      </c>
      <c r="G95" s="71">
        <v>5.59</v>
      </c>
      <c r="H95" s="71">
        <v>5.59</v>
      </c>
      <c r="I95" s="71">
        <v>5.59</v>
      </c>
      <c r="J95" s="71">
        <v>5.59</v>
      </c>
      <c r="K95" s="71">
        <v>5.59</v>
      </c>
      <c r="L95" s="71">
        <v>5.59</v>
      </c>
      <c r="M95" s="71">
        <v>5.59</v>
      </c>
      <c r="N95" s="71">
        <v>5.59</v>
      </c>
      <c r="O95" s="71">
        <v>5.59</v>
      </c>
      <c r="P95" s="71">
        <v>5.59</v>
      </c>
      <c r="Q95" s="71">
        <v>5.59</v>
      </c>
      <c r="R95" s="71">
        <v>5.59</v>
      </c>
      <c r="S95" s="71">
        <v>5.59</v>
      </c>
      <c r="T95" s="71">
        <v>5.59</v>
      </c>
      <c r="U95" s="71">
        <v>5.59</v>
      </c>
      <c r="V95" s="71">
        <v>5.59</v>
      </c>
      <c r="W95" s="71">
        <v>5.59</v>
      </c>
      <c r="X95" s="71">
        <v>5.59</v>
      </c>
      <c r="Y95" s="71">
        <v>5.59</v>
      </c>
      <c r="Z95" s="71">
        <v>5.59</v>
      </c>
      <c r="AA95" s="71">
        <v>5.59</v>
      </c>
    </row>
    <row r="96" spans="1:27" ht="12.75" customHeight="1" outlineLevel="1" x14ac:dyDescent="0.3">
      <c r="A96" s="163" t="s">
        <v>326</v>
      </c>
      <c r="B96" s="94" t="s">
        <v>81</v>
      </c>
      <c r="C96" s="70" t="s">
        <v>79</v>
      </c>
      <c r="D96" s="71">
        <f>$D$11</f>
        <v>88.27</v>
      </c>
      <c r="E96" s="71">
        <f t="shared" ref="E96:AA96" si="53">$D$11</f>
        <v>88.27</v>
      </c>
      <c r="F96" s="71">
        <f t="shared" si="53"/>
        <v>88.27</v>
      </c>
      <c r="G96" s="71">
        <f t="shared" si="53"/>
        <v>88.27</v>
      </c>
      <c r="H96" s="71">
        <f t="shared" si="53"/>
        <v>88.27</v>
      </c>
      <c r="I96" s="71">
        <f t="shared" si="53"/>
        <v>88.27</v>
      </c>
      <c r="J96" s="71">
        <f t="shared" si="53"/>
        <v>88.27</v>
      </c>
      <c r="K96" s="71">
        <f t="shared" si="53"/>
        <v>88.27</v>
      </c>
      <c r="L96" s="71">
        <f t="shared" si="53"/>
        <v>88.27</v>
      </c>
      <c r="M96" s="71">
        <f t="shared" si="53"/>
        <v>88.27</v>
      </c>
      <c r="N96" s="71">
        <f t="shared" si="53"/>
        <v>88.27</v>
      </c>
      <c r="O96" s="71">
        <f t="shared" si="53"/>
        <v>88.27</v>
      </c>
      <c r="P96" s="71">
        <f t="shared" si="53"/>
        <v>88.27</v>
      </c>
      <c r="Q96" s="71">
        <f t="shared" si="53"/>
        <v>88.27</v>
      </c>
      <c r="R96" s="71">
        <f t="shared" si="53"/>
        <v>88.27</v>
      </c>
      <c r="S96" s="71">
        <f t="shared" si="53"/>
        <v>88.27</v>
      </c>
      <c r="T96" s="71">
        <f t="shared" si="53"/>
        <v>88.27</v>
      </c>
      <c r="U96" s="71">
        <f t="shared" si="53"/>
        <v>88.27</v>
      </c>
      <c r="V96" s="71">
        <f t="shared" si="53"/>
        <v>88.27</v>
      </c>
      <c r="W96" s="71">
        <f t="shared" si="53"/>
        <v>88.27</v>
      </c>
      <c r="X96" s="71">
        <f t="shared" si="53"/>
        <v>88.27</v>
      </c>
      <c r="Y96" s="71">
        <f t="shared" si="53"/>
        <v>88.27</v>
      </c>
      <c r="Z96" s="71">
        <f t="shared" si="53"/>
        <v>88.27</v>
      </c>
      <c r="AA96" s="71">
        <f t="shared" si="53"/>
        <v>88.27</v>
      </c>
    </row>
    <row r="97" spans="1:27" ht="12.75" customHeight="1" x14ac:dyDescent="0.3">
      <c r="A97" s="162" t="s">
        <v>327</v>
      </c>
      <c r="B97" s="54" t="str">
        <f>"19"&amp;"."&amp;$B$662&amp;"."&amp;$B$663</f>
        <v>19.03.2024</v>
      </c>
      <c r="C97" s="134" t="s">
        <v>76</v>
      </c>
      <c r="D97" s="135">
        <f>ROUND(((D98+D99+D101+D100)/1000),5)</f>
        <v>2.4563199999999998</v>
      </c>
      <c r="E97" s="135">
        <f>ROUND(((E98+E99+E101+E100)/1000),5)</f>
        <v>2.3915999999999999</v>
      </c>
      <c r="F97" s="135">
        <f>ROUND(((F98+F99+F101+F100)/1000),5)</f>
        <v>2.3645499999999999</v>
      </c>
      <c r="G97" s="135">
        <f t="shared" ref="G97:AA97" si="54">ROUND(((G98+G99+G101+G100)/1000),5)</f>
        <v>2.3592900000000001</v>
      </c>
      <c r="H97" s="135">
        <f t="shared" si="54"/>
        <v>2.3883399999999999</v>
      </c>
      <c r="I97" s="135">
        <f t="shared" si="54"/>
        <v>2.4834700000000001</v>
      </c>
      <c r="J97" s="135">
        <f t="shared" si="54"/>
        <v>2.6158899999999998</v>
      </c>
      <c r="K97" s="135">
        <f t="shared" si="54"/>
        <v>2.7602500000000001</v>
      </c>
      <c r="L97" s="135">
        <f t="shared" si="54"/>
        <v>2.9665900000000001</v>
      </c>
      <c r="M97" s="135">
        <f t="shared" si="54"/>
        <v>3.0813899999999999</v>
      </c>
      <c r="N97" s="135">
        <f t="shared" si="54"/>
        <v>3.0924100000000001</v>
      </c>
      <c r="O97" s="135">
        <f t="shared" si="54"/>
        <v>3.1153599999999999</v>
      </c>
      <c r="P97" s="135">
        <f t="shared" si="54"/>
        <v>3.0694499999999998</v>
      </c>
      <c r="Q97" s="135">
        <f t="shared" si="54"/>
        <v>3.0992899999999999</v>
      </c>
      <c r="R97" s="135">
        <f t="shared" si="54"/>
        <v>3.0306600000000001</v>
      </c>
      <c r="S97" s="135">
        <f t="shared" si="54"/>
        <v>3.0030000000000001</v>
      </c>
      <c r="T97" s="135">
        <f t="shared" si="54"/>
        <v>2.9538899999999999</v>
      </c>
      <c r="U97" s="135">
        <f t="shared" si="54"/>
        <v>2.8640099999999999</v>
      </c>
      <c r="V97" s="135">
        <f t="shared" si="54"/>
        <v>3.0215800000000002</v>
      </c>
      <c r="W97" s="135">
        <f t="shared" si="54"/>
        <v>3.1303200000000002</v>
      </c>
      <c r="X97" s="135">
        <f t="shared" si="54"/>
        <v>3.0227400000000002</v>
      </c>
      <c r="Y97" s="135">
        <f t="shared" si="54"/>
        <v>2.8784100000000001</v>
      </c>
      <c r="Z97" s="135">
        <f t="shared" si="54"/>
        <v>2.6805099999999999</v>
      </c>
      <c r="AA97" s="135">
        <f t="shared" si="54"/>
        <v>2.5339299999999998</v>
      </c>
    </row>
    <row r="98" spans="1:27" ht="12.75" customHeight="1" outlineLevel="1" x14ac:dyDescent="0.3">
      <c r="A98" s="163" t="s">
        <v>328</v>
      </c>
      <c r="B98" s="94" t="s">
        <v>238</v>
      </c>
      <c r="C98" s="70" t="s">
        <v>79</v>
      </c>
      <c r="D98" s="71">
        <v>1291.04</v>
      </c>
      <c r="E98" s="71">
        <v>1226.32</v>
      </c>
      <c r="F98" s="71">
        <v>1199.27</v>
      </c>
      <c r="G98" s="71">
        <v>1194.01</v>
      </c>
      <c r="H98" s="71">
        <v>1223.06</v>
      </c>
      <c r="I98" s="71">
        <v>1318.19</v>
      </c>
      <c r="J98" s="71">
        <v>1450.61</v>
      </c>
      <c r="K98" s="71">
        <v>1594.97</v>
      </c>
      <c r="L98" s="71">
        <v>1801.31</v>
      </c>
      <c r="M98" s="71">
        <v>1916.11</v>
      </c>
      <c r="N98" s="71">
        <v>1927.13</v>
      </c>
      <c r="O98" s="71">
        <v>1950.08</v>
      </c>
      <c r="P98" s="71">
        <v>1904.17</v>
      </c>
      <c r="Q98" s="71">
        <v>1934.01</v>
      </c>
      <c r="R98" s="71">
        <v>1865.38</v>
      </c>
      <c r="S98" s="71">
        <v>1837.72</v>
      </c>
      <c r="T98" s="71">
        <v>1788.61</v>
      </c>
      <c r="U98" s="71">
        <v>1698.73</v>
      </c>
      <c r="V98" s="71">
        <v>1856.3</v>
      </c>
      <c r="W98" s="71">
        <v>1965.04</v>
      </c>
      <c r="X98" s="71">
        <v>1857.46</v>
      </c>
      <c r="Y98" s="71">
        <v>1713.13</v>
      </c>
      <c r="Z98" s="71">
        <v>1515.23</v>
      </c>
      <c r="AA98" s="71">
        <v>1368.65</v>
      </c>
    </row>
    <row r="99" spans="1:27" ht="12.75" customHeight="1" outlineLevel="1" x14ac:dyDescent="0.3">
      <c r="A99" s="163" t="s">
        <v>329</v>
      </c>
      <c r="B99" s="94" t="s">
        <v>90</v>
      </c>
      <c r="C99" s="70" t="s">
        <v>79</v>
      </c>
      <c r="D99" s="71">
        <f>$D$9</f>
        <v>1071.42</v>
      </c>
      <c r="E99" s="71">
        <f t="shared" ref="E99:AA99" si="55">$D$9</f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customHeight="1" outlineLevel="1" x14ac:dyDescent="0.3">
      <c r="A100" s="163" t="s">
        <v>330</v>
      </c>
      <c r="B100" s="94" t="s">
        <v>83</v>
      </c>
      <c r="C100" s="70" t="s">
        <v>79</v>
      </c>
      <c r="D100" s="71">
        <v>5.59</v>
      </c>
      <c r="E100" s="71">
        <v>5.59</v>
      </c>
      <c r="F100" s="71">
        <v>5.59</v>
      </c>
      <c r="G100" s="71">
        <v>5.59</v>
      </c>
      <c r="H100" s="71">
        <v>5.59</v>
      </c>
      <c r="I100" s="71">
        <v>5.59</v>
      </c>
      <c r="J100" s="71">
        <v>5.59</v>
      </c>
      <c r="K100" s="71">
        <v>5.59</v>
      </c>
      <c r="L100" s="71">
        <v>5.59</v>
      </c>
      <c r="M100" s="71">
        <v>5.59</v>
      </c>
      <c r="N100" s="71">
        <v>5.59</v>
      </c>
      <c r="O100" s="71">
        <v>5.59</v>
      </c>
      <c r="P100" s="71">
        <v>5.59</v>
      </c>
      <c r="Q100" s="71">
        <v>5.59</v>
      </c>
      <c r="R100" s="71">
        <v>5.59</v>
      </c>
      <c r="S100" s="71">
        <v>5.59</v>
      </c>
      <c r="T100" s="71">
        <v>5.59</v>
      </c>
      <c r="U100" s="71">
        <v>5.59</v>
      </c>
      <c r="V100" s="71">
        <v>5.59</v>
      </c>
      <c r="W100" s="71">
        <v>5.59</v>
      </c>
      <c r="X100" s="71">
        <v>5.59</v>
      </c>
      <c r="Y100" s="71">
        <v>5.59</v>
      </c>
      <c r="Z100" s="71">
        <v>5.59</v>
      </c>
      <c r="AA100" s="71">
        <v>5.59</v>
      </c>
    </row>
    <row r="101" spans="1:27" ht="12.75" customHeight="1" outlineLevel="1" x14ac:dyDescent="0.3">
      <c r="A101" s="163" t="s">
        <v>331</v>
      </c>
      <c r="B101" s="94" t="s">
        <v>81</v>
      </c>
      <c r="C101" s="70" t="s">
        <v>79</v>
      </c>
      <c r="D101" s="71">
        <f>$D$11</f>
        <v>88.27</v>
      </c>
      <c r="E101" s="71">
        <f t="shared" ref="E101:AA101" si="56">$D$11</f>
        <v>88.27</v>
      </c>
      <c r="F101" s="71">
        <f t="shared" si="56"/>
        <v>88.27</v>
      </c>
      <c r="G101" s="71">
        <f t="shared" si="56"/>
        <v>88.27</v>
      </c>
      <c r="H101" s="71">
        <f t="shared" si="56"/>
        <v>88.27</v>
      </c>
      <c r="I101" s="71">
        <f t="shared" si="56"/>
        <v>88.27</v>
      </c>
      <c r="J101" s="71">
        <f t="shared" si="56"/>
        <v>88.27</v>
      </c>
      <c r="K101" s="71">
        <f t="shared" si="56"/>
        <v>88.27</v>
      </c>
      <c r="L101" s="71">
        <f t="shared" si="56"/>
        <v>88.27</v>
      </c>
      <c r="M101" s="71">
        <f t="shared" si="56"/>
        <v>88.27</v>
      </c>
      <c r="N101" s="71">
        <f t="shared" si="56"/>
        <v>88.27</v>
      </c>
      <c r="O101" s="71">
        <f t="shared" si="56"/>
        <v>88.27</v>
      </c>
      <c r="P101" s="71">
        <f t="shared" si="56"/>
        <v>88.27</v>
      </c>
      <c r="Q101" s="71">
        <f t="shared" si="56"/>
        <v>88.27</v>
      </c>
      <c r="R101" s="71">
        <f t="shared" si="56"/>
        <v>88.27</v>
      </c>
      <c r="S101" s="71">
        <f t="shared" si="56"/>
        <v>88.27</v>
      </c>
      <c r="T101" s="71">
        <f t="shared" si="56"/>
        <v>88.27</v>
      </c>
      <c r="U101" s="71">
        <f t="shared" si="56"/>
        <v>88.27</v>
      </c>
      <c r="V101" s="71">
        <f t="shared" si="56"/>
        <v>88.27</v>
      </c>
      <c r="W101" s="71">
        <f t="shared" si="56"/>
        <v>88.27</v>
      </c>
      <c r="X101" s="71">
        <f t="shared" si="56"/>
        <v>88.27</v>
      </c>
      <c r="Y101" s="71">
        <f t="shared" si="56"/>
        <v>88.27</v>
      </c>
      <c r="Z101" s="71">
        <f t="shared" si="56"/>
        <v>88.27</v>
      </c>
      <c r="AA101" s="71">
        <f t="shared" si="56"/>
        <v>88.27</v>
      </c>
    </row>
    <row r="102" spans="1:27" ht="12.75" customHeight="1" x14ac:dyDescent="0.3">
      <c r="A102" s="162" t="s">
        <v>332</v>
      </c>
      <c r="B102" s="54" t="str">
        <f>"20"&amp;"."&amp;$B$662&amp;"."&amp;$B$663</f>
        <v>20.03.2024</v>
      </c>
      <c r="C102" s="134" t="s">
        <v>76</v>
      </c>
      <c r="D102" s="135">
        <f>ROUND(((D103+D104+D106+D105)/1000),5)</f>
        <v>2.4453200000000002</v>
      </c>
      <c r="E102" s="135">
        <f>ROUND(((E103+E104+E106+E105)/1000),5)</f>
        <v>2.3781300000000001</v>
      </c>
      <c r="F102" s="135">
        <f>ROUND(((F103+F104+F106+F105)/1000),5)</f>
        <v>2.3472</v>
      </c>
      <c r="G102" s="135">
        <f t="shared" ref="G102:AA102" si="57">ROUND(((G103+G104+G106+G105)/1000),5)</f>
        <v>2.3442400000000001</v>
      </c>
      <c r="H102" s="135">
        <f t="shared" si="57"/>
        <v>2.37581</v>
      </c>
      <c r="I102" s="135">
        <f t="shared" si="57"/>
        <v>2.4840200000000001</v>
      </c>
      <c r="J102" s="135">
        <f t="shared" si="57"/>
        <v>2.61755</v>
      </c>
      <c r="K102" s="135">
        <f t="shared" si="57"/>
        <v>2.7027299999999999</v>
      </c>
      <c r="L102" s="135">
        <f t="shared" si="57"/>
        <v>2.9456699999999998</v>
      </c>
      <c r="M102" s="135">
        <f t="shared" si="57"/>
        <v>3.0598299999999998</v>
      </c>
      <c r="N102" s="135">
        <f t="shared" si="57"/>
        <v>3.08677</v>
      </c>
      <c r="O102" s="135">
        <f t="shared" si="57"/>
        <v>3.1082399999999999</v>
      </c>
      <c r="P102" s="135">
        <f t="shared" si="57"/>
        <v>3.0738799999999999</v>
      </c>
      <c r="Q102" s="135">
        <f t="shared" si="57"/>
        <v>3.0877400000000002</v>
      </c>
      <c r="R102" s="135">
        <f t="shared" si="57"/>
        <v>3.0589200000000001</v>
      </c>
      <c r="S102" s="135">
        <f t="shared" si="57"/>
        <v>3.03538</v>
      </c>
      <c r="T102" s="135">
        <f t="shared" si="57"/>
        <v>3.0086599999999999</v>
      </c>
      <c r="U102" s="135">
        <f t="shared" si="57"/>
        <v>2.9237899999999999</v>
      </c>
      <c r="V102" s="135">
        <f t="shared" si="57"/>
        <v>3.0032399999999999</v>
      </c>
      <c r="W102" s="135">
        <f t="shared" si="57"/>
        <v>3.0723600000000002</v>
      </c>
      <c r="X102" s="135">
        <f t="shared" si="57"/>
        <v>2.98855</v>
      </c>
      <c r="Y102" s="135">
        <f t="shared" si="57"/>
        <v>2.9147699999999999</v>
      </c>
      <c r="Z102" s="135">
        <f t="shared" si="57"/>
        <v>2.6907299999999998</v>
      </c>
      <c r="AA102" s="135">
        <f t="shared" si="57"/>
        <v>2.60717</v>
      </c>
    </row>
    <row r="103" spans="1:27" ht="12.75" customHeight="1" outlineLevel="1" x14ac:dyDescent="0.3">
      <c r="A103" s="163" t="s">
        <v>333</v>
      </c>
      <c r="B103" s="94" t="s">
        <v>238</v>
      </c>
      <c r="C103" s="70" t="s">
        <v>79</v>
      </c>
      <c r="D103" s="71">
        <v>1280.04</v>
      </c>
      <c r="E103" s="71">
        <v>1212.8499999999999</v>
      </c>
      <c r="F103" s="71">
        <v>1181.92</v>
      </c>
      <c r="G103" s="71">
        <v>1178.96</v>
      </c>
      <c r="H103" s="71">
        <v>1210.53</v>
      </c>
      <c r="I103" s="71">
        <v>1318.74</v>
      </c>
      <c r="J103" s="71">
        <v>1452.27</v>
      </c>
      <c r="K103" s="71">
        <v>1537.45</v>
      </c>
      <c r="L103" s="71">
        <v>1780.39</v>
      </c>
      <c r="M103" s="71">
        <v>1894.55</v>
      </c>
      <c r="N103" s="71">
        <v>1921.49</v>
      </c>
      <c r="O103" s="71">
        <v>1942.96</v>
      </c>
      <c r="P103" s="71">
        <v>1908.6</v>
      </c>
      <c r="Q103" s="71">
        <v>1922.46</v>
      </c>
      <c r="R103" s="71">
        <v>1893.64</v>
      </c>
      <c r="S103" s="71">
        <v>1870.1</v>
      </c>
      <c r="T103" s="71">
        <v>1843.38</v>
      </c>
      <c r="U103" s="71">
        <v>1758.51</v>
      </c>
      <c r="V103" s="71">
        <v>1837.96</v>
      </c>
      <c r="W103" s="71">
        <v>1907.08</v>
      </c>
      <c r="X103" s="71">
        <v>1823.27</v>
      </c>
      <c r="Y103" s="71">
        <v>1749.49</v>
      </c>
      <c r="Z103" s="71">
        <v>1525.45</v>
      </c>
      <c r="AA103" s="71">
        <v>1441.89</v>
      </c>
    </row>
    <row r="104" spans="1:27" ht="12.75" customHeight="1" outlineLevel="1" x14ac:dyDescent="0.3">
      <c r="A104" s="163" t="s">
        <v>334</v>
      </c>
      <c r="B104" s="94" t="s">
        <v>90</v>
      </c>
      <c r="C104" s="70" t="s">
        <v>79</v>
      </c>
      <c r="D104" s="71">
        <f>$D$9</f>
        <v>1071.42</v>
      </c>
      <c r="E104" s="71">
        <f t="shared" ref="E104:AA104" si="58">$D$9</f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customHeight="1" outlineLevel="1" x14ac:dyDescent="0.3">
      <c r="A105" s="163" t="s">
        <v>335</v>
      </c>
      <c r="B105" s="94" t="s">
        <v>83</v>
      </c>
      <c r="C105" s="70" t="s">
        <v>79</v>
      </c>
      <c r="D105" s="71">
        <v>5.59</v>
      </c>
      <c r="E105" s="71">
        <v>5.59</v>
      </c>
      <c r="F105" s="71">
        <v>5.59</v>
      </c>
      <c r="G105" s="71">
        <v>5.59</v>
      </c>
      <c r="H105" s="71">
        <v>5.59</v>
      </c>
      <c r="I105" s="71">
        <v>5.59</v>
      </c>
      <c r="J105" s="71">
        <v>5.59</v>
      </c>
      <c r="K105" s="71">
        <v>5.59</v>
      </c>
      <c r="L105" s="71">
        <v>5.59</v>
      </c>
      <c r="M105" s="71">
        <v>5.59</v>
      </c>
      <c r="N105" s="71">
        <v>5.59</v>
      </c>
      <c r="O105" s="71">
        <v>5.59</v>
      </c>
      <c r="P105" s="71">
        <v>5.59</v>
      </c>
      <c r="Q105" s="71">
        <v>5.59</v>
      </c>
      <c r="R105" s="71">
        <v>5.59</v>
      </c>
      <c r="S105" s="71">
        <v>5.59</v>
      </c>
      <c r="T105" s="71">
        <v>5.59</v>
      </c>
      <c r="U105" s="71">
        <v>5.59</v>
      </c>
      <c r="V105" s="71">
        <v>5.59</v>
      </c>
      <c r="W105" s="71">
        <v>5.59</v>
      </c>
      <c r="X105" s="71">
        <v>5.59</v>
      </c>
      <c r="Y105" s="71">
        <v>5.59</v>
      </c>
      <c r="Z105" s="71">
        <v>5.59</v>
      </c>
      <c r="AA105" s="71">
        <v>5.59</v>
      </c>
    </row>
    <row r="106" spans="1:27" ht="12.75" customHeight="1" outlineLevel="1" x14ac:dyDescent="0.3">
      <c r="A106" s="163" t="s">
        <v>336</v>
      </c>
      <c r="B106" s="94" t="s">
        <v>81</v>
      </c>
      <c r="C106" s="70" t="s">
        <v>79</v>
      </c>
      <c r="D106" s="71">
        <f>$D$11</f>
        <v>88.27</v>
      </c>
      <c r="E106" s="71">
        <f t="shared" ref="E106:AA106" si="59">$D$11</f>
        <v>88.27</v>
      </c>
      <c r="F106" s="71">
        <f t="shared" si="59"/>
        <v>88.27</v>
      </c>
      <c r="G106" s="71">
        <f t="shared" si="59"/>
        <v>88.27</v>
      </c>
      <c r="H106" s="71">
        <f t="shared" si="59"/>
        <v>88.27</v>
      </c>
      <c r="I106" s="71">
        <f t="shared" si="59"/>
        <v>88.27</v>
      </c>
      <c r="J106" s="71">
        <f t="shared" si="59"/>
        <v>88.27</v>
      </c>
      <c r="K106" s="71">
        <f t="shared" si="59"/>
        <v>88.27</v>
      </c>
      <c r="L106" s="71">
        <f t="shared" si="59"/>
        <v>88.27</v>
      </c>
      <c r="M106" s="71">
        <f t="shared" si="59"/>
        <v>88.27</v>
      </c>
      <c r="N106" s="71">
        <f t="shared" si="59"/>
        <v>88.27</v>
      </c>
      <c r="O106" s="71">
        <f t="shared" si="59"/>
        <v>88.27</v>
      </c>
      <c r="P106" s="71">
        <f t="shared" si="59"/>
        <v>88.27</v>
      </c>
      <c r="Q106" s="71">
        <f t="shared" si="59"/>
        <v>88.27</v>
      </c>
      <c r="R106" s="71">
        <f t="shared" si="59"/>
        <v>88.27</v>
      </c>
      <c r="S106" s="71">
        <f t="shared" si="59"/>
        <v>88.27</v>
      </c>
      <c r="T106" s="71">
        <f t="shared" si="59"/>
        <v>88.27</v>
      </c>
      <c r="U106" s="71">
        <f t="shared" si="59"/>
        <v>88.27</v>
      </c>
      <c r="V106" s="71">
        <f t="shared" si="59"/>
        <v>88.27</v>
      </c>
      <c r="W106" s="71">
        <f t="shared" si="59"/>
        <v>88.27</v>
      </c>
      <c r="X106" s="71">
        <f t="shared" si="59"/>
        <v>88.27</v>
      </c>
      <c r="Y106" s="71">
        <f t="shared" si="59"/>
        <v>88.27</v>
      </c>
      <c r="Z106" s="71">
        <f t="shared" si="59"/>
        <v>88.27</v>
      </c>
      <c r="AA106" s="71">
        <f t="shared" si="59"/>
        <v>88.27</v>
      </c>
    </row>
    <row r="107" spans="1:27" ht="12.75" customHeight="1" x14ac:dyDescent="0.3">
      <c r="A107" s="162" t="s">
        <v>337</v>
      </c>
      <c r="B107" s="54" t="str">
        <f>"21"&amp;"."&amp;$B$662&amp;"."&amp;$B$663</f>
        <v>21.03.2024</v>
      </c>
      <c r="C107" s="134" t="s">
        <v>76</v>
      </c>
      <c r="D107" s="135">
        <f>ROUND(((D108+D109+D111+D110)/1000),5)</f>
        <v>2.5242300000000002</v>
      </c>
      <c r="E107" s="135">
        <f>ROUND(((E108+E109+E111+E110)/1000),5)</f>
        <v>2.4325000000000001</v>
      </c>
      <c r="F107" s="135">
        <f>ROUND(((F108+F109+F111+F110)/1000),5)</f>
        <v>2.3953500000000001</v>
      </c>
      <c r="G107" s="135">
        <f t="shared" ref="G107:AA107" si="60">ROUND(((G108+G109+G111+G110)/1000),5)</f>
        <v>2.3922099999999999</v>
      </c>
      <c r="H107" s="135">
        <f t="shared" si="60"/>
        <v>2.4252799999999999</v>
      </c>
      <c r="I107" s="135">
        <f t="shared" si="60"/>
        <v>2.5614699999999999</v>
      </c>
      <c r="J107" s="135">
        <f t="shared" si="60"/>
        <v>2.6530399999999998</v>
      </c>
      <c r="K107" s="135">
        <f t="shared" si="60"/>
        <v>2.8673700000000002</v>
      </c>
      <c r="L107" s="135">
        <f t="shared" si="60"/>
        <v>3.0172699999999999</v>
      </c>
      <c r="M107" s="135">
        <f t="shared" si="60"/>
        <v>3.0955699999999999</v>
      </c>
      <c r="N107" s="135">
        <f t="shared" si="60"/>
        <v>3.0975799999999998</v>
      </c>
      <c r="O107" s="135">
        <f t="shared" si="60"/>
        <v>3.1019700000000001</v>
      </c>
      <c r="P107" s="135">
        <f t="shared" si="60"/>
        <v>3.0751599999999999</v>
      </c>
      <c r="Q107" s="135">
        <f t="shared" si="60"/>
        <v>3.0860099999999999</v>
      </c>
      <c r="R107" s="135">
        <f t="shared" si="60"/>
        <v>3.0612300000000001</v>
      </c>
      <c r="S107" s="135">
        <f t="shared" si="60"/>
        <v>3.0401199999999999</v>
      </c>
      <c r="T107" s="135">
        <f t="shared" si="60"/>
        <v>3.0324200000000001</v>
      </c>
      <c r="U107" s="135">
        <f t="shared" si="60"/>
        <v>2.9722599999999999</v>
      </c>
      <c r="V107" s="135">
        <f t="shared" si="60"/>
        <v>3.0177</v>
      </c>
      <c r="W107" s="135">
        <f t="shared" si="60"/>
        <v>3.0945999999999998</v>
      </c>
      <c r="X107" s="135">
        <f t="shared" si="60"/>
        <v>3.0558700000000001</v>
      </c>
      <c r="Y107" s="135">
        <f t="shared" si="60"/>
        <v>3.0208499999999998</v>
      </c>
      <c r="Z107" s="135">
        <f t="shared" si="60"/>
        <v>2.7598400000000001</v>
      </c>
      <c r="AA107" s="135">
        <f t="shared" si="60"/>
        <v>2.6255899999999999</v>
      </c>
    </row>
    <row r="108" spans="1:27" ht="12.75" customHeight="1" outlineLevel="1" x14ac:dyDescent="0.3">
      <c r="A108" s="163" t="s">
        <v>338</v>
      </c>
      <c r="B108" s="94" t="s">
        <v>238</v>
      </c>
      <c r="C108" s="70" t="s">
        <v>79</v>
      </c>
      <c r="D108" s="71">
        <v>1358.95</v>
      </c>
      <c r="E108" s="71">
        <v>1267.22</v>
      </c>
      <c r="F108" s="71">
        <v>1230.07</v>
      </c>
      <c r="G108" s="71">
        <v>1226.93</v>
      </c>
      <c r="H108" s="71">
        <v>1260</v>
      </c>
      <c r="I108" s="71">
        <v>1396.19</v>
      </c>
      <c r="J108" s="71">
        <v>1487.76</v>
      </c>
      <c r="K108" s="71">
        <v>1702.09</v>
      </c>
      <c r="L108" s="71">
        <v>1851.99</v>
      </c>
      <c r="M108" s="71">
        <v>1930.29</v>
      </c>
      <c r="N108" s="71">
        <v>1932.3</v>
      </c>
      <c r="O108" s="71">
        <v>1936.69</v>
      </c>
      <c r="P108" s="71">
        <v>1909.88</v>
      </c>
      <c r="Q108" s="71">
        <v>1920.73</v>
      </c>
      <c r="R108" s="71">
        <v>1895.95</v>
      </c>
      <c r="S108" s="71">
        <v>1874.84</v>
      </c>
      <c r="T108" s="71">
        <v>1867.14</v>
      </c>
      <c r="U108" s="71">
        <v>1806.98</v>
      </c>
      <c r="V108" s="71">
        <v>1852.42</v>
      </c>
      <c r="W108" s="71">
        <v>1929.32</v>
      </c>
      <c r="X108" s="71">
        <v>1890.59</v>
      </c>
      <c r="Y108" s="71">
        <v>1855.57</v>
      </c>
      <c r="Z108" s="71">
        <v>1594.56</v>
      </c>
      <c r="AA108" s="71">
        <v>1460.31</v>
      </c>
    </row>
    <row r="109" spans="1:27" ht="12.75" customHeight="1" outlineLevel="1" x14ac:dyDescent="0.3">
      <c r="A109" s="163" t="s">
        <v>339</v>
      </c>
      <c r="B109" s="94" t="s">
        <v>90</v>
      </c>
      <c r="C109" s="70" t="s">
        <v>79</v>
      </c>
      <c r="D109" s="71">
        <f>$D$9</f>
        <v>1071.42</v>
      </c>
      <c r="E109" s="71">
        <f t="shared" ref="E109:AA109" si="61">$D$9</f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customHeight="1" outlineLevel="1" x14ac:dyDescent="0.3">
      <c r="A110" s="163" t="s">
        <v>340</v>
      </c>
      <c r="B110" s="94" t="s">
        <v>83</v>
      </c>
      <c r="C110" s="70" t="s">
        <v>79</v>
      </c>
      <c r="D110" s="71">
        <v>5.59</v>
      </c>
      <c r="E110" s="71">
        <v>5.59</v>
      </c>
      <c r="F110" s="71">
        <v>5.59</v>
      </c>
      <c r="G110" s="71">
        <v>5.59</v>
      </c>
      <c r="H110" s="71">
        <v>5.59</v>
      </c>
      <c r="I110" s="71">
        <v>5.59</v>
      </c>
      <c r="J110" s="71">
        <v>5.59</v>
      </c>
      <c r="K110" s="71">
        <v>5.59</v>
      </c>
      <c r="L110" s="71">
        <v>5.59</v>
      </c>
      <c r="M110" s="71">
        <v>5.59</v>
      </c>
      <c r="N110" s="71">
        <v>5.59</v>
      </c>
      <c r="O110" s="71">
        <v>5.59</v>
      </c>
      <c r="P110" s="71">
        <v>5.59</v>
      </c>
      <c r="Q110" s="71">
        <v>5.59</v>
      </c>
      <c r="R110" s="71">
        <v>5.59</v>
      </c>
      <c r="S110" s="71">
        <v>5.59</v>
      </c>
      <c r="T110" s="71">
        <v>5.59</v>
      </c>
      <c r="U110" s="71">
        <v>5.59</v>
      </c>
      <c r="V110" s="71">
        <v>5.59</v>
      </c>
      <c r="W110" s="71">
        <v>5.59</v>
      </c>
      <c r="X110" s="71">
        <v>5.59</v>
      </c>
      <c r="Y110" s="71">
        <v>5.59</v>
      </c>
      <c r="Z110" s="71">
        <v>5.59</v>
      </c>
      <c r="AA110" s="71">
        <v>5.59</v>
      </c>
    </row>
    <row r="111" spans="1:27" ht="12.75" customHeight="1" outlineLevel="1" x14ac:dyDescent="0.3">
      <c r="A111" s="163" t="s">
        <v>341</v>
      </c>
      <c r="B111" s="94" t="s">
        <v>81</v>
      </c>
      <c r="C111" s="70" t="s">
        <v>79</v>
      </c>
      <c r="D111" s="71">
        <f>$D$11</f>
        <v>88.27</v>
      </c>
      <c r="E111" s="71">
        <f t="shared" ref="E111:AA111" si="62">$D$11</f>
        <v>88.27</v>
      </c>
      <c r="F111" s="71">
        <f t="shared" si="62"/>
        <v>88.27</v>
      </c>
      <c r="G111" s="71">
        <f t="shared" si="62"/>
        <v>88.27</v>
      </c>
      <c r="H111" s="71">
        <f t="shared" si="62"/>
        <v>88.27</v>
      </c>
      <c r="I111" s="71">
        <f t="shared" si="62"/>
        <v>88.27</v>
      </c>
      <c r="J111" s="71">
        <f t="shared" si="62"/>
        <v>88.27</v>
      </c>
      <c r="K111" s="71">
        <f t="shared" si="62"/>
        <v>88.27</v>
      </c>
      <c r="L111" s="71">
        <f t="shared" si="62"/>
        <v>88.27</v>
      </c>
      <c r="M111" s="71">
        <f t="shared" si="62"/>
        <v>88.27</v>
      </c>
      <c r="N111" s="71">
        <f t="shared" si="62"/>
        <v>88.27</v>
      </c>
      <c r="O111" s="71">
        <f t="shared" si="62"/>
        <v>88.27</v>
      </c>
      <c r="P111" s="71">
        <f t="shared" si="62"/>
        <v>88.27</v>
      </c>
      <c r="Q111" s="71">
        <f t="shared" si="62"/>
        <v>88.27</v>
      </c>
      <c r="R111" s="71">
        <f t="shared" si="62"/>
        <v>88.27</v>
      </c>
      <c r="S111" s="71">
        <f t="shared" si="62"/>
        <v>88.27</v>
      </c>
      <c r="T111" s="71">
        <f t="shared" si="62"/>
        <v>88.27</v>
      </c>
      <c r="U111" s="71">
        <f t="shared" si="62"/>
        <v>88.27</v>
      </c>
      <c r="V111" s="71">
        <f t="shared" si="62"/>
        <v>88.27</v>
      </c>
      <c r="W111" s="71">
        <f t="shared" si="62"/>
        <v>88.27</v>
      </c>
      <c r="X111" s="71">
        <f t="shared" si="62"/>
        <v>88.27</v>
      </c>
      <c r="Y111" s="71">
        <f t="shared" si="62"/>
        <v>88.27</v>
      </c>
      <c r="Z111" s="71">
        <f t="shared" si="62"/>
        <v>88.27</v>
      </c>
      <c r="AA111" s="71">
        <f t="shared" si="62"/>
        <v>88.27</v>
      </c>
    </row>
    <row r="112" spans="1:27" ht="12.75" customHeight="1" x14ac:dyDescent="0.3">
      <c r="A112" s="162" t="s">
        <v>342</v>
      </c>
      <c r="B112" s="54" t="str">
        <f>"22"&amp;"."&amp;$B$662&amp;"."&amp;$B$663</f>
        <v>22.03.2024</v>
      </c>
      <c r="C112" s="134" t="s">
        <v>76</v>
      </c>
      <c r="D112" s="135">
        <f>ROUND(((D113+D114+D116+D115)/1000),5)</f>
        <v>2.4960800000000001</v>
      </c>
      <c r="E112" s="135">
        <f>ROUND(((E113+E114+E116+E115)/1000),5)</f>
        <v>2.4099499999999998</v>
      </c>
      <c r="F112" s="135">
        <f>ROUND(((F113+F114+F116+F115)/1000),5)</f>
        <v>2.3882500000000002</v>
      </c>
      <c r="G112" s="135">
        <f t="shared" ref="G112:AA112" si="63">ROUND(((G113+G114+G116+G115)/1000),5)</f>
        <v>2.3684799999999999</v>
      </c>
      <c r="H112" s="135">
        <f t="shared" si="63"/>
        <v>2.4131399999999998</v>
      </c>
      <c r="I112" s="135">
        <f t="shared" si="63"/>
        <v>2.5461200000000002</v>
      </c>
      <c r="J112" s="135">
        <f t="shared" si="63"/>
        <v>2.6475200000000001</v>
      </c>
      <c r="K112" s="135">
        <f t="shared" si="63"/>
        <v>2.9485800000000002</v>
      </c>
      <c r="L112" s="135">
        <f t="shared" si="63"/>
        <v>3.0407899999999999</v>
      </c>
      <c r="M112" s="135">
        <f t="shared" si="63"/>
        <v>3.1011600000000001</v>
      </c>
      <c r="N112" s="135">
        <f t="shared" si="63"/>
        <v>3.1349300000000002</v>
      </c>
      <c r="O112" s="135">
        <f t="shared" si="63"/>
        <v>3.1451199999999999</v>
      </c>
      <c r="P112" s="135">
        <f t="shared" si="63"/>
        <v>3.1240700000000001</v>
      </c>
      <c r="Q112" s="135">
        <f t="shared" si="63"/>
        <v>3.13022</v>
      </c>
      <c r="R112" s="135">
        <f t="shared" si="63"/>
        <v>3.1114899999999999</v>
      </c>
      <c r="S112" s="135">
        <f t="shared" si="63"/>
        <v>3.0957300000000001</v>
      </c>
      <c r="T112" s="135">
        <f t="shared" si="63"/>
        <v>3.0833699999999999</v>
      </c>
      <c r="U112" s="135">
        <f t="shared" si="63"/>
        <v>3.0309499999999998</v>
      </c>
      <c r="V112" s="135">
        <f t="shared" si="63"/>
        <v>3.0897600000000001</v>
      </c>
      <c r="W112" s="135">
        <f t="shared" si="63"/>
        <v>3.1600199999999998</v>
      </c>
      <c r="X112" s="135">
        <f t="shared" si="63"/>
        <v>3.09761</v>
      </c>
      <c r="Y112" s="135">
        <f t="shared" si="63"/>
        <v>3.0247899999999999</v>
      </c>
      <c r="Z112" s="135">
        <f t="shared" si="63"/>
        <v>2.82836</v>
      </c>
      <c r="AA112" s="135">
        <f t="shared" si="63"/>
        <v>2.6400600000000001</v>
      </c>
    </row>
    <row r="113" spans="1:27" ht="12.75" customHeight="1" outlineLevel="1" x14ac:dyDescent="0.3">
      <c r="A113" s="163" t="s">
        <v>343</v>
      </c>
      <c r="B113" s="94" t="s">
        <v>238</v>
      </c>
      <c r="C113" s="70" t="s">
        <v>79</v>
      </c>
      <c r="D113" s="71">
        <v>1330.8</v>
      </c>
      <c r="E113" s="71">
        <v>1244.67</v>
      </c>
      <c r="F113" s="71">
        <v>1222.97</v>
      </c>
      <c r="G113" s="71">
        <v>1203.2</v>
      </c>
      <c r="H113" s="71">
        <v>1247.8599999999999</v>
      </c>
      <c r="I113" s="71">
        <v>1380.84</v>
      </c>
      <c r="J113" s="71">
        <v>1482.24</v>
      </c>
      <c r="K113" s="71">
        <v>1783.3</v>
      </c>
      <c r="L113" s="71">
        <v>1875.51</v>
      </c>
      <c r="M113" s="71">
        <v>1935.88</v>
      </c>
      <c r="N113" s="71">
        <v>1969.65</v>
      </c>
      <c r="O113" s="71">
        <v>1979.84</v>
      </c>
      <c r="P113" s="71">
        <v>1958.79</v>
      </c>
      <c r="Q113" s="71">
        <v>1964.94</v>
      </c>
      <c r="R113" s="71">
        <v>1946.21</v>
      </c>
      <c r="S113" s="71">
        <v>1930.45</v>
      </c>
      <c r="T113" s="71">
        <v>1918.09</v>
      </c>
      <c r="U113" s="71">
        <v>1865.67</v>
      </c>
      <c r="V113" s="71">
        <v>1924.48</v>
      </c>
      <c r="W113" s="71">
        <v>1994.74</v>
      </c>
      <c r="X113" s="71">
        <v>1932.33</v>
      </c>
      <c r="Y113" s="71">
        <v>1859.51</v>
      </c>
      <c r="Z113" s="71">
        <v>1663.08</v>
      </c>
      <c r="AA113" s="71">
        <v>1474.78</v>
      </c>
    </row>
    <row r="114" spans="1:27" ht="12.75" customHeight="1" outlineLevel="1" x14ac:dyDescent="0.3">
      <c r="A114" s="163" t="s">
        <v>344</v>
      </c>
      <c r="B114" s="94" t="s">
        <v>90</v>
      </c>
      <c r="C114" s="70" t="s">
        <v>79</v>
      </c>
      <c r="D114" s="71">
        <f>$D$9</f>
        <v>1071.42</v>
      </c>
      <c r="E114" s="71">
        <f t="shared" ref="E114:AA114" si="64">$D$9</f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customHeight="1" outlineLevel="1" x14ac:dyDescent="0.3">
      <c r="A115" s="163" t="s">
        <v>345</v>
      </c>
      <c r="B115" s="94" t="s">
        <v>83</v>
      </c>
      <c r="C115" s="70" t="s">
        <v>79</v>
      </c>
      <c r="D115" s="71">
        <v>5.59</v>
      </c>
      <c r="E115" s="71">
        <v>5.59</v>
      </c>
      <c r="F115" s="71">
        <v>5.59</v>
      </c>
      <c r="G115" s="71">
        <v>5.59</v>
      </c>
      <c r="H115" s="71">
        <v>5.59</v>
      </c>
      <c r="I115" s="71">
        <v>5.59</v>
      </c>
      <c r="J115" s="71">
        <v>5.59</v>
      </c>
      <c r="K115" s="71">
        <v>5.59</v>
      </c>
      <c r="L115" s="71">
        <v>5.59</v>
      </c>
      <c r="M115" s="71">
        <v>5.59</v>
      </c>
      <c r="N115" s="71">
        <v>5.59</v>
      </c>
      <c r="O115" s="71">
        <v>5.59</v>
      </c>
      <c r="P115" s="71">
        <v>5.59</v>
      </c>
      <c r="Q115" s="71">
        <v>5.59</v>
      </c>
      <c r="R115" s="71">
        <v>5.59</v>
      </c>
      <c r="S115" s="71">
        <v>5.59</v>
      </c>
      <c r="T115" s="71">
        <v>5.59</v>
      </c>
      <c r="U115" s="71">
        <v>5.59</v>
      </c>
      <c r="V115" s="71">
        <v>5.59</v>
      </c>
      <c r="W115" s="71">
        <v>5.59</v>
      </c>
      <c r="X115" s="71">
        <v>5.59</v>
      </c>
      <c r="Y115" s="71">
        <v>5.59</v>
      </c>
      <c r="Z115" s="71">
        <v>5.59</v>
      </c>
      <c r="AA115" s="71">
        <v>5.59</v>
      </c>
    </row>
    <row r="116" spans="1:27" ht="12.75" customHeight="1" outlineLevel="1" x14ac:dyDescent="0.3">
      <c r="A116" s="163" t="s">
        <v>346</v>
      </c>
      <c r="B116" s="94" t="s">
        <v>81</v>
      </c>
      <c r="C116" s="70" t="s">
        <v>79</v>
      </c>
      <c r="D116" s="71">
        <f>$D$11</f>
        <v>88.27</v>
      </c>
      <c r="E116" s="71">
        <f t="shared" ref="E116:AA116" si="65">$D$11</f>
        <v>88.27</v>
      </c>
      <c r="F116" s="71">
        <f t="shared" si="65"/>
        <v>88.27</v>
      </c>
      <c r="G116" s="71">
        <f t="shared" si="65"/>
        <v>88.27</v>
      </c>
      <c r="H116" s="71">
        <f t="shared" si="65"/>
        <v>88.27</v>
      </c>
      <c r="I116" s="71">
        <f t="shared" si="65"/>
        <v>88.27</v>
      </c>
      <c r="J116" s="71">
        <f t="shared" si="65"/>
        <v>88.27</v>
      </c>
      <c r="K116" s="71">
        <f t="shared" si="65"/>
        <v>88.27</v>
      </c>
      <c r="L116" s="71">
        <f t="shared" si="65"/>
        <v>88.27</v>
      </c>
      <c r="M116" s="71">
        <f t="shared" si="65"/>
        <v>88.27</v>
      </c>
      <c r="N116" s="71">
        <f t="shared" si="65"/>
        <v>88.27</v>
      </c>
      <c r="O116" s="71">
        <f t="shared" si="65"/>
        <v>88.27</v>
      </c>
      <c r="P116" s="71">
        <f t="shared" si="65"/>
        <v>88.27</v>
      </c>
      <c r="Q116" s="71">
        <f t="shared" si="65"/>
        <v>88.27</v>
      </c>
      <c r="R116" s="71">
        <f t="shared" si="65"/>
        <v>88.27</v>
      </c>
      <c r="S116" s="71">
        <f t="shared" si="65"/>
        <v>88.27</v>
      </c>
      <c r="T116" s="71">
        <f t="shared" si="65"/>
        <v>88.27</v>
      </c>
      <c r="U116" s="71">
        <f t="shared" si="65"/>
        <v>88.27</v>
      </c>
      <c r="V116" s="71">
        <f t="shared" si="65"/>
        <v>88.27</v>
      </c>
      <c r="W116" s="71">
        <f t="shared" si="65"/>
        <v>88.27</v>
      </c>
      <c r="X116" s="71">
        <f t="shared" si="65"/>
        <v>88.27</v>
      </c>
      <c r="Y116" s="71">
        <f t="shared" si="65"/>
        <v>88.27</v>
      </c>
      <c r="Z116" s="71">
        <f t="shared" si="65"/>
        <v>88.27</v>
      </c>
      <c r="AA116" s="71">
        <f t="shared" si="65"/>
        <v>88.27</v>
      </c>
    </row>
    <row r="117" spans="1:27" ht="12.75" customHeight="1" x14ac:dyDescent="0.3">
      <c r="A117" s="162" t="s">
        <v>347</v>
      </c>
      <c r="B117" s="54" t="str">
        <f>"23"&amp;"."&amp;$B$662&amp;"."&amp;$B$663</f>
        <v>23.03.2024</v>
      </c>
      <c r="C117" s="134" t="s">
        <v>76</v>
      </c>
      <c r="D117" s="135">
        <f>ROUND(((D118+D119+D121+D120)/1000),5)</f>
        <v>2.7186499999999998</v>
      </c>
      <c r="E117" s="135">
        <f>ROUND(((E118+E119+E121+E120)/1000),5)</f>
        <v>2.6369400000000001</v>
      </c>
      <c r="F117" s="135">
        <f>ROUND(((F118+F119+F121+F120)/1000),5)</f>
        <v>2.5785100000000001</v>
      </c>
      <c r="G117" s="135">
        <f t="shared" ref="G117:AA117" si="66">ROUND(((G118+G119+G121+G120)/1000),5)</f>
        <v>2.5641799999999999</v>
      </c>
      <c r="H117" s="135">
        <f t="shared" si="66"/>
        <v>2.5813799999999998</v>
      </c>
      <c r="I117" s="135">
        <f t="shared" si="66"/>
        <v>2.6274299999999999</v>
      </c>
      <c r="J117" s="135">
        <f t="shared" si="66"/>
        <v>2.6474099999999998</v>
      </c>
      <c r="K117" s="135">
        <f t="shared" si="66"/>
        <v>2.8142200000000002</v>
      </c>
      <c r="L117" s="135">
        <f t="shared" si="66"/>
        <v>3.0379999999999998</v>
      </c>
      <c r="M117" s="135">
        <f t="shared" si="66"/>
        <v>3.15733</v>
      </c>
      <c r="N117" s="135">
        <f t="shared" si="66"/>
        <v>3.2292700000000001</v>
      </c>
      <c r="O117" s="135">
        <f t="shared" si="66"/>
        <v>3.2214200000000002</v>
      </c>
      <c r="P117" s="135">
        <f t="shared" si="66"/>
        <v>3.1889799999999999</v>
      </c>
      <c r="Q117" s="135">
        <f t="shared" si="66"/>
        <v>3.1846000000000001</v>
      </c>
      <c r="R117" s="135">
        <f t="shared" si="66"/>
        <v>3.1476799999999998</v>
      </c>
      <c r="S117" s="135">
        <f t="shared" si="66"/>
        <v>3.12391</v>
      </c>
      <c r="T117" s="135">
        <f t="shared" si="66"/>
        <v>3.12927</v>
      </c>
      <c r="U117" s="135">
        <f t="shared" si="66"/>
        <v>3.1256699999999999</v>
      </c>
      <c r="V117" s="135">
        <f t="shared" si="66"/>
        <v>3.17123</v>
      </c>
      <c r="W117" s="135">
        <f t="shared" si="66"/>
        <v>3.3060800000000001</v>
      </c>
      <c r="X117" s="135">
        <f t="shared" si="66"/>
        <v>3.2222900000000001</v>
      </c>
      <c r="Y117" s="135">
        <f t="shared" si="66"/>
        <v>3.1036100000000002</v>
      </c>
      <c r="Z117" s="135">
        <f t="shared" si="66"/>
        <v>2.92753</v>
      </c>
      <c r="AA117" s="135">
        <f t="shared" si="66"/>
        <v>2.7589899999999998</v>
      </c>
    </row>
    <row r="118" spans="1:27" ht="12.75" customHeight="1" outlineLevel="1" x14ac:dyDescent="0.3">
      <c r="A118" s="163" t="s">
        <v>348</v>
      </c>
      <c r="B118" s="94" t="s">
        <v>238</v>
      </c>
      <c r="C118" s="70" t="s">
        <v>79</v>
      </c>
      <c r="D118" s="71">
        <v>1553.37</v>
      </c>
      <c r="E118" s="71">
        <v>1471.66</v>
      </c>
      <c r="F118" s="71">
        <v>1413.23</v>
      </c>
      <c r="G118" s="71">
        <v>1398.9</v>
      </c>
      <c r="H118" s="71">
        <v>1416.1</v>
      </c>
      <c r="I118" s="71">
        <v>1462.15</v>
      </c>
      <c r="J118" s="71">
        <v>1482.13</v>
      </c>
      <c r="K118" s="71">
        <v>1648.94</v>
      </c>
      <c r="L118" s="71">
        <v>1872.72</v>
      </c>
      <c r="M118" s="71">
        <v>1992.05</v>
      </c>
      <c r="N118" s="71">
        <v>2063.9899999999998</v>
      </c>
      <c r="O118" s="71">
        <v>2056.14</v>
      </c>
      <c r="P118" s="71">
        <v>2023.7</v>
      </c>
      <c r="Q118" s="71">
        <v>2019.32</v>
      </c>
      <c r="R118" s="71">
        <v>1982.4</v>
      </c>
      <c r="S118" s="71">
        <v>1958.63</v>
      </c>
      <c r="T118" s="71">
        <v>1963.99</v>
      </c>
      <c r="U118" s="71">
        <v>1960.39</v>
      </c>
      <c r="V118" s="71">
        <v>2005.95</v>
      </c>
      <c r="W118" s="71">
        <v>2140.8000000000002</v>
      </c>
      <c r="X118" s="71">
        <v>2057.0100000000002</v>
      </c>
      <c r="Y118" s="71">
        <v>1938.33</v>
      </c>
      <c r="Z118" s="71">
        <v>1762.25</v>
      </c>
      <c r="AA118" s="71">
        <v>1593.71</v>
      </c>
    </row>
    <row r="119" spans="1:27" ht="12.75" customHeight="1" outlineLevel="1" x14ac:dyDescent="0.3">
      <c r="A119" s="163" t="s">
        <v>349</v>
      </c>
      <c r="B119" s="94" t="s">
        <v>90</v>
      </c>
      <c r="C119" s="70" t="s">
        <v>79</v>
      </c>
      <c r="D119" s="71">
        <f>$D$9</f>
        <v>1071.42</v>
      </c>
      <c r="E119" s="71">
        <f t="shared" ref="E119:AA119" si="67">$D$9</f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customHeight="1" outlineLevel="1" x14ac:dyDescent="0.3">
      <c r="A120" s="163" t="s">
        <v>350</v>
      </c>
      <c r="B120" s="94" t="s">
        <v>83</v>
      </c>
      <c r="C120" s="70" t="s">
        <v>79</v>
      </c>
      <c r="D120" s="71">
        <v>5.59</v>
      </c>
      <c r="E120" s="71">
        <v>5.59</v>
      </c>
      <c r="F120" s="71">
        <v>5.59</v>
      </c>
      <c r="G120" s="71">
        <v>5.59</v>
      </c>
      <c r="H120" s="71">
        <v>5.59</v>
      </c>
      <c r="I120" s="71">
        <v>5.59</v>
      </c>
      <c r="J120" s="71">
        <v>5.59</v>
      </c>
      <c r="K120" s="71">
        <v>5.59</v>
      </c>
      <c r="L120" s="71">
        <v>5.59</v>
      </c>
      <c r="M120" s="71">
        <v>5.59</v>
      </c>
      <c r="N120" s="71">
        <v>5.59</v>
      </c>
      <c r="O120" s="71">
        <v>5.59</v>
      </c>
      <c r="P120" s="71">
        <v>5.59</v>
      </c>
      <c r="Q120" s="71">
        <v>5.59</v>
      </c>
      <c r="R120" s="71">
        <v>5.59</v>
      </c>
      <c r="S120" s="71">
        <v>5.59</v>
      </c>
      <c r="T120" s="71">
        <v>5.59</v>
      </c>
      <c r="U120" s="71">
        <v>5.59</v>
      </c>
      <c r="V120" s="71">
        <v>5.59</v>
      </c>
      <c r="W120" s="71">
        <v>5.59</v>
      </c>
      <c r="X120" s="71">
        <v>5.59</v>
      </c>
      <c r="Y120" s="71">
        <v>5.59</v>
      </c>
      <c r="Z120" s="71">
        <v>5.59</v>
      </c>
      <c r="AA120" s="71">
        <v>5.59</v>
      </c>
    </row>
    <row r="121" spans="1:27" ht="12.75" customHeight="1" outlineLevel="1" x14ac:dyDescent="0.3">
      <c r="A121" s="163" t="s">
        <v>351</v>
      </c>
      <c r="B121" s="94" t="s">
        <v>81</v>
      </c>
      <c r="C121" s="70" t="s">
        <v>79</v>
      </c>
      <c r="D121" s="71">
        <f>$D$11</f>
        <v>88.27</v>
      </c>
      <c r="E121" s="71">
        <f t="shared" ref="E121:AA121" si="68">$D$11</f>
        <v>88.27</v>
      </c>
      <c r="F121" s="71">
        <f t="shared" si="68"/>
        <v>88.27</v>
      </c>
      <c r="G121" s="71">
        <f t="shared" si="68"/>
        <v>88.27</v>
      </c>
      <c r="H121" s="71">
        <f t="shared" si="68"/>
        <v>88.27</v>
      </c>
      <c r="I121" s="71">
        <f t="shared" si="68"/>
        <v>88.27</v>
      </c>
      <c r="J121" s="71">
        <f t="shared" si="68"/>
        <v>88.27</v>
      </c>
      <c r="K121" s="71">
        <f t="shared" si="68"/>
        <v>88.27</v>
      </c>
      <c r="L121" s="71">
        <f t="shared" si="68"/>
        <v>88.27</v>
      </c>
      <c r="M121" s="71">
        <f t="shared" si="68"/>
        <v>88.27</v>
      </c>
      <c r="N121" s="71">
        <f t="shared" si="68"/>
        <v>88.27</v>
      </c>
      <c r="O121" s="71">
        <f t="shared" si="68"/>
        <v>88.27</v>
      </c>
      <c r="P121" s="71">
        <f t="shared" si="68"/>
        <v>88.27</v>
      </c>
      <c r="Q121" s="71">
        <f t="shared" si="68"/>
        <v>88.27</v>
      </c>
      <c r="R121" s="71">
        <f t="shared" si="68"/>
        <v>88.27</v>
      </c>
      <c r="S121" s="71">
        <f t="shared" si="68"/>
        <v>88.27</v>
      </c>
      <c r="T121" s="71">
        <f t="shared" si="68"/>
        <v>88.27</v>
      </c>
      <c r="U121" s="71">
        <f t="shared" si="68"/>
        <v>88.27</v>
      </c>
      <c r="V121" s="71">
        <f t="shared" si="68"/>
        <v>88.27</v>
      </c>
      <c r="W121" s="71">
        <f t="shared" si="68"/>
        <v>88.27</v>
      </c>
      <c r="X121" s="71">
        <f t="shared" si="68"/>
        <v>88.27</v>
      </c>
      <c r="Y121" s="71">
        <f t="shared" si="68"/>
        <v>88.27</v>
      </c>
      <c r="Z121" s="71">
        <f t="shared" si="68"/>
        <v>88.27</v>
      </c>
      <c r="AA121" s="71">
        <f t="shared" si="68"/>
        <v>88.27</v>
      </c>
    </row>
    <row r="122" spans="1:27" ht="12.75" customHeight="1" x14ac:dyDescent="0.3">
      <c r="A122" s="162" t="s">
        <v>352</v>
      </c>
      <c r="B122" s="54" t="str">
        <f>"24"&amp;"."&amp;$B$662&amp;"."&amp;$B$663</f>
        <v>24.03.2024</v>
      </c>
      <c r="C122" s="134" t="s">
        <v>76</v>
      </c>
      <c r="D122" s="135">
        <f>ROUND(((D123+D124+D126+D125)/1000),5)</f>
        <v>2.6155400000000002</v>
      </c>
      <c r="E122" s="135">
        <f>ROUND(((E123+E124+E126+E125)/1000),5)</f>
        <v>2.4486699999999999</v>
      </c>
      <c r="F122" s="135">
        <f>ROUND(((F123+F124+F126+F125)/1000),5)</f>
        <v>2.3935900000000001</v>
      </c>
      <c r="G122" s="135">
        <f t="shared" ref="G122:AA122" si="69">ROUND(((G123+G124+G126+G125)/1000),5)</f>
        <v>2.3856600000000001</v>
      </c>
      <c r="H122" s="135">
        <f t="shared" si="69"/>
        <v>2.3863799999999999</v>
      </c>
      <c r="I122" s="135">
        <f t="shared" si="69"/>
        <v>2.3977400000000002</v>
      </c>
      <c r="J122" s="135">
        <f t="shared" si="69"/>
        <v>2.4202599999999999</v>
      </c>
      <c r="K122" s="135">
        <f t="shared" si="69"/>
        <v>2.5899299999999998</v>
      </c>
      <c r="L122" s="135">
        <f t="shared" si="69"/>
        <v>2.7259199999999999</v>
      </c>
      <c r="M122" s="135">
        <f t="shared" si="69"/>
        <v>2.9125999999999999</v>
      </c>
      <c r="N122" s="135">
        <f t="shared" si="69"/>
        <v>2.9532400000000001</v>
      </c>
      <c r="O122" s="135">
        <f t="shared" si="69"/>
        <v>2.9702899999999999</v>
      </c>
      <c r="P122" s="135">
        <f t="shared" si="69"/>
        <v>2.9598900000000001</v>
      </c>
      <c r="Q122" s="135">
        <f t="shared" si="69"/>
        <v>2.9580899999999999</v>
      </c>
      <c r="R122" s="135">
        <f t="shared" si="69"/>
        <v>2.9484599999999999</v>
      </c>
      <c r="S122" s="135">
        <f t="shared" si="69"/>
        <v>2.9485100000000002</v>
      </c>
      <c r="T122" s="135">
        <f t="shared" si="69"/>
        <v>2.9561999999999999</v>
      </c>
      <c r="U122" s="135">
        <f t="shared" si="69"/>
        <v>2.9661300000000002</v>
      </c>
      <c r="V122" s="135">
        <f t="shared" si="69"/>
        <v>3.0252599999999998</v>
      </c>
      <c r="W122" s="135">
        <f t="shared" si="69"/>
        <v>3.1594000000000002</v>
      </c>
      <c r="X122" s="135">
        <f t="shared" si="69"/>
        <v>3.0706199999999999</v>
      </c>
      <c r="Y122" s="135">
        <f t="shared" si="69"/>
        <v>2.94333</v>
      </c>
      <c r="Z122" s="135">
        <f t="shared" si="69"/>
        <v>2.794</v>
      </c>
      <c r="AA122" s="135">
        <f t="shared" si="69"/>
        <v>2.6408800000000001</v>
      </c>
    </row>
    <row r="123" spans="1:27" ht="12.75" customHeight="1" outlineLevel="1" x14ac:dyDescent="0.3">
      <c r="A123" s="163" t="s">
        <v>353</v>
      </c>
      <c r="B123" s="94" t="s">
        <v>238</v>
      </c>
      <c r="C123" s="70" t="s">
        <v>79</v>
      </c>
      <c r="D123" s="71">
        <v>1450.26</v>
      </c>
      <c r="E123" s="71">
        <v>1283.3900000000001</v>
      </c>
      <c r="F123" s="71">
        <v>1228.31</v>
      </c>
      <c r="G123" s="71">
        <v>1220.3800000000001</v>
      </c>
      <c r="H123" s="71">
        <v>1221.0999999999999</v>
      </c>
      <c r="I123" s="71">
        <v>1232.46</v>
      </c>
      <c r="J123" s="71">
        <v>1254.98</v>
      </c>
      <c r="K123" s="71">
        <v>1424.65</v>
      </c>
      <c r="L123" s="71">
        <v>1560.64</v>
      </c>
      <c r="M123" s="71">
        <v>1747.32</v>
      </c>
      <c r="N123" s="71">
        <v>1787.96</v>
      </c>
      <c r="O123" s="71">
        <v>1805.01</v>
      </c>
      <c r="P123" s="71">
        <v>1794.61</v>
      </c>
      <c r="Q123" s="71">
        <v>1792.81</v>
      </c>
      <c r="R123" s="71">
        <v>1783.18</v>
      </c>
      <c r="S123" s="71">
        <v>1783.23</v>
      </c>
      <c r="T123" s="71">
        <v>1790.92</v>
      </c>
      <c r="U123" s="71">
        <v>1800.85</v>
      </c>
      <c r="V123" s="71">
        <v>1859.98</v>
      </c>
      <c r="W123" s="71">
        <v>1994.12</v>
      </c>
      <c r="X123" s="71">
        <v>1905.34</v>
      </c>
      <c r="Y123" s="71">
        <v>1778.05</v>
      </c>
      <c r="Z123" s="71">
        <v>1628.72</v>
      </c>
      <c r="AA123" s="71">
        <v>1475.6</v>
      </c>
    </row>
    <row r="124" spans="1:27" ht="12.75" customHeight="1" outlineLevel="1" x14ac:dyDescent="0.3">
      <c r="A124" s="163" t="s">
        <v>354</v>
      </c>
      <c r="B124" s="94" t="s">
        <v>90</v>
      </c>
      <c r="C124" s="70" t="s">
        <v>79</v>
      </c>
      <c r="D124" s="71">
        <f>$D$9</f>
        <v>1071.42</v>
      </c>
      <c r="E124" s="71">
        <f t="shared" ref="E124:AA124" si="70">$D$9</f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customHeight="1" outlineLevel="1" x14ac:dyDescent="0.3">
      <c r="A125" s="163" t="s">
        <v>355</v>
      </c>
      <c r="B125" s="94" t="s">
        <v>83</v>
      </c>
      <c r="C125" s="70" t="s">
        <v>79</v>
      </c>
      <c r="D125" s="71">
        <v>5.59</v>
      </c>
      <c r="E125" s="71">
        <v>5.59</v>
      </c>
      <c r="F125" s="71">
        <v>5.59</v>
      </c>
      <c r="G125" s="71">
        <v>5.59</v>
      </c>
      <c r="H125" s="71">
        <v>5.59</v>
      </c>
      <c r="I125" s="71">
        <v>5.59</v>
      </c>
      <c r="J125" s="71">
        <v>5.59</v>
      </c>
      <c r="K125" s="71">
        <v>5.59</v>
      </c>
      <c r="L125" s="71">
        <v>5.59</v>
      </c>
      <c r="M125" s="71">
        <v>5.59</v>
      </c>
      <c r="N125" s="71">
        <v>5.59</v>
      </c>
      <c r="O125" s="71">
        <v>5.59</v>
      </c>
      <c r="P125" s="71">
        <v>5.59</v>
      </c>
      <c r="Q125" s="71">
        <v>5.59</v>
      </c>
      <c r="R125" s="71">
        <v>5.59</v>
      </c>
      <c r="S125" s="71">
        <v>5.59</v>
      </c>
      <c r="T125" s="71">
        <v>5.59</v>
      </c>
      <c r="U125" s="71">
        <v>5.59</v>
      </c>
      <c r="V125" s="71">
        <v>5.59</v>
      </c>
      <c r="W125" s="71">
        <v>5.59</v>
      </c>
      <c r="X125" s="71">
        <v>5.59</v>
      </c>
      <c r="Y125" s="71">
        <v>5.59</v>
      </c>
      <c r="Z125" s="71">
        <v>5.59</v>
      </c>
      <c r="AA125" s="71">
        <v>5.59</v>
      </c>
    </row>
    <row r="126" spans="1:27" ht="12.75" customHeight="1" outlineLevel="1" x14ac:dyDescent="0.3">
      <c r="A126" s="163" t="s">
        <v>356</v>
      </c>
      <c r="B126" s="94" t="s">
        <v>81</v>
      </c>
      <c r="C126" s="70" t="s">
        <v>79</v>
      </c>
      <c r="D126" s="71">
        <f>$D$11</f>
        <v>88.27</v>
      </c>
      <c r="E126" s="71">
        <f t="shared" ref="E126:AA126" si="71">$D$11</f>
        <v>88.27</v>
      </c>
      <c r="F126" s="71">
        <f t="shared" si="71"/>
        <v>88.27</v>
      </c>
      <c r="G126" s="71">
        <f t="shared" si="71"/>
        <v>88.27</v>
      </c>
      <c r="H126" s="71">
        <f t="shared" si="71"/>
        <v>88.27</v>
      </c>
      <c r="I126" s="71">
        <f t="shared" si="71"/>
        <v>88.27</v>
      </c>
      <c r="J126" s="71">
        <f t="shared" si="71"/>
        <v>88.27</v>
      </c>
      <c r="K126" s="71">
        <f t="shared" si="71"/>
        <v>88.27</v>
      </c>
      <c r="L126" s="71">
        <f t="shared" si="71"/>
        <v>88.27</v>
      </c>
      <c r="M126" s="71">
        <f t="shared" si="71"/>
        <v>88.27</v>
      </c>
      <c r="N126" s="71">
        <f t="shared" si="71"/>
        <v>88.27</v>
      </c>
      <c r="O126" s="71">
        <f t="shared" si="71"/>
        <v>88.27</v>
      </c>
      <c r="P126" s="71">
        <f t="shared" si="71"/>
        <v>88.27</v>
      </c>
      <c r="Q126" s="71">
        <f t="shared" si="71"/>
        <v>88.27</v>
      </c>
      <c r="R126" s="71">
        <f t="shared" si="71"/>
        <v>88.27</v>
      </c>
      <c r="S126" s="71">
        <f t="shared" si="71"/>
        <v>88.27</v>
      </c>
      <c r="T126" s="71">
        <f t="shared" si="71"/>
        <v>88.27</v>
      </c>
      <c r="U126" s="71">
        <f t="shared" si="71"/>
        <v>88.27</v>
      </c>
      <c r="V126" s="71">
        <f t="shared" si="71"/>
        <v>88.27</v>
      </c>
      <c r="W126" s="71">
        <f t="shared" si="71"/>
        <v>88.27</v>
      </c>
      <c r="X126" s="71">
        <f t="shared" si="71"/>
        <v>88.27</v>
      </c>
      <c r="Y126" s="71">
        <f t="shared" si="71"/>
        <v>88.27</v>
      </c>
      <c r="Z126" s="71">
        <f t="shared" si="71"/>
        <v>88.27</v>
      </c>
      <c r="AA126" s="71">
        <f t="shared" si="71"/>
        <v>88.27</v>
      </c>
    </row>
    <row r="127" spans="1:27" ht="12.75" customHeight="1" x14ac:dyDescent="0.3">
      <c r="A127" s="162" t="s">
        <v>357</v>
      </c>
      <c r="B127" s="54" t="str">
        <f>"25"&amp;"."&amp;$B$662&amp;"."&amp;$B$663</f>
        <v>25.03.2024</v>
      </c>
      <c r="C127" s="134" t="s">
        <v>76</v>
      </c>
      <c r="D127" s="135">
        <f>ROUND(((D128+D129+D131+D130)/1000),5)</f>
        <v>2.6427900000000002</v>
      </c>
      <c r="E127" s="135">
        <f>ROUND(((E128+E129+E131+E130)/1000),5)</f>
        <v>2.5034900000000002</v>
      </c>
      <c r="F127" s="135">
        <f>ROUND(((F128+F129+F131+F130)/1000),5)</f>
        <v>2.44801</v>
      </c>
      <c r="G127" s="135">
        <f t="shared" ref="G127:AA127" si="72">ROUND(((G128+G129+G131+G130)/1000),5)</f>
        <v>2.4331999999999998</v>
      </c>
      <c r="H127" s="135">
        <f t="shared" si="72"/>
        <v>2.5335399999999999</v>
      </c>
      <c r="I127" s="135">
        <f t="shared" si="72"/>
        <v>2.62907</v>
      </c>
      <c r="J127" s="135">
        <f t="shared" si="72"/>
        <v>2.7037100000000001</v>
      </c>
      <c r="K127" s="135">
        <f t="shared" si="72"/>
        <v>2.94272</v>
      </c>
      <c r="L127" s="135">
        <f t="shared" si="72"/>
        <v>3.11226</v>
      </c>
      <c r="M127" s="135">
        <f t="shared" si="72"/>
        <v>3.1779600000000001</v>
      </c>
      <c r="N127" s="135">
        <f t="shared" si="72"/>
        <v>3.1887099999999999</v>
      </c>
      <c r="O127" s="135">
        <f t="shared" si="72"/>
        <v>3.2035499999999999</v>
      </c>
      <c r="P127" s="135">
        <f t="shared" si="72"/>
        <v>3.1948599999999998</v>
      </c>
      <c r="Q127" s="135">
        <f t="shared" si="72"/>
        <v>3.2004899999999998</v>
      </c>
      <c r="R127" s="135">
        <f t="shared" si="72"/>
        <v>3.1920199999999999</v>
      </c>
      <c r="S127" s="135">
        <f t="shared" si="72"/>
        <v>3.1881499999999998</v>
      </c>
      <c r="T127" s="135">
        <f t="shared" si="72"/>
        <v>3.1846100000000002</v>
      </c>
      <c r="U127" s="135">
        <f t="shared" si="72"/>
        <v>3.1088200000000001</v>
      </c>
      <c r="V127" s="135">
        <f t="shared" si="72"/>
        <v>3.12643</v>
      </c>
      <c r="W127" s="135">
        <f t="shared" si="72"/>
        <v>3.18804</v>
      </c>
      <c r="X127" s="135">
        <f t="shared" si="72"/>
        <v>3.14317</v>
      </c>
      <c r="Y127" s="135">
        <f t="shared" si="72"/>
        <v>3.0468899999999999</v>
      </c>
      <c r="Z127" s="135">
        <f t="shared" si="72"/>
        <v>2.7654999999999998</v>
      </c>
      <c r="AA127" s="135">
        <f t="shared" si="72"/>
        <v>2.6574200000000001</v>
      </c>
    </row>
    <row r="128" spans="1:27" ht="12.75" customHeight="1" outlineLevel="1" x14ac:dyDescent="0.3">
      <c r="A128" s="163" t="s">
        <v>358</v>
      </c>
      <c r="B128" s="94" t="s">
        <v>238</v>
      </c>
      <c r="C128" s="70" t="s">
        <v>79</v>
      </c>
      <c r="D128" s="71">
        <v>1477.51</v>
      </c>
      <c r="E128" s="71">
        <v>1338.21</v>
      </c>
      <c r="F128" s="71">
        <v>1282.73</v>
      </c>
      <c r="G128" s="71">
        <v>1267.92</v>
      </c>
      <c r="H128" s="71">
        <v>1368.26</v>
      </c>
      <c r="I128" s="71">
        <v>1463.79</v>
      </c>
      <c r="J128" s="71">
        <v>1538.43</v>
      </c>
      <c r="K128" s="71">
        <v>1777.44</v>
      </c>
      <c r="L128" s="71">
        <v>1946.98</v>
      </c>
      <c r="M128" s="71">
        <v>2012.68</v>
      </c>
      <c r="N128" s="71">
        <v>2023.43</v>
      </c>
      <c r="O128" s="71">
        <v>2038.27</v>
      </c>
      <c r="P128" s="71">
        <v>2029.58</v>
      </c>
      <c r="Q128" s="71">
        <v>2035.21</v>
      </c>
      <c r="R128" s="71">
        <v>2026.74</v>
      </c>
      <c r="S128" s="71">
        <v>2022.87</v>
      </c>
      <c r="T128" s="71">
        <v>2019.33</v>
      </c>
      <c r="U128" s="71">
        <v>1943.54</v>
      </c>
      <c r="V128" s="71">
        <v>1961.15</v>
      </c>
      <c r="W128" s="71">
        <v>2022.76</v>
      </c>
      <c r="X128" s="71">
        <v>1977.89</v>
      </c>
      <c r="Y128" s="71">
        <v>1881.61</v>
      </c>
      <c r="Z128" s="71">
        <v>1600.22</v>
      </c>
      <c r="AA128" s="71">
        <v>1492.14</v>
      </c>
    </row>
    <row r="129" spans="1:27" ht="12.75" customHeight="1" outlineLevel="1" x14ac:dyDescent="0.3">
      <c r="A129" s="163" t="s">
        <v>359</v>
      </c>
      <c r="B129" s="94" t="s">
        <v>90</v>
      </c>
      <c r="C129" s="70" t="s">
        <v>79</v>
      </c>
      <c r="D129" s="71">
        <f>$D$9</f>
        <v>1071.42</v>
      </c>
      <c r="E129" s="71">
        <f t="shared" ref="E129:AA129" si="73">$D$9</f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customHeight="1" outlineLevel="1" x14ac:dyDescent="0.3">
      <c r="A130" s="163" t="s">
        <v>360</v>
      </c>
      <c r="B130" s="94" t="s">
        <v>83</v>
      </c>
      <c r="C130" s="70" t="s">
        <v>79</v>
      </c>
      <c r="D130" s="71">
        <v>5.59</v>
      </c>
      <c r="E130" s="71">
        <v>5.59</v>
      </c>
      <c r="F130" s="71">
        <v>5.59</v>
      </c>
      <c r="G130" s="71">
        <v>5.59</v>
      </c>
      <c r="H130" s="71">
        <v>5.59</v>
      </c>
      <c r="I130" s="71">
        <v>5.59</v>
      </c>
      <c r="J130" s="71">
        <v>5.59</v>
      </c>
      <c r="K130" s="71">
        <v>5.59</v>
      </c>
      <c r="L130" s="71">
        <v>5.59</v>
      </c>
      <c r="M130" s="71">
        <v>5.59</v>
      </c>
      <c r="N130" s="71">
        <v>5.59</v>
      </c>
      <c r="O130" s="71">
        <v>5.59</v>
      </c>
      <c r="P130" s="71">
        <v>5.59</v>
      </c>
      <c r="Q130" s="71">
        <v>5.59</v>
      </c>
      <c r="R130" s="71">
        <v>5.59</v>
      </c>
      <c r="S130" s="71">
        <v>5.59</v>
      </c>
      <c r="T130" s="71">
        <v>5.59</v>
      </c>
      <c r="U130" s="71">
        <v>5.59</v>
      </c>
      <c r="V130" s="71">
        <v>5.59</v>
      </c>
      <c r="W130" s="71">
        <v>5.59</v>
      </c>
      <c r="X130" s="71">
        <v>5.59</v>
      </c>
      <c r="Y130" s="71">
        <v>5.59</v>
      </c>
      <c r="Z130" s="71">
        <v>5.59</v>
      </c>
      <c r="AA130" s="71">
        <v>5.59</v>
      </c>
    </row>
    <row r="131" spans="1:27" ht="12.75" customHeight="1" outlineLevel="1" x14ac:dyDescent="0.3">
      <c r="A131" s="163" t="s">
        <v>361</v>
      </c>
      <c r="B131" s="94" t="s">
        <v>81</v>
      </c>
      <c r="C131" s="70" t="s">
        <v>79</v>
      </c>
      <c r="D131" s="71">
        <f>$D$11</f>
        <v>88.27</v>
      </c>
      <c r="E131" s="71">
        <f t="shared" ref="E131:AA131" si="74">$D$11</f>
        <v>88.27</v>
      </c>
      <c r="F131" s="71">
        <f t="shared" si="74"/>
        <v>88.27</v>
      </c>
      <c r="G131" s="71">
        <f t="shared" si="74"/>
        <v>88.27</v>
      </c>
      <c r="H131" s="71">
        <f t="shared" si="74"/>
        <v>88.27</v>
      </c>
      <c r="I131" s="71">
        <f t="shared" si="74"/>
        <v>88.27</v>
      </c>
      <c r="J131" s="71">
        <f t="shared" si="74"/>
        <v>88.27</v>
      </c>
      <c r="K131" s="71">
        <f t="shared" si="74"/>
        <v>88.27</v>
      </c>
      <c r="L131" s="71">
        <f t="shared" si="74"/>
        <v>88.27</v>
      </c>
      <c r="M131" s="71">
        <f t="shared" si="74"/>
        <v>88.27</v>
      </c>
      <c r="N131" s="71">
        <f t="shared" si="74"/>
        <v>88.27</v>
      </c>
      <c r="O131" s="71">
        <f t="shared" si="74"/>
        <v>88.27</v>
      </c>
      <c r="P131" s="71">
        <f t="shared" si="74"/>
        <v>88.27</v>
      </c>
      <c r="Q131" s="71">
        <f t="shared" si="74"/>
        <v>88.27</v>
      </c>
      <c r="R131" s="71">
        <f t="shared" si="74"/>
        <v>88.27</v>
      </c>
      <c r="S131" s="71">
        <f t="shared" si="74"/>
        <v>88.27</v>
      </c>
      <c r="T131" s="71">
        <f t="shared" si="74"/>
        <v>88.27</v>
      </c>
      <c r="U131" s="71">
        <f t="shared" si="74"/>
        <v>88.27</v>
      </c>
      <c r="V131" s="71">
        <f t="shared" si="74"/>
        <v>88.27</v>
      </c>
      <c r="W131" s="71">
        <f t="shared" si="74"/>
        <v>88.27</v>
      </c>
      <c r="X131" s="71">
        <f t="shared" si="74"/>
        <v>88.27</v>
      </c>
      <c r="Y131" s="71">
        <f t="shared" si="74"/>
        <v>88.27</v>
      </c>
      <c r="Z131" s="71">
        <f t="shared" si="74"/>
        <v>88.27</v>
      </c>
      <c r="AA131" s="71">
        <f t="shared" si="74"/>
        <v>88.27</v>
      </c>
    </row>
    <row r="132" spans="1:27" ht="12.75" customHeight="1" x14ac:dyDescent="0.3">
      <c r="A132" s="162" t="s">
        <v>362</v>
      </c>
      <c r="B132" s="54" t="str">
        <f>"26"&amp;"."&amp;$B$662&amp;"."&amp;$B$663</f>
        <v>26.03.2024</v>
      </c>
      <c r="C132" s="134" t="s">
        <v>76</v>
      </c>
      <c r="D132" s="135">
        <f>ROUND(((D133+D134+D136+D135)/1000),5)</f>
        <v>2.56155</v>
      </c>
      <c r="E132" s="135">
        <f>ROUND(((E133+E134+E136+E135)/1000),5)</f>
        <v>2.4574199999999999</v>
      </c>
      <c r="F132" s="135">
        <f>ROUND(((F133+F134+F136+F135)/1000),5)</f>
        <v>2.4051399999999998</v>
      </c>
      <c r="G132" s="135">
        <f t="shared" ref="G132:AA132" si="75">ROUND(((G133+G134+G136+G135)/1000),5)</f>
        <v>2.40435</v>
      </c>
      <c r="H132" s="135">
        <f t="shared" si="75"/>
        <v>2.4440300000000001</v>
      </c>
      <c r="I132" s="135">
        <f t="shared" si="75"/>
        <v>2.5901800000000001</v>
      </c>
      <c r="J132" s="135">
        <f t="shared" si="75"/>
        <v>2.6960099999999998</v>
      </c>
      <c r="K132" s="135">
        <f t="shared" si="75"/>
        <v>2.97106</v>
      </c>
      <c r="L132" s="135">
        <f t="shared" si="75"/>
        <v>3.05863</v>
      </c>
      <c r="M132" s="135">
        <f t="shared" si="75"/>
        <v>3.12277</v>
      </c>
      <c r="N132" s="135">
        <f t="shared" si="75"/>
        <v>3.1523699999999999</v>
      </c>
      <c r="O132" s="135">
        <f t="shared" si="75"/>
        <v>3.18303</v>
      </c>
      <c r="P132" s="135">
        <f t="shared" si="75"/>
        <v>3.1502599999999998</v>
      </c>
      <c r="Q132" s="135">
        <f t="shared" si="75"/>
        <v>3.1520999999999999</v>
      </c>
      <c r="R132" s="135">
        <f t="shared" si="75"/>
        <v>3.1402999999999999</v>
      </c>
      <c r="S132" s="135">
        <f t="shared" si="75"/>
        <v>3.1162399999999999</v>
      </c>
      <c r="T132" s="135">
        <f t="shared" si="75"/>
        <v>3.1073599999999999</v>
      </c>
      <c r="U132" s="135">
        <f t="shared" si="75"/>
        <v>3.0596999999999999</v>
      </c>
      <c r="V132" s="135">
        <f t="shared" si="75"/>
        <v>3.0861299999999998</v>
      </c>
      <c r="W132" s="135">
        <f t="shared" si="75"/>
        <v>3.1166800000000001</v>
      </c>
      <c r="X132" s="135">
        <f t="shared" si="75"/>
        <v>3.1009000000000002</v>
      </c>
      <c r="Y132" s="135">
        <f t="shared" si="75"/>
        <v>3.0085600000000001</v>
      </c>
      <c r="Z132" s="135">
        <f t="shared" si="75"/>
        <v>2.7684000000000002</v>
      </c>
      <c r="AA132" s="135">
        <f t="shared" si="75"/>
        <v>2.6463800000000002</v>
      </c>
    </row>
    <row r="133" spans="1:27" ht="12.75" customHeight="1" outlineLevel="1" x14ac:dyDescent="0.3">
      <c r="A133" s="163" t="s">
        <v>363</v>
      </c>
      <c r="B133" s="94" t="s">
        <v>238</v>
      </c>
      <c r="C133" s="70" t="s">
        <v>79</v>
      </c>
      <c r="D133" s="71">
        <v>1396.27</v>
      </c>
      <c r="E133" s="71">
        <v>1292.1400000000001</v>
      </c>
      <c r="F133" s="71">
        <v>1239.8599999999999</v>
      </c>
      <c r="G133" s="71">
        <v>1239.07</v>
      </c>
      <c r="H133" s="71">
        <v>1278.75</v>
      </c>
      <c r="I133" s="71">
        <v>1424.9</v>
      </c>
      <c r="J133" s="71">
        <v>1530.73</v>
      </c>
      <c r="K133" s="71">
        <v>1805.78</v>
      </c>
      <c r="L133" s="71">
        <v>1893.35</v>
      </c>
      <c r="M133" s="71">
        <v>1957.49</v>
      </c>
      <c r="N133" s="71">
        <v>1987.09</v>
      </c>
      <c r="O133" s="71">
        <v>2017.75</v>
      </c>
      <c r="P133" s="71">
        <v>1984.98</v>
      </c>
      <c r="Q133" s="71">
        <v>1986.82</v>
      </c>
      <c r="R133" s="71">
        <v>1975.02</v>
      </c>
      <c r="S133" s="71">
        <v>1950.96</v>
      </c>
      <c r="T133" s="71">
        <v>1942.08</v>
      </c>
      <c r="U133" s="71">
        <v>1894.42</v>
      </c>
      <c r="V133" s="71">
        <v>1920.85</v>
      </c>
      <c r="W133" s="71">
        <v>1951.4</v>
      </c>
      <c r="X133" s="71">
        <v>1935.62</v>
      </c>
      <c r="Y133" s="71">
        <v>1843.28</v>
      </c>
      <c r="Z133" s="71">
        <v>1603.12</v>
      </c>
      <c r="AA133" s="71">
        <v>1481.1</v>
      </c>
    </row>
    <row r="134" spans="1:27" ht="12.75" customHeight="1" outlineLevel="1" x14ac:dyDescent="0.3">
      <c r="A134" s="163" t="s">
        <v>364</v>
      </c>
      <c r="B134" s="94" t="s">
        <v>90</v>
      </c>
      <c r="C134" s="70" t="s">
        <v>79</v>
      </c>
      <c r="D134" s="71">
        <f>$D$9</f>
        <v>1071.42</v>
      </c>
      <c r="E134" s="71">
        <f t="shared" ref="E134:AA134" si="76">$D$9</f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customHeight="1" outlineLevel="1" x14ac:dyDescent="0.3">
      <c r="A135" s="163" t="s">
        <v>365</v>
      </c>
      <c r="B135" s="94" t="s">
        <v>83</v>
      </c>
      <c r="C135" s="70" t="s">
        <v>79</v>
      </c>
      <c r="D135" s="71">
        <v>5.59</v>
      </c>
      <c r="E135" s="71">
        <v>5.59</v>
      </c>
      <c r="F135" s="71">
        <v>5.59</v>
      </c>
      <c r="G135" s="71">
        <v>5.59</v>
      </c>
      <c r="H135" s="71">
        <v>5.59</v>
      </c>
      <c r="I135" s="71">
        <v>5.59</v>
      </c>
      <c r="J135" s="71">
        <v>5.59</v>
      </c>
      <c r="K135" s="71">
        <v>5.59</v>
      </c>
      <c r="L135" s="71">
        <v>5.59</v>
      </c>
      <c r="M135" s="71">
        <v>5.59</v>
      </c>
      <c r="N135" s="71">
        <v>5.59</v>
      </c>
      <c r="O135" s="71">
        <v>5.59</v>
      </c>
      <c r="P135" s="71">
        <v>5.59</v>
      </c>
      <c r="Q135" s="71">
        <v>5.59</v>
      </c>
      <c r="R135" s="71">
        <v>5.59</v>
      </c>
      <c r="S135" s="71">
        <v>5.59</v>
      </c>
      <c r="T135" s="71">
        <v>5.59</v>
      </c>
      <c r="U135" s="71">
        <v>5.59</v>
      </c>
      <c r="V135" s="71">
        <v>5.59</v>
      </c>
      <c r="W135" s="71">
        <v>5.59</v>
      </c>
      <c r="X135" s="71">
        <v>5.59</v>
      </c>
      <c r="Y135" s="71">
        <v>5.59</v>
      </c>
      <c r="Z135" s="71">
        <v>5.59</v>
      </c>
      <c r="AA135" s="71">
        <v>5.59</v>
      </c>
    </row>
    <row r="136" spans="1:27" ht="12.75" customHeight="1" outlineLevel="1" x14ac:dyDescent="0.3">
      <c r="A136" s="163" t="s">
        <v>366</v>
      </c>
      <c r="B136" s="94" t="s">
        <v>81</v>
      </c>
      <c r="C136" s="70" t="s">
        <v>79</v>
      </c>
      <c r="D136" s="71">
        <f>$D$11</f>
        <v>88.27</v>
      </c>
      <c r="E136" s="71">
        <f t="shared" ref="E136:AA136" si="77">$D$11</f>
        <v>88.27</v>
      </c>
      <c r="F136" s="71">
        <f t="shared" si="77"/>
        <v>88.27</v>
      </c>
      <c r="G136" s="71">
        <f t="shared" si="77"/>
        <v>88.27</v>
      </c>
      <c r="H136" s="71">
        <f t="shared" si="77"/>
        <v>88.27</v>
      </c>
      <c r="I136" s="71">
        <f t="shared" si="77"/>
        <v>88.27</v>
      </c>
      <c r="J136" s="71">
        <f t="shared" si="77"/>
        <v>88.27</v>
      </c>
      <c r="K136" s="71">
        <f t="shared" si="77"/>
        <v>88.27</v>
      </c>
      <c r="L136" s="71">
        <f t="shared" si="77"/>
        <v>88.27</v>
      </c>
      <c r="M136" s="71">
        <f t="shared" si="77"/>
        <v>88.27</v>
      </c>
      <c r="N136" s="71">
        <f t="shared" si="77"/>
        <v>88.27</v>
      </c>
      <c r="O136" s="71">
        <f t="shared" si="77"/>
        <v>88.27</v>
      </c>
      <c r="P136" s="71">
        <f t="shared" si="77"/>
        <v>88.27</v>
      </c>
      <c r="Q136" s="71">
        <f t="shared" si="77"/>
        <v>88.27</v>
      </c>
      <c r="R136" s="71">
        <f t="shared" si="77"/>
        <v>88.27</v>
      </c>
      <c r="S136" s="71">
        <f t="shared" si="77"/>
        <v>88.27</v>
      </c>
      <c r="T136" s="71">
        <f t="shared" si="77"/>
        <v>88.27</v>
      </c>
      <c r="U136" s="71">
        <f t="shared" si="77"/>
        <v>88.27</v>
      </c>
      <c r="V136" s="71">
        <f t="shared" si="77"/>
        <v>88.27</v>
      </c>
      <c r="W136" s="71">
        <f t="shared" si="77"/>
        <v>88.27</v>
      </c>
      <c r="X136" s="71">
        <f t="shared" si="77"/>
        <v>88.27</v>
      </c>
      <c r="Y136" s="71">
        <f t="shared" si="77"/>
        <v>88.27</v>
      </c>
      <c r="Z136" s="71">
        <f t="shared" si="77"/>
        <v>88.27</v>
      </c>
      <c r="AA136" s="71">
        <f t="shared" si="77"/>
        <v>88.27</v>
      </c>
    </row>
    <row r="137" spans="1:27" ht="12.75" customHeight="1" x14ac:dyDescent="0.3">
      <c r="A137" s="162" t="s">
        <v>367</v>
      </c>
      <c r="B137" s="54" t="str">
        <f>"27"&amp;"."&amp;$B$662&amp;"."&amp;$B$663</f>
        <v>27.03.2024</v>
      </c>
      <c r="C137" s="134" t="s">
        <v>76</v>
      </c>
      <c r="D137" s="135">
        <f>ROUND(((D138+D139+D141+D140)/1000),5)</f>
        <v>2.4395500000000001</v>
      </c>
      <c r="E137" s="135">
        <f>ROUND(((E138+E139+E141+E140)/1000),5)</f>
        <v>2.40835</v>
      </c>
      <c r="F137" s="135">
        <f>ROUND(((F138+F139+F141+F140)/1000),5)</f>
        <v>2.3991799999999999</v>
      </c>
      <c r="G137" s="135">
        <f t="shared" ref="G137:AA137" si="78">ROUND(((G138+G139+G141+G140)/1000),5)</f>
        <v>2.40083</v>
      </c>
      <c r="H137" s="135">
        <f t="shared" si="78"/>
        <v>2.4056899999999999</v>
      </c>
      <c r="I137" s="135">
        <f t="shared" si="78"/>
        <v>2.4713400000000001</v>
      </c>
      <c r="J137" s="135">
        <f t="shared" si="78"/>
        <v>2.6821000000000002</v>
      </c>
      <c r="K137" s="135">
        <f t="shared" si="78"/>
        <v>2.9562900000000001</v>
      </c>
      <c r="L137" s="135">
        <f t="shared" si="78"/>
        <v>3.08325</v>
      </c>
      <c r="M137" s="135">
        <f t="shared" si="78"/>
        <v>3.17849</v>
      </c>
      <c r="N137" s="135">
        <f t="shared" si="78"/>
        <v>3.23584</v>
      </c>
      <c r="O137" s="135">
        <f t="shared" si="78"/>
        <v>3.27325</v>
      </c>
      <c r="P137" s="135">
        <f t="shared" si="78"/>
        <v>3.25874</v>
      </c>
      <c r="Q137" s="135">
        <f t="shared" si="78"/>
        <v>3.2530100000000002</v>
      </c>
      <c r="R137" s="135">
        <f t="shared" si="78"/>
        <v>3.1832699999999998</v>
      </c>
      <c r="S137" s="135">
        <f t="shared" si="78"/>
        <v>3.0930300000000002</v>
      </c>
      <c r="T137" s="135">
        <f t="shared" si="78"/>
        <v>3.0613100000000002</v>
      </c>
      <c r="U137" s="135">
        <f t="shared" si="78"/>
        <v>2.98943</v>
      </c>
      <c r="V137" s="135">
        <f t="shared" si="78"/>
        <v>3.0344600000000002</v>
      </c>
      <c r="W137" s="135">
        <f t="shared" si="78"/>
        <v>3.1286200000000002</v>
      </c>
      <c r="X137" s="135">
        <f t="shared" si="78"/>
        <v>3.1154299999999999</v>
      </c>
      <c r="Y137" s="135">
        <f t="shared" si="78"/>
        <v>3.0205700000000002</v>
      </c>
      <c r="Z137" s="135">
        <f t="shared" si="78"/>
        <v>2.7924600000000002</v>
      </c>
      <c r="AA137" s="135">
        <f t="shared" si="78"/>
        <v>2.6263700000000001</v>
      </c>
    </row>
    <row r="138" spans="1:27" ht="12.75" customHeight="1" outlineLevel="1" x14ac:dyDescent="0.3">
      <c r="A138" s="163" t="s">
        <v>368</v>
      </c>
      <c r="B138" s="94" t="s">
        <v>238</v>
      </c>
      <c r="C138" s="70" t="s">
        <v>79</v>
      </c>
      <c r="D138" s="71">
        <v>1274.27</v>
      </c>
      <c r="E138" s="71">
        <v>1243.07</v>
      </c>
      <c r="F138" s="71">
        <v>1233.9000000000001</v>
      </c>
      <c r="G138" s="71">
        <v>1235.55</v>
      </c>
      <c r="H138" s="71">
        <v>1240.4100000000001</v>
      </c>
      <c r="I138" s="71">
        <v>1306.06</v>
      </c>
      <c r="J138" s="71">
        <v>1516.82</v>
      </c>
      <c r="K138" s="71">
        <v>1791.01</v>
      </c>
      <c r="L138" s="71">
        <v>1917.97</v>
      </c>
      <c r="M138" s="71">
        <v>2013.21</v>
      </c>
      <c r="N138" s="71">
        <v>2070.56</v>
      </c>
      <c r="O138" s="71">
        <v>2107.9699999999998</v>
      </c>
      <c r="P138" s="71">
        <v>2093.46</v>
      </c>
      <c r="Q138" s="71">
        <v>2087.73</v>
      </c>
      <c r="R138" s="71">
        <v>2017.99</v>
      </c>
      <c r="S138" s="71">
        <v>1927.75</v>
      </c>
      <c r="T138" s="71">
        <v>1896.03</v>
      </c>
      <c r="U138" s="71">
        <v>1824.15</v>
      </c>
      <c r="V138" s="71">
        <v>1869.18</v>
      </c>
      <c r="W138" s="71">
        <v>1963.34</v>
      </c>
      <c r="X138" s="71">
        <v>1950.15</v>
      </c>
      <c r="Y138" s="71">
        <v>1855.29</v>
      </c>
      <c r="Z138" s="71">
        <v>1627.18</v>
      </c>
      <c r="AA138" s="71">
        <v>1461.09</v>
      </c>
    </row>
    <row r="139" spans="1:27" ht="12.75" customHeight="1" outlineLevel="1" x14ac:dyDescent="0.3">
      <c r="A139" s="163" t="s">
        <v>369</v>
      </c>
      <c r="B139" s="94" t="s">
        <v>90</v>
      </c>
      <c r="C139" s="70" t="s">
        <v>79</v>
      </c>
      <c r="D139" s="71">
        <f>$D$9</f>
        <v>1071.42</v>
      </c>
      <c r="E139" s="71">
        <f t="shared" ref="E139:AA139" si="79">$D$9</f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customHeight="1" outlineLevel="1" x14ac:dyDescent="0.3">
      <c r="A140" s="163" t="s">
        <v>370</v>
      </c>
      <c r="B140" s="94" t="s">
        <v>83</v>
      </c>
      <c r="C140" s="70" t="s">
        <v>79</v>
      </c>
      <c r="D140" s="71">
        <v>5.59</v>
      </c>
      <c r="E140" s="71">
        <v>5.59</v>
      </c>
      <c r="F140" s="71">
        <v>5.59</v>
      </c>
      <c r="G140" s="71">
        <v>5.59</v>
      </c>
      <c r="H140" s="71">
        <v>5.59</v>
      </c>
      <c r="I140" s="71">
        <v>5.59</v>
      </c>
      <c r="J140" s="71">
        <v>5.59</v>
      </c>
      <c r="K140" s="71">
        <v>5.59</v>
      </c>
      <c r="L140" s="71">
        <v>5.59</v>
      </c>
      <c r="M140" s="71">
        <v>5.59</v>
      </c>
      <c r="N140" s="71">
        <v>5.59</v>
      </c>
      <c r="O140" s="71">
        <v>5.59</v>
      </c>
      <c r="P140" s="71">
        <v>5.59</v>
      </c>
      <c r="Q140" s="71">
        <v>5.59</v>
      </c>
      <c r="R140" s="71">
        <v>5.59</v>
      </c>
      <c r="S140" s="71">
        <v>5.59</v>
      </c>
      <c r="T140" s="71">
        <v>5.59</v>
      </c>
      <c r="U140" s="71">
        <v>5.59</v>
      </c>
      <c r="V140" s="71">
        <v>5.59</v>
      </c>
      <c r="W140" s="71">
        <v>5.59</v>
      </c>
      <c r="X140" s="71">
        <v>5.59</v>
      </c>
      <c r="Y140" s="71">
        <v>5.59</v>
      </c>
      <c r="Z140" s="71">
        <v>5.59</v>
      </c>
      <c r="AA140" s="71">
        <v>5.59</v>
      </c>
    </row>
    <row r="141" spans="1:27" ht="12.75" customHeight="1" outlineLevel="1" x14ac:dyDescent="0.3">
      <c r="A141" s="163" t="s">
        <v>371</v>
      </c>
      <c r="B141" s="94" t="s">
        <v>81</v>
      </c>
      <c r="C141" s="70" t="s">
        <v>79</v>
      </c>
      <c r="D141" s="71">
        <f>$D$11</f>
        <v>88.27</v>
      </c>
      <c r="E141" s="71">
        <f t="shared" ref="E141:AA141" si="80">$D$11</f>
        <v>88.27</v>
      </c>
      <c r="F141" s="71">
        <f t="shared" si="80"/>
        <v>88.27</v>
      </c>
      <c r="G141" s="71">
        <f t="shared" si="80"/>
        <v>88.27</v>
      </c>
      <c r="H141" s="71">
        <f t="shared" si="80"/>
        <v>88.27</v>
      </c>
      <c r="I141" s="71">
        <f t="shared" si="80"/>
        <v>88.27</v>
      </c>
      <c r="J141" s="71">
        <f t="shared" si="80"/>
        <v>88.27</v>
      </c>
      <c r="K141" s="71">
        <f t="shared" si="80"/>
        <v>88.27</v>
      </c>
      <c r="L141" s="71">
        <f t="shared" si="80"/>
        <v>88.27</v>
      </c>
      <c r="M141" s="71">
        <f t="shared" si="80"/>
        <v>88.27</v>
      </c>
      <c r="N141" s="71">
        <f t="shared" si="80"/>
        <v>88.27</v>
      </c>
      <c r="O141" s="71">
        <f t="shared" si="80"/>
        <v>88.27</v>
      </c>
      <c r="P141" s="71">
        <f t="shared" si="80"/>
        <v>88.27</v>
      </c>
      <c r="Q141" s="71">
        <f t="shared" si="80"/>
        <v>88.27</v>
      </c>
      <c r="R141" s="71">
        <f t="shared" si="80"/>
        <v>88.27</v>
      </c>
      <c r="S141" s="71">
        <f t="shared" si="80"/>
        <v>88.27</v>
      </c>
      <c r="T141" s="71">
        <f t="shared" si="80"/>
        <v>88.27</v>
      </c>
      <c r="U141" s="71">
        <f t="shared" si="80"/>
        <v>88.27</v>
      </c>
      <c r="V141" s="71">
        <f t="shared" si="80"/>
        <v>88.27</v>
      </c>
      <c r="W141" s="71">
        <f t="shared" si="80"/>
        <v>88.27</v>
      </c>
      <c r="X141" s="71">
        <f t="shared" si="80"/>
        <v>88.27</v>
      </c>
      <c r="Y141" s="71">
        <f t="shared" si="80"/>
        <v>88.27</v>
      </c>
      <c r="Z141" s="71">
        <f t="shared" si="80"/>
        <v>88.27</v>
      </c>
      <c r="AA141" s="71">
        <f t="shared" si="80"/>
        <v>88.27</v>
      </c>
    </row>
    <row r="142" spans="1:27" ht="12.75" customHeight="1" x14ac:dyDescent="0.3">
      <c r="A142" s="162" t="s">
        <v>372</v>
      </c>
      <c r="B142" s="54" t="str">
        <f>"28"&amp;"."&amp;$B$662&amp;"."&amp;$B$663</f>
        <v>28.03.2024</v>
      </c>
      <c r="C142" s="134" t="s">
        <v>76</v>
      </c>
      <c r="D142" s="135">
        <f>ROUND(((D143+D144+D146+D145)/1000),5)</f>
        <v>2.4576099999999999</v>
      </c>
      <c r="E142" s="135">
        <f>ROUND(((E143+E144+E146+E145)/1000),5)</f>
        <v>2.4091100000000001</v>
      </c>
      <c r="F142" s="135">
        <f>ROUND(((F143+F144+F146+F145)/1000),5)</f>
        <v>2.4021400000000002</v>
      </c>
      <c r="G142" s="135">
        <f t="shared" ref="G142:AA142" si="81">ROUND(((G143+G144+G146+G145)/1000),5)</f>
        <v>2.4004099999999999</v>
      </c>
      <c r="H142" s="135">
        <f t="shared" si="81"/>
        <v>2.4074200000000001</v>
      </c>
      <c r="I142" s="135">
        <f t="shared" si="81"/>
        <v>2.5795599999999999</v>
      </c>
      <c r="J142" s="135">
        <f t="shared" si="81"/>
        <v>2.7092700000000001</v>
      </c>
      <c r="K142" s="135">
        <f t="shared" si="81"/>
        <v>3.00461</v>
      </c>
      <c r="L142" s="135">
        <f t="shared" si="81"/>
        <v>3.0940500000000002</v>
      </c>
      <c r="M142" s="135">
        <f t="shared" si="81"/>
        <v>3.1792099999999999</v>
      </c>
      <c r="N142" s="135">
        <f t="shared" si="81"/>
        <v>3.1674099999999998</v>
      </c>
      <c r="O142" s="135">
        <f t="shared" si="81"/>
        <v>3.1795300000000002</v>
      </c>
      <c r="P142" s="135">
        <f t="shared" si="81"/>
        <v>3.1788599999999998</v>
      </c>
      <c r="Q142" s="135">
        <f t="shared" si="81"/>
        <v>3.1735799999999998</v>
      </c>
      <c r="R142" s="135">
        <f t="shared" si="81"/>
        <v>3.1622599999999998</v>
      </c>
      <c r="S142" s="135">
        <f t="shared" si="81"/>
        <v>3.1351499999999999</v>
      </c>
      <c r="T142" s="135">
        <f t="shared" si="81"/>
        <v>3.10955</v>
      </c>
      <c r="U142" s="135">
        <f t="shared" si="81"/>
        <v>3.0583800000000001</v>
      </c>
      <c r="V142" s="135">
        <f t="shared" si="81"/>
        <v>3.0967500000000001</v>
      </c>
      <c r="W142" s="135">
        <f t="shared" si="81"/>
        <v>3.1887599999999998</v>
      </c>
      <c r="X142" s="135">
        <f t="shared" si="81"/>
        <v>3.1597499999999998</v>
      </c>
      <c r="Y142" s="135">
        <f t="shared" si="81"/>
        <v>3.0723500000000001</v>
      </c>
      <c r="Z142" s="135">
        <f t="shared" si="81"/>
        <v>2.8903099999999999</v>
      </c>
      <c r="AA142" s="135">
        <f t="shared" si="81"/>
        <v>2.6560000000000001</v>
      </c>
    </row>
    <row r="143" spans="1:27" ht="12.75" customHeight="1" outlineLevel="1" x14ac:dyDescent="0.3">
      <c r="A143" s="163" t="s">
        <v>373</v>
      </c>
      <c r="B143" s="94" t="s">
        <v>238</v>
      </c>
      <c r="C143" s="70" t="s">
        <v>79</v>
      </c>
      <c r="D143" s="71">
        <v>1292.33</v>
      </c>
      <c r="E143" s="71">
        <v>1243.83</v>
      </c>
      <c r="F143" s="71">
        <v>1236.8599999999999</v>
      </c>
      <c r="G143" s="71">
        <v>1235.1300000000001</v>
      </c>
      <c r="H143" s="71">
        <v>1242.1400000000001</v>
      </c>
      <c r="I143" s="71">
        <v>1414.28</v>
      </c>
      <c r="J143" s="71">
        <v>1543.99</v>
      </c>
      <c r="K143" s="71">
        <v>1839.33</v>
      </c>
      <c r="L143" s="71">
        <v>1928.77</v>
      </c>
      <c r="M143" s="71">
        <v>2013.93</v>
      </c>
      <c r="N143" s="71">
        <v>2002.13</v>
      </c>
      <c r="O143" s="71">
        <v>2014.25</v>
      </c>
      <c r="P143" s="71">
        <v>2013.58</v>
      </c>
      <c r="Q143" s="71">
        <v>2008.3</v>
      </c>
      <c r="R143" s="71">
        <v>1996.98</v>
      </c>
      <c r="S143" s="71">
        <v>1969.87</v>
      </c>
      <c r="T143" s="71">
        <v>1944.27</v>
      </c>
      <c r="U143" s="71">
        <v>1893.1</v>
      </c>
      <c r="V143" s="71">
        <v>1931.47</v>
      </c>
      <c r="W143" s="71">
        <v>2023.48</v>
      </c>
      <c r="X143" s="71">
        <v>1994.47</v>
      </c>
      <c r="Y143" s="71">
        <v>1907.07</v>
      </c>
      <c r="Z143" s="71">
        <v>1725.03</v>
      </c>
      <c r="AA143" s="71">
        <v>1490.72</v>
      </c>
    </row>
    <row r="144" spans="1:27" ht="12.75" customHeight="1" outlineLevel="1" x14ac:dyDescent="0.3">
      <c r="A144" s="163" t="s">
        <v>374</v>
      </c>
      <c r="B144" s="94" t="s">
        <v>90</v>
      </c>
      <c r="C144" s="70" t="s">
        <v>79</v>
      </c>
      <c r="D144" s="71">
        <f>$D$9</f>
        <v>1071.42</v>
      </c>
      <c r="E144" s="71">
        <f t="shared" ref="E144:AA144" si="82">$D$9</f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customHeight="1" outlineLevel="1" x14ac:dyDescent="0.3">
      <c r="A145" s="163" t="s">
        <v>375</v>
      </c>
      <c r="B145" s="94" t="s">
        <v>83</v>
      </c>
      <c r="C145" s="70" t="s">
        <v>79</v>
      </c>
      <c r="D145" s="71">
        <v>5.59</v>
      </c>
      <c r="E145" s="71">
        <v>5.59</v>
      </c>
      <c r="F145" s="71">
        <v>5.59</v>
      </c>
      <c r="G145" s="71">
        <v>5.59</v>
      </c>
      <c r="H145" s="71">
        <v>5.59</v>
      </c>
      <c r="I145" s="71">
        <v>5.59</v>
      </c>
      <c r="J145" s="71">
        <v>5.59</v>
      </c>
      <c r="K145" s="71">
        <v>5.59</v>
      </c>
      <c r="L145" s="71">
        <v>5.59</v>
      </c>
      <c r="M145" s="71">
        <v>5.59</v>
      </c>
      <c r="N145" s="71">
        <v>5.59</v>
      </c>
      <c r="O145" s="71">
        <v>5.59</v>
      </c>
      <c r="P145" s="71">
        <v>5.59</v>
      </c>
      <c r="Q145" s="71">
        <v>5.59</v>
      </c>
      <c r="R145" s="71">
        <v>5.59</v>
      </c>
      <c r="S145" s="71">
        <v>5.59</v>
      </c>
      <c r="T145" s="71">
        <v>5.59</v>
      </c>
      <c r="U145" s="71">
        <v>5.59</v>
      </c>
      <c r="V145" s="71">
        <v>5.59</v>
      </c>
      <c r="W145" s="71">
        <v>5.59</v>
      </c>
      <c r="X145" s="71">
        <v>5.59</v>
      </c>
      <c r="Y145" s="71">
        <v>5.59</v>
      </c>
      <c r="Z145" s="71">
        <v>5.59</v>
      </c>
      <c r="AA145" s="71">
        <v>5.59</v>
      </c>
    </row>
    <row r="146" spans="1:27" ht="12.75" customHeight="1" outlineLevel="1" x14ac:dyDescent="0.3">
      <c r="A146" s="163" t="s">
        <v>376</v>
      </c>
      <c r="B146" s="94" t="s">
        <v>81</v>
      </c>
      <c r="C146" s="70" t="s">
        <v>79</v>
      </c>
      <c r="D146" s="71">
        <f>$D$11</f>
        <v>88.27</v>
      </c>
      <c r="E146" s="71">
        <f t="shared" ref="E146:AA146" si="83">$D$11</f>
        <v>88.27</v>
      </c>
      <c r="F146" s="71">
        <f t="shared" si="83"/>
        <v>88.27</v>
      </c>
      <c r="G146" s="71">
        <f t="shared" si="83"/>
        <v>88.27</v>
      </c>
      <c r="H146" s="71">
        <f t="shared" si="83"/>
        <v>88.27</v>
      </c>
      <c r="I146" s="71">
        <f t="shared" si="83"/>
        <v>88.27</v>
      </c>
      <c r="J146" s="71">
        <f t="shared" si="83"/>
        <v>88.27</v>
      </c>
      <c r="K146" s="71">
        <f t="shared" si="83"/>
        <v>88.27</v>
      </c>
      <c r="L146" s="71">
        <f t="shared" si="83"/>
        <v>88.27</v>
      </c>
      <c r="M146" s="71">
        <f t="shared" si="83"/>
        <v>88.27</v>
      </c>
      <c r="N146" s="71">
        <f t="shared" si="83"/>
        <v>88.27</v>
      </c>
      <c r="O146" s="71">
        <f t="shared" si="83"/>
        <v>88.27</v>
      </c>
      <c r="P146" s="71">
        <f t="shared" si="83"/>
        <v>88.27</v>
      </c>
      <c r="Q146" s="71">
        <f t="shared" si="83"/>
        <v>88.27</v>
      </c>
      <c r="R146" s="71">
        <f t="shared" si="83"/>
        <v>88.27</v>
      </c>
      <c r="S146" s="71">
        <f t="shared" si="83"/>
        <v>88.27</v>
      </c>
      <c r="T146" s="71">
        <f t="shared" si="83"/>
        <v>88.27</v>
      </c>
      <c r="U146" s="71">
        <f t="shared" si="83"/>
        <v>88.27</v>
      </c>
      <c r="V146" s="71">
        <f t="shared" si="83"/>
        <v>88.27</v>
      </c>
      <c r="W146" s="71">
        <f t="shared" si="83"/>
        <v>88.27</v>
      </c>
      <c r="X146" s="71">
        <f t="shared" si="83"/>
        <v>88.27</v>
      </c>
      <c r="Y146" s="71">
        <f t="shared" si="83"/>
        <v>88.27</v>
      </c>
      <c r="Z146" s="71">
        <f t="shared" si="83"/>
        <v>88.27</v>
      </c>
      <c r="AA146" s="71">
        <f t="shared" si="83"/>
        <v>88.27</v>
      </c>
    </row>
    <row r="147" spans="1:27" ht="12.75" customHeight="1" x14ac:dyDescent="0.3">
      <c r="A147" s="162" t="s">
        <v>377</v>
      </c>
      <c r="B147" s="54" t="str">
        <f>"29"&amp;"."&amp;$B$662&amp;"."&amp;$B$663</f>
        <v>29.03.2024</v>
      </c>
      <c r="C147" s="134" t="s">
        <v>76</v>
      </c>
      <c r="D147" s="135">
        <f>ROUND(((D148+D149+D151+D150)/1000),5)</f>
        <v>2.5843500000000001</v>
      </c>
      <c r="E147" s="135">
        <f>ROUND(((E148+E149+E151+E150)/1000),5)</f>
        <v>2.4704999999999999</v>
      </c>
      <c r="F147" s="135">
        <f>ROUND(((F148+F149+F151+F150)/1000),5)</f>
        <v>2.45933</v>
      </c>
      <c r="G147" s="135">
        <f t="shared" ref="G147:AA147" si="84">ROUND(((G148+G149+G151+G150)/1000),5)</f>
        <v>2.4557799999999999</v>
      </c>
      <c r="H147" s="135">
        <f t="shared" si="84"/>
        <v>2.4676100000000001</v>
      </c>
      <c r="I147" s="135">
        <f t="shared" si="84"/>
        <v>2.5840200000000002</v>
      </c>
      <c r="J147" s="135">
        <f t="shared" si="84"/>
        <v>2.7277999999999998</v>
      </c>
      <c r="K147" s="135">
        <f t="shared" si="84"/>
        <v>3.0239600000000002</v>
      </c>
      <c r="L147" s="135">
        <f t="shared" si="84"/>
        <v>3.1607699999999999</v>
      </c>
      <c r="M147" s="135">
        <f t="shared" si="84"/>
        <v>3.2097000000000002</v>
      </c>
      <c r="N147" s="135">
        <f t="shared" si="84"/>
        <v>3.2167300000000001</v>
      </c>
      <c r="O147" s="135">
        <f t="shared" si="84"/>
        <v>3.2458499999999999</v>
      </c>
      <c r="P147" s="135">
        <f t="shared" si="84"/>
        <v>3.2328700000000001</v>
      </c>
      <c r="Q147" s="135">
        <f t="shared" si="84"/>
        <v>3.2206700000000001</v>
      </c>
      <c r="R147" s="135">
        <f t="shared" si="84"/>
        <v>3.2077599999999999</v>
      </c>
      <c r="S147" s="135">
        <f t="shared" si="84"/>
        <v>3.1997499999999999</v>
      </c>
      <c r="T147" s="135">
        <f t="shared" si="84"/>
        <v>3.1762800000000002</v>
      </c>
      <c r="U147" s="135">
        <f t="shared" si="84"/>
        <v>3.1238199999999998</v>
      </c>
      <c r="V147" s="135">
        <f t="shared" si="84"/>
        <v>3.1542599999999998</v>
      </c>
      <c r="W147" s="135">
        <f t="shared" si="84"/>
        <v>3.1985800000000002</v>
      </c>
      <c r="X147" s="135">
        <f t="shared" si="84"/>
        <v>3.1978499999999999</v>
      </c>
      <c r="Y147" s="135">
        <f t="shared" si="84"/>
        <v>3.15219</v>
      </c>
      <c r="Z147" s="135">
        <f t="shared" si="84"/>
        <v>2.99125</v>
      </c>
      <c r="AA147" s="135">
        <f t="shared" si="84"/>
        <v>2.6913399999999998</v>
      </c>
    </row>
    <row r="148" spans="1:27" ht="12.75" customHeight="1" outlineLevel="1" x14ac:dyDescent="0.3">
      <c r="A148" s="163" t="s">
        <v>378</v>
      </c>
      <c r="B148" s="94" t="s">
        <v>238</v>
      </c>
      <c r="C148" s="70" t="s">
        <v>79</v>
      </c>
      <c r="D148" s="71">
        <v>1419.07</v>
      </c>
      <c r="E148" s="71">
        <v>1305.22</v>
      </c>
      <c r="F148" s="71">
        <v>1294.05</v>
      </c>
      <c r="G148" s="71">
        <v>1290.5</v>
      </c>
      <c r="H148" s="71">
        <v>1302.33</v>
      </c>
      <c r="I148" s="71">
        <v>1418.74</v>
      </c>
      <c r="J148" s="71">
        <v>1562.52</v>
      </c>
      <c r="K148" s="71">
        <v>1858.68</v>
      </c>
      <c r="L148" s="71">
        <v>1995.49</v>
      </c>
      <c r="M148" s="71">
        <v>2044.42</v>
      </c>
      <c r="N148" s="71">
        <v>2051.4499999999998</v>
      </c>
      <c r="O148" s="71">
        <v>2080.5700000000002</v>
      </c>
      <c r="P148" s="71">
        <v>2067.59</v>
      </c>
      <c r="Q148" s="71">
        <v>2055.39</v>
      </c>
      <c r="R148" s="71">
        <v>2042.48</v>
      </c>
      <c r="S148" s="71">
        <v>2034.47</v>
      </c>
      <c r="T148" s="71">
        <v>2011</v>
      </c>
      <c r="U148" s="71">
        <v>1958.54</v>
      </c>
      <c r="V148" s="71">
        <v>1988.98</v>
      </c>
      <c r="W148" s="71">
        <v>2033.3</v>
      </c>
      <c r="X148" s="71">
        <v>2032.57</v>
      </c>
      <c r="Y148" s="71">
        <v>1986.91</v>
      </c>
      <c r="Z148" s="71">
        <v>1825.97</v>
      </c>
      <c r="AA148" s="71">
        <v>1526.06</v>
      </c>
    </row>
    <row r="149" spans="1:27" ht="12.75" customHeight="1" outlineLevel="1" x14ac:dyDescent="0.3">
      <c r="A149" s="163" t="s">
        <v>379</v>
      </c>
      <c r="B149" s="94" t="s">
        <v>90</v>
      </c>
      <c r="C149" s="70" t="s">
        <v>79</v>
      </c>
      <c r="D149" s="71">
        <f>$D$9</f>
        <v>1071.42</v>
      </c>
      <c r="E149" s="71">
        <f t="shared" ref="E149:AA149" si="85">$D$9</f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customHeight="1" outlineLevel="1" x14ac:dyDescent="0.3">
      <c r="A150" s="163" t="s">
        <v>380</v>
      </c>
      <c r="B150" s="94" t="s">
        <v>83</v>
      </c>
      <c r="C150" s="70" t="s">
        <v>79</v>
      </c>
      <c r="D150" s="71">
        <v>5.59</v>
      </c>
      <c r="E150" s="71">
        <v>5.59</v>
      </c>
      <c r="F150" s="71">
        <v>5.59</v>
      </c>
      <c r="G150" s="71">
        <v>5.59</v>
      </c>
      <c r="H150" s="71">
        <v>5.59</v>
      </c>
      <c r="I150" s="71">
        <v>5.59</v>
      </c>
      <c r="J150" s="71">
        <v>5.59</v>
      </c>
      <c r="K150" s="71">
        <v>5.59</v>
      </c>
      <c r="L150" s="71">
        <v>5.59</v>
      </c>
      <c r="M150" s="71">
        <v>5.59</v>
      </c>
      <c r="N150" s="71">
        <v>5.59</v>
      </c>
      <c r="O150" s="71">
        <v>5.59</v>
      </c>
      <c r="P150" s="71">
        <v>5.59</v>
      </c>
      <c r="Q150" s="71">
        <v>5.59</v>
      </c>
      <c r="R150" s="71">
        <v>5.59</v>
      </c>
      <c r="S150" s="71">
        <v>5.59</v>
      </c>
      <c r="T150" s="71">
        <v>5.59</v>
      </c>
      <c r="U150" s="71">
        <v>5.59</v>
      </c>
      <c r="V150" s="71">
        <v>5.59</v>
      </c>
      <c r="W150" s="71">
        <v>5.59</v>
      </c>
      <c r="X150" s="71">
        <v>5.59</v>
      </c>
      <c r="Y150" s="71">
        <v>5.59</v>
      </c>
      <c r="Z150" s="71">
        <v>5.59</v>
      </c>
      <c r="AA150" s="71">
        <v>5.59</v>
      </c>
    </row>
    <row r="151" spans="1:27" ht="12.75" customHeight="1" outlineLevel="1" x14ac:dyDescent="0.3">
      <c r="A151" s="163" t="s">
        <v>381</v>
      </c>
      <c r="B151" s="94" t="s">
        <v>81</v>
      </c>
      <c r="C151" s="70" t="s">
        <v>79</v>
      </c>
      <c r="D151" s="71">
        <f>$D$11</f>
        <v>88.27</v>
      </c>
      <c r="E151" s="71">
        <f t="shared" ref="E151:AA151" si="86">$D$11</f>
        <v>88.27</v>
      </c>
      <c r="F151" s="71">
        <f t="shared" si="86"/>
        <v>88.27</v>
      </c>
      <c r="G151" s="71">
        <f t="shared" si="86"/>
        <v>88.27</v>
      </c>
      <c r="H151" s="71">
        <f t="shared" si="86"/>
        <v>88.27</v>
      </c>
      <c r="I151" s="71">
        <f t="shared" si="86"/>
        <v>88.27</v>
      </c>
      <c r="J151" s="71">
        <f t="shared" si="86"/>
        <v>88.27</v>
      </c>
      <c r="K151" s="71">
        <f t="shared" si="86"/>
        <v>88.27</v>
      </c>
      <c r="L151" s="71">
        <f t="shared" si="86"/>
        <v>88.27</v>
      </c>
      <c r="M151" s="71">
        <f t="shared" si="86"/>
        <v>88.27</v>
      </c>
      <c r="N151" s="71">
        <f t="shared" si="86"/>
        <v>88.27</v>
      </c>
      <c r="O151" s="71">
        <f t="shared" si="86"/>
        <v>88.27</v>
      </c>
      <c r="P151" s="71">
        <f t="shared" si="86"/>
        <v>88.27</v>
      </c>
      <c r="Q151" s="71">
        <f t="shared" si="86"/>
        <v>88.27</v>
      </c>
      <c r="R151" s="71">
        <f t="shared" si="86"/>
        <v>88.27</v>
      </c>
      <c r="S151" s="71">
        <f t="shared" si="86"/>
        <v>88.27</v>
      </c>
      <c r="T151" s="71">
        <f t="shared" si="86"/>
        <v>88.27</v>
      </c>
      <c r="U151" s="71">
        <f t="shared" si="86"/>
        <v>88.27</v>
      </c>
      <c r="V151" s="71">
        <f t="shared" si="86"/>
        <v>88.27</v>
      </c>
      <c r="W151" s="71">
        <f t="shared" si="86"/>
        <v>88.27</v>
      </c>
      <c r="X151" s="71">
        <f t="shared" si="86"/>
        <v>88.27</v>
      </c>
      <c r="Y151" s="71">
        <f t="shared" si="86"/>
        <v>88.27</v>
      </c>
      <c r="Z151" s="71">
        <f t="shared" si="86"/>
        <v>88.27</v>
      </c>
      <c r="AA151" s="71">
        <f t="shared" si="86"/>
        <v>88.27</v>
      </c>
    </row>
    <row r="152" spans="1:27" ht="12.75" customHeight="1" x14ac:dyDescent="0.3">
      <c r="A152" s="162" t="s">
        <v>382</v>
      </c>
      <c r="B152" s="54" t="str">
        <f>"30"&amp;"."&amp;$B$662&amp;"."&amp;$B$663</f>
        <v>30.03.2024</v>
      </c>
      <c r="C152" s="134" t="s">
        <v>76</v>
      </c>
      <c r="D152" s="135">
        <f>ROUND(((D153+D154+D156+D155)/1000),5)</f>
        <v>2.6716299999999999</v>
      </c>
      <c r="E152" s="135">
        <f>ROUND(((E153+E154+E156+E155)/1000),5)</f>
        <v>2.60032</v>
      </c>
      <c r="F152" s="135">
        <f>ROUND(((F153+F154+F156+F155)/1000),5)</f>
        <v>2.5338599999999998</v>
      </c>
      <c r="G152" s="135">
        <f t="shared" ref="G152:AA152" si="87">ROUND(((G153+G154+G156+G155)/1000),5)</f>
        <v>2.4726900000000001</v>
      </c>
      <c r="H152" s="135">
        <f t="shared" si="87"/>
        <v>2.52461</v>
      </c>
      <c r="I152" s="135">
        <f t="shared" si="87"/>
        <v>2.5871300000000002</v>
      </c>
      <c r="J152" s="135">
        <f t="shared" si="87"/>
        <v>2.6111900000000001</v>
      </c>
      <c r="K152" s="135">
        <f t="shared" si="87"/>
        <v>2.6909900000000002</v>
      </c>
      <c r="L152" s="135">
        <f t="shared" si="87"/>
        <v>3.0282900000000001</v>
      </c>
      <c r="M152" s="135">
        <f t="shared" si="87"/>
        <v>3.1263000000000001</v>
      </c>
      <c r="N152" s="135">
        <f t="shared" si="87"/>
        <v>3.1936599999999999</v>
      </c>
      <c r="O152" s="135">
        <f t="shared" si="87"/>
        <v>3.2140499999999999</v>
      </c>
      <c r="P152" s="135">
        <f t="shared" si="87"/>
        <v>3.1941099999999998</v>
      </c>
      <c r="Q152" s="135">
        <f t="shared" si="87"/>
        <v>3.1745199999999998</v>
      </c>
      <c r="R152" s="135">
        <f t="shared" si="87"/>
        <v>3.1575700000000002</v>
      </c>
      <c r="S152" s="135">
        <f t="shared" si="87"/>
        <v>3.1478600000000001</v>
      </c>
      <c r="T152" s="135">
        <f t="shared" si="87"/>
        <v>3.1406399999999999</v>
      </c>
      <c r="U152" s="135">
        <f t="shared" si="87"/>
        <v>3.1272000000000002</v>
      </c>
      <c r="V152" s="135">
        <f t="shared" si="87"/>
        <v>3.1683300000000001</v>
      </c>
      <c r="W152" s="135">
        <f t="shared" si="87"/>
        <v>3.2075300000000002</v>
      </c>
      <c r="X152" s="135">
        <f t="shared" si="87"/>
        <v>3.2031800000000001</v>
      </c>
      <c r="Y152" s="135">
        <f t="shared" si="87"/>
        <v>3.15768</v>
      </c>
      <c r="Z152" s="135">
        <f t="shared" si="87"/>
        <v>2.9915500000000002</v>
      </c>
      <c r="AA152" s="135">
        <f t="shared" si="87"/>
        <v>2.7303999999999999</v>
      </c>
    </row>
    <row r="153" spans="1:27" ht="12.75" customHeight="1" outlineLevel="1" x14ac:dyDescent="0.3">
      <c r="A153" s="163" t="s">
        <v>383</v>
      </c>
      <c r="B153" s="94" t="s">
        <v>238</v>
      </c>
      <c r="C153" s="70" t="s">
        <v>79</v>
      </c>
      <c r="D153" s="71">
        <v>1506.35</v>
      </c>
      <c r="E153" s="71">
        <v>1435.04</v>
      </c>
      <c r="F153" s="71">
        <v>1368.58</v>
      </c>
      <c r="G153" s="71">
        <v>1307.4100000000001</v>
      </c>
      <c r="H153" s="71">
        <v>1359.33</v>
      </c>
      <c r="I153" s="71">
        <v>1421.85</v>
      </c>
      <c r="J153" s="71">
        <v>1445.91</v>
      </c>
      <c r="K153" s="71">
        <v>1525.71</v>
      </c>
      <c r="L153" s="71">
        <v>1863.01</v>
      </c>
      <c r="M153" s="71">
        <v>1961.02</v>
      </c>
      <c r="N153" s="71">
        <v>2028.38</v>
      </c>
      <c r="O153" s="71">
        <v>2048.77</v>
      </c>
      <c r="P153" s="71">
        <v>2028.83</v>
      </c>
      <c r="Q153" s="71">
        <v>2009.24</v>
      </c>
      <c r="R153" s="71">
        <v>1992.29</v>
      </c>
      <c r="S153" s="71">
        <v>1982.58</v>
      </c>
      <c r="T153" s="71">
        <v>1975.36</v>
      </c>
      <c r="U153" s="71">
        <v>1961.92</v>
      </c>
      <c r="V153" s="71">
        <v>2003.05</v>
      </c>
      <c r="W153" s="71">
        <v>2042.25</v>
      </c>
      <c r="X153" s="71">
        <v>2037.9</v>
      </c>
      <c r="Y153" s="71">
        <v>1992.4</v>
      </c>
      <c r="Z153" s="71">
        <v>1826.27</v>
      </c>
      <c r="AA153" s="71">
        <v>1565.12</v>
      </c>
    </row>
    <row r="154" spans="1:27" ht="12.75" customHeight="1" outlineLevel="1" x14ac:dyDescent="0.3">
      <c r="A154" s="163" t="s">
        <v>384</v>
      </c>
      <c r="B154" s="94" t="s">
        <v>90</v>
      </c>
      <c r="C154" s="70" t="s">
        <v>79</v>
      </c>
      <c r="D154" s="71">
        <f>$D$9</f>
        <v>1071.42</v>
      </c>
      <c r="E154" s="71">
        <f t="shared" ref="E154:AA154" si="88">$D$9</f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customHeight="1" outlineLevel="1" x14ac:dyDescent="0.3">
      <c r="A155" s="163" t="s">
        <v>385</v>
      </c>
      <c r="B155" s="94" t="s">
        <v>83</v>
      </c>
      <c r="C155" s="70" t="s">
        <v>79</v>
      </c>
      <c r="D155" s="71">
        <v>5.59</v>
      </c>
      <c r="E155" s="71">
        <v>5.59</v>
      </c>
      <c r="F155" s="71">
        <v>5.59</v>
      </c>
      <c r="G155" s="71">
        <v>5.59</v>
      </c>
      <c r="H155" s="71">
        <v>5.59</v>
      </c>
      <c r="I155" s="71">
        <v>5.59</v>
      </c>
      <c r="J155" s="71">
        <v>5.59</v>
      </c>
      <c r="K155" s="71">
        <v>5.59</v>
      </c>
      <c r="L155" s="71">
        <v>5.59</v>
      </c>
      <c r="M155" s="71">
        <v>5.59</v>
      </c>
      <c r="N155" s="71">
        <v>5.59</v>
      </c>
      <c r="O155" s="71">
        <v>5.59</v>
      </c>
      <c r="P155" s="71">
        <v>5.59</v>
      </c>
      <c r="Q155" s="71">
        <v>5.59</v>
      </c>
      <c r="R155" s="71">
        <v>5.59</v>
      </c>
      <c r="S155" s="71">
        <v>5.59</v>
      </c>
      <c r="T155" s="71">
        <v>5.59</v>
      </c>
      <c r="U155" s="71">
        <v>5.59</v>
      </c>
      <c r="V155" s="71">
        <v>5.59</v>
      </c>
      <c r="W155" s="71">
        <v>5.59</v>
      </c>
      <c r="X155" s="71">
        <v>5.59</v>
      </c>
      <c r="Y155" s="71">
        <v>5.59</v>
      </c>
      <c r="Z155" s="71">
        <v>5.59</v>
      </c>
      <c r="AA155" s="71">
        <v>5.59</v>
      </c>
    </row>
    <row r="156" spans="1:27" ht="12.75" customHeight="1" outlineLevel="1" x14ac:dyDescent="0.3">
      <c r="A156" s="163" t="s">
        <v>386</v>
      </c>
      <c r="B156" s="94" t="s">
        <v>81</v>
      </c>
      <c r="C156" s="70" t="s">
        <v>79</v>
      </c>
      <c r="D156" s="71">
        <f>$D$11</f>
        <v>88.27</v>
      </c>
      <c r="E156" s="71">
        <f t="shared" ref="E156:AA156" si="89">$D$11</f>
        <v>88.27</v>
      </c>
      <c r="F156" s="71">
        <f t="shared" si="89"/>
        <v>88.27</v>
      </c>
      <c r="G156" s="71">
        <f t="shared" si="89"/>
        <v>88.27</v>
      </c>
      <c r="H156" s="71">
        <f t="shared" si="89"/>
        <v>88.27</v>
      </c>
      <c r="I156" s="71">
        <f t="shared" si="89"/>
        <v>88.27</v>
      </c>
      <c r="J156" s="71">
        <f t="shared" si="89"/>
        <v>88.27</v>
      </c>
      <c r="K156" s="71">
        <f t="shared" si="89"/>
        <v>88.27</v>
      </c>
      <c r="L156" s="71">
        <f t="shared" si="89"/>
        <v>88.27</v>
      </c>
      <c r="M156" s="71">
        <f t="shared" si="89"/>
        <v>88.27</v>
      </c>
      <c r="N156" s="71">
        <f t="shared" si="89"/>
        <v>88.27</v>
      </c>
      <c r="O156" s="71">
        <f t="shared" si="89"/>
        <v>88.27</v>
      </c>
      <c r="P156" s="71">
        <f t="shared" si="89"/>
        <v>88.27</v>
      </c>
      <c r="Q156" s="71">
        <f t="shared" si="89"/>
        <v>88.27</v>
      </c>
      <c r="R156" s="71">
        <f t="shared" si="89"/>
        <v>88.27</v>
      </c>
      <c r="S156" s="71">
        <f t="shared" si="89"/>
        <v>88.27</v>
      </c>
      <c r="T156" s="71">
        <f t="shared" si="89"/>
        <v>88.27</v>
      </c>
      <c r="U156" s="71">
        <f t="shared" si="89"/>
        <v>88.27</v>
      </c>
      <c r="V156" s="71">
        <f t="shared" si="89"/>
        <v>88.27</v>
      </c>
      <c r="W156" s="71">
        <f t="shared" si="89"/>
        <v>88.27</v>
      </c>
      <c r="X156" s="71">
        <f t="shared" si="89"/>
        <v>88.27</v>
      </c>
      <c r="Y156" s="71">
        <f t="shared" si="89"/>
        <v>88.27</v>
      </c>
      <c r="Z156" s="71">
        <f t="shared" si="89"/>
        <v>88.27</v>
      </c>
      <c r="AA156" s="71">
        <f t="shared" si="89"/>
        <v>88.27</v>
      </c>
    </row>
    <row r="157" spans="1:27" ht="12.75" customHeight="1" x14ac:dyDescent="0.3">
      <c r="A157" s="162" t="s">
        <v>387</v>
      </c>
      <c r="B157" s="54" t="str">
        <f>"31"&amp;"."&amp;$B$662&amp;"."&amp;$B$663</f>
        <v>31.03.2024</v>
      </c>
      <c r="C157" s="134" t="s">
        <v>76</v>
      </c>
      <c r="D157" s="135">
        <f>ROUND(((D158+D159+D161+D160)/1000),5)</f>
        <v>2.6841400000000002</v>
      </c>
      <c r="E157" s="135">
        <f>ROUND(((E158+E159+E161+E160)/1000),5)</f>
        <v>2.5935999999999999</v>
      </c>
      <c r="F157" s="135">
        <f>ROUND(((F158+F159+F161+F160)/1000),5)</f>
        <v>2.5020699999999998</v>
      </c>
      <c r="G157" s="135">
        <f t="shared" ref="G157:AA157" si="90">ROUND(((G158+G159+G161+G160)/1000),5)</f>
        <v>2.4934400000000001</v>
      </c>
      <c r="H157" s="135">
        <f t="shared" si="90"/>
        <v>2.5238200000000002</v>
      </c>
      <c r="I157" s="135">
        <f t="shared" si="90"/>
        <v>2.5804299999999998</v>
      </c>
      <c r="J157" s="135">
        <f t="shared" si="90"/>
        <v>2.5508099999999998</v>
      </c>
      <c r="K157" s="135">
        <f t="shared" si="90"/>
        <v>2.6457199999999998</v>
      </c>
      <c r="L157" s="135">
        <f t="shared" si="90"/>
        <v>2.79129</v>
      </c>
      <c r="M157" s="135">
        <f t="shared" si="90"/>
        <v>2.9686499999999998</v>
      </c>
      <c r="N157" s="135">
        <f t="shared" si="90"/>
        <v>3.0099300000000002</v>
      </c>
      <c r="O157" s="135">
        <f t="shared" si="90"/>
        <v>3.0182099999999998</v>
      </c>
      <c r="P157" s="135">
        <f t="shared" si="90"/>
        <v>2.99214</v>
      </c>
      <c r="Q157" s="135">
        <f t="shared" si="90"/>
        <v>2.9897399999999998</v>
      </c>
      <c r="R157" s="135">
        <f t="shared" si="90"/>
        <v>2.9902099999999998</v>
      </c>
      <c r="S157" s="135">
        <f t="shared" si="90"/>
        <v>2.9718300000000002</v>
      </c>
      <c r="T157" s="135">
        <f t="shared" si="90"/>
        <v>2.9716200000000002</v>
      </c>
      <c r="U157" s="135">
        <f t="shared" si="90"/>
        <v>3.0501399999999999</v>
      </c>
      <c r="V157" s="135">
        <f t="shared" si="90"/>
        <v>3.0657800000000002</v>
      </c>
      <c r="W157" s="135">
        <f t="shared" si="90"/>
        <v>3.1525300000000001</v>
      </c>
      <c r="X157" s="135">
        <f t="shared" si="90"/>
        <v>3.1177000000000001</v>
      </c>
      <c r="Y157" s="135">
        <f t="shared" si="90"/>
        <v>3.05166</v>
      </c>
      <c r="Z157" s="135">
        <f t="shared" si="90"/>
        <v>2.83663</v>
      </c>
      <c r="AA157" s="135">
        <f t="shared" si="90"/>
        <v>2.7324799999999998</v>
      </c>
    </row>
    <row r="158" spans="1:27" ht="12.75" customHeight="1" outlineLevel="1" x14ac:dyDescent="0.3">
      <c r="A158" s="163" t="s">
        <v>388</v>
      </c>
      <c r="B158" s="94" t="s">
        <v>238</v>
      </c>
      <c r="C158" s="70" t="s">
        <v>79</v>
      </c>
      <c r="D158" s="71">
        <v>1518.86</v>
      </c>
      <c r="E158" s="71">
        <v>1428.32</v>
      </c>
      <c r="F158" s="71">
        <v>1336.79</v>
      </c>
      <c r="G158" s="71">
        <v>1328.16</v>
      </c>
      <c r="H158" s="71">
        <v>1358.54</v>
      </c>
      <c r="I158" s="71">
        <v>1415.15</v>
      </c>
      <c r="J158" s="71">
        <v>1385.53</v>
      </c>
      <c r="K158" s="71">
        <v>1480.44</v>
      </c>
      <c r="L158" s="71">
        <v>1626.01</v>
      </c>
      <c r="M158" s="71">
        <v>1803.37</v>
      </c>
      <c r="N158" s="71">
        <v>1844.65</v>
      </c>
      <c r="O158" s="71">
        <v>1852.93</v>
      </c>
      <c r="P158" s="71">
        <v>1826.86</v>
      </c>
      <c r="Q158" s="71">
        <v>1824.46</v>
      </c>
      <c r="R158" s="71">
        <v>1824.93</v>
      </c>
      <c r="S158" s="71">
        <v>1806.55</v>
      </c>
      <c r="T158" s="71">
        <v>1806.34</v>
      </c>
      <c r="U158" s="71">
        <v>1884.86</v>
      </c>
      <c r="V158" s="71">
        <v>1900.5</v>
      </c>
      <c r="W158" s="71">
        <v>1987.25</v>
      </c>
      <c r="X158" s="71">
        <v>1952.42</v>
      </c>
      <c r="Y158" s="71">
        <v>1886.38</v>
      </c>
      <c r="Z158" s="71">
        <v>1671.35</v>
      </c>
      <c r="AA158" s="71">
        <v>1567.2</v>
      </c>
    </row>
    <row r="159" spans="1:27" ht="12.75" customHeight="1" outlineLevel="1" x14ac:dyDescent="0.3">
      <c r="A159" s="163" t="s">
        <v>389</v>
      </c>
      <c r="B159" s="94" t="s">
        <v>90</v>
      </c>
      <c r="C159" s="70" t="s">
        <v>79</v>
      </c>
      <c r="D159" s="71">
        <f>$D$9</f>
        <v>1071.42</v>
      </c>
      <c r="E159" s="71">
        <f t="shared" ref="E159:AA159" si="91">$D$9</f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customHeight="1" outlineLevel="1" x14ac:dyDescent="0.3">
      <c r="A160" s="163" t="s">
        <v>390</v>
      </c>
      <c r="B160" s="94" t="s">
        <v>83</v>
      </c>
      <c r="C160" s="70" t="s">
        <v>79</v>
      </c>
      <c r="D160" s="71">
        <v>5.59</v>
      </c>
      <c r="E160" s="71">
        <v>5.59</v>
      </c>
      <c r="F160" s="71">
        <v>5.59</v>
      </c>
      <c r="G160" s="71">
        <v>5.59</v>
      </c>
      <c r="H160" s="71">
        <v>5.59</v>
      </c>
      <c r="I160" s="71">
        <v>5.59</v>
      </c>
      <c r="J160" s="71">
        <v>5.59</v>
      </c>
      <c r="K160" s="71">
        <v>5.59</v>
      </c>
      <c r="L160" s="71">
        <v>5.59</v>
      </c>
      <c r="M160" s="71">
        <v>5.59</v>
      </c>
      <c r="N160" s="71">
        <v>5.59</v>
      </c>
      <c r="O160" s="71">
        <v>5.59</v>
      </c>
      <c r="P160" s="71">
        <v>5.59</v>
      </c>
      <c r="Q160" s="71">
        <v>5.59</v>
      </c>
      <c r="R160" s="71">
        <v>5.59</v>
      </c>
      <c r="S160" s="71">
        <v>5.59</v>
      </c>
      <c r="T160" s="71">
        <v>5.59</v>
      </c>
      <c r="U160" s="71">
        <v>5.59</v>
      </c>
      <c r="V160" s="71">
        <v>5.59</v>
      </c>
      <c r="W160" s="71">
        <v>5.59</v>
      </c>
      <c r="X160" s="71">
        <v>5.59</v>
      </c>
      <c r="Y160" s="71">
        <v>5.59</v>
      </c>
      <c r="Z160" s="71">
        <v>5.59</v>
      </c>
      <c r="AA160" s="71">
        <v>5.59</v>
      </c>
    </row>
    <row r="161" spans="1:27" ht="12.75" customHeight="1" outlineLevel="1" x14ac:dyDescent="0.3">
      <c r="A161" s="163" t="s">
        <v>391</v>
      </c>
      <c r="B161" s="94" t="s">
        <v>81</v>
      </c>
      <c r="C161" s="70" t="s">
        <v>79</v>
      </c>
      <c r="D161" s="71">
        <f>$D$11</f>
        <v>88.27</v>
      </c>
      <c r="E161" s="71">
        <f t="shared" ref="E161:AA161" si="92">$D$11</f>
        <v>88.27</v>
      </c>
      <c r="F161" s="71">
        <f t="shared" si="92"/>
        <v>88.27</v>
      </c>
      <c r="G161" s="71">
        <f t="shared" si="92"/>
        <v>88.27</v>
      </c>
      <c r="H161" s="71">
        <f t="shared" si="92"/>
        <v>88.27</v>
      </c>
      <c r="I161" s="71">
        <f t="shared" si="92"/>
        <v>88.27</v>
      </c>
      <c r="J161" s="71">
        <f t="shared" si="92"/>
        <v>88.27</v>
      </c>
      <c r="K161" s="71">
        <f t="shared" si="92"/>
        <v>88.27</v>
      </c>
      <c r="L161" s="71">
        <f t="shared" si="92"/>
        <v>88.27</v>
      </c>
      <c r="M161" s="71">
        <f t="shared" si="92"/>
        <v>88.27</v>
      </c>
      <c r="N161" s="71">
        <f t="shared" si="92"/>
        <v>88.27</v>
      </c>
      <c r="O161" s="71">
        <f t="shared" si="92"/>
        <v>88.27</v>
      </c>
      <c r="P161" s="71">
        <f t="shared" si="92"/>
        <v>88.27</v>
      </c>
      <c r="Q161" s="71">
        <f t="shared" si="92"/>
        <v>88.27</v>
      </c>
      <c r="R161" s="71">
        <f t="shared" si="92"/>
        <v>88.27</v>
      </c>
      <c r="S161" s="71">
        <f t="shared" si="92"/>
        <v>88.27</v>
      </c>
      <c r="T161" s="71">
        <f t="shared" si="92"/>
        <v>88.27</v>
      </c>
      <c r="U161" s="71">
        <f t="shared" si="92"/>
        <v>88.27</v>
      </c>
      <c r="V161" s="71">
        <f t="shared" si="92"/>
        <v>88.27</v>
      </c>
      <c r="W161" s="71">
        <f t="shared" si="92"/>
        <v>88.27</v>
      </c>
      <c r="X161" s="71">
        <f t="shared" si="92"/>
        <v>88.27</v>
      </c>
      <c r="Y161" s="71">
        <f t="shared" si="92"/>
        <v>88.27</v>
      </c>
      <c r="Z161" s="71">
        <f t="shared" si="92"/>
        <v>88.27</v>
      </c>
      <c r="AA161" s="71">
        <f t="shared" si="92"/>
        <v>88.27</v>
      </c>
    </row>
    <row r="162" spans="1:27" ht="12.75" customHeight="1" x14ac:dyDescent="0.3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3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ht="13.8" x14ac:dyDescent="0.3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5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ht="13.8" x14ac:dyDescent="0.3">
      <c r="A166" s="162" t="s">
        <v>394</v>
      </c>
      <c r="B166" s="54" t="str">
        <f>"01"&amp;"."&amp;$B$662&amp;"."&amp;$B$663</f>
        <v>01.03.2024</v>
      </c>
      <c r="C166" s="134" t="s">
        <v>76</v>
      </c>
      <c r="D166" s="135">
        <f>ROUND(((D167+D168+D170+D169)/1000),5)</f>
        <v>3.1499199999999998</v>
      </c>
      <c r="E166" s="135">
        <f>ROUND(((E167+E168+E170+E169)/1000),5)</f>
        <v>3.0846</v>
      </c>
      <c r="F166" s="135">
        <f>ROUND(((F167+F168+F170+F169)/1000),5)</f>
        <v>3.0768200000000001</v>
      </c>
      <c r="G166" s="135">
        <f t="shared" ref="G166:AA166" si="93">ROUND(((G167+G168+G170+G169)/1000),5)</f>
        <v>3.0804800000000001</v>
      </c>
      <c r="H166" s="135">
        <f t="shared" si="93"/>
        <v>3.13151</v>
      </c>
      <c r="I166" s="135">
        <f t="shared" si="93"/>
        <v>3.2250700000000001</v>
      </c>
      <c r="J166" s="135">
        <f t="shared" si="93"/>
        <v>3.3232300000000001</v>
      </c>
      <c r="K166" s="135">
        <f t="shared" si="93"/>
        <v>3.63103</v>
      </c>
      <c r="L166" s="135">
        <f t="shared" si="93"/>
        <v>3.7763100000000001</v>
      </c>
      <c r="M166" s="135">
        <f t="shared" si="93"/>
        <v>3.81149</v>
      </c>
      <c r="N166" s="135">
        <f t="shared" si="93"/>
        <v>3.81759</v>
      </c>
      <c r="O166" s="135">
        <f t="shared" si="93"/>
        <v>3.8686699999999998</v>
      </c>
      <c r="P166" s="135">
        <f t="shared" si="93"/>
        <v>3.8394400000000002</v>
      </c>
      <c r="Q166" s="135">
        <f t="shared" si="93"/>
        <v>3.8435700000000002</v>
      </c>
      <c r="R166" s="135">
        <f t="shared" si="93"/>
        <v>3.8285200000000001</v>
      </c>
      <c r="S166" s="135">
        <f t="shared" si="93"/>
        <v>3.7767300000000001</v>
      </c>
      <c r="T166" s="135">
        <f t="shared" si="93"/>
        <v>3.7525200000000001</v>
      </c>
      <c r="U166" s="135">
        <f t="shared" si="93"/>
        <v>3.7534700000000001</v>
      </c>
      <c r="V166" s="135">
        <f t="shared" si="93"/>
        <v>3.7832400000000002</v>
      </c>
      <c r="W166" s="135">
        <f t="shared" si="93"/>
        <v>3.8614899999999999</v>
      </c>
      <c r="X166" s="135">
        <f t="shared" si="93"/>
        <v>3.8113000000000001</v>
      </c>
      <c r="Y166" s="135">
        <f t="shared" si="93"/>
        <v>3.7021600000000001</v>
      </c>
      <c r="Z166" s="135">
        <f t="shared" si="93"/>
        <v>3.4036900000000001</v>
      </c>
      <c r="AA166" s="135">
        <f t="shared" si="93"/>
        <v>3.2837800000000001</v>
      </c>
    </row>
    <row r="167" spans="1:27" ht="12.75" customHeight="1" outlineLevel="1" x14ac:dyDescent="0.3">
      <c r="A167" s="163" t="s">
        <v>395</v>
      </c>
      <c r="B167" s="94" t="s">
        <v>238</v>
      </c>
      <c r="C167" s="70" t="s">
        <v>79</v>
      </c>
      <c r="D167" s="71">
        <v>1339.09</v>
      </c>
      <c r="E167" s="71">
        <v>1273.77</v>
      </c>
      <c r="F167" s="71">
        <v>1265.99</v>
      </c>
      <c r="G167" s="71">
        <v>1269.6500000000001</v>
      </c>
      <c r="H167" s="71">
        <v>1320.68</v>
      </c>
      <c r="I167" s="71">
        <v>1414.24</v>
      </c>
      <c r="J167" s="71">
        <v>1512.4</v>
      </c>
      <c r="K167" s="71">
        <v>1820.2</v>
      </c>
      <c r="L167" s="71">
        <v>1965.48</v>
      </c>
      <c r="M167" s="71">
        <v>2000.66</v>
      </c>
      <c r="N167" s="71">
        <v>2006.76</v>
      </c>
      <c r="O167" s="71">
        <v>2057.84</v>
      </c>
      <c r="P167" s="71">
        <v>2028.61</v>
      </c>
      <c r="Q167" s="71">
        <v>2032.74</v>
      </c>
      <c r="R167" s="71">
        <v>2017.69</v>
      </c>
      <c r="S167" s="71">
        <v>1965.9</v>
      </c>
      <c r="T167" s="71">
        <v>1941.69</v>
      </c>
      <c r="U167" s="71">
        <v>1942.64</v>
      </c>
      <c r="V167" s="71">
        <v>1972.41</v>
      </c>
      <c r="W167" s="71">
        <v>2050.66</v>
      </c>
      <c r="X167" s="71">
        <v>2000.47</v>
      </c>
      <c r="Y167" s="71">
        <v>1891.33</v>
      </c>
      <c r="Z167" s="71">
        <v>1592.86</v>
      </c>
      <c r="AA167" s="71">
        <v>1472.95</v>
      </c>
    </row>
    <row r="168" spans="1:27" ht="12.75" customHeight="1" outlineLevel="1" x14ac:dyDescent="0.3">
      <c r="A168" s="163" t="s">
        <v>396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customHeight="1" outlineLevel="1" x14ac:dyDescent="0.3">
      <c r="A169" s="163" t="s">
        <v>397</v>
      </c>
      <c r="B169" s="94" t="s">
        <v>83</v>
      </c>
      <c r="C169" s="70" t="s">
        <v>79</v>
      </c>
      <c r="D169" s="71">
        <v>5.59</v>
      </c>
      <c r="E169" s="71">
        <v>5.59</v>
      </c>
      <c r="F169" s="71">
        <v>5.59</v>
      </c>
      <c r="G169" s="71">
        <v>5.59</v>
      </c>
      <c r="H169" s="71">
        <v>5.59</v>
      </c>
      <c r="I169" s="71">
        <v>5.59</v>
      </c>
      <c r="J169" s="71">
        <v>5.59</v>
      </c>
      <c r="K169" s="71">
        <v>5.59</v>
      </c>
      <c r="L169" s="71">
        <v>5.59</v>
      </c>
      <c r="M169" s="71">
        <v>5.59</v>
      </c>
      <c r="N169" s="71">
        <v>5.59</v>
      </c>
      <c r="O169" s="71">
        <v>5.59</v>
      </c>
      <c r="P169" s="71">
        <v>5.59</v>
      </c>
      <c r="Q169" s="71">
        <v>5.59</v>
      </c>
      <c r="R169" s="71">
        <v>5.59</v>
      </c>
      <c r="S169" s="71">
        <v>5.59</v>
      </c>
      <c r="T169" s="71">
        <v>5.59</v>
      </c>
      <c r="U169" s="71">
        <v>5.59</v>
      </c>
      <c r="V169" s="71">
        <v>5.59</v>
      </c>
      <c r="W169" s="71">
        <v>5.59</v>
      </c>
      <c r="X169" s="71">
        <v>5.59</v>
      </c>
      <c r="Y169" s="71">
        <v>5.59</v>
      </c>
      <c r="Z169" s="71">
        <v>5.59</v>
      </c>
      <c r="AA169" s="71">
        <v>5.59</v>
      </c>
    </row>
    <row r="170" spans="1:27" ht="12.75" customHeight="1" outlineLevel="1" x14ac:dyDescent="0.3">
      <c r="A170" s="163" t="s">
        <v>398</v>
      </c>
      <c r="B170" s="94" t="s">
        <v>81</v>
      </c>
      <c r="C170" s="70" t="s">
        <v>79</v>
      </c>
      <c r="D170" s="71">
        <f>$D$11</f>
        <v>88.27</v>
      </c>
      <c r="E170" s="71">
        <f t="shared" ref="E170:AA170" si="95">$D$11</f>
        <v>88.27</v>
      </c>
      <c r="F170" s="71">
        <f t="shared" si="95"/>
        <v>88.27</v>
      </c>
      <c r="G170" s="71">
        <f t="shared" si="95"/>
        <v>88.27</v>
      </c>
      <c r="H170" s="71">
        <f t="shared" si="95"/>
        <v>88.27</v>
      </c>
      <c r="I170" s="71">
        <f t="shared" si="95"/>
        <v>88.27</v>
      </c>
      <c r="J170" s="71">
        <f t="shared" si="95"/>
        <v>88.27</v>
      </c>
      <c r="K170" s="71">
        <f t="shared" si="95"/>
        <v>88.27</v>
      </c>
      <c r="L170" s="71">
        <f t="shared" si="95"/>
        <v>88.27</v>
      </c>
      <c r="M170" s="71">
        <f t="shared" si="95"/>
        <v>88.27</v>
      </c>
      <c r="N170" s="71">
        <f t="shared" si="95"/>
        <v>88.27</v>
      </c>
      <c r="O170" s="71">
        <f t="shared" si="95"/>
        <v>88.27</v>
      </c>
      <c r="P170" s="71">
        <f t="shared" si="95"/>
        <v>88.27</v>
      </c>
      <c r="Q170" s="71">
        <f t="shared" si="95"/>
        <v>88.27</v>
      </c>
      <c r="R170" s="71">
        <f t="shared" si="95"/>
        <v>88.27</v>
      </c>
      <c r="S170" s="71">
        <f t="shared" si="95"/>
        <v>88.27</v>
      </c>
      <c r="T170" s="71">
        <f t="shared" si="95"/>
        <v>88.27</v>
      </c>
      <c r="U170" s="71">
        <f t="shared" si="95"/>
        <v>88.27</v>
      </c>
      <c r="V170" s="71">
        <f t="shared" si="95"/>
        <v>88.27</v>
      </c>
      <c r="W170" s="71">
        <f t="shared" si="95"/>
        <v>88.27</v>
      </c>
      <c r="X170" s="71">
        <f t="shared" si="95"/>
        <v>88.27</v>
      </c>
      <c r="Y170" s="71">
        <f t="shared" si="95"/>
        <v>88.27</v>
      </c>
      <c r="Z170" s="71">
        <f t="shared" si="95"/>
        <v>88.27</v>
      </c>
      <c r="AA170" s="71">
        <f t="shared" si="95"/>
        <v>88.27</v>
      </c>
    </row>
    <row r="171" spans="1:27" ht="13.8" x14ac:dyDescent="0.3">
      <c r="A171" s="162" t="s">
        <v>399</v>
      </c>
      <c r="B171" s="54" t="str">
        <f>"02"&amp;"."&amp;$B$662&amp;"."&amp;$B$663</f>
        <v>02.03.2024</v>
      </c>
      <c r="C171" s="134" t="s">
        <v>76</v>
      </c>
      <c r="D171" s="135">
        <f>ROUND(((D172+D173+D175+D174)/1000),5)</f>
        <v>3.4948100000000002</v>
      </c>
      <c r="E171" s="135">
        <f>ROUND(((E172+E173+E175+E174)/1000),5)</f>
        <v>3.3268200000000001</v>
      </c>
      <c r="F171" s="135">
        <f>ROUND(((F172+F173+F175+F174)/1000),5)</f>
        <v>3.2924600000000002</v>
      </c>
      <c r="G171" s="135">
        <f t="shared" ref="G171:AA171" si="96">ROUND(((G172+G173+G175+G174)/1000),5)</f>
        <v>3.2837800000000001</v>
      </c>
      <c r="H171" s="135">
        <f t="shared" si="96"/>
        <v>3.2829199999999998</v>
      </c>
      <c r="I171" s="135">
        <f t="shared" si="96"/>
        <v>3.28315</v>
      </c>
      <c r="J171" s="135">
        <f t="shared" si="96"/>
        <v>3.3134399999999999</v>
      </c>
      <c r="K171" s="135">
        <f t="shared" si="96"/>
        <v>3.4965199999999999</v>
      </c>
      <c r="L171" s="135">
        <f t="shared" si="96"/>
        <v>3.7370100000000002</v>
      </c>
      <c r="M171" s="135">
        <f t="shared" si="96"/>
        <v>3.8188599999999999</v>
      </c>
      <c r="N171" s="135">
        <f t="shared" si="96"/>
        <v>3.8441299999999998</v>
      </c>
      <c r="O171" s="135">
        <f t="shared" si="96"/>
        <v>3.8510800000000001</v>
      </c>
      <c r="P171" s="135">
        <f t="shared" si="96"/>
        <v>3.8446899999999999</v>
      </c>
      <c r="Q171" s="135">
        <f t="shared" si="96"/>
        <v>3.8364199999999999</v>
      </c>
      <c r="R171" s="135">
        <f t="shared" si="96"/>
        <v>3.8289399999999998</v>
      </c>
      <c r="S171" s="135">
        <f t="shared" si="96"/>
        <v>3.7904499999999999</v>
      </c>
      <c r="T171" s="135">
        <f t="shared" si="96"/>
        <v>3.8031799999999998</v>
      </c>
      <c r="U171" s="135">
        <f t="shared" si="96"/>
        <v>3.8200500000000002</v>
      </c>
      <c r="V171" s="135">
        <f t="shared" si="96"/>
        <v>3.8430399999999998</v>
      </c>
      <c r="W171" s="135">
        <f t="shared" si="96"/>
        <v>3.85866</v>
      </c>
      <c r="X171" s="135">
        <f t="shared" si="96"/>
        <v>3.8508</v>
      </c>
      <c r="Y171" s="135">
        <f t="shared" si="96"/>
        <v>3.7824499999999999</v>
      </c>
      <c r="Z171" s="135">
        <f t="shared" si="96"/>
        <v>3.5817399999999999</v>
      </c>
      <c r="AA171" s="135">
        <f t="shared" si="96"/>
        <v>3.3142200000000002</v>
      </c>
    </row>
    <row r="172" spans="1:27" ht="12.75" customHeight="1" outlineLevel="1" x14ac:dyDescent="0.3">
      <c r="A172" s="163" t="s">
        <v>400</v>
      </c>
      <c r="B172" s="94" t="s">
        <v>238</v>
      </c>
      <c r="C172" s="70" t="s">
        <v>79</v>
      </c>
      <c r="D172" s="71">
        <v>1683.98</v>
      </c>
      <c r="E172" s="71">
        <v>1515.99</v>
      </c>
      <c r="F172" s="71">
        <v>1481.63</v>
      </c>
      <c r="G172" s="71">
        <v>1472.95</v>
      </c>
      <c r="H172" s="71">
        <v>1472.09</v>
      </c>
      <c r="I172" s="71">
        <v>1472.32</v>
      </c>
      <c r="J172" s="71">
        <v>1502.61</v>
      </c>
      <c r="K172" s="71">
        <v>1685.69</v>
      </c>
      <c r="L172" s="71">
        <v>1926.18</v>
      </c>
      <c r="M172" s="71">
        <v>2008.03</v>
      </c>
      <c r="N172" s="71">
        <v>2033.3</v>
      </c>
      <c r="O172" s="71">
        <v>2040.25</v>
      </c>
      <c r="P172" s="71">
        <v>2033.86</v>
      </c>
      <c r="Q172" s="71">
        <v>2025.59</v>
      </c>
      <c r="R172" s="71">
        <v>2018.11</v>
      </c>
      <c r="S172" s="71">
        <v>1979.62</v>
      </c>
      <c r="T172" s="71">
        <v>1992.35</v>
      </c>
      <c r="U172" s="71">
        <v>2009.22</v>
      </c>
      <c r="V172" s="71">
        <v>2032.21</v>
      </c>
      <c r="W172" s="71">
        <v>2047.83</v>
      </c>
      <c r="X172" s="71">
        <v>2039.97</v>
      </c>
      <c r="Y172" s="71">
        <v>1971.62</v>
      </c>
      <c r="Z172" s="71">
        <v>1770.91</v>
      </c>
      <c r="AA172" s="71">
        <v>1503.39</v>
      </c>
    </row>
    <row r="173" spans="1:27" ht="12.75" customHeight="1" outlineLevel="1" x14ac:dyDescent="0.3">
      <c r="A173" s="163" t="s">
        <v>401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customHeight="1" outlineLevel="1" x14ac:dyDescent="0.3">
      <c r="A174" s="163" t="s">
        <v>402</v>
      </c>
      <c r="B174" s="94" t="s">
        <v>83</v>
      </c>
      <c r="C174" s="70" t="s">
        <v>79</v>
      </c>
      <c r="D174" s="71">
        <v>5.59</v>
      </c>
      <c r="E174" s="71">
        <v>5.59</v>
      </c>
      <c r="F174" s="71">
        <v>5.59</v>
      </c>
      <c r="G174" s="71">
        <v>5.59</v>
      </c>
      <c r="H174" s="71">
        <v>5.59</v>
      </c>
      <c r="I174" s="71">
        <v>5.59</v>
      </c>
      <c r="J174" s="71">
        <v>5.59</v>
      </c>
      <c r="K174" s="71">
        <v>5.59</v>
      </c>
      <c r="L174" s="71">
        <v>5.59</v>
      </c>
      <c r="M174" s="71">
        <v>5.59</v>
      </c>
      <c r="N174" s="71">
        <v>5.59</v>
      </c>
      <c r="O174" s="71">
        <v>5.59</v>
      </c>
      <c r="P174" s="71">
        <v>5.59</v>
      </c>
      <c r="Q174" s="71">
        <v>5.59</v>
      </c>
      <c r="R174" s="71">
        <v>5.59</v>
      </c>
      <c r="S174" s="71">
        <v>5.59</v>
      </c>
      <c r="T174" s="71">
        <v>5.59</v>
      </c>
      <c r="U174" s="71">
        <v>5.59</v>
      </c>
      <c r="V174" s="71">
        <v>5.59</v>
      </c>
      <c r="W174" s="71">
        <v>5.59</v>
      </c>
      <c r="X174" s="71">
        <v>5.59</v>
      </c>
      <c r="Y174" s="71">
        <v>5.59</v>
      </c>
      <c r="Z174" s="71">
        <v>5.59</v>
      </c>
      <c r="AA174" s="71">
        <v>5.59</v>
      </c>
    </row>
    <row r="175" spans="1:27" ht="12.75" customHeight="1" outlineLevel="1" x14ac:dyDescent="0.3">
      <c r="A175" s="163" t="s">
        <v>403</v>
      </c>
      <c r="B175" s="94" t="s">
        <v>81</v>
      </c>
      <c r="C175" s="70" t="s">
        <v>79</v>
      </c>
      <c r="D175" s="71">
        <f>$D$11</f>
        <v>88.27</v>
      </c>
      <c r="E175" s="71">
        <f t="shared" ref="E175:AA175" si="98">$D$11</f>
        <v>88.27</v>
      </c>
      <c r="F175" s="71">
        <f t="shared" si="98"/>
        <v>88.27</v>
      </c>
      <c r="G175" s="71">
        <f t="shared" si="98"/>
        <v>88.27</v>
      </c>
      <c r="H175" s="71">
        <f t="shared" si="98"/>
        <v>88.27</v>
      </c>
      <c r="I175" s="71">
        <f t="shared" si="98"/>
        <v>88.27</v>
      </c>
      <c r="J175" s="71">
        <f t="shared" si="98"/>
        <v>88.27</v>
      </c>
      <c r="K175" s="71">
        <f t="shared" si="98"/>
        <v>88.27</v>
      </c>
      <c r="L175" s="71">
        <f t="shared" si="98"/>
        <v>88.27</v>
      </c>
      <c r="M175" s="71">
        <f t="shared" si="98"/>
        <v>88.27</v>
      </c>
      <c r="N175" s="71">
        <f t="shared" si="98"/>
        <v>88.27</v>
      </c>
      <c r="O175" s="71">
        <f t="shared" si="98"/>
        <v>88.27</v>
      </c>
      <c r="P175" s="71">
        <f t="shared" si="98"/>
        <v>88.27</v>
      </c>
      <c r="Q175" s="71">
        <f t="shared" si="98"/>
        <v>88.27</v>
      </c>
      <c r="R175" s="71">
        <f t="shared" si="98"/>
        <v>88.27</v>
      </c>
      <c r="S175" s="71">
        <f t="shared" si="98"/>
        <v>88.27</v>
      </c>
      <c r="T175" s="71">
        <f t="shared" si="98"/>
        <v>88.27</v>
      </c>
      <c r="U175" s="71">
        <f t="shared" si="98"/>
        <v>88.27</v>
      </c>
      <c r="V175" s="71">
        <f t="shared" si="98"/>
        <v>88.27</v>
      </c>
      <c r="W175" s="71">
        <f t="shared" si="98"/>
        <v>88.27</v>
      </c>
      <c r="X175" s="71">
        <f t="shared" si="98"/>
        <v>88.27</v>
      </c>
      <c r="Y175" s="71">
        <f t="shared" si="98"/>
        <v>88.27</v>
      </c>
      <c r="Z175" s="71">
        <f t="shared" si="98"/>
        <v>88.27</v>
      </c>
      <c r="AA175" s="71">
        <f t="shared" si="98"/>
        <v>88.27</v>
      </c>
    </row>
    <row r="176" spans="1:27" ht="12.75" customHeight="1" x14ac:dyDescent="0.3">
      <c r="A176" s="162" t="s">
        <v>404</v>
      </c>
      <c r="B176" s="54" t="str">
        <f>"03"&amp;"."&amp;$B$662&amp;"."&amp;$B$663</f>
        <v>03.03.2024</v>
      </c>
      <c r="C176" s="134" t="s">
        <v>76</v>
      </c>
      <c r="D176" s="135">
        <f>ROUND(((D177+D178+D180+D179)/1000),5)</f>
        <v>3.32551</v>
      </c>
      <c r="E176" s="135">
        <f>ROUND(((E177+E178+E180+E179)/1000),5)</f>
        <v>3.2605900000000001</v>
      </c>
      <c r="F176" s="135">
        <f>ROUND(((F177+F178+F180+F179)/1000),5)</f>
        <v>3.1637499999999998</v>
      </c>
      <c r="G176" s="135">
        <f t="shared" ref="G176:AA176" si="99">ROUND(((G177+G178+G180+G179)/1000),5)</f>
        <v>3.1585100000000002</v>
      </c>
      <c r="H176" s="135">
        <f t="shared" si="99"/>
        <v>3.18364</v>
      </c>
      <c r="I176" s="135">
        <f t="shared" si="99"/>
        <v>3.2208600000000001</v>
      </c>
      <c r="J176" s="135">
        <f t="shared" si="99"/>
        <v>3.2300200000000001</v>
      </c>
      <c r="K176" s="135">
        <f t="shared" si="99"/>
        <v>3.2794400000000001</v>
      </c>
      <c r="L176" s="135">
        <f t="shared" si="99"/>
        <v>3.4948199999999998</v>
      </c>
      <c r="M176" s="135">
        <f t="shared" si="99"/>
        <v>3.6127199999999999</v>
      </c>
      <c r="N176" s="135">
        <f t="shared" si="99"/>
        <v>3.6621100000000002</v>
      </c>
      <c r="O176" s="135">
        <f t="shared" si="99"/>
        <v>3.6598700000000002</v>
      </c>
      <c r="P176" s="135">
        <f t="shared" si="99"/>
        <v>3.6354000000000002</v>
      </c>
      <c r="Q176" s="135">
        <f t="shared" si="99"/>
        <v>3.6193499999999998</v>
      </c>
      <c r="R176" s="135">
        <f t="shared" si="99"/>
        <v>3.6150899999999999</v>
      </c>
      <c r="S176" s="135">
        <f t="shared" si="99"/>
        <v>3.5793200000000001</v>
      </c>
      <c r="T176" s="135">
        <f t="shared" si="99"/>
        <v>3.6098499999999998</v>
      </c>
      <c r="U176" s="135">
        <f t="shared" si="99"/>
        <v>3.6415899999999999</v>
      </c>
      <c r="V176" s="135">
        <f t="shared" si="99"/>
        <v>3.7480000000000002</v>
      </c>
      <c r="W176" s="135">
        <f t="shared" si="99"/>
        <v>3.7354599999999998</v>
      </c>
      <c r="X176" s="135">
        <f t="shared" si="99"/>
        <v>3.7075</v>
      </c>
      <c r="Y176" s="135">
        <f t="shared" si="99"/>
        <v>3.5904699999999998</v>
      </c>
      <c r="Z176" s="135">
        <f t="shared" si="99"/>
        <v>3.41343</v>
      </c>
      <c r="AA176" s="135">
        <f t="shared" si="99"/>
        <v>3.2847900000000001</v>
      </c>
    </row>
    <row r="177" spans="1:27" ht="12.75" customHeight="1" outlineLevel="1" x14ac:dyDescent="0.3">
      <c r="A177" s="163" t="s">
        <v>405</v>
      </c>
      <c r="B177" s="94" t="s">
        <v>238</v>
      </c>
      <c r="C177" s="70" t="s">
        <v>79</v>
      </c>
      <c r="D177" s="71">
        <v>1514.68</v>
      </c>
      <c r="E177" s="71">
        <v>1449.76</v>
      </c>
      <c r="F177" s="71">
        <v>1352.92</v>
      </c>
      <c r="G177" s="71">
        <v>1347.68</v>
      </c>
      <c r="H177" s="71">
        <v>1372.81</v>
      </c>
      <c r="I177" s="71">
        <v>1410.03</v>
      </c>
      <c r="J177" s="71">
        <v>1419.19</v>
      </c>
      <c r="K177" s="71">
        <v>1468.61</v>
      </c>
      <c r="L177" s="71">
        <v>1683.99</v>
      </c>
      <c r="M177" s="71">
        <v>1801.89</v>
      </c>
      <c r="N177" s="71">
        <v>1851.28</v>
      </c>
      <c r="O177" s="71">
        <v>1849.04</v>
      </c>
      <c r="P177" s="71">
        <v>1824.57</v>
      </c>
      <c r="Q177" s="71">
        <v>1808.52</v>
      </c>
      <c r="R177" s="71">
        <v>1804.26</v>
      </c>
      <c r="S177" s="71">
        <v>1768.49</v>
      </c>
      <c r="T177" s="71">
        <v>1799.02</v>
      </c>
      <c r="U177" s="71">
        <v>1830.76</v>
      </c>
      <c r="V177" s="71">
        <v>1937.17</v>
      </c>
      <c r="W177" s="71">
        <v>1924.63</v>
      </c>
      <c r="X177" s="71">
        <v>1896.67</v>
      </c>
      <c r="Y177" s="71">
        <v>1779.64</v>
      </c>
      <c r="Z177" s="71">
        <v>1602.6</v>
      </c>
      <c r="AA177" s="71">
        <v>1473.96</v>
      </c>
    </row>
    <row r="178" spans="1:27" ht="12.75" customHeight="1" outlineLevel="1" x14ac:dyDescent="0.3">
      <c r="A178" s="163" t="s">
        <v>406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customHeight="1" outlineLevel="1" x14ac:dyDescent="0.3">
      <c r="A179" s="163" t="s">
        <v>407</v>
      </c>
      <c r="B179" s="94" t="s">
        <v>83</v>
      </c>
      <c r="C179" s="70" t="s">
        <v>79</v>
      </c>
      <c r="D179" s="71">
        <v>5.59</v>
      </c>
      <c r="E179" s="71">
        <v>5.59</v>
      </c>
      <c r="F179" s="71">
        <v>5.59</v>
      </c>
      <c r="G179" s="71">
        <v>5.59</v>
      </c>
      <c r="H179" s="71">
        <v>5.59</v>
      </c>
      <c r="I179" s="71">
        <v>5.59</v>
      </c>
      <c r="J179" s="71">
        <v>5.59</v>
      </c>
      <c r="K179" s="71">
        <v>5.59</v>
      </c>
      <c r="L179" s="71">
        <v>5.59</v>
      </c>
      <c r="M179" s="71">
        <v>5.59</v>
      </c>
      <c r="N179" s="71">
        <v>5.59</v>
      </c>
      <c r="O179" s="71">
        <v>5.59</v>
      </c>
      <c r="P179" s="71">
        <v>5.59</v>
      </c>
      <c r="Q179" s="71">
        <v>5.59</v>
      </c>
      <c r="R179" s="71">
        <v>5.59</v>
      </c>
      <c r="S179" s="71">
        <v>5.59</v>
      </c>
      <c r="T179" s="71">
        <v>5.59</v>
      </c>
      <c r="U179" s="71">
        <v>5.59</v>
      </c>
      <c r="V179" s="71">
        <v>5.59</v>
      </c>
      <c r="W179" s="71">
        <v>5.59</v>
      </c>
      <c r="X179" s="71">
        <v>5.59</v>
      </c>
      <c r="Y179" s="71">
        <v>5.59</v>
      </c>
      <c r="Z179" s="71">
        <v>5.59</v>
      </c>
      <c r="AA179" s="71">
        <v>5.59</v>
      </c>
    </row>
    <row r="180" spans="1:27" ht="12.75" customHeight="1" outlineLevel="1" x14ac:dyDescent="0.3">
      <c r="A180" s="163" t="s">
        <v>408</v>
      </c>
      <c r="B180" s="94" t="s">
        <v>81</v>
      </c>
      <c r="C180" s="70" t="s">
        <v>79</v>
      </c>
      <c r="D180" s="71">
        <f>$D$11</f>
        <v>88.27</v>
      </c>
      <c r="E180" s="71">
        <f t="shared" ref="E180:AA180" si="101">$D$11</f>
        <v>88.27</v>
      </c>
      <c r="F180" s="71">
        <f t="shared" si="101"/>
        <v>88.27</v>
      </c>
      <c r="G180" s="71">
        <f t="shared" si="101"/>
        <v>88.27</v>
      </c>
      <c r="H180" s="71">
        <f t="shared" si="101"/>
        <v>88.27</v>
      </c>
      <c r="I180" s="71">
        <f t="shared" si="101"/>
        <v>88.27</v>
      </c>
      <c r="J180" s="71">
        <f t="shared" si="101"/>
        <v>88.27</v>
      </c>
      <c r="K180" s="71">
        <f t="shared" si="101"/>
        <v>88.27</v>
      </c>
      <c r="L180" s="71">
        <f t="shared" si="101"/>
        <v>88.27</v>
      </c>
      <c r="M180" s="71">
        <f t="shared" si="101"/>
        <v>88.27</v>
      </c>
      <c r="N180" s="71">
        <f t="shared" si="101"/>
        <v>88.27</v>
      </c>
      <c r="O180" s="71">
        <f t="shared" si="101"/>
        <v>88.27</v>
      </c>
      <c r="P180" s="71">
        <f t="shared" si="101"/>
        <v>88.27</v>
      </c>
      <c r="Q180" s="71">
        <f t="shared" si="101"/>
        <v>88.27</v>
      </c>
      <c r="R180" s="71">
        <f t="shared" si="101"/>
        <v>88.27</v>
      </c>
      <c r="S180" s="71">
        <f t="shared" si="101"/>
        <v>88.27</v>
      </c>
      <c r="T180" s="71">
        <f t="shared" si="101"/>
        <v>88.27</v>
      </c>
      <c r="U180" s="71">
        <f t="shared" si="101"/>
        <v>88.27</v>
      </c>
      <c r="V180" s="71">
        <f t="shared" si="101"/>
        <v>88.27</v>
      </c>
      <c r="W180" s="71">
        <f t="shared" si="101"/>
        <v>88.27</v>
      </c>
      <c r="X180" s="71">
        <f t="shared" si="101"/>
        <v>88.27</v>
      </c>
      <c r="Y180" s="71">
        <f t="shared" si="101"/>
        <v>88.27</v>
      </c>
      <c r="Z180" s="71">
        <f t="shared" si="101"/>
        <v>88.27</v>
      </c>
      <c r="AA180" s="71">
        <f t="shared" si="101"/>
        <v>88.27</v>
      </c>
    </row>
    <row r="181" spans="1:27" ht="12.75" customHeight="1" x14ac:dyDescent="0.3">
      <c r="A181" s="162" t="s">
        <v>409</v>
      </c>
      <c r="B181" s="54" t="str">
        <f>"04"&amp;"."&amp;$B$662&amp;"."&amp;$B$663</f>
        <v>04.03.2024</v>
      </c>
      <c r="C181" s="134" t="s">
        <v>76</v>
      </c>
      <c r="D181" s="135">
        <f>ROUND(((D182+D183+D185+D184)/1000),5)</f>
        <v>3.2679999999999998</v>
      </c>
      <c r="E181" s="135">
        <f>ROUND(((E182+E183+E185+E184)/1000),5)</f>
        <v>3.1316799999999998</v>
      </c>
      <c r="F181" s="135">
        <f>ROUND(((F182+F183+F185+F184)/1000),5)</f>
        <v>3.0839099999999999</v>
      </c>
      <c r="G181" s="135">
        <f t="shared" ref="G181:AA181" si="102">ROUND(((G182+G183+G185+G184)/1000),5)</f>
        <v>3.07769</v>
      </c>
      <c r="H181" s="135">
        <f t="shared" si="102"/>
        <v>3.11327</v>
      </c>
      <c r="I181" s="135">
        <f t="shared" si="102"/>
        <v>3.2644600000000001</v>
      </c>
      <c r="J181" s="135">
        <f t="shared" si="102"/>
        <v>3.2942499999999999</v>
      </c>
      <c r="K181" s="135">
        <f t="shared" si="102"/>
        <v>3.6640000000000001</v>
      </c>
      <c r="L181" s="135">
        <f t="shared" si="102"/>
        <v>3.8359100000000002</v>
      </c>
      <c r="M181" s="135">
        <f t="shared" si="102"/>
        <v>3.9249399999999999</v>
      </c>
      <c r="N181" s="135">
        <f t="shared" si="102"/>
        <v>3.9400200000000001</v>
      </c>
      <c r="O181" s="135">
        <f t="shared" si="102"/>
        <v>3.9850699999999999</v>
      </c>
      <c r="P181" s="135">
        <f t="shared" si="102"/>
        <v>3.94496</v>
      </c>
      <c r="Q181" s="135">
        <f t="shared" si="102"/>
        <v>3.9188499999999999</v>
      </c>
      <c r="R181" s="135">
        <f t="shared" si="102"/>
        <v>3.875</v>
      </c>
      <c r="S181" s="135">
        <f t="shared" si="102"/>
        <v>3.81637</v>
      </c>
      <c r="T181" s="135">
        <f t="shared" si="102"/>
        <v>3.79183</v>
      </c>
      <c r="U181" s="135">
        <f t="shared" si="102"/>
        <v>3.78443</v>
      </c>
      <c r="V181" s="135">
        <f t="shared" si="102"/>
        <v>3.82626</v>
      </c>
      <c r="W181" s="135">
        <f t="shared" si="102"/>
        <v>3.9190200000000002</v>
      </c>
      <c r="X181" s="135">
        <f t="shared" si="102"/>
        <v>3.8195299999999999</v>
      </c>
      <c r="Y181" s="135">
        <f t="shared" si="102"/>
        <v>3.67971</v>
      </c>
      <c r="Z181" s="135">
        <f t="shared" si="102"/>
        <v>3.4016299999999999</v>
      </c>
      <c r="AA181" s="135">
        <f t="shared" si="102"/>
        <v>3.2894700000000001</v>
      </c>
    </row>
    <row r="182" spans="1:27" ht="12.75" customHeight="1" outlineLevel="1" x14ac:dyDescent="0.3">
      <c r="A182" s="163" t="s">
        <v>410</v>
      </c>
      <c r="B182" s="94" t="s">
        <v>238</v>
      </c>
      <c r="C182" s="70" t="s">
        <v>79</v>
      </c>
      <c r="D182" s="71">
        <v>1457.17</v>
      </c>
      <c r="E182" s="71">
        <v>1320.85</v>
      </c>
      <c r="F182" s="71">
        <v>1273.08</v>
      </c>
      <c r="G182" s="71">
        <v>1266.8599999999999</v>
      </c>
      <c r="H182" s="71">
        <v>1302.44</v>
      </c>
      <c r="I182" s="71">
        <v>1453.63</v>
      </c>
      <c r="J182" s="71">
        <v>1483.42</v>
      </c>
      <c r="K182" s="71">
        <v>1853.17</v>
      </c>
      <c r="L182" s="71">
        <v>2025.08</v>
      </c>
      <c r="M182" s="71">
        <v>2114.11</v>
      </c>
      <c r="N182" s="71">
        <v>2129.19</v>
      </c>
      <c r="O182" s="71">
        <v>2174.2399999999998</v>
      </c>
      <c r="P182" s="71">
        <v>2134.13</v>
      </c>
      <c r="Q182" s="71">
        <v>2108.02</v>
      </c>
      <c r="R182" s="71">
        <v>2064.17</v>
      </c>
      <c r="S182" s="71">
        <v>2005.54</v>
      </c>
      <c r="T182" s="71">
        <v>1981</v>
      </c>
      <c r="U182" s="71">
        <v>1973.6</v>
      </c>
      <c r="V182" s="71">
        <v>2015.43</v>
      </c>
      <c r="W182" s="71">
        <v>2108.19</v>
      </c>
      <c r="X182" s="71">
        <v>2008.7</v>
      </c>
      <c r="Y182" s="71">
        <v>1868.88</v>
      </c>
      <c r="Z182" s="71">
        <v>1590.8</v>
      </c>
      <c r="AA182" s="71">
        <v>1478.64</v>
      </c>
    </row>
    <row r="183" spans="1:27" ht="12.75" customHeight="1" outlineLevel="1" x14ac:dyDescent="0.3">
      <c r="A183" s="163" t="s">
        <v>411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customHeight="1" outlineLevel="1" x14ac:dyDescent="0.3">
      <c r="A184" s="163" t="s">
        <v>412</v>
      </c>
      <c r="B184" s="94" t="s">
        <v>83</v>
      </c>
      <c r="C184" s="70" t="s">
        <v>79</v>
      </c>
      <c r="D184" s="71">
        <v>5.59</v>
      </c>
      <c r="E184" s="71">
        <v>5.59</v>
      </c>
      <c r="F184" s="71">
        <v>5.59</v>
      </c>
      <c r="G184" s="71">
        <v>5.59</v>
      </c>
      <c r="H184" s="71">
        <v>5.59</v>
      </c>
      <c r="I184" s="71">
        <v>5.59</v>
      </c>
      <c r="J184" s="71">
        <v>5.59</v>
      </c>
      <c r="K184" s="71">
        <v>5.59</v>
      </c>
      <c r="L184" s="71">
        <v>5.59</v>
      </c>
      <c r="M184" s="71">
        <v>5.59</v>
      </c>
      <c r="N184" s="71">
        <v>5.59</v>
      </c>
      <c r="O184" s="71">
        <v>5.59</v>
      </c>
      <c r="P184" s="71">
        <v>5.59</v>
      </c>
      <c r="Q184" s="71">
        <v>5.59</v>
      </c>
      <c r="R184" s="71">
        <v>5.59</v>
      </c>
      <c r="S184" s="71">
        <v>5.59</v>
      </c>
      <c r="T184" s="71">
        <v>5.59</v>
      </c>
      <c r="U184" s="71">
        <v>5.59</v>
      </c>
      <c r="V184" s="71">
        <v>5.59</v>
      </c>
      <c r="W184" s="71">
        <v>5.59</v>
      </c>
      <c r="X184" s="71">
        <v>5.59</v>
      </c>
      <c r="Y184" s="71">
        <v>5.59</v>
      </c>
      <c r="Z184" s="71">
        <v>5.59</v>
      </c>
      <c r="AA184" s="71">
        <v>5.59</v>
      </c>
    </row>
    <row r="185" spans="1:27" ht="12.75" customHeight="1" outlineLevel="1" x14ac:dyDescent="0.3">
      <c r="A185" s="163" t="s">
        <v>413</v>
      </c>
      <c r="B185" s="94" t="s">
        <v>81</v>
      </c>
      <c r="C185" s="70" t="s">
        <v>79</v>
      </c>
      <c r="D185" s="71">
        <f>$D$11</f>
        <v>88.27</v>
      </c>
      <c r="E185" s="71">
        <f t="shared" ref="E185:AA185" si="104">$D$11</f>
        <v>88.27</v>
      </c>
      <c r="F185" s="71">
        <f t="shared" si="104"/>
        <v>88.27</v>
      </c>
      <c r="G185" s="71">
        <f t="shared" si="104"/>
        <v>88.27</v>
      </c>
      <c r="H185" s="71">
        <f t="shared" si="104"/>
        <v>88.27</v>
      </c>
      <c r="I185" s="71">
        <f t="shared" si="104"/>
        <v>88.27</v>
      </c>
      <c r="J185" s="71">
        <f t="shared" si="104"/>
        <v>88.27</v>
      </c>
      <c r="K185" s="71">
        <f t="shared" si="104"/>
        <v>88.27</v>
      </c>
      <c r="L185" s="71">
        <f t="shared" si="104"/>
        <v>88.27</v>
      </c>
      <c r="M185" s="71">
        <f t="shared" si="104"/>
        <v>88.27</v>
      </c>
      <c r="N185" s="71">
        <f t="shared" si="104"/>
        <v>88.27</v>
      </c>
      <c r="O185" s="71">
        <f t="shared" si="104"/>
        <v>88.27</v>
      </c>
      <c r="P185" s="71">
        <f t="shared" si="104"/>
        <v>88.27</v>
      </c>
      <c r="Q185" s="71">
        <f t="shared" si="104"/>
        <v>88.27</v>
      </c>
      <c r="R185" s="71">
        <f t="shared" si="104"/>
        <v>88.27</v>
      </c>
      <c r="S185" s="71">
        <f t="shared" si="104"/>
        <v>88.27</v>
      </c>
      <c r="T185" s="71">
        <f t="shared" si="104"/>
        <v>88.27</v>
      </c>
      <c r="U185" s="71">
        <f t="shared" si="104"/>
        <v>88.27</v>
      </c>
      <c r="V185" s="71">
        <f t="shared" si="104"/>
        <v>88.27</v>
      </c>
      <c r="W185" s="71">
        <f t="shared" si="104"/>
        <v>88.27</v>
      </c>
      <c r="X185" s="71">
        <f t="shared" si="104"/>
        <v>88.27</v>
      </c>
      <c r="Y185" s="71">
        <f t="shared" si="104"/>
        <v>88.27</v>
      </c>
      <c r="Z185" s="71">
        <f t="shared" si="104"/>
        <v>88.27</v>
      </c>
      <c r="AA185" s="71">
        <f t="shared" si="104"/>
        <v>88.27</v>
      </c>
    </row>
    <row r="186" spans="1:27" ht="12.75" customHeight="1" x14ac:dyDescent="0.3">
      <c r="A186" s="162" t="s">
        <v>414</v>
      </c>
      <c r="B186" s="54" t="str">
        <f>"05"&amp;"."&amp;$B$662&amp;"."&amp;$B$663</f>
        <v>05.03.2024</v>
      </c>
      <c r="C186" s="134" t="s">
        <v>76</v>
      </c>
      <c r="D186" s="135">
        <f>ROUND(((D187+D188+D190+D189)/1000),5)</f>
        <v>3.14622</v>
      </c>
      <c r="E186" s="135">
        <f>ROUND(((E187+E188+E190+E189)/1000),5)</f>
        <v>3.0793300000000001</v>
      </c>
      <c r="F186" s="135">
        <f>ROUND(((F187+F188+F190+F189)/1000),5)</f>
        <v>3.05802</v>
      </c>
      <c r="G186" s="135">
        <f t="shared" ref="G186:AA186" si="105">ROUND(((G187+G188+G190+G189)/1000),5)</f>
        <v>3.0514000000000001</v>
      </c>
      <c r="H186" s="135">
        <f t="shared" si="105"/>
        <v>3.0936300000000001</v>
      </c>
      <c r="I186" s="135">
        <f t="shared" si="105"/>
        <v>3.2266699999999999</v>
      </c>
      <c r="J186" s="135">
        <f t="shared" si="105"/>
        <v>3.32341</v>
      </c>
      <c r="K186" s="135">
        <f t="shared" si="105"/>
        <v>3.5187400000000002</v>
      </c>
      <c r="L186" s="135">
        <f t="shared" si="105"/>
        <v>3.68126</v>
      </c>
      <c r="M186" s="135">
        <f t="shared" si="105"/>
        <v>3.7327499999999998</v>
      </c>
      <c r="N186" s="135">
        <f t="shared" si="105"/>
        <v>3.6934399999999998</v>
      </c>
      <c r="O186" s="135">
        <f t="shared" si="105"/>
        <v>4.0367800000000003</v>
      </c>
      <c r="P186" s="135">
        <f t="shared" si="105"/>
        <v>3.9051</v>
      </c>
      <c r="Q186" s="135">
        <f t="shared" si="105"/>
        <v>3.8390399999999998</v>
      </c>
      <c r="R186" s="135">
        <f t="shared" si="105"/>
        <v>3.89392</v>
      </c>
      <c r="S186" s="135">
        <f t="shared" si="105"/>
        <v>3.7868599999999999</v>
      </c>
      <c r="T186" s="135">
        <f t="shared" si="105"/>
        <v>3.76302</v>
      </c>
      <c r="U186" s="135">
        <f t="shared" si="105"/>
        <v>3.67191</v>
      </c>
      <c r="V186" s="135">
        <f t="shared" si="105"/>
        <v>3.6735799999999998</v>
      </c>
      <c r="W186" s="135">
        <f t="shared" si="105"/>
        <v>3.66615</v>
      </c>
      <c r="X186" s="135">
        <f t="shared" si="105"/>
        <v>3.7332299999999998</v>
      </c>
      <c r="Y186" s="135">
        <f t="shared" si="105"/>
        <v>3.5411199999999998</v>
      </c>
      <c r="Z186" s="135">
        <f t="shared" si="105"/>
        <v>3.3725499999999999</v>
      </c>
      <c r="AA186" s="135">
        <f t="shared" si="105"/>
        <v>3.1989999999999998</v>
      </c>
    </row>
    <row r="187" spans="1:27" ht="12.75" customHeight="1" outlineLevel="1" x14ac:dyDescent="0.3">
      <c r="A187" s="163" t="s">
        <v>415</v>
      </c>
      <c r="B187" s="94" t="s">
        <v>238</v>
      </c>
      <c r="C187" s="70" t="s">
        <v>79</v>
      </c>
      <c r="D187" s="71">
        <v>1335.39</v>
      </c>
      <c r="E187" s="71">
        <v>1268.5</v>
      </c>
      <c r="F187" s="71">
        <v>1247.19</v>
      </c>
      <c r="G187" s="71">
        <v>1240.57</v>
      </c>
      <c r="H187" s="71">
        <v>1282.8</v>
      </c>
      <c r="I187" s="71">
        <v>1415.84</v>
      </c>
      <c r="J187" s="71">
        <v>1512.58</v>
      </c>
      <c r="K187" s="71">
        <v>1707.91</v>
      </c>
      <c r="L187" s="71">
        <v>1870.43</v>
      </c>
      <c r="M187" s="71">
        <v>1921.92</v>
      </c>
      <c r="N187" s="71">
        <v>1882.61</v>
      </c>
      <c r="O187" s="71">
        <v>2225.9499999999998</v>
      </c>
      <c r="P187" s="71">
        <v>2094.27</v>
      </c>
      <c r="Q187" s="71">
        <v>2028.21</v>
      </c>
      <c r="R187" s="71">
        <v>2083.09</v>
      </c>
      <c r="S187" s="71">
        <v>1976.03</v>
      </c>
      <c r="T187" s="71">
        <v>1952.19</v>
      </c>
      <c r="U187" s="71">
        <v>1861.08</v>
      </c>
      <c r="V187" s="71">
        <v>1862.75</v>
      </c>
      <c r="W187" s="71">
        <v>1855.32</v>
      </c>
      <c r="X187" s="71">
        <v>1922.4</v>
      </c>
      <c r="Y187" s="71">
        <v>1730.29</v>
      </c>
      <c r="Z187" s="71">
        <v>1561.72</v>
      </c>
      <c r="AA187" s="71">
        <v>1388.17</v>
      </c>
    </row>
    <row r="188" spans="1:27" ht="12.75" customHeight="1" outlineLevel="1" x14ac:dyDescent="0.3">
      <c r="A188" s="163" t="s">
        <v>416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customHeight="1" outlineLevel="1" x14ac:dyDescent="0.3">
      <c r="A189" s="163" t="s">
        <v>417</v>
      </c>
      <c r="B189" s="94" t="s">
        <v>83</v>
      </c>
      <c r="C189" s="70" t="s">
        <v>79</v>
      </c>
      <c r="D189" s="71">
        <v>5.59</v>
      </c>
      <c r="E189" s="71">
        <v>5.59</v>
      </c>
      <c r="F189" s="71">
        <v>5.59</v>
      </c>
      <c r="G189" s="71">
        <v>5.59</v>
      </c>
      <c r="H189" s="71">
        <v>5.59</v>
      </c>
      <c r="I189" s="71">
        <v>5.59</v>
      </c>
      <c r="J189" s="71">
        <v>5.59</v>
      </c>
      <c r="K189" s="71">
        <v>5.59</v>
      </c>
      <c r="L189" s="71">
        <v>5.59</v>
      </c>
      <c r="M189" s="71">
        <v>5.59</v>
      </c>
      <c r="N189" s="71">
        <v>5.59</v>
      </c>
      <c r="O189" s="71">
        <v>5.59</v>
      </c>
      <c r="P189" s="71">
        <v>5.59</v>
      </c>
      <c r="Q189" s="71">
        <v>5.59</v>
      </c>
      <c r="R189" s="71">
        <v>5.59</v>
      </c>
      <c r="S189" s="71">
        <v>5.59</v>
      </c>
      <c r="T189" s="71">
        <v>5.59</v>
      </c>
      <c r="U189" s="71">
        <v>5.59</v>
      </c>
      <c r="V189" s="71">
        <v>5.59</v>
      </c>
      <c r="W189" s="71">
        <v>5.59</v>
      </c>
      <c r="X189" s="71">
        <v>5.59</v>
      </c>
      <c r="Y189" s="71">
        <v>5.59</v>
      </c>
      <c r="Z189" s="71">
        <v>5.59</v>
      </c>
      <c r="AA189" s="71">
        <v>5.59</v>
      </c>
    </row>
    <row r="190" spans="1:27" ht="12.75" customHeight="1" outlineLevel="1" x14ac:dyDescent="0.3">
      <c r="A190" s="163" t="s">
        <v>418</v>
      </c>
      <c r="B190" s="94" t="s">
        <v>81</v>
      </c>
      <c r="C190" s="70" t="s">
        <v>79</v>
      </c>
      <c r="D190" s="71">
        <f>$D$11</f>
        <v>88.27</v>
      </c>
      <c r="E190" s="71">
        <f t="shared" ref="E190:AA190" si="107">$D$11</f>
        <v>88.27</v>
      </c>
      <c r="F190" s="71">
        <f t="shared" si="107"/>
        <v>88.27</v>
      </c>
      <c r="G190" s="71">
        <f t="shared" si="107"/>
        <v>88.27</v>
      </c>
      <c r="H190" s="71">
        <f t="shared" si="107"/>
        <v>88.27</v>
      </c>
      <c r="I190" s="71">
        <f t="shared" si="107"/>
        <v>88.27</v>
      </c>
      <c r="J190" s="71">
        <f t="shared" si="107"/>
        <v>88.27</v>
      </c>
      <c r="K190" s="71">
        <f t="shared" si="107"/>
        <v>88.27</v>
      </c>
      <c r="L190" s="71">
        <f t="shared" si="107"/>
        <v>88.27</v>
      </c>
      <c r="M190" s="71">
        <f t="shared" si="107"/>
        <v>88.27</v>
      </c>
      <c r="N190" s="71">
        <f t="shared" si="107"/>
        <v>88.27</v>
      </c>
      <c r="O190" s="71">
        <f t="shared" si="107"/>
        <v>88.27</v>
      </c>
      <c r="P190" s="71">
        <f t="shared" si="107"/>
        <v>88.27</v>
      </c>
      <c r="Q190" s="71">
        <f t="shared" si="107"/>
        <v>88.27</v>
      </c>
      <c r="R190" s="71">
        <f t="shared" si="107"/>
        <v>88.27</v>
      </c>
      <c r="S190" s="71">
        <f t="shared" si="107"/>
        <v>88.27</v>
      </c>
      <c r="T190" s="71">
        <f t="shared" si="107"/>
        <v>88.27</v>
      </c>
      <c r="U190" s="71">
        <f t="shared" si="107"/>
        <v>88.27</v>
      </c>
      <c r="V190" s="71">
        <f t="shared" si="107"/>
        <v>88.27</v>
      </c>
      <c r="W190" s="71">
        <f t="shared" si="107"/>
        <v>88.27</v>
      </c>
      <c r="X190" s="71">
        <f t="shared" si="107"/>
        <v>88.27</v>
      </c>
      <c r="Y190" s="71">
        <f t="shared" si="107"/>
        <v>88.27</v>
      </c>
      <c r="Z190" s="71">
        <f t="shared" si="107"/>
        <v>88.27</v>
      </c>
      <c r="AA190" s="71">
        <f t="shared" si="107"/>
        <v>88.27</v>
      </c>
    </row>
    <row r="191" spans="1:27" ht="12.75" customHeight="1" x14ac:dyDescent="0.3">
      <c r="A191" s="162" t="s">
        <v>419</v>
      </c>
      <c r="B191" s="54" t="str">
        <f>"06"&amp;"."&amp;$B$662&amp;"."&amp;$B$663</f>
        <v>06.03.2024</v>
      </c>
      <c r="C191" s="134" t="s">
        <v>76</v>
      </c>
      <c r="D191" s="135">
        <f>ROUND(((D192+D193+D195+D194)/1000),5)</f>
        <v>3.2031399999999999</v>
      </c>
      <c r="E191" s="135">
        <f>ROUND(((E192+E193+E195+E194)/1000),5)</f>
        <v>3.0900400000000001</v>
      </c>
      <c r="F191" s="135">
        <f>ROUND(((F192+F193+F195+F194)/1000),5)</f>
        <v>3.0729600000000001</v>
      </c>
      <c r="G191" s="135">
        <f t="shared" ref="G191:AA191" si="108">ROUND(((G192+G193+G195+G194)/1000),5)</f>
        <v>3.0688499999999999</v>
      </c>
      <c r="H191" s="135">
        <f t="shared" si="108"/>
        <v>3.1339100000000002</v>
      </c>
      <c r="I191" s="135">
        <f t="shared" si="108"/>
        <v>3.2765900000000001</v>
      </c>
      <c r="J191" s="135">
        <f t="shared" si="108"/>
        <v>3.37439</v>
      </c>
      <c r="K191" s="135">
        <f t="shared" si="108"/>
        <v>3.6657999999999999</v>
      </c>
      <c r="L191" s="135">
        <f t="shared" si="108"/>
        <v>3.7375799999999999</v>
      </c>
      <c r="M191" s="135">
        <f t="shared" si="108"/>
        <v>3.7530299999999999</v>
      </c>
      <c r="N191" s="135">
        <f t="shared" si="108"/>
        <v>3.7163400000000002</v>
      </c>
      <c r="O191" s="135">
        <f t="shared" si="108"/>
        <v>3.8195600000000001</v>
      </c>
      <c r="P191" s="135">
        <f t="shared" si="108"/>
        <v>3.8084799999999999</v>
      </c>
      <c r="Q191" s="135">
        <f t="shared" si="108"/>
        <v>3.8058000000000001</v>
      </c>
      <c r="R191" s="135">
        <f t="shared" si="108"/>
        <v>3.78484</v>
      </c>
      <c r="S191" s="135">
        <f t="shared" si="108"/>
        <v>3.7624</v>
      </c>
      <c r="T191" s="135">
        <f t="shared" si="108"/>
        <v>3.7515399999999999</v>
      </c>
      <c r="U191" s="135">
        <f t="shared" si="108"/>
        <v>3.70221</v>
      </c>
      <c r="V191" s="135">
        <f t="shared" si="108"/>
        <v>3.74336</v>
      </c>
      <c r="W191" s="135">
        <f t="shared" si="108"/>
        <v>3.7436600000000002</v>
      </c>
      <c r="X191" s="135">
        <f t="shared" si="108"/>
        <v>3.7990499999999998</v>
      </c>
      <c r="Y191" s="135">
        <f t="shared" si="108"/>
        <v>3.6926700000000001</v>
      </c>
      <c r="Z191" s="135">
        <f t="shared" si="108"/>
        <v>3.4225099999999999</v>
      </c>
      <c r="AA191" s="135">
        <f t="shared" si="108"/>
        <v>3.2845599999999999</v>
      </c>
    </row>
    <row r="192" spans="1:27" ht="12.75" customHeight="1" outlineLevel="1" x14ac:dyDescent="0.3">
      <c r="A192" s="163" t="s">
        <v>420</v>
      </c>
      <c r="B192" s="94" t="s">
        <v>238</v>
      </c>
      <c r="C192" s="70" t="s">
        <v>79</v>
      </c>
      <c r="D192" s="71">
        <v>1392.31</v>
      </c>
      <c r="E192" s="71">
        <v>1279.21</v>
      </c>
      <c r="F192" s="71">
        <v>1262.1300000000001</v>
      </c>
      <c r="G192" s="71">
        <v>1258.02</v>
      </c>
      <c r="H192" s="71">
        <v>1323.08</v>
      </c>
      <c r="I192" s="71">
        <v>1465.76</v>
      </c>
      <c r="J192" s="71">
        <v>1563.56</v>
      </c>
      <c r="K192" s="71">
        <v>1854.97</v>
      </c>
      <c r="L192" s="71">
        <v>1926.75</v>
      </c>
      <c r="M192" s="71">
        <v>1942.2</v>
      </c>
      <c r="N192" s="71">
        <v>1905.51</v>
      </c>
      <c r="O192" s="71">
        <v>2008.73</v>
      </c>
      <c r="P192" s="71">
        <v>1997.65</v>
      </c>
      <c r="Q192" s="71">
        <v>1994.97</v>
      </c>
      <c r="R192" s="71">
        <v>1974.01</v>
      </c>
      <c r="S192" s="71">
        <v>1951.57</v>
      </c>
      <c r="T192" s="71">
        <v>1940.71</v>
      </c>
      <c r="U192" s="71">
        <v>1891.38</v>
      </c>
      <c r="V192" s="71">
        <v>1932.53</v>
      </c>
      <c r="W192" s="71">
        <v>1932.83</v>
      </c>
      <c r="X192" s="71">
        <v>1988.22</v>
      </c>
      <c r="Y192" s="71">
        <v>1881.84</v>
      </c>
      <c r="Z192" s="71">
        <v>1611.68</v>
      </c>
      <c r="AA192" s="71">
        <v>1473.73</v>
      </c>
    </row>
    <row r="193" spans="1:27" ht="12.75" customHeight="1" outlineLevel="1" x14ac:dyDescent="0.3">
      <c r="A193" s="163" t="s">
        <v>421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customHeight="1" outlineLevel="1" x14ac:dyDescent="0.3">
      <c r="A194" s="163" t="s">
        <v>422</v>
      </c>
      <c r="B194" s="94" t="s">
        <v>83</v>
      </c>
      <c r="C194" s="70" t="s">
        <v>79</v>
      </c>
      <c r="D194" s="71">
        <v>5.59</v>
      </c>
      <c r="E194" s="71">
        <v>5.59</v>
      </c>
      <c r="F194" s="71">
        <v>5.59</v>
      </c>
      <c r="G194" s="71">
        <v>5.59</v>
      </c>
      <c r="H194" s="71">
        <v>5.59</v>
      </c>
      <c r="I194" s="71">
        <v>5.59</v>
      </c>
      <c r="J194" s="71">
        <v>5.59</v>
      </c>
      <c r="K194" s="71">
        <v>5.59</v>
      </c>
      <c r="L194" s="71">
        <v>5.59</v>
      </c>
      <c r="M194" s="71">
        <v>5.59</v>
      </c>
      <c r="N194" s="71">
        <v>5.59</v>
      </c>
      <c r="O194" s="71">
        <v>5.59</v>
      </c>
      <c r="P194" s="71">
        <v>5.59</v>
      </c>
      <c r="Q194" s="71">
        <v>5.59</v>
      </c>
      <c r="R194" s="71">
        <v>5.59</v>
      </c>
      <c r="S194" s="71">
        <v>5.59</v>
      </c>
      <c r="T194" s="71">
        <v>5.59</v>
      </c>
      <c r="U194" s="71">
        <v>5.59</v>
      </c>
      <c r="V194" s="71">
        <v>5.59</v>
      </c>
      <c r="W194" s="71">
        <v>5.59</v>
      </c>
      <c r="X194" s="71">
        <v>5.59</v>
      </c>
      <c r="Y194" s="71">
        <v>5.59</v>
      </c>
      <c r="Z194" s="71">
        <v>5.59</v>
      </c>
      <c r="AA194" s="71">
        <v>5.59</v>
      </c>
    </row>
    <row r="195" spans="1:27" ht="12.75" customHeight="1" outlineLevel="1" x14ac:dyDescent="0.3">
      <c r="A195" s="163" t="s">
        <v>423</v>
      </c>
      <c r="B195" s="94" t="s">
        <v>81</v>
      </c>
      <c r="C195" s="70" t="s">
        <v>79</v>
      </c>
      <c r="D195" s="71">
        <f>$D$11</f>
        <v>88.27</v>
      </c>
      <c r="E195" s="71">
        <f t="shared" ref="E195:AA195" si="110">$D$11</f>
        <v>88.27</v>
      </c>
      <c r="F195" s="71">
        <f t="shared" si="110"/>
        <v>88.27</v>
      </c>
      <c r="G195" s="71">
        <f t="shared" si="110"/>
        <v>88.27</v>
      </c>
      <c r="H195" s="71">
        <f t="shared" si="110"/>
        <v>88.27</v>
      </c>
      <c r="I195" s="71">
        <f t="shared" si="110"/>
        <v>88.27</v>
      </c>
      <c r="J195" s="71">
        <f t="shared" si="110"/>
        <v>88.27</v>
      </c>
      <c r="K195" s="71">
        <f t="shared" si="110"/>
        <v>88.27</v>
      </c>
      <c r="L195" s="71">
        <f t="shared" si="110"/>
        <v>88.27</v>
      </c>
      <c r="M195" s="71">
        <f t="shared" si="110"/>
        <v>88.27</v>
      </c>
      <c r="N195" s="71">
        <f t="shared" si="110"/>
        <v>88.27</v>
      </c>
      <c r="O195" s="71">
        <f t="shared" si="110"/>
        <v>88.27</v>
      </c>
      <c r="P195" s="71">
        <f t="shared" si="110"/>
        <v>88.27</v>
      </c>
      <c r="Q195" s="71">
        <f t="shared" si="110"/>
        <v>88.27</v>
      </c>
      <c r="R195" s="71">
        <f t="shared" si="110"/>
        <v>88.27</v>
      </c>
      <c r="S195" s="71">
        <f t="shared" si="110"/>
        <v>88.27</v>
      </c>
      <c r="T195" s="71">
        <f t="shared" si="110"/>
        <v>88.27</v>
      </c>
      <c r="U195" s="71">
        <f t="shared" si="110"/>
        <v>88.27</v>
      </c>
      <c r="V195" s="71">
        <f t="shared" si="110"/>
        <v>88.27</v>
      </c>
      <c r="W195" s="71">
        <f t="shared" si="110"/>
        <v>88.27</v>
      </c>
      <c r="X195" s="71">
        <f t="shared" si="110"/>
        <v>88.27</v>
      </c>
      <c r="Y195" s="71">
        <f t="shared" si="110"/>
        <v>88.27</v>
      </c>
      <c r="Z195" s="71">
        <f t="shared" si="110"/>
        <v>88.27</v>
      </c>
      <c r="AA195" s="71">
        <f t="shared" si="110"/>
        <v>88.27</v>
      </c>
    </row>
    <row r="196" spans="1:27" ht="12.75" customHeight="1" x14ac:dyDescent="0.3">
      <c r="A196" s="162" t="s">
        <v>424</v>
      </c>
      <c r="B196" s="54" t="str">
        <f>"07"&amp;"."&amp;$B$662&amp;"."&amp;$B$663</f>
        <v>07.03.2024</v>
      </c>
      <c r="C196" s="134" t="s">
        <v>76</v>
      </c>
      <c r="D196" s="135">
        <f>ROUND(((D197+D198+D200+D199)/1000),5)</f>
        <v>3.0759599999999998</v>
      </c>
      <c r="E196" s="135">
        <f>ROUND(((E197+E198+E200+E199)/1000),5)</f>
        <v>3.0500099999999999</v>
      </c>
      <c r="F196" s="135">
        <f>ROUND(((F197+F198+F200+F199)/1000),5)</f>
        <v>3.0160999999999998</v>
      </c>
      <c r="G196" s="135">
        <f t="shared" ref="G196:AA196" si="111">ROUND(((G197+G198+G200+G199)/1000),5)</f>
        <v>3.0058099999999999</v>
      </c>
      <c r="H196" s="135">
        <f t="shared" si="111"/>
        <v>3.0521699999999998</v>
      </c>
      <c r="I196" s="135">
        <f t="shared" si="111"/>
        <v>3.1973600000000002</v>
      </c>
      <c r="J196" s="135">
        <f t="shared" si="111"/>
        <v>3.3139099999999999</v>
      </c>
      <c r="K196" s="135">
        <f t="shared" si="111"/>
        <v>3.5842800000000001</v>
      </c>
      <c r="L196" s="135">
        <f t="shared" si="111"/>
        <v>3.6578400000000002</v>
      </c>
      <c r="M196" s="135">
        <f t="shared" si="111"/>
        <v>3.6667999999999998</v>
      </c>
      <c r="N196" s="135">
        <f t="shared" si="111"/>
        <v>3.6665000000000001</v>
      </c>
      <c r="O196" s="135">
        <f t="shared" si="111"/>
        <v>3.6945700000000001</v>
      </c>
      <c r="P196" s="135">
        <f t="shared" si="111"/>
        <v>3.7499099999999999</v>
      </c>
      <c r="Q196" s="135">
        <f t="shared" si="111"/>
        <v>3.7497600000000002</v>
      </c>
      <c r="R196" s="135">
        <f t="shared" si="111"/>
        <v>3.71129</v>
      </c>
      <c r="S196" s="135">
        <f t="shared" si="111"/>
        <v>3.68885</v>
      </c>
      <c r="T196" s="135">
        <f t="shared" si="111"/>
        <v>3.6949900000000002</v>
      </c>
      <c r="U196" s="135">
        <f t="shared" si="111"/>
        <v>3.5865300000000002</v>
      </c>
      <c r="V196" s="135">
        <f t="shared" si="111"/>
        <v>3.62384</v>
      </c>
      <c r="W196" s="135">
        <f t="shared" si="111"/>
        <v>3.6415999999999999</v>
      </c>
      <c r="X196" s="135">
        <f t="shared" si="111"/>
        <v>3.6533600000000002</v>
      </c>
      <c r="Y196" s="135">
        <f t="shared" si="111"/>
        <v>3.6567400000000001</v>
      </c>
      <c r="Z196" s="135">
        <f t="shared" si="111"/>
        <v>3.43615</v>
      </c>
      <c r="AA196" s="135">
        <f t="shared" si="111"/>
        <v>3.2808600000000001</v>
      </c>
    </row>
    <row r="197" spans="1:27" ht="12.75" customHeight="1" outlineLevel="1" x14ac:dyDescent="0.3">
      <c r="A197" s="163" t="s">
        <v>425</v>
      </c>
      <c r="B197" s="94" t="s">
        <v>238</v>
      </c>
      <c r="C197" s="70" t="s">
        <v>79</v>
      </c>
      <c r="D197" s="71">
        <v>1265.1300000000001</v>
      </c>
      <c r="E197" s="71">
        <v>1239.18</v>
      </c>
      <c r="F197" s="71">
        <v>1205.27</v>
      </c>
      <c r="G197" s="71">
        <v>1194.98</v>
      </c>
      <c r="H197" s="71">
        <v>1241.3399999999999</v>
      </c>
      <c r="I197" s="71">
        <v>1386.53</v>
      </c>
      <c r="J197" s="71">
        <v>1503.08</v>
      </c>
      <c r="K197" s="71">
        <v>1773.45</v>
      </c>
      <c r="L197" s="71">
        <v>1847.01</v>
      </c>
      <c r="M197" s="71">
        <v>1855.97</v>
      </c>
      <c r="N197" s="71">
        <v>1855.67</v>
      </c>
      <c r="O197" s="71">
        <v>1883.74</v>
      </c>
      <c r="P197" s="71">
        <v>1939.08</v>
      </c>
      <c r="Q197" s="71">
        <v>1938.93</v>
      </c>
      <c r="R197" s="71">
        <v>1900.46</v>
      </c>
      <c r="S197" s="71">
        <v>1878.02</v>
      </c>
      <c r="T197" s="71">
        <v>1884.16</v>
      </c>
      <c r="U197" s="71">
        <v>1775.7</v>
      </c>
      <c r="V197" s="71">
        <v>1813.01</v>
      </c>
      <c r="W197" s="71">
        <v>1830.77</v>
      </c>
      <c r="X197" s="71">
        <v>1842.53</v>
      </c>
      <c r="Y197" s="71">
        <v>1845.91</v>
      </c>
      <c r="Z197" s="71">
        <v>1625.32</v>
      </c>
      <c r="AA197" s="71">
        <v>1470.03</v>
      </c>
    </row>
    <row r="198" spans="1:27" ht="12.75" customHeight="1" outlineLevel="1" x14ac:dyDescent="0.3">
      <c r="A198" s="163" t="s">
        <v>426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customHeight="1" outlineLevel="1" x14ac:dyDescent="0.3">
      <c r="A199" s="163" t="s">
        <v>427</v>
      </c>
      <c r="B199" s="94" t="s">
        <v>83</v>
      </c>
      <c r="C199" s="70" t="s">
        <v>79</v>
      </c>
      <c r="D199" s="71">
        <v>5.59</v>
      </c>
      <c r="E199" s="71">
        <v>5.59</v>
      </c>
      <c r="F199" s="71">
        <v>5.59</v>
      </c>
      <c r="G199" s="71">
        <v>5.59</v>
      </c>
      <c r="H199" s="71">
        <v>5.59</v>
      </c>
      <c r="I199" s="71">
        <v>5.59</v>
      </c>
      <c r="J199" s="71">
        <v>5.59</v>
      </c>
      <c r="K199" s="71">
        <v>5.59</v>
      </c>
      <c r="L199" s="71">
        <v>5.59</v>
      </c>
      <c r="M199" s="71">
        <v>5.59</v>
      </c>
      <c r="N199" s="71">
        <v>5.59</v>
      </c>
      <c r="O199" s="71">
        <v>5.59</v>
      </c>
      <c r="P199" s="71">
        <v>5.59</v>
      </c>
      <c r="Q199" s="71">
        <v>5.59</v>
      </c>
      <c r="R199" s="71">
        <v>5.59</v>
      </c>
      <c r="S199" s="71">
        <v>5.59</v>
      </c>
      <c r="T199" s="71">
        <v>5.59</v>
      </c>
      <c r="U199" s="71">
        <v>5.59</v>
      </c>
      <c r="V199" s="71">
        <v>5.59</v>
      </c>
      <c r="W199" s="71">
        <v>5.59</v>
      </c>
      <c r="X199" s="71">
        <v>5.59</v>
      </c>
      <c r="Y199" s="71">
        <v>5.59</v>
      </c>
      <c r="Z199" s="71">
        <v>5.59</v>
      </c>
      <c r="AA199" s="71">
        <v>5.59</v>
      </c>
    </row>
    <row r="200" spans="1:27" ht="12.75" customHeight="1" outlineLevel="1" x14ac:dyDescent="0.3">
      <c r="A200" s="163" t="s">
        <v>428</v>
      </c>
      <c r="B200" s="94" t="s">
        <v>81</v>
      </c>
      <c r="C200" s="70" t="s">
        <v>79</v>
      </c>
      <c r="D200" s="71">
        <f>$D$11</f>
        <v>88.27</v>
      </c>
      <c r="E200" s="71">
        <f t="shared" ref="E200:AA200" si="113">$D$11</f>
        <v>88.27</v>
      </c>
      <c r="F200" s="71">
        <f t="shared" si="113"/>
        <v>88.27</v>
      </c>
      <c r="G200" s="71">
        <f t="shared" si="113"/>
        <v>88.27</v>
      </c>
      <c r="H200" s="71">
        <f t="shared" si="113"/>
        <v>88.27</v>
      </c>
      <c r="I200" s="71">
        <f t="shared" si="113"/>
        <v>88.27</v>
      </c>
      <c r="J200" s="71">
        <f t="shared" si="113"/>
        <v>88.27</v>
      </c>
      <c r="K200" s="71">
        <f t="shared" si="113"/>
        <v>88.27</v>
      </c>
      <c r="L200" s="71">
        <f t="shared" si="113"/>
        <v>88.27</v>
      </c>
      <c r="M200" s="71">
        <f t="shared" si="113"/>
        <v>88.27</v>
      </c>
      <c r="N200" s="71">
        <f t="shared" si="113"/>
        <v>88.27</v>
      </c>
      <c r="O200" s="71">
        <f t="shared" si="113"/>
        <v>88.27</v>
      </c>
      <c r="P200" s="71">
        <f t="shared" si="113"/>
        <v>88.27</v>
      </c>
      <c r="Q200" s="71">
        <f t="shared" si="113"/>
        <v>88.27</v>
      </c>
      <c r="R200" s="71">
        <f t="shared" si="113"/>
        <v>88.27</v>
      </c>
      <c r="S200" s="71">
        <f t="shared" si="113"/>
        <v>88.27</v>
      </c>
      <c r="T200" s="71">
        <f t="shared" si="113"/>
        <v>88.27</v>
      </c>
      <c r="U200" s="71">
        <f t="shared" si="113"/>
        <v>88.27</v>
      </c>
      <c r="V200" s="71">
        <f t="shared" si="113"/>
        <v>88.27</v>
      </c>
      <c r="W200" s="71">
        <f t="shared" si="113"/>
        <v>88.27</v>
      </c>
      <c r="X200" s="71">
        <f t="shared" si="113"/>
        <v>88.27</v>
      </c>
      <c r="Y200" s="71">
        <f t="shared" si="113"/>
        <v>88.27</v>
      </c>
      <c r="Z200" s="71">
        <f t="shared" si="113"/>
        <v>88.27</v>
      </c>
      <c r="AA200" s="71">
        <f t="shared" si="113"/>
        <v>88.27</v>
      </c>
    </row>
    <row r="201" spans="1:27" ht="12.75" customHeight="1" x14ac:dyDescent="0.3">
      <c r="A201" s="162" t="s">
        <v>429</v>
      </c>
      <c r="B201" s="54" t="str">
        <f>"08"&amp;"."&amp;$B$662&amp;"."&amp;$B$663</f>
        <v>08.03.2024</v>
      </c>
      <c r="C201" s="134" t="s">
        <v>76</v>
      </c>
      <c r="D201" s="135">
        <f>ROUND(((D202+D203+D205+D204)/1000),5)</f>
        <v>3.2752400000000002</v>
      </c>
      <c r="E201" s="135">
        <f>ROUND(((E202+E203+E205+E204)/1000),5)</f>
        <v>3.1383899999999998</v>
      </c>
      <c r="F201" s="135">
        <f>ROUND(((F202+F203+F205+F204)/1000),5)</f>
        <v>3.0756299999999999</v>
      </c>
      <c r="G201" s="135">
        <f t="shared" ref="G201:AA201" si="114">ROUND(((G202+G203+G205+G204)/1000),5)</f>
        <v>3.0737000000000001</v>
      </c>
      <c r="H201" s="135">
        <f t="shared" si="114"/>
        <v>3.0768800000000001</v>
      </c>
      <c r="I201" s="135">
        <f t="shared" si="114"/>
        <v>3.1355400000000002</v>
      </c>
      <c r="J201" s="135">
        <f t="shared" si="114"/>
        <v>3.17056</v>
      </c>
      <c r="K201" s="135">
        <f t="shared" si="114"/>
        <v>3.2875700000000001</v>
      </c>
      <c r="L201" s="135">
        <f t="shared" si="114"/>
        <v>3.4919099999999998</v>
      </c>
      <c r="M201" s="135">
        <f t="shared" si="114"/>
        <v>3.5407500000000001</v>
      </c>
      <c r="N201" s="135">
        <f t="shared" si="114"/>
        <v>3.5846399999999998</v>
      </c>
      <c r="O201" s="135">
        <f t="shared" si="114"/>
        <v>3.59389</v>
      </c>
      <c r="P201" s="135">
        <f t="shared" si="114"/>
        <v>3.5765199999999999</v>
      </c>
      <c r="Q201" s="135">
        <f t="shared" si="114"/>
        <v>3.5607000000000002</v>
      </c>
      <c r="R201" s="135">
        <f t="shared" si="114"/>
        <v>3.5252300000000001</v>
      </c>
      <c r="S201" s="135">
        <f t="shared" si="114"/>
        <v>3.5186199999999999</v>
      </c>
      <c r="T201" s="135">
        <f t="shared" si="114"/>
        <v>3.52102</v>
      </c>
      <c r="U201" s="135">
        <f t="shared" si="114"/>
        <v>3.52529</v>
      </c>
      <c r="V201" s="135">
        <f t="shared" si="114"/>
        <v>3.5349300000000001</v>
      </c>
      <c r="W201" s="135">
        <f t="shared" si="114"/>
        <v>3.5700699999999999</v>
      </c>
      <c r="X201" s="135">
        <f t="shared" si="114"/>
        <v>3.6215299999999999</v>
      </c>
      <c r="Y201" s="135">
        <f t="shared" si="114"/>
        <v>3.5543100000000001</v>
      </c>
      <c r="Z201" s="135">
        <f t="shared" si="114"/>
        <v>3.3670100000000001</v>
      </c>
      <c r="AA201" s="135">
        <f t="shared" si="114"/>
        <v>3.2605900000000001</v>
      </c>
    </row>
    <row r="202" spans="1:27" ht="12.75" customHeight="1" outlineLevel="1" x14ac:dyDescent="0.3">
      <c r="A202" s="163" t="s">
        <v>430</v>
      </c>
      <c r="B202" s="94" t="s">
        <v>238</v>
      </c>
      <c r="C202" s="70" t="s">
        <v>79</v>
      </c>
      <c r="D202" s="71">
        <v>1464.41</v>
      </c>
      <c r="E202" s="71">
        <v>1327.56</v>
      </c>
      <c r="F202" s="71">
        <v>1264.8</v>
      </c>
      <c r="G202" s="71">
        <v>1262.8699999999999</v>
      </c>
      <c r="H202" s="71">
        <v>1266.05</v>
      </c>
      <c r="I202" s="71">
        <v>1324.71</v>
      </c>
      <c r="J202" s="71">
        <v>1359.73</v>
      </c>
      <c r="K202" s="71">
        <v>1476.74</v>
      </c>
      <c r="L202" s="71">
        <v>1681.08</v>
      </c>
      <c r="M202" s="71">
        <v>1729.92</v>
      </c>
      <c r="N202" s="71">
        <v>1773.81</v>
      </c>
      <c r="O202" s="71">
        <v>1783.06</v>
      </c>
      <c r="P202" s="71">
        <v>1765.69</v>
      </c>
      <c r="Q202" s="71">
        <v>1749.87</v>
      </c>
      <c r="R202" s="71">
        <v>1714.4</v>
      </c>
      <c r="S202" s="71">
        <v>1707.79</v>
      </c>
      <c r="T202" s="71">
        <v>1710.19</v>
      </c>
      <c r="U202" s="71">
        <v>1714.46</v>
      </c>
      <c r="V202" s="71">
        <v>1724.1</v>
      </c>
      <c r="W202" s="71">
        <v>1759.24</v>
      </c>
      <c r="X202" s="71">
        <v>1810.7</v>
      </c>
      <c r="Y202" s="71">
        <v>1743.48</v>
      </c>
      <c r="Z202" s="71">
        <v>1556.18</v>
      </c>
      <c r="AA202" s="71">
        <v>1449.76</v>
      </c>
    </row>
    <row r="203" spans="1:27" ht="12.75" customHeight="1" outlineLevel="1" x14ac:dyDescent="0.3">
      <c r="A203" s="163" t="s">
        <v>431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customHeight="1" outlineLevel="1" x14ac:dyDescent="0.3">
      <c r="A204" s="163" t="s">
        <v>432</v>
      </c>
      <c r="B204" s="94" t="s">
        <v>83</v>
      </c>
      <c r="C204" s="70" t="s">
        <v>79</v>
      </c>
      <c r="D204" s="71">
        <v>5.59</v>
      </c>
      <c r="E204" s="71">
        <v>5.59</v>
      </c>
      <c r="F204" s="71">
        <v>5.59</v>
      </c>
      <c r="G204" s="71">
        <v>5.59</v>
      </c>
      <c r="H204" s="71">
        <v>5.59</v>
      </c>
      <c r="I204" s="71">
        <v>5.59</v>
      </c>
      <c r="J204" s="71">
        <v>5.59</v>
      </c>
      <c r="K204" s="71">
        <v>5.59</v>
      </c>
      <c r="L204" s="71">
        <v>5.59</v>
      </c>
      <c r="M204" s="71">
        <v>5.59</v>
      </c>
      <c r="N204" s="71">
        <v>5.59</v>
      </c>
      <c r="O204" s="71">
        <v>5.59</v>
      </c>
      <c r="P204" s="71">
        <v>5.59</v>
      </c>
      <c r="Q204" s="71">
        <v>5.59</v>
      </c>
      <c r="R204" s="71">
        <v>5.59</v>
      </c>
      <c r="S204" s="71">
        <v>5.59</v>
      </c>
      <c r="T204" s="71">
        <v>5.59</v>
      </c>
      <c r="U204" s="71">
        <v>5.59</v>
      </c>
      <c r="V204" s="71">
        <v>5.59</v>
      </c>
      <c r="W204" s="71">
        <v>5.59</v>
      </c>
      <c r="X204" s="71">
        <v>5.59</v>
      </c>
      <c r="Y204" s="71">
        <v>5.59</v>
      </c>
      <c r="Z204" s="71">
        <v>5.59</v>
      </c>
      <c r="AA204" s="71">
        <v>5.59</v>
      </c>
    </row>
    <row r="205" spans="1:27" ht="12.75" customHeight="1" outlineLevel="1" x14ac:dyDescent="0.3">
      <c r="A205" s="163" t="s">
        <v>433</v>
      </c>
      <c r="B205" s="94" t="s">
        <v>81</v>
      </c>
      <c r="C205" s="70" t="s">
        <v>79</v>
      </c>
      <c r="D205" s="71">
        <f>$D$11</f>
        <v>88.27</v>
      </c>
      <c r="E205" s="71">
        <f t="shared" ref="E205:AA205" si="116">$D$11</f>
        <v>88.27</v>
      </c>
      <c r="F205" s="71">
        <f t="shared" si="116"/>
        <v>88.27</v>
      </c>
      <c r="G205" s="71">
        <f t="shared" si="116"/>
        <v>88.27</v>
      </c>
      <c r="H205" s="71">
        <f t="shared" si="116"/>
        <v>88.27</v>
      </c>
      <c r="I205" s="71">
        <f t="shared" si="116"/>
        <v>88.27</v>
      </c>
      <c r="J205" s="71">
        <f t="shared" si="116"/>
        <v>88.27</v>
      </c>
      <c r="K205" s="71">
        <f t="shared" si="116"/>
        <v>88.27</v>
      </c>
      <c r="L205" s="71">
        <f t="shared" si="116"/>
        <v>88.27</v>
      </c>
      <c r="M205" s="71">
        <f t="shared" si="116"/>
        <v>88.27</v>
      </c>
      <c r="N205" s="71">
        <f t="shared" si="116"/>
        <v>88.27</v>
      </c>
      <c r="O205" s="71">
        <f t="shared" si="116"/>
        <v>88.27</v>
      </c>
      <c r="P205" s="71">
        <f t="shared" si="116"/>
        <v>88.27</v>
      </c>
      <c r="Q205" s="71">
        <f t="shared" si="116"/>
        <v>88.27</v>
      </c>
      <c r="R205" s="71">
        <f t="shared" si="116"/>
        <v>88.27</v>
      </c>
      <c r="S205" s="71">
        <f t="shared" si="116"/>
        <v>88.27</v>
      </c>
      <c r="T205" s="71">
        <f t="shared" si="116"/>
        <v>88.27</v>
      </c>
      <c r="U205" s="71">
        <f t="shared" si="116"/>
        <v>88.27</v>
      </c>
      <c r="V205" s="71">
        <f t="shared" si="116"/>
        <v>88.27</v>
      </c>
      <c r="W205" s="71">
        <f t="shared" si="116"/>
        <v>88.27</v>
      </c>
      <c r="X205" s="71">
        <f t="shared" si="116"/>
        <v>88.27</v>
      </c>
      <c r="Y205" s="71">
        <f t="shared" si="116"/>
        <v>88.27</v>
      </c>
      <c r="Z205" s="71">
        <f t="shared" si="116"/>
        <v>88.27</v>
      </c>
      <c r="AA205" s="71">
        <f t="shared" si="116"/>
        <v>88.27</v>
      </c>
    </row>
    <row r="206" spans="1:27" ht="12.75" customHeight="1" x14ac:dyDescent="0.3">
      <c r="A206" s="162" t="s">
        <v>434</v>
      </c>
      <c r="B206" s="54" t="str">
        <f>"09"&amp;"."&amp;$B$662&amp;"."&amp;$B$663</f>
        <v>09.03.2024</v>
      </c>
      <c r="C206" s="134" t="s">
        <v>76</v>
      </c>
      <c r="D206" s="135">
        <f>ROUND(((D207+D208+D210+D209)/1000),5)</f>
        <v>3.2886500000000001</v>
      </c>
      <c r="E206" s="135">
        <f>ROUND(((E207+E208+E210+E209)/1000),5)</f>
        <v>3.1280299999999999</v>
      </c>
      <c r="F206" s="135">
        <f>ROUND(((F207+F208+F210+F209)/1000),5)</f>
        <v>3.0770400000000002</v>
      </c>
      <c r="G206" s="135">
        <f t="shared" ref="G206:AA206" si="117">ROUND(((G207+G208+G210+G209)/1000),5)</f>
        <v>3.0593699999999999</v>
      </c>
      <c r="H206" s="135">
        <f t="shared" si="117"/>
        <v>3.0766499999999999</v>
      </c>
      <c r="I206" s="135">
        <f t="shared" si="117"/>
        <v>3.1174200000000001</v>
      </c>
      <c r="J206" s="135">
        <f t="shared" si="117"/>
        <v>3.2130100000000001</v>
      </c>
      <c r="K206" s="135">
        <f t="shared" si="117"/>
        <v>3.3282099999999999</v>
      </c>
      <c r="L206" s="135">
        <f t="shared" si="117"/>
        <v>3.5209199999999998</v>
      </c>
      <c r="M206" s="135">
        <f t="shared" si="117"/>
        <v>3.6139299999999999</v>
      </c>
      <c r="N206" s="135">
        <f t="shared" si="117"/>
        <v>3.68207</v>
      </c>
      <c r="O206" s="135">
        <f t="shared" si="117"/>
        <v>3.6872199999999999</v>
      </c>
      <c r="P206" s="135">
        <f t="shared" si="117"/>
        <v>3.6661999999999999</v>
      </c>
      <c r="Q206" s="135">
        <f t="shared" si="117"/>
        <v>3.6495899999999999</v>
      </c>
      <c r="R206" s="135">
        <f t="shared" si="117"/>
        <v>3.6032700000000002</v>
      </c>
      <c r="S206" s="135">
        <f t="shared" si="117"/>
        <v>3.5707300000000002</v>
      </c>
      <c r="T206" s="135">
        <f t="shared" si="117"/>
        <v>3.5786799999999999</v>
      </c>
      <c r="U206" s="135">
        <f t="shared" si="117"/>
        <v>3.59517</v>
      </c>
      <c r="V206" s="135">
        <f t="shared" si="117"/>
        <v>3.6581899999999998</v>
      </c>
      <c r="W206" s="135">
        <f t="shared" si="117"/>
        <v>3.6882899999999998</v>
      </c>
      <c r="X206" s="135">
        <f t="shared" si="117"/>
        <v>3.7037900000000001</v>
      </c>
      <c r="Y206" s="135">
        <f t="shared" si="117"/>
        <v>3.64818</v>
      </c>
      <c r="Z206" s="135">
        <f t="shared" si="117"/>
        <v>3.4477899999999999</v>
      </c>
      <c r="AA206" s="135">
        <f t="shared" si="117"/>
        <v>3.2898100000000001</v>
      </c>
    </row>
    <row r="207" spans="1:27" ht="12.75" customHeight="1" outlineLevel="1" x14ac:dyDescent="0.3">
      <c r="A207" s="163" t="s">
        <v>435</v>
      </c>
      <c r="B207" s="94" t="s">
        <v>238</v>
      </c>
      <c r="C207" s="70" t="s">
        <v>79</v>
      </c>
      <c r="D207" s="71">
        <v>1477.82</v>
      </c>
      <c r="E207" s="71">
        <v>1317.2</v>
      </c>
      <c r="F207" s="71">
        <v>1266.21</v>
      </c>
      <c r="G207" s="71">
        <v>1248.54</v>
      </c>
      <c r="H207" s="71">
        <v>1265.82</v>
      </c>
      <c r="I207" s="71">
        <v>1306.5899999999999</v>
      </c>
      <c r="J207" s="71">
        <v>1402.18</v>
      </c>
      <c r="K207" s="71">
        <v>1517.38</v>
      </c>
      <c r="L207" s="71">
        <v>1710.09</v>
      </c>
      <c r="M207" s="71">
        <v>1803.1</v>
      </c>
      <c r="N207" s="71">
        <v>1871.24</v>
      </c>
      <c r="O207" s="71">
        <v>1876.39</v>
      </c>
      <c r="P207" s="71">
        <v>1855.37</v>
      </c>
      <c r="Q207" s="71">
        <v>1838.76</v>
      </c>
      <c r="R207" s="71">
        <v>1792.44</v>
      </c>
      <c r="S207" s="71">
        <v>1759.9</v>
      </c>
      <c r="T207" s="71">
        <v>1767.85</v>
      </c>
      <c r="U207" s="71">
        <v>1784.34</v>
      </c>
      <c r="V207" s="71">
        <v>1847.36</v>
      </c>
      <c r="W207" s="71">
        <v>1877.46</v>
      </c>
      <c r="X207" s="71">
        <v>1892.96</v>
      </c>
      <c r="Y207" s="71">
        <v>1837.35</v>
      </c>
      <c r="Z207" s="71">
        <v>1636.96</v>
      </c>
      <c r="AA207" s="71">
        <v>1478.98</v>
      </c>
    </row>
    <row r="208" spans="1:27" ht="12.75" customHeight="1" outlineLevel="1" x14ac:dyDescent="0.3">
      <c r="A208" s="163" t="s">
        <v>436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customHeight="1" outlineLevel="1" x14ac:dyDescent="0.3">
      <c r="A209" s="163" t="s">
        <v>437</v>
      </c>
      <c r="B209" s="94" t="s">
        <v>83</v>
      </c>
      <c r="C209" s="70" t="s">
        <v>79</v>
      </c>
      <c r="D209" s="71">
        <v>5.59</v>
      </c>
      <c r="E209" s="71">
        <v>5.59</v>
      </c>
      <c r="F209" s="71">
        <v>5.59</v>
      </c>
      <c r="G209" s="71">
        <v>5.59</v>
      </c>
      <c r="H209" s="71">
        <v>5.59</v>
      </c>
      <c r="I209" s="71">
        <v>5.59</v>
      </c>
      <c r="J209" s="71">
        <v>5.59</v>
      </c>
      <c r="K209" s="71">
        <v>5.59</v>
      </c>
      <c r="L209" s="71">
        <v>5.59</v>
      </c>
      <c r="M209" s="71">
        <v>5.59</v>
      </c>
      <c r="N209" s="71">
        <v>5.59</v>
      </c>
      <c r="O209" s="71">
        <v>5.59</v>
      </c>
      <c r="P209" s="71">
        <v>5.59</v>
      </c>
      <c r="Q209" s="71">
        <v>5.59</v>
      </c>
      <c r="R209" s="71">
        <v>5.59</v>
      </c>
      <c r="S209" s="71">
        <v>5.59</v>
      </c>
      <c r="T209" s="71">
        <v>5.59</v>
      </c>
      <c r="U209" s="71">
        <v>5.59</v>
      </c>
      <c r="V209" s="71">
        <v>5.59</v>
      </c>
      <c r="W209" s="71">
        <v>5.59</v>
      </c>
      <c r="X209" s="71">
        <v>5.59</v>
      </c>
      <c r="Y209" s="71">
        <v>5.59</v>
      </c>
      <c r="Z209" s="71">
        <v>5.59</v>
      </c>
      <c r="AA209" s="71">
        <v>5.59</v>
      </c>
    </row>
    <row r="210" spans="1:27" ht="12.75" customHeight="1" outlineLevel="1" x14ac:dyDescent="0.3">
      <c r="A210" s="163" t="s">
        <v>438</v>
      </c>
      <c r="B210" s="94" t="s">
        <v>81</v>
      </c>
      <c r="C210" s="70" t="s">
        <v>79</v>
      </c>
      <c r="D210" s="71">
        <f>$D$11</f>
        <v>88.27</v>
      </c>
      <c r="E210" s="71">
        <f t="shared" ref="E210:AA210" si="119">$D$11</f>
        <v>88.27</v>
      </c>
      <c r="F210" s="71">
        <f t="shared" si="119"/>
        <v>88.27</v>
      </c>
      <c r="G210" s="71">
        <f t="shared" si="119"/>
        <v>88.27</v>
      </c>
      <c r="H210" s="71">
        <f t="shared" si="119"/>
        <v>88.27</v>
      </c>
      <c r="I210" s="71">
        <f t="shared" si="119"/>
        <v>88.27</v>
      </c>
      <c r="J210" s="71">
        <f t="shared" si="119"/>
        <v>88.27</v>
      </c>
      <c r="K210" s="71">
        <f t="shared" si="119"/>
        <v>88.27</v>
      </c>
      <c r="L210" s="71">
        <f t="shared" si="119"/>
        <v>88.27</v>
      </c>
      <c r="M210" s="71">
        <f t="shared" si="119"/>
        <v>88.27</v>
      </c>
      <c r="N210" s="71">
        <f t="shared" si="119"/>
        <v>88.27</v>
      </c>
      <c r="O210" s="71">
        <f t="shared" si="119"/>
        <v>88.27</v>
      </c>
      <c r="P210" s="71">
        <f t="shared" si="119"/>
        <v>88.27</v>
      </c>
      <c r="Q210" s="71">
        <f t="shared" si="119"/>
        <v>88.27</v>
      </c>
      <c r="R210" s="71">
        <f t="shared" si="119"/>
        <v>88.27</v>
      </c>
      <c r="S210" s="71">
        <f t="shared" si="119"/>
        <v>88.27</v>
      </c>
      <c r="T210" s="71">
        <f t="shared" si="119"/>
        <v>88.27</v>
      </c>
      <c r="U210" s="71">
        <f t="shared" si="119"/>
        <v>88.27</v>
      </c>
      <c r="V210" s="71">
        <f t="shared" si="119"/>
        <v>88.27</v>
      </c>
      <c r="W210" s="71">
        <f t="shared" si="119"/>
        <v>88.27</v>
      </c>
      <c r="X210" s="71">
        <f t="shared" si="119"/>
        <v>88.27</v>
      </c>
      <c r="Y210" s="71">
        <f t="shared" si="119"/>
        <v>88.27</v>
      </c>
      <c r="Z210" s="71">
        <f t="shared" si="119"/>
        <v>88.27</v>
      </c>
      <c r="AA210" s="71">
        <f t="shared" si="119"/>
        <v>88.27</v>
      </c>
    </row>
    <row r="211" spans="1:27" ht="12.75" customHeight="1" x14ac:dyDescent="0.3">
      <c r="A211" s="162" t="s">
        <v>439</v>
      </c>
      <c r="B211" s="54" t="str">
        <f>"10"&amp;"."&amp;$B$662&amp;"."&amp;$B$663</f>
        <v>10.03.2024</v>
      </c>
      <c r="C211" s="134" t="s">
        <v>76</v>
      </c>
      <c r="D211" s="135">
        <f>ROUND(((D212+D213+D215+D214)/1000),5)</f>
        <v>3.1759300000000001</v>
      </c>
      <c r="E211" s="135">
        <f>ROUND(((E212+E213+E215+E214)/1000),5)</f>
        <v>3.07721</v>
      </c>
      <c r="F211" s="135">
        <f>ROUND(((F212+F213+F215+F214)/1000),5)</f>
        <v>3.0596999999999999</v>
      </c>
      <c r="G211" s="135">
        <f t="shared" ref="G211:AA211" si="120">ROUND(((G212+G213+G215+G214)/1000),5)</f>
        <v>3.0459100000000001</v>
      </c>
      <c r="H211" s="135">
        <f t="shared" si="120"/>
        <v>3.0638100000000001</v>
      </c>
      <c r="I211" s="135">
        <f t="shared" si="120"/>
        <v>3.08277</v>
      </c>
      <c r="J211" s="135">
        <f t="shared" si="120"/>
        <v>3.10758</v>
      </c>
      <c r="K211" s="135">
        <f t="shared" si="120"/>
        <v>3.26816</v>
      </c>
      <c r="L211" s="135">
        <f t="shared" si="120"/>
        <v>3.4991400000000001</v>
      </c>
      <c r="M211" s="135">
        <f t="shared" si="120"/>
        <v>3.56575</v>
      </c>
      <c r="N211" s="135">
        <f t="shared" si="120"/>
        <v>3.6390699999999998</v>
      </c>
      <c r="O211" s="135">
        <f t="shared" si="120"/>
        <v>3.64228</v>
      </c>
      <c r="P211" s="135">
        <f t="shared" si="120"/>
        <v>3.6261199999999998</v>
      </c>
      <c r="Q211" s="135">
        <f t="shared" si="120"/>
        <v>3.6081099999999999</v>
      </c>
      <c r="R211" s="135">
        <f t="shared" si="120"/>
        <v>3.5554999999999999</v>
      </c>
      <c r="S211" s="135">
        <f t="shared" si="120"/>
        <v>3.5278</v>
      </c>
      <c r="T211" s="135">
        <f t="shared" si="120"/>
        <v>3.5318999999999998</v>
      </c>
      <c r="U211" s="135">
        <f t="shared" si="120"/>
        <v>3.5499700000000001</v>
      </c>
      <c r="V211" s="135">
        <f t="shared" si="120"/>
        <v>3.6262699999999999</v>
      </c>
      <c r="W211" s="135">
        <f t="shared" si="120"/>
        <v>3.67537</v>
      </c>
      <c r="X211" s="135">
        <f t="shared" si="120"/>
        <v>3.6644000000000001</v>
      </c>
      <c r="Y211" s="135">
        <f t="shared" si="120"/>
        <v>3.6063900000000002</v>
      </c>
      <c r="Z211" s="135">
        <f t="shared" si="120"/>
        <v>3.3922400000000001</v>
      </c>
      <c r="AA211" s="135">
        <f t="shared" si="120"/>
        <v>3.1354899999999999</v>
      </c>
    </row>
    <row r="212" spans="1:27" ht="12.75" customHeight="1" outlineLevel="1" x14ac:dyDescent="0.3">
      <c r="A212" s="163" t="s">
        <v>440</v>
      </c>
      <c r="B212" s="94" t="s">
        <v>238</v>
      </c>
      <c r="C212" s="70" t="s">
        <v>79</v>
      </c>
      <c r="D212" s="71">
        <v>1365.1</v>
      </c>
      <c r="E212" s="71">
        <v>1266.3800000000001</v>
      </c>
      <c r="F212" s="71">
        <v>1248.8699999999999</v>
      </c>
      <c r="G212" s="71">
        <v>1235.08</v>
      </c>
      <c r="H212" s="71">
        <v>1252.98</v>
      </c>
      <c r="I212" s="71">
        <v>1271.94</v>
      </c>
      <c r="J212" s="71">
        <v>1296.75</v>
      </c>
      <c r="K212" s="71">
        <v>1457.33</v>
      </c>
      <c r="L212" s="71">
        <v>1688.31</v>
      </c>
      <c r="M212" s="71">
        <v>1754.92</v>
      </c>
      <c r="N212" s="71">
        <v>1828.24</v>
      </c>
      <c r="O212" s="71">
        <v>1831.45</v>
      </c>
      <c r="P212" s="71">
        <v>1815.29</v>
      </c>
      <c r="Q212" s="71">
        <v>1797.28</v>
      </c>
      <c r="R212" s="71">
        <v>1744.67</v>
      </c>
      <c r="S212" s="71">
        <v>1716.97</v>
      </c>
      <c r="T212" s="71">
        <v>1721.07</v>
      </c>
      <c r="U212" s="71">
        <v>1739.14</v>
      </c>
      <c r="V212" s="71">
        <v>1815.44</v>
      </c>
      <c r="W212" s="71">
        <v>1864.54</v>
      </c>
      <c r="X212" s="71">
        <v>1853.57</v>
      </c>
      <c r="Y212" s="71">
        <v>1795.56</v>
      </c>
      <c r="Z212" s="71">
        <v>1581.41</v>
      </c>
      <c r="AA212" s="71">
        <v>1324.66</v>
      </c>
    </row>
    <row r="213" spans="1:27" ht="12.75" customHeight="1" outlineLevel="1" x14ac:dyDescent="0.3">
      <c r="A213" s="163" t="s">
        <v>441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customHeight="1" outlineLevel="1" x14ac:dyDescent="0.3">
      <c r="A214" s="163" t="s">
        <v>442</v>
      </c>
      <c r="B214" s="94" t="s">
        <v>83</v>
      </c>
      <c r="C214" s="70" t="s">
        <v>79</v>
      </c>
      <c r="D214" s="71">
        <v>5.59</v>
      </c>
      <c r="E214" s="71">
        <v>5.59</v>
      </c>
      <c r="F214" s="71">
        <v>5.59</v>
      </c>
      <c r="G214" s="71">
        <v>5.59</v>
      </c>
      <c r="H214" s="71">
        <v>5.59</v>
      </c>
      <c r="I214" s="71">
        <v>5.59</v>
      </c>
      <c r="J214" s="71">
        <v>5.59</v>
      </c>
      <c r="K214" s="71">
        <v>5.59</v>
      </c>
      <c r="L214" s="71">
        <v>5.59</v>
      </c>
      <c r="M214" s="71">
        <v>5.59</v>
      </c>
      <c r="N214" s="71">
        <v>5.59</v>
      </c>
      <c r="O214" s="71">
        <v>5.59</v>
      </c>
      <c r="P214" s="71">
        <v>5.59</v>
      </c>
      <c r="Q214" s="71">
        <v>5.59</v>
      </c>
      <c r="R214" s="71">
        <v>5.59</v>
      </c>
      <c r="S214" s="71">
        <v>5.59</v>
      </c>
      <c r="T214" s="71">
        <v>5.59</v>
      </c>
      <c r="U214" s="71">
        <v>5.59</v>
      </c>
      <c r="V214" s="71">
        <v>5.59</v>
      </c>
      <c r="W214" s="71">
        <v>5.59</v>
      </c>
      <c r="X214" s="71">
        <v>5.59</v>
      </c>
      <c r="Y214" s="71">
        <v>5.59</v>
      </c>
      <c r="Z214" s="71">
        <v>5.59</v>
      </c>
      <c r="AA214" s="71">
        <v>5.59</v>
      </c>
    </row>
    <row r="215" spans="1:27" ht="12.75" customHeight="1" outlineLevel="1" x14ac:dyDescent="0.3">
      <c r="A215" s="163" t="s">
        <v>443</v>
      </c>
      <c r="B215" s="94" t="s">
        <v>81</v>
      </c>
      <c r="C215" s="70" t="s">
        <v>79</v>
      </c>
      <c r="D215" s="71">
        <f>$D$11</f>
        <v>88.27</v>
      </c>
      <c r="E215" s="71">
        <f t="shared" ref="E215:AA215" si="122">$D$11</f>
        <v>88.27</v>
      </c>
      <c r="F215" s="71">
        <f t="shared" si="122"/>
        <v>88.27</v>
      </c>
      <c r="G215" s="71">
        <f t="shared" si="122"/>
        <v>88.27</v>
      </c>
      <c r="H215" s="71">
        <f t="shared" si="122"/>
        <v>88.27</v>
      </c>
      <c r="I215" s="71">
        <f t="shared" si="122"/>
        <v>88.27</v>
      </c>
      <c r="J215" s="71">
        <f t="shared" si="122"/>
        <v>88.27</v>
      </c>
      <c r="K215" s="71">
        <f t="shared" si="122"/>
        <v>88.27</v>
      </c>
      <c r="L215" s="71">
        <f t="shared" si="122"/>
        <v>88.27</v>
      </c>
      <c r="M215" s="71">
        <f t="shared" si="122"/>
        <v>88.27</v>
      </c>
      <c r="N215" s="71">
        <f t="shared" si="122"/>
        <v>88.27</v>
      </c>
      <c r="O215" s="71">
        <f t="shared" si="122"/>
        <v>88.27</v>
      </c>
      <c r="P215" s="71">
        <f t="shared" si="122"/>
        <v>88.27</v>
      </c>
      <c r="Q215" s="71">
        <f t="shared" si="122"/>
        <v>88.27</v>
      </c>
      <c r="R215" s="71">
        <f t="shared" si="122"/>
        <v>88.27</v>
      </c>
      <c r="S215" s="71">
        <f t="shared" si="122"/>
        <v>88.27</v>
      </c>
      <c r="T215" s="71">
        <f t="shared" si="122"/>
        <v>88.27</v>
      </c>
      <c r="U215" s="71">
        <f t="shared" si="122"/>
        <v>88.27</v>
      </c>
      <c r="V215" s="71">
        <f t="shared" si="122"/>
        <v>88.27</v>
      </c>
      <c r="W215" s="71">
        <f t="shared" si="122"/>
        <v>88.27</v>
      </c>
      <c r="X215" s="71">
        <f t="shared" si="122"/>
        <v>88.27</v>
      </c>
      <c r="Y215" s="71">
        <f t="shared" si="122"/>
        <v>88.27</v>
      </c>
      <c r="Z215" s="71">
        <f t="shared" si="122"/>
        <v>88.27</v>
      </c>
      <c r="AA215" s="71">
        <f t="shared" si="122"/>
        <v>88.27</v>
      </c>
    </row>
    <row r="216" spans="1:27" ht="12.75" customHeight="1" x14ac:dyDescent="0.3">
      <c r="A216" s="162" t="s">
        <v>444</v>
      </c>
      <c r="B216" s="54" t="str">
        <f>"11"&amp;"."&amp;$B$662&amp;"."&amp;$B$663</f>
        <v>11.03.2024</v>
      </c>
      <c r="C216" s="134" t="s">
        <v>76</v>
      </c>
      <c r="D216" s="135">
        <f>ROUND(((D217+D218+D220+D219)/1000),5)</f>
        <v>3.0794800000000002</v>
      </c>
      <c r="E216" s="135">
        <f>ROUND(((E217+E218+E220+E219)/1000),5)</f>
        <v>3.0521699999999998</v>
      </c>
      <c r="F216" s="135">
        <f>ROUND(((F217+F218+F220+F219)/1000),5)</f>
        <v>3.0118</v>
      </c>
      <c r="G216" s="135">
        <f t="shared" ref="G216:AA216" si="123">ROUND(((G217+G218+G220+G219)/1000),5)</f>
        <v>2.9937100000000001</v>
      </c>
      <c r="H216" s="135">
        <f t="shared" si="123"/>
        <v>3.0344899999999999</v>
      </c>
      <c r="I216" s="135">
        <f t="shared" si="123"/>
        <v>3.1222500000000002</v>
      </c>
      <c r="J216" s="135">
        <f t="shared" si="123"/>
        <v>3.2978000000000001</v>
      </c>
      <c r="K216" s="135">
        <f t="shared" si="123"/>
        <v>3.51111</v>
      </c>
      <c r="L216" s="135">
        <f t="shared" si="123"/>
        <v>3.63653</v>
      </c>
      <c r="M216" s="135">
        <f t="shared" si="123"/>
        <v>3.7129400000000001</v>
      </c>
      <c r="N216" s="135">
        <f t="shared" si="123"/>
        <v>3.6993900000000002</v>
      </c>
      <c r="O216" s="135">
        <f t="shared" si="123"/>
        <v>3.70357</v>
      </c>
      <c r="P216" s="135">
        <f t="shared" si="123"/>
        <v>3.6878199999999999</v>
      </c>
      <c r="Q216" s="135">
        <f t="shared" si="123"/>
        <v>3.6751200000000002</v>
      </c>
      <c r="R216" s="135">
        <f t="shared" si="123"/>
        <v>3.6518600000000001</v>
      </c>
      <c r="S216" s="135">
        <f t="shared" si="123"/>
        <v>3.6318899999999998</v>
      </c>
      <c r="T216" s="135">
        <f t="shared" si="123"/>
        <v>3.6289199999999999</v>
      </c>
      <c r="U216" s="135">
        <f t="shared" si="123"/>
        <v>3.5602399999999998</v>
      </c>
      <c r="V216" s="135">
        <f t="shared" si="123"/>
        <v>3.5861000000000001</v>
      </c>
      <c r="W216" s="135">
        <f t="shared" si="123"/>
        <v>3.61171</v>
      </c>
      <c r="X216" s="135">
        <f t="shared" si="123"/>
        <v>3.5721099999999999</v>
      </c>
      <c r="Y216" s="135">
        <f t="shared" si="123"/>
        <v>3.5116700000000001</v>
      </c>
      <c r="Z216" s="135">
        <f t="shared" si="123"/>
        <v>3.30837</v>
      </c>
      <c r="AA216" s="135">
        <f t="shared" si="123"/>
        <v>3.06846</v>
      </c>
    </row>
    <row r="217" spans="1:27" ht="12.75" customHeight="1" outlineLevel="1" x14ac:dyDescent="0.3">
      <c r="A217" s="163" t="s">
        <v>445</v>
      </c>
      <c r="B217" s="94" t="s">
        <v>238</v>
      </c>
      <c r="C217" s="70" t="s">
        <v>79</v>
      </c>
      <c r="D217" s="71">
        <v>1268.6500000000001</v>
      </c>
      <c r="E217" s="71">
        <v>1241.3399999999999</v>
      </c>
      <c r="F217" s="71">
        <v>1200.97</v>
      </c>
      <c r="G217" s="71">
        <v>1182.8800000000001</v>
      </c>
      <c r="H217" s="71">
        <v>1223.6600000000001</v>
      </c>
      <c r="I217" s="71">
        <v>1311.42</v>
      </c>
      <c r="J217" s="71">
        <v>1486.97</v>
      </c>
      <c r="K217" s="71">
        <v>1700.28</v>
      </c>
      <c r="L217" s="71">
        <v>1825.7</v>
      </c>
      <c r="M217" s="71">
        <v>1902.11</v>
      </c>
      <c r="N217" s="71">
        <v>1888.56</v>
      </c>
      <c r="O217" s="71">
        <v>1892.74</v>
      </c>
      <c r="P217" s="71">
        <v>1876.99</v>
      </c>
      <c r="Q217" s="71">
        <v>1864.29</v>
      </c>
      <c r="R217" s="71">
        <v>1841.03</v>
      </c>
      <c r="S217" s="71">
        <v>1821.06</v>
      </c>
      <c r="T217" s="71">
        <v>1818.09</v>
      </c>
      <c r="U217" s="71">
        <v>1749.41</v>
      </c>
      <c r="V217" s="71">
        <v>1775.27</v>
      </c>
      <c r="W217" s="71">
        <v>1800.88</v>
      </c>
      <c r="X217" s="71">
        <v>1761.28</v>
      </c>
      <c r="Y217" s="71">
        <v>1700.84</v>
      </c>
      <c r="Z217" s="71">
        <v>1497.54</v>
      </c>
      <c r="AA217" s="71">
        <v>1257.6300000000001</v>
      </c>
    </row>
    <row r="218" spans="1:27" ht="12.75" customHeight="1" outlineLevel="1" x14ac:dyDescent="0.3">
      <c r="A218" s="163" t="s">
        <v>446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customHeight="1" outlineLevel="1" x14ac:dyDescent="0.3">
      <c r="A219" s="163" t="s">
        <v>447</v>
      </c>
      <c r="B219" s="94" t="s">
        <v>83</v>
      </c>
      <c r="C219" s="70" t="s">
        <v>79</v>
      </c>
      <c r="D219" s="71">
        <v>5.59</v>
      </c>
      <c r="E219" s="71">
        <v>5.59</v>
      </c>
      <c r="F219" s="71">
        <v>5.59</v>
      </c>
      <c r="G219" s="71">
        <v>5.59</v>
      </c>
      <c r="H219" s="71">
        <v>5.59</v>
      </c>
      <c r="I219" s="71">
        <v>5.59</v>
      </c>
      <c r="J219" s="71">
        <v>5.59</v>
      </c>
      <c r="K219" s="71">
        <v>5.59</v>
      </c>
      <c r="L219" s="71">
        <v>5.59</v>
      </c>
      <c r="M219" s="71">
        <v>5.59</v>
      </c>
      <c r="N219" s="71">
        <v>5.59</v>
      </c>
      <c r="O219" s="71">
        <v>5.59</v>
      </c>
      <c r="P219" s="71">
        <v>5.59</v>
      </c>
      <c r="Q219" s="71">
        <v>5.59</v>
      </c>
      <c r="R219" s="71">
        <v>5.59</v>
      </c>
      <c r="S219" s="71">
        <v>5.59</v>
      </c>
      <c r="T219" s="71">
        <v>5.59</v>
      </c>
      <c r="U219" s="71">
        <v>5.59</v>
      </c>
      <c r="V219" s="71">
        <v>5.59</v>
      </c>
      <c r="W219" s="71">
        <v>5.59</v>
      </c>
      <c r="X219" s="71">
        <v>5.59</v>
      </c>
      <c r="Y219" s="71">
        <v>5.59</v>
      </c>
      <c r="Z219" s="71">
        <v>5.59</v>
      </c>
      <c r="AA219" s="71">
        <v>5.59</v>
      </c>
    </row>
    <row r="220" spans="1:27" ht="12.75" customHeight="1" outlineLevel="1" x14ac:dyDescent="0.3">
      <c r="A220" s="163" t="s">
        <v>448</v>
      </c>
      <c r="B220" s="94" t="s">
        <v>81</v>
      </c>
      <c r="C220" s="70" t="s">
        <v>79</v>
      </c>
      <c r="D220" s="71">
        <f>$D$11</f>
        <v>88.27</v>
      </c>
      <c r="E220" s="71">
        <f t="shared" ref="E220:AA220" si="125">$D$11</f>
        <v>88.27</v>
      </c>
      <c r="F220" s="71">
        <f t="shared" si="125"/>
        <v>88.27</v>
      </c>
      <c r="G220" s="71">
        <f t="shared" si="125"/>
        <v>88.27</v>
      </c>
      <c r="H220" s="71">
        <f t="shared" si="125"/>
        <v>88.27</v>
      </c>
      <c r="I220" s="71">
        <f t="shared" si="125"/>
        <v>88.27</v>
      </c>
      <c r="J220" s="71">
        <f t="shared" si="125"/>
        <v>88.27</v>
      </c>
      <c r="K220" s="71">
        <f t="shared" si="125"/>
        <v>88.27</v>
      </c>
      <c r="L220" s="71">
        <f t="shared" si="125"/>
        <v>88.27</v>
      </c>
      <c r="M220" s="71">
        <f t="shared" si="125"/>
        <v>88.27</v>
      </c>
      <c r="N220" s="71">
        <f t="shared" si="125"/>
        <v>88.27</v>
      </c>
      <c r="O220" s="71">
        <f t="shared" si="125"/>
        <v>88.27</v>
      </c>
      <c r="P220" s="71">
        <f t="shared" si="125"/>
        <v>88.27</v>
      </c>
      <c r="Q220" s="71">
        <f t="shared" si="125"/>
        <v>88.27</v>
      </c>
      <c r="R220" s="71">
        <f t="shared" si="125"/>
        <v>88.27</v>
      </c>
      <c r="S220" s="71">
        <f t="shared" si="125"/>
        <v>88.27</v>
      </c>
      <c r="T220" s="71">
        <f t="shared" si="125"/>
        <v>88.27</v>
      </c>
      <c r="U220" s="71">
        <f t="shared" si="125"/>
        <v>88.27</v>
      </c>
      <c r="V220" s="71">
        <f t="shared" si="125"/>
        <v>88.27</v>
      </c>
      <c r="W220" s="71">
        <f t="shared" si="125"/>
        <v>88.27</v>
      </c>
      <c r="X220" s="71">
        <f t="shared" si="125"/>
        <v>88.27</v>
      </c>
      <c r="Y220" s="71">
        <f t="shared" si="125"/>
        <v>88.27</v>
      </c>
      <c r="Z220" s="71">
        <f t="shared" si="125"/>
        <v>88.27</v>
      </c>
      <c r="AA220" s="71">
        <f t="shared" si="125"/>
        <v>88.27</v>
      </c>
    </row>
    <row r="221" spans="1:27" ht="12.75" customHeight="1" x14ac:dyDescent="0.3">
      <c r="A221" s="162" t="s">
        <v>449</v>
      </c>
      <c r="B221" s="54" t="str">
        <f>"12"&amp;"."&amp;$B$662&amp;"."&amp;$B$663</f>
        <v>12.03.2024</v>
      </c>
      <c r="C221" s="134" t="s">
        <v>76</v>
      </c>
      <c r="D221" s="135">
        <f>ROUND(((D222+D223+D225+D224)/1000),5)</f>
        <v>3.0684999999999998</v>
      </c>
      <c r="E221" s="135">
        <f>ROUND(((E222+E223+E225+E224)/1000),5)</f>
        <v>3.0184000000000002</v>
      </c>
      <c r="F221" s="135">
        <f>ROUND(((F222+F223+F225+F224)/1000),5)</f>
        <v>2.9807999999999999</v>
      </c>
      <c r="G221" s="135">
        <f t="shared" ref="G221:AA221" si="126">ROUND(((G222+G223+G225+G224)/1000),5)</f>
        <v>2.9780500000000001</v>
      </c>
      <c r="H221" s="135">
        <f t="shared" si="126"/>
        <v>3.03009</v>
      </c>
      <c r="I221" s="135">
        <f t="shared" si="126"/>
        <v>3.1270799999999999</v>
      </c>
      <c r="J221" s="135">
        <f t="shared" si="126"/>
        <v>3.29358</v>
      </c>
      <c r="K221" s="135">
        <f t="shared" si="126"/>
        <v>3.5187599999999999</v>
      </c>
      <c r="L221" s="135">
        <f t="shared" si="126"/>
        <v>3.5949499999999999</v>
      </c>
      <c r="M221" s="135">
        <f t="shared" si="126"/>
        <v>3.6506500000000002</v>
      </c>
      <c r="N221" s="135">
        <f t="shared" si="126"/>
        <v>3.6507200000000002</v>
      </c>
      <c r="O221" s="135">
        <f t="shared" si="126"/>
        <v>3.6575000000000002</v>
      </c>
      <c r="P221" s="135">
        <f t="shared" si="126"/>
        <v>3.63964</v>
      </c>
      <c r="Q221" s="135">
        <f t="shared" si="126"/>
        <v>3.6388500000000001</v>
      </c>
      <c r="R221" s="135">
        <f t="shared" si="126"/>
        <v>3.61585</v>
      </c>
      <c r="S221" s="135">
        <f t="shared" si="126"/>
        <v>3.59924</v>
      </c>
      <c r="T221" s="135">
        <f t="shared" si="126"/>
        <v>3.5951499999999998</v>
      </c>
      <c r="U221" s="135">
        <f t="shared" si="126"/>
        <v>3.5468099999999998</v>
      </c>
      <c r="V221" s="135">
        <f t="shared" si="126"/>
        <v>3.59213</v>
      </c>
      <c r="W221" s="135">
        <f t="shared" si="126"/>
        <v>3.6170800000000001</v>
      </c>
      <c r="X221" s="135">
        <f t="shared" si="126"/>
        <v>3.61158</v>
      </c>
      <c r="Y221" s="135">
        <f t="shared" si="126"/>
        <v>3.5228600000000001</v>
      </c>
      <c r="Z221" s="135">
        <f t="shared" si="126"/>
        <v>3.31141</v>
      </c>
      <c r="AA221" s="135">
        <f t="shared" si="126"/>
        <v>3.1298699999999999</v>
      </c>
    </row>
    <row r="222" spans="1:27" ht="12.75" customHeight="1" outlineLevel="1" x14ac:dyDescent="0.3">
      <c r="A222" s="163" t="s">
        <v>450</v>
      </c>
      <c r="B222" s="94" t="s">
        <v>238</v>
      </c>
      <c r="C222" s="70" t="s">
        <v>79</v>
      </c>
      <c r="D222" s="71">
        <v>1257.67</v>
      </c>
      <c r="E222" s="71">
        <v>1207.57</v>
      </c>
      <c r="F222" s="71">
        <v>1169.97</v>
      </c>
      <c r="G222" s="71">
        <v>1167.22</v>
      </c>
      <c r="H222" s="71">
        <v>1219.26</v>
      </c>
      <c r="I222" s="71">
        <v>1316.25</v>
      </c>
      <c r="J222" s="71">
        <v>1482.75</v>
      </c>
      <c r="K222" s="71">
        <v>1707.93</v>
      </c>
      <c r="L222" s="71">
        <v>1784.12</v>
      </c>
      <c r="M222" s="71">
        <v>1839.82</v>
      </c>
      <c r="N222" s="71">
        <v>1839.89</v>
      </c>
      <c r="O222" s="71">
        <v>1846.67</v>
      </c>
      <c r="P222" s="71">
        <v>1828.81</v>
      </c>
      <c r="Q222" s="71">
        <v>1828.02</v>
      </c>
      <c r="R222" s="71">
        <v>1805.02</v>
      </c>
      <c r="S222" s="71">
        <v>1788.41</v>
      </c>
      <c r="T222" s="71">
        <v>1784.32</v>
      </c>
      <c r="U222" s="71">
        <v>1735.98</v>
      </c>
      <c r="V222" s="71">
        <v>1781.3</v>
      </c>
      <c r="W222" s="71">
        <v>1806.25</v>
      </c>
      <c r="X222" s="71">
        <v>1800.75</v>
      </c>
      <c r="Y222" s="71">
        <v>1712.03</v>
      </c>
      <c r="Z222" s="71">
        <v>1500.58</v>
      </c>
      <c r="AA222" s="71">
        <v>1319.04</v>
      </c>
    </row>
    <row r="223" spans="1:27" ht="12.75" customHeight="1" outlineLevel="1" x14ac:dyDescent="0.3">
      <c r="A223" s="163" t="s">
        <v>451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customHeight="1" outlineLevel="1" x14ac:dyDescent="0.3">
      <c r="A224" s="163" t="s">
        <v>452</v>
      </c>
      <c r="B224" s="94" t="s">
        <v>83</v>
      </c>
      <c r="C224" s="70" t="s">
        <v>79</v>
      </c>
      <c r="D224" s="71">
        <v>5.59</v>
      </c>
      <c r="E224" s="71">
        <v>5.59</v>
      </c>
      <c r="F224" s="71">
        <v>5.59</v>
      </c>
      <c r="G224" s="71">
        <v>5.59</v>
      </c>
      <c r="H224" s="71">
        <v>5.59</v>
      </c>
      <c r="I224" s="71">
        <v>5.59</v>
      </c>
      <c r="J224" s="71">
        <v>5.59</v>
      </c>
      <c r="K224" s="71">
        <v>5.59</v>
      </c>
      <c r="L224" s="71">
        <v>5.59</v>
      </c>
      <c r="M224" s="71">
        <v>5.59</v>
      </c>
      <c r="N224" s="71">
        <v>5.59</v>
      </c>
      <c r="O224" s="71">
        <v>5.59</v>
      </c>
      <c r="P224" s="71">
        <v>5.59</v>
      </c>
      <c r="Q224" s="71">
        <v>5.59</v>
      </c>
      <c r="R224" s="71">
        <v>5.59</v>
      </c>
      <c r="S224" s="71">
        <v>5.59</v>
      </c>
      <c r="T224" s="71">
        <v>5.59</v>
      </c>
      <c r="U224" s="71">
        <v>5.59</v>
      </c>
      <c r="V224" s="71">
        <v>5.59</v>
      </c>
      <c r="W224" s="71">
        <v>5.59</v>
      </c>
      <c r="X224" s="71">
        <v>5.59</v>
      </c>
      <c r="Y224" s="71">
        <v>5.59</v>
      </c>
      <c r="Z224" s="71">
        <v>5.59</v>
      </c>
      <c r="AA224" s="71">
        <v>5.59</v>
      </c>
    </row>
    <row r="225" spans="1:27" ht="12.75" customHeight="1" outlineLevel="1" x14ac:dyDescent="0.3">
      <c r="A225" s="163" t="s">
        <v>453</v>
      </c>
      <c r="B225" s="94" t="s">
        <v>81</v>
      </c>
      <c r="C225" s="70" t="s">
        <v>79</v>
      </c>
      <c r="D225" s="71">
        <f>$D$11</f>
        <v>88.27</v>
      </c>
      <c r="E225" s="71">
        <f t="shared" ref="E225:AA225" si="128">$D$11</f>
        <v>88.27</v>
      </c>
      <c r="F225" s="71">
        <f t="shared" si="128"/>
        <v>88.27</v>
      </c>
      <c r="G225" s="71">
        <f t="shared" si="128"/>
        <v>88.27</v>
      </c>
      <c r="H225" s="71">
        <f t="shared" si="128"/>
        <v>88.27</v>
      </c>
      <c r="I225" s="71">
        <f t="shared" si="128"/>
        <v>88.27</v>
      </c>
      <c r="J225" s="71">
        <f t="shared" si="128"/>
        <v>88.27</v>
      </c>
      <c r="K225" s="71">
        <f t="shared" si="128"/>
        <v>88.27</v>
      </c>
      <c r="L225" s="71">
        <f t="shared" si="128"/>
        <v>88.27</v>
      </c>
      <c r="M225" s="71">
        <f t="shared" si="128"/>
        <v>88.27</v>
      </c>
      <c r="N225" s="71">
        <f t="shared" si="128"/>
        <v>88.27</v>
      </c>
      <c r="O225" s="71">
        <f t="shared" si="128"/>
        <v>88.27</v>
      </c>
      <c r="P225" s="71">
        <f t="shared" si="128"/>
        <v>88.27</v>
      </c>
      <c r="Q225" s="71">
        <f t="shared" si="128"/>
        <v>88.27</v>
      </c>
      <c r="R225" s="71">
        <f t="shared" si="128"/>
        <v>88.27</v>
      </c>
      <c r="S225" s="71">
        <f t="shared" si="128"/>
        <v>88.27</v>
      </c>
      <c r="T225" s="71">
        <f t="shared" si="128"/>
        <v>88.27</v>
      </c>
      <c r="U225" s="71">
        <f t="shared" si="128"/>
        <v>88.27</v>
      </c>
      <c r="V225" s="71">
        <f t="shared" si="128"/>
        <v>88.27</v>
      </c>
      <c r="W225" s="71">
        <f t="shared" si="128"/>
        <v>88.27</v>
      </c>
      <c r="X225" s="71">
        <f t="shared" si="128"/>
        <v>88.27</v>
      </c>
      <c r="Y225" s="71">
        <f t="shared" si="128"/>
        <v>88.27</v>
      </c>
      <c r="Z225" s="71">
        <f t="shared" si="128"/>
        <v>88.27</v>
      </c>
      <c r="AA225" s="71">
        <f t="shared" si="128"/>
        <v>88.27</v>
      </c>
    </row>
    <row r="226" spans="1:27" ht="12.75" customHeight="1" x14ac:dyDescent="0.3">
      <c r="A226" s="162" t="s">
        <v>454</v>
      </c>
      <c r="B226" s="54" t="str">
        <f>"13"&amp;"."&amp;$B$662&amp;"."&amp;$B$663</f>
        <v>13.03.2024</v>
      </c>
      <c r="C226" s="134" t="s">
        <v>76</v>
      </c>
      <c r="D226" s="135">
        <f>ROUND(((D227+D228+D230+D229)/1000),5)</f>
        <v>3.0411000000000001</v>
      </c>
      <c r="E226" s="135">
        <f>ROUND(((E227+E228+E230+E229)/1000),5)</f>
        <v>3.00604</v>
      </c>
      <c r="F226" s="135">
        <f>ROUND(((F227+F228+F230+F229)/1000),5)</f>
        <v>2.98075</v>
      </c>
      <c r="G226" s="135">
        <f t="shared" ref="G226:AA226" si="129">ROUND(((G227+G228+G230+G229)/1000),5)</f>
        <v>2.9796</v>
      </c>
      <c r="H226" s="135">
        <f t="shared" si="129"/>
        <v>3.0045799999999998</v>
      </c>
      <c r="I226" s="135">
        <f t="shared" si="129"/>
        <v>3.1025299999999998</v>
      </c>
      <c r="J226" s="135">
        <f t="shared" si="129"/>
        <v>3.2827999999999999</v>
      </c>
      <c r="K226" s="135">
        <f t="shared" si="129"/>
        <v>3.5090499999999998</v>
      </c>
      <c r="L226" s="135">
        <f t="shared" si="129"/>
        <v>3.5447299999999999</v>
      </c>
      <c r="M226" s="135">
        <f t="shared" si="129"/>
        <v>3.7056100000000001</v>
      </c>
      <c r="N226" s="135">
        <f t="shared" si="129"/>
        <v>3.6949700000000001</v>
      </c>
      <c r="O226" s="135">
        <f t="shared" si="129"/>
        <v>3.6129500000000001</v>
      </c>
      <c r="P226" s="135">
        <f t="shared" si="129"/>
        <v>3.5659100000000001</v>
      </c>
      <c r="Q226" s="135">
        <f t="shared" si="129"/>
        <v>3.6065700000000001</v>
      </c>
      <c r="R226" s="135">
        <f t="shared" si="129"/>
        <v>3.5852400000000002</v>
      </c>
      <c r="S226" s="135">
        <f t="shared" si="129"/>
        <v>3.56142</v>
      </c>
      <c r="T226" s="135">
        <f t="shared" si="129"/>
        <v>3.5345399999999998</v>
      </c>
      <c r="U226" s="135">
        <f t="shared" si="129"/>
        <v>3.5325600000000001</v>
      </c>
      <c r="V226" s="135">
        <f t="shared" si="129"/>
        <v>3.5654699999999999</v>
      </c>
      <c r="W226" s="135">
        <f t="shared" si="129"/>
        <v>3.6237599999999999</v>
      </c>
      <c r="X226" s="135">
        <f t="shared" si="129"/>
        <v>3.5984099999999999</v>
      </c>
      <c r="Y226" s="135">
        <f t="shared" si="129"/>
        <v>3.5196399999999999</v>
      </c>
      <c r="Z226" s="135">
        <f t="shared" si="129"/>
        <v>3.3083</v>
      </c>
      <c r="AA226" s="135">
        <f t="shared" si="129"/>
        <v>3.1069800000000001</v>
      </c>
    </row>
    <row r="227" spans="1:27" ht="12.75" customHeight="1" outlineLevel="1" x14ac:dyDescent="0.3">
      <c r="A227" s="163" t="s">
        <v>455</v>
      </c>
      <c r="B227" s="94" t="s">
        <v>238</v>
      </c>
      <c r="C227" s="70" t="s">
        <v>79</v>
      </c>
      <c r="D227" s="71">
        <v>1230.27</v>
      </c>
      <c r="E227" s="71">
        <v>1195.21</v>
      </c>
      <c r="F227" s="71">
        <v>1169.92</v>
      </c>
      <c r="G227" s="71">
        <v>1168.77</v>
      </c>
      <c r="H227" s="71">
        <v>1193.75</v>
      </c>
      <c r="I227" s="71">
        <v>1291.7</v>
      </c>
      <c r="J227" s="71">
        <v>1471.97</v>
      </c>
      <c r="K227" s="71">
        <v>1698.22</v>
      </c>
      <c r="L227" s="71">
        <v>1733.9</v>
      </c>
      <c r="M227" s="71">
        <v>1894.78</v>
      </c>
      <c r="N227" s="71">
        <v>1884.14</v>
      </c>
      <c r="O227" s="71">
        <v>1802.12</v>
      </c>
      <c r="P227" s="71">
        <v>1755.08</v>
      </c>
      <c r="Q227" s="71">
        <v>1795.74</v>
      </c>
      <c r="R227" s="71">
        <v>1774.41</v>
      </c>
      <c r="S227" s="71">
        <v>1750.59</v>
      </c>
      <c r="T227" s="71">
        <v>1723.71</v>
      </c>
      <c r="U227" s="71">
        <v>1721.73</v>
      </c>
      <c r="V227" s="71">
        <v>1754.64</v>
      </c>
      <c r="W227" s="71">
        <v>1812.93</v>
      </c>
      <c r="X227" s="71">
        <v>1787.58</v>
      </c>
      <c r="Y227" s="71">
        <v>1708.81</v>
      </c>
      <c r="Z227" s="71">
        <v>1497.47</v>
      </c>
      <c r="AA227" s="71">
        <v>1296.1500000000001</v>
      </c>
    </row>
    <row r="228" spans="1:27" ht="12.75" customHeight="1" outlineLevel="1" x14ac:dyDescent="0.3">
      <c r="A228" s="163" t="s">
        <v>456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customHeight="1" outlineLevel="1" x14ac:dyDescent="0.3">
      <c r="A229" s="163" t="s">
        <v>457</v>
      </c>
      <c r="B229" s="94" t="s">
        <v>83</v>
      </c>
      <c r="C229" s="70" t="s">
        <v>79</v>
      </c>
      <c r="D229" s="71">
        <v>5.59</v>
      </c>
      <c r="E229" s="71">
        <v>5.59</v>
      </c>
      <c r="F229" s="71">
        <v>5.59</v>
      </c>
      <c r="G229" s="71">
        <v>5.59</v>
      </c>
      <c r="H229" s="71">
        <v>5.59</v>
      </c>
      <c r="I229" s="71">
        <v>5.59</v>
      </c>
      <c r="J229" s="71">
        <v>5.59</v>
      </c>
      <c r="K229" s="71">
        <v>5.59</v>
      </c>
      <c r="L229" s="71">
        <v>5.59</v>
      </c>
      <c r="M229" s="71">
        <v>5.59</v>
      </c>
      <c r="N229" s="71">
        <v>5.59</v>
      </c>
      <c r="O229" s="71">
        <v>5.59</v>
      </c>
      <c r="P229" s="71">
        <v>5.59</v>
      </c>
      <c r="Q229" s="71">
        <v>5.59</v>
      </c>
      <c r="R229" s="71">
        <v>5.59</v>
      </c>
      <c r="S229" s="71">
        <v>5.59</v>
      </c>
      <c r="T229" s="71">
        <v>5.59</v>
      </c>
      <c r="U229" s="71">
        <v>5.59</v>
      </c>
      <c r="V229" s="71">
        <v>5.59</v>
      </c>
      <c r="W229" s="71">
        <v>5.59</v>
      </c>
      <c r="X229" s="71">
        <v>5.59</v>
      </c>
      <c r="Y229" s="71">
        <v>5.59</v>
      </c>
      <c r="Z229" s="71">
        <v>5.59</v>
      </c>
      <c r="AA229" s="71">
        <v>5.59</v>
      </c>
    </row>
    <row r="230" spans="1:27" ht="12.75" customHeight="1" outlineLevel="1" x14ac:dyDescent="0.3">
      <c r="A230" s="163" t="s">
        <v>458</v>
      </c>
      <c r="B230" s="94" t="s">
        <v>81</v>
      </c>
      <c r="C230" s="70" t="s">
        <v>79</v>
      </c>
      <c r="D230" s="71">
        <f>$D$11</f>
        <v>88.27</v>
      </c>
      <c r="E230" s="71">
        <f t="shared" ref="E230:AA230" si="131">$D$11</f>
        <v>88.27</v>
      </c>
      <c r="F230" s="71">
        <f t="shared" si="131"/>
        <v>88.27</v>
      </c>
      <c r="G230" s="71">
        <f t="shared" si="131"/>
        <v>88.27</v>
      </c>
      <c r="H230" s="71">
        <f t="shared" si="131"/>
        <v>88.27</v>
      </c>
      <c r="I230" s="71">
        <f t="shared" si="131"/>
        <v>88.27</v>
      </c>
      <c r="J230" s="71">
        <f t="shared" si="131"/>
        <v>88.27</v>
      </c>
      <c r="K230" s="71">
        <f t="shared" si="131"/>
        <v>88.27</v>
      </c>
      <c r="L230" s="71">
        <f t="shared" si="131"/>
        <v>88.27</v>
      </c>
      <c r="M230" s="71">
        <f t="shared" si="131"/>
        <v>88.27</v>
      </c>
      <c r="N230" s="71">
        <f t="shared" si="131"/>
        <v>88.27</v>
      </c>
      <c r="O230" s="71">
        <f t="shared" si="131"/>
        <v>88.27</v>
      </c>
      <c r="P230" s="71">
        <f t="shared" si="131"/>
        <v>88.27</v>
      </c>
      <c r="Q230" s="71">
        <f t="shared" si="131"/>
        <v>88.27</v>
      </c>
      <c r="R230" s="71">
        <f t="shared" si="131"/>
        <v>88.27</v>
      </c>
      <c r="S230" s="71">
        <f t="shared" si="131"/>
        <v>88.27</v>
      </c>
      <c r="T230" s="71">
        <f t="shared" si="131"/>
        <v>88.27</v>
      </c>
      <c r="U230" s="71">
        <f t="shared" si="131"/>
        <v>88.27</v>
      </c>
      <c r="V230" s="71">
        <f t="shared" si="131"/>
        <v>88.27</v>
      </c>
      <c r="W230" s="71">
        <f t="shared" si="131"/>
        <v>88.27</v>
      </c>
      <c r="X230" s="71">
        <f t="shared" si="131"/>
        <v>88.27</v>
      </c>
      <c r="Y230" s="71">
        <f t="shared" si="131"/>
        <v>88.27</v>
      </c>
      <c r="Z230" s="71">
        <f t="shared" si="131"/>
        <v>88.27</v>
      </c>
      <c r="AA230" s="71">
        <f t="shared" si="131"/>
        <v>88.27</v>
      </c>
    </row>
    <row r="231" spans="1:27" ht="12.75" customHeight="1" x14ac:dyDescent="0.3">
      <c r="A231" s="162" t="s">
        <v>459</v>
      </c>
      <c r="B231" s="54" t="str">
        <f>"14"&amp;"."&amp;$B$662&amp;"."&amp;$B$663</f>
        <v>14.03.2024</v>
      </c>
      <c r="C231" s="134" t="s">
        <v>76</v>
      </c>
      <c r="D231" s="135">
        <f>ROUND(((D232+D233+D235+D234)/1000),5)</f>
        <v>3.0707200000000001</v>
      </c>
      <c r="E231" s="135">
        <f>ROUND(((E232+E233+E235+E234)/1000),5)</f>
        <v>2.9929299999999999</v>
      </c>
      <c r="F231" s="135">
        <f>ROUND(((F232+F233+F235+F234)/1000),5)</f>
        <v>2.9790999999999999</v>
      </c>
      <c r="G231" s="135">
        <f t="shared" ref="G231:AA231" si="132">ROUND(((G232+G233+G235+G234)/1000),5)</f>
        <v>2.9818500000000001</v>
      </c>
      <c r="H231" s="135">
        <f t="shared" si="132"/>
        <v>3.0251999999999999</v>
      </c>
      <c r="I231" s="135">
        <f t="shared" si="132"/>
        <v>3.1016300000000001</v>
      </c>
      <c r="J231" s="135">
        <f t="shared" si="132"/>
        <v>3.2673899999999998</v>
      </c>
      <c r="K231" s="135">
        <f t="shared" si="132"/>
        <v>3.48963</v>
      </c>
      <c r="L231" s="135">
        <f t="shared" si="132"/>
        <v>3.5594000000000001</v>
      </c>
      <c r="M231" s="135">
        <f t="shared" si="132"/>
        <v>3.6273499999999999</v>
      </c>
      <c r="N231" s="135">
        <f t="shared" si="132"/>
        <v>3.6152000000000002</v>
      </c>
      <c r="O231" s="135">
        <f t="shared" si="132"/>
        <v>3.6513100000000001</v>
      </c>
      <c r="P231" s="135">
        <f t="shared" si="132"/>
        <v>3.6263800000000002</v>
      </c>
      <c r="Q231" s="135">
        <f t="shared" si="132"/>
        <v>3.6167199999999999</v>
      </c>
      <c r="R231" s="135">
        <f t="shared" si="132"/>
        <v>3.5975899999999998</v>
      </c>
      <c r="S231" s="135">
        <f t="shared" si="132"/>
        <v>3.5717500000000002</v>
      </c>
      <c r="T231" s="135">
        <f t="shared" si="132"/>
        <v>3.5690200000000001</v>
      </c>
      <c r="U231" s="135">
        <f t="shared" si="132"/>
        <v>3.52868</v>
      </c>
      <c r="V231" s="135">
        <f t="shared" si="132"/>
        <v>3.6150600000000002</v>
      </c>
      <c r="W231" s="135">
        <f t="shared" si="132"/>
        <v>3.6464699999999999</v>
      </c>
      <c r="X231" s="135">
        <f t="shared" si="132"/>
        <v>3.6070000000000002</v>
      </c>
      <c r="Y231" s="135">
        <f t="shared" si="132"/>
        <v>3.51999</v>
      </c>
      <c r="Z231" s="135">
        <f t="shared" si="132"/>
        <v>3.3388200000000001</v>
      </c>
      <c r="AA231" s="135">
        <f t="shared" si="132"/>
        <v>3.1910799999999999</v>
      </c>
    </row>
    <row r="232" spans="1:27" ht="12.75" customHeight="1" outlineLevel="1" x14ac:dyDescent="0.3">
      <c r="A232" s="163" t="s">
        <v>460</v>
      </c>
      <c r="B232" s="94" t="s">
        <v>238</v>
      </c>
      <c r="C232" s="70" t="s">
        <v>79</v>
      </c>
      <c r="D232" s="71">
        <v>1259.8900000000001</v>
      </c>
      <c r="E232" s="71">
        <v>1182.0999999999999</v>
      </c>
      <c r="F232" s="71">
        <v>1168.27</v>
      </c>
      <c r="G232" s="71">
        <v>1171.02</v>
      </c>
      <c r="H232" s="71">
        <v>1214.3699999999999</v>
      </c>
      <c r="I232" s="71">
        <v>1290.8</v>
      </c>
      <c r="J232" s="71">
        <v>1456.56</v>
      </c>
      <c r="K232" s="71">
        <v>1678.8</v>
      </c>
      <c r="L232" s="71">
        <v>1748.57</v>
      </c>
      <c r="M232" s="71">
        <v>1816.52</v>
      </c>
      <c r="N232" s="71">
        <v>1804.37</v>
      </c>
      <c r="O232" s="71">
        <v>1840.48</v>
      </c>
      <c r="P232" s="71">
        <v>1815.55</v>
      </c>
      <c r="Q232" s="71">
        <v>1805.89</v>
      </c>
      <c r="R232" s="71">
        <v>1786.76</v>
      </c>
      <c r="S232" s="71">
        <v>1760.92</v>
      </c>
      <c r="T232" s="71">
        <v>1758.19</v>
      </c>
      <c r="U232" s="71">
        <v>1717.85</v>
      </c>
      <c r="V232" s="71">
        <v>1804.23</v>
      </c>
      <c r="W232" s="71">
        <v>1835.64</v>
      </c>
      <c r="X232" s="71">
        <v>1796.17</v>
      </c>
      <c r="Y232" s="71">
        <v>1709.16</v>
      </c>
      <c r="Z232" s="71">
        <v>1527.99</v>
      </c>
      <c r="AA232" s="71">
        <v>1380.25</v>
      </c>
    </row>
    <row r="233" spans="1:27" ht="12.75" customHeight="1" outlineLevel="1" x14ac:dyDescent="0.3">
      <c r="A233" s="163" t="s">
        <v>461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customHeight="1" outlineLevel="1" x14ac:dyDescent="0.3">
      <c r="A234" s="163" t="s">
        <v>462</v>
      </c>
      <c r="B234" s="94" t="s">
        <v>83</v>
      </c>
      <c r="C234" s="70" t="s">
        <v>79</v>
      </c>
      <c r="D234" s="71">
        <v>5.59</v>
      </c>
      <c r="E234" s="71">
        <v>5.59</v>
      </c>
      <c r="F234" s="71">
        <v>5.59</v>
      </c>
      <c r="G234" s="71">
        <v>5.59</v>
      </c>
      <c r="H234" s="71">
        <v>5.59</v>
      </c>
      <c r="I234" s="71">
        <v>5.59</v>
      </c>
      <c r="J234" s="71">
        <v>5.59</v>
      </c>
      <c r="K234" s="71">
        <v>5.59</v>
      </c>
      <c r="L234" s="71">
        <v>5.59</v>
      </c>
      <c r="M234" s="71">
        <v>5.59</v>
      </c>
      <c r="N234" s="71">
        <v>5.59</v>
      </c>
      <c r="O234" s="71">
        <v>5.59</v>
      </c>
      <c r="P234" s="71">
        <v>5.59</v>
      </c>
      <c r="Q234" s="71">
        <v>5.59</v>
      </c>
      <c r="R234" s="71">
        <v>5.59</v>
      </c>
      <c r="S234" s="71">
        <v>5.59</v>
      </c>
      <c r="T234" s="71">
        <v>5.59</v>
      </c>
      <c r="U234" s="71">
        <v>5.59</v>
      </c>
      <c r="V234" s="71">
        <v>5.59</v>
      </c>
      <c r="W234" s="71">
        <v>5.59</v>
      </c>
      <c r="X234" s="71">
        <v>5.59</v>
      </c>
      <c r="Y234" s="71">
        <v>5.59</v>
      </c>
      <c r="Z234" s="71">
        <v>5.59</v>
      </c>
      <c r="AA234" s="71">
        <v>5.59</v>
      </c>
    </row>
    <row r="235" spans="1:27" ht="12.75" customHeight="1" outlineLevel="1" x14ac:dyDescent="0.3">
      <c r="A235" s="163" t="s">
        <v>463</v>
      </c>
      <c r="B235" s="94" t="s">
        <v>81</v>
      </c>
      <c r="C235" s="70" t="s">
        <v>79</v>
      </c>
      <c r="D235" s="71">
        <f>$D$11</f>
        <v>88.27</v>
      </c>
      <c r="E235" s="71">
        <f t="shared" ref="E235:AA235" si="134">$D$11</f>
        <v>88.27</v>
      </c>
      <c r="F235" s="71">
        <f t="shared" si="134"/>
        <v>88.27</v>
      </c>
      <c r="G235" s="71">
        <f t="shared" si="134"/>
        <v>88.27</v>
      </c>
      <c r="H235" s="71">
        <f t="shared" si="134"/>
        <v>88.27</v>
      </c>
      <c r="I235" s="71">
        <f t="shared" si="134"/>
        <v>88.27</v>
      </c>
      <c r="J235" s="71">
        <f t="shared" si="134"/>
        <v>88.27</v>
      </c>
      <c r="K235" s="71">
        <f t="shared" si="134"/>
        <v>88.27</v>
      </c>
      <c r="L235" s="71">
        <f t="shared" si="134"/>
        <v>88.27</v>
      </c>
      <c r="M235" s="71">
        <f t="shared" si="134"/>
        <v>88.27</v>
      </c>
      <c r="N235" s="71">
        <f t="shared" si="134"/>
        <v>88.27</v>
      </c>
      <c r="O235" s="71">
        <f t="shared" si="134"/>
        <v>88.27</v>
      </c>
      <c r="P235" s="71">
        <f t="shared" si="134"/>
        <v>88.27</v>
      </c>
      <c r="Q235" s="71">
        <f t="shared" si="134"/>
        <v>88.27</v>
      </c>
      <c r="R235" s="71">
        <f t="shared" si="134"/>
        <v>88.27</v>
      </c>
      <c r="S235" s="71">
        <f t="shared" si="134"/>
        <v>88.27</v>
      </c>
      <c r="T235" s="71">
        <f t="shared" si="134"/>
        <v>88.27</v>
      </c>
      <c r="U235" s="71">
        <f t="shared" si="134"/>
        <v>88.27</v>
      </c>
      <c r="V235" s="71">
        <f t="shared" si="134"/>
        <v>88.27</v>
      </c>
      <c r="W235" s="71">
        <f t="shared" si="134"/>
        <v>88.27</v>
      </c>
      <c r="X235" s="71">
        <f t="shared" si="134"/>
        <v>88.27</v>
      </c>
      <c r="Y235" s="71">
        <f t="shared" si="134"/>
        <v>88.27</v>
      </c>
      <c r="Z235" s="71">
        <f t="shared" si="134"/>
        <v>88.27</v>
      </c>
      <c r="AA235" s="71">
        <f t="shared" si="134"/>
        <v>88.27</v>
      </c>
    </row>
    <row r="236" spans="1:27" ht="12.75" customHeight="1" x14ac:dyDescent="0.3">
      <c r="A236" s="162" t="s">
        <v>464</v>
      </c>
      <c r="B236" s="54" t="str">
        <f>"15"&amp;"."&amp;$B$662&amp;"."&amp;$B$663</f>
        <v>15.03.2024</v>
      </c>
      <c r="C236" s="134" t="s">
        <v>76</v>
      </c>
      <c r="D236" s="135">
        <f>ROUND(((D237+D238+D240+D239)/1000),5)</f>
        <v>3.0770300000000002</v>
      </c>
      <c r="E236" s="135">
        <f>ROUND(((E237+E238+E240+E239)/1000),5)</f>
        <v>3.0163899999999999</v>
      </c>
      <c r="F236" s="135">
        <f>ROUND(((F237+F238+F240+F239)/1000),5)</f>
        <v>3.0039400000000001</v>
      </c>
      <c r="G236" s="135">
        <f t="shared" ref="G236:AA236" si="135">ROUND(((G237+G238+G240+G239)/1000),5)</f>
        <v>3.0039899999999999</v>
      </c>
      <c r="H236" s="135">
        <f t="shared" si="135"/>
        <v>3.0316000000000001</v>
      </c>
      <c r="I236" s="135">
        <f t="shared" si="135"/>
        <v>3.1696</v>
      </c>
      <c r="J236" s="135">
        <f t="shared" si="135"/>
        <v>3.2917100000000001</v>
      </c>
      <c r="K236" s="135">
        <f t="shared" si="135"/>
        <v>3.50623</v>
      </c>
      <c r="L236" s="135">
        <f t="shared" si="135"/>
        <v>3.5878999999999999</v>
      </c>
      <c r="M236" s="135">
        <f t="shared" si="135"/>
        <v>3.6272899999999999</v>
      </c>
      <c r="N236" s="135">
        <f t="shared" si="135"/>
        <v>3.6279499999999998</v>
      </c>
      <c r="O236" s="135">
        <f t="shared" si="135"/>
        <v>3.6755399999999998</v>
      </c>
      <c r="P236" s="135">
        <f t="shared" si="135"/>
        <v>3.6707800000000002</v>
      </c>
      <c r="Q236" s="135">
        <f t="shared" si="135"/>
        <v>3.66309</v>
      </c>
      <c r="R236" s="135">
        <f t="shared" si="135"/>
        <v>3.64676</v>
      </c>
      <c r="S236" s="135">
        <f t="shared" si="135"/>
        <v>3.6342099999999999</v>
      </c>
      <c r="T236" s="135">
        <f t="shared" si="135"/>
        <v>3.6346799999999999</v>
      </c>
      <c r="U236" s="135">
        <f t="shared" si="135"/>
        <v>3.5638700000000001</v>
      </c>
      <c r="V236" s="135">
        <f t="shared" si="135"/>
        <v>3.6241699999999999</v>
      </c>
      <c r="W236" s="135">
        <f t="shared" si="135"/>
        <v>3.6826099999999999</v>
      </c>
      <c r="X236" s="135">
        <f t="shared" si="135"/>
        <v>3.6774200000000001</v>
      </c>
      <c r="Y236" s="135">
        <f t="shared" si="135"/>
        <v>3.56602</v>
      </c>
      <c r="Z236" s="135">
        <f t="shared" si="135"/>
        <v>3.3753299999999999</v>
      </c>
      <c r="AA236" s="135">
        <f t="shared" si="135"/>
        <v>3.2975599999999998</v>
      </c>
    </row>
    <row r="237" spans="1:27" ht="12.75" customHeight="1" outlineLevel="1" x14ac:dyDescent="0.3">
      <c r="A237" s="163" t="s">
        <v>465</v>
      </c>
      <c r="B237" s="94" t="s">
        <v>238</v>
      </c>
      <c r="C237" s="70" t="s">
        <v>79</v>
      </c>
      <c r="D237" s="71">
        <v>1266.2</v>
      </c>
      <c r="E237" s="71">
        <v>1205.56</v>
      </c>
      <c r="F237" s="71">
        <v>1193.1099999999999</v>
      </c>
      <c r="G237" s="71">
        <v>1193.1600000000001</v>
      </c>
      <c r="H237" s="71">
        <v>1220.77</v>
      </c>
      <c r="I237" s="71">
        <v>1358.77</v>
      </c>
      <c r="J237" s="71">
        <v>1480.88</v>
      </c>
      <c r="K237" s="71">
        <v>1695.4</v>
      </c>
      <c r="L237" s="71">
        <v>1777.07</v>
      </c>
      <c r="M237" s="71">
        <v>1816.46</v>
      </c>
      <c r="N237" s="71">
        <v>1817.12</v>
      </c>
      <c r="O237" s="71">
        <v>1864.71</v>
      </c>
      <c r="P237" s="71">
        <v>1859.95</v>
      </c>
      <c r="Q237" s="71">
        <v>1852.26</v>
      </c>
      <c r="R237" s="71">
        <v>1835.93</v>
      </c>
      <c r="S237" s="71">
        <v>1823.38</v>
      </c>
      <c r="T237" s="71">
        <v>1823.85</v>
      </c>
      <c r="U237" s="71">
        <v>1753.04</v>
      </c>
      <c r="V237" s="71">
        <v>1813.34</v>
      </c>
      <c r="W237" s="71">
        <v>1871.78</v>
      </c>
      <c r="X237" s="71">
        <v>1866.59</v>
      </c>
      <c r="Y237" s="71">
        <v>1755.19</v>
      </c>
      <c r="Z237" s="71">
        <v>1564.5</v>
      </c>
      <c r="AA237" s="71">
        <v>1486.73</v>
      </c>
    </row>
    <row r="238" spans="1:27" ht="12.75" customHeight="1" outlineLevel="1" x14ac:dyDescent="0.3">
      <c r="A238" s="163" t="s">
        <v>466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customHeight="1" outlineLevel="1" x14ac:dyDescent="0.3">
      <c r="A239" s="163" t="s">
        <v>467</v>
      </c>
      <c r="B239" s="94" t="s">
        <v>83</v>
      </c>
      <c r="C239" s="70" t="s">
        <v>79</v>
      </c>
      <c r="D239" s="71">
        <v>5.59</v>
      </c>
      <c r="E239" s="71">
        <v>5.59</v>
      </c>
      <c r="F239" s="71">
        <v>5.59</v>
      </c>
      <c r="G239" s="71">
        <v>5.59</v>
      </c>
      <c r="H239" s="71">
        <v>5.59</v>
      </c>
      <c r="I239" s="71">
        <v>5.59</v>
      </c>
      <c r="J239" s="71">
        <v>5.59</v>
      </c>
      <c r="K239" s="71">
        <v>5.59</v>
      </c>
      <c r="L239" s="71">
        <v>5.59</v>
      </c>
      <c r="M239" s="71">
        <v>5.59</v>
      </c>
      <c r="N239" s="71">
        <v>5.59</v>
      </c>
      <c r="O239" s="71">
        <v>5.59</v>
      </c>
      <c r="P239" s="71">
        <v>5.59</v>
      </c>
      <c r="Q239" s="71">
        <v>5.59</v>
      </c>
      <c r="R239" s="71">
        <v>5.59</v>
      </c>
      <c r="S239" s="71">
        <v>5.59</v>
      </c>
      <c r="T239" s="71">
        <v>5.59</v>
      </c>
      <c r="U239" s="71">
        <v>5.59</v>
      </c>
      <c r="V239" s="71">
        <v>5.59</v>
      </c>
      <c r="W239" s="71">
        <v>5.59</v>
      </c>
      <c r="X239" s="71">
        <v>5.59</v>
      </c>
      <c r="Y239" s="71">
        <v>5.59</v>
      </c>
      <c r="Z239" s="71">
        <v>5.59</v>
      </c>
      <c r="AA239" s="71">
        <v>5.59</v>
      </c>
    </row>
    <row r="240" spans="1:27" ht="12.75" customHeight="1" outlineLevel="1" x14ac:dyDescent="0.3">
      <c r="A240" s="163" t="s">
        <v>468</v>
      </c>
      <c r="B240" s="94" t="s">
        <v>81</v>
      </c>
      <c r="C240" s="70" t="s">
        <v>79</v>
      </c>
      <c r="D240" s="71">
        <f>$D$11</f>
        <v>88.27</v>
      </c>
      <c r="E240" s="71">
        <f t="shared" ref="E240:AA240" si="137">$D$11</f>
        <v>88.27</v>
      </c>
      <c r="F240" s="71">
        <f t="shared" si="137"/>
        <v>88.27</v>
      </c>
      <c r="G240" s="71">
        <f t="shared" si="137"/>
        <v>88.27</v>
      </c>
      <c r="H240" s="71">
        <f t="shared" si="137"/>
        <v>88.27</v>
      </c>
      <c r="I240" s="71">
        <f t="shared" si="137"/>
        <v>88.27</v>
      </c>
      <c r="J240" s="71">
        <f t="shared" si="137"/>
        <v>88.27</v>
      </c>
      <c r="K240" s="71">
        <f t="shared" si="137"/>
        <v>88.27</v>
      </c>
      <c r="L240" s="71">
        <f t="shared" si="137"/>
        <v>88.27</v>
      </c>
      <c r="M240" s="71">
        <f t="shared" si="137"/>
        <v>88.27</v>
      </c>
      <c r="N240" s="71">
        <f t="shared" si="137"/>
        <v>88.27</v>
      </c>
      <c r="O240" s="71">
        <f t="shared" si="137"/>
        <v>88.27</v>
      </c>
      <c r="P240" s="71">
        <f t="shared" si="137"/>
        <v>88.27</v>
      </c>
      <c r="Q240" s="71">
        <f t="shared" si="137"/>
        <v>88.27</v>
      </c>
      <c r="R240" s="71">
        <f t="shared" si="137"/>
        <v>88.27</v>
      </c>
      <c r="S240" s="71">
        <f t="shared" si="137"/>
        <v>88.27</v>
      </c>
      <c r="T240" s="71">
        <f t="shared" si="137"/>
        <v>88.27</v>
      </c>
      <c r="U240" s="71">
        <f t="shared" si="137"/>
        <v>88.27</v>
      </c>
      <c r="V240" s="71">
        <f t="shared" si="137"/>
        <v>88.27</v>
      </c>
      <c r="W240" s="71">
        <f t="shared" si="137"/>
        <v>88.27</v>
      </c>
      <c r="X240" s="71">
        <f t="shared" si="137"/>
        <v>88.27</v>
      </c>
      <c r="Y240" s="71">
        <f t="shared" si="137"/>
        <v>88.27</v>
      </c>
      <c r="Z240" s="71">
        <f t="shared" si="137"/>
        <v>88.27</v>
      </c>
      <c r="AA240" s="71">
        <f t="shared" si="137"/>
        <v>88.27</v>
      </c>
    </row>
    <row r="241" spans="1:27" ht="12.75" customHeight="1" x14ac:dyDescent="0.3">
      <c r="A241" s="162" t="s">
        <v>469</v>
      </c>
      <c r="B241" s="54" t="str">
        <f>"16"&amp;"."&amp;$B$662&amp;"."&amp;$B$663</f>
        <v>16.03.2024</v>
      </c>
      <c r="C241" s="134" t="s">
        <v>76</v>
      </c>
      <c r="D241" s="135">
        <f>ROUND(((D242+D243+D245+D244)/1000),5)</f>
        <v>3.2892700000000001</v>
      </c>
      <c r="E241" s="135">
        <f>ROUND(((E242+E243+E245+E244)/1000),5)</f>
        <v>3.1225499999999999</v>
      </c>
      <c r="F241" s="135">
        <f>ROUND(((F242+F243+F245+F244)/1000),5)</f>
        <v>3.0925400000000001</v>
      </c>
      <c r="G241" s="135">
        <f t="shared" ref="G241:AA241" si="138">ROUND(((G242+G243+G245+G244)/1000),5)</f>
        <v>3.07152</v>
      </c>
      <c r="H241" s="135">
        <f t="shared" si="138"/>
        <v>3.0724200000000002</v>
      </c>
      <c r="I241" s="135">
        <f t="shared" si="138"/>
        <v>3.1982200000000001</v>
      </c>
      <c r="J241" s="135">
        <f t="shared" si="138"/>
        <v>3.2486000000000002</v>
      </c>
      <c r="K241" s="135">
        <f t="shared" si="138"/>
        <v>3.2953999999999999</v>
      </c>
      <c r="L241" s="135">
        <f t="shared" si="138"/>
        <v>3.5392000000000001</v>
      </c>
      <c r="M241" s="135">
        <f t="shared" si="138"/>
        <v>3.6703100000000002</v>
      </c>
      <c r="N241" s="135">
        <f t="shared" si="138"/>
        <v>3.7394099999999999</v>
      </c>
      <c r="O241" s="135">
        <f t="shared" si="138"/>
        <v>3.7346200000000001</v>
      </c>
      <c r="P241" s="135">
        <f t="shared" si="138"/>
        <v>3.70296</v>
      </c>
      <c r="Q241" s="135">
        <f t="shared" si="138"/>
        <v>3.6878099999999998</v>
      </c>
      <c r="R241" s="135">
        <f t="shared" si="138"/>
        <v>3.6201699999999999</v>
      </c>
      <c r="S241" s="135">
        <f t="shared" si="138"/>
        <v>3.56046</v>
      </c>
      <c r="T241" s="135">
        <f t="shared" si="138"/>
        <v>3.5682299999999998</v>
      </c>
      <c r="U241" s="135">
        <f t="shared" si="138"/>
        <v>3.6190899999999999</v>
      </c>
      <c r="V241" s="135">
        <f t="shared" si="138"/>
        <v>3.6869000000000001</v>
      </c>
      <c r="W241" s="135">
        <f t="shared" si="138"/>
        <v>3.6958199999999999</v>
      </c>
      <c r="X241" s="135">
        <f t="shared" si="138"/>
        <v>3.6082700000000001</v>
      </c>
      <c r="Y241" s="135">
        <f t="shared" si="138"/>
        <v>3.53451</v>
      </c>
      <c r="Z241" s="135">
        <f t="shared" si="138"/>
        <v>3.3622000000000001</v>
      </c>
      <c r="AA241" s="135">
        <f t="shared" si="138"/>
        <v>3.2935300000000001</v>
      </c>
    </row>
    <row r="242" spans="1:27" ht="12.75" customHeight="1" outlineLevel="1" x14ac:dyDescent="0.3">
      <c r="A242" s="163" t="s">
        <v>470</v>
      </c>
      <c r="B242" s="94" t="s">
        <v>238</v>
      </c>
      <c r="C242" s="70" t="s">
        <v>79</v>
      </c>
      <c r="D242" s="71">
        <v>1478.44</v>
      </c>
      <c r="E242" s="71">
        <v>1311.72</v>
      </c>
      <c r="F242" s="71">
        <v>1281.71</v>
      </c>
      <c r="G242" s="71">
        <v>1260.69</v>
      </c>
      <c r="H242" s="71">
        <v>1261.5899999999999</v>
      </c>
      <c r="I242" s="71">
        <v>1387.39</v>
      </c>
      <c r="J242" s="71">
        <v>1437.77</v>
      </c>
      <c r="K242" s="71">
        <v>1484.57</v>
      </c>
      <c r="L242" s="71">
        <v>1728.37</v>
      </c>
      <c r="M242" s="71">
        <v>1859.48</v>
      </c>
      <c r="N242" s="71">
        <v>1928.58</v>
      </c>
      <c r="O242" s="71">
        <v>1923.79</v>
      </c>
      <c r="P242" s="71">
        <v>1892.13</v>
      </c>
      <c r="Q242" s="71">
        <v>1876.98</v>
      </c>
      <c r="R242" s="71">
        <v>1809.34</v>
      </c>
      <c r="S242" s="71">
        <v>1749.63</v>
      </c>
      <c r="T242" s="71">
        <v>1757.4</v>
      </c>
      <c r="U242" s="71">
        <v>1808.26</v>
      </c>
      <c r="V242" s="71">
        <v>1876.07</v>
      </c>
      <c r="W242" s="71">
        <v>1884.99</v>
      </c>
      <c r="X242" s="71">
        <v>1797.44</v>
      </c>
      <c r="Y242" s="71">
        <v>1723.68</v>
      </c>
      <c r="Z242" s="71">
        <v>1551.37</v>
      </c>
      <c r="AA242" s="71">
        <v>1482.7</v>
      </c>
    </row>
    <row r="243" spans="1:27" ht="12.75" customHeight="1" outlineLevel="1" x14ac:dyDescent="0.3">
      <c r="A243" s="163" t="s">
        <v>471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customHeight="1" outlineLevel="1" x14ac:dyDescent="0.3">
      <c r="A244" s="163" t="s">
        <v>472</v>
      </c>
      <c r="B244" s="94" t="s">
        <v>83</v>
      </c>
      <c r="C244" s="70" t="s">
        <v>79</v>
      </c>
      <c r="D244" s="71">
        <v>5.59</v>
      </c>
      <c r="E244" s="71">
        <v>5.59</v>
      </c>
      <c r="F244" s="71">
        <v>5.59</v>
      </c>
      <c r="G244" s="71">
        <v>5.59</v>
      </c>
      <c r="H244" s="71">
        <v>5.59</v>
      </c>
      <c r="I244" s="71">
        <v>5.59</v>
      </c>
      <c r="J244" s="71">
        <v>5.59</v>
      </c>
      <c r="K244" s="71">
        <v>5.59</v>
      </c>
      <c r="L244" s="71">
        <v>5.59</v>
      </c>
      <c r="M244" s="71">
        <v>5.59</v>
      </c>
      <c r="N244" s="71">
        <v>5.59</v>
      </c>
      <c r="O244" s="71">
        <v>5.59</v>
      </c>
      <c r="P244" s="71">
        <v>5.59</v>
      </c>
      <c r="Q244" s="71">
        <v>5.59</v>
      </c>
      <c r="R244" s="71">
        <v>5.59</v>
      </c>
      <c r="S244" s="71">
        <v>5.59</v>
      </c>
      <c r="T244" s="71">
        <v>5.59</v>
      </c>
      <c r="U244" s="71">
        <v>5.59</v>
      </c>
      <c r="V244" s="71">
        <v>5.59</v>
      </c>
      <c r="W244" s="71">
        <v>5.59</v>
      </c>
      <c r="X244" s="71">
        <v>5.59</v>
      </c>
      <c r="Y244" s="71">
        <v>5.59</v>
      </c>
      <c r="Z244" s="71">
        <v>5.59</v>
      </c>
      <c r="AA244" s="71">
        <v>5.59</v>
      </c>
    </row>
    <row r="245" spans="1:27" ht="12.75" customHeight="1" outlineLevel="1" x14ac:dyDescent="0.3">
      <c r="A245" s="163" t="s">
        <v>473</v>
      </c>
      <c r="B245" s="94" t="s">
        <v>81</v>
      </c>
      <c r="C245" s="70" t="s">
        <v>79</v>
      </c>
      <c r="D245" s="71">
        <f>$D$11</f>
        <v>88.27</v>
      </c>
      <c r="E245" s="71">
        <f t="shared" ref="E245:AA245" si="140">$D$11</f>
        <v>88.27</v>
      </c>
      <c r="F245" s="71">
        <f t="shared" si="140"/>
        <v>88.27</v>
      </c>
      <c r="G245" s="71">
        <f t="shared" si="140"/>
        <v>88.27</v>
      </c>
      <c r="H245" s="71">
        <f t="shared" si="140"/>
        <v>88.27</v>
      </c>
      <c r="I245" s="71">
        <f t="shared" si="140"/>
        <v>88.27</v>
      </c>
      <c r="J245" s="71">
        <f t="shared" si="140"/>
        <v>88.27</v>
      </c>
      <c r="K245" s="71">
        <f t="shared" si="140"/>
        <v>88.27</v>
      </c>
      <c r="L245" s="71">
        <f t="shared" si="140"/>
        <v>88.27</v>
      </c>
      <c r="M245" s="71">
        <f t="shared" si="140"/>
        <v>88.27</v>
      </c>
      <c r="N245" s="71">
        <f t="shared" si="140"/>
        <v>88.27</v>
      </c>
      <c r="O245" s="71">
        <f t="shared" si="140"/>
        <v>88.27</v>
      </c>
      <c r="P245" s="71">
        <f t="shared" si="140"/>
        <v>88.27</v>
      </c>
      <c r="Q245" s="71">
        <f t="shared" si="140"/>
        <v>88.27</v>
      </c>
      <c r="R245" s="71">
        <f t="shared" si="140"/>
        <v>88.27</v>
      </c>
      <c r="S245" s="71">
        <f t="shared" si="140"/>
        <v>88.27</v>
      </c>
      <c r="T245" s="71">
        <f t="shared" si="140"/>
        <v>88.27</v>
      </c>
      <c r="U245" s="71">
        <f t="shared" si="140"/>
        <v>88.27</v>
      </c>
      <c r="V245" s="71">
        <f t="shared" si="140"/>
        <v>88.27</v>
      </c>
      <c r="W245" s="71">
        <f t="shared" si="140"/>
        <v>88.27</v>
      </c>
      <c r="X245" s="71">
        <f t="shared" si="140"/>
        <v>88.27</v>
      </c>
      <c r="Y245" s="71">
        <f t="shared" si="140"/>
        <v>88.27</v>
      </c>
      <c r="Z245" s="71">
        <f t="shared" si="140"/>
        <v>88.27</v>
      </c>
      <c r="AA245" s="71">
        <f t="shared" si="140"/>
        <v>88.27</v>
      </c>
    </row>
    <row r="246" spans="1:27" ht="12.75" customHeight="1" x14ac:dyDescent="0.3">
      <c r="A246" s="162" t="s">
        <v>474</v>
      </c>
      <c r="B246" s="54" t="str">
        <f>"17"&amp;"."&amp;$B$662&amp;"."&amp;$B$663</f>
        <v>17.03.2024</v>
      </c>
      <c r="C246" s="134" t="s">
        <v>76</v>
      </c>
      <c r="D246" s="135">
        <f>ROUND(((D247+D248+D250+D249)/1000),5)</f>
        <v>3.2912400000000002</v>
      </c>
      <c r="E246" s="135">
        <f>ROUND(((E247+E248+E250+E249)/1000),5)</f>
        <v>3.1171500000000001</v>
      </c>
      <c r="F246" s="135">
        <f>ROUND(((F247+F248+F250+F249)/1000),5)</f>
        <v>3.07673</v>
      </c>
      <c r="G246" s="135">
        <f t="shared" ref="G246:AA246" si="141">ROUND(((G247+G248+G250+G249)/1000),5)</f>
        <v>3.0464799999999999</v>
      </c>
      <c r="H246" s="135">
        <f t="shared" si="141"/>
        <v>3.0463</v>
      </c>
      <c r="I246" s="135">
        <f t="shared" si="141"/>
        <v>3.0985</v>
      </c>
      <c r="J246" s="135">
        <f t="shared" si="141"/>
        <v>3.1804899999999998</v>
      </c>
      <c r="K246" s="135">
        <f t="shared" si="141"/>
        <v>3.2680699999999998</v>
      </c>
      <c r="L246" s="135">
        <f t="shared" si="141"/>
        <v>3.3447300000000002</v>
      </c>
      <c r="M246" s="135">
        <f t="shared" si="141"/>
        <v>3.5361799999999999</v>
      </c>
      <c r="N246" s="135">
        <f t="shared" si="141"/>
        <v>3.55321</v>
      </c>
      <c r="O246" s="135">
        <f t="shared" si="141"/>
        <v>3.5591300000000001</v>
      </c>
      <c r="P246" s="135">
        <f t="shared" si="141"/>
        <v>3.55362</v>
      </c>
      <c r="Q246" s="135">
        <f t="shared" si="141"/>
        <v>3.54671</v>
      </c>
      <c r="R246" s="135">
        <f t="shared" si="141"/>
        <v>3.5473599999999998</v>
      </c>
      <c r="S246" s="135">
        <f t="shared" si="141"/>
        <v>3.5438299999999998</v>
      </c>
      <c r="T246" s="135">
        <f t="shared" si="141"/>
        <v>3.5442300000000002</v>
      </c>
      <c r="U246" s="135">
        <f t="shared" si="141"/>
        <v>3.5502799999999999</v>
      </c>
      <c r="V246" s="135">
        <f t="shared" si="141"/>
        <v>3.6911299999999998</v>
      </c>
      <c r="W246" s="135">
        <f t="shared" si="141"/>
        <v>3.7955999999999999</v>
      </c>
      <c r="X246" s="135">
        <f t="shared" si="141"/>
        <v>3.7179099999999998</v>
      </c>
      <c r="Y246" s="135">
        <f t="shared" si="141"/>
        <v>3.5390299999999999</v>
      </c>
      <c r="Z246" s="135">
        <f t="shared" si="141"/>
        <v>3.3470599999999999</v>
      </c>
      <c r="AA246" s="135">
        <f t="shared" si="141"/>
        <v>3.2961499999999999</v>
      </c>
    </row>
    <row r="247" spans="1:27" ht="12.75" customHeight="1" outlineLevel="1" x14ac:dyDescent="0.3">
      <c r="A247" s="163" t="s">
        <v>475</v>
      </c>
      <c r="B247" s="94" t="s">
        <v>238</v>
      </c>
      <c r="C247" s="70" t="s">
        <v>79</v>
      </c>
      <c r="D247" s="71">
        <v>1480.41</v>
      </c>
      <c r="E247" s="71">
        <v>1306.32</v>
      </c>
      <c r="F247" s="71">
        <v>1265.9000000000001</v>
      </c>
      <c r="G247" s="71">
        <v>1235.6500000000001</v>
      </c>
      <c r="H247" s="71">
        <v>1235.47</v>
      </c>
      <c r="I247" s="71">
        <v>1287.67</v>
      </c>
      <c r="J247" s="71">
        <v>1369.66</v>
      </c>
      <c r="K247" s="71">
        <v>1457.24</v>
      </c>
      <c r="L247" s="71">
        <v>1533.9</v>
      </c>
      <c r="M247" s="71">
        <v>1725.35</v>
      </c>
      <c r="N247" s="71">
        <v>1742.38</v>
      </c>
      <c r="O247" s="71">
        <v>1748.3</v>
      </c>
      <c r="P247" s="71">
        <v>1742.79</v>
      </c>
      <c r="Q247" s="71">
        <v>1735.88</v>
      </c>
      <c r="R247" s="71">
        <v>1736.53</v>
      </c>
      <c r="S247" s="71">
        <v>1733</v>
      </c>
      <c r="T247" s="71">
        <v>1733.4</v>
      </c>
      <c r="U247" s="71">
        <v>1739.45</v>
      </c>
      <c r="V247" s="71">
        <v>1880.3</v>
      </c>
      <c r="W247" s="71">
        <v>1984.77</v>
      </c>
      <c r="X247" s="71">
        <v>1907.08</v>
      </c>
      <c r="Y247" s="71">
        <v>1728.2</v>
      </c>
      <c r="Z247" s="71">
        <v>1536.23</v>
      </c>
      <c r="AA247" s="71">
        <v>1485.32</v>
      </c>
    </row>
    <row r="248" spans="1:27" ht="12.75" customHeight="1" outlineLevel="1" x14ac:dyDescent="0.3">
      <c r="A248" s="163" t="s">
        <v>476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customHeight="1" outlineLevel="1" x14ac:dyDescent="0.3">
      <c r="A249" s="163" t="s">
        <v>477</v>
      </c>
      <c r="B249" s="94" t="s">
        <v>83</v>
      </c>
      <c r="C249" s="70" t="s">
        <v>79</v>
      </c>
      <c r="D249" s="71">
        <v>5.59</v>
      </c>
      <c r="E249" s="71">
        <v>5.59</v>
      </c>
      <c r="F249" s="71">
        <v>5.59</v>
      </c>
      <c r="G249" s="71">
        <v>5.59</v>
      </c>
      <c r="H249" s="71">
        <v>5.59</v>
      </c>
      <c r="I249" s="71">
        <v>5.59</v>
      </c>
      <c r="J249" s="71">
        <v>5.59</v>
      </c>
      <c r="K249" s="71">
        <v>5.59</v>
      </c>
      <c r="L249" s="71">
        <v>5.59</v>
      </c>
      <c r="M249" s="71">
        <v>5.59</v>
      </c>
      <c r="N249" s="71">
        <v>5.59</v>
      </c>
      <c r="O249" s="71">
        <v>5.59</v>
      </c>
      <c r="P249" s="71">
        <v>5.59</v>
      </c>
      <c r="Q249" s="71">
        <v>5.59</v>
      </c>
      <c r="R249" s="71">
        <v>5.59</v>
      </c>
      <c r="S249" s="71">
        <v>5.59</v>
      </c>
      <c r="T249" s="71">
        <v>5.59</v>
      </c>
      <c r="U249" s="71">
        <v>5.59</v>
      </c>
      <c r="V249" s="71">
        <v>5.59</v>
      </c>
      <c r="W249" s="71">
        <v>5.59</v>
      </c>
      <c r="X249" s="71">
        <v>5.59</v>
      </c>
      <c r="Y249" s="71">
        <v>5.59</v>
      </c>
      <c r="Z249" s="71">
        <v>5.59</v>
      </c>
      <c r="AA249" s="71">
        <v>5.59</v>
      </c>
    </row>
    <row r="250" spans="1:27" ht="12.75" customHeight="1" outlineLevel="1" x14ac:dyDescent="0.3">
      <c r="A250" s="163" t="s">
        <v>478</v>
      </c>
      <c r="B250" s="94" t="s">
        <v>81</v>
      </c>
      <c r="C250" s="70" t="s">
        <v>79</v>
      </c>
      <c r="D250" s="71">
        <f>$D$11</f>
        <v>88.27</v>
      </c>
      <c r="E250" s="71">
        <f t="shared" ref="E250:AA250" si="143">$D$11</f>
        <v>88.27</v>
      </c>
      <c r="F250" s="71">
        <f t="shared" si="143"/>
        <v>88.27</v>
      </c>
      <c r="G250" s="71">
        <f t="shared" si="143"/>
        <v>88.27</v>
      </c>
      <c r="H250" s="71">
        <f t="shared" si="143"/>
        <v>88.27</v>
      </c>
      <c r="I250" s="71">
        <f t="shared" si="143"/>
        <v>88.27</v>
      </c>
      <c r="J250" s="71">
        <f t="shared" si="143"/>
        <v>88.27</v>
      </c>
      <c r="K250" s="71">
        <f t="shared" si="143"/>
        <v>88.27</v>
      </c>
      <c r="L250" s="71">
        <f t="shared" si="143"/>
        <v>88.27</v>
      </c>
      <c r="M250" s="71">
        <f t="shared" si="143"/>
        <v>88.27</v>
      </c>
      <c r="N250" s="71">
        <f t="shared" si="143"/>
        <v>88.27</v>
      </c>
      <c r="O250" s="71">
        <f t="shared" si="143"/>
        <v>88.27</v>
      </c>
      <c r="P250" s="71">
        <f t="shared" si="143"/>
        <v>88.27</v>
      </c>
      <c r="Q250" s="71">
        <f t="shared" si="143"/>
        <v>88.27</v>
      </c>
      <c r="R250" s="71">
        <f t="shared" si="143"/>
        <v>88.27</v>
      </c>
      <c r="S250" s="71">
        <f t="shared" si="143"/>
        <v>88.27</v>
      </c>
      <c r="T250" s="71">
        <f t="shared" si="143"/>
        <v>88.27</v>
      </c>
      <c r="U250" s="71">
        <f t="shared" si="143"/>
        <v>88.27</v>
      </c>
      <c r="V250" s="71">
        <f t="shared" si="143"/>
        <v>88.27</v>
      </c>
      <c r="W250" s="71">
        <f t="shared" si="143"/>
        <v>88.27</v>
      </c>
      <c r="X250" s="71">
        <f t="shared" si="143"/>
        <v>88.27</v>
      </c>
      <c r="Y250" s="71">
        <f t="shared" si="143"/>
        <v>88.27</v>
      </c>
      <c r="Z250" s="71">
        <f t="shared" si="143"/>
        <v>88.27</v>
      </c>
      <c r="AA250" s="71">
        <f t="shared" si="143"/>
        <v>88.27</v>
      </c>
    </row>
    <row r="251" spans="1:27" ht="12.75" customHeight="1" x14ac:dyDescent="0.3">
      <c r="A251" s="162" t="s">
        <v>479</v>
      </c>
      <c r="B251" s="54" t="str">
        <f>"18"&amp;"."&amp;$B$662&amp;"."&amp;$B$663</f>
        <v>18.03.2024</v>
      </c>
      <c r="C251" s="134" t="s">
        <v>76</v>
      </c>
      <c r="D251" s="135">
        <f>ROUND(((D252+D253+D255+D254)/1000),5)</f>
        <v>3.2351899999999998</v>
      </c>
      <c r="E251" s="135">
        <f>ROUND(((E252+E253+E255+E254)/1000),5)</f>
        <v>3.1021999999999998</v>
      </c>
      <c r="F251" s="135">
        <f>ROUND(((F252+F253+F255+F254)/1000),5)</f>
        <v>3.06351</v>
      </c>
      <c r="G251" s="135">
        <f t="shared" ref="G251:AA251" si="144">ROUND(((G252+G253+G255+G254)/1000),5)</f>
        <v>3.0613700000000001</v>
      </c>
      <c r="H251" s="135">
        <f t="shared" si="144"/>
        <v>3.1009600000000002</v>
      </c>
      <c r="I251" s="135">
        <f t="shared" si="144"/>
        <v>3.2073</v>
      </c>
      <c r="J251" s="135">
        <f t="shared" si="144"/>
        <v>3.2922500000000001</v>
      </c>
      <c r="K251" s="135">
        <f t="shared" si="144"/>
        <v>3.6366200000000002</v>
      </c>
      <c r="L251" s="135">
        <f t="shared" si="144"/>
        <v>3.7481100000000001</v>
      </c>
      <c r="M251" s="135">
        <f t="shared" si="144"/>
        <v>3.8320400000000001</v>
      </c>
      <c r="N251" s="135">
        <f t="shared" si="144"/>
        <v>3.8414000000000001</v>
      </c>
      <c r="O251" s="135">
        <f t="shared" si="144"/>
        <v>3.8886699999999998</v>
      </c>
      <c r="P251" s="135">
        <f t="shared" si="144"/>
        <v>3.83988</v>
      </c>
      <c r="Q251" s="135">
        <f t="shared" si="144"/>
        <v>3.8414299999999999</v>
      </c>
      <c r="R251" s="135">
        <f t="shared" si="144"/>
        <v>3.82891</v>
      </c>
      <c r="S251" s="135">
        <f t="shared" si="144"/>
        <v>3.78931</v>
      </c>
      <c r="T251" s="135">
        <f t="shared" si="144"/>
        <v>3.7772199999999998</v>
      </c>
      <c r="U251" s="135">
        <f t="shared" si="144"/>
        <v>3.6742599999999999</v>
      </c>
      <c r="V251" s="135">
        <f t="shared" si="144"/>
        <v>3.7335799999999999</v>
      </c>
      <c r="W251" s="135">
        <f t="shared" si="144"/>
        <v>3.80261</v>
      </c>
      <c r="X251" s="135">
        <f t="shared" si="144"/>
        <v>3.7348400000000002</v>
      </c>
      <c r="Y251" s="135">
        <f t="shared" si="144"/>
        <v>3.5827599999999999</v>
      </c>
      <c r="Z251" s="135">
        <f t="shared" si="144"/>
        <v>3.3576199999999998</v>
      </c>
      <c r="AA251" s="135">
        <f t="shared" si="144"/>
        <v>3.24288</v>
      </c>
    </row>
    <row r="252" spans="1:27" ht="12.75" customHeight="1" outlineLevel="1" x14ac:dyDescent="0.3">
      <c r="A252" s="163" t="s">
        <v>480</v>
      </c>
      <c r="B252" s="94" t="s">
        <v>238</v>
      </c>
      <c r="C252" s="70" t="s">
        <v>79</v>
      </c>
      <c r="D252" s="71">
        <v>1424.36</v>
      </c>
      <c r="E252" s="71">
        <v>1291.3699999999999</v>
      </c>
      <c r="F252" s="71">
        <v>1252.68</v>
      </c>
      <c r="G252" s="71">
        <v>1250.54</v>
      </c>
      <c r="H252" s="71">
        <v>1290.1300000000001</v>
      </c>
      <c r="I252" s="71">
        <v>1396.47</v>
      </c>
      <c r="J252" s="71">
        <v>1481.42</v>
      </c>
      <c r="K252" s="71">
        <v>1825.79</v>
      </c>
      <c r="L252" s="71">
        <v>1937.28</v>
      </c>
      <c r="M252" s="71">
        <v>2021.21</v>
      </c>
      <c r="N252" s="71">
        <v>2030.57</v>
      </c>
      <c r="O252" s="71">
        <v>2077.84</v>
      </c>
      <c r="P252" s="71">
        <v>2029.05</v>
      </c>
      <c r="Q252" s="71">
        <v>2030.6</v>
      </c>
      <c r="R252" s="71">
        <v>2018.08</v>
      </c>
      <c r="S252" s="71">
        <v>1978.48</v>
      </c>
      <c r="T252" s="71">
        <v>1966.39</v>
      </c>
      <c r="U252" s="71">
        <v>1863.43</v>
      </c>
      <c r="V252" s="71">
        <v>1922.75</v>
      </c>
      <c r="W252" s="71">
        <v>1991.78</v>
      </c>
      <c r="X252" s="71">
        <v>1924.01</v>
      </c>
      <c r="Y252" s="71">
        <v>1771.93</v>
      </c>
      <c r="Z252" s="71">
        <v>1546.79</v>
      </c>
      <c r="AA252" s="71">
        <v>1432.05</v>
      </c>
    </row>
    <row r="253" spans="1:27" ht="12.75" customHeight="1" outlineLevel="1" x14ac:dyDescent="0.3">
      <c r="A253" s="163" t="s">
        <v>481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customHeight="1" outlineLevel="1" x14ac:dyDescent="0.3">
      <c r="A254" s="163" t="s">
        <v>482</v>
      </c>
      <c r="B254" s="94" t="s">
        <v>83</v>
      </c>
      <c r="C254" s="70" t="s">
        <v>79</v>
      </c>
      <c r="D254" s="71">
        <v>5.59</v>
      </c>
      <c r="E254" s="71">
        <v>5.59</v>
      </c>
      <c r="F254" s="71">
        <v>5.59</v>
      </c>
      <c r="G254" s="71">
        <v>5.59</v>
      </c>
      <c r="H254" s="71">
        <v>5.59</v>
      </c>
      <c r="I254" s="71">
        <v>5.59</v>
      </c>
      <c r="J254" s="71">
        <v>5.59</v>
      </c>
      <c r="K254" s="71">
        <v>5.59</v>
      </c>
      <c r="L254" s="71">
        <v>5.59</v>
      </c>
      <c r="M254" s="71">
        <v>5.59</v>
      </c>
      <c r="N254" s="71">
        <v>5.59</v>
      </c>
      <c r="O254" s="71">
        <v>5.59</v>
      </c>
      <c r="P254" s="71">
        <v>5.59</v>
      </c>
      <c r="Q254" s="71">
        <v>5.59</v>
      </c>
      <c r="R254" s="71">
        <v>5.59</v>
      </c>
      <c r="S254" s="71">
        <v>5.59</v>
      </c>
      <c r="T254" s="71">
        <v>5.59</v>
      </c>
      <c r="U254" s="71">
        <v>5.59</v>
      </c>
      <c r="V254" s="71">
        <v>5.59</v>
      </c>
      <c r="W254" s="71">
        <v>5.59</v>
      </c>
      <c r="X254" s="71">
        <v>5.59</v>
      </c>
      <c r="Y254" s="71">
        <v>5.59</v>
      </c>
      <c r="Z254" s="71">
        <v>5.59</v>
      </c>
      <c r="AA254" s="71">
        <v>5.59</v>
      </c>
    </row>
    <row r="255" spans="1:27" ht="12.75" customHeight="1" outlineLevel="1" x14ac:dyDescent="0.3">
      <c r="A255" s="163" t="s">
        <v>483</v>
      </c>
      <c r="B255" s="94" t="s">
        <v>81</v>
      </c>
      <c r="C255" s="70" t="s">
        <v>79</v>
      </c>
      <c r="D255" s="71">
        <f>$D$11</f>
        <v>88.27</v>
      </c>
      <c r="E255" s="71">
        <f t="shared" ref="E255:AA255" si="146">$D$11</f>
        <v>88.27</v>
      </c>
      <c r="F255" s="71">
        <f t="shared" si="146"/>
        <v>88.27</v>
      </c>
      <c r="G255" s="71">
        <f t="shared" si="146"/>
        <v>88.27</v>
      </c>
      <c r="H255" s="71">
        <f t="shared" si="146"/>
        <v>88.27</v>
      </c>
      <c r="I255" s="71">
        <f t="shared" si="146"/>
        <v>88.27</v>
      </c>
      <c r="J255" s="71">
        <f t="shared" si="146"/>
        <v>88.27</v>
      </c>
      <c r="K255" s="71">
        <f t="shared" si="146"/>
        <v>88.27</v>
      </c>
      <c r="L255" s="71">
        <f t="shared" si="146"/>
        <v>88.27</v>
      </c>
      <c r="M255" s="71">
        <f t="shared" si="146"/>
        <v>88.27</v>
      </c>
      <c r="N255" s="71">
        <f t="shared" si="146"/>
        <v>88.27</v>
      </c>
      <c r="O255" s="71">
        <f t="shared" si="146"/>
        <v>88.27</v>
      </c>
      <c r="P255" s="71">
        <f t="shared" si="146"/>
        <v>88.27</v>
      </c>
      <c r="Q255" s="71">
        <f t="shared" si="146"/>
        <v>88.27</v>
      </c>
      <c r="R255" s="71">
        <f t="shared" si="146"/>
        <v>88.27</v>
      </c>
      <c r="S255" s="71">
        <f t="shared" si="146"/>
        <v>88.27</v>
      </c>
      <c r="T255" s="71">
        <f t="shared" si="146"/>
        <v>88.27</v>
      </c>
      <c r="U255" s="71">
        <f t="shared" si="146"/>
        <v>88.27</v>
      </c>
      <c r="V255" s="71">
        <f t="shared" si="146"/>
        <v>88.27</v>
      </c>
      <c r="W255" s="71">
        <f t="shared" si="146"/>
        <v>88.27</v>
      </c>
      <c r="X255" s="71">
        <f t="shared" si="146"/>
        <v>88.27</v>
      </c>
      <c r="Y255" s="71">
        <f t="shared" si="146"/>
        <v>88.27</v>
      </c>
      <c r="Z255" s="71">
        <f t="shared" si="146"/>
        <v>88.27</v>
      </c>
      <c r="AA255" s="71">
        <f t="shared" si="146"/>
        <v>88.27</v>
      </c>
    </row>
    <row r="256" spans="1:27" ht="12.75" customHeight="1" x14ac:dyDescent="0.3">
      <c r="A256" s="162" t="s">
        <v>484</v>
      </c>
      <c r="B256" s="54" t="str">
        <f>"19"&amp;"."&amp;$B$662&amp;"."&amp;$B$663</f>
        <v>19.03.2024</v>
      </c>
      <c r="C256" s="134" t="s">
        <v>76</v>
      </c>
      <c r="D256" s="135">
        <f>ROUND(((D257+D258+D260+D259)/1000),5)</f>
        <v>3.1018699999999999</v>
      </c>
      <c r="E256" s="135">
        <f>ROUND(((E257+E258+E260+E259)/1000),5)</f>
        <v>3.03715</v>
      </c>
      <c r="F256" s="135">
        <f>ROUND(((F257+F258+F260+F259)/1000),5)</f>
        <v>3.0101</v>
      </c>
      <c r="G256" s="135">
        <f t="shared" ref="G256:AA256" si="147">ROUND(((G257+G258+G260+G259)/1000),5)</f>
        <v>3.0048400000000002</v>
      </c>
      <c r="H256" s="135">
        <f t="shared" si="147"/>
        <v>3.03389</v>
      </c>
      <c r="I256" s="135">
        <f t="shared" si="147"/>
        <v>3.1290200000000001</v>
      </c>
      <c r="J256" s="135">
        <f t="shared" si="147"/>
        <v>3.2614399999999999</v>
      </c>
      <c r="K256" s="135">
        <f t="shared" si="147"/>
        <v>3.4058000000000002</v>
      </c>
      <c r="L256" s="135">
        <f t="shared" si="147"/>
        <v>3.6121400000000001</v>
      </c>
      <c r="M256" s="135">
        <f t="shared" si="147"/>
        <v>3.7269399999999999</v>
      </c>
      <c r="N256" s="135">
        <f t="shared" si="147"/>
        <v>3.7379600000000002</v>
      </c>
      <c r="O256" s="135">
        <f t="shared" si="147"/>
        <v>3.76091</v>
      </c>
      <c r="P256" s="135">
        <f t="shared" si="147"/>
        <v>3.7149999999999999</v>
      </c>
      <c r="Q256" s="135">
        <f t="shared" si="147"/>
        <v>3.7448399999999999</v>
      </c>
      <c r="R256" s="135">
        <f t="shared" si="147"/>
        <v>3.6762100000000002</v>
      </c>
      <c r="S256" s="135">
        <f t="shared" si="147"/>
        <v>3.6485500000000002</v>
      </c>
      <c r="T256" s="135">
        <f t="shared" si="147"/>
        <v>3.59944</v>
      </c>
      <c r="U256" s="135">
        <f t="shared" si="147"/>
        <v>3.50956</v>
      </c>
      <c r="V256" s="135">
        <f t="shared" si="147"/>
        <v>3.6671299999999998</v>
      </c>
      <c r="W256" s="135">
        <f t="shared" si="147"/>
        <v>3.7758699999999998</v>
      </c>
      <c r="X256" s="135">
        <f t="shared" si="147"/>
        <v>3.6682899999999998</v>
      </c>
      <c r="Y256" s="135">
        <f t="shared" si="147"/>
        <v>3.5239600000000002</v>
      </c>
      <c r="Z256" s="135">
        <f t="shared" si="147"/>
        <v>3.32606</v>
      </c>
      <c r="AA256" s="135">
        <f t="shared" si="147"/>
        <v>3.1794799999999999</v>
      </c>
    </row>
    <row r="257" spans="1:27" ht="12.75" customHeight="1" outlineLevel="1" x14ac:dyDescent="0.3">
      <c r="A257" s="163" t="s">
        <v>485</v>
      </c>
      <c r="B257" s="94" t="s">
        <v>238</v>
      </c>
      <c r="C257" s="70" t="s">
        <v>79</v>
      </c>
      <c r="D257" s="71">
        <v>1291.04</v>
      </c>
      <c r="E257" s="71">
        <v>1226.32</v>
      </c>
      <c r="F257" s="71">
        <v>1199.27</v>
      </c>
      <c r="G257" s="71">
        <v>1194.01</v>
      </c>
      <c r="H257" s="71">
        <v>1223.06</v>
      </c>
      <c r="I257" s="71">
        <v>1318.19</v>
      </c>
      <c r="J257" s="71">
        <v>1450.61</v>
      </c>
      <c r="K257" s="71">
        <v>1594.97</v>
      </c>
      <c r="L257" s="71">
        <v>1801.31</v>
      </c>
      <c r="M257" s="71">
        <v>1916.11</v>
      </c>
      <c r="N257" s="71">
        <v>1927.13</v>
      </c>
      <c r="O257" s="71">
        <v>1950.08</v>
      </c>
      <c r="P257" s="71">
        <v>1904.17</v>
      </c>
      <c r="Q257" s="71">
        <v>1934.01</v>
      </c>
      <c r="R257" s="71">
        <v>1865.38</v>
      </c>
      <c r="S257" s="71">
        <v>1837.72</v>
      </c>
      <c r="T257" s="71">
        <v>1788.61</v>
      </c>
      <c r="U257" s="71">
        <v>1698.73</v>
      </c>
      <c r="V257" s="71">
        <v>1856.3</v>
      </c>
      <c r="W257" s="71">
        <v>1965.04</v>
      </c>
      <c r="X257" s="71">
        <v>1857.46</v>
      </c>
      <c r="Y257" s="71">
        <v>1713.13</v>
      </c>
      <c r="Z257" s="71">
        <v>1515.23</v>
      </c>
      <c r="AA257" s="71">
        <v>1368.65</v>
      </c>
    </row>
    <row r="258" spans="1:27" ht="12.75" customHeight="1" outlineLevel="1" x14ac:dyDescent="0.3">
      <c r="A258" s="163" t="s">
        <v>486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customHeight="1" outlineLevel="1" x14ac:dyDescent="0.3">
      <c r="A259" s="163" t="s">
        <v>487</v>
      </c>
      <c r="B259" s="94" t="s">
        <v>83</v>
      </c>
      <c r="C259" s="70" t="s">
        <v>79</v>
      </c>
      <c r="D259" s="71">
        <v>5.59</v>
      </c>
      <c r="E259" s="71">
        <v>5.59</v>
      </c>
      <c r="F259" s="71">
        <v>5.59</v>
      </c>
      <c r="G259" s="71">
        <v>5.59</v>
      </c>
      <c r="H259" s="71">
        <v>5.59</v>
      </c>
      <c r="I259" s="71">
        <v>5.59</v>
      </c>
      <c r="J259" s="71">
        <v>5.59</v>
      </c>
      <c r="K259" s="71">
        <v>5.59</v>
      </c>
      <c r="L259" s="71">
        <v>5.59</v>
      </c>
      <c r="M259" s="71">
        <v>5.59</v>
      </c>
      <c r="N259" s="71">
        <v>5.59</v>
      </c>
      <c r="O259" s="71">
        <v>5.59</v>
      </c>
      <c r="P259" s="71">
        <v>5.59</v>
      </c>
      <c r="Q259" s="71">
        <v>5.59</v>
      </c>
      <c r="R259" s="71">
        <v>5.59</v>
      </c>
      <c r="S259" s="71">
        <v>5.59</v>
      </c>
      <c r="T259" s="71">
        <v>5.59</v>
      </c>
      <c r="U259" s="71">
        <v>5.59</v>
      </c>
      <c r="V259" s="71">
        <v>5.59</v>
      </c>
      <c r="W259" s="71">
        <v>5.59</v>
      </c>
      <c r="X259" s="71">
        <v>5.59</v>
      </c>
      <c r="Y259" s="71">
        <v>5.59</v>
      </c>
      <c r="Z259" s="71">
        <v>5.59</v>
      </c>
      <c r="AA259" s="71">
        <v>5.59</v>
      </c>
    </row>
    <row r="260" spans="1:27" ht="12.75" customHeight="1" outlineLevel="1" x14ac:dyDescent="0.3">
      <c r="A260" s="163" t="s">
        <v>488</v>
      </c>
      <c r="B260" s="94" t="s">
        <v>81</v>
      </c>
      <c r="C260" s="70" t="s">
        <v>79</v>
      </c>
      <c r="D260" s="71">
        <f>$D$11</f>
        <v>88.27</v>
      </c>
      <c r="E260" s="71">
        <f t="shared" ref="E260:AA260" si="149">$D$11</f>
        <v>88.27</v>
      </c>
      <c r="F260" s="71">
        <f t="shared" si="149"/>
        <v>88.27</v>
      </c>
      <c r="G260" s="71">
        <f t="shared" si="149"/>
        <v>88.27</v>
      </c>
      <c r="H260" s="71">
        <f t="shared" si="149"/>
        <v>88.27</v>
      </c>
      <c r="I260" s="71">
        <f t="shared" si="149"/>
        <v>88.27</v>
      </c>
      <c r="J260" s="71">
        <f t="shared" si="149"/>
        <v>88.27</v>
      </c>
      <c r="K260" s="71">
        <f t="shared" si="149"/>
        <v>88.27</v>
      </c>
      <c r="L260" s="71">
        <f t="shared" si="149"/>
        <v>88.27</v>
      </c>
      <c r="M260" s="71">
        <f t="shared" si="149"/>
        <v>88.27</v>
      </c>
      <c r="N260" s="71">
        <f t="shared" si="149"/>
        <v>88.27</v>
      </c>
      <c r="O260" s="71">
        <f t="shared" si="149"/>
        <v>88.27</v>
      </c>
      <c r="P260" s="71">
        <f t="shared" si="149"/>
        <v>88.27</v>
      </c>
      <c r="Q260" s="71">
        <f t="shared" si="149"/>
        <v>88.27</v>
      </c>
      <c r="R260" s="71">
        <f t="shared" si="149"/>
        <v>88.27</v>
      </c>
      <c r="S260" s="71">
        <f t="shared" si="149"/>
        <v>88.27</v>
      </c>
      <c r="T260" s="71">
        <f t="shared" si="149"/>
        <v>88.27</v>
      </c>
      <c r="U260" s="71">
        <f t="shared" si="149"/>
        <v>88.27</v>
      </c>
      <c r="V260" s="71">
        <f t="shared" si="149"/>
        <v>88.27</v>
      </c>
      <c r="W260" s="71">
        <f t="shared" si="149"/>
        <v>88.27</v>
      </c>
      <c r="X260" s="71">
        <f t="shared" si="149"/>
        <v>88.27</v>
      </c>
      <c r="Y260" s="71">
        <f t="shared" si="149"/>
        <v>88.27</v>
      </c>
      <c r="Z260" s="71">
        <f t="shared" si="149"/>
        <v>88.27</v>
      </c>
      <c r="AA260" s="71">
        <f t="shared" si="149"/>
        <v>88.27</v>
      </c>
    </row>
    <row r="261" spans="1:27" ht="12.75" customHeight="1" x14ac:dyDescent="0.3">
      <c r="A261" s="162" t="s">
        <v>489</v>
      </c>
      <c r="B261" s="54" t="str">
        <f>"20"&amp;"."&amp;$B$662&amp;"."&amp;$B$663</f>
        <v>20.03.2024</v>
      </c>
      <c r="C261" s="134" t="s">
        <v>76</v>
      </c>
      <c r="D261" s="135">
        <f>ROUND(((D262+D263+D265+D264)/1000),5)</f>
        <v>3.0908699999999998</v>
      </c>
      <c r="E261" s="135">
        <f>ROUND(((E262+E263+E265+E264)/1000),5)</f>
        <v>3.0236800000000001</v>
      </c>
      <c r="F261" s="135">
        <f>ROUND(((F262+F263+F265+F264)/1000),5)</f>
        <v>2.99275</v>
      </c>
      <c r="G261" s="135">
        <f t="shared" ref="G261:AA261" si="150">ROUND(((G262+G263+G265+G264)/1000),5)</f>
        <v>2.9897900000000002</v>
      </c>
      <c r="H261" s="135">
        <f t="shared" si="150"/>
        <v>3.02136</v>
      </c>
      <c r="I261" s="135">
        <f t="shared" si="150"/>
        <v>3.1295700000000002</v>
      </c>
      <c r="J261" s="135">
        <f t="shared" si="150"/>
        <v>3.2631000000000001</v>
      </c>
      <c r="K261" s="135">
        <f t="shared" si="150"/>
        <v>3.3482799999999999</v>
      </c>
      <c r="L261" s="135">
        <f t="shared" si="150"/>
        <v>3.5912199999999999</v>
      </c>
      <c r="M261" s="135">
        <f t="shared" si="150"/>
        <v>3.7053799999999999</v>
      </c>
      <c r="N261" s="135">
        <f t="shared" si="150"/>
        <v>3.7323200000000001</v>
      </c>
      <c r="O261" s="135">
        <f t="shared" si="150"/>
        <v>3.75379</v>
      </c>
      <c r="P261" s="135">
        <f t="shared" si="150"/>
        <v>3.71943</v>
      </c>
      <c r="Q261" s="135">
        <f t="shared" si="150"/>
        <v>3.7332900000000002</v>
      </c>
      <c r="R261" s="135">
        <f t="shared" si="150"/>
        <v>3.7044700000000002</v>
      </c>
      <c r="S261" s="135">
        <f t="shared" si="150"/>
        <v>3.68093</v>
      </c>
      <c r="T261" s="135">
        <f t="shared" si="150"/>
        <v>3.65421</v>
      </c>
      <c r="U261" s="135">
        <f t="shared" si="150"/>
        <v>3.56934</v>
      </c>
      <c r="V261" s="135">
        <f t="shared" si="150"/>
        <v>3.64879</v>
      </c>
      <c r="W261" s="135">
        <f t="shared" si="150"/>
        <v>3.7179099999999998</v>
      </c>
      <c r="X261" s="135">
        <f t="shared" si="150"/>
        <v>3.6341000000000001</v>
      </c>
      <c r="Y261" s="135">
        <f t="shared" si="150"/>
        <v>3.5603199999999999</v>
      </c>
      <c r="Z261" s="135">
        <f t="shared" si="150"/>
        <v>3.3362799999999999</v>
      </c>
      <c r="AA261" s="135">
        <f t="shared" si="150"/>
        <v>3.2527200000000001</v>
      </c>
    </row>
    <row r="262" spans="1:27" ht="12.75" customHeight="1" outlineLevel="1" x14ac:dyDescent="0.3">
      <c r="A262" s="163" t="s">
        <v>490</v>
      </c>
      <c r="B262" s="94" t="s">
        <v>238</v>
      </c>
      <c r="C262" s="70" t="s">
        <v>79</v>
      </c>
      <c r="D262" s="71">
        <v>1280.04</v>
      </c>
      <c r="E262" s="71">
        <v>1212.8499999999999</v>
      </c>
      <c r="F262" s="71">
        <v>1181.92</v>
      </c>
      <c r="G262" s="71">
        <v>1178.96</v>
      </c>
      <c r="H262" s="71">
        <v>1210.53</v>
      </c>
      <c r="I262" s="71">
        <v>1318.74</v>
      </c>
      <c r="J262" s="71">
        <v>1452.27</v>
      </c>
      <c r="K262" s="71">
        <v>1537.45</v>
      </c>
      <c r="L262" s="71">
        <v>1780.39</v>
      </c>
      <c r="M262" s="71">
        <v>1894.55</v>
      </c>
      <c r="N262" s="71">
        <v>1921.49</v>
      </c>
      <c r="O262" s="71">
        <v>1942.96</v>
      </c>
      <c r="P262" s="71">
        <v>1908.6</v>
      </c>
      <c r="Q262" s="71">
        <v>1922.46</v>
      </c>
      <c r="R262" s="71">
        <v>1893.64</v>
      </c>
      <c r="S262" s="71">
        <v>1870.1</v>
      </c>
      <c r="T262" s="71">
        <v>1843.38</v>
      </c>
      <c r="U262" s="71">
        <v>1758.51</v>
      </c>
      <c r="V262" s="71">
        <v>1837.96</v>
      </c>
      <c r="W262" s="71">
        <v>1907.08</v>
      </c>
      <c r="X262" s="71">
        <v>1823.27</v>
      </c>
      <c r="Y262" s="71">
        <v>1749.49</v>
      </c>
      <c r="Z262" s="71">
        <v>1525.45</v>
      </c>
      <c r="AA262" s="71">
        <v>1441.89</v>
      </c>
    </row>
    <row r="263" spans="1:27" ht="12.75" customHeight="1" outlineLevel="1" x14ac:dyDescent="0.3">
      <c r="A263" s="163" t="s">
        <v>491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customHeight="1" outlineLevel="1" x14ac:dyDescent="0.3">
      <c r="A264" s="163" t="s">
        <v>492</v>
      </c>
      <c r="B264" s="94" t="s">
        <v>83</v>
      </c>
      <c r="C264" s="70" t="s">
        <v>79</v>
      </c>
      <c r="D264" s="71">
        <v>5.59</v>
      </c>
      <c r="E264" s="71">
        <v>5.59</v>
      </c>
      <c r="F264" s="71">
        <v>5.59</v>
      </c>
      <c r="G264" s="71">
        <v>5.59</v>
      </c>
      <c r="H264" s="71">
        <v>5.59</v>
      </c>
      <c r="I264" s="71">
        <v>5.59</v>
      </c>
      <c r="J264" s="71">
        <v>5.59</v>
      </c>
      <c r="K264" s="71">
        <v>5.59</v>
      </c>
      <c r="L264" s="71">
        <v>5.59</v>
      </c>
      <c r="M264" s="71">
        <v>5.59</v>
      </c>
      <c r="N264" s="71">
        <v>5.59</v>
      </c>
      <c r="O264" s="71">
        <v>5.59</v>
      </c>
      <c r="P264" s="71">
        <v>5.59</v>
      </c>
      <c r="Q264" s="71">
        <v>5.59</v>
      </c>
      <c r="R264" s="71">
        <v>5.59</v>
      </c>
      <c r="S264" s="71">
        <v>5.59</v>
      </c>
      <c r="T264" s="71">
        <v>5.59</v>
      </c>
      <c r="U264" s="71">
        <v>5.59</v>
      </c>
      <c r="V264" s="71">
        <v>5.59</v>
      </c>
      <c r="W264" s="71">
        <v>5.59</v>
      </c>
      <c r="X264" s="71">
        <v>5.59</v>
      </c>
      <c r="Y264" s="71">
        <v>5.59</v>
      </c>
      <c r="Z264" s="71">
        <v>5.59</v>
      </c>
      <c r="AA264" s="71">
        <v>5.59</v>
      </c>
    </row>
    <row r="265" spans="1:27" ht="12.75" customHeight="1" outlineLevel="1" x14ac:dyDescent="0.3">
      <c r="A265" s="163" t="s">
        <v>493</v>
      </c>
      <c r="B265" s="94" t="s">
        <v>81</v>
      </c>
      <c r="C265" s="70" t="s">
        <v>79</v>
      </c>
      <c r="D265" s="71">
        <f>$D$11</f>
        <v>88.27</v>
      </c>
      <c r="E265" s="71">
        <f t="shared" ref="E265:AA265" si="152">$D$11</f>
        <v>88.27</v>
      </c>
      <c r="F265" s="71">
        <f t="shared" si="152"/>
        <v>88.27</v>
      </c>
      <c r="G265" s="71">
        <f t="shared" si="152"/>
        <v>88.27</v>
      </c>
      <c r="H265" s="71">
        <f t="shared" si="152"/>
        <v>88.27</v>
      </c>
      <c r="I265" s="71">
        <f t="shared" si="152"/>
        <v>88.27</v>
      </c>
      <c r="J265" s="71">
        <f t="shared" si="152"/>
        <v>88.27</v>
      </c>
      <c r="K265" s="71">
        <f t="shared" si="152"/>
        <v>88.27</v>
      </c>
      <c r="L265" s="71">
        <f t="shared" si="152"/>
        <v>88.27</v>
      </c>
      <c r="M265" s="71">
        <f t="shared" si="152"/>
        <v>88.27</v>
      </c>
      <c r="N265" s="71">
        <f t="shared" si="152"/>
        <v>88.27</v>
      </c>
      <c r="O265" s="71">
        <f t="shared" si="152"/>
        <v>88.27</v>
      </c>
      <c r="P265" s="71">
        <f t="shared" si="152"/>
        <v>88.27</v>
      </c>
      <c r="Q265" s="71">
        <f t="shared" si="152"/>
        <v>88.27</v>
      </c>
      <c r="R265" s="71">
        <f t="shared" si="152"/>
        <v>88.27</v>
      </c>
      <c r="S265" s="71">
        <f t="shared" si="152"/>
        <v>88.27</v>
      </c>
      <c r="T265" s="71">
        <f t="shared" si="152"/>
        <v>88.27</v>
      </c>
      <c r="U265" s="71">
        <f t="shared" si="152"/>
        <v>88.27</v>
      </c>
      <c r="V265" s="71">
        <f t="shared" si="152"/>
        <v>88.27</v>
      </c>
      <c r="W265" s="71">
        <f t="shared" si="152"/>
        <v>88.27</v>
      </c>
      <c r="X265" s="71">
        <f t="shared" si="152"/>
        <v>88.27</v>
      </c>
      <c r="Y265" s="71">
        <f t="shared" si="152"/>
        <v>88.27</v>
      </c>
      <c r="Z265" s="71">
        <f t="shared" si="152"/>
        <v>88.27</v>
      </c>
      <c r="AA265" s="71">
        <f t="shared" si="152"/>
        <v>88.27</v>
      </c>
    </row>
    <row r="266" spans="1:27" ht="12.75" customHeight="1" x14ac:dyDescent="0.3">
      <c r="A266" s="162" t="s">
        <v>494</v>
      </c>
      <c r="B266" s="54" t="str">
        <f>"21"&amp;"."&amp;$B$662&amp;"."&amp;$B$663</f>
        <v>21.03.2024</v>
      </c>
      <c r="C266" s="134" t="s">
        <v>76</v>
      </c>
      <c r="D266" s="135">
        <f>ROUND(((D267+D268+D270+D269)/1000),5)</f>
        <v>3.1697799999999998</v>
      </c>
      <c r="E266" s="135">
        <f>ROUND(((E267+E268+E270+E269)/1000),5)</f>
        <v>3.0780500000000002</v>
      </c>
      <c r="F266" s="135">
        <f>ROUND(((F267+F268+F270+F269)/1000),5)</f>
        <v>3.0409000000000002</v>
      </c>
      <c r="G266" s="135">
        <f t="shared" ref="G266:AA266" si="153">ROUND(((G267+G268+G270+G269)/1000),5)</f>
        <v>3.03776</v>
      </c>
      <c r="H266" s="135">
        <f t="shared" si="153"/>
        <v>3.0708299999999999</v>
      </c>
      <c r="I266" s="135">
        <f t="shared" si="153"/>
        <v>3.20702</v>
      </c>
      <c r="J266" s="135">
        <f t="shared" si="153"/>
        <v>3.2985899999999999</v>
      </c>
      <c r="K266" s="135">
        <f t="shared" si="153"/>
        <v>3.5129199999999998</v>
      </c>
      <c r="L266" s="135">
        <f t="shared" si="153"/>
        <v>3.66282</v>
      </c>
      <c r="M266" s="135">
        <f t="shared" si="153"/>
        <v>3.74112</v>
      </c>
      <c r="N266" s="135">
        <f t="shared" si="153"/>
        <v>3.7431299999999998</v>
      </c>
      <c r="O266" s="135">
        <f t="shared" si="153"/>
        <v>3.7475200000000002</v>
      </c>
      <c r="P266" s="135">
        <f t="shared" si="153"/>
        <v>3.72071</v>
      </c>
      <c r="Q266" s="135">
        <f t="shared" si="153"/>
        <v>3.73156</v>
      </c>
      <c r="R266" s="135">
        <f t="shared" si="153"/>
        <v>3.7067800000000002</v>
      </c>
      <c r="S266" s="135">
        <f t="shared" si="153"/>
        <v>3.68567</v>
      </c>
      <c r="T266" s="135">
        <f t="shared" si="153"/>
        <v>3.6779700000000002</v>
      </c>
      <c r="U266" s="135">
        <f t="shared" si="153"/>
        <v>3.61781</v>
      </c>
      <c r="V266" s="135">
        <f t="shared" si="153"/>
        <v>3.6632500000000001</v>
      </c>
      <c r="W266" s="135">
        <f t="shared" si="153"/>
        <v>3.7401499999999999</v>
      </c>
      <c r="X266" s="135">
        <f t="shared" si="153"/>
        <v>3.7014200000000002</v>
      </c>
      <c r="Y266" s="135">
        <f t="shared" si="153"/>
        <v>3.6663999999999999</v>
      </c>
      <c r="Z266" s="135">
        <f t="shared" si="153"/>
        <v>3.4053900000000001</v>
      </c>
      <c r="AA266" s="135">
        <f t="shared" si="153"/>
        <v>3.2711399999999999</v>
      </c>
    </row>
    <row r="267" spans="1:27" ht="12.75" customHeight="1" outlineLevel="1" x14ac:dyDescent="0.3">
      <c r="A267" s="163" t="s">
        <v>495</v>
      </c>
      <c r="B267" s="94" t="s">
        <v>238</v>
      </c>
      <c r="C267" s="70" t="s">
        <v>79</v>
      </c>
      <c r="D267" s="71">
        <v>1358.95</v>
      </c>
      <c r="E267" s="71">
        <v>1267.22</v>
      </c>
      <c r="F267" s="71">
        <v>1230.07</v>
      </c>
      <c r="G267" s="71">
        <v>1226.93</v>
      </c>
      <c r="H267" s="71">
        <v>1260</v>
      </c>
      <c r="I267" s="71">
        <v>1396.19</v>
      </c>
      <c r="J267" s="71">
        <v>1487.76</v>
      </c>
      <c r="K267" s="71">
        <v>1702.09</v>
      </c>
      <c r="L267" s="71">
        <v>1851.99</v>
      </c>
      <c r="M267" s="71">
        <v>1930.29</v>
      </c>
      <c r="N267" s="71">
        <v>1932.3</v>
      </c>
      <c r="O267" s="71">
        <v>1936.69</v>
      </c>
      <c r="P267" s="71">
        <v>1909.88</v>
      </c>
      <c r="Q267" s="71">
        <v>1920.73</v>
      </c>
      <c r="R267" s="71">
        <v>1895.95</v>
      </c>
      <c r="S267" s="71">
        <v>1874.84</v>
      </c>
      <c r="T267" s="71">
        <v>1867.14</v>
      </c>
      <c r="U267" s="71">
        <v>1806.98</v>
      </c>
      <c r="V267" s="71">
        <v>1852.42</v>
      </c>
      <c r="W267" s="71">
        <v>1929.32</v>
      </c>
      <c r="X267" s="71">
        <v>1890.59</v>
      </c>
      <c r="Y267" s="71">
        <v>1855.57</v>
      </c>
      <c r="Z267" s="71">
        <v>1594.56</v>
      </c>
      <c r="AA267" s="71">
        <v>1460.31</v>
      </c>
    </row>
    <row r="268" spans="1:27" ht="12.75" customHeight="1" outlineLevel="1" x14ac:dyDescent="0.3">
      <c r="A268" s="163" t="s">
        <v>496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customHeight="1" outlineLevel="1" x14ac:dyDescent="0.3">
      <c r="A269" s="163" t="s">
        <v>497</v>
      </c>
      <c r="B269" s="94" t="s">
        <v>83</v>
      </c>
      <c r="C269" s="70" t="s">
        <v>79</v>
      </c>
      <c r="D269" s="71">
        <v>5.59</v>
      </c>
      <c r="E269" s="71">
        <v>5.59</v>
      </c>
      <c r="F269" s="71">
        <v>5.59</v>
      </c>
      <c r="G269" s="71">
        <v>5.59</v>
      </c>
      <c r="H269" s="71">
        <v>5.59</v>
      </c>
      <c r="I269" s="71">
        <v>5.59</v>
      </c>
      <c r="J269" s="71">
        <v>5.59</v>
      </c>
      <c r="K269" s="71">
        <v>5.59</v>
      </c>
      <c r="L269" s="71">
        <v>5.59</v>
      </c>
      <c r="M269" s="71">
        <v>5.59</v>
      </c>
      <c r="N269" s="71">
        <v>5.59</v>
      </c>
      <c r="O269" s="71">
        <v>5.59</v>
      </c>
      <c r="P269" s="71">
        <v>5.59</v>
      </c>
      <c r="Q269" s="71">
        <v>5.59</v>
      </c>
      <c r="R269" s="71">
        <v>5.59</v>
      </c>
      <c r="S269" s="71">
        <v>5.59</v>
      </c>
      <c r="T269" s="71">
        <v>5.59</v>
      </c>
      <c r="U269" s="71">
        <v>5.59</v>
      </c>
      <c r="V269" s="71">
        <v>5.59</v>
      </c>
      <c r="W269" s="71">
        <v>5.59</v>
      </c>
      <c r="X269" s="71">
        <v>5.59</v>
      </c>
      <c r="Y269" s="71">
        <v>5.59</v>
      </c>
      <c r="Z269" s="71">
        <v>5.59</v>
      </c>
      <c r="AA269" s="71">
        <v>5.59</v>
      </c>
    </row>
    <row r="270" spans="1:27" ht="12.75" customHeight="1" outlineLevel="1" x14ac:dyDescent="0.3">
      <c r="A270" s="163" t="s">
        <v>498</v>
      </c>
      <c r="B270" s="94" t="s">
        <v>81</v>
      </c>
      <c r="C270" s="70" t="s">
        <v>79</v>
      </c>
      <c r="D270" s="71">
        <f>$D$11</f>
        <v>88.27</v>
      </c>
      <c r="E270" s="71">
        <f t="shared" ref="E270:AA270" si="155">$D$11</f>
        <v>88.27</v>
      </c>
      <c r="F270" s="71">
        <f t="shared" si="155"/>
        <v>88.27</v>
      </c>
      <c r="G270" s="71">
        <f t="shared" si="155"/>
        <v>88.27</v>
      </c>
      <c r="H270" s="71">
        <f t="shared" si="155"/>
        <v>88.27</v>
      </c>
      <c r="I270" s="71">
        <f t="shared" si="155"/>
        <v>88.27</v>
      </c>
      <c r="J270" s="71">
        <f t="shared" si="155"/>
        <v>88.27</v>
      </c>
      <c r="K270" s="71">
        <f t="shared" si="155"/>
        <v>88.27</v>
      </c>
      <c r="L270" s="71">
        <f t="shared" si="155"/>
        <v>88.27</v>
      </c>
      <c r="M270" s="71">
        <f t="shared" si="155"/>
        <v>88.27</v>
      </c>
      <c r="N270" s="71">
        <f t="shared" si="155"/>
        <v>88.27</v>
      </c>
      <c r="O270" s="71">
        <f t="shared" si="155"/>
        <v>88.27</v>
      </c>
      <c r="P270" s="71">
        <f t="shared" si="155"/>
        <v>88.27</v>
      </c>
      <c r="Q270" s="71">
        <f t="shared" si="155"/>
        <v>88.27</v>
      </c>
      <c r="R270" s="71">
        <f t="shared" si="155"/>
        <v>88.27</v>
      </c>
      <c r="S270" s="71">
        <f t="shared" si="155"/>
        <v>88.27</v>
      </c>
      <c r="T270" s="71">
        <f t="shared" si="155"/>
        <v>88.27</v>
      </c>
      <c r="U270" s="71">
        <f t="shared" si="155"/>
        <v>88.27</v>
      </c>
      <c r="V270" s="71">
        <f t="shared" si="155"/>
        <v>88.27</v>
      </c>
      <c r="W270" s="71">
        <f t="shared" si="155"/>
        <v>88.27</v>
      </c>
      <c r="X270" s="71">
        <f t="shared" si="155"/>
        <v>88.27</v>
      </c>
      <c r="Y270" s="71">
        <f t="shared" si="155"/>
        <v>88.27</v>
      </c>
      <c r="Z270" s="71">
        <f t="shared" si="155"/>
        <v>88.27</v>
      </c>
      <c r="AA270" s="71">
        <f t="shared" si="155"/>
        <v>88.27</v>
      </c>
    </row>
    <row r="271" spans="1:27" ht="12.75" customHeight="1" x14ac:dyDescent="0.3">
      <c r="A271" s="162" t="s">
        <v>499</v>
      </c>
      <c r="B271" s="54" t="str">
        <f>"22"&amp;"."&amp;$B$662&amp;"."&amp;$B$663</f>
        <v>22.03.2024</v>
      </c>
      <c r="C271" s="134" t="s">
        <v>76</v>
      </c>
      <c r="D271" s="135">
        <f>ROUND(((D272+D273+D275+D274)/1000),5)</f>
        <v>3.1416300000000001</v>
      </c>
      <c r="E271" s="135">
        <f>ROUND(((E272+E273+E275+E274)/1000),5)</f>
        <v>3.0554999999999999</v>
      </c>
      <c r="F271" s="135">
        <f>ROUND(((F272+F273+F275+F274)/1000),5)</f>
        <v>3.0337999999999998</v>
      </c>
      <c r="G271" s="135">
        <f t="shared" ref="G271:AA271" si="156">ROUND(((G272+G273+G275+G274)/1000),5)</f>
        <v>3.01403</v>
      </c>
      <c r="H271" s="135">
        <f t="shared" si="156"/>
        <v>3.0586899999999999</v>
      </c>
      <c r="I271" s="135">
        <f t="shared" si="156"/>
        <v>3.1916699999999998</v>
      </c>
      <c r="J271" s="135">
        <f t="shared" si="156"/>
        <v>3.2930700000000002</v>
      </c>
      <c r="K271" s="135">
        <f t="shared" si="156"/>
        <v>3.5941299999999998</v>
      </c>
      <c r="L271" s="135">
        <f t="shared" si="156"/>
        <v>3.68634</v>
      </c>
      <c r="M271" s="135">
        <f t="shared" si="156"/>
        <v>3.7467100000000002</v>
      </c>
      <c r="N271" s="135">
        <f t="shared" si="156"/>
        <v>3.7804799999999998</v>
      </c>
      <c r="O271" s="135">
        <f t="shared" si="156"/>
        <v>3.79067</v>
      </c>
      <c r="P271" s="135">
        <f t="shared" si="156"/>
        <v>3.7696200000000002</v>
      </c>
      <c r="Q271" s="135">
        <f t="shared" si="156"/>
        <v>3.7757700000000001</v>
      </c>
      <c r="R271" s="135">
        <f t="shared" si="156"/>
        <v>3.7570399999999999</v>
      </c>
      <c r="S271" s="135">
        <f t="shared" si="156"/>
        <v>3.7412800000000002</v>
      </c>
      <c r="T271" s="135">
        <f t="shared" si="156"/>
        <v>3.72892</v>
      </c>
      <c r="U271" s="135">
        <f t="shared" si="156"/>
        <v>3.6764999999999999</v>
      </c>
      <c r="V271" s="135">
        <f t="shared" si="156"/>
        <v>3.7353100000000001</v>
      </c>
      <c r="W271" s="135">
        <f t="shared" si="156"/>
        <v>3.8055699999999999</v>
      </c>
      <c r="X271" s="135">
        <f t="shared" si="156"/>
        <v>3.74316</v>
      </c>
      <c r="Y271" s="135">
        <f t="shared" si="156"/>
        <v>3.6703399999999999</v>
      </c>
      <c r="Z271" s="135">
        <f t="shared" si="156"/>
        <v>3.4739100000000001</v>
      </c>
      <c r="AA271" s="135">
        <f t="shared" si="156"/>
        <v>3.2856100000000001</v>
      </c>
    </row>
    <row r="272" spans="1:27" ht="12.75" customHeight="1" outlineLevel="1" x14ac:dyDescent="0.3">
      <c r="A272" s="163" t="s">
        <v>500</v>
      </c>
      <c r="B272" s="94" t="s">
        <v>238</v>
      </c>
      <c r="C272" s="70" t="s">
        <v>79</v>
      </c>
      <c r="D272" s="71">
        <v>1330.8</v>
      </c>
      <c r="E272" s="71">
        <v>1244.67</v>
      </c>
      <c r="F272" s="71">
        <v>1222.97</v>
      </c>
      <c r="G272" s="71">
        <v>1203.2</v>
      </c>
      <c r="H272" s="71">
        <v>1247.8599999999999</v>
      </c>
      <c r="I272" s="71">
        <v>1380.84</v>
      </c>
      <c r="J272" s="71">
        <v>1482.24</v>
      </c>
      <c r="K272" s="71">
        <v>1783.3</v>
      </c>
      <c r="L272" s="71">
        <v>1875.51</v>
      </c>
      <c r="M272" s="71">
        <v>1935.88</v>
      </c>
      <c r="N272" s="71">
        <v>1969.65</v>
      </c>
      <c r="O272" s="71">
        <v>1979.84</v>
      </c>
      <c r="P272" s="71">
        <v>1958.79</v>
      </c>
      <c r="Q272" s="71">
        <v>1964.94</v>
      </c>
      <c r="R272" s="71">
        <v>1946.21</v>
      </c>
      <c r="S272" s="71">
        <v>1930.45</v>
      </c>
      <c r="T272" s="71">
        <v>1918.09</v>
      </c>
      <c r="U272" s="71">
        <v>1865.67</v>
      </c>
      <c r="V272" s="71">
        <v>1924.48</v>
      </c>
      <c r="W272" s="71">
        <v>1994.74</v>
      </c>
      <c r="X272" s="71">
        <v>1932.33</v>
      </c>
      <c r="Y272" s="71">
        <v>1859.51</v>
      </c>
      <c r="Z272" s="71">
        <v>1663.08</v>
      </c>
      <c r="AA272" s="71">
        <v>1474.78</v>
      </c>
    </row>
    <row r="273" spans="1:27" ht="12.75" customHeight="1" outlineLevel="1" x14ac:dyDescent="0.3">
      <c r="A273" s="163" t="s">
        <v>501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customHeight="1" outlineLevel="1" x14ac:dyDescent="0.3">
      <c r="A274" s="163" t="s">
        <v>502</v>
      </c>
      <c r="B274" s="94" t="s">
        <v>83</v>
      </c>
      <c r="C274" s="70" t="s">
        <v>79</v>
      </c>
      <c r="D274" s="71">
        <v>5.59</v>
      </c>
      <c r="E274" s="71">
        <v>5.59</v>
      </c>
      <c r="F274" s="71">
        <v>5.59</v>
      </c>
      <c r="G274" s="71">
        <v>5.59</v>
      </c>
      <c r="H274" s="71">
        <v>5.59</v>
      </c>
      <c r="I274" s="71">
        <v>5.59</v>
      </c>
      <c r="J274" s="71">
        <v>5.59</v>
      </c>
      <c r="K274" s="71">
        <v>5.59</v>
      </c>
      <c r="L274" s="71">
        <v>5.59</v>
      </c>
      <c r="M274" s="71">
        <v>5.59</v>
      </c>
      <c r="N274" s="71">
        <v>5.59</v>
      </c>
      <c r="O274" s="71">
        <v>5.59</v>
      </c>
      <c r="P274" s="71">
        <v>5.59</v>
      </c>
      <c r="Q274" s="71">
        <v>5.59</v>
      </c>
      <c r="R274" s="71">
        <v>5.59</v>
      </c>
      <c r="S274" s="71">
        <v>5.59</v>
      </c>
      <c r="T274" s="71">
        <v>5.59</v>
      </c>
      <c r="U274" s="71">
        <v>5.59</v>
      </c>
      <c r="V274" s="71">
        <v>5.59</v>
      </c>
      <c r="W274" s="71">
        <v>5.59</v>
      </c>
      <c r="X274" s="71">
        <v>5.59</v>
      </c>
      <c r="Y274" s="71">
        <v>5.59</v>
      </c>
      <c r="Z274" s="71">
        <v>5.59</v>
      </c>
      <c r="AA274" s="71">
        <v>5.59</v>
      </c>
    </row>
    <row r="275" spans="1:27" ht="12.75" customHeight="1" outlineLevel="1" x14ac:dyDescent="0.3">
      <c r="A275" s="163" t="s">
        <v>503</v>
      </c>
      <c r="B275" s="94" t="s">
        <v>81</v>
      </c>
      <c r="C275" s="70" t="s">
        <v>79</v>
      </c>
      <c r="D275" s="71">
        <f>$D$11</f>
        <v>88.27</v>
      </c>
      <c r="E275" s="71">
        <f t="shared" ref="E275:AA275" si="158">$D$11</f>
        <v>88.27</v>
      </c>
      <c r="F275" s="71">
        <f t="shared" si="158"/>
        <v>88.27</v>
      </c>
      <c r="G275" s="71">
        <f t="shared" si="158"/>
        <v>88.27</v>
      </c>
      <c r="H275" s="71">
        <f t="shared" si="158"/>
        <v>88.27</v>
      </c>
      <c r="I275" s="71">
        <f t="shared" si="158"/>
        <v>88.27</v>
      </c>
      <c r="J275" s="71">
        <f t="shared" si="158"/>
        <v>88.27</v>
      </c>
      <c r="K275" s="71">
        <f t="shared" si="158"/>
        <v>88.27</v>
      </c>
      <c r="L275" s="71">
        <f t="shared" si="158"/>
        <v>88.27</v>
      </c>
      <c r="M275" s="71">
        <f t="shared" si="158"/>
        <v>88.27</v>
      </c>
      <c r="N275" s="71">
        <f t="shared" si="158"/>
        <v>88.27</v>
      </c>
      <c r="O275" s="71">
        <f t="shared" si="158"/>
        <v>88.27</v>
      </c>
      <c r="P275" s="71">
        <f t="shared" si="158"/>
        <v>88.27</v>
      </c>
      <c r="Q275" s="71">
        <f t="shared" si="158"/>
        <v>88.27</v>
      </c>
      <c r="R275" s="71">
        <f t="shared" si="158"/>
        <v>88.27</v>
      </c>
      <c r="S275" s="71">
        <f t="shared" si="158"/>
        <v>88.27</v>
      </c>
      <c r="T275" s="71">
        <f t="shared" si="158"/>
        <v>88.27</v>
      </c>
      <c r="U275" s="71">
        <f t="shared" si="158"/>
        <v>88.27</v>
      </c>
      <c r="V275" s="71">
        <f t="shared" si="158"/>
        <v>88.27</v>
      </c>
      <c r="W275" s="71">
        <f t="shared" si="158"/>
        <v>88.27</v>
      </c>
      <c r="X275" s="71">
        <f t="shared" si="158"/>
        <v>88.27</v>
      </c>
      <c r="Y275" s="71">
        <f t="shared" si="158"/>
        <v>88.27</v>
      </c>
      <c r="Z275" s="71">
        <f t="shared" si="158"/>
        <v>88.27</v>
      </c>
      <c r="AA275" s="71">
        <f t="shared" si="158"/>
        <v>88.27</v>
      </c>
    </row>
    <row r="276" spans="1:27" ht="12.75" customHeight="1" x14ac:dyDescent="0.3">
      <c r="A276" s="162" t="s">
        <v>504</v>
      </c>
      <c r="B276" s="54" t="str">
        <f>"23"&amp;"."&amp;$B$662&amp;"."&amp;$B$663</f>
        <v>23.03.2024</v>
      </c>
      <c r="C276" s="134" t="s">
        <v>76</v>
      </c>
      <c r="D276" s="135">
        <f>ROUND(((D277+D278+D280+D279)/1000),5)</f>
        <v>3.3641999999999999</v>
      </c>
      <c r="E276" s="135">
        <f>ROUND(((E277+E278+E280+E279)/1000),5)</f>
        <v>3.2824900000000001</v>
      </c>
      <c r="F276" s="135">
        <f>ROUND(((F277+F278+F280+F279)/1000),5)</f>
        <v>3.2240600000000001</v>
      </c>
      <c r="G276" s="135">
        <f t="shared" ref="G276:AA276" si="159">ROUND(((G277+G278+G280+G279)/1000),5)</f>
        <v>3.20973</v>
      </c>
      <c r="H276" s="135">
        <f t="shared" si="159"/>
        <v>3.2269299999999999</v>
      </c>
      <c r="I276" s="135">
        <f t="shared" si="159"/>
        <v>3.27298</v>
      </c>
      <c r="J276" s="135">
        <f t="shared" si="159"/>
        <v>3.2929599999999999</v>
      </c>
      <c r="K276" s="135">
        <f t="shared" si="159"/>
        <v>3.4597699999999998</v>
      </c>
      <c r="L276" s="135">
        <f t="shared" si="159"/>
        <v>3.6835499999999999</v>
      </c>
      <c r="M276" s="135">
        <f t="shared" si="159"/>
        <v>3.80288</v>
      </c>
      <c r="N276" s="135">
        <f t="shared" si="159"/>
        <v>3.8748200000000002</v>
      </c>
      <c r="O276" s="135">
        <f t="shared" si="159"/>
        <v>3.8669699999999998</v>
      </c>
      <c r="P276" s="135">
        <f t="shared" si="159"/>
        <v>3.83453</v>
      </c>
      <c r="Q276" s="135">
        <f t="shared" si="159"/>
        <v>3.8301500000000002</v>
      </c>
      <c r="R276" s="135">
        <f t="shared" si="159"/>
        <v>3.7932299999999999</v>
      </c>
      <c r="S276" s="135">
        <f t="shared" si="159"/>
        <v>3.76946</v>
      </c>
      <c r="T276" s="135">
        <f t="shared" si="159"/>
        <v>3.7748200000000001</v>
      </c>
      <c r="U276" s="135">
        <f t="shared" si="159"/>
        <v>3.77122</v>
      </c>
      <c r="V276" s="135">
        <f t="shared" si="159"/>
        <v>3.8167800000000001</v>
      </c>
      <c r="W276" s="135">
        <f t="shared" si="159"/>
        <v>3.9516300000000002</v>
      </c>
      <c r="X276" s="135">
        <f t="shared" si="159"/>
        <v>3.8678400000000002</v>
      </c>
      <c r="Y276" s="135">
        <f t="shared" si="159"/>
        <v>3.7491599999999998</v>
      </c>
      <c r="Z276" s="135">
        <f t="shared" si="159"/>
        <v>3.57308</v>
      </c>
      <c r="AA276" s="135">
        <f t="shared" si="159"/>
        <v>3.4045399999999999</v>
      </c>
    </row>
    <row r="277" spans="1:27" ht="12.75" customHeight="1" outlineLevel="1" x14ac:dyDescent="0.3">
      <c r="A277" s="163" t="s">
        <v>505</v>
      </c>
      <c r="B277" s="94" t="s">
        <v>238</v>
      </c>
      <c r="C277" s="70" t="s">
        <v>79</v>
      </c>
      <c r="D277" s="71">
        <v>1553.37</v>
      </c>
      <c r="E277" s="71">
        <v>1471.66</v>
      </c>
      <c r="F277" s="71">
        <v>1413.23</v>
      </c>
      <c r="G277" s="71">
        <v>1398.9</v>
      </c>
      <c r="H277" s="71">
        <v>1416.1</v>
      </c>
      <c r="I277" s="71">
        <v>1462.15</v>
      </c>
      <c r="J277" s="71">
        <v>1482.13</v>
      </c>
      <c r="K277" s="71">
        <v>1648.94</v>
      </c>
      <c r="L277" s="71">
        <v>1872.72</v>
      </c>
      <c r="M277" s="71">
        <v>1992.05</v>
      </c>
      <c r="N277" s="71">
        <v>2063.9899999999998</v>
      </c>
      <c r="O277" s="71">
        <v>2056.14</v>
      </c>
      <c r="P277" s="71">
        <v>2023.7</v>
      </c>
      <c r="Q277" s="71">
        <v>2019.32</v>
      </c>
      <c r="R277" s="71">
        <v>1982.4</v>
      </c>
      <c r="S277" s="71">
        <v>1958.63</v>
      </c>
      <c r="T277" s="71">
        <v>1963.99</v>
      </c>
      <c r="U277" s="71">
        <v>1960.39</v>
      </c>
      <c r="V277" s="71">
        <v>2005.95</v>
      </c>
      <c r="W277" s="71">
        <v>2140.8000000000002</v>
      </c>
      <c r="X277" s="71">
        <v>2057.0100000000002</v>
      </c>
      <c r="Y277" s="71">
        <v>1938.33</v>
      </c>
      <c r="Z277" s="71">
        <v>1762.25</v>
      </c>
      <c r="AA277" s="71">
        <v>1593.71</v>
      </c>
    </row>
    <row r="278" spans="1:27" ht="12.75" customHeight="1" outlineLevel="1" x14ac:dyDescent="0.3">
      <c r="A278" s="163" t="s">
        <v>506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customHeight="1" outlineLevel="1" x14ac:dyDescent="0.3">
      <c r="A279" s="163" t="s">
        <v>507</v>
      </c>
      <c r="B279" s="94" t="s">
        <v>83</v>
      </c>
      <c r="C279" s="70" t="s">
        <v>79</v>
      </c>
      <c r="D279" s="71">
        <v>5.59</v>
      </c>
      <c r="E279" s="71">
        <v>5.59</v>
      </c>
      <c r="F279" s="71">
        <v>5.59</v>
      </c>
      <c r="G279" s="71">
        <v>5.59</v>
      </c>
      <c r="H279" s="71">
        <v>5.59</v>
      </c>
      <c r="I279" s="71">
        <v>5.59</v>
      </c>
      <c r="J279" s="71">
        <v>5.59</v>
      </c>
      <c r="K279" s="71">
        <v>5.59</v>
      </c>
      <c r="L279" s="71">
        <v>5.59</v>
      </c>
      <c r="M279" s="71">
        <v>5.59</v>
      </c>
      <c r="N279" s="71">
        <v>5.59</v>
      </c>
      <c r="O279" s="71">
        <v>5.59</v>
      </c>
      <c r="P279" s="71">
        <v>5.59</v>
      </c>
      <c r="Q279" s="71">
        <v>5.59</v>
      </c>
      <c r="R279" s="71">
        <v>5.59</v>
      </c>
      <c r="S279" s="71">
        <v>5.59</v>
      </c>
      <c r="T279" s="71">
        <v>5.59</v>
      </c>
      <c r="U279" s="71">
        <v>5.59</v>
      </c>
      <c r="V279" s="71">
        <v>5.59</v>
      </c>
      <c r="W279" s="71">
        <v>5.59</v>
      </c>
      <c r="X279" s="71">
        <v>5.59</v>
      </c>
      <c r="Y279" s="71">
        <v>5.59</v>
      </c>
      <c r="Z279" s="71">
        <v>5.59</v>
      </c>
      <c r="AA279" s="71">
        <v>5.59</v>
      </c>
    </row>
    <row r="280" spans="1:27" ht="12.75" customHeight="1" outlineLevel="1" x14ac:dyDescent="0.3">
      <c r="A280" s="163" t="s">
        <v>508</v>
      </c>
      <c r="B280" s="94" t="s">
        <v>81</v>
      </c>
      <c r="C280" s="70" t="s">
        <v>79</v>
      </c>
      <c r="D280" s="71">
        <f>$D$11</f>
        <v>88.27</v>
      </c>
      <c r="E280" s="71">
        <f t="shared" ref="E280:AA280" si="161">$D$11</f>
        <v>88.27</v>
      </c>
      <c r="F280" s="71">
        <f t="shared" si="161"/>
        <v>88.27</v>
      </c>
      <c r="G280" s="71">
        <f t="shared" si="161"/>
        <v>88.27</v>
      </c>
      <c r="H280" s="71">
        <f t="shared" si="161"/>
        <v>88.27</v>
      </c>
      <c r="I280" s="71">
        <f t="shared" si="161"/>
        <v>88.27</v>
      </c>
      <c r="J280" s="71">
        <f t="shared" si="161"/>
        <v>88.27</v>
      </c>
      <c r="K280" s="71">
        <f t="shared" si="161"/>
        <v>88.27</v>
      </c>
      <c r="L280" s="71">
        <f t="shared" si="161"/>
        <v>88.27</v>
      </c>
      <c r="M280" s="71">
        <f t="shared" si="161"/>
        <v>88.27</v>
      </c>
      <c r="N280" s="71">
        <f t="shared" si="161"/>
        <v>88.27</v>
      </c>
      <c r="O280" s="71">
        <f t="shared" si="161"/>
        <v>88.27</v>
      </c>
      <c r="P280" s="71">
        <f t="shared" si="161"/>
        <v>88.27</v>
      </c>
      <c r="Q280" s="71">
        <f t="shared" si="161"/>
        <v>88.27</v>
      </c>
      <c r="R280" s="71">
        <f t="shared" si="161"/>
        <v>88.27</v>
      </c>
      <c r="S280" s="71">
        <f t="shared" si="161"/>
        <v>88.27</v>
      </c>
      <c r="T280" s="71">
        <f t="shared" si="161"/>
        <v>88.27</v>
      </c>
      <c r="U280" s="71">
        <f t="shared" si="161"/>
        <v>88.27</v>
      </c>
      <c r="V280" s="71">
        <f t="shared" si="161"/>
        <v>88.27</v>
      </c>
      <c r="W280" s="71">
        <f t="shared" si="161"/>
        <v>88.27</v>
      </c>
      <c r="X280" s="71">
        <f t="shared" si="161"/>
        <v>88.27</v>
      </c>
      <c r="Y280" s="71">
        <f t="shared" si="161"/>
        <v>88.27</v>
      </c>
      <c r="Z280" s="71">
        <f t="shared" si="161"/>
        <v>88.27</v>
      </c>
      <c r="AA280" s="71">
        <f t="shared" si="161"/>
        <v>88.27</v>
      </c>
    </row>
    <row r="281" spans="1:27" ht="12.75" customHeight="1" x14ac:dyDescent="0.3">
      <c r="A281" s="162" t="s">
        <v>509</v>
      </c>
      <c r="B281" s="54" t="str">
        <f>"24"&amp;"."&amp;$B$662&amp;"."&amp;$B$663</f>
        <v>24.03.2024</v>
      </c>
      <c r="C281" s="134" t="s">
        <v>76</v>
      </c>
      <c r="D281" s="135">
        <f>ROUND(((D282+D283+D285+D284)/1000),5)</f>
        <v>3.2610899999999998</v>
      </c>
      <c r="E281" s="135">
        <f>ROUND(((E282+E283+E285+E284)/1000),5)</f>
        <v>3.09422</v>
      </c>
      <c r="F281" s="135">
        <f>ROUND(((F282+F283+F285+F284)/1000),5)</f>
        <v>3.0391400000000002</v>
      </c>
      <c r="G281" s="135">
        <f t="shared" ref="G281:AA281" si="162">ROUND(((G282+G283+G285+G284)/1000),5)</f>
        <v>3.0312100000000002</v>
      </c>
      <c r="H281" s="135">
        <f t="shared" si="162"/>
        <v>3.03193</v>
      </c>
      <c r="I281" s="135">
        <f t="shared" si="162"/>
        <v>3.0432899999999998</v>
      </c>
      <c r="J281" s="135">
        <f t="shared" si="162"/>
        <v>3.0658099999999999</v>
      </c>
      <c r="K281" s="135">
        <f t="shared" si="162"/>
        <v>3.2354799999999999</v>
      </c>
      <c r="L281" s="135">
        <f t="shared" si="162"/>
        <v>3.37147</v>
      </c>
      <c r="M281" s="135">
        <f t="shared" si="162"/>
        <v>3.5581499999999999</v>
      </c>
      <c r="N281" s="135">
        <f t="shared" si="162"/>
        <v>3.5987900000000002</v>
      </c>
      <c r="O281" s="135">
        <f t="shared" si="162"/>
        <v>3.6158399999999999</v>
      </c>
      <c r="P281" s="135">
        <f t="shared" si="162"/>
        <v>3.6054400000000002</v>
      </c>
      <c r="Q281" s="135">
        <f t="shared" si="162"/>
        <v>3.60364</v>
      </c>
      <c r="R281" s="135">
        <f t="shared" si="162"/>
        <v>3.5940099999999999</v>
      </c>
      <c r="S281" s="135">
        <f t="shared" si="162"/>
        <v>3.5940599999999998</v>
      </c>
      <c r="T281" s="135">
        <f t="shared" si="162"/>
        <v>3.60175</v>
      </c>
      <c r="U281" s="135">
        <f t="shared" si="162"/>
        <v>3.6116799999999998</v>
      </c>
      <c r="V281" s="135">
        <f t="shared" si="162"/>
        <v>3.6708099999999999</v>
      </c>
      <c r="W281" s="135">
        <f t="shared" si="162"/>
        <v>3.8049499999999998</v>
      </c>
      <c r="X281" s="135">
        <f t="shared" si="162"/>
        <v>3.71617</v>
      </c>
      <c r="Y281" s="135">
        <f t="shared" si="162"/>
        <v>3.5888800000000001</v>
      </c>
      <c r="Z281" s="135">
        <f t="shared" si="162"/>
        <v>3.4395500000000001</v>
      </c>
      <c r="AA281" s="135">
        <f t="shared" si="162"/>
        <v>3.2864300000000002</v>
      </c>
    </row>
    <row r="282" spans="1:27" ht="12.75" customHeight="1" outlineLevel="1" x14ac:dyDescent="0.3">
      <c r="A282" s="163" t="s">
        <v>510</v>
      </c>
      <c r="B282" s="94" t="s">
        <v>238</v>
      </c>
      <c r="C282" s="70" t="s">
        <v>79</v>
      </c>
      <c r="D282" s="71">
        <v>1450.26</v>
      </c>
      <c r="E282" s="71">
        <v>1283.3900000000001</v>
      </c>
      <c r="F282" s="71">
        <v>1228.31</v>
      </c>
      <c r="G282" s="71">
        <v>1220.3800000000001</v>
      </c>
      <c r="H282" s="71">
        <v>1221.0999999999999</v>
      </c>
      <c r="I282" s="71">
        <v>1232.46</v>
      </c>
      <c r="J282" s="71">
        <v>1254.98</v>
      </c>
      <c r="K282" s="71">
        <v>1424.65</v>
      </c>
      <c r="L282" s="71">
        <v>1560.64</v>
      </c>
      <c r="M282" s="71">
        <v>1747.32</v>
      </c>
      <c r="N282" s="71">
        <v>1787.96</v>
      </c>
      <c r="O282" s="71">
        <v>1805.01</v>
      </c>
      <c r="P282" s="71">
        <v>1794.61</v>
      </c>
      <c r="Q282" s="71">
        <v>1792.81</v>
      </c>
      <c r="R282" s="71">
        <v>1783.18</v>
      </c>
      <c r="S282" s="71">
        <v>1783.23</v>
      </c>
      <c r="T282" s="71">
        <v>1790.92</v>
      </c>
      <c r="U282" s="71">
        <v>1800.85</v>
      </c>
      <c r="V282" s="71">
        <v>1859.98</v>
      </c>
      <c r="W282" s="71">
        <v>1994.12</v>
      </c>
      <c r="X282" s="71">
        <v>1905.34</v>
      </c>
      <c r="Y282" s="71">
        <v>1778.05</v>
      </c>
      <c r="Z282" s="71">
        <v>1628.72</v>
      </c>
      <c r="AA282" s="71">
        <v>1475.6</v>
      </c>
    </row>
    <row r="283" spans="1:27" ht="12.75" customHeight="1" outlineLevel="1" x14ac:dyDescent="0.3">
      <c r="A283" s="163" t="s">
        <v>511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customHeight="1" outlineLevel="1" x14ac:dyDescent="0.3">
      <c r="A284" s="163" t="s">
        <v>512</v>
      </c>
      <c r="B284" s="94" t="s">
        <v>83</v>
      </c>
      <c r="C284" s="70" t="s">
        <v>79</v>
      </c>
      <c r="D284" s="71">
        <v>5.59</v>
      </c>
      <c r="E284" s="71">
        <v>5.59</v>
      </c>
      <c r="F284" s="71">
        <v>5.59</v>
      </c>
      <c r="G284" s="71">
        <v>5.59</v>
      </c>
      <c r="H284" s="71">
        <v>5.59</v>
      </c>
      <c r="I284" s="71">
        <v>5.59</v>
      </c>
      <c r="J284" s="71">
        <v>5.59</v>
      </c>
      <c r="K284" s="71">
        <v>5.59</v>
      </c>
      <c r="L284" s="71">
        <v>5.59</v>
      </c>
      <c r="M284" s="71">
        <v>5.59</v>
      </c>
      <c r="N284" s="71">
        <v>5.59</v>
      </c>
      <c r="O284" s="71">
        <v>5.59</v>
      </c>
      <c r="P284" s="71">
        <v>5.59</v>
      </c>
      <c r="Q284" s="71">
        <v>5.59</v>
      </c>
      <c r="R284" s="71">
        <v>5.59</v>
      </c>
      <c r="S284" s="71">
        <v>5.59</v>
      </c>
      <c r="T284" s="71">
        <v>5.59</v>
      </c>
      <c r="U284" s="71">
        <v>5.59</v>
      </c>
      <c r="V284" s="71">
        <v>5.59</v>
      </c>
      <c r="W284" s="71">
        <v>5.59</v>
      </c>
      <c r="X284" s="71">
        <v>5.59</v>
      </c>
      <c r="Y284" s="71">
        <v>5.59</v>
      </c>
      <c r="Z284" s="71">
        <v>5.59</v>
      </c>
      <c r="AA284" s="71">
        <v>5.59</v>
      </c>
    </row>
    <row r="285" spans="1:27" ht="12.75" customHeight="1" outlineLevel="1" x14ac:dyDescent="0.3">
      <c r="A285" s="163" t="s">
        <v>513</v>
      </c>
      <c r="B285" s="94" t="s">
        <v>81</v>
      </c>
      <c r="C285" s="70" t="s">
        <v>79</v>
      </c>
      <c r="D285" s="71">
        <f>$D$11</f>
        <v>88.27</v>
      </c>
      <c r="E285" s="71">
        <f t="shared" ref="E285:AA285" si="164">$D$11</f>
        <v>88.27</v>
      </c>
      <c r="F285" s="71">
        <f t="shared" si="164"/>
        <v>88.27</v>
      </c>
      <c r="G285" s="71">
        <f t="shared" si="164"/>
        <v>88.27</v>
      </c>
      <c r="H285" s="71">
        <f t="shared" si="164"/>
        <v>88.27</v>
      </c>
      <c r="I285" s="71">
        <f t="shared" si="164"/>
        <v>88.27</v>
      </c>
      <c r="J285" s="71">
        <f t="shared" si="164"/>
        <v>88.27</v>
      </c>
      <c r="K285" s="71">
        <f t="shared" si="164"/>
        <v>88.27</v>
      </c>
      <c r="L285" s="71">
        <f t="shared" si="164"/>
        <v>88.27</v>
      </c>
      <c r="M285" s="71">
        <f t="shared" si="164"/>
        <v>88.27</v>
      </c>
      <c r="N285" s="71">
        <f t="shared" si="164"/>
        <v>88.27</v>
      </c>
      <c r="O285" s="71">
        <f t="shared" si="164"/>
        <v>88.27</v>
      </c>
      <c r="P285" s="71">
        <f t="shared" si="164"/>
        <v>88.27</v>
      </c>
      <c r="Q285" s="71">
        <f t="shared" si="164"/>
        <v>88.27</v>
      </c>
      <c r="R285" s="71">
        <f t="shared" si="164"/>
        <v>88.27</v>
      </c>
      <c r="S285" s="71">
        <f t="shared" si="164"/>
        <v>88.27</v>
      </c>
      <c r="T285" s="71">
        <f t="shared" si="164"/>
        <v>88.27</v>
      </c>
      <c r="U285" s="71">
        <f t="shared" si="164"/>
        <v>88.27</v>
      </c>
      <c r="V285" s="71">
        <f t="shared" si="164"/>
        <v>88.27</v>
      </c>
      <c r="W285" s="71">
        <f t="shared" si="164"/>
        <v>88.27</v>
      </c>
      <c r="X285" s="71">
        <f t="shared" si="164"/>
        <v>88.27</v>
      </c>
      <c r="Y285" s="71">
        <f t="shared" si="164"/>
        <v>88.27</v>
      </c>
      <c r="Z285" s="71">
        <f t="shared" si="164"/>
        <v>88.27</v>
      </c>
      <c r="AA285" s="71">
        <f t="shared" si="164"/>
        <v>88.27</v>
      </c>
    </row>
    <row r="286" spans="1:27" ht="12.75" customHeight="1" x14ac:dyDescent="0.3">
      <c r="A286" s="162" t="s">
        <v>514</v>
      </c>
      <c r="B286" s="54" t="str">
        <f>"25"&amp;"."&amp;$B$662&amp;"."&amp;$B$663</f>
        <v>25.03.2024</v>
      </c>
      <c r="C286" s="134" t="s">
        <v>76</v>
      </c>
      <c r="D286" s="135">
        <f>ROUND(((D287+D288+D290+D289)/1000),5)</f>
        <v>3.2883399999999998</v>
      </c>
      <c r="E286" s="135">
        <f>ROUND(((E287+E288+E290+E289)/1000),5)</f>
        <v>3.1490399999999998</v>
      </c>
      <c r="F286" s="135">
        <f>ROUND(((F287+F288+F290+F289)/1000),5)</f>
        <v>3.0935600000000001</v>
      </c>
      <c r="G286" s="135">
        <f t="shared" ref="G286:AA286" si="165">ROUND(((G287+G288+G290+G289)/1000),5)</f>
        <v>3.0787499999999999</v>
      </c>
      <c r="H286" s="135">
        <f t="shared" si="165"/>
        <v>3.17909</v>
      </c>
      <c r="I286" s="135">
        <f t="shared" si="165"/>
        <v>3.2746200000000001</v>
      </c>
      <c r="J286" s="135">
        <f t="shared" si="165"/>
        <v>3.3492600000000001</v>
      </c>
      <c r="K286" s="135">
        <f t="shared" si="165"/>
        <v>3.5882700000000001</v>
      </c>
      <c r="L286" s="135">
        <f t="shared" si="165"/>
        <v>3.7578100000000001</v>
      </c>
      <c r="M286" s="135">
        <f t="shared" si="165"/>
        <v>3.8235100000000002</v>
      </c>
      <c r="N286" s="135">
        <f t="shared" si="165"/>
        <v>3.83426</v>
      </c>
      <c r="O286" s="135">
        <f t="shared" si="165"/>
        <v>3.8491</v>
      </c>
      <c r="P286" s="135">
        <f t="shared" si="165"/>
        <v>3.8404099999999999</v>
      </c>
      <c r="Q286" s="135">
        <f t="shared" si="165"/>
        <v>3.8460399999999999</v>
      </c>
      <c r="R286" s="135">
        <f t="shared" si="165"/>
        <v>3.8375699999999999</v>
      </c>
      <c r="S286" s="135">
        <f t="shared" si="165"/>
        <v>3.8336999999999999</v>
      </c>
      <c r="T286" s="135">
        <f t="shared" si="165"/>
        <v>3.8301599999999998</v>
      </c>
      <c r="U286" s="135">
        <f t="shared" si="165"/>
        <v>3.7543700000000002</v>
      </c>
      <c r="V286" s="135">
        <f t="shared" si="165"/>
        <v>3.7719800000000001</v>
      </c>
      <c r="W286" s="135">
        <f t="shared" si="165"/>
        <v>3.8335900000000001</v>
      </c>
      <c r="X286" s="135">
        <f t="shared" si="165"/>
        <v>3.7887200000000001</v>
      </c>
      <c r="Y286" s="135">
        <f t="shared" si="165"/>
        <v>3.6924399999999999</v>
      </c>
      <c r="Z286" s="135">
        <f t="shared" si="165"/>
        <v>3.4110499999999999</v>
      </c>
      <c r="AA286" s="135">
        <f t="shared" si="165"/>
        <v>3.3029700000000002</v>
      </c>
    </row>
    <row r="287" spans="1:27" ht="12.75" customHeight="1" outlineLevel="1" x14ac:dyDescent="0.3">
      <c r="A287" s="163" t="s">
        <v>515</v>
      </c>
      <c r="B287" s="94" t="s">
        <v>238</v>
      </c>
      <c r="C287" s="70" t="s">
        <v>79</v>
      </c>
      <c r="D287" s="71">
        <v>1477.51</v>
      </c>
      <c r="E287" s="71">
        <v>1338.21</v>
      </c>
      <c r="F287" s="71">
        <v>1282.73</v>
      </c>
      <c r="G287" s="71">
        <v>1267.92</v>
      </c>
      <c r="H287" s="71">
        <v>1368.26</v>
      </c>
      <c r="I287" s="71">
        <v>1463.79</v>
      </c>
      <c r="J287" s="71">
        <v>1538.43</v>
      </c>
      <c r="K287" s="71">
        <v>1777.44</v>
      </c>
      <c r="L287" s="71">
        <v>1946.98</v>
      </c>
      <c r="M287" s="71">
        <v>2012.68</v>
      </c>
      <c r="N287" s="71">
        <v>2023.43</v>
      </c>
      <c r="O287" s="71">
        <v>2038.27</v>
      </c>
      <c r="P287" s="71">
        <v>2029.58</v>
      </c>
      <c r="Q287" s="71">
        <v>2035.21</v>
      </c>
      <c r="R287" s="71">
        <v>2026.74</v>
      </c>
      <c r="S287" s="71">
        <v>2022.87</v>
      </c>
      <c r="T287" s="71">
        <v>2019.33</v>
      </c>
      <c r="U287" s="71">
        <v>1943.54</v>
      </c>
      <c r="V287" s="71">
        <v>1961.15</v>
      </c>
      <c r="W287" s="71">
        <v>2022.76</v>
      </c>
      <c r="X287" s="71">
        <v>1977.89</v>
      </c>
      <c r="Y287" s="71">
        <v>1881.61</v>
      </c>
      <c r="Z287" s="71">
        <v>1600.22</v>
      </c>
      <c r="AA287" s="71">
        <v>1492.14</v>
      </c>
    </row>
    <row r="288" spans="1:27" ht="12.75" customHeight="1" outlineLevel="1" x14ac:dyDescent="0.3">
      <c r="A288" s="163" t="s">
        <v>516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customHeight="1" outlineLevel="1" x14ac:dyDescent="0.3">
      <c r="A289" s="163" t="s">
        <v>517</v>
      </c>
      <c r="B289" s="94" t="s">
        <v>83</v>
      </c>
      <c r="C289" s="70" t="s">
        <v>79</v>
      </c>
      <c r="D289" s="71">
        <v>5.59</v>
      </c>
      <c r="E289" s="71">
        <v>5.59</v>
      </c>
      <c r="F289" s="71">
        <v>5.59</v>
      </c>
      <c r="G289" s="71">
        <v>5.59</v>
      </c>
      <c r="H289" s="71">
        <v>5.59</v>
      </c>
      <c r="I289" s="71">
        <v>5.59</v>
      </c>
      <c r="J289" s="71">
        <v>5.59</v>
      </c>
      <c r="K289" s="71">
        <v>5.59</v>
      </c>
      <c r="L289" s="71">
        <v>5.59</v>
      </c>
      <c r="M289" s="71">
        <v>5.59</v>
      </c>
      <c r="N289" s="71">
        <v>5.59</v>
      </c>
      <c r="O289" s="71">
        <v>5.59</v>
      </c>
      <c r="P289" s="71">
        <v>5.59</v>
      </c>
      <c r="Q289" s="71">
        <v>5.59</v>
      </c>
      <c r="R289" s="71">
        <v>5.59</v>
      </c>
      <c r="S289" s="71">
        <v>5.59</v>
      </c>
      <c r="T289" s="71">
        <v>5.59</v>
      </c>
      <c r="U289" s="71">
        <v>5.59</v>
      </c>
      <c r="V289" s="71">
        <v>5.59</v>
      </c>
      <c r="W289" s="71">
        <v>5.59</v>
      </c>
      <c r="X289" s="71">
        <v>5.59</v>
      </c>
      <c r="Y289" s="71">
        <v>5.59</v>
      </c>
      <c r="Z289" s="71">
        <v>5.59</v>
      </c>
      <c r="AA289" s="71">
        <v>5.59</v>
      </c>
    </row>
    <row r="290" spans="1:27" ht="12.75" customHeight="1" outlineLevel="1" x14ac:dyDescent="0.3">
      <c r="A290" s="163" t="s">
        <v>518</v>
      </c>
      <c r="B290" s="94" t="s">
        <v>81</v>
      </c>
      <c r="C290" s="70" t="s">
        <v>79</v>
      </c>
      <c r="D290" s="71">
        <f>$D$11</f>
        <v>88.27</v>
      </c>
      <c r="E290" s="71">
        <f t="shared" ref="E290:AA290" si="167">$D$11</f>
        <v>88.27</v>
      </c>
      <c r="F290" s="71">
        <f t="shared" si="167"/>
        <v>88.27</v>
      </c>
      <c r="G290" s="71">
        <f t="shared" si="167"/>
        <v>88.27</v>
      </c>
      <c r="H290" s="71">
        <f t="shared" si="167"/>
        <v>88.27</v>
      </c>
      <c r="I290" s="71">
        <f t="shared" si="167"/>
        <v>88.27</v>
      </c>
      <c r="J290" s="71">
        <f t="shared" si="167"/>
        <v>88.27</v>
      </c>
      <c r="K290" s="71">
        <f t="shared" si="167"/>
        <v>88.27</v>
      </c>
      <c r="L290" s="71">
        <f t="shared" si="167"/>
        <v>88.27</v>
      </c>
      <c r="M290" s="71">
        <f t="shared" si="167"/>
        <v>88.27</v>
      </c>
      <c r="N290" s="71">
        <f t="shared" si="167"/>
        <v>88.27</v>
      </c>
      <c r="O290" s="71">
        <f t="shared" si="167"/>
        <v>88.27</v>
      </c>
      <c r="P290" s="71">
        <f t="shared" si="167"/>
        <v>88.27</v>
      </c>
      <c r="Q290" s="71">
        <f t="shared" si="167"/>
        <v>88.27</v>
      </c>
      <c r="R290" s="71">
        <f t="shared" si="167"/>
        <v>88.27</v>
      </c>
      <c r="S290" s="71">
        <f t="shared" si="167"/>
        <v>88.27</v>
      </c>
      <c r="T290" s="71">
        <f t="shared" si="167"/>
        <v>88.27</v>
      </c>
      <c r="U290" s="71">
        <f t="shared" si="167"/>
        <v>88.27</v>
      </c>
      <c r="V290" s="71">
        <f t="shared" si="167"/>
        <v>88.27</v>
      </c>
      <c r="W290" s="71">
        <f t="shared" si="167"/>
        <v>88.27</v>
      </c>
      <c r="X290" s="71">
        <f t="shared" si="167"/>
        <v>88.27</v>
      </c>
      <c r="Y290" s="71">
        <f t="shared" si="167"/>
        <v>88.27</v>
      </c>
      <c r="Z290" s="71">
        <f t="shared" si="167"/>
        <v>88.27</v>
      </c>
      <c r="AA290" s="71">
        <f t="shared" si="167"/>
        <v>88.27</v>
      </c>
    </row>
    <row r="291" spans="1:27" ht="12.75" customHeight="1" x14ac:dyDescent="0.3">
      <c r="A291" s="162" t="s">
        <v>519</v>
      </c>
      <c r="B291" s="54" t="str">
        <f>"26"&amp;"."&amp;$B$662&amp;"."&amp;$B$663</f>
        <v>26.03.2024</v>
      </c>
      <c r="C291" s="134" t="s">
        <v>76</v>
      </c>
      <c r="D291" s="135">
        <f>ROUND(((D292+D293+D295+D294)/1000),5)</f>
        <v>3.2071000000000001</v>
      </c>
      <c r="E291" s="135">
        <f>ROUND(((E292+E293+E295+E294)/1000),5)</f>
        <v>3.10297</v>
      </c>
      <c r="F291" s="135">
        <f>ROUND(((F292+F293+F295+F294)/1000),5)</f>
        <v>3.0506899999999999</v>
      </c>
      <c r="G291" s="135">
        <f t="shared" ref="G291:AA291" si="168">ROUND(((G292+G293+G295+G294)/1000),5)</f>
        <v>3.0499000000000001</v>
      </c>
      <c r="H291" s="135">
        <f t="shared" si="168"/>
        <v>3.0895800000000002</v>
      </c>
      <c r="I291" s="135">
        <f t="shared" si="168"/>
        <v>3.2357300000000002</v>
      </c>
      <c r="J291" s="135">
        <f t="shared" si="168"/>
        <v>3.3415599999999999</v>
      </c>
      <c r="K291" s="135">
        <f t="shared" si="168"/>
        <v>3.6166100000000001</v>
      </c>
      <c r="L291" s="135">
        <f t="shared" si="168"/>
        <v>3.70418</v>
      </c>
      <c r="M291" s="135">
        <f t="shared" si="168"/>
        <v>3.7683200000000001</v>
      </c>
      <c r="N291" s="135">
        <f t="shared" si="168"/>
        <v>3.79792</v>
      </c>
      <c r="O291" s="135">
        <f t="shared" si="168"/>
        <v>3.8285800000000001</v>
      </c>
      <c r="P291" s="135">
        <f t="shared" si="168"/>
        <v>3.7958099999999999</v>
      </c>
      <c r="Q291" s="135">
        <f t="shared" si="168"/>
        <v>3.79765</v>
      </c>
      <c r="R291" s="135">
        <f t="shared" si="168"/>
        <v>3.7858499999999999</v>
      </c>
      <c r="S291" s="135">
        <f t="shared" si="168"/>
        <v>3.76179</v>
      </c>
      <c r="T291" s="135">
        <f t="shared" si="168"/>
        <v>3.75291</v>
      </c>
      <c r="U291" s="135">
        <f t="shared" si="168"/>
        <v>3.7052499999999999</v>
      </c>
      <c r="V291" s="135">
        <f t="shared" si="168"/>
        <v>3.7316799999999999</v>
      </c>
      <c r="W291" s="135">
        <f t="shared" si="168"/>
        <v>3.7622300000000002</v>
      </c>
      <c r="X291" s="135">
        <f t="shared" si="168"/>
        <v>3.7464499999999998</v>
      </c>
      <c r="Y291" s="135">
        <f t="shared" si="168"/>
        <v>3.6541100000000002</v>
      </c>
      <c r="Z291" s="135">
        <f t="shared" si="168"/>
        <v>3.4139499999999998</v>
      </c>
      <c r="AA291" s="135">
        <f t="shared" si="168"/>
        <v>3.2919299999999998</v>
      </c>
    </row>
    <row r="292" spans="1:27" ht="12.75" customHeight="1" outlineLevel="1" x14ac:dyDescent="0.3">
      <c r="A292" s="163" t="s">
        <v>520</v>
      </c>
      <c r="B292" s="94" t="s">
        <v>238</v>
      </c>
      <c r="C292" s="70" t="s">
        <v>79</v>
      </c>
      <c r="D292" s="71">
        <v>1396.27</v>
      </c>
      <c r="E292" s="71">
        <v>1292.1400000000001</v>
      </c>
      <c r="F292" s="71">
        <v>1239.8599999999999</v>
      </c>
      <c r="G292" s="71">
        <v>1239.07</v>
      </c>
      <c r="H292" s="71">
        <v>1278.75</v>
      </c>
      <c r="I292" s="71">
        <v>1424.9</v>
      </c>
      <c r="J292" s="71">
        <v>1530.73</v>
      </c>
      <c r="K292" s="71">
        <v>1805.78</v>
      </c>
      <c r="L292" s="71">
        <v>1893.35</v>
      </c>
      <c r="M292" s="71">
        <v>1957.49</v>
      </c>
      <c r="N292" s="71">
        <v>1987.09</v>
      </c>
      <c r="O292" s="71">
        <v>2017.75</v>
      </c>
      <c r="P292" s="71">
        <v>1984.98</v>
      </c>
      <c r="Q292" s="71">
        <v>1986.82</v>
      </c>
      <c r="R292" s="71">
        <v>1975.02</v>
      </c>
      <c r="S292" s="71">
        <v>1950.96</v>
      </c>
      <c r="T292" s="71">
        <v>1942.08</v>
      </c>
      <c r="U292" s="71">
        <v>1894.42</v>
      </c>
      <c r="V292" s="71">
        <v>1920.85</v>
      </c>
      <c r="W292" s="71">
        <v>1951.4</v>
      </c>
      <c r="X292" s="71">
        <v>1935.62</v>
      </c>
      <c r="Y292" s="71">
        <v>1843.28</v>
      </c>
      <c r="Z292" s="71">
        <v>1603.12</v>
      </c>
      <c r="AA292" s="71">
        <v>1481.1</v>
      </c>
    </row>
    <row r="293" spans="1:27" ht="12.75" customHeight="1" outlineLevel="1" x14ac:dyDescent="0.3">
      <c r="A293" s="163" t="s">
        <v>521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customHeight="1" outlineLevel="1" x14ac:dyDescent="0.3">
      <c r="A294" s="163" t="s">
        <v>522</v>
      </c>
      <c r="B294" s="94" t="s">
        <v>83</v>
      </c>
      <c r="C294" s="70" t="s">
        <v>79</v>
      </c>
      <c r="D294" s="71">
        <v>5.59</v>
      </c>
      <c r="E294" s="71">
        <v>5.59</v>
      </c>
      <c r="F294" s="71">
        <v>5.59</v>
      </c>
      <c r="G294" s="71">
        <v>5.59</v>
      </c>
      <c r="H294" s="71">
        <v>5.59</v>
      </c>
      <c r="I294" s="71">
        <v>5.59</v>
      </c>
      <c r="J294" s="71">
        <v>5.59</v>
      </c>
      <c r="K294" s="71">
        <v>5.59</v>
      </c>
      <c r="L294" s="71">
        <v>5.59</v>
      </c>
      <c r="M294" s="71">
        <v>5.59</v>
      </c>
      <c r="N294" s="71">
        <v>5.59</v>
      </c>
      <c r="O294" s="71">
        <v>5.59</v>
      </c>
      <c r="P294" s="71">
        <v>5.59</v>
      </c>
      <c r="Q294" s="71">
        <v>5.59</v>
      </c>
      <c r="R294" s="71">
        <v>5.59</v>
      </c>
      <c r="S294" s="71">
        <v>5.59</v>
      </c>
      <c r="T294" s="71">
        <v>5.59</v>
      </c>
      <c r="U294" s="71">
        <v>5.59</v>
      </c>
      <c r="V294" s="71">
        <v>5.59</v>
      </c>
      <c r="W294" s="71">
        <v>5.59</v>
      </c>
      <c r="X294" s="71">
        <v>5.59</v>
      </c>
      <c r="Y294" s="71">
        <v>5.59</v>
      </c>
      <c r="Z294" s="71">
        <v>5.59</v>
      </c>
      <c r="AA294" s="71">
        <v>5.59</v>
      </c>
    </row>
    <row r="295" spans="1:27" ht="12.75" customHeight="1" outlineLevel="1" x14ac:dyDescent="0.3">
      <c r="A295" s="163" t="s">
        <v>523</v>
      </c>
      <c r="B295" s="94" t="s">
        <v>81</v>
      </c>
      <c r="C295" s="70" t="s">
        <v>79</v>
      </c>
      <c r="D295" s="71">
        <f>$D$11</f>
        <v>88.27</v>
      </c>
      <c r="E295" s="71">
        <f t="shared" ref="E295:AA295" si="170">$D$11</f>
        <v>88.27</v>
      </c>
      <c r="F295" s="71">
        <f t="shared" si="170"/>
        <v>88.27</v>
      </c>
      <c r="G295" s="71">
        <f t="shared" si="170"/>
        <v>88.27</v>
      </c>
      <c r="H295" s="71">
        <f t="shared" si="170"/>
        <v>88.27</v>
      </c>
      <c r="I295" s="71">
        <f t="shared" si="170"/>
        <v>88.27</v>
      </c>
      <c r="J295" s="71">
        <f t="shared" si="170"/>
        <v>88.27</v>
      </c>
      <c r="K295" s="71">
        <f t="shared" si="170"/>
        <v>88.27</v>
      </c>
      <c r="L295" s="71">
        <f t="shared" si="170"/>
        <v>88.27</v>
      </c>
      <c r="M295" s="71">
        <f t="shared" si="170"/>
        <v>88.27</v>
      </c>
      <c r="N295" s="71">
        <f t="shared" si="170"/>
        <v>88.27</v>
      </c>
      <c r="O295" s="71">
        <f t="shared" si="170"/>
        <v>88.27</v>
      </c>
      <c r="P295" s="71">
        <f t="shared" si="170"/>
        <v>88.27</v>
      </c>
      <c r="Q295" s="71">
        <f t="shared" si="170"/>
        <v>88.27</v>
      </c>
      <c r="R295" s="71">
        <f t="shared" si="170"/>
        <v>88.27</v>
      </c>
      <c r="S295" s="71">
        <f t="shared" si="170"/>
        <v>88.27</v>
      </c>
      <c r="T295" s="71">
        <f t="shared" si="170"/>
        <v>88.27</v>
      </c>
      <c r="U295" s="71">
        <f t="shared" si="170"/>
        <v>88.27</v>
      </c>
      <c r="V295" s="71">
        <f t="shared" si="170"/>
        <v>88.27</v>
      </c>
      <c r="W295" s="71">
        <f t="shared" si="170"/>
        <v>88.27</v>
      </c>
      <c r="X295" s="71">
        <f t="shared" si="170"/>
        <v>88.27</v>
      </c>
      <c r="Y295" s="71">
        <f t="shared" si="170"/>
        <v>88.27</v>
      </c>
      <c r="Z295" s="71">
        <f t="shared" si="170"/>
        <v>88.27</v>
      </c>
      <c r="AA295" s="71">
        <f t="shared" si="170"/>
        <v>88.27</v>
      </c>
    </row>
    <row r="296" spans="1:27" ht="12.75" customHeight="1" x14ac:dyDescent="0.3">
      <c r="A296" s="162" t="s">
        <v>524</v>
      </c>
      <c r="B296" s="54" t="str">
        <f>"27"&amp;"."&amp;$B$662&amp;"."&amp;$B$663</f>
        <v>27.03.2024</v>
      </c>
      <c r="C296" s="134" t="s">
        <v>76</v>
      </c>
      <c r="D296" s="135">
        <f>ROUND(((D297+D298+D300+D299)/1000),5)</f>
        <v>3.0851000000000002</v>
      </c>
      <c r="E296" s="135">
        <f>ROUND(((E297+E298+E300+E299)/1000),5)</f>
        <v>3.0539000000000001</v>
      </c>
      <c r="F296" s="135">
        <f>ROUND(((F297+F298+F300+F299)/1000),5)</f>
        <v>3.0447299999999999</v>
      </c>
      <c r="G296" s="135">
        <f t="shared" ref="G296:AA296" si="171">ROUND(((G297+G298+G300+G299)/1000),5)</f>
        <v>3.0463800000000001</v>
      </c>
      <c r="H296" s="135">
        <f t="shared" si="171"/>
        <v>3.05124</v>
      </c>
      <c r="I296" s="135">
        <f t="shared" si="171"/>
        <v>3.1168900000000002</v>
      </c>
      <c r="J296" s="135">
        <f t="shared" si="171"/>
        <v>3.3276500000000002</v>
      </c>
      <c r="K296" s="135">
        <f t="shared" si="171"/>
        <v>3.6018400000000002</v>
      </c>
      <c r="L296" s="135">
        <f t="shared" si="171"/>
        <v>3.7288000000000001</v>
      </c>
      <c r="M296" s="135">
        <f t="shared" si="171"/>
        <v>3.8240400000000001</v>
      </c>
      <c r="N296" s="135">
        <f t="shared" si="171"/>
        <v>3.8813900000000001</v>
      </c>
      <c r="O296" s="135">
        <f t="shared" si="171"/>
        <v>3.9188000000000001</v>
      </c>
      <c r="P296" s="135">
        <f t="shared" si="171"/>
        <v>3.90429</v>
      </c>
      <c r="Q296" s="135">
        <f t="shared" si="171"/>
        <v>3.8985599999999998</v>
      </c>
      <c r="R296" s="135">
        <f t="shared" si="171"/>
        <v>3.8288199999999999</v>
      </c>
      <c r="S296" s="135">
        <f t="shared" si="171"/>
        <v>3.7385799999999998</v>
      </c>
      <c r="T296" s="135">
        <f t="shared" si="171"/>
        <v>3.7068599999999998</v>
      </c>
      <c r="U296" s="135">
        <f t="shared" si="171"/>
        <v>3.6349800000000001</v>
      </c>
      <c r="V296" s="135">
        <f t="shared" si="171"/>
        <v>3.6800099999999998</v>
      </c>
      <c r="W296" s="135">
        <f t="shared" si="171"/>
        <v>3.7741699999999998</v>
      </c>
      <c r="X296" s="135">
        <f t="shared" si="171"/>
        <v>3.76098</v>
      </c>
      <c r="Y296" s="135">
        <f t="shared" si="171"/>
        <v>3.6661199999999998</v>
      </c>
      <c r="Z296" s="135">
        <f t="shared" si="171"/>
        <v>3.4380099999999998</v>
      </c>
      <c r="AA296" s="135">
        <f t="shared" si="171"/>
        <v>3.2719200000000002</v>
      </c>
    </row>
    <row r="297" spans="1:27" ht="12.75" customHeight="1" outlineLevel="1" x14ac:dyDescent="0.3">
      <c r="A297" s="163" t="s">
        <v>525</v>
      </c>
      <c r="B297" s="94" t="s">
        <v>238</v>
      </c>
      <c r="C297" s="70" t="s">
        <v>79</v>
      </c>
      <c r="D297" s="71">
        <v>1274.27</v>
      </c>
      <c r="E297" s="71">
        <v>1243.07</v>
      </c>
      <c r="F297" s="71">
        <v>1233.9000000000001</v>
      </c>
      <c r="G297" s="71">
        <v>1235.55</v>
      </c>
      <c r="H297" s="71">
        <v>1240.4100000000001</v>
      </c>
      <c r="I297" s="71">
        <v>1306.06</v>
      </c>
      <c r="J297" s="71">
        <v>1516.82</v>
      </c>
      <c r="K297" s="71">
        <v>1791.01</v>
      </c>
      <c r="L297" s="71">
        <v>1917.97</v>
      </c>
      <c r="M297" s="71">
        <v>2013.21</v>
      </c>
      <c r="N297" s="71">
        <v>2070.56</v>
      </c>
      <c r="O297" s="71">
        <v>2107.9699999999998</v>
      </c>
      <c r="P297" s="71">
        <v>2093.46</v>
      </c>
      <c r="Q297" s="71">
        <v>2087.73</v>
      </c>
      <c r="R297" s="71">
        <v>2017.99</v>
      </c>
      <c r="S297" s="71">
        <v>1927.75</v>
      </c>
      <c r="T297" s="71">
        <v>1896.03</v>
      </c>
      <c r="U297" s="71">
        <v>1824.15</v>
      </c>
      <c r="V297" s="71">
        <v>1869.18</v>
      </c>
      <c r="W297" s="71">
        <v>1963.34</v>
      </c>
      <c r="X297" s="71">
        <v>1950.15</v>
      </c>
      <c r="Y297" s="71">
        <v>1855.29</v>
      </c>
      <c r="Z297" s="71">
        <v>1627.18</v>
      </c>
      <c r="AA297" s="71">
        <v>1461.09</v>
      </c>
    </row>
    <row r="298" spans="1:27" ht="12.75" customHeight="1" outlineLevel="1" x14ac:dyDescent="0.3">
      <c r="A298" s="163" t="s">
        <v>526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customHeight="1" outlineLevel="1" x14ac:dyDescent="0.3">
      <c r="A299" s="163" t="s">
        <v>527</v>
      </c>
      <c r="B299" s="94" t="s">
        <v>83</v>
      </c>
      <c r="C299" s="70" t="s">
        <v>79</v>
      </c>
      <c r="D299" s="71">
        <v>5.59</v>
      </c>
      <c r="E299" s="71">
        <v>5.59</v>
      </c>
      <c r="F299" s="71">
        <v>5.59</v>
      </c>
      <c r="G299" s="71">
        <v>5.59</v>
      </c>
      <c r="H299" s="71">
        <v>5.59</v>
      </c>
      <c r="I299" s="71">
        <v>5.59</v>
      </c>
      <c r="J299" s="71">
        <v>5.59</v>
      </c>
      <c r="K299" s="71">
        <v>5.59</v>
      </c>
      <c r="L299" s="71">
        <v>5.59</v>
      </c>
      <c r="M299" s="71">
        <v>5.59</v>
      </c>
      <c r="N299" s="71">
        <v>5.59</v>
      </c>
      <c r="O299" s="71">
        <v>5.59</v>
      </c>
      <c r="P299" s="71">
        <v>5.59</v>
      </c>
      <c r="Q299" s="71">
        <v>5.59</v>
      </c>
      <c r="R299" s="71">
        <v>5.59</v>
      </c>
      <c r="S299" s="71">
        <v>5.59</v>
      </c>
      <c r="T299" s="71">
        <v>5.59</v>
      </c>
      <c r="U299" s="71">
        <v>5.59</v>
      </c>
      <c r="V299" s="71">
        <v>5.59</v>
      </c>
      <c r="W299" s="71">
        <v>5.59</v>
      </c>
      <c r="X299" s="71">
        <v>5.59</v>
      </c>
      <c r="Y299" s="71">
        <v>5.59</v>
      </c>
      <c r="Z299" s="71">
        <v>5.59</v>
      </c>
      <c r="AA299" s="71">
        <v>5.59</v>
      </c>
    </row>
    <row r="300" spans="1:27" ht="12.75" customHeight="1" outlineLevel="1" x14ac:dyDescent="0.3">
      <c r="A300" s="163" t="s">
        <v>528</v>
      </c>
      <c r="B300" s="94" t="s">
        <v>81</v>
      </c>
      <c r="C300" s="70" t="s">
        <v>79</v>
      </c>
      <c r="D300" s="71">
        <f>$D$11</f>
        <v>88.27</v>
      </c>
      <c r="E300" s="71">
        <f t="shared" ref="E300:AA300" si="173">$D$11</f>
        <v>88.27</v>
      </c>
      <c r="F300" s="71">
        <f t="shared" si="173"/>
        <v>88.27</v>
      </c>
      <c r="G300" s="71">
        <f t="shared" si="173"/>
        <v>88.27</v>
      </c>
      <c r="H300" s="71">
        <f t="shared" si="173"/>
        <v>88.27</v>
      </c>
      <c r="I300" s="71">
        <f t="shared" si="173"/>
        <v>88.27</v>
      </c>
      <c r="J300" s="71">
        <f t="shared" si="173"/>
        <v>88.27</v>
      </c>
      <c r="K300" s="71">
        <f t="shared" si="173"/>
        <v>88.27</v>
      </c>
      <c r="L300" s="71">
        <f t="shared" si="173"/>
        <v>88.27</v>
      </c>
      <c r="M300" s="71">
        <f t="shared" si="173"/>
        <v>88.27</v>
      </c>
      <c r="N300" s="71">
        <f t="shared" si="173"/>
        <v>88.27</v>
      </c>
      <c r="O300" s="71">
        <f t="shared" si="173"/>
        <v>88.27</v>
      </c>
      <c r="P300" s="71">
        <f t="shared" si="173"/>
        <v>88.27</v>
      </c>
      <c r="Q300" s="71">
        <f t="shared" si="173"/>
        <v>88.27</v>
      </c>
      <c r="R300" s="71">
        <f t="shared" si="173"/>
        <v>88.27</v>
      </c>
      <c r="S300" s="71">
        <f t="shared" si="173"/>
        <v>88.27</v>
      </c>
      <c r="T300" s="71">
        <f t="shared" si="173"/>
        <v>88.27</v>
      </c>
      <c r="U300" s="71">
        <f t="shared" si="173"/>
        <v>88.27</v>
      </c>
      <c r="V300" s="71">
        <f t="shared" si="173"/>
        <v>88.27</v>
      </c>
      <c r="W300" s="71">
        <f t="shared" si="173"/>
        <v>88.27</v>
      </c>
      <c r="X300" s="71">
        <f t="shared" si="173"/>
        <v>88.27</v>
      </c>
      <c r="Y300" s="71">
        <f t="shared" si="173"/>
        <v>88.27</v>
      </c>
      <c r="Z300" s="71">
        <f t="shared" si="173"/>
        <v>88.27</v>
      </c>
      <c r="AA300" s="71">
        <f t="shared" si="173"/>
        <v>88.27</v>
      </c>
    </row>
    <row r="301" spans="1:27" ht="12.75" customHeight="1" x14ac:dyDescent="0.3">
      <c r="A301" s="162" t="s">
        <v>529</v>
      </c>
      <c r="B301" s="54" t="str">
        <f>"28"&amp;"."&amp;$B$662&amp;"."&amp;$B$663</f>
        <v>28.03.2024</v>
      </c>
      <c r="C301" s="134" t="s">
        <v>76</v>
      </c>
      <c r="D301" s="135">
        <f>ROUND(((D302+D303+D305+D304)/1000),5)</f>
        <v>3.1031599999999999</v>
      </c>
      <c r="E301" s="135">
        <f>ROUND(((E302+E303+E305+E304)/1000),5)</f>
        <v>3.0546600000000002</v>
      </c>
      <c r="F301" s="135">
        <f>ROUND(((F302+F303+F305+F304)/1000),5)</f>
        <v>3.0476899999999998</v>
      </c>
      <c r="G301" s="135">
        <f t="shared" ref="G301:AA301" si="174">ROUND(((G302+G303+G305+G304)/1000),5)</f>
        <v>3.04596</v>
      </c>
      <c r="H301" s="135">
        <f t="shared" si="174"/>
        <v>3.0529700000000002</v>
      </c>
      <c r="I301" s="135">
        <f t="shared" si="174"/>
        <v>3.2251099999999999</v>
      </c>
      <c r="J301" s="135">
        <f t="shared" si="174"/>
        <v>3.3548200000000001</v>
      </c>
      <c r="K301" s="135">
        <f t="shared" si="174"/>
        <v>3.6501600000000001</v>
      </c>
      <c r="L301" s="135">
        <f t="shared" si="174"/>
        <v>3.7395999999999998</v>
      </c>
      <c r="M301" s="135">
        <f t="shared" si="174"/>
        <v>3.8247599999999999</v>
      </c>
      <c r="N301" s="135">
        <f t="shared" si="174"/>
        <v>3.8129599999999999</v>
      </c>
      <c r="O301" s="135">
        <f t="shared" si="174"/>
        <v>3.8250799999999998</v>
      </c>
      <c r="P301" s="135">
        <f t="shared" si="174"/>
        <v>3.8244099999999999</v>
      </c>
      <c r="Q301" s="135">
        <f t="shared" si="174"/>
        <v>3.8191299999999999</v>
      </c>
      <c r="R301" s="135">
        <f t="shared" si="174"/>
        <v>3.8078099999999999</v>
      </c>
      <c r="S301" s="135">
        <f t="shared" si="174"/>
        <v>3.7806999999999999</v>
      </c>
      <c r="T301" s="135">
        <f t="shared" si="174"/>
        <v>3.7551000000000001</v>
      </c>
      <c r="U301" s="135">
        <f t="shared" si="174"/>
        <v>3.7039300000000002</v>
      </c>
      <c r="V301" s="135">
        <f t="shared" si="174"/>
        <v>3.7423000000000002</v>
      </c>
      <c r="W301" s="135">
        <f t="shared" si="174"/>
        <v>3.8343099999999999</v>
      </c>
      <c r="X301" s="135">
        <f t="shared" si="174"/>
        <v>3.8052999999999999</v>
      </c>
      <c r="Y301" s="135">
        <f t="shared" si="174"/>
        <v>3.7179000000000002</v>
      </c>
      <c r="Z301" s="135">
        <f t="shared" si="174"/>
        <v>3.53586</v>
      </c>
      <c r="AA301" s="135">
        <f t="shared" si="174"/>
        <v>3.3015500000000002</v>
      </c>
    </row>
    <row r="302" spans="1:27" ht="12.75" customHeight="1" outlineLevel="1" x14ac:dyDescent="0.3">
      <c r="A302" s="163" t="s">
        <v>530</v>
      </c>
      <c r="B302" s="94" t="s">
        <v>238</v>
      </c>
      <c r="C302" s="70" t="s">
        <v>79</v>
      </c>
      <c r="D302" s="71">
        <v>1292.33</v>
      </c>
      <c r="E302" s="71">
        <v>1243.83</v>
      </c>
      <c r="F302" s="71">
        <v>1236.8599999999999</v>
      </c>
      <c r="G302" s="71">
        <v>1235.1300000000001</v>
      </c>
      <c r="H302" s="71">
        <v>1242.1400000000001</v>
      </c>
      <c r="I302" s="71">
        <v>1414.28</v>
      </c>
      <c r="J302" s="71">
        <v>1543.99</v>
      </c>
      <c r="K302" s="71">
        <v>1839.33</v>
      </c>
      <c r="L302" s="71">
        <v>1928.77</v>
      </c>
      <c r="M302" s="71">
        <v>2013.93</v>
      </c>
      <c r="N302" s="71">
        <v>2002.13</v>
      </c>
      <c r="O302" s="71">
        <v>2014.25</v>
      </c>
      <c r="P302" s="71">
        <v>2013.58</v>
      </c>
      <c r="Q302" s="71">
        <v>2008.3</v>
      </c>
      <c r="R302" s="71">
        <v>1996.98</v>
      </c>
      <c r="S302" s="71">
        <v>1969.87</v>
      </c>
      <c r="T302" s="71">
        <v>1944.27</v>
      </c>
      <c r="U302" s="71">
        <v>1893.1</v>
      </c>
      <c r="V302" s="71">
        <v>1931.47</v>
      </c>
      <c r="W302" s="71">
        <v>2023.48</v>
      </c>
      <c r="X302" s="71">
        <v>1994.47</v>
      </c>
      <c r="Y302" s="71">
        <v>1907.07</v>
      </c>
      <c r="Z302" s="71">
        <v>1725.03</v>
      </c>
      <c r="AA302" s="71">
        <v>1490.72</v>
      </c>
    </row>
    <row r="303" spans="1:27" ht="12.75" customHeight="1" outlineLevel="1" x14ac:dyDescent="0.3">
      <c r="A303" s="163" t="s">
        <v>531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customHeight="1" outlineLevel="1" x14ac:dyDescent="0.3">
      <c r="A304" s="163" t="s">
        <v>532</v>
      </c>
      <c r="B304" s="94" t="s">
        <v>83</v>
      </c>
      <c r="C304" s="70" t="s">
        <v>79</v>
      </c>
      <c r="D304" s="71">
        <v>5.59</v>
      </c>
      <c r="E304" s="71">
        <v>5.59</v>
      </c>
      <c r="F304" s="71">
        <v>5.59</v>
      </c>
      <c r="G304" s="71">
        <v>5.59</v>
      </c>
      <c r="H304" s="71">
        <v>5.59</v>
      </c>
      <c r="I304" s="71">
        <v>5.59</v>
      </c>
      <c r="J304" s="71">
        <v>5.59</v>
      </c>
      <c r="K304" s="71">
        <v>5.59</v>
      </c>
      <c r="L304" s="71">
        <v>5.59</v>
      </c>
      <c r="M304" s="71">
        <v>5.59</v>
      </c>
      <c r="N304" s="71">
        <v>5.59</v>
      </c>
      <c r="O304" s="71">
        <v>5.59</v>
      </c>
      <c r="P304" s="71">
        <v>5.59</v>
      </c>
      <c r="Q304" s="71">
        <v>5.59</v>
      </c>
      <c r="R304" s="71">
        <v>5.59</v>
      </c>
      <c r="S304" s="71">
        <v>5.59</v>
      </c>
      <c r="T304" s="71">
        <v>5.59</v>
      </c>
      <c r="U304" s="71">
        <v>5.59</v>
      </c>
      <c r="V304" s="71">
        <v>5.59</v>
      </c>
      <c r="W304" s="71">
        <v>5.59</v>
      </c>
      <c r="X304" s="71">
        <v>5.59</v>
      </c>
      <c r="Y304" s="71">
        <v>5.59</v>
      </c>
      <c r="Z304" s="71">
        <v>5.59</v>
      </c>
      <c r="AA304" s="71">
        <v>5.59</v>
      </c>
    </row>
    <row r="305" spans="1:27" ht="12.75" customHeight="1" outlineLevel="1" x14ac:dyDescent="0.3">
      <c r="A305" s="163" t="s">
        <v>533</v>
      </c>
      <c r="B305" s="94" t="s">
        <v>81</v>
      </c>
      <c r="C305" s="70" t="s">
        <v>79</v>
      </c>
      <c r="D305" s="71">
        <f>$D$11</f>
        <v>88.27</v>
      </c>
      <c r="E305" s="71">
        <f t="shared" ref="E305:AA305" si="176">$D$11</f>
        <v>88.27</v>
      </c>
      <c r="F305" s="71">
        <f t="shared" si="176"/>
        <v>88.27</v>
      </c>
      <c r="G305" s="71">
        <f t="shared" si="176"/>
        <v>88.27</v>
      </c>
      <c r="H305" s="71">
        <f t="shared" si="176"/>
        <v>88.27</v>
      </c>
      <c r="I305" s="71">
        <f t="shared" si="176"/>
        <v>88.27</v>
      </c>
      <c r="J305" s="71">
        <f t="shared" si="176"/>
        <v>88.27</v>
      </c>
      <c r="K305" s="71">
        <f t="shared" si="176"/>
        <v>88.27</v>
      </c>
      <c r="L305" s="71">
        <f t="shared" si="176"/>
        <v>88.27</v>
      </c>
      <c r="M305" s="71">
        <f t="shared" si="176"/>
        <v>88.27</v>
      </c>
      <c r="N305" s="71">
        <f t="shared" si="176"/>
        <v>88.27</v>
      </c>
      <c r="O305" s="71">
        <f t="shared" si="176"/>
        <v>88.27</v>
      </c>
      <c r="P305" s="71">
        <f t="shared" si="176"/>
        <v>88.27</v>
      </c>
      <c r="Q305" s="71">
        <f t="shared" si="176"/>
        <v>88.27</v>
      </c>
      <c r="R305" s="71">
        <f t="shared" si="176"/>
        <v>88.27</v>
      </c>
      <c r="S305" s="71">
        <f t="shared" si="176"/>
        <v>88.27</v>
      </c>
      <c r="T305" s="71">
        <f t="shared" si="176"/>
        <v>88.27</v>
      </c>
      <c r="U305" s="71">
        <f t="shared" si="176"/>
        <v>88.27</v>
      </c>
      <c r="V305" s="71">
        <f t="shared" si="176"/>
        <v>88.27</v>
      </c>
      <c r="W305" s="71">
        <f t="shared" si="176"/>
        <v>88.27</v>
      </c>
      <c r="X305" s="71">
        <f t="shared" si="176"/>
        <v>88.27</v>
      </c>
      <c r="Y305" s="71">
        <f t="shared" si="176"/>
        <v>88.27</v>
      </c>
      <c r="Z305" s="71">
        <f t="shared" si="176"/>
        <v>88.27</v>
      </c>
      <c r="AA305" s="71">
        <f t="shared" si="176"/>
        <v>88.27</v>
      </c>
    </row>
    <row r="306" spans="1:27" ht="12.75" customHeight="1" x14ac:dyDescent="0.3">
      <c r="A306" s="162" t="s">
        <v>534</v>
      </c>
      <c r="B306" s="54" t="str">
        <f>"29"&amp;"."&amp;$B$662&amp;"."&amp;$B$663</f>
        <v>29.03.2024</v>
      </c>
      <c r="C306" s="134" t="s">
        <v>76</v>
      </c>
      <c r="D306" s="135">
        <f>ROUND(((D307+D308+D310+D309)/1000),5)</f>
        <v>3.2299000000000002</v>
      </c>
      <c r="E306" s="135">
        <f>ROUND(((E307+E308+E310+E309)/1000),5)</f>
        <v>3.11605</v>
      </c>
      <c r="F306" s="135">
        <f>ROUND(((F307+F308+F310+F309)/1000),5)</f>
        <v>3.1048800000000001</v>
      </c>
      <c r="G306" s="135">
        <f t="shared" ref="G306:AA306" si="177">ROUND(((G307+G308+G310+G309)/1000),5)</f>
        <v>3.1013299999999999</v>
      </c>
      <c r="H306" s="135">
        <f t="shared" si="177"/>
        <v>3.1131600000000001</v>
      </c>
      <c r="I306" s="135">
        <f t="shared" si="177"/>
        <v>3.2295699999999998</v>
      </c>
      <c r="J306" s="135">
        <f t="shared" si="177"/>
        <v>3.3733499999999998</v>
      </c>
      <c r="K306" s="135">
        <f t="shared" si="177"/>
        <v>3.6695099999999998</v>
      </c>
      <c r="L306" s="135">
        <f t="shared" si="177"/>
        <v>3.8063199999999999</v>
      </c>
      <c r="M306" s="135">
        <f t="shared" si="177"/>
        <v>3.8552499999999998</v>
      </c>
      <c r="N306" s="135">
        <f t="shared" si="177"/>
        <v>3.8622800000000002</v>
      </c>
      <c r="O306" s="135">
        <f t="shared" si="177"/>
        <v>3.8914</v>
      </c>
      <c r="P306" s="135">
        <f t="shared" si="177"/>
        <v>3.8784200000000002</v>
      </c>
      <c r="Q306" s="135">
        <f t="shared" si="177"/>
        <v>3.8662200000000002</v>
      </c>
      <c r="R306" s="135">
        <f t="shared" si="177"/>
        <v>3.85331</v>
      </c>
      <c r="S306" s="135">
        <f t="shared" si="177"/>
        <v>3.8452999999999999</v>
      </c>
      <c r="T306" s="135">
        <f t="shared" si="177"/>
        <v>3.8218299999999998</v>
      </c>
      <c r="U306" s="135">
        <f t="shared" si="177"/>
        <v>3.7693699999999999</v>
      </c>
      <c r="V306" s="135">
        <f t="shared" si="177"/>
        <v>3.7998099999999999</v>
      </c>
      <c r="W306" s="135">
        <f t="shared" si="177"/>
        <v>3.8441299999999998</v>
      </c>
      <c r="X306" s="135">
        <f t="shared" si="177"/>
        <v>3.8433999999999999</v>
      </c>
      <c r="Y306" s="135">
        <f t="shared" si="177"/>
        <v>3.7977400000000001</v>
      </c>
      <c r="Z306" s="135">
        <f t="shared" si="177"/>
        <v>3.6368</v>
      </c>
      <c r="AA306" s="135">
        <f t="shared" si="177"/>
        <v>3.3368899999999999</v>
      </c>
    </row>
    <row r="307" spans="1:27" ht="12.75" customHeight="1" outlineLevel="1" x14ac:dyDescent="0.3">
      <c r="A307" s="163" t="s">
        <v>535</v>
      </c>
      <c r="B307" s="94" t="s">
        <v>238</v>
      </c>
      <c r="C307" s="70" t="s">
        <v>79</v>
      </c>
      <c r="D307" s="71">
        <v>1419.07</v>
      </c>
      <c r="E307" s="71">
        <v>1305.22</v>
      </c>
      <c r="F307" s="71">
        <v>1294.05</v>
      </c>
      <c r="G307" s="71">
        <v>1290.5</v>
      </c>
      <c r="H307" s="71">
        <v>1302.33</v>
      </c>
      <c r="I307" s="71">
        <v>1418.74</v>
      </c>
      <c r="J307" s="71">
        <v>1562.52</v>
      </c>
      <c r="K307" s="71">
        <v>1858.68</v>
      </c>
      <c r="L307" s="71">
        <v>1995.49</v>
      </c>
      <c r="M307" s="71">
        <v>2044.42</v>
      </c>
      <c r="N307" s="71">
        <v>2051.4499999999998</v>
      </c>
      <c r="O307" s="71">
        <v>2080.5700000000002</v>
      </c>
      <c r="P307" s="71">
        <v>2067.59</v>
      </c>
      <c r="Q307" s="71">
        <v>2055.39</v>
      </c>
      <c r="R307" s="71">
        <v>2042.48</v>
      </c>
      <c r="S307" s="71">
        <v>2034.47</v>
      </c>
      <c r="T307" s="71">
        <v>2011</v>
      </c>
      <c r="U307" s="71">
        <v>1958.54</v>
      </c>
      <c r="V307" s="71">
        <v>1988.98</v>
      </c>
      <c r="W307" s="71">
        <v>2033.3</v>
      </c>
      <c r="X307" s="71">
        <v>2032.57</v>
      </c>
      <c r="Y307" s="71">
        <v>1986.91</v>
      </c>
      <c r="Z307" s="71">
        <v>1825.97</v>
      </c>
      <c r="AA307" s="71">
        <v>1526.06</v>
      </c>
    </row>
    <row r="308" spans="1:27" ht="12.75" customHeight="1" outlineLevel="1" x14ac:dyDescent="0.3">
      <c r="A308" s="163" t="s">
        <v>536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customHeight="1" outlineLevel="1" x14ac:dyDescent="0.3">
      <c r="A309" s="163" t="s">
        <v>537</v>
      </c>
      <c r="B309" s="94" t="s">
        <v>83</v>
      </c>
      <c r="C309" s="70" t="s">
        <v>79</v>
      </c>
      <c r="D309" s="71">
        <v>5.59</v>
      </c>
      <c r="E309" s="71">
        <v>5.59</v>
      </c>
      <c r="F309" s="71">
        <v>5.59</v>
      </c>
      <c r="G309" s="71">
        <v>5.59</v>
      </c>
      <c r="H309" s="71">
        <v>5.59</v>
      </c>
      <c r="I309" s="71">
        <v>5.59</v>
      </c>
      <c r="J309" s="71">
        <v>5.59</v>
      </c>
      <c r="K309" s="71">
        <v>5.59</v>
      </c>
      <c r="L309" s="71">
        <v>5.59</v>
      </c>
      <c r="M309" s="71">
        <v>5.59</v>
      </c>
      <c r="N309" s="71">
        <v>5.59</v>
      </c>
      <c r="O309" s="71">
        <v>5.59</v>
      </c>
      <c r="P309" s="71">
        <v>5.59</v>
      </c>
      <c r="Q309" s="71">
        <v>5.59</v>
      </c>
      <c r="R309" s="71">
        <v>5.59</v>
      </c>
      <c r="S309" s="71">
        <v>5.59</v>
      </c>
      <c r="T309" s="71">
        <v>5.59</v>
      </c>
      <c r="U309" s="71">
        <v>5.59</v>
      </c>
      <c r="V309" s="71">
        <v>5.59</v>
      </c>
      <c r="W309" s="71">
        <v>5.59</v>
      </c>
      <c r="X309" s="71">
        <v>5.59</v>
      </c>
      <c r="Y309" s="71">
        <v>5.59</v>
      </c>
      <c r="Z309" s="71">
        <v>5.59</v>
      </c>
      <c r="AA309" s="71">
        <v>5.59</v>
      </c>
    </row>
    <row r="310" spans="1:27" ht="12.75" customHeight="1" outlineLevel="1" x14ac:dyDescent="0.3">
      <c r="A310" s="163" t="s">
        <v>538</v>
      </c>
      <c r="B310" s="94" t="s">
        <v>81</v>
      </c>
      <c r="C310" s="70" t="s">
        <v>79</v>
      </c>
      <c r="D310" s="71">
        <f>$D$11</f>
        <v>88.27</v>
      </c>
      <c r="E310" s="71">
        <f t="shared" ref="E310:AA310" si="179">$D$11</f>
        <v>88.27</v>
      </c>
      <c r="F310" s="71">
        <f t="shared" si="179"/>
        <v>88.27</v>
      </c>
      <c r="G310" s="71">
        <f t="shared" si="179"/>
        <v>88.27</v>
      </c>
      <c r="H310" s="71">
        <f t="shared" si="179"/>
        <v>88.27</v>
      </c>
      <c r="I310" s="71">
        <f t="shared" si="179"/>
        <v>88.27</v>
      </c>
      <c r="J310" s="71">
        <f t="shared" si="179"/>
        <v>88.27</v>
      </c>
      <c r="K310" s="71">
        <f t="shared" si="179"/>
        <v>88.27</v>
      </c>
      <c r="L310" s="71">
        <f t="shared" si="179"/>
        <v>88.27</v>
      </c>
      <c r="M310" s="71">
        <f t="shared" si="179"/>
        <v>88.27</v>
      </c>
      <c r="N310" s="71">
        <f t="shared" si="179"/>
        <v>88.27</v>
      </c>
      <c r="O310" s="71">
        <f t="shared" si="179"/>
        <v>88.27</v>
      </c>
      <c r="P310" s="71">
        <f t="shared" si="179"/>
        <v>88.27</v>
      </c>
      <c r="Q310" s="71">
        <f t="shared" si="179"/>
        <v>88.27</v>
      </c>
      <c r="R310" s="71">
        <f t="shared" si="179"/>
        <v>88.27</v>
      </c>
      <c r="S310" s="71">
        <f t="shared" si="179"/>
        <v>88.27</v>
      </c>
      <c r="T310" s="71">
        <f t="shared" si="179"/>
        <v>88.27</v>
      </c>
      <c r="U310" s="71">
        <f t="shared" si="179"/>
        <v>88.27</v>
      </c>
      <c r="V310" s="71">
        <f t="shared" si="179"/>
        <v>88.27</v>
      </c>
      <c r="W310" s="71">
        <f t="shared" si="179"/>
        <v>88.27</v>
      </c>
      <c r="X310" s="71">
        <f t="shared" si="179"/>
        <v>88.27</v>
      </c>
      <c r="Y310" s="71">
        <f t="shared" si="179"/>
        <v>88.27</v>
      </c>
      <c r="Z310" s="71">
        <f t="shared" si="179"/>
        <v>88.27</v>
      </c>
      <c r="AA310" s="71">
        <f t="shared" si="179"/>
        <v>88.27</v>
      </c>
    </row>
    <row r="311" spans="1:27" ht="12.75" customHeight="1" x14ac:dyDescent="0.3">
      <c r="A311" s="162" t="s">
        <v>539</v>
      </c>
      <c r="B311" s="54" t="str">
        <f>"30"&amp;"."&amp;$B$662&amp;"."&amp;$B$663</f>
        <v>30.03.2024</v>
      </c>
      <c r="C311" s="134" t="s">
        <v>76</v>
      </c>
      <c r="D311" s="135">
        <f>ROUND(((D312+D313+D315+D314)/1000),5)</f>
        <v>3.31718</v>
      </c>
      <c r="E311" s="135">
        <f>ROUND(((E312+E313+E315+E314)/1000),5)</f>
        <v>3.24587</v>
      </c>
      <c r="F311" s="135">
        <f>ROUND(((F312+F313+F315+F314)/1000),5)</f>
        <v>3.1794099999999998</v>
      </c>
      <c r="G311" s="135">
        <f t="shared" ref="G311:AA311" si="180">ROUND(((G312+G313+G315+G314)/1000),5)</f>
        <v>3.1182400000000001</v>
      </c>
      <c r="H311" s="135">
        <f t="shared" si="180"/>
        <v>3.1701600000000001</v>
      </c>
      <c r="I311" s="135">
        <f t="shared" si="180"/>
        <v>3.2326800000000002</v>
      </c>
      <c r="J311" s="135">
        <f t="shared" si="180"/>
        <v>3.2567400000000002</v>
      </c>
      <c r="K311" s="135">
        <f t="shared" si="180"/>
        <v>3.3365399999999998</v>
      </c>
      <c r="L311" s="135">
        <f t="shared" si="180"/>
        <v>3.6738400000000002</v>
      </c>
      <c r="M311" s="135">
        <f t="shared" si="180"/>
        <v>3.7718500000000001</v>
      </c>
      <c r="N311" s="135">
        <f t="shared" si="180"/>
        <v>3.83921</v>
      </c>
      <c r="O311" s="135">
        <f t="shared" si="180"/>
        <v>3.8595999999999999</v>
      </c>
      <c r="P311" s="135">
        <f t="shared" si="180"/>
        <v>3.8396599999999999</v>
      </c>
      <c r="Q311" s="135">
        <f t="shared" si="180"/>
        <v>3.8200699999999999</v>
      </c>
      <c r="R311" s="135">
        <f t="shared" si="180"/>
        <v>3.8031199999999998</v>
      </c>
      <c r="S311" s="135">
        <f t="shared" si="180"/>
        <v>3.7934100000000002</v>
      </c>
      <c r="T311" s="135">
        <f t="shared" si="180"/>
        <v>3.7861899999999999</v>
      </c>
      <c r="U311" s="135">
        <f t="shared" si="180"/>
        <v>3.7727499999999998</v>
      </c>
      <c r="V311" s="135">
        <f t="shared" si="180"/>
        <v>3.8138800000000002</v>
      </c>
      <c r="W311" s="135">
        <f t="shared" si="180"/>
        <v>3.8530799999999998</v>
      </c>
      <c r="X311" s="135">
        <f t="shared" si="180"/>
        <v>3.8487300000000002</v>
      </c>
      <c r="Y311" s="135">
        <f t="shared" si="180"/>
        <v>3.8032300000000001</v>
      </c>
      <c r="Z311" s="135">
        <f t="shared" si="180"/>
        <v>3.6371000000000002</v>
      </c>
      <c r="AA311" s="135">
        <f t="shared" si="180"/>
        <v>3.37595</v>
      </c>
    </row>
    <row r="312" spans="1:27" ht="12.75" customHeight="1" outlineLevel="1" x14ac:dyDescent="0.3">
      <c r="A312" s="163" t="s">
        <v>540</v>
      </c>
      <c r="B312" s="94" t="s">
        <v>238</v>
      </c>
      <c r="C312" s="70" t="s">
        <v>79</v>
      </c>
      <c r="D312" s="71">
        <v>1506.35</v>
      </c>
      <c r="E312" s="71">
        <v>1435.04</v>
      </c>
      <c r="F312" s="71">
        <v>1368.58</v>
      </c>
      <c r="G312" s="71">
        <v>1307.4100000000001</v>
      </c>
      <c r="H312" s="71">
        <v>1359.33</v>
      </c>
      <c r="I312" s="71">
        <v>1421.85</v>
      </c>
      <c r="J312" s="71">
        <v>1445.91</v>
      </c>
      <c r="K312" s="71">
        <v>1525.71</v>
      </c>
      <c r="L312" s="71">
        <v>1863.01</v>
      </c>
      <c r="M312" s="71">
        <v>1961.02</v>
      </c>
      <c r="N312" s="71">
        <v>2028.38</v>
      </c>
      <c r="O312" s="71">
        <v>2048.77</v>
      </c>
      <c r="P312" s="71">
        <v>2028.83</v>
      </c>
      <c r="Q312" s="71">
        <v>2009.24</v>
      </c>
      <c r="R312" s="71">
        <v>1992.29</v>
      </c>
      <c r="S312" s="71">
        <v>1982.58</v>
      </c>
      <c r="T312" s="71">
        <v>1975.36</v>
      </c>
      <c r="U312" s="71">
        <v>1961.92</v>
      </c>
      <c r="V312" s="71">
        <v>2003.05</v>
      </c>
      <c r="W312" s="71">
        <v>2042.25</v>
      </c>
      <c r="X312" s="71">
        <v>2037.9</v>
      </c>
      <c r="Y312" s="71">
        <v>1992.4</v>
      </c>
      <c r="Z312" s="71">
        <v>1826.27</v>
      </c>
      <c r="AA312" s="71">
        <v>1565.12</v>
      </c>
    </row>
    <row r="313" spans="1:27" ht="12.75" customHeight="1" outlineLevel="1" x14ac:dyDescent="0.3">
      <c r="A313" s="163" t="s">
        <v>541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customHeight="1" outlineLevel="1" x14ac:dyDescent="0.3">
      <c r="A314" s="163" t="s">
        <v>542</v>
      </c>
      <c r="B314" s="94" t="s">
        <v>83</v>
      </c>
      <c r="C314" s="70" t="s">
        <v>79</v>
      </c>
      <c r="D314" s="71">
        <v>5.59</v>
      </c>
      <c r="E314" s="71">
        <v>5.59</v>
      </c>
      <c r="F314" s="71">
        <v>5.59</v>
      </c>
      <c r="G314" s="71">
        <v>5.59</v>
      </c>
      <c r="H314" s="71">
        <v>5.59</v>
      </c>
      <c r="I314" s="71">
        <v>5.59</v>
      </c>
      <c r="J314" s="71">
        <v>5.59</v>
      </c>
      <c r="K314" s="71">
        <v>5.59</v>
      </c>
      <c r="L314" s="71">
        <v>5.59</v>
      </c>
      <c r="M314" s="71">
        <v>5.59</v>
      </c>
      <c r="N314" s="71">
        <v>5.59</v>
      </c>
      <c r="O314" s="71">
        <v>5.59</v>
      </c>
      <c r="P314" s="71">
        <v>5.59</v>
      </c>
      <c r="Q314" s="71">
        <v>5.59</v>
      </c>
      <c r="R314" s="71">
        <v>5.59</v>
      </c>
      <c r="S314" s="71">
        <v>5.59</v>
      </c>
      <c r="T314" s="71">
        <v>5.59</v>
      </c>
      <c r="U314" s="71">
        <v>5.59</v>
      </c>
      <c r="V314" s="71">
        <v>5.59</v>
      </c>
      <c r="W314" s="71">
        <v>5.59</v>
      </c>
      <c r="X314" s="71">
        <v>5.59</v>
      </c>
      <c r="Y314" s="71">
        <v>5.59</v>
      </c>
      <c r="Z314" s="71">
        <v>5.59</v>
      </c>
      <c r="AA314" s="71">
        <v>5.59</v>
      </c>
    </row>
    <row r="315" spans="1:27" ht="12.75" customHeight="1" outlineLevel="1" x14ac:dyDescent="0.3">
      <c r="A315" s="163" t="s">
        <v>543</v>
      </c>
      <c r="B315" s="94" t="s">
        <v>81</v>
      </c>
      <c r="C315" s="70" t="s">
        <v>79</v>
      </c>
      <c r="D315" s="71">
        <f>$D$11</f>
        <v>88.27</v>
      </c>
      <c r="E315" s="71">
        <f t="shared" ref="E315:AA315" si="182">$D$11</f>
        <v>88.27</v>
      </c>
      <c r="F315" s="71">
        <f t="shared" si="182"/>
        <v>88.27</v>
      </c>
      <c r="G315" s="71">
        <f t="shared" si="182"/>
        <v>88.27</v>
      </c>
      <c r="H315" s="71">
        <f t="shared" si="182"/>
        <v>88.27</v>
      </c>
      <c r="I315" s="71">
        <f t="shared" si="182"/>
        <v>88.27</v>
      </c>
      <c r="J315" s="71">
        <f t="shared" si="182"/>
        <v>88.27</v>
      </c>
      <c r="K315" s="71">
        <f t="shared" si="182"/>
        <v>88.27</v>
      </c>
      <c r="L315" s="71">
        <f t="shared" si="182"/>
        <v>88.27</v>
      </c>
      <c r="M315" s="71">
        <f t="shared" si="182"/>
        <v>88.27</v>
      </c>
      <c r="N315" s="71">
        <f t="shared" si="182"/>
        <v>88.27</v>
      </c>
      <c r="O315" s="71">
        <f t="shared" si="182"/>
        <v>88.27</v>
      </c>
      <c r="P315" s="71">
        <f t="shared" si="182"/>
        <v>88.27</v>
      </c>
      <c r="Q315" s="71">
        <f t="shared" si="182"/>
        <v>88.27</v>
      </c>
      <c r="R315" s="71">
        <f t="shared" si="182"/>
        <v>88.27</v>
      </c>
      <c r="S315" s="71">
        <f t="shared" si="182"/>
        <v>88.27</v>
      </c>
      <c r="T315" s="71">
        <f t="shared" si="182"/>
        <v>88.27</v>
      </c>
      <c r="U315" s="71">
        <f t="shared" si="182"/>
        <v>88.27</v>
      </c>
      <c r="V315" s="71">
        <f t="shared" si="182"/>
        <v>88.27</v>
      </c>
      <c r="W315" s="71">
        <f t="shared" si="182"/>
        <v>88.27</v>
      </c>
      <c r="X315" s="71">
        <f t="shared" si="182"/>
        <v>88.27</v>
      </c>
      <c r="Y315" s="71">
        <f t="shared" si="182"/>
        <v>88.27</v>
      </c>
      <c r="Z315" s="71">
        <f t="shared" si="182"/>
        <v>88.27</v>
      </c>
      <c r="AA315" s="71">
        <f t="shared" si="182"/>
        <v>88.27</v>
      </c>
    </row>
    <row r="316" spans="1:27" ht="12.75" customHeight="1" x14ac:dyDescent="0.3">
      <c r="A316" s="162" t="s">
        <v>544</v>
      </c>
      <c r="B316" s="54" t="str">
        <f>"31"&amp;"."&amp;$B$662&amp;"."&amp;$B$663</f>
        <v>31.03.2024</v>
      </c>
      <c r="C316" s="134" t="s">
        <v>76</v>
      </c>
      <c r="D316" s="135">
        <f>ROUND(((D317+D318+D320+D319)/1000),5)</f>
        <v>3.3296899999999998</v>
      </c>
      <c r="E316" s="135">
        <f>ROUND(((E317+E318+E320+E319)/1000),5)</f>
        <v>3.23915</v>
      </c>
      <c r="F316" s="135">
        <f>ROUND(((F317+F318+F320+F319)/1000),5)</f>
        <v>3.1476199999999999</v>
      </c>
      <c r="G316" s="135">
        <f t="shared" ref="G316:AA316" si="183">ROUND(((G317+G318+G320+G319)/1000),5)</f>
        <v>3.1389900000000002</v>
      </c>
      <c r="H316" s="135">
        <f t="shared" si="183"/>
        <v>3.1693699999999998</v>
      </c>
      <c r="I316" s="135">
        <f t="shared" si="183"/>
        <v>3.2259799999999998</v>
      </c>
      <c r="J316" s="135">
        <f t="shared" si="183"/>
        <v>3.1963599999999999</v>
      </c>
      <c r="K316" s="135">
        <f t="shared" si="183"/>
        <v>3.2912699999999999</v>
      </c>
      <c r="L316" s="135">
        <f t="shared" si="183"/>
        <v>3.4368400000000001</v>
      </c>
      <c r="M316" s="135">
        <f t="shared" si="183"/>
        <v>3.6141999999999999</v>
      </c>
      <c r="N316" s="135">
        <f t="shared" si="183"/>
        <v>3.6554799999999998</v>
      </c>
      <c r="O316" s="135">
        <f t="shared" si="183"/>
        <v>3.6637599999999999</v>
      </c>
      <c r="P316" s="135">
        <f t="shared" si="183"/>
        <v>3.6376900000000001</v>
      </c>
      <c r="Q316" s="135">
        <f t="shared" si="183"/>
        <v>3.6352899999999999</v>
      </c>
      <c r="R316" s="135">
        <f t="shared" si="183"/>
        <v>3.6357599999999999</v>
      </c>
      <c r="S316" s="135">
        <f t="shared" si="183"/>
        <v>3.6173799999999998</v>
      </c>
      <c r="T316" s="135">
        <f t="shared" si="183"/>
        <v>3.6171700000000002</v>
      </c>
      <c r="U316" s="135">
        <f t="shared" si="183"/>
        <v>3.6956899999999999</v>
      </c>
      <c r="V316" s="135">
        <f t="shared" si="183"/>
        <v>3.7113299999999998</v>
      </c>
      <c r="W316" s="135">
        <f t="shared" si="183"/>
        <v>3.7980800000000001</v>
      </c>
      <c r="X316" s="135">
        <f t="shared" si="183"/>
        <v>3.7632500000000002</v>
      </c>
      <c r="Y316" s="135">
        <f t="shared" si="183"/>
        <v>3.6972100000000001</v>
      </c>
      <c r="Z316" s="135">
        <f t="shared" si="183"/>
        <v>3.4821800000000001</v>
      </c>
      <c r="AA316" s="135">
        <f t="shared" si="183"/>
        <v>3.3780299999999999</v>
      </c>
    </row>
    <row r="317" spans="1:27" ht="12.75" customHeight="1" outlineLevel="1" x14ac:dyDescent="0.3">
      <c r="A317" s="163" t="s">
        <v>545</v>
      </c>
      <c r="B317" s="94" t="s">
        <v>238</v>
      </c>
      <c r="C317" s="70" t="s">
        <v>79</v>
      </c>
      <c r="D317" s="71">
        <v>1518.86</v>
      </c>
      <c r="E317" s="71">
        <v>1428.32</v>
      </c>
      <c r="F317" s="71">
        <v>1336.79</v>
      </c>
      <c r="G317" s="71">
        <v>1328.16</v>
      </c>
      <c r="H317" s="71">
        <v>1358.54</v>
      </c>
      <c r="I317" s="71">
        <v>1415.15</v>
      </c>
      <c r="J317" s="71">
        <v>1385.53</v>
      </c>
      <c r="K317" s="71">
        <v>1480.44</v>
      </c>
      <c r="L317" s="71">
        <v>1626.01</v>
      </c>
      <c r="M317" s="71">
        <v>1803.37</v>
      </c>
      <c r="N317" s="71">
        <v>1844.65</v>
      </c>
      <c r="O317" s="71">
        <v>1852.93</v>
      </c>
      <c r="P317" s="71">
        <v>1826.86</v>
      </c>
      <c r="Q317" s="71">
        <v>1824.46</v>
      </c>
      <c r="R317" s="71">
        <v>1824.93</v>
      </c>
      <c r="S317" s="71">
        <v>1806.55</v>
      </c>
      <c r="T317" s="71">
        <v>1806.34</v>
      </c>
      <c r="U317" s="71">
        <v>1884.86</v>
      </c>
      <c r="V317" s="71">
        <v>1900.5</v>
      </c>
      <c r="W317" s="71">
        <v>1987.25</v>
      </c>
      <c r="X317" s="71">
        <v>1952.42</v>
      </c>
      <c r="Y317" s="71">
        <v>1886.38</v>
      </c>
      <c r="Z317" s="71">
        <v>1671.35</v>
      </c>
      <c r="AA317" s="71">
        <v>1567.2</v>
      </c>
    </row>
    <row r="318" spans="1:27" ht="12.75" customHeight="1" outlineLevel="1" x14ac:dyDescent="0.3">
      <c r="A318" s="163" t="s">
        <v>546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customHeight="1" outlineLevel="1" x14ac:dyDescent="0.3">
      <c r="A319" s="163" t="s">
        <v>547</v>
      </c>
      <c r="B319" s="94" t="s">
        <v>83</v>
      </c>
      <c r="C319" s="70" t="s">
        <v>79</v>
      </c>
      <c r="D319" s="71">
        <v>5.59</v>
      </c>
      <c r="E319" s="71">
        <v>5.59</v>
      </c>
      <c r="F319" s="71">
        <v>5.59</v>
      </c>
      <c r="G319" s="71">
        <v>5.59</v>
      </c>
      <c r="H319" s="71">
        <v>5.59</v>
      </c>
      <c r="I319" s="71">
        <v>5.59</v>
      </c>
      <c r="J319" s="71">
        <v>5.59</v>
      </c>
      <c r="K319" s="71">
        <v>5.59</v>
      </c>
      <c r="L319" s="71">
        <v>5.59</v>
      </c>
      <c r="M319" s="71">
        <v>5.59</v>
      </c>
      <c r="N319" s="71">
        <v>5.59</v>
      </c>
      <c r="O319" s="71">
        <v>5.59</v>
      </c>
      <c r="P319" s="71">
        <v>5.59</v>
      </c>
      <c r="Q319" s="71">
        <v>5.59</v>
      </c>
      <c r="R319" s="71">
        <v>5.59</v>
      </c>
      <c r="S319" s="71">
        <v>5.59</v>
      </c>
      <c r="T319" s="71">
        <v>5.59</v>
      </c>
      <c r="U319" s="71">
        <v>5.59</v>
      </c>
      <c r="V319" s="71">
        <v>5.59</v>
      </c>
      <c r="W319" s="71">
        <v>5.59</v>
      </c>
      <c r="X319" s="71">
        <v>5.59</v>
      </c>
      <c r="Y319" s="71">
        <v>5.59</v>
      </c>
      <c r="Z319" s="71">
        <v>5.59</v>
      </c>
      <c r="AA319" s="71">
        <v>5.59</v>
      </c>
    </row>
    <row r="320" spans="1:27" ht="12.75" customHeight="1" outlineLevel="1" x14ac:dyDescent="0.3">
      <c r="A320" s="163" t="s">
        <v>548</v>
      </c>
      <c r="B320" s="94" t="s">
        <v>81</v>
      </c>
      <c r="C320" s="70" t="s">
        <v>79</v>
      </c>
      <c r="D320" s="71">
        <f>$D$11</f>
        <v>88.27</v>
      </c>
      <c r="E320" s="71">
        <f t="shared" ref="E320:AA320" si="185">$D$11</f>
        <v>88.27</v>
      </c>
      <c r="F320" s="71">
        <f t="shared" si="185"/>
        <v>88.27</v>
      </c>
      <c r="G320" s="71">
        <f t="shared" si="185"/>
        <v>88.27</v>
      </c>
      <c r="H320" s="71">
        <f t="shared" si="185"/>
        <v>88.27</v>
      </c>
      <c r="I320" s="71">
        <f t="shared" si="185"/>
        <v>88.27</v>
      </c>
      <c r="J320" s="71">
        <f t="shared" si="185"/>
        <v>88.27</v>
      </c>
      <c r="K320" s="71">
        <f t="shared" si="185"/>
        <v>88.27</v>
      </c>
      <c r="L320" s="71">
        <f t="shared" si="185"/>
        <v>88.27</v>
      </c>
      <c r="M320" s="71">
        <f t="shared" si="185"/>
        <v>88.27</v>
      </c>
      <c r="N320" s="71">
        <f t="shared" si="185"/>
        <v>88.27</v>
      </c>
      <c r="O320" s="71">
        <f t="shared" si="185"/>
        <v>88.27</v>
      </c>
      <c r="P320" s="71">
        <f t="shared" si="185"/>
        <v>88.27</v>
      </c>
      <c r="Q320" s="71">
        <f t="shared" si="185"/>
        <v>88.27</v>
      </c>
      <c r="R320" s="71">
        <f t="shared" si="185"/>
        <v>88.27</v>
      </c>
      <c r="S320" s="71">
        <f t="shared" si="185"/>
        <v>88.27</v>
      </c>
      <c r="T320" s="71">
        <f t="shared" si="185"/>
        <v>88.27</v>
      </c>
      <c r="U320" s="71">
        <f t="shared" si="185"/>
        <v>88.27</v>
      </c>
      <c r="V320" s="71">
        <f t="shared" si="185"/>
        <v>88.27</v>
      </c>
      <c r="W320" s="71">
        <f t="shared" si="185"/>
        <v>88.27</v>
      </c>
      <c r="X320" s="71">
        <f t="shared" si="185"/>
        <v>88.27</v>
      </c>
      <c r="Y320" s="71">
        <f t="shared" si="185"/>
        <v>88.27</v>
      </c>
      <c r="Z320" s="71">
        <f t="shared" si="185"/>
        <v>88.27</v>
      </c>
      <c r="AA320" s="71">
        <f t="shared" si="185"/>
        <v>88.27</v>
      </c>
    </row>
    <row r="321" spans="1:27" ht="12.75" customHeight="1" x14ac:dyDescent="0.3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3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3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7.6" x14ac:dyDescent="0.25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3">
      <c r="A325" s="162" t="s">
        <v>550</v>
      </c>
      <c r="B325" s="54" t="str">
        <f>"01"&amp;"."&amp;$B$662&amp;"."&amp;$B$663</f>
        <v>01.03.2024</v>
      </c>
      <c r="C325" s="134" t="s">
        <v>76</v>
      </c>
      <c r="D325" s="135">
        <f>ROUND(((D326+D327+D329+D328)/1000),5)</f>
        <v>3.65584</v>
      </c>
      <c r="E325" s="135">
        <f>ROUND(((E326+E327+E329+E328)/1000),5)</f>
        <v>3.5905200000000002</v>
      </c>
      <c r="F325" s="135">
        <f>ROUND(((F326+F327+F329+F328)/1000),5)</f>
        <v>3.5827399999999998</v>
      </c>
      <c r="G325" s="135">
        <f t="shared" ref="G325:AA325" si="186">ROUND(((G326+G327+G329+G328)/1000),5)</f>
        <v>3.5863999999999998</v>
      </c>
      <c r="H325" s="135">
        <f t="shared" si="186"/>
        <v>3.6374300000000002</v>
      </c>
      <c r="I325" s="135">
        <f t="shared" si="186"/>
        <v>3.7309899999999998</v>
      </c>
      <c r="J325" s="135">
        <f t="shared" si="186"/>
        <v>3.8291499999999998</v>
      </c>
      <c r="K325" s="135">
        <f t="shared" si="186"/>
        <v>4.1369499999999997</v>
      </c>
      <c r="L325" s="135">
        <f t="shared" si="186"/>
        <v>4.2822300000000002</v>
      </c>
      <c r="M325" s="135">
        <f t="shared" si="186"/>
        <v>4.3174099999999997</v>
      </c>
      <c r="N325" s="135">
        <f t="shared" si="186"/>
        <v>4.3235099999999997</v>
      </c>
      <c r="O325" s="135">
        <f t="shared" si="186"/>
        <v>4.3745900000000004</v>
      </c>
      <c r="P325" s="135">
        <f t="shared" si="186"/>
        <v>4.3453600000000003</v>
      </c>
      <c r="Q325" s="135">
        <f t="shared" si="186"/>
        <v>4.3494900000000003</v>
      </c>
      <c r="R325" s="135">
        <f t="shared" si="186"/>
        <v>4.3344399999999998</v>
      </c>
      <c r="S325" s="135">
        <f t="shared" si="186"/>
        <v>4.2826500000000003</v>
      </c>
      <c r="T325" s="135">
        <f t="shared" si="186"/>
        <v>4.2584400000000002</v>
      </c>
      <c r="U325" s="135">
        <f t="shared" si="186"/>
        <v>4.2593899999999998</v>
      </c>
      <c r="V325" s="135">
        <f t="shared" si="186"/>
        <v>4.2891599999999999</v>
      </c>
      <c r="W325" s="135">
        <f t="shared" si="186"/>
        <v>4.3674099999999996</v>
      </c>
      <c r="X325" s="135">
        <f t="shared" si="186"/>
        <v>4.3172199999999998</v>
      </c>
      <c r="Y325" s="135">
        <f t="shared" si="186"/>
        <v>4.2080799999999998</v>
      </c>
      <c r="Z325" s="135">
        <f t="shared" si="186"/>
        <v>3.9096099999999998</v>
      </c>
      <c r="AA325" s="135">
        <f t="shared" si="186"/>
        <v>3.7896999999999998</v>
      </c>
    </row>
    <row r="326" spans="1:27" ht="12.75" customHeight="1" outlineLevel="1" x14ac:dyDescent="0.3">
      <c r="A326" s="163" t="s">
        <v>551</v>
      </c>
      <c r="B326" s="94" t="s">
        <v>238</v>
      </c>
      <c r="C326" s="70" t="s">
        <v>79</v>
      </c>
      <c r="D326" s="71">
        <v>1339.09</v>
      </c>
      <c r="E326" s="71">
        <v>1273.77</v>
      </c>
      <c r="F326" s="71">
        <v>1265.99</v>
      </c>
      <c r="G326" s="71">
        <v>1269.6500000000001</v>
      </c>
      <c r="H326" s="71">
        <v>1320.68</v>
      </c>
      <c r="I326" s="71">
        <v>1414.24</v>
      </c>
      <c r="J326" s="71">
        <v>1512.4</v>
      </c>
      <c r="K326" s="71">
        <v>1820.2</v>
      </c>
      <c r="L326" s="71">
        <v>1965.48</v>
      </c>
      <c r="M326" s="71">
        <v>2000.66</v>
      </c>
      <c r="N326" s="71">
        <v>2006.76</v>
      </c>
      <c r="O326" s="71">
        <v>2057.84</v>
      </c>
      <c r="P326" s="71">
        <v>2028.61</v>
      </c>
      <c r="Q326" s="71">
        <v>2032.74</v>
      </c>
      <c r="R326" s="71">
        <v>2017.69</v>
      </c>
      <c r="S326" s="71">
        <v>1965.9</v>
      </c>
      <c r="T326" s="71">
        <v>1941.69</v>
      </c>
      <c r="U326" s="71">
        <v>1942.64</v>
      </c>
      <c r="V326" s="71">
        <v>1972.41</v>
      </c>
      <c r="W326" s="71">
        <v>2050.66</v>
      </c>
      <c r="X326" s="71">
        <v>2000.47</v>
      </c>
      <c r="Y326" s="71">
        <v>1891.33</v>
      </c>
      <c r="Z326" s="71">
        <v>1592.86</v>
      </c>
      <c r="AA326" s="71">
        <v>1472.95</v>
      </c>
    </row>
    <row r="327" spans="1:27" ht="12.75" customHeight="1" outlineLevel="1" x14ac:dyDescent="0.3">
      <c r="A327" s="163" t="s">
        <v>552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customHeight="1" outlineLevel="1" x14ac:dyDescent="0.3">
      <c r="A328" s="163" t="s">
        <v>553</v>
      </c>
      <c r="B328" s="94" t="s">
        <v>83</v>
      </c>
      <c r="C328" s="70" t="s">
        <v>79</v>
      </c>
      <c r="D328" s="71">
        <v>5.59</v>
      </c>
      <c r="E328" s="71">
        <v>5.59</v>
      </c>
      <c r="F328" s="71">
        <v>5.59</v>
      </c>
      <c r="G328" s="71">
        <v>5.59</v>
      </c>
      <c r="H328" s="71">
        <v>5.59</v>
      </c>
      <c r="I328" s="71">
        <v>5.59</v>
      </c>
      <c r="J328" s="71">
        <v>5.59</v>
      </c>
      <c r="K328" s="71">
        <v>5.59</v>
      </c>
      <c r="L328" s="71">
        <v>5.59</v>
      </c>
      <c r="M328" s="71">
        <v>5.59</v>
      </c>
      <c r="N328" s="71">
        <v>5.59</v>
      </c>
      <c r="O328" s="71">
        <v>5.59</v>
      </c>
      <c r="P328" s="71">
        <v>5.59</v>
      </c>
      <c r="Q328" s="71">
        <v>5.59</v>
      </c>
      <c r="R328" s="71">
        <v>5.59</v>
      </c>
      <c r="S328" s="71">
        <v>5.59</v>
      </c>
      <c r="T328" s="71">
        <v>5.59</v>
      </c>
      <c r="U328" s="71">
        <v>5.59</v>
      </c>
      <c r="V328" s="71">
        <v>5.59</v>
      </c>
      <c r="W328" s="71">
        <v>5.59</v>
      </c>
      <c r="X328" s="71">
        <v>5.59</v>
      </c>
      <c r="Y328" s="71">
        <v>5.59</v>
      </c>
      <c r="Z328" s="71">
        <v>5.59</v>
      </c>
      <c r="AA328" s="71">
        <v>5.59</v>
      </c>
    </row>
    <row r="329" spans="1:27" ht="12.75" customHeight="1" outlineLevel="1" x14ac:dyDescent="0.3">
      <c r="A329" s="163" t="s">
        <v>554</v>
      </c>
      <c r="B329" s="94" t="s">
        <v>81</v>
      </c>
      <c r="C329" s="70" t="s">
        <v>79</v>
      </c>
      <c r="D329" s="71">
        <f>$D$11</f>
        <v>88.27</v>
      </c>
      <c r="E329" s="71">
        <f t="shared" ref="E329:AA329" si="188">$D$11</f>
        <v>88.27</v>
      </c>
      <c r="F329" s="71">
        <f t="shared" si="188"/>
        <v>88.27</v>
      </c>
      <c r="G329" s="71">
        <f t="shared" si="188"/>
        <v>88.27</v>
      </c>
      <c r="H329" s="71">
        <f t="shared" si="188"/>
        <v>88.27</v>
      </c>
      <c r="I329" s="71">
        <f t="shared" si="188"/>
        <v>88.27</v>
      </c>
      <c r="J329" s="71">
        <f t="shared" si="188"/>
        <v>88.27</v>
      </c>
      <c r="K329" s="71">
        <f t="shared" si="188"/>
        <v>88.27</v>
      </c>
      <c r="L329" s="71">
        <f t="shared" si="188"/>
        <v>88.27</v>
      </c>
      <c r="M329" s="71">
        <f t="shared" si="188"/>
        <v>88.27</v>
      </c>
      <c r="N329" s="71">
        <f t="shared" si="188"/>
        <v>88.27</v>
      </c>
      <c r="O329" s="71">
        <f t="shared" si="188"/>
        <v>88.27</v>
      </c>
      <c r="P329" s="71">
        <f t="shared" si="188"/>
        <v>88.27</v>
      </c>
      <c r="Q329" s="71">
        <f t="shared" si="188"/>
        <v>88.27</v>
      </c>
      <c r="R329" s="71">
        <f t="shared" si="188"/>
        <v>88.27</v>
      </c>
      <c r="S329" s="71">
        <f t="shared" si="188"/>
        <v>88.27</v>
      </c>
      <c r="T329" s="71">
        <f t="shared" si="188"/>
        <v>88.27</v>
      </c>
      <c r="U329" s="71">
        <f t="shared" si="188"/>
        <v>88.27</v>
      </c>
      <c r="V329" s="71">
        <f t="shared" si="188"/>
        <v>88.27</v>
      </c>
      <c r="W329" s="71">
        <f t="shared" si="188"/>
        <v>88.27</v>
      </c>
      <c r="X329" s="71">
        <f t="shared" si="188"/>
        <v>88.27</v>
      </c>
      <c r="Y329" s="71">
        <f t="shared" si="188"/>
        <v>88.27</v>
      </c>
      <c r="Z329" s="71">
        <f t="shared" si="188"/>
        <v>88.27</v>
      </c>
      <c r="AA329" s="71">
        <f t="shared" si="188"/>
        <v>88.27</v>
      </c>
    </row>
    <row r="330" spans="1:27" ht="12.75" customHeight="1" x14ac:dyDescent="0.3">
      <c r="A330" s="162" t="s">
        <v>555</v>
      </c>
      <c r="B330" s="54" t="str">
        <f>"02"&amp;"."&amp;$B$662&amp;"."&amp;$B$663</f>
        <v>02.03.2024</v>
      </c>
      <c r="C330" s="134" t="s">
        <v>76</v>
      </c>
      <c r="D330" s="135">
        <f>ROUND(((D331+D332+D334+D333)/1000),5)</f>
        <v>4.0007299999999999</v>
      </c>
      <c r="E330" s="135">
        <f>ROUND(((E331+E332+E334+E333)/1000),5)</f>
        <v>3.8327399999999998</v>
      </c>
      <c r="F330" s="135">
        <f>ROUND(((F331+F332+F334+F333)/1000),5)</f>
        <v>3.7983799999999999</v>
      </c>
      <c r="G330" s="135">
        <f t="shared" ref="G330:AA330" si="189">ROUND(((G331+G332+G334+G333)/1000),5)</f>
        <v>3.7896999999999998</v>
      </c>
      <c r="H330" s="135">
        <f t="shared" si="189"/>
        <v>3.78884</v>
      </c>
      <c r="I330" s="135">
        <f t="shared" si="189"/>
        <v>3.7890700000000002</v>
      </c>
      <c r="J330" s="135">
        <f t="shared" si="189"/>
        <v>3.8193600000000001</v>
      </c>
      <c r="K330" s="135">
        <f t="shared" si="189"/>
        <v>4.00244</v>
      </c>
      <c r="L330" s="135">
        <f t="shared" si="189"/>
        <v>4.2429300000000003</v>
      </c>
      <c r="M330" s="135">
        <f t="shared" si="189"/>
        <v>4.3247799999999996</v>
      </c>
      <c r="N330" s="135">
        <f t="shared" si="189"/>
        <v>4.3500500000000004</v>
      </c>
      <c r="O330" s="135">
        <f t="shared" si="189"/>
        <v>4.3570000000000002</v>
      </c>
      <c r="P330" s="135">
        <f t="shared" si="189"/>
        <v>4.3506099999999996</v>
      </c>
      <c r="Q330" s="135">
        <f t="shared" si="189"/>
        <v>4.3423400000000001</v>
      </c>
      <c r="R330" s="135">
        <f t="shared" si="189"/>
        <v>4.3348599999999999</v>
      </c>
      <c r="S330" s="135">
        <f t="shared" si="189"/>
        <v>4.2963699999999996</v>
      </c>
      <c r="T330" s="135">
        <f t="shared" si="189"/>
        <v>4.3090999999999999</v>
      </c>
      <c r="U330" s="135">
        <f t="shared" si="189"/>
        <v>4.3259699999999999</v>
      </c>
      <c r="V330" s="135">
        <f t="shared" si="189"/>
        <v>4.3489599999999999</v>
      </c>
      <c r="W330" s="135">
        <f t="shared" si="189"/>
        <v>4.3645800000000001</v>
      </c>
      <c r="X330" s="135">
        <f t="shared" si="189"/>
        <v>4.3567200000000001</v>
      </c>
      <c r="Y330" s="135">
        <f t="shared" si="189"/>
        <v>4.2883699999999996</v>
      </c>
      <c r="Z330" s="135">
        <f t="shared" si="189"/>
        <v>4.0876599999999996</v>
      </c>
      <c r="AA330" s="135">
        <f t="shared" si="189"/>
        <v>3.8201399999999999</v>
      </c>
    </row>
    <row r="331" spans="1:27" ht="12.75" customHeight="1" outlineLevel="1" x14ac:dyDescent="0.3">
      <c r="A331" s="163" t="s">
        <v>556</v>
      </c>
      <c r="B331" s="94" t="s">
        <v>238</v>
      </c>
      <c r="C331" s="70" t="s">
        <v>79</v>
      </c>
      <c r="D331" s="71">
        <v>1683.98</v>
      </c>
      <c r="E331" s="71">
        <v>1515.99</v>
      </c>
      <c r="F331" s="71">
        <v>1481.63</v>
      </c>
      <c r="G331" s="71">
        <v>1472.95</v>
      </c>
      <c r="H331" s="71">
        <v>1472.09</v>
      </c>
      <c r="I331" s="71">
        <v>1472.32</v>
      </c>
      <c r="J331" s="71">
        <v>1502.61</v>
      </c>
      <c r="K331" s="71">
        <v>1685.69</v>
      </c>
      <c r="L331" s="71">
        <v>1926.18</v>
      </c>
      <c r="M331" s="71">
        <v>2008.03</v>
      </c>
      <c r="N331" s="71">
        <v>2033.3</v>
      </c>
      <c r="O331" s="71">
        <v>2040.25</v>
      </c>
      <c r="P331" s="71">
        <v>2033.86</v>
      </c>
      <c r="Q331" s="71">
        <v>2025.59</v>
      </c>
      <c r="R331" s="71">
        <v>2018.11</v>
      </c>
      <c r="S331" s="71">
        <v>1979.62</v>
      </c>
      <c r="T331" s="71">
        <v>1992.35</v>
      </c>
      <c r="U331" s="71">
        <v>2009.22</v>
      </c>
      <c r="V331" s="71">
        <v>2032.21</v>
      </c>
      <c r="W331" s="71">
        <v>2047.83</v>
      </c>
      <c r="X331" s="71">
        <v>2039.97</v>
      </c>
      <c r="Y331" s="71">
        <v>1971.62</v>
      </c>
      <c r="Z331" s="71">
        <v>1770.91</v>
      </c>
      <c r="AA331" s="71">
        <v>1503.39</v>
      </c>
    </row>
    <row r="332" spans="1:27" ht="12.75" customHeight="1" outlineLevel="1" x14ac:dyDescent="0.3">
      <c r="A332" s="163" t="s">
        <v>557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customHeight="1" outlineLevel="1" x14ac:dyDescent="0.3">
      <c r="A333" s="163" t="s">
        <v>558</v>
      </c>
      <c r="B333" s="94" t="s">
        <v>83</v>
      </c>
      <c r="C333" s="70" t="s">
        <v>79</v>
      </c>
      <c r="D333" s="71">
        <v>5.59</v>
      </c>
      <c r="E333" s="71">
        <v>5.59</v>
      </c>
      <c r="F333" s="71">
        <v>5.59</v>
      </c>
      <c r="G333" s="71">
        <v>5.59</v>
      </c>
      <c r="H333" s="71">
        <v>5.59</v>
      </c>
      <c r="I333" s="71">
        <v>5.59</v>
      </c>
      <c r="J333" s="71">
        <v>5.59</v>
      </c>
      <c r="K333" s="71">
        <v>5.59</v>
      </c>
      <c r="L333" s="71">
        <v>5.59</v>
      </c>
      <c r="M333" s="71">
        <v>5.59</v>
      </c>
      <c r="N333" s="71">
        <v>5.59</v>
      </c>
      <c r="O333" s="71">
        <v>5.59</v>
      </c>
      <c r="P333" s="71">
        <v>5.59</v>
      </c>
      <c r="Q333" s="71">
        <v>5.59</v>
      </c>
      <c r="R333" s="71">
        <v>5.59</v>
      </c>
      <c r="S333" s="71">
        <v>5.59</v>
      </c>
      <c r="T333" s="71">
        <v>5.59</v>
      </c>
      <c r="U333" s="71">
        <v>5.59</v>
      </c>
      <c r="V333" s="71">
        <v>5.59</v>
      </c>
      <c r="W333" s="71">
        <v>5.59</v>
      </c>
      <c r="X333" s="71">
        <v>5.59</v>
      </c>
      <c r="Y333" s="71">
        <v>5.59</v>
      </c>
      <c r="Z333" s="71">
        <v>5.59</v>
      </c>
      <c r="AA333" s="71">
        <v>5.59</v>
      </c>
    </row>
    <row r="334" spans="1:27" ht="12.75" customHeight="1" outlineLevel="1" x14ac:dyDescent="0.3">
      <c r="A334" s="163" t="s">
        <v>559</v>
      </c>
      <c r="B334" s="94" t="s">
        <v>81</v>
      </c>
      <c r="C334" s="70" t="s">
        <v>79</v>
      </c>
      <c r="D334" s="71">
        <f>$D$11</f>
        <v>88.27</v>
      </c>
      <c r="E334" s="71">
        <f t="shared" ref="E334:AA334" si="191">$D$11</f>
        <v>88.27</v>
      </c>
      <c r="F334" s="71">
        <f t="shared" si="191"/>
        <v>88.27</v>
      </c>
      <c r="G334" s="71">
        <f t="shared" si="191"/>
        <v>88.27</v>
      </c>
      <c r="H334" s="71">
        <f t="shared" si="191"/>
        <v>88.27</v>
      </c>
      <c r="I334" s="71">
        <f t="shared" si="191"/>
        <v>88.27</v>
      </c>
      <c r="J334" s="71">
        <f t="shared" si="191"/>
        <v>88.27</v>
      </c>
      <c r="K334" s="71">
        <f t="shared" si="191"/>
        <v>88.27</v>
      </c>
      <c r="L334" s="71">
        <f t="shared" si="191"/>
        <v>88.27</v>
      </c>
      <c r="M334" s="71">
        <f t="shared" si="191"/>
        <v>88.27</v>
      </c>
      <c r="N334" s="71">
        <f t="shared" si="191"/>
        <v>88.27</v>
      </c>
      <c r="O334" s="71">
        <f t="shared" si="191"/>
        <v>88.27</v>
      </c>
      <c r="P334" s="71">
        <f t="shared" si="191"/>
        <v>88.27</v>
      </c>
      <c r="Q334" s="71">
        <f t="shared" si="191"/>
        <v>88.27</v>
      </c>
      <c r="R334" s="71">
        <f t="shared" si="191"/>
        <v>88.27</v>
      </c>
      <c r="S334" s="71">
        <f t="shared" si="191"/>
        <v>88.27</v>
      </c>
      <c r="T334" s="71">
        <f t="shared" si="191"/>
        <v>88.27</v>
      </c>
      <c r="U334" s="71">
        <f t="shared" si="191"/>
        <v>88.27</v>
      </c>
      <c r="V334" s="71">
        <f t="shared" si="191"/>
        <v>88.27</v>
      </c>
      <c r="W334" s="71">
        <f t="shared" si="191"/>
        <v>88.27</v>
      </c>
      <c r="X334" s="71">
        <f t="shared" si="191"/>
        <v>88.27</v>
      </c>
      <c r="Y334" s="71">
        <f t="shared" si="191"/>
        <v>88.27</v>
      </c>
      <c r="Z334" s="71">
        <f t="shared" si="191"/>
        <v>88.27</v>
      </c>
      <c r="AA334" s="71">
        <f t="shared" si="191"/>
        <v>88.27</v>
      </c>
    </row>
    <row r="335" spans="1:27" ht="12.75" customHeight="1" x14ac:dyDescent="0.3">
      <c r="A335" s="162" t="s">
        <v>560</v>
      </c>
      <c r="B335" s="54" t="str">
        <f>"03"&amp;"."&amp;$B$662&amp;"."&amp;$B$663</f>
        <v>03.03.2024</v>
      </c>
      <c r="C335" s="134" t="s">
        <v>76</v>
      </c>
      <c r="D335" s="135">
        <f>ROUND(((D336+D337+D339+D338)/1000),5)</f>
        <v>3.8314300000000001</v>
      </c>
      <c r="E335" s="135">
        <f>ROUND(((E336+E337+E339+E338)/1000),5)</f>
        <v>3.7665099999999998</v>
      </c>
      <c r="F335" s="135">
        <f>ROUND(((F336+F337+F339+F338)/1000),5)</f>
        <v>3.66967</v>
      </c>
      <c r="G335" s="135">
        <f t="shared" ref="G335:AA335" si="192">ROUND(((G336+G337+G339+G338)/1000),5)</f>
        <v>3.6644299999999999</v>
      </c>
      <c r="H335" s="135">
        <f t="shared" si="192"/>
        <v>3.6895600000000002</v>
      </c>
      <c r="I335" s="135">
        <f t="shared" si="192"/>
        <v>3.7267800000000002</v>
      </c>
      <c r="J335" s="135">
        <f t="shared" si="192"/>
        <v>3.7359399999999998</v>
      </c>
      <c r="K335" s="135">
        <f t="shared" si="192"/>
        <v>3.7853599999999998</v>
      </c>
      <c r="L335" s="135">
        <f t="shared" si="192"/>
        <v>4.0007400000000004</v>
      </c>
      <c r="M335" s="135">
        <f t="shared" si="192"/>
        <v>4.1186400000000001</v>
      </c>
      <c r="N335" s="135">
        <f t="shared" si="192"/>
        <v>4.1680299999999999</v>
      </c>
      <c r="O335" s="135">
        <f t="shared" si="192"/>
        <v>4.1657900000000003</v>
      </c>
      <c r="P335" s="135">
        <f t="shared" si="192"/>
        <v>4.1413200000000003</v>
      </c>
      <c r="Q335" s="135">
        <f t="shared" si="192"/>
        <v>4.1252700000000004</v>
      </c>
      <c r="R335" s="135">
        <f t="shared" si="192"/>
        <v>4.1210100000000001</v>
      </c>
      <c r="S335" s="135">
        <f t="shared" si="192"/>
        <v>4.0852399999999998</v>
      </c>
      <c r="T335" s="135">
        <f t="shared" si="192"/>
        <v>4.1157700000000004</v>
      </c>
      <c r="U335" s="135">
        <f t="shared" si="192"/>
        <v>4.1475099999999996</v>
      </c>
      <c r="V335" s="135">
        <f t="shared" si="192"/>
        <v>4.2539199999999999</v>
      </c>
      <c r="W335" s="135">
        <f t="shared" si="192"/>
        <v>4.2413800000000004</v>
      </c>
      <c r="X335" s="135">
        <f t="shared" si="192"/>
        <v>4.2134200000000002</v>
      </c>
      <c r="Y335" s="135">
        <f t="shared" si="192"/>
        <v>4.0963900000000004</v>
      </c>
      <c r="Z335" s="135">
        <f t="shared" si="192"/>
        <v>3.9193500000000001</v>
      </c>
      <c r="AA335" s="135">
        <f t="shared" si="192"/>
        <v>3.7907099999999998</v>
      </c>
    </row>
    <row r="336" spans="1:27" ht="12.75" customHeight="1" outlineLevel="1" x14ac:dyDescent="0.3">
      <c r="A336" s="163" t="s">
        <v>561</v>
      </c>
      <c r="B336" s="94" t="s">
        <v>238</v>
      </c>
      <c r="C336" s="70" t="s">
        <v>79</v>
      </c>
      <c r="D336" s="71">
        <v>1514.68</v>
      </c>
      <c r="E336" s="71">
        <v>1449.76</v>
      </c>
      <c r="F336" s="71">
        <v>1352.92</v>
      </c>
      <c r="G336" s="71">
        <v>1347.68</v>
      </c>
      <c r="H336" s="71">
        <v>1372.81</v>
      </c>
      <c r="I336" s="71">
        <v>1410.03</v>
      </c>
      <c r="J336" s="71">
        <v>1419.19</v>
      </c>
      <c r="K336" s="71">
        <v>1468.61</v>
      </c>
      <c r="L336" s="71">
        <v>1683.99</v>
      </c>
      <c r="M336" s="71">
        <v>1801.89</v>
      </c>
      <c r="N336" s="71">
        <v>1851.28</v>
      </c>
      <c r="O336" s="71">
        <v>1849.04</v>
      </c>
      <c r="P336" s="71">
        <v>1824.57</v>
      </c>
      <c r="Q336" s="71">
        <v>1808.52</v>
      </c>
      <c r="R336" s="71">
        <v>1804.26</v>
      </c>
      <c r="S336" s="71">
        <v>1768.49</v>
      </c>
      <c r="T336" s="71">
        <v>1799.02</v>
      </c>
      <c r="U336" s="71">
        <v>1830.76</v>
      </c>
      <c r="V336" s="71">
        <v>1937.17</v>
      </c>
      <c r="W336" s="71">
        <v>1924.63</v>
      </c>
      <c r="X336" s="71">
        <v>1896.67</v>
      </c>
      <c r="Y336" s="71">
        <v>1779.64</v>
      </c>
      <c r="Z336" s="71">
        <v>1602.6</v>
      </c>
      <c r="AA336" s="71">
        <v>1473.96</v>
      </c>
    </row>
    <row r="337" spans="1:27" ht="12.75" customHeight="1" outlineLevel="1" x14ac:dyDescent="0.3">
      <c r="A337" s="163" t="s">
        <v>562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customHeight="1" outlineLevel="1" x14ac:dyDescent="0.3">
      <c r="A338" s="163" t="s">
        <v>563</v>
      </c>
      <c r="B338" s="94" t="s">
        <v>83</v>
      </c>
      <c r="C338" s="70" t="s">
        <v>79</v>
      </c>
      <c r="D338" s="71">
        <v>5.59</v>
      </c>
      <c r="E338" s="71">
        <v>5.59</v>
      </c>
      <c r="F338" s="71">
        <v>5.59</v>
      </c>
      <c r="G338" s="71">
        <v>5.59</v>
      </c>
      <c r="H338" s="71">
        <v>5.59</v>
      </c>
      <c r="I338" s="71">
        <v>5.59</v>
      </c>
      <c r="J338" s="71">
        <v>5.59</v>
      </c>
      <c r="K338" s="71">
        <v>5.59</v>
      </c>
      <c r="L338" s="71">
        <v>5.59</v>
      </c>
      <c r="M338" s="71">
        <v>5.59</v>
      </c>
      <c r="N338" s="71">
        <v>5.59</v>
      </c>
      <c r="O338" s="71">
        <v>5.59</v>
      </c>
      <c r="P338" s="71">
        <v>5.59</v>
      </c>
      <c r="Q338" s="71">
        <v>5.59</v>
      </c>
      <c r="R338" s="71">
        <v>5.59</v>
      </c>
      <c r="S338" s="71">
        <v>5.59</v>
      </c>
      <c r="T338" s="71">
        <v>5.59</v>
      </c>
      <c r="U338" s="71">
        <v>5.59</v>
      </c>
      <c r="V338" s="71">
        <v>5.59</v>
      </c>
      <c r="W338" s="71">
        <v>5.59</v>
      </c>
      <c r="X338" s="71">
        <v>5.59</v>
      </c>
      <c r="Y338" s="71">
        <v>5.59</v>
      </c>
      <c r="Z338" s="71">
        <v>5.59</v>
      </c>
      <c r="AA338" s="71">
        <v>5.59</v>
      </c>
    </row>
    <row r="339" spans="1:27" ht="12.75" customHeight="1" outlineLevel="1" x14ac:dyDescent="0.3">
      <c r="A339" s="163" t="s">
        <v>564</v>
      </c>
      <c r="B339" s="94" t="s">
        <v>81</v>
      </c>
      <c r="C339" s="70" t="s">
        <v>79</v>
      </c>
      <c r="D339" s="71">
        <f>$D$11</f>
        <v>88.27</v>
      </c>
      <c r="E339" s="71">
        <f t="shared" ref="E339:AA339" si="194">$D$11</f>
        <v>88.27</v>
      </c>
      <c r="F339" s="71">
        <f t="shared" si="194"/>
        <v>88.27</v>
      </c>
      <c r="G339" s="71">
        <f t="shared" si="194"/>
        <v>88.27</v>
      </c>
      <c r="H339" s="71">
        <f t="shared" si="194"/>
        <v>88.27</v>
      </c>
      <c r="I339" s="71">
        <f t="shared" si="194"/>
        <v>88.27</v>
      </c>
      <c r="J339" s="71">
        <f t="shared" si="194"/>
        <v>88.27</v>
      </c>
      <c r="K339" s="71">
        <f t="shared" si="194"/>
        <v>88.27</v>
      </c>
      <c r="L339" s="71">
        <f t="shared" si="194"/>
        <v>88.27</v>
      </c>
      <c r="M339" s="71">
        <f t="shared" si="194"/>
        <v>88.27</v>
      </c>
      <c r="N339" s="71">
        <f t="shared" si="194"/>
        <v>88.27</v>
      </c>
      <c r="O339" s="71">
        <f t="shared" si="194"/>
        <v>88.27</v>
      </c>
      <c r="P339" s="71">
        <f t="shared" si="194"/>
        <v>88.27</v>
      </c>
      <c r="Q339" s="71">
        <f t="shared" si="194"/>
        <v>88.27</v>
      </c>
      <c r="R339" s="71">
        <f t="shared" si="194"/>
        <v>88.27</v>
      </c>
      <c r="S339" s="71">
        <f t="shared" si="194"/>
        <v>88.27</v>
      </c>
      <c r="T339" s="71">
        <f t="shared" si="194"/>
        <v>88.27</v>
      </c>
      <c r="U339" s="71">
        <f t="shared" si="194"/>
        <v>88.27</v>
      </c>
      <c r="V339" s="71">
        <f t="shared" si="194"/>
        <v>88.27</v>
      </c>
      <c r="W339" s="71">
        <f t="shared" si="194"/>
        <v>88.27</v>
      </c>
      <c r="X339" s="71">
        <f t="shared" si="194"/>
        <v>88.27</v>
      </c>
      <c r="Y339" s="71">
        <f t="shared" si="194"/>
        <v>88.27</v>
      </c>
      <c r="Z339" s="71">
        <f t="shared" si="194"/>
        <v>88.27</v>
      </c>
      <c r="AA339" s="71">
        <f t="shared" si="194"/>
        <v>88.27</v>
      </c>
    </row>
    <row r="340" spans="1:27" ht="12.75" customHeight="1" x14ac:dyDescent="0.3">
      <c r="A340" s="162" t="s">
        <v>565</v>
      </c>
      <c r="B340" s="54" t="str">
        <f>"04"&amp;"."&amp;$B$662&amp;"."&amp;$B$663</f>
        <v>04.03.2024</v>
      </c>
      <c r="C340" s="134" t="s">
        <v>76</v>
      </c>
      <c r="D340" s="135">
        <f>ROUND(((D341+D342+D344+D343)/1000),5)</f>
        <v>3.7739199999999999</v>
      </c>
      <c r="E340" s="135">
        <f>ROUND(((E341+E342+E344+E343)/1000),5)</f>
        <v>3.6375999999999999</v>
      </c>
      <c r="F340" s="135">
        <f>ROUND(((F341+F342+F344+F343)/1000),5)</f>
        <v>3.5898300000000001</v>
      </c>
      <c r="G340" s="135">
        <f t="shared" ref="G340:AA340" si="195">ROUND(((G341+G342+G344+G343)/1000),5)</f>
        <v>3.5836100000000002</v>
      </c>
      <c r="H340" s="135">
        <f t="shared" si="195"/>
        <v>3.6191900000000001</v>
      </c>
      <c r="I340" s="135">
        <f t="shared" si="195"/>
        <v>3.7703799999999998</v>
      </c>
      <c r="J340" s="135">
        <f t="shared" si="195"/>
        <v>3.80017</v>
      </c>
      <c r="K340" s="135">
        <f t="shared" si="195"/>
        <v>4.1699200000000003</v>
      </c>
      <c r="L340" s="135">
        <f t="shared" si="195"/>
        <v>4.3418299999999999</v>
      </c>
      <c r="M340" s="135">
        <f t="shared" si="195"/>
        <v>4.43086</v>
      </c>
      <c r="N340" s="135">
        <f t="shared" si="195"/>
        <v>4.4459400000000002</v>
      </c>
      <c r="O340" s="135">
        <f t="shared" si="195"/>
        <v>4.49099</v>
      </c>
      <c r="P340" s="135">
        <f t="shared" si="195"/>
        <v>4.4508799999999997</v>
      </c>
      <c r="Q340" s="135">
        <f t="shared" si="195"/>
        <v>4.4247699999999996</v>
      </c>
      <c r="R340" s="135">
        <f t="shared" si="195"/>
        <v>4.3809199999999997</v>
      </c>
      <c r="S340" s="135">
        <f t="shared" si="195"/>
        <v>4.3222899999999997</v>
      </c>
      <c r="T340" s="135">
        <f t="shared" si="195"/>
        <v>4.2977499999999997</v>
      </c>
      <c r="U340" s="135">
        <f t="shared" si="195"/>
        <v>4.2903500000000001</v>
      </c>
      <c r="V340" s="135">
        <f t="shared" si="195"/>
        <v>4.3321800000000001</v>
      </c>
      <c r="W340" s="135">
        <f t="shared" si="195"/>
        <v>4.4249400000000003</v>
      </c>
      <c r="X340" s="135">
        <f t="shared" si="195"/>
        <v>4.32545</v>
      </c>
      <c r="Y340" s="135">
        <f t="shared" si="195"/>
        <v>4.1856299999999997</v>
      </c>
      <c r="Z340" s="135">
        <f t="shared" si="195"/>
        <v>3.9075500000000001</v>
      </c>
      <c r="AA340" s="135">
        <f t="shared" si="195"/>
        <v>3.7953899999999998</v>
      </c>
    </row>
    <row r="341" spans="1:27" ht="12.75" customHeight="1" outlineLevel="1" x14ac:dyDescent="0.3">
      <c r="A341" s="163" t="s">
        <v>566</v>
      </c>
      <c r="B341" s="94" t="s">
        <v>238</v>
      </c>
      <c r="C341" s="70" t="s">
        <v>79</v>
      </c>
      <c r="D341" s="71">
        <v>1457.17</v>
      </c>
      <c r="E341" s="71">
        <v>1320.85</v>
      </c>
      <c r="F341" s="71">
        <v>1273.08</v>
      </c>
      <c r="G341" s="71">
        <v>1266.8599999999999</v>
      </c>
      <c r="H341" s="71">
        <v>1302.44</v>
      </c>
      <c r="I341" s="71">
        <v>1453.63</v>
      </c>
      <c r="J341" s="71">
        <v>1483.42</v>
      </c>
      <c r="K341" s="71">
        <v>1853.17</v>
      </c>
      <c r="L341" s="71">
        <v>2025.08</v>
      </c>
      <c r="M341" s="71">
        <v>2114.11</v>
      </c>
      <c r="N341" s="71">
        <v>2129.19</v>
      </c>
      <c r="O341" s="71">
        <v>2174.2399999999998</v>
      </c>
      <c r="P341" s="71">
        <v>2134.13</v>
      </c>
      <c r="Q341" s="71">
        <v>2108.02</v>
      </c>
      <c r="R341" s="71">
        <v>2064.17</v>
      </c>
      <c r="S341" s="71">
        <v>2005.54</v>
      </c>
      <c r="T341" s="71">
        <v>1981</v>
      </c>
      <c r="U341" s="71">
        <v>1973.6</v>
      </c>
      <c r="V341" s="71">
        <v>2015.43</v>
      </c>
      <c r="W341" s="71">
        <v>2108.19</v>
      </c>
      <c r="X341" s="71">
        <v>2008.7</v>
      </c>
      <c r="Y341" s="71">
        <v>1868.88</v>
      </c>
      <c r="Z341" s="71">
        <v>1590.8</v>
      </c>
      <c r="AA341" s="71">
        <v>1478.64</v>
      </c>
    </row>
    <row r="342" spans="1:27" ht="12.75" customHeight="1" outlineLevel="1" x14ac:dyDescent="0.3">
      <c r="A342" s="163" t="s">
        <v>567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customHeight="1" outlineLevel="1" x14ac:dyDescent="0.3">
      <c r="A343" s="163" t="s">
        <v>568</v>
      </c>
      <c r="B343" s="94" t="s">
        <v>83</v>
      </c>
      <c r="C343" s="70" t="s">
        <v>79</v>
      </c>
      <c r="D343" s="71">
        <v>5.59</v>
      </c>
      <c r="E343" s="71">
        <v>5.59</v>
      </c>
      <c r="F343" s="71">
        <v>5.59</v>
      </c>
      <c r="G343" s="71">
        <v>5.59</v>
      </c>
      <c r="H343" s="71">
        <v>5.59</v>
      </c>
      <c r="I343" s="71">
        <v>5.59</v>
      </c>
      <c r="J343" s="71">
        <v>5.59</v>
      </c>
      <c r="K343" s="71">
        <v>5.59</v>
      </c>
      <c r="L343" s="71">
        <v>5.59</v>
      </c>
      <c r="M343" s="71">
        <v>5.59</v>
      </c>
      <c r="N343" s="71">
        <v>5.59</v>
      </c>
      <c r="O343" s="71">
        <v>5.59</v>
      </c>
      <c r="P343" s="71">
        <v>5.59</v>
      </c>
      <c r="Q343" s="71">
        <v>5.59</v>
      </c>
      <c r="R343" s="71">
        <v>5.59</v>
      </c>
      <c r="S343" s="71">
        <v>5.59</v>
      </c>
      <c r="T343" s="71">
        <v>5.59</v>
      </c>
      <c r="U343" s="71">
        <v>5.59</v>
      </c>
      <c r="V343" s="71">
        <v>5.59</v>
      </c>
      <c r="W343" s="71">
        <v>5.59</v>
      </c>
      <c r="X343" s="71">
        <v>5.59</v>
      </c>
      <c r="Y343" s="71">
        <v>5.59</v>
      </c>
      <c r="Z343" s="71">
        <v>5.59</v>
      </c>
      <c r="AA343" s="71">
        <v>5.59</v>
      </c>
    </row>
    <row r="344" spans="1:27" ht="12.75" customHeight="1" outlineLevel="1" x14ac:dyDescent="0.3">
      <c r="A344" s="163" t="s">
        <v>569</v>
      </c>
      <c r="B344" s="94" t="s">
        <v>81</v>
      </c>
      <c r="C344" s="70" t="s">
        <v>79</v>
      </c>
      <c r="D344" s="71">
        <f>$D$11</f>
        <v>88.27</v>
      </c>
      <c r="E344" s="71">
        <f t="shared" ref="E344:AA344" si="197">$D$11</f>
        <v>88.27</v>
      </c>
      <c r="F344" s="71">
        <f t="shared" si="197"/>
        <v>88.27</v>
      </c>
      <c r="G344" s="71">
        <f t="shared" si="197"/>
        <v>88.27</v>
      </c>
      <c r="H344" s="71">
        <f t="shared" si="197"/>
        <v>88.27</v>
      </c>
      <c r="I344" s="71">
        <f t="shared" si="197"/>
        <v>88.27</v>
      </c>
      <c r="J344" s="71">
        <f t="shared" si="197"/>
        <v>88.27</v>
      </c>
      <c r="K344" s="71">
        <f t="shared" si="197"/>
        <v>88.27</v>
      </c>
      <c r="L344" s="71">
        <f t="shared" si="197"/>
        <v>88.27</v>
      </c>
      <c r="M344" s="71">
        <f t="shared" si="197"/>
        <v>88.27</v>
      </c>
      <c r="N344" s="71">
        <f t="shared" si="197"/>
        <v>88.27</v>
      </c>
      <c r="O344" s="71">
        <f t="shared" si="197"/>
        <v>88.27</v>
      </c>
      <c r="P344" s="71">
        <f t="shared" si="197"/>
        <v>88.27</v>
      </c>
      <c r="Q344" s="71">
        <f t="shared" si="197"/>
        <v>88.27</v>
      </c>
      <c r="R344" s="71">
        <f t="shared" si="197"/>
        <v>88.27</v>
      </c>
      <c r="S344" s="71">
        <f t="shared" si="197"/>
        <v>88.27</v>
      </c>
      <c r="T344" s="71">
        <f t="shared" si="197"/>
        <v>88.27</v>
      </c>
      <c r="U344" s="71">
        <f t="shared" si="197"/>
        <v>88.27</v>
      </c>
      <c r="V344" s="71">
        <f t="shared" si="197"/>
        <v>88.27</v>
      </c>
      <c r="W344" s="71">
        <f t="shared" si="197"/>
        <v>88.27</v>
      </c>
      <c r="X344" s="71">
        <f t="shared" si="197"/>
        <v>88.27</v>
      </c>
      <c r="Y344" s="71">
        <f t="shared" si="197"/>
        <v>88.27</v>
      </c>
      <c r="Z344" s="71">
        <f t="shared" si="197"/>
        <v>88.27</v>
      </c>
      <c r="AA344" s="71">
        <f t="shared" si="197"/>
        <v>88.27</v>
      </c>
    </row>
    <row r="345" spans="1:27" ht="12.75" customHeight="1" x14ac:dyDescent="0.3">
      <c r="A345" s="162" t="s">
        <v>570</v>
      </c>
      <c r="B345" s="54" t="str">
        <f>"05"&amp;"."&amp;$B$662&amp;"."&amp;$B$663</f>
        <v>05.03.2024</v>
      </c>
      <c r="C345" s="134" t="s">
        <v>76</v>
      </c>
      <c r="D345" s="135">
        <f>ROUND(((D346+D347+D349+D348)/1000),5)</f>
        <v>3.6521400000000002</v>
      </c>
      <c r="E345" s="135">
        <f>ROUND(((E346+E347+E349+E348)/1000),5)</f>
        <v>3.5852499999999998</v>
      </c>
      <c r="F345" s="135">
        <f>ROUND(((F346+F347+F349+F348)/1000),5)</f>
        <v>3.5639400000000001</v>
      </c>
      <c r="G345" s="135">
        <f t="shared" ref="G345:AA345" si="198">ROUND(((G346+G347+G349+G348)/1000),5)</f>
        <v>3.5573199999999998</v>
      </c>
      <c r="H345" s="135">
        <f t="shared" si="198"/>
        <v>3.5995499999999998</v>
      </c>
      <c r="I345" s="135">
        <f t="shared" si="198"/>
        <v>3.7325900000000001</v>
      </c>
      <c r="J345" s="135">
        <f t="shared" si="198"/>
        <v>3.8293300000000001</v>
      </c>
      <c r="K345" s="135">
        <f t="shared" si="198"/>
        <v>4.0246599999999999</v>
      </c>
      <c r="L345" s="135">
        <f t="shared" si="198"/>
        <v>4.1871799999999997</v>
      </c>
      <c r="M345" s="135">
        <f t="shared" si="198"/>
        <v>4.2386699999999999</v>
      </c>
      <c r="N345" s="135">
        <f t="shared" si="198"/>
        <v>4.1993600000000004</v>
      </c>
      <c r="O345" s="135">
        <f t="shared" si="198"/>
        <v>4.5427</v>
      </c>
      <c r="P345" s="135">
        <f t="shared" si="198"/>
        <v>4.4110199999999997</v>
      </c>
      <c r="Q345" s="135">
        <f t="shared" si="198"/>
        <v>4.3449600000000004</v>
      </c>
      <c r="R345" s="135">
        <f t="shared" si="198"/>
        <v>4.3998400000000002</v>
      </c>
      <c r="S345" s="135">
        <f t="shared" si="198"/>
        <v>4.2927799999999996</v>
      </c>
      <c r="T345" s="135">
        <f t="shared" si="198"/>
        <v>4.2689399999999997</v>
      </c>
      <c r="U345" s="135">
        <f t="shared" si="198"/>
        <v>4.1778300000000002</v>
      </c>
      <c r="V345" s="135">
        <f t="shared" si="198"/>
        <v>4.1795</v>
      </c>
      <c r="W345" s="135">
        <f t="shared" si="198"/>
        <v>4.1720699999999997</v>
      </c>
      <c r="X345" s="135">
        <f t="shared" si="198"/>
        <v>4.2391500000000004</v>
      </c>
      <c r="Y345" s="135">
        <f t="shared" si="198"/>
        <v>4.04704</v>
      </c>
      <c r="Z345" s="135">
        <f t="shared" si="198"/>
        <v>3.8784700000000001</v>
      </c>
      <c r="AA345" s="135">
        <f t="shared" si="198"/>
        <v>3.70492</v>
      </c>
    </row>
    <row r="346" spans="1:27" ht="12.75" customHeight="1" outlineLevel="1" x14ac:dyDescent="0.3">
      <c r="A346" s="163" t="s">
        <v>571</v>
      </c>
      <c r="B346" s="94" t="s">
        <v>238</v>
      </c>
      <c r="C346" s="70" t="s">
        <v>79</v>
      </c>
      <c r="D346" s="71">
        <v>1335.39</v>
      </c>
      <c r="E346" s="71">
        <v>1268.5</v>
      </c>
      <c r="F346" s="71">
        <v>1247.19</v>
      </c>
      <c r="G346" s="71">
        <v>1240.57</v>
      </c>
      <c r="H346" s="71">
        <v>1282.8</v>
      </c>
      <c r="I346" s="71">
        <v>1415.84</v>
      </c>
      <c r="J346" s="71">
        <v>1512.58</v>
      </c>
      <c r="K346" s="71">
        <v>1707.91</v>
      </c>
      <c r="L346" s="71">
        <v>1870.43</v>
      </c>
      <c r="M346" s="71">
        <v>1921.92</v>
      </c>
      <c r="N346" s="71">
        <v>1882.61</v>
      </c>
      <c r="O346" s="71">
        <v>2225.9499999999998</v>
      </c>
      <c r="P346" s="71">
        <v>2094.27</v>
      </c>
      <c r="Q346" s="71">
        <v>2028.21</v>
      </c>
      <c r="R346" s="71">
        <v>2083.09</v>
      </c>
      <c r="S346" s="71">
        <v>1976.03</v>
      </c>
      <c r="T346" s="71">
        <v>1952.19</v>
      </c>
      <c r="U346" s="71">
        <v>1861.08</v>
      </c>
      <c r="V346" s="71">
        <v>1862.75</v>
      </c>
      <c r="W346" s="71">
        <v>1855.32</v>
      </c>
      <c r="X346" s="71">
        <v>1922.4</v>
      </c>
      <c r="Y346" s="71">
        <v>1730.29</v>
      </c>
      <c r="Z346" s="71">
        <v>1561.72</v>
      </c>
      <c r="AA346" s="71">
        <v>1388.17</v>
      </c>
    </row>
    <row r="347" spans="1:27" ht="12.75" customHeight="1" outlineLevel="1" x14ac:dyDescent="0.3">
      <c r="A347" s="163" t="s">
        <v>572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customHeight="1" outlineLevel="1" x14ac:dyDescent="0.3">
      <c r="A348" s="163" t="s">
        <v>573</v>
      </c>
      <c r="B348" s="94" t="s">
        <v>83</v>
      </c>
      <c r="C348" s="70" t="s">
        <v>79</v>
      </c>
      <c r="D348" s="71">
        <v>5.59</v>
      </c>
      <c r="E348" s="71">
        <v>5.59</v>
      </c>
      <c r="F348" s="71">
        <v>5.59</v>
      </c>
      <c r="G348" s="71">
        <v>5.59</v>
      </c>
      <c r="H348" s="71">
        <v>5.59</v>
      </c>
      <c r="I348" s="71">
        <v>5.59</v>
      </c>
      <c r="J348" s="71">
        <v>5.59</v>
      </c>
      <c r="K348" s="71">
        <v>5.59</v>
      </c>
      <c r="L348" s="71">
        <v>5.59</v>
      </c>
      <c r="M348" s="71">
        <v>5.59</v>
      </c>
      <c r="N348" s="71">
        <v>5.59</v>
      </c>
      <c r="O348" s="71">
        <v>5.59</v>
      </c>
      <c r="P348" s="71">
        <v>5.59</v>
      </c>
      <c r="Q348" s="71">
        <v>5.59</v>
      </c>
      <c r="R348" s="71">
        <v>5.59</v>
      </c>
      <c r="S348" s="71">
        <v>5.59</v>
      </c>
      <c r="T348" s="71">
        <v>5.59</v>
      </c>
      <c r="U348" s="71">
        <v>5.59</v>
      </c>
      <c r="V348" s="71">
        <v>5.59</v>
      </c>
      <c r="W348" s="71">
        <v>5.59</v>
      </c>
      <c r="X348" s="71">
        <v>5.59</v>
      </c>
      <c r="Y348" s="71">
        <v>5.59</v>
      </c>
      <c r="Z348" s="71">
        <v>5.59</v>
      </c>
      <c r="AA348" s="71">
        <v>5.59</v>
      </c>
    </row>
    <row r="349" spans="1:27" ht="12.75" customHeight="1" outlineLevel="1" x14ac:dyDescent="0.3">
      <c r="A349" s="163" t="s">
        <v>574</v>
      </c>
      <c r="B349" s="94" t="s">
        <v>81</v>
      </c>
      <c r="C349" s="70" t="s">
        <v>79</v>
      </c>
      <c r="D349" s="71">
        <f>$D$11</f>
        <v>88.27</v>
      </c>
      <c r="E349" s="71">
        <f t="shared" ref="E349:AA349" si="200">$D$11</f>
        <v>88.27</v>
      </c>
      <c r="F349" s="71">
        <f t="shared" si="200"/>
        <v>88.27</v>
      </c>
      <c r="G349" s="71">
        <f t="shared" si="200"/>
        <v>88.27</v>
      </c>
      <c r="H349" s="71">
        <f t="shared" si="200"/>
        <v>88.27</v>
      </c>
      <c r="I349" s="71">
        <f t="shared" si="200"/>
        <v>88.27</v>
      </c>
      <c r="J349" s="71">
        <f t="shared" si="200"/>
        <v>88.27</v>
      </c>
      <c r="K349" s="71">
        <f t="shared" si="200"/>
        <v>88.27</v>
      </c>
      <c r="L349" s="71">
        <f t="shared" si="200"/>
        <v>88.27</v>
      </c>
      <c r="M349" s="71">
        <f t="shared" si="200"/>
        <v>88.27</v>
      </c>
      <c r="N349" s="71">
        <f t="shared" si="200"/>
        <v>88.27</v>
      </c>
      <c r="O349" s="71">
        <f t="shared" si="200"/>
        <v>88.27</v>
      </c>
      <c r="P349" s="71">
        <f t="shared" si="200"/>
        <v>88.27</v>
      </c>
      <c r="Q349" s="71">
        <f t="shared" si="200"/>
        <v>88.27</v>
      </c>
      <c r="R349" s="71">
        <f t="shared" si="200"/>
        <v>88.27</v>
      </c>
      <c r="S349" s="71">
        <f t="shared" si="200"/>
        <v>88.27</v>
      </c>
      <c r="T349" s="71">
        <f t="shared" si="200"/>
        <v>88.27</v>
      </c>
      <c r="U349" s="71">
        <f t="shared" si="200"/>
        <v>88.27</v>
      </c>
      <c r="V349" s="71">
        <f t="shared" si="200"/>
        <v>88.27</v>
      </c>
      <c r="W349" s="71">
        <f t="shared" si="200"/>
        <v>88.27</v>
      </c>
      <c r="X349" s="71">
        <f t="shared" si="200"/>
        <v>88.27</v>
      </c>
      <c r="Y349" s="71">
        <f t="shared" si="200"/>
        <v>88.27</v>
      </c>
      <c r="Z349" s="71">
        <f t="shared" si="200"/>
        <v>88.27</v>
      </c>
      <c r="AA349" s="71">
        <f t="shared" si="200"/>
        <v>88.27</v>
      </c>
    </row>
    <row r="350" spans="1:27" ht="12.75" customHeight="1" x14ac:dyDescent="0.3">
      <c r="A350" s="162" t="s">
        <v>575</v>
      </c>
      <c r="B350" s="54" t="str">
        <f>"06"&amp;"."&amp;$B$662&amp;"."&amp;$B$663</f>
        <v>06.03.2024</v>
      </c>
      <c r="C350" s="134" t="s">
        <v>76</v>
      </c>
      <c r="D350" s="135">
        <f>ROUND(((D351+D352+D354+D353)/1000),5)</f>
        <v>3.70906</v>
      </c>
      <c r="E350" s="135">
        <f>ROUND(((E351+E352+E354+E353)/1000),5)</f>
        <v>3.5959599999999998</v>
      </c>
      <c r="F350" s="135">
        <f>ROUND(((F351+F352+F354+F353)/1000),5)</f>
        <v>3.5788799999999998</v>
      </c>
      <c r="G350" s="135">
        <f t="shared" ref="G350:AA350" si="201">ROUND(((G351+G352+G354+G353)/1000),5)</f>
        <v>3.57477</v>
      </c>
      <c r="H350" s="135">
        <f t="shared" si="201"/>
        <v>3.6398299999999999</v>
      </c>
      <c r="I350" s="135">
        <f t="shared" si="201"/>
        <v>3.7825099999999998</v>
      </c>
      <c r="J350" s="135">
        <f t="shared" si="201"/>
        <v>3.8803100000000001</v>
      </c>
      <c r="K350" s="135">
        <f t="shared" si="201"/>
        <v>4.1717199999999997</v>
      </c>
      <c r="L350" s="135">
        <f t="shared" si="201"/>
        <v>4.2435</v>
      </c>
      <c r="M350" s="135">
        <f t="shared" si="201"/>
        <v>4.2589499999999996</v>
      </c>
      <c r="N350" s="135">
        <f t="shared" si="201"/>
        <v>4.2222600000000003</v>
      </c>
      <c r="O350" s="135">
        <f t="shared" si="201"/>
        <v>4.3254799999999998</v>
      </c>
      <c r="P350" s="135">
        <f t="shared" si="201"/>
        <v>4.3144</v>
      </c>
      <c r="Q350" s="135">
        <f t="shared" si="201"/>
        <v>4.3117200000000002</v>
      </c>
      <c r="R350" s="135">
        <f t="shared" si="201"/>
        <v>4.2907599999999997</v>
      </c>
      <c r="S350" s="135">
        <f t="shared" si="201"/>
        <v>4.2683200000000001</v>
      </c>
      <c r="T350" s="135">
        <f t="shared" si="201"/>
        <v>4.25746</v>
      </c>
      <c r="U350" s="135">
        <f t="shared" si="201"/>
        <v>4.2081299999999997</v>
      </c>
      <c r="V350" s="135">
        <f t="shared" si="201"/>
        <v>4.2492799999999997</v>
      </c>
      <c r="W350" s="135">
        <f t="shared" si="201"/>
        <v>4.2495799999999999</v>
      </c>
      <c r="X350" s="135">
        <f t="shared" si="201"/>
        <v>4.30497</v>
      </c>
      <c r="Y350" s="135">
        <f t="shared" si="201"/>
        <v>4.1985900000000003</v>
      </c>
      <c r="Z350" s="135">
        <f t="shared" si="201"/>
        <v>3.9284300000000001</v>
      </c>
      <c r="AA350" s="135">
        <f t="shared" si="201"/>
        <v>3.7904800000000001</v>
      </c>
    </row>
    <row r="351" spans="1:27" ht="12.75" customHeight="1" outlineLevel="1" x14ac:dyDescent="0.3">
      <c r="A351" s="163" t="s">
        <v>576</v>
      </c>
      <c r="B351" s="94" t="s">
        <v>238</v>
      </c>
      <c r="C351" s="70" t="s">
        <v>79</v>
      </c>
      <c r="D351" s="71">
        <v>1392.31</v>
      </c>
      <c r="E351" s="71">
        <v>1279.21</v>
      </c>
      <c r="F351" s="71">
        <v>1262.1300000000001</v>
      </c>
      <c r="G351" s="71">
        <v>1258.02</v>
      </c>
      <c r="H351" s="71">
        <v>1323.08</v>
      </c>
      <c r="I351" s="71">
        <v>1465.76</v>
      </c>
      <c r="J351" s="71">
        <v>1563.56</v>
      </c>
      <c r="K351" s="71">
        <v>1854.97</v>
      </c>
      <c r="L351" s="71">
        <v>1926.75</v>
      </c>
      <c r="M351" s="71">
        <v>1942.2</v>
      </c>
      <c r="N351" s="71">
        <v>1905.51</v>
      </c>
      <c r="O351" s="71">
        <v>2008.73</v>
      </c>
      <c r="P351" s="71">
        <v>1997.65</v>
      </c>
      <c r="Q351" s="71">
        <v>1994.97</v>
      </c>
      <c r="R351" s="71">
        <v>1974.01</v>
      </c>
      <c r="S351" s="71">
        <v>1951.57</v>
      </c>
      <c r="T351" s="71">
        <v>1940.71</v>
      </c>
      <c r="U351" s="71">
        <v>1891.38</v>
      </c>
      <c r="V351" s="71">
        <v>1932.53</v>
      </c>
      <c r="W351" s="71">
        <v>1932.83</v>
      </c>
      <c r="X351" s="71">
        <v>1988.22</v>
      </c>
      <c r="Y351" s="71">
        <v>1881.84</v>
      </c>
      <c r="Z351" s="71">
        <v>1611.68</v>
      </c>
      <c r="AA351" s="71">
        <v>1473.73</v>
      </c>
    </row>
    <row r="352" spans="1:27" ht="12.75" customHeight="1" outlineLevel="1" x14ac:dyDescent="0.3">
      <c r="A352" s="163" t="s">
        <v>577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customHeight="1" outlineLevel="1" x14ac:dyDescent="0.3">
      <c r="A353" s="163" t="s">
        <v>578</v>
      </c>
      <c r="B353" s="94" t="s">
        <v>83</v>
      </c>
      <c r="C353" s="70" t="s">
        <v>79</v>
      </c>
      <c r="D353" s="71">
        <v>5.59</v>
      </c>
      <c r="E353" s="71">
        <v>5.59</v>
      </c>
      <c r="F353" s="71">
        <v>5.59</v>
      </c>
      <c r="G353" s="71">
        <v>5.59</v>
      </c>
      <c r="H353" s="71">
        <v>5.59</v>
      </c>
      <c r="I353" s="71">
        <v>5.59</v>
      </c>
      <c r="J353" s="71">
        <v>5.59</v>
      </c>
      <c r="K353" s="71">
        <v>5.59</v>
      </c>
      <c r="L353" s="71">
        <v>5.59</v>
      </c>
      <c r="M353" s="71">
        <v>5.59</v>
      </c>
      <c r="N353" s="71">
        <v>5.59</v>
      </c>
      <c r="O353" s="71">
        <v>5.59</v>
      </c>
      <c r="P353" s="71">
        <v>5.59</v>
      </c>
      <c r="Q353" s="71">
        <v>5.59</v>
      </c>
      <c r="R353" s="71">
        <v>5.59</v>
      </c>
      <c r="S353" s="71">
        <v>5.59</v>
      </c>
      <c r="T353" s="71">
        <v>5.59</v>
      </c>
      <c r="U353" s="71">
        <v>5.59</v>
      </c>
      <c r="V353" s="71">
        <v>5.59</v>
      </c>
      <c r="W353" s="71">
        <v>5.59</v>
      </c>
      <c r="X353" s="71">
        <v>5.59</v>
      </c>
      <c r="Y353" s="71">
        <v>5.59</v>
      </c>
      <c r="Z353" s="71">
        <v>5.59</v>
      </c>
      <c r="AA353" s="71">
        <v>5.59</v>
      </c>
    </row>
    <row r="354" spans="1:27" ht="12.75" customHeight="1" outlineLevel="1" x14ac:dyDescent="0.3">
      <c r="A354" s="163" t="s">
        <v>579</v>
      </c>
      <c r="B354" s="94" t="s">
        <v>81</v>
      </c>
      <c r="C354" s="70" t="s">
        <v>79</v>
      </c>
      <c r="D354" s="71">
        <f>$D$11</f>
        <v>88.27</v>
      </c>
      <c r="E354" s="71">
        <f t="shared" ref="E354:AA354" si="203">$D$11</f>
        <v>88.27</v>
      </c>
      <c r="F354" s="71">
        <f t="shared" si="203"/>
        <v>88.27</v>
      </c>
      <c r="G354" s="71">
        <f t="shared" si="203"/>
        <v>88.27</v>
      </c>
      <c r="H354" s="71">
        <f t="shared" si="203"/>
        <v>88.27</v>
      </c>
      <c r="I354" s="71">
        <f t="shared" si="203"/>
        <v>88.27</v>
      </c>
      <c r="J354" s="71">
        <f t="shared" si="203"/>
        <v>88.27</v>
      </c>
      <c r="K354" s="71">
        <f t="shared" si="203"/>
        <v>88.27</v>
      </c>
      <c r="L354" s="71">
        <f t="shared" si="203"/>
        <v>88.27</v>
      </c>
      <c r="M354" s="71">
        <f t="shared" si="203"/>
        <v>88.27</v>
      </c>
      <c r="N354" s="71">
        <f t="shared" si="203"/>
        <v>88.27</v>
      </c>
      <c r="O354" s="71">
        <f t="shared" si="203"/>
        <v>88.27</v>
      </c>
      <c r="P354" s="71">
        <f t="shared" si="203"/>
        <v>88.27</v>
      </c>
      <c r="Q354" s="71">
        <f t="shared" si="203"/>
        <v>88.27</v>
      </c>
      <c r="R354" s="71">
        <f t="shared" si="203"/>
        <v>88.27</v>
      </c>
      <c r="S354" s="71">
        <f t="shared" si="203"/>
        <v>88.27</v>
      </c>
      <c r="T354" s="71">
        <f t="shared" si="203"/>
        <v>88.27</v>
      </c>
      <c r="U354" s="71">
        <f t="shared" si="203"/>
        <v>88.27</v>
      </c>
      <c r="V354" s="71">
        <f t="shared" si="203"/>
        <v>88.27</v>
      </c>
      <c r="W354" s="71">
        <f t="shared" si="203"/>
        <v>88.27</v>
      </c>
      <c r="X354" s="71">
        <f t="shared" si="203"/>
        <v>88.27</v>
      </c>
      <c r="Y354" s="71">
        <f t="shared" si="203"/>
        <v>88.27</v>
      </c>
      <c r="Z354" s="71">
        <f t="shared" si="203"/>
        <v>88.27</v>
      </c>
      <c r="AA354" s="71">
        <f t="shared" si="203"/>
        <v>88.27</v>
      </c>
    </row>
    <row r="355" spans="1:27" ht="12.75" customHeight="1" x14ac:dyDescent="0.3">
      <c r="A355" s="162" t="s">
        <v>580</v>
      </c>
      <c r="B355" s="54" t="str">
        <f>"07"&amp;"."&amp;$B$662&amp;"."&amp;$B$663</f>
        <v>07.03.2024</v>
      </c>
      <c r="C355" s="134" t="s">
        <v>76</v>
      </c>
      <c r="D355" s="135">
        <f>ROUND(((D356+D357+D359+D358)/1000),5)</f>
        <v>3.58188</v>
      </c>
      <c r="E355" s="135">
        <f>ROUND(((E356+E357+E359+E358)/1000),5)</f>
        <v>3.55593</v>
      </c>
      <c r="F355" s="135">
        <f>ROUND(((F356+F357+F359+F358)/1000),5)</f>
        <v>3.5220199999999999</v>
      </c>
      <c r="G355" s="135">
        <f t="shared" ref="G355:AA355" si="204">ROUND(((G356+G357+G359+G358)/1000),5)</f>
        <v>3.51173</v>
      </c>
      <c r="H355" s="135">
        <f t="shared" si="204"/>
        <v>3.55809</v>
      </c>
      <c r="I355" s="135">
        <f t="shared" si="204"/>
        <v>3.7032799999999999</v>
      </c>
      <c r="J355" s="135">
        <f t="shared" si="204"/>
        <v>3.8198300000000001</v>
      </c>
      <c r="K355" s="135">
        <f t="shared" si="204"/>
        <v>4.0902000000000003</v>
      </c>
      <c r="L355" s="135">
        <f t="shared" si="204"/>
        <v>4.1637599999999999</v>
      </c>
      <c r="M355" s="135">
        <f t="shared" si="204"/>
        <v>4.17272</v>
      </c>
      <c r="N355" s="135">
        <f t="shared" si="204"/>
        <v>4.1724199999999998</v>
      </c>
      <c r="O355" s="135">
        <f t="shared" si="204"/>
        <v>4.2004900000000003</v>
      </c>
      <c r="P355" s="135">
        <f t="shared" si="204"/>
        <v>4.2558299999999996</v>
      </c>
      <c r="Q355" s="135">
        <f t="shared" si="204"/>
        <v>4.2556799999999999</v>
      </c>
      <c r="R355" s="135">
        <f t="shared" si="204"/>
        <v>4.2172099999999997</v>
      </c>
      <c r="S355" s="135">
        <f t="shared" si="204"/>
        <v>4.1947700000000001</v>
      </c>
      <c r="T355" s="135">
        <f t="shared" si="204"/>
        <v>4.2009100000000004</v>
      </c>
      <c r="U355" s="135">
        <f t="shared" si="204"/>
        <v>4.0924500000000004</v>
      </c>
      <c r="V355" s="135">
        <f t="shared" si="204"/>
        <v>4.1297600000000001</v>
      </c>
      <c r="W355" s="135">
        <f t="shared" si="204"/>
        <v>4.1475200000000001</v>
      </c>
      <c r="X355" s="135">
        <f t="shared" si="204"/>
        <v>4.1592799999999999</v>
      </c>
      <c r="Y355" s="135">
        <f t="shared" si="204"/>
        <v>4.1626599999999998</v>
      </c>
      <c r="Z355" s="135">
        <f t="shared" si="204"/>
        <v>3.9420700000000002</v>
      </c>
      <c r="AA355" s="135">
        <f t="shared" si="204"/>
        <v>3.7867799999999998</v>
      </c>
    </row>
    <row r="356" spans="1:27" ht="12.75" customHeight="1" outlineLevel="1" x14ac:dyDescent="0.3">
      <c r="A356" s="163" t="s">
        <v>581</v>
      </c>
      <c r="B356" s="94" t="s">
        <v>238</v>
      </c>
      <c r="C356" s="70" t="s">
        <v>79</v>
      </c>
      <c r="D356" s="71">
        <v>1265.1300000000001</v>
      </c>
      <c r="E356" s="71">
        <v>1239.18</v>
      </c>
      <c r="F356" s="71">
        <v>1205.27</v>
      </c>
      <c r="G356" s="71">
        <v>1194.98</v>
      </c>
      <c r="H356" s="71">
        <v>1241.3399999999999</v>
      </c>
      <c r="I356" s="71">
        <v>1386.53</v>
      </c>
      <c r="J356" s="71">
        <v>1503.08</v>
      </c>
      <c r="K356" s="71">
        <v>1773.45</v>
      </c>
      <c r="L356" s="71">
        <v>1847.01</v>
      </c>
      <c r="M356" s="71">
        <v>1855.97</v>
      </c>
      <c r="N356" s="71">
        <v>1855.67</v>
      </c>
      <c r="O356" s="71">
        <v>1883.74</v>
      </c>
      <c r="P356" s="71">
        <v>1939.08</v>
      </c>
      <c r="Q356" s="71">
        <v>1938.93</v>
      </c>
      <c r="R356" s="71">
        <v>1900.46</v>
      </c>
      <c r="S356" s="71">
        <v>1878.02</v>
      </c>
      <c r="T356" s="71">
        <v>1884.16</v>
      </c>
      <c r="U356" s="71">
        <v>1775.7</v>
      </c>
      <c r="V356" s="71">
        <v>1813.01</v>
      </c>
      <c r="W356" s="71">
        <v>1830.77</v>
      </c>
      <c r="X356" s="71">
        <v>1842.53</v>
      </c>
      <c r="Y356" s="71">
        <v>1845.91</v>
      </c>
      <c r="Z356" s="71">
        <v>1625.32</v>
      </c>
      <c r="AA356" s="71">
        <v>1470.03</v>
      </c>
    </row>
    <row r="357" spans="1:27" ht="12.75" customHeight="1" outlineLevel="1" x14ac:dyDescent="0.3">
      <c r="A357" s="163" t="s">
        <v>582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customHeight="1" outlineLevel="1" x14ac:dyDescent="0.3">
      <c r="A358" s="163" t="s">
        <v>583</v>
      </c>
      <c r="B358" s="94" t="s">
        <v>83</v>
      </c>
      <c r="C358" s="70" t="s">
        <v>79</v>
      </c>
      <c r="D358" s="71">
        <v>5.59</v>
      </c>
      <c r="E358" s="71">
        <v>5.59</v>
      </c>
      <c r="F358" s="71">
        <v>5.59</v>
      </c>
      <c r="G358" s="71">
        <v>5.59</v>
      </c>
      <c r="H358" s="71">
        <v>5.59</v>
      </c>
      <c r="I358" s="71">
        <v>5.59</v>
      </c>
      <c r="J358" s="71">
        <v>5.59</v>
      </c>
      <c r="K358" s="71">
        <v>5.59</v>
      </c>
      <c r="L358" s="71">
        <v>5.59</v>
      </c>
      <c r="M358" s="71">
        <v>5.59</v>
      </c>
      <c r="N358" s="71">
        <v>5.59</v>
      </c>
      <c r="O358" s="71">
        <v>5.59</v>
      </c>
      <c r="P358" s="71">
        <v>5.59</v>
      </c>
      <c r="Q358" s="71">
        <v>5.59</v>
      </c>
      <c r="R358" s="71">
        <v>5.59</v>
      </c>
      <c r="S358" s="71">
        <v>5.59</v>
      </c>
      <c r="T358" s="71">
        <v>5.59</v>
      </c>
      <c r="U358" s="71">
        <v>5.59</v>
      </c>
      <c r="V358" s="71">
        <v>5.59</v>
      </c>
      <c r="W358" s="71">
        <v>5.59</v>
      </c>
      <c r="X358" s="71">
        <v>5.59</v>
      </c>
      <c r="Y358" s="71">
        <v>5.59</v>
      </c>
      <c r="Z358" s="71">
        <v>5.59</v>
      </c>
      <c r="AA358" s="71">
        <v>5.59</v>
      </c>
    </row>
    <row r="359" spans="1:27" ht="12.75" customHeight="1" outlineLevel="1" x14ac:dyDescent="0.3">
      <c r="A359" s="163" t="s">
        <v>584</v>
      </c>
      <c r="B359" s="94" t="s">
        <v>81</v>
      </c>
      <c r="C359" s="70" t="s">
        <v>79</v>
      </c>
      <c r="D359" s="71">
        <f>$D$11</f>
        <v>88.27</v>
      </c>
      <c r="E359" s="71">
        <f t="shared" ref="E359:AA359" si="206">$D$11</f>
        <v>88.27</v>
      </c>
      <c r="F359" s="71">
        <f t="shared" si="206"/>
        <v>88.27</v>
      </c>
      <c r="G359" s="71">
        <f t="shared" si="206"/>
        <v>88.27</v>
      </c>
      <c r="H359" s="71">
        <f t="shared" si="206"/>
        <v>88.27</v>
      </c>
      <c r="I359" s="71">
        <f t="shared" si="206"/>
        <v>88.27</v>
      </c>
      <c r="J359" s="71">
        <f t="shared" si="206"/>
        <v>88.27</v>
      </c>
      <c r="K359" s="71">
        <f t="shared" si="206"/>
        <v>88.27</v>
      </c>
      <c r="L359" s="71">
        <f t="shared" si="206"/>
        <v>88.27</v>
      </c>
      <c r="M359" s="71">
        <f t="shared" si="206"/>
        <v>88.27</v>
      </c>
      <c r="N359" s="71">
        <f t="shared" si="206"/>
        <v>88.27</v>
      </c>
      <c r="O359" s="71">
        <f t="shared" si="206"/>
        <v>88.27</v>
      </c>
      <c r="P359" s="71">
        <f t="shared" si="206"/>
        <v>88.27</v>
      </c>
      <c r="Q359" s="71">
        <f t="shared" si="206"/>
        <v>88.27</v>
      </c>
      <c r="R359" s="71">
        <f t="shared" si="206"/>
        <v>88.27</v>
      </c>
      <c r="S359" s="71">
        <f t="shared" si="206"/>
        <v>88.27</v>
      </c>
      <c r="T359" s="71">
        <f t="shared" si="206"/>
        <v>88.27</v>
      </c>
      <c r="U359" s="71">
        <f t="shared" si="206"/>
        <v>88.27</v>
      </c>
      <c r="V359" s="71">
        <f t="shared" si="206"/>
        <v>88.27</v>
      </c>
      <c r="W359" s="71">
        <f t="shared" si="206"/>
        <v>88.27</v>
      </c>
      <c r="X359" s="71">
        <f t="shared" si="206"/>
        <v>88.27</v>
      </c>
      <c r="Y359" s="71">
        <f t="shared" si="206"/>
        <v>88.27</v>
      </c>
      <c r="Z359" s="71">
        <f t="shared" si="206"/>
        <v>88.27</v>
      </c>
      <c r="AA359" s="71">
        <f t="shared" si="206"/>
        <v>88.27</v>
      </c>
    </row>
    <row r="360" spans="1:27" ht="12.75" customHeight="1" x14ac:dyDescent="0.3">
      <c r="A360" s="162" t="s">
        <v>585</v>
      </c>
      <c r="B360" s="54" t="str">
        <f>"08"&amp;"."&amp;$B$662&amp;"."&amp;$B$663</f>
        <v>08.03.2024</v>
      </c>
      <c r="C360" s="134" t="s">
        <v>76</v>
      </c>
      <c r="D360" s="135">
        <f>ROUND(((D361+D362+D364+D363)/1000),5)</f>
        <v>3.7811599999999999</v>
      </c>
      <c r="E360" s="135">
        <f>ROUND(((E361+E362+E364+E363)/1000),5)</f>
        <v>3.6443099999999999</v>
      </c>
      <c r="F360" s="135">
        <f>ROUND(((F361+F362+F364+F363)/1000),5)</f>
        <v>3.58155</v>
      </c>
      <c r="G360" s="135">
        <f t="shared" ref="G360:AA360" si="207">ROUND(((G361+G362+G364+G363)/1000),5)</f>
        <v>3.5796199999999998</v>
      </c>
      <c r="H360" s="135">
        <f t="shared" si="207"/>
        <v>3.5828000000000002</v>
      </c>
      <c r="I360" s="135">
        <f t="shared" si="207"/>
        <v>3.6414599999999999</v>
      </c>
      <c r="J360" s="135">
        <f t="shared" si="207"/>
        <v>3.6764800000000002</v>
      </c>
      <c r="K360" s="135">
        <f t="shared" si="207"/>
        <v>3.7934899999999998</v>
      </c>
      <c r="L360" s="135">
        <f t="shared" si="207"/>
        <v>3.99783</v>
      </c>
      <c r="M360" s="135">
        <f t="shared" si="207"/>
        <v>4.0466699999999998</v>
      </c>
      <c r="N360" s="135">
        <f t="shared" si="207"/>
        <v>4.09056</v>
      </c>
      <c r="O360" s="135">
        <f t="shared" si="207"/>
        <v>4.0998099999999997</v>
      </c>
      <c r="P360" s="135">
        <f t="shared" si="207"/>
        <v>4.0824400000000001</v>
      </c>
      <c r="Q360" s="135">
        <f t="shared" si="207"/>
        <v>4.0666200000000003</v>
      </c>
      <c r="R360" s="135">
        <f t="shared" si="207"/>
        <v>4.0311500000000002</v>
      </c>
      <c r="S360" s="135">
        <f t="shared" si="207"/>
        <v>4.02454</v>
      </c>
      <c r="T360" s="135">
        <f t="shared" si="207"/>
        <v>4.0269399999999997</v>
      </c>
      <c r="U360" s="135">
        <f t="shared" si="207"/>
        <v>4.0312099999999997</v>
      </c>
      <c r="V360" s="135">
        <f t="shared" si="207"/>
        <v>4.0408499999999998</v>
      </c>
      <c r="W360" s="135">
        <f t="shared" si="207"/>
        <v>4.07599</v>
      </c>
      <c r="X360" s="135">
        <f t="shared" si="207"/>
        <v>4.1274499999999996</v>
      </c>
      <c r="Y360" s="135">
        <f t="shared" si="207"/>
        <v>4.0602299999999998</v>
      </c>
      <c r="Z360" s="135">
        <f t="shared" si="207"/>
        <v>3.8729300000000002</v>
      </c>
      <c r="AA360" s="135">
        <f t="shared" si="207"/>
        <v>3.7665099999999998</v>
      </c>
    </row>
    <row r="361" spans="1:27" ht="12.75" customHeight="1" outlineLevel="1" x14ac:dyDescent="0.3">
      <c r="A361" s="163" t="s">
        <v>586</v>
      </c>
      <c r="B361" s="94" t="s">
        <v>238</v>
      </c>
      <c r="C361" s="70" t="s">
        <v>79</v>
      </c>
      <c r="D361" s="71">
        <v>1464.41</v>
      </c>
      <c r="E361" s="71">
        <v>1327.56</v>
      </c>
      <c r="F361" s="71">
        <v>1264.8</v>
      </c>
      <c r="G361" s="71">
        <v>1262.8699999999999</v>
      </c>
      <c r="H361" s="71">
        <v>1266.05</v>
      </c>
      <c r="I361" s="71">
        <v>1324.71</v>
      </c>
      <c r="J361" s="71">
        <v>1359.73</v>
      </c>
      <c r="K361" s="71">
        <v>1476.74</v>
      </c>
      <c r="L361" s="71">
        <v>1681.08</v>
      </c>
      <c r="M361" s="71">
        <v>1729.92</v>
      </c>
      <c r="N361" s="71">
        <v>1773.81</v>
      </c>
      <c r="O361" s="71">
        <v>1783.06</v>
      </c>
      <c r="P361" s="71">
        <v>1765.69</v>
      </c>
      <c r="Q361" s="71">
        <v>1749.87</v>
      </c>
      <c r="R361" s="71">
        <v>1714.4</v>
      </c>
      <c r="S361" s="71">
        <v>1707.79</v>
      </c>
      <c r="T361" s="71">
        <v>1710.19</v>
      </c>
      <c r="U361" s="71">
        <v>1714.46</v>
      </c>
      <c r="V361" s="71">
        <v>1724.1</v>
      </c>
      <c r="W361" s="71">
        <v>1759.24</v>
      </c>
      <c r="X361" s="71">
        <v>1810.7</v>
      </c>
      <c r="Y361" s="71">
        <v>1743.48</v>
      </c>
      <c r="Z361" s="71">
        <v>1556.18</v>
      </c>
      <c r="AA361" s="71">
        <v>1449.76</v>
      </c>
    </row>
    <row r="362" spans="1:27" ht="12.75" customHeight="1" outlineLevel="1" x14ac:dyDescent="0.3">
      <c r="A362" s="163" t="s">
        <v>587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customHeight="1" outlineLevel="1" x14ac:dyDescent="0.3">
      <c r="A363" s="163" t="s">
        <v>588</v>
      </c>
      <c r="B363" s="94" t="s">
        <v>83</v>
      </c>
      <c r="C363" s="70" t="s">
        <v>79</v>
      </c>
      <c r="D363" s="71">
        <v>5.59</v>
      </c>
      <c r="E363" s="71">
        <v>5.59</v>
      </c>
      <c r="F363" s="71">
        <v>5.59</v>
      </c>
      <c r="G363" s="71">
        <v>5.59</v>
      </c>
      <c r="H363" s="71">
        <v>5.59</v>
      </c>
      <c r="I363" s="71">
        <v>5.59</v>
      </c>
      <c r="J363" s="71">
        <v>5.59</v>
      </c>
      <c r="K363" s="71">
        <v>5.59</v>
      </c>
      <c r="L363" s="71">
        <v>5.59</v>
      </c>
      <c r="M363" s="71">
        <v>5.59</v>
      </c>
      <c r="N363" s="71">
        <v>5.59</v>
      </c>
      <c r="O363" s="71">
        <v>5.59</v>
      </c>
      <c r="P363" s="71">
        <v>5.59</v>
      </c>
      <c r="Q363" s="71">
        <v>5.59</v>
      </c>
      <c r="R363" s="71">
        <v>5.59</v>
      </c>
      <c r="S363" s="71">
        <v>5.59</v>
      </c>
      <c r="T363" s="71">
        <v>5.59</v>
      </c>
      <c r="U363" s="71">
        <v>5.59</v>
      </c>
      <c r="V363" s="71">
        <v>5.59</v>
      </c>
      <c r="W363" s="71">
        <v>5.59</v>
      </c>
      <c r="X363" s="71">
        <v>5.59</v>
      </c>
      <c r="Y363" s="71">
        <v>5.59</v>
      </c>
      <c r="Z363" s="71">
        <v>5.59</v>
      </c>
      <c r="AA363" s="71">
        <v>5.59</v>
      </c>
    </row>
    <row r="364" spans="1:27" ht="12.75" customHeight="1" outlineLevel="1" x14ac:dyDescent="0.3">
      <c r="A364" s="163" t="s">
        <v>589</v>
      </c>
      <c r="B364" s="94" t="s">
        <v>81</v>
      </c>
      <c r="C364" s="70" t="s">
        <v>79</v>
      </c>
      <c r="D364" s="71">
        <f>$D$11</f>
        <v>88.27</v>
      </c>
      <c r="E364" s="71">
        <f t="shared" ref="E364:AA364" si="209">$D$11</f>
        <v>88.27</v>
      </c>
      <c r="F364" s="71">
        <f t="shared" si="209"/>
        <v>88.27</v>
      </c>
      <c r="G364" s="71">
        <f t="shared" si="209"/>
        <v>88.27</v>
      </c>
      <c r="H364" s="71">
        <f t="shared" si="209"/>
        <v>88.27</v>
      </c>
      <c r="I364" s="71">
        <f t="shared" si="209"/>
        <v>88.27</v>
      </c>
      <c r="J364" s="71">
        <f t="shared" si="209"/>
        <v>88.27</v>
      </c>
      <c r="K364" s="71">
        <f t="shared" si="209"/>
        <v>88.27</v>
      </c>
      <c r="L364" s="71">
        <f t="shared" si="209"/>
        <v>88.27</v>
      </c>
      <c r="M364" s="71">
        <f t="shared" si="209"/>
        <v>88.27</v>
      </c>
      <c r="N364" s="71">
        <f t="shared" si="209"/>
        <v>88.27</v>
      </c>
      <c r="O364" s="71">
        <f t="shared" si="209"/>
        <v>88.27</v>
      </c>
      <c r="P364" s="71">
        <f t="shared" si="209"/>
        <v>88.27</v>
      </c>
      <c r="Q364" s="71">
        <f t="shared" si="209"/>
        <v>88.27</v>
      </c>
      <c r="R364" s="71">
        <f t="shared" si="209"/>
        <v>88.27</v>
      </c>
      <c r="S364" s="71">
        <f t="shared" si="209"/>
        <v>88.27</v>
      </c>
      <c r="T364" s="71">
        <f t="shared" si="209"/>
        <v>88.27</v>
      </c>
      <c r="U364" s="71">
        <f t="shared" si="209"/>
        <v>88.27</v>
      </c>
      <c r="V364" s="71">
        <f t="shared" si="209"/>
        <v>88.27</v>
      </c>
      <c r="W364" s="71">
        <f t="shared" si="209"/>
        <v>88.27</v>
      </c>
      <c r="X364" s="71">
        <f t="shared" si="209"/>
        <v>88.27</v>
      </c>
      <c r="Y364" s="71">
        <f t="shared" si="209"/>
        <v>88.27</v>
      </c>
      <c r="Z364" s="71">
        <f t="shared" si="209"/>
        <v>88.27</v>
      </c>
      <c r="AA364" s="71">
        <f t="shared" si="209"/>
        <v>88.27</v>
      </c>
    </row>
    <row r="365" spans="1:27" ht="12.75" customHeight="1" x14ac:dyDescent="0.3">
      <c r="A365" s="162" t="s">
        <v>590</v>
      </c>
      <c r="B365" s="54" t="str">
        <f>"09"&amp;"."&amp;$B$662&amp;"."&amp;$B$663</f>
        <v>09.03.2024</v>
      </c>
      <c r="C365" s="134" t="s">
        <v>76</v>
      </c>
      <c r="D365" s="135">
        <f>ROUND(((D366+D367+D369+D368)/1000),5)</f>
        <v>3.7945700000000002</v>
      </c>
      <c r="E365" s="135">
        <f>ROUND(((E366+E367+E369+E368)/1000),5)</f>
        <v>3.63395</v>
      </c>
      <c r="F365" s="135">
        <f>ROUND(((F366+F367+F369+F368)/1000),5)</f>
        <v>3.5829599999999999</v>
      </c>
      <c r="G365" s="135">
        <f t="shared" ref="G365:AA365" si="210">ROUND(((G366+G367+G369+G368)/1000),5)</f>
        <v>3.5652900000000001</v>
      </c>
      <c r="H365" s="135">
        <f t="shared" si="210"/>
        <v>3.58257</v>
      </c>
      <c r="I365" s="135">
        <f t="shared" si="210"/>
        <v>3.6233399999999998</v>
      </c>
      <c r="J365" s="135">
        <f t="shared" si="210"/>
        <v>3.7189299999999998</v>
      </c>
      <c r="K365" s="135">
        <f t="shared" si="210"/>
        <v>3.83413</v>
      </c>
      <c r="L365" s="135">
        <f t="shared" si="210"/>
        <v>4.02684</v>
      </c>
      <c r="M365" s="135">
        <f t="shared" si="210"/>
        <v>4.1198499999999996</v>
      </c>
      <c r="N365" s="135">
        <f t="shared" si="210"/>
        <v>4.1879900000000001</v>
      </c>
      <c r="O365" s="135">
        <f t="shared" si="210"/>
        <v>4.1931399999999996</v>
      </c>
      <c r="P365" s="135">
        <f t="shared" si="210"/>
        <v>4.1721199999999996</v>
      </c>
      <c r="Q365" s="135">
        <f t="shared" si="210"/>
        <v>4.1555099999999996</v>
      </c>
      <c r="R365" s="135">
        <f t="shared" si="210"/>
        <v>4.1091899999999999</v>
      </c>
      <c r="S365" s="135">
        <f t="shared" si="210"/>
        <v>4.0766499999999999</v>
      </c>
      <c r="T365" s="135">
        <f t="shared" si="210"/>
        <v>4.0846</v>
      </c>
      <c r="U365" s="135">
        <f t="shared" si="210"/>
        <v>4.1010900000000001</v>
      </c>
      <c r="V365" s="135">
        <f t="shared" si="210"/>
        <v>4.16411</v>
      </c>
      <c r="W365" s="135">
        <f t="shared" si="210"/>
        <v>4.19421</v>
      </c>
      <c r="X365" s="135">
        <f t="shared" si="210"/>
        <v>4.2097100000000003</v>
      </c>
      <c r="Y365" s="135">
        <f t="shared" si="210"/>
        <v>4.1540999999999997</v>
      </c>
      <c r="Z365" s="135">
        <f t="shared" si="210"/>
        <v>3.9537100000000001</v>
      </c>
      <c r="AA365" s="135">
        <f t="shared" si="210"/>
        <v>3.7957299999999998</v>
      </c>
    </row>
    <row r="366" spans="1:27" ht="12.75" customHeight="1" outlineLevel="1" x14ac:dyDescent="0.3">
      <c r="A366" s="163" t="s">
        <v>591</v>
      </c>
      <c r="B366" s="94" t="s">
        <v>238</v>
      </c>
      <c r="C366" s="70" t="s">
        <v>79</v>
      </c>
      <c r="D366" s="71">
        <v>1477.82</v>
      </c>
      <c r="E366" s="71">
        <v>1317.2</v>
      </c>
      <c r="F366" s="71">
        <v>1266.21</v>
      </c>
      <c r="G366" s="71">
        <v>1248.54</v>
      </c>
      <c r="H366" s="71">
        <v>1265.82</v>
      </c>
      <c r="I366" s="71">
        <v>1306.5899999999999</v>
      </c>
      <c r="J366" s="71">
        <v>1402.18</v>
      </c>
      <c r="K366" s="71">
        <v>1517.38</v>
      </c>
      <c r="L366" s="71">
        <v>1710.09</v>
      </c>
      <c r="M366" s="71">
        <v>1803.1</v>
      </c>
      <c r="N366" s="71">
        <v>1871.24</v>
      </c>
      <c r="O366" s="71">
        <v>1876.39</v>
      </c>
      <c r="P366" s="71">
        <v>1855.37</v>
      </c>
      <c r="Q366" s="71">
        <v>1838.76</v>
      </c>
      <c r="R366" s="71">
        <v>1792.44</v>
      </c>
      <c r="S366" s="71">
        <v>1759.9</v>
      </c>
      <c r="T366" s="71">
        <v>1767.85</v>
      </c>
      <c r="U366" s="71">
        <v>1784.34</v>
      </c>
      <c r="V366" s="71">
        <v>1847.36</v>
      </c>
      <c r="W366" s="71">
        <v>1877.46</v>
      </c>
      <c r="X366" s="71">
        <v>1892.96</v>
      </c>
      <c r="Y366" s="71">
        <v>1837.35</v>
      </c>
      <c r="Z366" s="71">
        <v>1636.96</v>
      </c>
      <c r="AA366" s="71">
        <v>1478.98</v>
      </c>
    </row>
    <row r="367" spans="1:27" ht="12.75" customHeight="1" outlineLevel="1" x14ac:dyDescent="0.3">
      <c r="A367" s="163" t="s">
        <v>592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customHeight="1" outlineLevel="1" x14ac:dyDescent="0.3">
      <c r="A368" s="163" t="s">
        <v>593</v>
      </c>
      <c r="B368" s="94" t="s">
        <v>83</v>
      </c>
      <c r="C368" s="70" t="s">
        <v>79</v>
      </c>
      <c r="D368" s="71">
        <v>5.59</v>
      </c>
      <c r="E368" s="71">
        <v>5.59</v>
      </c>
      <c r="F368" s="71">
        <v>5.59</v>
      </c>
      <c r="G368" s="71">
        <v>5.59</v>
      </c>
      <c r="H368" s="71">
        <v>5.59</v>
      </c>
      <c r="I368" s="71">
        <v>5.59</v>
      </c>
      <c r="J368" s="71">
        <v>5.59</v>
      </c>
      <c r="K368" s="71">
        <v>5.59</v>
      </c>
      <c r="L368" s="71">
        <v>5.59</v>
      </c>
      <c r="M368" s="71">
        <v>5.59</v>
      </c>
      <c r="N368" s="71">
        <v>5.59</v>
      </c>
      <c r="O368" s="71">
        <v>5.59</v>
      </c>
      <c r="P368" s="71">
        <v>5.59</v>
      </c>
      <c r="Q368" s="71">
        <v>5.59</v>
      </c>
      <c r="R368" s="71">
        <v>5.59</v>
      </c>
      <c r="S368" s="71">
        <v>5.59</v>
      </c>
      <c r="T368" s="71">
        <v>5.59</v>
      </c>
      <c r="U368" s="71">
        <v>5.59</v>
      </c>
      <c r="V368" s="71">
        <v>5.59</v>
      </c>
      <c r="W368" s="71">
        <v>5.59</v>
      </c>
      <c r="X368" s="71">
        <v>5.59</v>
      </c>
      <c r="Y368" s="71">
        <v>5.59</v>
      </c>
      <c r="Z368" s="71">
        <v>5.59</v>
      </c>
      <c r="AA368" s="71">
        <v>5.59</v>
      </c>
    </row>
    <row r="369" spans="1:27" ht="12.75" customHeight="1" outlineLevel="1" x14ac:dyDescent="0.3">
      <c r="A369" s="163" t="s">
        <v>594</v>
      </c>
      <c r="B369" s="94" t="s">
        <v>81</v>
      </c>
      <c r="C369" s="70" t="s">
        <v>79</v>
      </c>
      <c r="D369" s="71">
        <f>$D$11</f>
        <v>88.27</v>
      </c>
      <c r="E369" s="71">
        <f t="shared" ref="E369:AA369" si="212">$D$11</f>
        <v>88.27</v>
      </c>
      <c r="F369" s="71">
        <f t="shared" si="212"/>
        <v>88.27</v>
      </c>
      <c r="G369" s="71">
        <f t="shared" si="212"/>
        <v>88.27</v>
      </c>
      <c r="H369" s="71">
        <f t="shared" si="212"/>
        <v>88.27</v>
      </c>
      <c r="I369" s="71">
        <f t="shared" si="212"/>
        <v>88.27</v>
      </c>
      <c r="J369" s="71">
        <f t="shared" si="212"/>
        <v>88.27</v>
      </c>
      <c r="K369" s="71">
        <f t="shared" si="212"/>
        <v>88.27</v>
      </c>
      <c r="L369" s="71">
        <f t="shared" si="212"/>
        <v>88.27</v>
      </c>
      <c r="M369" s="71">
        <f t="shared" si="212"/>
        <v>88.27</v>
      </c>
      <c r="N369" s="71">
        <f t="shared" si="212"/>
        <v>88.27</v>
      </c>
      <c r="O369" s="71">
        <f t="shared" si="212"/>
        <v>88.27</v>
      </c>
      <c r="P369" s="71">
        <f t="shared" si="212"/>
        <v>88.27</v>
      </c>
      <c r="Q369" s="71">
        <f t="shared" si="212"/>
        <v>88.27</v>
      </c>
      <c r="R369" s="71">
        <f t="shared" si="212"/>
        <v>88.27</v>
      </c>
      <c r="S369" s="71">
        <f t="shared" si="212"/>
        <v>88.27</v>
      </c>
      <c r="T369" s="71">
        <f t="shared" si="212"/>
        <v>88.27</v>
      </c>
      <c r="U369" s="71">
        <f t="shared" si="212"/>
        <v>88.27</v>
      </c>
      <c r="V369" s="71">
        <f t="shared" si="212"/>
        <v>88.27</v>
      </c>
      <c r="W369" s="71">
        <f t="shared" si="212"/>
        <v>88.27</v>
      </c>
      <c r="X369" s="71">
        <f t="shared" si="212"/>
        <v>88.27</v>
      </c>
      <c r="Y369" s="71">
        <f t="shared" si="212"/>
        <v>88.27</v>
      </c>
      <c r="Z369" s="71">
        <f t="shared" si="212"/>
        <v>88.27</v>
      </c>
      <c r="AA369" s="71">
        <f t="shared" si="212"/>
        <v>88.27</v>
      </c>
    </row>
    <row r="370" spans="1:27" ht="12.75" customHeight="1" x14ac:dyDescent="0.3">
      <c r="A370" s="162" t="s">
        <v>595</v>
      </c>
      <c r="B370" s="54" t="str">
        <f>"10"&amp;"."&amp;$B$662&amp;"."&amp;$B$663</f>
        <v>10.03.2024</v>
      </c>
      <c r="C370" s="134" t="s">
        <v>76</v>
      </c>
      <c r="D370" s="135">
        <f>ROUND(((D371+D372+D374+D373)/1000),5)</f>
        <v>3.6818499999999998</v>
      </c>
      <c r="E370" s="135">
        <f>ROUND(((E371+E372+E374+E373)/1000),5)</f>
        <v>3.5831300000000001</v>
      </c>
      <c r="F370" s="135">
        <f>ROUND(((F371+F372+F374+F373)/1000),5)</f>
        <v>3.56562</v>
      </c>
      <c r="G370" s="135">
        <f t="shared" ref="G370:AA370" si="213">ROUND(((G371+G372+G374+G373)/1000),5)</f>
        <v>3.5518299999999998</v>
      </c>
      <c r="H370" s="135">
        <f t="shared" si="213"/>
        <v>3.5697299999999998</v>
      </c>
      <c r="I370" s="135">
        <f t="shared" si="213"/>
        <v>3.5886900000000002</v>
      </c>
      <c r="J370" s="135">
        <f t="shared" si="213"/>
        <v>3.6135000000000002</v>
      </c>
      <c r="K370" s="135">
        <f t="shared" si="213"/>
        <v>3.7740800000000001</v>
      </c>
      <c r="L370" s="135">
        <f t="shared" si="213"/>
        <v>4.0050600000000003</v>
      </c>
      <c r="M370" s="135">
        <f t="shared" si="213"/>
        <v>4.0716700000000001</v>
      </c>
      <c r="N370" s="135">
        <f t="shared" si="213"/>
        <v>4.14499</v>
      </c>
      <c r="O370" s="135">
        <f t="shared" si="213"/>
        <v>4.1482000000000001</v>
      </c>
      <c r="P370" s="135">
        <f t="shared" si="213"/>
        <v>4.1320399999999999</v>
      </c>
      <c r="Q370" s="135">
        <f t="shared" si="213"/>
        <v>4.1140299999999996</v>
      </c>
      <c r="R370" s="135">
        <f t="shared" si="213"/>
        <v>4.06142</v>
      </c>
      <c r="S370" s="135">
        <f t="shared" si="213"/>
        <v>4.0337199999999998</v>
      </c>
      <c r="T370" s="135">
        <f t="shared" si="213"/>
        <v>4.03782</v>
      </c>
      <c r="U370" s="135">
        <f t="shared" si="213"/>
        <v>4.0558899999999998</v>
      </c>
      <c r="V370" s="135">
        <f t="shared" si="213"/>
        <v>4.1321899999999996</v>
      </c>
      <c r="W370" s="135">
        <f t="shared" si="213"/>
        <v>4.1812899999999997</v>
      </c>
      <c r="X370" s="135">
        <f t="shared" si="213"/>
        <v>4.1703200000000002</v>
      </c>
      <c r="Y370" s="135">
        <f t="shared" si="213"/>
        <v>4.1123099999999999</v>
      </c>
      <c r="Z370" s="135">
        <f t="shared" si="213"/>
        <v>3.8981599999999998</v>
      </c>
      <c r="AA370" s="135">
        <f t="shared" si="213"/>
        <v>3.64141</v>
      </c>
    </row>
    <row r="371" spans="1:27" ht="12.75" customHeight="1" outlineLevel="1" x14ac:dyDescent="0.3">
      <c r="A371" s="163" t="s">
        <v>596</v>
      </c>
      <c r="B371" s="94" t="s">
        <v>238</v>
      </c>
      <c r="C371" s="70" t="s">
        <v>79</v>
      </c>
      <c r="D371" s="71">
        <v>1365.1</v>
      </c>
      <c r="E371" s="71">
        <v>1266.3800000000001</v>
      </c>
      <c r="F371" s="71">
        <v>1248.8699999999999</v>
      </c>
      <c r="G371" s="71">
        <v>1235.08</v>
      </c>
      <c r="H371" s="71">
        <v>1252.98</v>
      </c>
      <c r="I371" s="71">
        <v>1271.94</v>
      </c>
      <c r="J371" s="71">
        <v>1296.75</v>
      </c>
      <c r="K371" s="71">
        <v>1457.33</v>
      </c>
      <c r="L371" s="71">
        <v>1688.31</v>
      </c>
      <c r="M371" s="71">
        <v>1754.92</v>
      </c>
      <c r="N371" s="71">
        <v>1828.24</v>
      </c>
      <c r="O371" s="71">
        <v>1831.45</v>
      </c>
      <c r="P371" s="71">
        <v>1815.29</v>
      </c>
      <c r="Q371" s="71">
        <v>1797.28</v>
      </c>
      <c r="R371" s="71">
        <v>1744.67</v>
      </c>
      <c r="S371" s="71">
        <v>1716.97</v>
      </c>
      <c r="T371" s="71">
        <v>1721.07</v>
      </c>
      <c r="U371" s="71">
        <v>1739.14</v>
      </c>
      <c r="V371" s="71">
        <v>1815.44</v>
      </c>
      <c r="W371" s="71">
        <v>1864.54</v>
      </c>
      <c r="X371" s="71">
        <v>1853.57</v>
      </c>
      <c r="Y371" s="71">
        <v>1795.56</v>
      </c>
      <c r="Z371" s="71">
        <v>1581.41</v>
      </c>
      <c r="AA371" s="71">
        <v>1324.66</v>
      </c>
    </row>
    <row r="372" spans="1:27" ht="12.75" customHeight="1" outlineLevel="1" x14ac:dyDescent="0.3">
      <c r="A372" s="163" t="s">
        <v>597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customHeight="1" outlineLevel="1" x14ac:dyDescent="0.3">
      <c r="A373" s="163" t="s">
        <v>598</v>
      </c>
      <c r="B373" s="94" t="s">
        <v>83</v>
      </c>
      <c r="C373" s="70" t="s">
        <v>79</v>
      </c>
      <c r="D373" s="71">
        <v>5.59</v>
      </c>
      <c r="E373" s="71">
        <v>5.59</v>
      </c>
      <c r="F373" s="71">
        <v>5.59</v>
      </c>
      <c r="G373" s="71">
        <v>5.59</v>
      </c>
      <c r="H373" s="71">
        <v>5.59</v>
      </c>
      <c r="I373" s="71">
        <v>5.59</v>
      </c>
      <c r="J373" s="71">
        <v>5.59</v>
      </c>
      <c r="K373" s="71">
        <v>5.59</v>
      </c>
      <c r="L373" s="71">
        <v>5.59</v>
      </c>
      <c r="M373" s="71">
        <v>5.59</v>
      </c>
      <c r="N373" s="71">
        <v>5.59</v>
      </c>
      <c r="O373" s="71">
        <v>5.59</v>
      </c>
      <c r="P373" s="71">
        <v>5.59</v>
      </c>
      <c r="Q373" s="71">
        <v>5.59</v>
      </c>
      <c r="R373" s="71">
        <v>5.59</v>
      </c>
      <c r="S373" s="71">
        <v>5.59</v>
      </c>
      <c r="T373" s="71">
        <v>5.59</v>
      </c>
      <c r="U373" s="71">
        <v>5.59</v>
      </c>
      <c r="V373" s="71">
        <v>5.59</v>
      </c>
      <c r="W373" s="71">
        <v>5.59</v>
      </c>
      <c r="X373" s="71">
        <v>5.59</v>
      </c>
      <c r="Y373" s="71">
        <v>5.59</v>
      </c>
      <c r="Z373" s="71">
        <v>5.59</v>
      </c>
      <c r="AA373" s="71">
        <v>5.59</v>
      </c>
    </row>
    <row r="374" spans="1:27" ht="12.75" customHeight="1" outlineLevel="1" x14ac:dyDescent="0.3">
      <c r="A374" s="163" t="s">
        <v>599</v>
      </c>
      <c r="B374" s="94" t="s">
        <v>81</v>
      </c>
      <c r="C374" s="70" t="s">
        <v>79</v>
      </c>
      <c r="D374" s="71">
        <f>$D$11</f>
        <v>88.27</v>
      </c>
      <c r="E374" s="71">
        <f t="shared" ref="E374:AA374" si="215">$D$11</f>
        <v>88.27</v>
      </c>
      <c r="F374" s="71">
        <f t="shared" si="215"/>
        <v>88.27</v>
      </c>
      <c r="G374" s="71">
        <f t="shared" si="215"/>
        <v>88.27</v>
      </c>
      <c r="H374" s="71">
        <f t="shared" si="215"/>
        <v>88.27</v>
      </c>
      <c r="I374" s="71">
        <f t="shared" si="215"/>
        <v>88.27</v>
      </c>
      <c r="J374" s="71">
        <f t="shared" si="215"/>
        <v>88.27</v>
      </c>
      <c r="K374" s="71">
        <f t="shared" si="215"/>
        <v>88.27</v>
      </c>
      <c r="L374" s="71">
        <f t="shared" si="215"/>
        <v>88.27</v>
      </c>
      <c r="M374" s="71">
        <f t="shared" si="215"/>
        <v>88.27</v>
      </c>
      <c r="N374" s="71">
        <f t="shared" si="215"/>
        <v>88.27</v>
      </c>
      <c r="O374" s="71">
        <f t="shared" si="215"/>
        <v>88.27</v>
      </c>
      <c r="P374" s="71">
        <f t="shared" si="215"/>
        <v>88.27</v>
      </c>
      <c r="Q374" s="71">
        <f t="shared" si="215"/>
        <v>88.27</v>
      </c>
      <c r="R374" s="71">
        <f t="shared" si="215"/>
        <v>88.27</v>
      </c>
      <c r="S374" s="71">
        <f t="shared" si="215"/>
        <v>88.27</v>
      </c>
      <c r="T374" s="71">
        <f t="shared" si="215"/>
        <v>88.27</v>
      </c>
      <c r="U374" s="71">
        <f t="shared" si="215"/>
        <v>88.27</v>
      </c>
      <c r="V374" s="71">
        <f t="shared" si="215"/>
        <v>88.27</v>
      </c>
      <c r="W374" s="71">
        <f t="shared" si="215"/>
        <v>88.27</v>
      </c>
      <c r="X374" s="71">
        <f t="shared" si="215"/>
        <v>88.27</v>
      </c>
      <c r="Y374" s="71">
        <f t="shared" si="215"/>
        <v>88.27</v>
      </c>
      <c r="Z374" s="71">
        <f t="shared" si="215"/>
        <v>88.27</v>
      </c>
      <c r="AA374" s="71">
        <f t="shared" si="215"/>
        <v>88.27</v>
      </c>
    </row>
    <row r="375" spans="1:27" ht="12.75" customHeight="1" x14ac:dyDescent="0.3">
      <c r="A375" s="162" t="s">
        <v>600</v>
      </c>
      <c r="B375" s="54" t="str">
        <f>"11"&amp;"."&amp;$B$662&amp;"."&amp;$B$663</f>
        <v>11.03.2024</v>
      </c>
      <c r="C375" s="134" t="s">
        <v>76</v>
      </c>
      <c r="D375" s="135">
        <f>ROUND(((D376+D377+D379+D378)/1000),5)</f>
        <v>3.5853999999999999</v>
      </c>
      <c r="E375" s="135">
        <f>ROUND(((E376+E377+E379+E378)/1000),5)</f>
        <v>3.55809</v>
      </c>
      <c r="F375" s="135">
        <f>ROUND(((F376+F377+F379+F378)/1000),5)</f>
        <v>3.5177200000000002</v>
      </c>
      <c r="G375" s="135">
        <f t="shared" ref="G375:AA375" si="216">ROUND(((G376+G377+G379+G378)/1000),5)</f>
        <v>3.4996299999999998</v>
      </c>
      <c r="H375" s="135">
        <f t="shared" si="216"/>
        <v>3.5404100000000001</v>
      </c>
      <c r="I375" s="135">
        <f t="shared" si="216"/>
        <v>3.6281699999999999</v>
      </c>
      <c r="J375" s="135">
        <f t="shared" si="216"/>
        <v>3.8037200000000002</v>
      </c>
      <c r="K375" s="135">
        <f t="shared" si="216"/>
        <v>4.0170300000000001</v>
      </c>
      <c r="L375" s="135">
        <f t="shared" si="216"/>
        <v>4.1424500000000002</v>
      </c>
      <c r="M375" s="135">
        <f t="shared" si="216"/>
        <v>4.2188600000000003</v>
      </c>
      <c r="N375" s="135">
        <f t="shared" si="216"/>
        <v>4.2053099999999999</v>
      </c>
      <c r="O375" s="135">
        <f t="shared" si="216"/>
        <v>4.2094899999999997</v>
      </c>
      <c r="P375" s="135">
        <f t="shared" si="216"/>
        <v>4.19374</v>
      </c>
      <c r="Q375" s="135">
        <f t="shared" si="216"/>
        <v>4.1810400000000003</v>
      </c>
      <c r="R375" s="135">
        <f t="shared" si="216"/>
        <v>4.1577799999999998</v>
      </c>
      <c r="S375" s="135">
        <f t="shared" si="216"/>
        <v>4.13781</v>
      </c>
      <c r="T375" s="135">
        <f t="shared" si="216"/>
        <v>4.1348399999999996</v>
      </c>
      <c r="U375" s="135">
        <f t="shared" si="216"/>
        <v>4.06616</v>
      </c>
      <c r="V375" s="135">
        <f t="shared" si="216"/>
        <v>4.0920199999999998</v>
      </c>
      <c r="W375" s="135">
        <f t="shared" si="216"/>
        <v>4.1176300000000001</v>
      </c>
      <c r="X375" s="135">
        <f t="shared" si="216"/>
        <v>4.07803</v>
      </c>
      <c r="Y375" s="135">
        <f t="shared" si="216"/>
        <v>4.0175900000000002</v>
      </c>
      <c r="Z375" s="135">
        <f t="shared" si="216"/>
        <v>3.8142900000000002</v>
      </c>
      <c r="AA375" s="135">
        <f t="shared" si="216"/>
        <v>3.5743800000000001</v>
      </c>
    </row>
    <row r="376" spans="1:27" ht="12.75" customHeight="1" outlineLevel="1" x14ac:dyDescent="0.3">
      <c r="A376" s="163" t="s">
        <v>601</v>
      </c>
      <c r="B376" s="94" t="s">
        <v>238</v>
      </c>
      <c r="C376" s="70" t="s">
        <v>79</v>
      </c>
      <c r="D376" s="71">
        <v>1268.6500000000001</v>
      </c>
      <c r="E376" s="71">
        <v>1241.3399999999999</v>
      </c>
      <c r="F376" s="71">
        <v>1200.97</v>
      </c>
      <c r="G376" s="71">
        <v>1182.8800000000001</v>
      </c>
      <c r="H376" s="71">
        <v>1223.6600000000001</v>
      </c>
      <c r="I376" s="71">
        <v>1311.42</v>
      </c>
      <c r="J376" s="71">
        <v>1486.97</v>
      </c>
      <c r="K376" s="71">
        <v>1700.28</v>
      </c>
      <c r="L376" s="71">
        <v>1825.7</v>
      </c>
      <c r="M376" s="71">
        <v>1902.11</v>
      </c>
      <c r="N376" s="71">
        <v>1888.56</v>
      </c>
      <c r="O376" s="71">
        <v>1892.74</v>
      </c>
      <c r="P376" s="71">
        <v>1876.99</v>
      </c>
      <c r="Q376" s="71">
        <v>1864.29</v>
      </c>
      <c r="R376" s="71">
        <v>1841.03</v>
      </c>
      <c r="S376" s="71">
        <v>1821.06</v>
      </c>
      <c r="T376" s="71">
        <v>1818.09</v>
      </c>
      <c r="U376" s="71">
        <v>1749.41</v>
      </c>
      <c r="V376" s="71">
        <v>1775.27</v>
      </c>
      <c r="W376" s="71">
        <v>1800.88</v>
      </c>
      <c r="X376" s="71">
        <v>1761.28</v>
      </c>
      <c r="Y376" s="71">
        <v>1700.84</v>
      </c>
      <c r="Z376" s="71">
        <v>1497.54</v>
      </c>
      <c r="AA376" s="71">
        <v>1257.6300000000001</v>
      </c>
    </row>
    <row r="377" spans="1:27" ht="12.75" customHeight="1" outlineLevel="1" x14ac:dyDescent="0.3">
      <c r="A377" s="163" t="s">
        <v>602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customHeight="1" outlineLevel="1" x14ac:dyDescent="0.3">
      <c r="A378" s="163" t="s">
        <v>603</v>
      </c>
      <c r="B378" s="94" t="s">
        <v>83</v>
      </c>
      <c r="C378" s="70" t="s">
        <v>79</v>
      </c>
      <c r="D378" s="71">
        <v>5.59</v>
      </c>
      <c r="E378" s="71">
        <v>5.59</v>
      </c>
      <c r="F378" s="71">
        <v>5.59</v>
      </c>
      <c r="G378" s="71">
        <v>5.59</v>
      </c>
      <c r="H378" s="71">
        <v>5.59</v>
      </c>
      <c r="I378" s="71">
        <v>5.59</v>
      </c>
      <c r="J378" s="71">
        <v>5.59</v>
      </c>
      <c r="K378" s="71">
        <v>5.59</v>
      </c>
      <c r="L378" s="71">
        <v>5.59</v>
      </c>
      <c r="M378" s="71">
        <v>5.59</v>
      </c>
      <c r="N378" s="71">
        <v>5.59</v>
      </c>
      <c r="O378" s="71">
        <v>5.59</v>
      </c>
      <c r="P378" s="71">
        <v>5.59</v>
      </c>
      <c r="Q378" s="71">
        <v>5.59</v>
      </c>
      <c r="R378" s="71">
        <v>5.59</v>
      </c>
      <c r="S378" s="71">
        <v>5.59</v>
      </c>
      <c r="T378" s="71">
        <v>5.59</v>
      </c>
      <c r="U378" s="71">
        <v>5.59</v>
      </c>
      <c r="V378" s="71">
        <v>5.59</v>
      </c>
      <c r="W378" s="71">
        <v>5.59</v>
      </c>
      <c r="X378" s="71">
        <v>5.59</v>
      </c>
      <c r="Y378" s="71">
        <v>5.59</v>
      </c>
      <c r="Z378" s="71">
        <v>5.59</v>
      </c>
      <c r="AA378" s="71">
        <v>5.59</v>
      </c>
    </row>
    <row r="379" spans="1:27" ht="12.75" customHeight="1" outlineLevel="1" x14ac:dyDescent="0.3">
      <c r="A379" s="163" t="s">
        <v>604</v>
      </c>
      <c r="B379" s="94" t="s">
        <v>81</v>
      </c>
      <c r="C379" s="70" t="s">
        <v>79</v>
      </c>
      <c r="D379" s="71">
        <f>$D$11</f>
        <v>88.27</v>
      </c>
      <c r="E379" s="71">
        <f t="shared" ref="E379:AA379" si="218">$D$11</f>
        <v>88.27</v>
      </c>
      <c r="F379" s="71">
        <f t="shared" si="218"/>
        <v>88.27</v>
      </c>
      <c r="G379" s="71">
        <f t="shared" si="218"/>
        <v>88.27</v>
      </c>
      <c r="H379" s="71">
        <f t="shared" si="218"/>
        <v>88.27</v>
      </c>
      <c r="I379" s="71">
        <f t="shared" si="218"/>
        <v>88.27</v>
      </c>
      <c r="J379" s="71">
        <f t="shared" si="218"/>
        <v>88.27</v>
      </c>
      <c r="K379" s="71">
        <f t="shared" si="218"/>
        <v>88.27</v>
      </c>
      <c r="L379" s="71">
        <f t="shared" si="218"/>
        <v>88.27</v>
      </c>
      <c r="M379" s="71">
        <f t="shared" si="218"/>
        <v>88.27</v>
      </c>
      <c r="N379" s="71">
        <f t="shared" si="218"/>
        <v>88.27</v>
      </c>
      <c r="O379" s="71">
        <f t="shared" si="218"/>
        <v>88.27</v>
      </c>
      <c r="P379" s="71">
        <f t="shared" si="218"/>
        <v>88.27</v>
      </c>
      <c r="Q379" s="71">
        <f t="shared" si="218"/>
        <v>88.27</v>
      </c>
      <c r="R379" s="71">
        <f t="shared" si="218"/>
        <v>88.27</v>
      </c>
      <c r="S379" s="71">
        <f t="shared" si="218"/>
        <v>88.27</v>
      </c>
      <c r="T379" s="71">
        <f t="shared" si="218"/>
        <v>88.27</v>
      </c>
      <c r="U379" s="71">
        <f t="shared" si="218"/>
        <v>88.27</v>
      </c>
      <c r="V379" s="71">
        <f t="shared" si="218"/>
        <v>88.27</v>
      </c>
      <c r="W379" s="71">
        <f t="shared" si="218"/>
        <v>88.27</v>
      </c>
      <c r="X379" s="71">
        <f t="shared" si="218"/>
        <v>88.27</v>
      </c>
      <c r="Y379" s="71">
        <f t="shared" si="218"/>
        <v>88.27</v>
      </c>
      <c r="Z379" s="71">
        <f t="shared" si="218"/>
        <v>88.27</v>
      </c>
      <c r="AA379" s="71">
        <f t="shared" si="218"/>
        <v>88.27</v>
      </c>
    </row>
    <row r="380" spans="1:27" ht="12.75" customHeight="1" x14ac:dyDescent="0.3">
      <c r="A380" s="162" t="s">
        <v>605</v>
      </c>
      <c r="B380" s="54" t="str">
        <f>"12"&amp;"."&amp;$B$662&amp;"."&amp;$B$663</f>
        <v>12.03.2024</v>
      </c>
      <c r="C380" s="134" t="s">
        <v>76</v>
      </c>
      <c r="D380" s="135">
        <f>ROUND(((D381+D382+D384+D383)/1000),5)</f>
        <v>3.5744199999999999</v>
      </c>
      <c r="E380" s="135">
        <f>ROUND(((E381+E382+E384+E383)/1000),5)</f>
        <v>3.5243199999999999</v>
      </c>
      <c r="F380" s="135">
        <f>ROUND(((F381+F382+F384+F383)/1000),5)</f>
        <v>3.48672</v>
      </c>
      <c r="G380" s="135">
        <f t="shared" ref="G380:AA380" si="219">ROUND(((G381+G382+G384+G383)/1000),5)</f>
        <v>3.4839699999999998</v>
      </c>
      <c r="H380" s="135">
        <f t="shared" si="219"/>
        <v>3.5360100000000001</v>
      </c>
      <c r="I380" s="135">
        <f t="shared" si="219"/>
        <v>3.633</v>
      </c>
      <c r="J380" s="135">
        <f t="shared" si="219"/>
        <v>3.7995000000000001</v>
      </c>
      <c r="K380" s="135">
        <f t="shared" si="219"/>
        <v>4.02468</v>
      </c>
      <c r="L380" s="135">
        <f t="shared" si="219"/>
        <v>4.1008699999999996</v>
      </c>
      <c r="M380" s="135">
        <f t="shared" si="219"/>
        <v>4.1565700000000003</v>
      </c>
      <c r="N380" s="135">
        <f t="shared" si="219"/>
        <v>4.1566400000000003</v>
      </c>
      <c r="O380" s="135">
        <f t="shared" si="219"/>
        <v>4.1634200000000003</v>
      </c>
      <c r="P380" s="135">
        <f t="shared" si="219"/>
        <v>4.1455599999999997</v>
      </c>
      <c r="Q380" s="135">
        <f t="shared" si="219"/>
        <v>4.1447700000000003</v>
      </c>
      <c r="R380" s="135">
        <f t="shared" si="219"/>
        <v>4.1217699999999997</v>
      </c>
      <c r="S380" s="135">
        <f t="shared" si="219"/>
        <v>4.1051599999999997</v>
      </c>
      <c r="T380" s="135">
        <f t="shared" si="219"/>
        <v>4.10107</v>
      </c>
      <c r="U380" s="135">
        <f t="shared" si="219"/>
        <v>4.0527300000000004</v>
      </c>
      <c r="V380" s="135">
        <f t="shared" si="219"/>
        <v>4.0980499999999997</v>
      </c>
      <c r="W380" s="135">
        <f t="shared" si="219"/>
        <v>4.1230000000000002</v>
      </c>
      <c r="X380" s="135">
        <f t="shared" si="219"/>
        <v>4.1174999999999997</v>
      </c>
      <c r="Y380" s="135">
        <f t="shared" si="219"/>
        <v>4.0287800000000002</v>
      </c>
      <c r="Z380" s="135">
        <f t="shared" si="219"/>
        <v>3.8173300000000001</v>
      </c>
      <c r="AA380" s="135">
        <f t="shared" si="219"/>
        <v>3.6357900000000001</v>
      </c>
    </row>
    <row r="381" spans="1:27" ht="12.75" customHeight="1" outlineLevel="1" x14ac:dyDescent="0.3">
      <c r="A381" s="163" t="s">
        <v>606</v>
      </c>
      <c r="B381" s="94" t="s">
        <v>238</v>
      </c>
      <c r="C381" s="70" t="s">
        <v>79</v>
      </c>
      <c r="D381" s="71">
        <v>1257.67</v>
      </c>
      <c r="E381" s="71">
        <v>1207.57</v>
      </c>
      <c r="F381" s="71">
        <v>1169.97</v>
      </c>
      <c r="G381" s="71">
        <v>1167.22</v>
      </c>
      <c r="H381" s="71">
        <v>1219.26</v>
      </c>
      <c r="I381" s="71">
        <v>1316.25</v>
      </c>
      <c r="J381" s="71">
        <v>1482.75</v>
      </c>
      <c r="K381" s="71">
        <v>1707.93</v>
      </c>
      <c r="L381" s="71">
        <v>1784.12</v>
      </c>
      <c r="M381" s="71">
        <v>1839.82</v>
      </c>
      <c r="N381" s="71">
        <v>1839.89</v>
      </c>
      <c r="O381" s="71">
        <v>1846.67</v>
      </c>
      <c r="P381" s="71">
        <v>1828.81</v>
      </c>
      <c r="Q381" s="71">
        <v>1828.02</v>
      </c>
      <c r="R381" s="71">
        <v>1805.02</v>
      </c>
      <c r="S381" s="71">
        <v>1788.41</v>
      </c>
      <c r="T381" s="71">
        <v>1784.32</v>
      </c>
      <c r="U381" s="71">
        <v>1735.98</v>
      </c>
      <c r="V381" s="71">
        <v>1781.3</v>
      </c>
      <c r="W381" s="71">
        <v>1806.25</v>
      </c>
      <c r="X381" s="71">
        <v>1800.75</v>
      </c>
      <c r="Y381" s="71">
        <v>1712.03</v>
      </c>
      <c r="Z381" s="71">
        <v>1500.58</v>
      </c>
      <c r="AA381" s="71">
        <v>1319.04</v>
      </c>
    </row>
    <row r="382" spans="1:27" ht="12.75" customHeight="1" outlineLevel="1" x14ac:dyDescent="0.3">
      <c r="A382" s="163" t="s">
        <v>607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customHeight="1" outlineLevel="1" x14ac:dyDescent="0.3">
      <c r="A383" s="163" t="s">
        <v>608</v>
      </c>
      <c r="B383" s="94" t="s">
        <v>83</v>
      </c>
      <c r="C383" s="70" t="s">
        <v>79</v>
      </c>
      <c r="D383" s="71">
        <v>5.59</v>
      </c>
      <c r="E383" s="71">
        <v>5.59</v>
      </c>
      <c r="F383" s="71">
        <v>5.59</v>
      </c>
      <c r="G383" s="71">
        <v>5.59</v>
      </c>
      <c r="H383" s="71">
        <v>5.59</v>
      </c>
      <c r="I383" s="71">
        <v>5.59</v>
      </c>
      <c r="J383" s="71">
        <v>5.59</v>
      </c>
      <c r="K383" s="71">
        <v>5.59</v>
      </c>
      <c r="L383" s="71">
        <v>5.59</v>
      </c>
      <c r="M383" s="71">
        <v>5.59</v>
      </c>
      <c r="N383" s="71">
        <v>5.59</v>
      </c>
      <c r="O383" s="71">
        <v>5.59</v>
      </c>
      <c r="P383" s="71">
        <v>5.59</v>
      </c>
      <c r="Q383" s="71">
        <v>5.59</v>
      </c>
      <c r="R383" s="71">
        <v>5.59</v>
      </c>
      <c r="S383" s="71">
        <v>5.59</v>
      </c>
      <c r="T383" s="71">
        <v>5.59</v>
      </c>
      <c r="U383" s="71">
        <v>5.59</v>
      </c>
      <c r="V383" s="71">
        <v>5.59</v>
      </c>
      <c r="W383" s="71">
        <v>5.59</v>
      </c>
      <c r="X383" s="71">
        <v>5.59</v>
      </c>
      <c r="Y383" s="71">
        <v>5.59</v>
      </c>
      <c r="Z383" s="71">
        <v>5.59</v>
      </c>
      <c r="AA383" s="71">
        <v>5.59</v>
      </c>
    </row>
    <row r="384" spans="1:27" ht="12.75" customHeight="1" outlineLevel="1" x14ac:dyDescent="0.3">
      <c r="A384" s="163" t="s">
        <v>609</v>
      </c>
      <c r="B384" s="94" t="s">
        <v>81</v>
      </c>
      <c r="C384" s="70" t="s">
        <v>79</v>
      </c>
      <c r="D384" s="71">
        <f>$D$11</f>
        <v>88.27</v>
      </c>
      <c r="E384" s="71">
        <f t="shared" ref="E384:AA384" si="221">$D$11</f>
        <v>88.27</v>
      </c>
      <c r="F384" s="71">
        <f t="shared" si="221"/>
        <v>88.27</v>
      </c>
      <c r="G384" s="71">
        <f t="shared" si="221"/>
        <v>88.27</v>
      </c>
      <c r="H384" s="71">
        <f t="shared" si="221"/>
        <v>88.27</v>
      </c>
      <c r="I384" s="71">
        <f t="shared" si="221"/>
        <v>88.27</v>
      </c>
      <c r="J384" s="71">
        <f t="shared" si="221"/>
        <v>88.27</v>
      </c>
      <c r="K384" s="71">
        <f t="shared" si="221"/>
        <v>88.27</v>
      </c>
      <c r="L384" s="71">
        <f t="shared" si="221"/>
        <v>88.27</v>
      </c>
      <c r="M384" s="71">
        <f t="shared" si="221"/>
        <v>88.27</v>
      </c>
      <c r="N384" s="71">
        <f t="shared" si="221"/>
        <v>88.27</v>
      </c>
      <c r="O384" s="71">
        <f t="shared" si="221"/>
        <v>88.27</v>
      </c>
      <c r="P384" s="71">
        <f t="shared" si="221"/>
        <v>88.27</v>
      </c>
      <c r="Q384" s="71">
        <f t="shared" si="221"/>
        <v>88.27</v>
      </c>
      <c r="R384" s="71">
        <f t="shared" si="221"/>
        <v>88.27</v>
      </c>
      <c r="S384" s="71">
        <f t="shared" si="221"/>
        <v>88.27</v>
      </c>
      <c r="T384" s="71">
        <f t="shared" si="221"/>
        <v>88.27</v>
      </c>
      <c r="U384" s="71">
        <f t="shared" si="221"/>
        <v>88.27</v>
      </c>
      <c r="V384" s="71">
        <f t="shared" si="221"/>
        <v>88.27</v>
      </c>
      <c r="W384" s="71">
        <f t="shared" si="221"/>
        <v>88.27</v>
      </c>
      <c r="X384" s="71">
        <f t="shared" si="221"/>
        <v>88.27</v>
      </c>
      <c r="Y384" s="71">
        <f t="shared" si="221"/>
        <v>88.27</v>
      </c>
      <c r="Z384" s="71">
        <f t="shared" si="221"/>
        <v>88.27</v>
      </c>
      <c r="AA384" s="71">
        <f t="shared" si="221"/>
        <v>88.27</v>
      </c>
    </row>
    <row r="385" spans="1:27" ht="12.75" customHeight="1" x14ac:dyDescent="0.3">
      <c r="A385" s="162" t="s">
        <v>610</v>
      </c>
      <c r="B385" s="54" t="str">
        <f>"13"&amp;"."&amp;$B$662&amp;"."&amp;$B$663</f>
        <v>13.03.2024</v>
      </c>
      <c r="C385" s="134" t="s">
        <v>76</v>
      </c>
      <c r="D385" s="135">
        <f>ROUND(((D386+D387+D389+D388)/1000),5)</f>
        <v>3.5470199999999998</v>
      </c>
      <c r="E385" s="135">
        <f>ROUND(((E386+E387+E389+E388)/1000),5)</f>
        <v>3.5119600000000002</v>
      </c>
      <c r="F385" s="135">
        <f>ROUND(((F386+F387+F389+F388)/1000),5)</f>
        <v>3.4866700000000002</v>
      </c>
      <c r="G385" s="135">
        <f t="shared" ref="G385:AA385" si="222">ROUND(((G386+G387+G389+G388)/1000),5)</f>
        <v>3.4855200000000002</v>
      </c>
      <c r="H385" s="135">
        <f t="shared" si="222"/>
        <v>3.5105</v>
      </c>
      <c r="I385" s="135">
        <f t="shared" si="222"/>
        <v>3.6084499999999999</v>
      </c>
      <c r="J385" s="135">
        <f t="shared" si="222"/>
        <v>3.7887200000000001</v>
      </c>
      <c r="K385" s="135">
        <f t="shared" si="222"/>
        <v>4.0149699999999999</v>
      </c>
      <c r="L385" s="135">
        <f t="shared" si="222"/>
        <v>4.0506500000000001</v>
      </c>
      <c r="M385" s="135">
        <f t="shared" si="222"/>
        <v>4.2115299999999998</v>
      </c>
      <c r="N385" s="135">
        <f t="shared" si="222"/>
        <v>4.2008900000000002</v>
      </c>
      <c r="O385" s="135">
        <f t="shared" si="222"/>
        <v>4.1188700000000003</v>
      </c>
      <c r="P385" s="135">
        <f t="shared" si="222"/>
        <v>4.0718300000000003</v>
      </c>
      <c r="Q385" s="135">
        <f t="shared" si="222"/>
        <v>4.1124900000000002</v>
      </c>
      <c r="R385" s="135">
        <f t="shared" si="222"/>
        <v>4.0911600000000004</v>
      </c>
      <c r="S385" s="135">
        <f t="shared" si="222"/>
        <v>4.0673399999999997</v>
      </c>
      <c r="T385" s="135">
        <f t="shared" si="222"/>
        <v>4.0404600000000004</v>
      </c>
      <c r="U385" s="135">
        <f t="shared" si="222"/>
        <v>4.0384799999999998</v>
      </c>
      <c r="V385" s="135">
        <f t="shared" si="222"/>
        <v>4.0713900000000001</v>
      </c>
      <c r="W385" s="135">
        <f t="shared" si="222"/>
        <v>4.1296799999999996</v>
      </c>
      <c r="X385" s="135">
        <f t="shared" si="222"/>
        <v>4.10433</v>
      </c>
      <c r="Y385" s="135">
        <f t="shared" si="222"/>
        <v>4.0255599999999996</v>
      </c>
      <c r="Z385" s="135">
        <f t="shared" si="222"/>
        <v>3.8142200000000002</v>
      </c>
      <c r="AA385" s="135">
        <f t="shared" si="222"/>
        <v>3.6128999999999998</v>
      </c>
    </row>
    <row r="386" spans="1:27" ht="12.75" customHeight="1" outlineLevel="1" x14ac:dyDescent="0.3">
      <c r="A386" s="163" t="s">
        <v>611</v>
      </c>
      <c r="B386" s="94" t="s">
        <v>238</v>
      </c>
      <c r="C386" s="70" t="s">
        <v>79</v>
      </c>
      <c r="D386" s="71">
        <v>1230.27</v>
      </c>
      <c r="E386" s="71">
        <v>1195.21</v>
      </c>
      <c r="F386" s="71">
        <v>1169.92</v>
      </c>
      <c r="G386" s="71">
        <v>1168.77</v>
      </c>
      <c r="H386" s="71">
        <v>1193.75</v>
      </c>
      <c r="I386" s="71">
        <v>1291.7</v>
      </c>
      <c r="J386" s="71">
        <v>1471.97</v>
      </c>
      <c r="K386" s="71">
        <v>1698.22</v>
      </c>
      <c r="L386" s="71">
        <v>1733.9</v>
      </c>
      <c r="M386" s="71">
        <v>1894.78</v>
      </c>
      <c r="N386" s="71">
        <v>1884.14</v>
      </c>
      <c r="O386" s="71">
        <v>1802.12</v>
      </c>
      <c r="P386" s="71">
        <v>1755.08</v>
      </c>
      <c r="Q386" s="71">
        <v>1795.74</v>
      </c>
      <c r="R386" s="71">
        <v>1774.41</v>
      </c>
      <c r="S386" s="71">
        <v>1750.59</v>
      </c>
      <c r="T386" s="71">
        <v>1723.71</v>
      </c>
      <c r="U386" s="71">
        <v>1721.73</v>
      </c>
      <c r="V386" s="71">
        <v>1754.64</v>
      </c>
      <c r="W386" s="71">
        <v>1812.93</v>
      </c>
      <c r="X386" s="71">
        <v>1787.58</v>
      </c>
      <c r="Y386" s="71">
        <v>1708.81</v>
      </c>
      <c r="Z386" s="71">
        <v>1497.47</v>
      </c>
      <c r="AA386" s="71">
        <v>1296.1500000000001</v>
      </c>
    </row>
    <row r="387" spans="1:27" ht="12.75" customHeight="1" outlineLevel="1" x14ac:dyDescent="0.3">
      <c r="A387" s="163" t="s">
        <v>612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customHeight="1" outlineLevel="1" x14ac:dyDescent="0.3">
      <c r="A388" s="163" t="s">
        <v>613</v>
      </c>
      <c r="B388" s="94" t="s">
        <v>83</v>
      </c>
      <c r="C388" s="70" t="s">
        <v>79</v>
      </c>
      <c r="D388" s="71">
        <v>5.59</v>
      </c>
      <c r="E388" s="71">
        <v>5.59</v>
      </c>
      <c r="F388" s="71">
        <v>5.59</v>
      </c>
      <c r="G388" s="71">
        <v>5.59</v>
      </c>
      <c r="H388" s="71">
        <v>5.59</v>
      </c>
      <c r="I388" s="71">
        <v>5.59</v>
      </c>
      <c r="J388" s="71">
        <v>5.59</v>
      </c>
      <c r="K388" s="71">
        <v>5.59</v>
      </c>
      <c r="L388" s="71">
        <v>5.59</v>
      </c>
      <c r="M388" s="71">
        <v>5.59</v>
      </c>
      <c r="N388" s="71">
        <v>5.59</v>
      </c>
      <c r="O388" s="71">
        <v>5.59</v>
      </c>
      <c r="P388" s="71">
        <v>5.59</v>
      </c>
      <c r="Q388" s="71">
        <v>5.59</v>
      </c>
      <c r="R388" s="71">
        <v>5.59</v>
      </c>
      <c r="S388" s="71">
        <v>5.59</v>
      </c>
      <c r="T388" s="71">
        <v>5.59</v>
      </c>
      <c r="U388" s="71">
        <v>5.59</v>
      </c>
      <c r="V388" s="71">
        <v>5.59</v>
      </c>
      <c r="W388" s="71">
        <v>5.59</v>
      </c>
      <c r="X388" s="71">
        <v>5.59</v>
      </c>
      <c r="Y388" s="71">
        <v>5.59</v>
      </c>
      <c r="Z388" s="71">
        <v>5.59</v>
      </c>
      <c r="AA388" s="71">
        <v>5.59</v>
      </c>
    </row>
    <row r="389" spans="1:27" ht="12.75" customHeight="1" outlineLevel="1" x14ac:dyDescent="0.3">
      <c r="A389" s="163" t="s">
        <v>614</v>
      </c>
      <c r="B389" s="94" t="s">
        <v>81</v>
      </c>
      <c r="C389" s="70" t="s">
        <v>79</v>
      </c>
      <c r="D389" s="71">
        <f>$D$11</f>
        <v>88.27</v>
      </c>
      <c r="E389" s="71">
        <f t="shared" ref="E389:AA389" si="224">$D$11</f>
        <v>88.27</v>
      </c>
      <c r="F389" s="71">
        <f t="shared" si="224"/>
        <v>88.27</v>
      </c>
      <c r="G389" s="71">
        <f t="shared" si="224"/>
        <v>88.27</v>
      </c>
      <c r="H389" s="71">
        <f t="shared" si="224"/>
        <v>88.27</v>
      </c>
      <c r="I389" s="71">
        <f t="shared" si="224"/>
        <v>88.27</v>
      </c>
      <c r="J389" s="71">
        <f t="shared" si="224"/>
        <v>88.27</v>
      </c>
      <c r="K389" s="71">
        <f t="shared" si="224"/>
        <v>88.27</v>
      </c>
      <c r="L389" s="71">
        <f t="shared" si="224"/>
        <v>88.27</v>
      </c>
      <c r="M389" s="71">
        <f t="shared" si="224"/>
        <v>88.27</v>
      </c>
      <c r="N389" s="71">
        <f t="shared" si="224"/>
        <v>88.27</v>
      </c>
      <c r="O389" s="71">
        <f t="shared" si="224"/>
        <v>88.27</v>
      </c>
      <c r="P389" s="71">
        <f t="shared" si="224"/>
        <v>88.27</v>
      </c>
      <c r="Q389" s="71">
        <f t="shared" si="224"/>
        <v>88.27</v>
      </c>
      <c r="R389" s="71">
        <f t="shared" si="224"/>
        <v>88.27</v>
      </c>
      <c r="S389" s="71">
        <f t="shared" si="224"/>
        <v>88.27</v>
      </c>
      <c r="T389" s="71">
        <f t="shared" si="224"/>
        <v>88.27</v>
      </c>
      <c r="U389" s="71">
        <f t="shared" si="224"/>
        <v>88.27</v>
      </c>
      <c r="V389" s="71">
        <f t="shared" si="224"/>
        <v>88.27</v>
      </c>
      <c r="W389" s="71">
        <f t="shared" si="224"/>
        <v>88.27</v>
      </c>
      <c r="X389" s="71">
        <f t="shared" si="224"/>
        <v>88.27</v>
      </c>
      <c r="Y389" s="71">
        <f t="shared" si="224"/>
        <v>88.27</v>
      </c>
      <c r="Z389" s="71">
        <f t="shared" si="224"/>
        <v>88.27</v>
      </c>
      <c r="AA389" s="71">
        <f t="shared" si="224"/>
        <v>88.27</v>
      </c>
    </row>
    <row r="390" spans="1:27" ht="12.75" customHeight="1" x14ac:dyDescent="0.3">
      <c r="A390" s="162" t="s">
        <v>615</v>
      </c>
      <c r="B390" s="54" t="str">
        <f>"14"&amp;"."&amp;$B$662&amp;"."&amp;$B$663</f>
        <v>14.03.2024</v>
      </c>
      <c r="C390" s="134" t="s">
        <v>76</v>
      </c>
      <c r="D390" s="135">
        <f>ROUND(((D391+D392+D394+D393)/1000),5)</f>
        <v>3.5766399999999998</v>
      </c>
      <c r="E390" s="135">
        <f>ROUND(((E391+E392+E394+E393)/1000),5)</f>
        <v>3.49885</v>
      </c>
      <c r="F390" s="135">
        <f>ROUND(((F391+F392+F394+F393)/1000),5)</f>
        <v>3.48502</v>
      </c>
      <c r="G390" s="135">
        <f t="shared" ref="G390:AA390" si="225">ROUND(((G391+G392+G394+G393)/1000),5)</f>
        <v>3.4877699999999998</v>
      </c>
      <c r="H390" s="135">
        <f t="shared" si="225"/>
        <v>3.53112</v>
      </c>
      <c r="I390" s="135">
        <f t="shared" si="225"/>
        <v>3.6075499999999998</v>
      </c>
      <c r="J390" s="135">
        <f t="shared" si="225"/>
        <v>3.7733099999999999</v>
      </c>
      <c r="K390" s="135">
        <f t="shared" si="225"/>
        <v>3.9955500000000002</v>
      </c>
      <c r="L390" s="135">
        <f t="shared" si="225"/>
        <v>4.0653199999999998</v>
      </c>
      <c r="M390" s="135">
        <f t="shared" si="225"/>
        <v>4.1332700000000004</v>
      </c>
      <c r="N390" s="135">
        <f t="shared" si="225"/>
        <v>4.1211200000000003</v>
      </c>
      <c r="O390" s="135">
        <f t="shared" si="225"/>
        <v>4.1572300000000002</v>
      </c>
      <c r="P390" s="135">
        <f t="shared" si="225"/>
        <v>4.1322999999999999</v>
      </c>
      <c r="Q390" s="135">
        <f t="shared" si="225"/>
        <v>4.1226399999999996</v>
      </c>
      <c r="R390" s="135">
        <f t="shared" si="225"/>
        <v>4.10351</v>
      </c>
      <c r="S390" s="135">
        <f t="shared" si="225"/>
        <v>4.0776700000000003</v>
      </c>
      <c r="T390" s="135">
        <f t="shared" si="225"/>
        <v>4.0749399999999998</v>
      </c>
      <c r="U390" s="135">
        <f t="shared" si="225"/>
        <v>4.0346000000000002</v>
      </c>
      <c r="V390" s="135">
        <f t="shared" si="225"/>
        <v>4.1209800000000003</v>
      </c>
      <c r="W390" s="135">
        <f t="shared" si="225"/>
        <v>4.1523899999999996</v>
      </c>
      <c r="X390" s="135">
        <f t="shared" si="225"/>
        <v>4.1129199999999999</v>
      </c>
      <c r="Y390" s="135">
        <f t="shared" si="225"/>
        <v>4.0259099999999997</v>
      </c>
      <c r="Z390" s="135">
        <f t="shared" si="225"/>
        <v>3.8447399999999998</v>
      </c>
      <c r="AA390" s="135">
        <f t="shared" si="225"/>
        <v>3.6970000000000001</v>
      </c>
    </row>
    <row r="391" spans="1:27" ht="12.75" customHeight="1" outlineLevel="1" x14ac:dyDescent="0.3">
      <c r="A391" s="163" t="s">
        <v>616</v>
      </c>
      <c r="B391" s="94" t="s">
        <v>238</v>
      </c>
      <c r="C391" s="70" t="s">
        <v>79</v>
      </c>
      <c r="D391" s="71">
        <v>1259.8900000000001</v>
      </c>
      <c r="E391" s="71">
        <v>1182.0999999999999</v>
      </c>
      <c r="F391" s="71">
        <v>1168.27</v>
      </c>
      <c r="G391" s="71">
        <v>1171.02</v>
      </c>
      <c r="H391" s="71">
        <v>1214.3699999999999</v>
      </c>
      <c r="I391" s="71">
        <v>1290.8</v>
      </c>
      <c r="J391" s="71">
        <v>1456.56</v>
      </c>
      <c r="K391" s="71">
        <v>1678.8</v>
      </c>
      <c r="L391" s="71">
        <v>1748.57</v>
      </c>
      <c r="M391" s="71">
        <v>1816.52</v>
      </c>
      <c r="N391" s="71">
        <v>1804.37</v>
      </c>
      <c r="O391" s="71">
        <v>1840.48</v>
      </c>
      <c r="P391" s="71">
        <v>1815.55</v>
      </c>
      <c r="Q391" s="71">
        <v>1805.89</v>
      </c>
      <c r="R391" s="71">
        <v>1786.76</v>
      </c>
      <c r="S391" s="71">
        <v>1760.92</v>
      </c>
      <c r="T391" s="71">
        <v>1758.19</v>
      </c>
      <c r="U391" s="71">
        <v>1717.85</v>
      </c>
      <c r="V391" s="71">
        <v>1804.23</v>
      </c>
      <c r="W391" s="71">
        <v>1835.64</v>
      </c>
      <c r="X391" s="71">
        <v>1796.17</v>
      </c>
      <c r="Y391" s="71">
        <v>1709.16</v>
      </c>
      <c r="Z391" s="71">
        <v>1527.99</v>
      </c>
      <c r="AA391" s="71">
        <v>1380.25</v>
      </c>
    </row>
    <row r="392" spans="1:27" ht="12.75" customHeight="1" outlineLevel="1" x14ac:dyDescent="0.3">
      <c r="A392" s="163" t="s">
        <v>617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customHeight="1" outlineLevel="1" x14ac:dyDescent="0.3">
      <c r="A393" s="163" t="s">
        <v>618</v>
      </c>
      <c r="B393" s="94" t="s">
        <v>83</v>
      </c>
      <c r="C393" s="70" t="s">
        <v>79</v>
      </c>
      <c r="D393" s="71">
        <v>5.59</v>
      </c>
      <c r="E393" s="71">
        <v>5.59</v>
      </c>
      <c r="F393" s="71">
        <v>5.59</v>
      </c>
      <c r="G393" s="71">
        <v>5.59</v>
      </c>
      <c r="H393" s="71">
        <v>5.59</v>
      </c>
      <c r="I393" s="71">
        <v>5.59</v>
      </c>
      <c r="J393" s="71">
        <v>5.59</v>
      </c>
      <c r="K393" s="71">
        <v>5.59</v>
      </c>
      <c r="L393" s="71">
        <v>5.59</v>
      </c>
      <c r="M393" s="71">
        <v>5.59</v>
      </c>
      <c r="N393" s="71">
        <v>5.59</v>
      </c>
      <c r="O393" s="71">
        <v>5.59</v>
      </c>
      <c r="P393" s="71">
        <v>5.59</v>
      </c>
      <c r="Q393" s="71">
        <v>5.59</v>
      </c>
      <c r="R393" s="71">
        <v>5.59</v>
      </c>
      <c r="S393" s="71">
        <v>5.59</v>
      </c>
      <c r="T393" s="71">
        <v>5.59</v>
      </c>
      <c r="U393" s="71">
        <v>5.59</v>
      </c>
      <c r="V393" s="71">
        <v>5.59</v>
      </c>
      <c r="W393" s="71">
        <v>5.59</v>
      </c>
      <c r="X393" s="71">
        <v>5.59</v>
      </c>
      <c r="Y393" s="71">
        <v>5.59</v>
      </c>
      <c r="Z393" s="71">
        <v>5.59</v>
      </c>
      <c r="AA393" s="71">
        <v>5.59</v>
      </c>
    </row>
    <row r="394" spans="1:27" ht="12.75" customHeight="1" outlineLevel="1" x14ac:dyDescent="0.3">
      <c r="A394" s="163" t="s">
        <v>619</v>
      </c>
      <c r="B394" s="94" t="s">
        <v>81</v>
      </c>
      <c r="C394" s="70" t="s">
        <v>79</v>
      </c>
      <c r="D394" s="71">
        <f>$D$11</f>
        <v>88.27</v>
      </c>
      <c r="E394" s="71">
        <f t="shared" ref="E394:AA394" si="227">$D$11</f>
        <v>88.27</v>
      </c>
      <c r="F394" s="71">
        <f t="shared" si="227"/>
        <v>88.27</v>
      </c>
      <c r="G394" s="71">
        <f t="shared" si="227"/>
        <v>88.27</v>
      </c>
      <c r="H394" s="71">
        <f t="shared" si="227"/>
        <v>88.27</v>
      </c>
      <c r="I394" s="71">
        <f t="shared" si="227"/>
        <v>88.27</v>
      </c>
      <c r="J394" s="71">
        <f t="shared" si="227"/>
        <v>88.27</v>
      </c>
      <c r="K394" s="71">
        <f t="shared" si="227"/>
        <v>88.27</v>
      </c>
      <c r="L394" s="71">
        <f t="shared" si="227"/>
        <v>88.27</v>
      </c>
      <c r="M394" s="71">
        <f t="shared" si="227"/>
        <v>88.27</v>
      </c>
      <c r="N394" s="71">
        <f t="shared" si="227"/>
        <v>88.27</v>
      </c>
      <c r="O394" s="71">
        <f t="shared" si="227"/>
        <v>88.27</v>
      </c>
      <c r="P394" s="71">
        <f t="shared" si="227"/>
        <v>88.27</v>
      </c>
      <c r="Q394" s="71">
        <f t="shared" si="227"/>
        <v>88.27</v>
      </c>
      <c r="R394" s="71">
        <f t="shared" si="227"/>
        <v>88.27</v>
      </c>
      <c r="S394" s="71">
        <f t="shared" si="227"/>
        <v>88.27</v>
      </c>
      <c r="T394" s="71">
        <f t="shared" si="227"/>
        <v>88.27</v>
      </c>
      <c r="U394" s="71">
        <f t="shared" si="227"/>
        <v>88.27</v>
      </c>
      <c r="V394" s="71">
        <f t="shared" si="227"/>
        <v>88.27</v>
      </c>
      <c r="W394" s="71">
        <f t="shared" si="227"/>
        <v>88.27</v>
      </c>
      <c r="X394" s="71">
        <f t="shared" si="227"/>
        <v>88.27</v>
      </c>
      <c r="Y394" s="71">
        <f t="shared" si="227"/>
        <v>88.27</v>
      </c>
      <c r="Z394" s="71">
        <f t="shared" si="227"/>
        <v>88.27</v>
      </c>
      <c r="AA394" s="71">
        <f t="shared" si="227"/>
        <v>88.27</v>
      </c>
    </row>
    <row r="395" spans="1:27" ht="12.75" customHeight="1" x14ac:dyDescent="0.3">
      <c r="A395" s="162" t="s">
        <v>620</v>
      </c>
      <c r="B395" s="54" t="str">
        <f>"15"&amp;"."&amp;$B$662&amp;"."&amp;$B$663</f>
        <v>15.03.2024</v>
      </c>
      <c r="C395" s="134" t="s">
        <v>76</v>
      </c>
      <c r="D395" s="135">
        <f>ROUND(((D396+D397+D399+D398)/1000),5)</f>
        <v>3.5829499999999999</v>
      </c>
      <c r="E395" s="135">
        <f>ROUND(((E396+E397+E399+E398)/1000),5)</f>
        <v>3.5223100000000001</v>
      </c>
      <c r="F395" s="135">
        <f>ROUND(((F396+F397+F399+F398)/1000),5)</f>
        <v>3.5098600000000002</v>
      </c>
      <c r="G395" s="135">
        <f t="shared" ref="G395:AA395" si="228">ROUND(((G396+G397+G399+G398)/1000),5)</f>
        <v>3.5099100000000001</v>
      </c>
      <c r="H395" s="135">
        <f t="shared" si="228"/>
        <v>3.5375200000000002</v>
      </c>
      <c r="I395" s="135">
        <f t="shared" si="228"/>
        <v>3.6755200000000001</v>
      </c>
      <c r="J395" s="135">
        <f t="shared" si="228"/>
        <v>3.7976299999999998</v>
      </c>
      <c r="K395" s="135">
        <f t="shared" si="228"/>
        <v>4.0121500000000001</v>
      </c>
      <c r="L395" s="135">
        <f t="shared" si="228"/>
        <v>4.09382</v>
      </c>
      <c r="M395" s="135">
        <f t="shared" si="228"/>
        <v>4.1332100000000001</v>
      </c>
      <c r="N395" s="135">
        <f t="shared" si="228"/>
        <v>4.1338699999999999</v>
      </c>
      <c r="O395" s="135">
        <f t="shared" si="228"/>
        <v>4.1814600000000004</v>
      </c>
      <c r="P395" s="135">
        <f t="shared" si="228"/>
        <v>4.1767000000000003</v>
      </c>
      <c r="Q395" s="135">
        <f t="shared" si="228"/>
        <v>4.1690100000000001</v>
      </c>
      <c r="R395" s="135">
        <f t="shared" si="228"/>
        <v>4.1526800000000001</v>
      </c>
      <c r="S395" s="135">
        <f t="shared" si="228"/>
        <v>4.1401300000000001</v>
      </c>
      <c r="T395" s="135">
        <f t="shared" si="228"/>
        <v>4.1406000000000001</v>
      </c>
      <c r="U395" s="135">
        <f t="shared" si="228"/>
        <v>4.0697900000000002</v>
      </c>
      <c r="V395" s="135">
        <f t="shared" si="228"/>
        <v>4.13009</v>
      </c>
      <c r="W395" s="135">
        <f t="shared" si="228"/>
        <v>4.1885300000000001</v>
      </c>
      <c r="X395" s="135">
        <f t="shared" si="228"/>
        <v>4.1833400000000003</v>
      </c>
      <c r="Y395" s="135">
        <f t="shared" si="228"/>
        <v>4.0719399999999997</v>
      </c>
      <c r="Z395" s="135">
        <f t="shared" si="228"/>
        <v>3.8812500000000001</v>
      </c>
      <c r="AA395" s="135">
        <f t="shared" si="228"/>
        <v>3.80348</v>
      </c>
    </row>
    <row r="396" spans="1:27" ht="12.75" customHeight="1" outlineLevel="1" x14ac:dyDescent="0.3">
      <c r="A396" s="163" t="s">
        <v>621</v>
      </c>
      <c r="B396" s="94" t="s">
        <v>238</v>
      </c>
      <c r="C396" s="70" t="s">
        <v>79</v>
      </c>
      <c r="D396" s="71">
        <v>1266.2</v>
      </c>
      <c r="E396" s="71">
        <v>1205.56</v>
      </c>
      <c r="F396" s="71">
        <v>1193.1099999999999</v>
      </c>
      <c r="G396" s="71">
        <v>1193.1600000000001</v>
      </c>
      <c r="H396" s="71">
        <v>1220.77</v>
      </c>
      <c r="I396" s="71">
        <v>1358.77</v>
      </c>
      <c r="J396" s="71">
        <v>1480.88</v>
      </c>
      <c r="K396" s="71">
        <v>1695.4</v>
      </c>
      <c r="L396" s="71">
        <v>1777.07</v>
      </c>
      <c r="M396" s="71">
        <v>1816.46</v>
      </c>
      <c r="N396" s="71">
        <v>1817.12</v>
      </c>
      <c r="O396" s="71">
        <v>1864.71</v>
      </c>
      <c r="P396" s="71">
        <v>1859.95</v>
      </c>
      <c r="Q396" s="71">
        <v>1852.26</v>
      </c>
      <c r="R396" s="71">
        <v>1835.93</v>
      </c>
      <c r="S396" s="71">
        <v>1823.38</v>
      </c>
      <c r="T396" s="71">
        <v>1823.85</v>
      </c>
      <c r="U396" s="71">
        <v>1753.04</v>
      </c>
      <c r="V396" s="71">
        <v>1813.34</v>
      </c>
      <c r="W396" s="71">
        <v>1871.78</v>
      </c>
      <c r="X396" s="71">
        <v>1866.59</v>
      </c>
      <c r="Y396" s="71">
        <v>1755.19</v>
      </c>
      <c r="Z396" s="71">
        <v>1564.5</v>
      </c>
      <c r="AA396" s="71">
        <v>1486.73</v>
      </c>
    </row>
    <row r="397" spans="1:27" ht="12.75" customHeight="1" outlineLevel="1" x14ac:dyDescent="0.3">
      <c r="A397" s="163" t="s">
        <v>622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customHeight="1" outlineLevel="1" x14ac:dyDescent="0.3">
      <c r="A398" s="163" t="s">
        <v>623</v>
      </c>
      <c r="B398" s="94" t="s">
        <v>83</v>
      </c>
      <c r="C398" s="70" t="s">
        <v>79</v>
      </c>
      <c r="D398" s="71">
        <v>5.59</v>
      </c>
      <c r="E398" s="71">
        <v>5.59</v>
      </c>
      <c r="F398" s="71">
        <v>5.59</v>
      </c>
      <c r="G398" s="71">
        <v>5.59</v>
      </c>
      <c r="H398" s="71">
        <v>5.59</v>
      </c>
      <c r="I398" s="71">
        <v>5.59</v>
      </c>
      <c r="J398" s="71">
        <v>5.59</v>
      </c>
      <c r="K398" s="71">
        <v>5.59</v>
      </c>
      <c r="L398" s="71">
        <v>5.59</v>
      </c>
      <c r="M398" s="71">
        <v>5.59</v>
      </c>
      <c r="N398" s="71">
        <v>5.59</v>
      </c>
      <c r="O398" s="71">
        <v>5.59</v>
      </c>
      <c r="P398" s="71">
        <v>5.59</v>
      </c>
      <c r="Q398" s="71">
        <v>5.59</v>
      </c>
      <c r="R398" s="71">
        <v>5.59</v>
      </c>
      <c r="S398" s="71">
        <v>5.59</v>
      </c>
      <c r="T398" s="71">
        <v>5.59</v>
      </c>
      <c r="U398" s="71">
        <v>5.59</v>
      </c>
      <c r="V398" s="71">
        <v>5.59</v>
      </c>
      <c r="W398" s="71">
        <v>5.59</v>
      </c>
      <c r="X398" s="71">
        <v>5.59</v>
      </c>
      <c r="Y398" s="71">
        <v>5.59</v>
      </c>
      <c r="Z398" s="71">
        <v>5.59</v>
      </c>
      <c r="AA398" s="71">
        <v>5.59</v>
      </c>
    </row>
    <row r="399" spans="1:27" ht="12.75" customHeight="1" outlineLevel="1" x14ac:dyDescent="0.3">
      <c r="A399" s="163" t="s">
        <v>624</v>
      </c>
      <c r="B399" s="94" t="s">
        <v>81</v>
      </c>
      <c r="C399" s="70" t="s">
        <v>79</v>
      </c>
      <c r="D399" s="71">
        <f>$D$11</f>
        <v>88.27</v>
      </c>
      <c r="E399" s="71">
        <f t="shared" ref="E399:AA399" si="230">$D$11</f>
        <v>88.27</v>
      </c>
      <c r="F399" s="71">
        <f t="shared" si="230"/>
        <v>88.27</v>
      </c>
      <c r="G399" s="71">
        <f t="shared" si="230"/>
        <v>88.27</v>
      </c>
      <c r="H399" s="71">
        <f t="shared" si="230"/>
        <v>88.27</v>
      </c>
      <c r="I399" s="71">
        <f t="shared" si="230"/>
        <v>88.27</v>
      </c>
      <c r="J399" s="71">
        <f t="shared" si="230"/>
        <v>88.27</v>
      </c>
      <c r="K399" s="71">
        <f t="shared" si="230"/>
        <v>88.27</v>
      </c>
      <c r="L399" s="71">
        <f t="shared" si="230"/>
        <v>88.27</v>
      </c>
      <c r="M399" s="71">
        <f t="shared" si="230"/>
        <v>88.27</v>
      </c>
      <c r="N399" s="71">
        <f t="shared" si="230"/>
        <v>88.27</v>
      </c>
      <c r="O399" s="71">
        <f t="shared" si="230"/>
        <v>88.27</v>
      </c>
      <c r="P399" s="71">
        <f t="shared" si="230"/>
        <v>88.27</v>
      </c>
      <c r="Q399" s="71">
        <f t="shared" si="230"/>
        <v>88.27</v>
      </c>
      <c r="R399" s="71">
        <f t="shared" si="230"/>
        <v>88.27</v>
      </c>
      <c r="S399" s="71">
        <f t="shared" si="230"/>
        <v>88.27</v>
      </c>
      <c r="T399" s="71">
        <f t="shared" si="230"/>
        <v>88.27</v>
      </c>
      <c r="U399" s="71">
        <f t="shared" si="230"/>
        <v>88.27</v>
      </c>
      <c r="V399" s="71">
        <f t="shared" si="230"/>
        <v>88.27</v>
      </c>
      <c r="W399" s="71">
        <f t="shared" si="230"/>
        <v>88.27</v>
      </c>
      <c r="X399" s="71">
        <f t="shared" si="230"/>
        <v>88.27</v>
      </c>
      <c r="Y399" s="71">
        <f t="shared" si="230"/>
        <v>88.27</v>
      </c>
      <c r="Z399" s="71">
        <f t="shared" si="230"/>
        <v>88.27</v>
      </c>
      <c r="AA399" s="71">
        <f t="shared" si="230"/>
        <v>88.27</v>
      </c>
    </row>
    <row r="400" spans="1:27" ht="12.75" customHeight="1" x14ac:dyDescent="0.3">
      <c r="A400" s="162" t="s">
        <v>625</v>
      </c>
      <c r="B400" s="54" t="str">
        <f>"16"&amp;"."&amp;$B$662&amp;"."&amp;$B$663</f>
        <v>16.03.2024</v>
      </c>
      <c r="C400" s="134" t="s">
        <v>76</v>
      </c>
      <c r="D400" s="135">
        <f>ROUND(((D401+D402+D404+D403)/1000),5)</f>
        <v>3.7951899999999998</v>
      </c>
      <c r="E400" s="135">
        <f>ROUND(((E401+E402+E404+E403)/1000),5)</f>
        <v>3.6284700000000001</v>
      </c>
      <c r="F400" s="135">
        <f>ROUND(((F401+F402+F404+F403)/1000),5)</f>
        <v>3.5984600000000002</v>
      </c>
      <c r="G400" s="135">
        <f t="shared" ref="G400:AA400" si="231">ROUND(((G401+G402+G404+G403)/1000),5)</f>
        <v>3.5774400000000002</v>
      </c>
      <c r="H400" s="135">
        <f t="shared" si="231"/>
        <v>3.5783399999999999</v>
      </c>
      <c r="I400" s="135">
        <f t="shared" si="231"/>
        <v>3.7041400000000002</v>
      </c>
      <c r="J400" s="135">
        <f t="shared" si="231"/>
        <v>3.7545199999999999</v>
      </c>
      <c r="K400" s="135">
        <f t="shared" si="231"/>
        <v>3.80132</v>
      </c>
      <c r="L400" s="135">
        <f t="shared" si="231"/>
        <v>4.0451199999999998</v>
      </c>
      <c r="M400" s="135">
        <f t="shared" si="231"/>
        <v>4.1762300000000003</v>
      </c>
      <c r="N400" s="135">
        <f t="shared" si="231"/>
        <v>4.24533</v>
      </c>
      <c r="O400" s="135">
        <f t="shared" si="231"/>
        <v>4.2405400000000002</v>
      </c>
      <c r="P400" s="135">
        <f t="shared" si="231"/>
        <v>4.2088799999999997</v>
      </c>
      <c r="Q400" s="135">
        <f t="shared" si="231"/>
        <v>4.1937300000000004</v>
      </c>
      <c r="R400" s="135">
        <f t="shared" si="231"/>
        <v>4.1260899999999996</v>
      </c>
      <c r="S400" s="135">
        <f t="shared" si="231"/>
        <v>4.0663799999999997</v>
      </c>
      <c r="T400" s="135">
        <f t="shared" si="231"/>
        <v>4.0741500000000004</v>
      </c>
      <c r="U400" s="135">
        <f t="shared" si="231"/>
        <v>4.1250099999999996</v>
      </c>
      <c r="V400" s="135">
        <f t="shared" si="231"/>
        <v>4.1928200000000002</v>
      </c>
      <c r="W400" s="135">
        <f t="shared" si="231"/>
        <v>4.20174</v>
      </c>
      <c r="X400" s="135">
        <f t="shared" si="231"/>
        <v>4.1141899999999998</v>
      </c>
      <c r="Y400" s="135">
        <f t="shared" si="231"/>
        <v>4.0404299999999997</v>
      </c>
      <c r="Z400" s="135">
        <f t="shared" si="231"/>
        <v>3.8681199999999998</v>
      </c>
      <c r="AA400" s="135">
        <f t="shared" si="231"/>
        <v>3.7994500000000002</v>
      </c>
    </row>
    <row r="401" spans="1:27" ht="12.75" customHeight="1" outlineLevel="1" x14ac:dyDescent="0.3">
      <c r="A401" s="163" t="s">
        <v>626</v>
      </c>
      <c r="B401" s="94" t="s">
        <v>238</v>
      </c>
      <c r="C401" s="70" t="s">
        <v>79</v>
      </c>
      <c r="D401" s="71">
        <v>1478.44</v>
      </c>
      <c r="E401" s="71">
        <v>1311.72</v>
      </c>
      <c r="F401" s="71">
        <v>1281.71</v>
      </c>
      <c r="G401" s="71">
        <v>1260.69</v>
      </c>
      <c r="H401" s="71">
        <v>1261.5899999999999</v>
      </c>
      <c r="I401" s="71">
        <v>1387.39</v>
      </c>
      <c r="J401" s="71">
        <v>1437.77</v>
      </c>
      <c r="K401" s="71">
        <v>1484.57</v>
      </c>
      <c r="L401" s="71">
        <v>1728.37</v>
      </c>
      <c r="M401" s="71">
        <v>1859.48</v>
      </c>
      <c r="N401" s="71">
        <v>1928.58</v>
      </c>
      <c r="O401" s="71">
        <v>1923.79</v>
      </c>
      <c r="P401" s="71">
        <v>1892.13</v>
      </c>
      <c r="Q401" s="71">
        <v>1876.98</v>
      </c>
      <c r="R401" s="71">
        <v>1809.34</v>
      </c>
      <c r="S401" s="71">
        <v>1749.63</v>
      </c>
      <c r="T401" s="71">
        <v>1757.4</v>
      </c>
      <c r="U401" s="71">
        <v>1808.26</v>
      </c>
      <c r="V401" s="71">
        <v>1876.07</v>
      </c>
      <c r="W401" s="71">
        <v>1884.99</v>
      </c>
      <c r="X401" s="71">
        <v>1797.44</v>
      </c>
      <c r="Y401" s="71">
        <v>1723.68</v>
      </c>
      <c r="Z401" s="71">
        <v>1551.37</v>
      </c>
      <c r="AA401" s="71">
        <v>1482.7</v>
      </c>
    </row>
    <row r="402" spans="1:27" ht="12.75" customHeight="1" outlineLevel="1" x14ac:dyDescent="0.3">
      <c r="A402" s="163" t="s">
        <v>627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customHeight="1" outlineLevel="1" x14ac:dyDescent="0.3">
      <c r="A403" s="163" t="s">
        <v>628</v>
      </c>
      <c r="B403" s="94" t="s">
        <v>83</v>
      </c>
      <c r="C403" s="70" t="s">
        <v>79</v>
      </c>
      <c r="D403" s="71">
        <v>5.59</v>
      </c>
      <c r="E403" s="71">
        <v>5.59</v>
      </c>
      <c r="F403" s="71">
        <v>5.59</v>
      </c>
      <c r="G403" s="71">
        <v>5.59</v>
      </c>
      <c r="H403" s="71">
        <v>5.59</v>
      </c>
      <c r="I403" s="71">
        <v>5.59</v>
      </c>
      <c r="J403" s="71">
        <v>5.59</v>
      </c>
      <c r="K403" s="71">
        <v>5.59</v>
      </c>
      <c r="L403" s="71">
        <v>5.59</v>
      </c>
      <c r="M403" s="71">
        <v>5.59</v>
      </c>
      <c r="N403" s="71">
        <v>5.59</v>
      </c>
      <c r="O403" s="71">
        <v>5.59</v>
      </c>
      <c r="P403" s="71">
        <v>5.59</v>
      </c>
      <c r="Q403" s="71">
        <v>5.59</v>
      </c>
      <c r="R403" s="71">
        <v>5.59</v>
      </c>
      <c r="S403" s="71">
        <v>5.59</v>
      </c>
      <c r="T403" s="71">
        <v>5.59</v>
      </c>
      <c r="U403" s="71">
        <v>5.59</v>
      </c>
      <c r="V403" s="71">
        <v>5.59</v>
      </c>
      <c r="W403" s="71">
        <v>5.59</v>
      </c>
      <c r="X403" s="71">
        <v>5.59</v>
      </c>
      <c r="Y403" s="71">
        <v>5.59</v>
      </c>
      <c r="Z403" s="71">
        <v>5.59</v>
      </c>
      <c r="AA403" s="71">
        <v>5.59</v>
      </c>
    </row>
    <row r="404" spans="1:27" ht="12.75" customHeight="1" outlineLevel="1" x14ac:dyDescent="0.3">
      <c r="A404" s="163" t="s">
        <v>629</v>
      </c>
      <c r="B404" s="94" t="s">
        <v>81</v>
      </c>
      <c r="C404" s="70" t="s">
        <v>79</v>
      </c>
      <c r="D404" s="71">
        <f>$D$11</f>
        <v>88.27</v>
      </c>
      <c r="E404" s="71">
        <f t="shared" ref="E404:AA404" si="233">$D$11</f>
        <v>88.27</v>
      </c>
      <c r="F404" s="71">
        <f t="shared" si="233"/>
        <v>88.27</v>
      </c>
      <c r="G404" s="71">
        <f t="shared" si="233"/>
        <v>88.27</v>
      </c>
      <c r="H404" s="71">
        <f t="shared" si="233"/>
        <v>88.27</v>
      </c>
      <c r="I404" s="71">
        <f t="shared" si="233"/>
        <v>88.27</v>
      </c>
      <c r="J404" s="71">
        <f t="shared" si="233"/>
        <v>88.27</v>
      </c>
      <c r="K404" s="71">
        <f t="shared" si="233"/>
        <v>88.27</v>
      </c>
      <c r="L404" s="71">
        <f t="shared" si="233"/>
        <v>88.27</v>
      </c>
      <c r="M404" s="71">
        <f t="shared" si="233"/>
        <v>88.27</v>
      </c>
      <c r="N404" s="71">
        <f t="shared" si="233"/>
        <v>88.27</v>
      </c>
      <c r="O404" s="71">
        <f t="shared" si="233"/>
        <v>88.27</v>
      </c>
      <c r="P404" s="71">
        <f t="shared" si="233"/>
        <v>88.27</v>
      </c>
      <c r="Q404" s="71">
        <f t="shared" si="233"/>
        <v>88.27</v>
      </c>
      <c r="R404" s="71">
        <f t="shared" si="233"/>
        <v>88.27</v>
      </c>
      <c r="S404" s="71">
        <f t="shared" si="233"/>
        <v>88.27</v>
      </c>
      <c r="T404" s="71">
        <f t="shared" si="233"/>
        <v>88.27</v>
      </c>
      <c r="U404" s="71">
        <f t="shared" si="233"/>
        <v>88.27</v>
      </c>
      <c r="V404" s="71">
        <f t="shared" si="233"/>
        <v>88.27</v>
      </c>
      <c r="W404" s="71">
        <f t="shared" si="233"/>
        <v>88.27</v>
      </c>
      <c r="X404" s="71">
        <f t="shared" si="233"/>
        <v>88.27</v>
      </c>
      <c r="Y404" s="71">
        <f t="shared" si="233"/>
        <v>88.27</v>
      </c>
      <c r="Z404" s="71">
        <f t="shared" si="233"/>
        <v>88.27</v>
      </c>
      <c r="AA404" s="71">
        <f t="shared" si="233"/>
        <v>88.27</v>
      </c>
    </row>
    <row r="405" spans="1:27" ht="12.75" customHeight="1" x14ac:dyDescent="0.3">
      <c r="A405" s="162" t="s">
        <v>630</v>
      </c>
      <c r="B405" s="54" t="str">
        <f>"17"&amp;"."&amp;$B$662&amp;"."&amp;$B$663</f>
        <v>17.03.2024</v>
      </c>
      <c r="C405" s="134" t="s">
        <v>76</v>
      </c>
      <c r="D405" s="135">
        <f>ROUND(((D406+D407+D409+D408)/1000),5)</f>
        <v>3.7971599999999999</v>
      </c>
      <c r="E405" s="135">
        <f>ROUND(((E406+E407+E409+E408)/1000),5)</f>
        <v>3.6230699999999998</v>
      </c>
      <c r="F405" s="135">
        <f>ROUND(((F406+F407+F409+F408)/1000),5)</f>
        <v>3.5826500000000001</v>
      </c>
      <c r="G405" s="135">
        <f t="shared" ref="G405:AA405" si="234">ROUND(((G406+G407+G409+G408)/1000),5)</f>
        <v>3.5524</v>
      </c>
      <c r="H405" s="135">
        <f t="shared" si="234"/>
        <v>3.5522200000000002</v>
      </c>
      <c r="I405" s="135">
        <f t="shared" si="234"/>
        <v>3.6044200000000002</v>
      </c>
      <c r="J405" s="135">
        <f t="shared" si="234"/>
        <v>3.68641</v>
      </c>
      <c r="K405" s="135">
        <f t="shared" si="234"/>
        <v>3.77399</v>
      </c>
      <c r="L405" s="135">
        <f t="shared" si="234"/>
        <v>3.8506499999999999</v>
      </c>
      <c r="M405" s="135">
        <f t="shared" si="234"/>
        <v>4.0420999999999996</v>
      </c>
      <c r="N405" s="135">
        <f t="shared" si="234"/>
        <v>4.0591299999999997</v>
      </c>
      <c r="O405" s="135">
        <f t="shared" si="234"/>
        <v>4.0650500000000003</v>
      </c>
      <c r="P405" s="135">
        <f t="shared" si="234"/>
        <v>4.0595400000000001</v>
      </c>
      <c r="Q405" s="135">
        <f t="shared" si="234"/>
        <v>4.0526299999999997</v>
      </c>
      <c r="R405" s="135">
        <f t="shared" si="234"/>
        <v>4.05328</v>
      </c>
      <c r="S405" s="135">
        <f t="shared" si="234"/>
        <v>4.0497500000000004</v>
      </c>
      <c r="T405" s="135">
        <f t="shared" si="234"/>
        <v>4.0501500000000004</v>
      </c>
      <c r="U405" s="135">
        <f t="shared" si="234"/>
        <v>4.0561999999999996</v>
      </c>
      <c r="V405" s="135">
        <f t="shared" si="234"/>
        <v>4.1970499999999999</v>
      </c>
      <c r="W405" s="135">
        <f t="shared" si="234"/>
        <v>4.30152</v>
      </c>
      <c r="X405" s="135">
        <f t="shared" si="234"/>
        <v>4.2238300000000004</v>
      </c>
      <c r="Y405" s="135">
        <f t="shared" si="234"/>
        <v>4.04495</v>
      </c>
      <c r="Z405" s="135">
        <f t="shared" si="234"/>
        <v>3.8529800000000001</v>
      </c>
      <c r="AA405" s="135">
        <f t="shared" si="234"/>
        <v>3.8020700000000001</v>
      </c>
    </row>
    <row r="406" spans="1:27" ht="12.75" customHeight="1" outlineLevel="1" x14ac:dyDescent="0.3">
      <c r="A406" s="163" t="s">
        <v>631</v>
      </c>
      <c r="B406" s="94" t="s">
        <v>238</v>
      </c>
      <c r="C406" s="70" t="s">
        <v>79</v>
      </c>
      <c r="D406" s="71">
        <v>1480.41</v>
      </c>
      <c r="E406" s="71">
        <v>1306.32</v>
      </c>
      <c r="F406" s="71">
        <v>1265.9000000000001</v>
      </c>
      <c r="G406" s="71">
        <v>1235.6500000000001</v>
      </c>
      <c r="H406" s="71">
        <v>1235.47</v>
      </c>
      <c r="I406" s="71">
        <v>1287.67</v>
      </c>
      <c r="J406" s="71">
        <v>1369.66</v>
      </c>
      <c r="K406" s="71">
        <v>1457.24</v>
      </c>
      <c r="L406" s="71">
        <v>1533.9</v>
      </c>
      <c r="M406" s="71">
        <v>1725.35</v>
      </c>
      <c r="N406" s="71">
        <v>1742.38</v>
      </c>
      <c r="O406" s="71">
        <v>1748.3</v>
      </c>
      <c r="P406" s="71">
        <v>1742.79</v>
      </c>
      <c r="Q406" s="71">
        <v>1735.88</v>
      </c>
      <c r="R406" s="71">
        <v>1736.53</v>
      </c>
      <c r="S406" s="71">
        <v>1733</v>
      </c>
      <c r="T406" s="71">
        <v>1733.4</v>
      </c>
      <c r="U406" s="71">
        <v>1739.45</v>
      </c>
      <c r="V406" s="71">
        <v>1880.3</v>
      </c>
      <c r="W406" s="71">
        <v>1984.77</v>
      </c>
      <c r="X406" s="71">
        <v>1907.08</v>
      </c>
      <c r="Y406" s="71">
        <v>1728.2</v>
      </c>
      <c r="Z406" s="71">
        <v>1536.23</v>
      </c>
      <c r="AA406" s="71">
        <v>1485.32</v>
      </c>
    </row>
    <row r="407" spans="1:27" ht="12.75" customHeight="1" outlineLevel="1" x14ac:dyDescent="0.3">
      <c r="A407" s="163" t="s">
        <v>632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customHeight="1" outlineLevel="1" x14ac:dyDescent="0.3">
      <c r="A408" s="163" t="s">
        <v>633</v>
      </c>
      <c r="B408" s="94" t="s">
        <v>83</v>
      </c>
      <c r="C408" s="70" t="s">
        <v>79</v>
      </c>
      <c r="D408" s="71">
        <v>5.59</v>
      </c>
      <c r="E408" s="71">
        <v>5.59</v>
      </c>
      <c r="F408" s="71">
        <v>5.59</v>
      </c>
      <c r="G408" s="71">
        <v>5.59</v>
      </c>
      <c r="H408" s="71">
        <v>5.59</v>
      </c>
      <c r="I408" s="71">
        <v>5.59</v>
      </c>
      <c r="J408" s="71">
        <v>5.59</v>
      </c>
      <c r="K408" s="71">
        <v>5.59</v>
      </c>
      <c r="L408" s="71">
        <v>5.59</v>
      </c>
      <c r="M408" s="71">
        <v>5.59</v>
      </c>
      <c r="N408" s="71">
        <v>5.59</v>
      </c>
      <c r="O408" s="71">
        <v>5.59</v>
      </c>
      <c r="P408" s="71">
        <v>5.59</v>
      </c>
      <c r="Q408" s="71">
        <v>5.59</v>
      </c>
      <c r="R408" s="71">
        <v>5.59</v>
      </c>
      <c r="S408" s="71">
        <v>5.59</v>
      </c>
      <c r="T408" s="71">
        <v>5.59</v>
      </c>
      <c r="U408" s="71">
        <v>5.59</v>
      </c>
      <c r="V408" s="71">
        <v>5.59</v>
      </c>
      <c r="W408" s="71">
        <v>5.59</v>
      </c>
      <c r="X408" s="71">
        <v>5.59</v>
      </c>
      <c r="Y408" s="71">
        <v>5.59</v>
      </c>
      <c r="Z408" s="71">
        <v>5.59</v>
      </c>
      <c r="AA408" s="71">
        <v>5.59</v>
      </c>
    </row>
    <row r="409" spans="1:27" ht="12.75" customHeight="1" outlineLevel="1" x14ac:dyDescent="0.3">
      <c r="A409" s="163" t="s">
        <v>634</v>
      </c>
      <c r="B409" s="94" t="s">
        <v>81</v>
      </c>
      <c r="C409" s="70" t="s">
        <v>79</v>
      </c>
      <c r="D409" s="71">
        <f>$D$11</f>
        <v>88.27</v>
      </c>
      <c r="E409" s="71">
        <f t="shared" ref="E409:AA409" si="236">$D$11</f>
        <v>88.27</v>
      </c>
      <c r="F409" s="71">
        <f t="shared" si="236"/>
        <v>88.27</v>
      </c>
      <c r="G409" s="71">
        <f t="shared" si="236"/>
        <v>88.27</v>
      </c>
      <c r="H409" s="71">
        <f t="shared" si="236"/>
        <v>88.27</v>
      </c>
      <c r="I409" s="71">
        <f t="shared" si="236"/>
        <v>88.27</v>
      </c>
      <c r="J409" s="71">
        <f t="shared" si="236"/>
        <v>88.27</v>
      </c>
      <c r="K409" s="71">
        <f t="shared" si="236"/>
        <v>88.27</v>
      </c>
      <c r="L409" s="71">
        <f t="shared" si="236"/>
        <v>88.27</v>
      </c>
      <c r="M409" s="71">
        <f t="shared" si="236"/>
        <v>88.27</v>
      </c>
      <c r="N409" s="71">
        <f t="shared" si="236"/>
        <v>88.27</v>
      </c>
      <c r="O409" s="71">
        <f t="shared" si="236"/>
        <v>88.27</v>
      </c>
      <c r="P409" s="71">
        <f t="shared" si="236"/>
        <v>88.27</v>
      </c>
      <c r="Q409" s="71">
        <f t="shared" si="236"/>
        <v>88.27</v>
      </c>
      <c r="R409" s="71">
        <f t="shared" si="236"/>
        <v>88.27</v>
      </c>
      <c r="S409" s="71">
        <f t="shared" si="236"/>
        <v>88.27</v>
      </c>
      <c r="T409" s="71">
        <f t="shared" si="236"/>
        <v>88.27</v>
      </c>
      <c r="U409" s="71">
        <f t="shared" si="236"/>
        <v>88.27</v>
      </c>
      <c r="V409" s="71">
        <f t="shared" si="236"/>
        <v>88.27</v>
      </c>
      <c r="W409" s="71">
        <f t="shared" si="236"/>
        <v>88.27</v>
      </c>
      <c r="X409" s="71">
        <f t="shared" si="236"/>
        <v>88.27</v>
      </c>
      <c r="Y409" s="71">
        <f t="shared" si="236"/>
        <v>88.27</v>
      </c>
      <c r="Z409" s="71">
        <f t="shared" si="236"/>
        <v>88.27</v>
      </c>
      <c r="AA409" s="71">
        <f t="shared" si="236"/>
        <v>88.27</v>
      </c>
    </row>
    <row r="410" spans="1:27" ht="12.75" customHeight="1" x14ac:dyDescent="0.3">
      <c r="A410" s="162" t="s">
        <v>635</v>
      </c>
      <c r="B410" s="54" t="str">
        <f>"18"&amp;"."&amp;$B$662&amp;"."&amp;$B$663</f>
        <v>18.03.2024</v>
      </c>
      <c r="C410" s="134" t="s">
        <v>76</v>
      </c>
      <c r="D410" s="135">
        <f>ROUND(((D411+D412+D414+D413)/1000),5)</f>
        <v>3.7411099999999999</v>
      </c>
      <c r="E410" s="135">
        <f>ROUND(((E411+E412+E414+E413)/1000),5)</f>
        <v>3.60812</v>
      </c>
      <c r="F410" s="135">
        <f>ROUND(((F411+F412+F414+F413)/1000),5)</f>
        <v>3.5694300000000001</v>
      </c>
      <c r="G410" s="135">
        <f t="shared" ref="G410:AA410" si="237">ROUND(((G411+G412+G414+G413)/1000),5)</f>
        <v>3.5672899999999998</v>
      </c>
      <c r="H410" s="135">
        <f t="shared" si="237"/>
        <v>3.6068799999999999</v>
      </c>
      <c r="I410" s="135">
        <f t="shared" si="237"/>
        <v>3.7132200000000002</v>
      </c>
      <c r="J410" s="135">
        <f t="shared" si="237"/>
        <v>3.7981699999999998</v>
      </c>
      <c r="K410" s="135">
        <f t="shared" si="237"/>
        <v>4.1425400000000003</v>
      </c>
      <c r="L410" s="135">
        <f t="shared" si="237"/>
        <v>4.2540300000000002</v>
      </c>
      <c r="M410" s="135">
        <f t="shared" si="237"/>
        <v>4.3379599999999998</v>
      </c>
      <c r="N410" s="135">
        <f t="shared" si="237"/>
        <v>4.3473199999999999</v>
      </c>
      <c r="O410" s="135">
        <f t="shared" si="237"/>
        <v>4.39459</v>
      </c>
      <c r="P410" s="135">
        <f t="shared" si="237"/>
        <v>4.3457999999999997</v>
      </c>
      <c r="Q410" s="135">
        <f t="shared" si="237"/>
        <v>4.3473499999999996</v>
      </c>
      <c r="R410" s="135">
        <f t="shared" si="237"/>
        <v>4.3348300000000002</v>
      </c>
      <c r="S410" s="135">
        <f t="shared" si="237"/>
        <v>4.2952300000000001</v>
      </c>
      <c r="T410" s="135">
        <f t="shared" si="237"/>
        <v>4.2831400000000004</v>
      </c>
      <c r="U410" s="135">
        <f t="shared" si="237"/>
        <v>4.18018</v>
      </c>
      <c r="V410" s="135">
        <f t="shared" si="237"/>
        <v>4.2394999999999996</v>
      </c>
      <c r="W410" s="135">
        <f t="shared" si="237"/>
        <v>4.3085300000000002</v>
      </c>
      <c r="X410" s="135">
        <f t="shared" si="237"/>
        <v>4.2407599999999999</v>
      </c>
      <c r="Y410" s="135">
        <f t="shared" si="237"/>
        <v>4.0886800000000001</v>
      </c>
      <c r="Z410" s="135">
        <f t="shared" si="237"/>
        <v>3.86354</v>
      </c>
      <c r="AA410" s="135">
        <f t="shared" si="237"/>
        <v>3.7488000000000001</v>
      </c>
    </row>
    <row r="411" spans="1:27" ht="12.75" customHeight="1" outlineLevel="1" x14ac:dyDescent="0.3">
      <c r="A411" s="163" t="s">
        <v>636</v>
      </c>
      <c r="B411" s="94" t="s">
        <v>238</v>
      </c>
      <c r="C411" s="70" t="s">
        <v>79</v>
      </c>
      <c r="D411" s="71">
        <v>1424.36</v>
      </c>
      <c r="E411" s="71">
        <v>1291.3699999999999</v>
      </c>
      <c r="F411" s="71">
        <v>1252.68</v>
      </c>
      <c r="G411" s="71">
        <v>1250.54</v>
      </c>
      <c r="H411" s="71">
        <v>1290.1300000000001</v>
      </c>
      <c r="I411" s="71">
        <v>1396.47</v>
      </c>
      <c r="J411" s="71">
        <v>1481.42</v>
      </c>
      <c r="K411" s="71">
        <v>1825.79</v>
      </c>
      <c r="L411" s="71">
        <v>1937.28</v>
      </c>
      <c r="M411" s="71">
        <v>2021.21</v>
      </c>
      <c r="N411" s="71">
        <v>2030.57</v>
      </c>
      <c r="O411" s="71">
        <v>2077.84</v>
      </c>
      <c r="P411" s="71">
        <v>2029.05</v>
      </c>
      <c r="Q411" s="71">
        <v>2030.6</v>
      </c>
      <c r="R411" s="71">
        <v>2018.08</v>
      </c>
      <c r="S411" s="71">
        <v>1978.48</v>
      </c>
      <c r="T411" s="71">
        <v>1966.39</v>
      </c>
      <c r="U411" s="71">
        <v>1863.43</v>
      </c>
      <c r="V411" s="71">
        <v>1922.75</v>
      </c>
      <c r="W411" s="71">
        <v>1991.78</v>
      </c>
      <c r="X411" s="71">
        <v>1924.01</v>
      </c>
      <c r="Y411" s="71">
        <v>1771.93</v>
      </c>
      <c r="Z411" s="71">
        <v>1546.79</v>
      </c>
      <c r="AA411" s="71">
        <v>1432.05</v>
      </c>
    </row>
    <row r="412" spans="1:27" ht="12.75" customHeight="1" outlineLevel="1" x14ac:dyDescent="0.3">
      <c r="A412" s="163" t="s">
        <v>637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customHeight="1" outlineLevel="1" x14ac:dyDescent="0.3">
      <c r="A413" s="163" t="s">
        <v>638</v>
      </c>
      <c r="B413" s="94" t="s">
        <v>83</v>
      </c>
      <c r="C413" s="70" t="s">
        <v>79</v>
      </c>
      <c r="D413" s="71">
        <v>5.59</v>
      </c>
      <c r="E413" s="71">
        <v>5.59</v>
      </c>
      <c r="F413" s="71">
        <v>5.59</v>
      </c>
      <c r="G413" s="71">
        <v>5.59</v>
      </c>
      <c r="H413" s="71">
        <v>5.59</v>
      </c>
      <c r="I413" s="71">
        <v>5.59</v>
      </c>
      <c r="J413" s="71">
        <v>5.59</v>
      </c>
      <c r="K413" s="71">
        <v>5.59</v>
      </c>
      <c r="L413" s="71">
        <v>5.59</v>
      </c>
      <c r="M413" s="71">
        <v>5.59</v>
      </c>
      <c r="N413" s="71">
        <v>5.59</v>
      </c>
      <c r="O413" s="71">
        <v>5.59</v>
      </c>
      <c r="P413" s="71">
        <v>5.59</v>
      </c>
      <c r="Q413" s="71">
        <v>5.59</v>
      </c>
      <c r="R413" s="71">
        <v>5.59</v>
      </c>
      <c r="S413" s="71">
        <v>5.59</v>
      </c>
      <c r="T413" s="71">
        <v>5.59</v>
      </c>
      <c r="U413" s="71">
        <v>5.59</v>
      </c>
      <c r="V413" s="71">
        <v>5.59</v>
      </c>
      <c r="W413" s="71">
        <v>5.59</v>
      </c>
      <c r="X413" s="71">
        <v>5.59</v>
      </c>
      <c r="Y413" s="71">
        <v>5.59</v>
      </c>
      <c r="Z413" s="71">
        <v>5.59</v>
      </c>
      <c r="AA413" s="71">
        <v>5.59</v>
      </c>
    </row>
    <row r="414" spans="1:27" ht="12.75" customHeight="1" outlineLevel="1" x14ac:dyDescent="0.3">
      <c r="A414" s="163" t="s">
        <v>639</v>
      </c>
      <c r="B414" s="94" t="s">
        <v>81</v>
      </c>
      <c r="C414" s="70" t="s">
        <v>79</v>
      </c>
      <c r="D414" s="71">
        <f>$D$11</f>
        <v>88.27</v>
      </c>
      <c r="E414" s="71">
        <f t="shared" ref="E414:AA414" si="239">$D$11</f>
        <v>88.27</v>
      </c>
      <c r="F414" s="71">
        <f t="shared" si="239"/>
        <v>88.27</v>
      </c>
      <c r="G414" s="71">
        <f t="shared" si="239"/>
        <v>88.27</v>
      </c>
      <c r="H414" s="71">
        <f t="shared" si="239"/>
        <v>88.27</v>
      </c>
      <c r="I414" s="71">
        <f t="shared" si="239"/>
        <v>88.27</v>
      </c>
      <c r="J414" s="71">
        <f t="shared" si="239"/>
        <v>88.27</v>
      </c>
      <c r="K414" s="71">
        <f t="shared" si="239"/>
        <v>88.27</v>
      </c>
      <c r="L414" s="71">
        <f t="shared" si="239"/>
        <v>88.27</v>
      </c>
      <c r="M414" s="71">
        <f t="shared" si="239"/>
        <v>88.27</v>
      </c>
      <c r="N414" s="71">
        <f t="shared" si="239"/>
        <v>88.27</v>
      </c>
      <c r="O414" s="71">
        <f t="shared" si="239"/>
        <v>88.27</v>
      </c>
      <c r="P414" s="71">
        <f t="shared" si="239"/>
        <v>88.27</v>
      </c>
      <c r="Q414" s="71">
        <f t="shared" si="239"/>
        <v>88.27</v>
      </c>
      <c r="R414" s="71">
        <f t="shared" si="239"/>
        <v>88.27</v>
      </c>
      <c r="S414" s="71">
        <f t="shared" si="239"/>
        <v>88.27</v>
      </c>
      <c r="T414" s="71">
        <f t="shared" si="239"/>
        <v>88.27</v>
      </c>
      <c r="U414" s="71">
        <f t="shared" si="239"/>
        <v>88.27</v>
      </c>
      <c r="V414" s="71">
        <f t="shared" si="239"/>
        <v>88.27</v>
      </c>
      <c r="W414" s="71">
        <f t="shared" si="239"/>
        <v>88.27</v>
      </c>
      <c r="X414" s="71">
        <f t="shared" si="239"/>
        <v>88.27</v>
      </c>
      <c r="Y414" s="71">
        <f t="shared" si="239"/>
        <v>88.27</v>
      </c>
      <c r="Z414" s="71">
        <f t="shared" si="239"/>
        <v>88.27</v>
      </c>
      <c r="AA414" s="71">
        <f t="shared" si="239"/>
        <v>88.27</v>
      </c>
    </row>
    <row r="415" spans="1:27" ht="12.75" customHeight="1" x14ac:dyDescent="0.3">
      <c r="A415" s="162" t="s">
        <v>640</v>
      </c>
      <c r="B415" s="54" t="str">
        <f>"19"&amp;"."&amp;$B$662&amp;"."&amp;$B$663</f>
        <v>19.03.2024</v>
      </c>
      <c r="C415" s="134" t="s">
        <v>76</v>
      </c>
      <c r="D415" s="135">
        <f>ROUND(((D416+D417+D419+D418)/1000),5)</f>
        <v>3.6077900000000001</v>
      </c>
      <c r="E415" s="135">
        <f>ROUND(((E416+E417+E419+E418)/1000),5)</f>
        <v>3.5430700000000002</v>
      </c>
      <c r="F415" s="135">
        <f>ROUND(((F416+F417+F419+F418)/1000),5)</f>
        <v>3.5160200000000001</v>
      </c>
      <c r="G415" s="135">
        <f t="shared" ref="G415:AA415" si="240">ROUND(((G416+G417+G419+G418)/1000),5)</f>
        <v>3.5107599999999999</v>
      </c>
      <c r="H415" s="135">
        <f t="shared" si="240"/>
        <v>3.5398100000000001</v>
      </c>
      <c r="I415" s="135">
        <f t="shared" si="240"/>
        <v>3.6349399999999998</v>
      </c>
      <c r="J415" s="135">
        <f t="shared" si="240"/>
        <v>3.76736</v>
      </c>
      <c r="K415" s="135">
        <f t="shared" si="240"/>
        <v>3.9117199999999999</v>
      </c>
      <c r="L415" s="135">
        <f t="shared" si="240"/>
        <v>4.1180599999999998</v>
      </c>
      <c r="M415" s="135">
        <f t="shared" si="240"/>
        <v>4.2328599999999996</v>
      </c>
      <c r="N415" s="135">
        <f t="shared" si="240"/>
        <v>4.2438799999999999</v>
      </c>
      <c r="O415" s="135">
        <f t="shared" si="240"/>
        <v>4.2668299999999997</v>
      </c>
      <c r="P415" s="135">
        <f t="shared" si="240"/>
        <v>4.2209199999999996</v>
      </c>
      <c r="Q415" s="135">
        <f t="shared" si="240"/>
        <v>4.2507599999999996</v>
      </c>
      <c r="R415" s="135">
        <f t="shared" si="240"/>
        <v>4.1821299999999999</v>
      </c>
      <c r="S415" s="135">
        <f t="shared" si="240"/>
        <v>4.1544699999999999</v>
      </c>
      <c r="T415" s="135">
        <f t="shared" si="240"/>
        <v>4.1053600000000001</v>
      </c>
      <c r="U415" s="135">
        <f t="shared" si="240"/>
        <v>4.0154800000000002</v>
      </c>
      <c r="V415" s="135">
        <f t="shared" si="240"/>
        <v>4.1730499999999999</v>
      </c>
      <c r="W415" s="135">
        <f t="shared" si="240"/>
        <v>4.28179</v>
      </c>
      <c r="X415" s="135">
        <f t="shared" si="240"/>
        <v>4.1742100000000004</v>
      </c>
      <c r="Y415" s="135">
        <f t="shared" si="240"/>
        <v>4.0298800000000004</v>
      </c>
      <c r="Z415" s="135">
        <f t="shared" si="240"/>
        <v>3.8319800000000002</v>
      </c>
      <c r="AA415" s="135">
        <f t="shared" si="240"/>
        <v>3.6854</v>
      </c>
    </row>
    <row r="416" spans="1:27" ht="12.75" customHeight="1" outlineLevel="1" x14ac:dyDescent="0.3">
      <c r="A416" s="163" t="s">
        <v>641</v>
      </c>
      <c r="B416" s="94" t="s">
        <v>238</v>
      </c>
      <c r="C416" s="70" t="s">
        <v>79</v>
      </c>
      <c r="D416" s="71">
        <v>1291.04</v>
      </c>
      <c r="E416" s="71">
        <v>1226.32</v>
      </c>
      <c r="F416" s="71">
        <v>1199.27</v>
      </c>
      <c r="G416" s="71">
        <v>1194.01</v>
      </c>
      <c r="H416" s="71">
        <v>1223.06</v>
      </c>
      <c r="I416" s="71">
        <v>1318.19</v>
      </c>
      <c r="J416" s="71">
        <v>1450.61</v>
      </c>
      <c r="K416" s="71">
        <v>1594.97</v>
      </c>
      <c r="L416" s="71">
        <v>1801.31</v>
      </c>
      <c r="M416" s="71">
        <v>1916.11</v>
      </c>
      <c r="N416" s="71">
        <v>1927.13</v>
      </c>
      <c r="O416" s="71">
        <v>1950.08</v>
      </c>
      <c r="P416" s="71">
        <v>1904.17</v>
      </c>
      <c r="Q416" s="71">
        <v>1934.01</v>
      </c>
      <c r="R416" s="71">
        <v>1865.38</v>
      </c>
      <c r="S416" s="71">
        <v>1837.72</v>
      </c>
      <c r="T416" s="71">
        <v>1788.61</v>
      </c>
      <c r="U416" s="71">
        <v>1698.73</v>
      </c>
      <c r="V416" s="71">
        <v>1856.3</v>
      </c>
      <c r="W416" s="71">
        <v>1965.04</v>
      </c>
      <c r="X416" s="71">
        <v>1857.46</v>
      </c>
      <c r="Y416" s="71">
        <v>1713.13</v>
      </c>
      <c r="Z416" s="71">
        <v>1515.23</v>
      </c>
      <c r="AA416" s="71">
        <v>1368.65</v>
      </c>
    </row>
    <row r="417" spans="1:27" ht="12.75" customHeight="1" outlineLevel="1" x14ac:dyDescent="0.3">
      <c r="A417" s="163" t="s">
        <v>642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customHeight="1" outlineLevel="1" x14ac:dyDescent="0.3">
      <c r="A418" s="163" t="s">
        <v>643</v>
      </c>
      <c r="B418" s="94" t="s">
        <v>83</v>
      </c>
      <c r="C418" s="70" t="s">
        <v>79</v>
      </c>
      <c r="D418" s="183">
        <v>5.59</v>
      </c>
      <c r="E418" s="183">
        <v>5.59</v>
      </c>
      <c r="F418" s="183">
        <v>5.59</v>
      </c>
      <c r="G418" s="183">
        <v>5.59</v>
      </c>
      <c r="H418" s="183">
        <v>5.59</v>
      </c>
      <c r="I418" s="183">
        <v>5.59</v>
      </c>
      <c r="J418" s="183">
        <v>5.59</v>
      </c>
      <c r="K418" s="183">
        <v>5.59</v>
      </c>
      <c r="L418" s="183">
        <v>5.59</v>
      </c>
      <c r="M418" s="183">
        <v>5.59</v>
      </c>
      <c r="N418" s="183">
        <v>5.59</v>
      </c>
      <c r="O418" s="183">
        <v>5.59</v>
      </c>
      <c r="P418" s="183">
        <v>5.59</v>
      </c>
      <c r="Q418" s="183">
        <v>5.59</v>
      </c>
      <c r="R418" s="183">
        <v>5.59</v>
      </c>
      <c r="S418" s="183">
        <v>5.59</v>
      </c>
      <c r="T418" s="183">
        <v>5.59</v>
      </c>
      <c r="U418" s="183">
        <v>5.59</v>
      </c>
      <c r="V418" s="183">
        <v>5.59</v>
      </c>
      <c r="W418" s="183">
        <v>5.59</v>
      </c>
      <c r="X418" s="183">
        <v>5.59</v>
      </c>
      <c r="Y418" s="183">
        <v>5.59</v>
      </c>
      <c r="Z418" s="183">
        <v>5.59</v>
      </c>
      <c r="AA418" s="183">
        <v>5.59</v>
      </c>
    </row>
    <row r="419" spans="1:27" ht="12.75" customHeight="1" outlineLevel="1" x14ac:dyDescent="0.3">
      <c r="A419" s="163" t="s">
        <v>644</v>
      </c>
      <c r="B419" s="94" t="s">
        <v>81</v>
      </c>
      <c r="C419" s="70" t="s">
        <v>79</v>
      </c>
      <c r="D419" s="71">
        <f>$D$11</f>
        <v>88.27</v>
      </c>
      <c r="E419" s="71">
        <f t="shared" ref="E419:AA419" si="242">$D$11</f>
        <v>88.27</v>
      </c>
      <c r="F419" s="71">
        <f t="shared" si="242"/>
        <v>88.27</v>
      </c>
      <c r="G419" s="71">
        <f t="shared" si="242"/>
        <v>88.27</v>
      </c>
      <c r="H419" s="71">
        <f t="shared" si="242"/>
        <v>88.27</v>
      </c>
      <c r="I419" s="71">
        <f t="shared" si="242"/>
        <v>88.27</v>
      </c>
      <c r="J419" s="71">
        <f t="shared" si="242"/>
        <v>88.27</v>
      </c>
      <c r="K419" s="71">
        <f t="shared" si="242"/>
        <v>88.27</v>
      </c>
      <c r="L419" s="71">
        <f t="shared" si="242"/>
        <v>88.27</v>
      </c>
      <c r="M419" s="71">
        <f t="shared" si="242"/>
        <v>88.27</v>
      </c>
      <c r="N419" s="71">
        <f t="shared" si="242"/>
        <v>88.27</v>
      </c>
      <c r="O419" s="71">
        <f t="shared" si="242"/>
        <v>88.27</v>
      </c>
      <c r="P419" s="71">
        <f t="shared" si="242"/>
        <v>88.27</v>
      </c>
      <c r="Q419" s="71">
        <f t="shared" si="242"/>
        <v>88.27</v>
      </c>
      <c r="R419" s="71">
        <f t="shared" si="242"/>
        <v>88.27</v>
      </c>
      <c r="S419" s="71">
        <f t="shared" si="242"/>
        <v>88.27</v>
      </c>
      <c r="T419" s="71">
        <f t="shared" si="242"/>
        <v>88.27</v>
      </c>
      <c r="U419" s="71">
        <f t="shared" si="242"/>
        <v>88.27</v>
      </c>
      <c r="V419" s="71">
        <f t="shared" si="242"/>
        <v>88.27</v>
      </c>
      <c r="W419" s="71">
        <f t="shared" si="242"/>
        <v>88.27</v>
      </c>
      <c r="X419" s="71">
        <f t="shared" si="242"/>
        <v>88.27</v>
      </c>
      <c r="Y419" s="71">
        <f t="shared" si="242"/>
        <v>88.27</v>
      </c>
      <c r="Z419" s="71">
        <f t="shared" si="242"/>
        <v>88.27</v>
      </c>
      <c r="AA419" s="71">
        <f t="shared" si="242"/>
        <v>88.27</v>
      </c>
    </row>
    <row r="420" spans="1:27" ht="12.75" customHeight="1" x14ac:dyDescent="0.3">
      <c r="A420" s="162" t="s">
        <v>645</v>
      </c>
      <c r="B420" s="54" t="str">
        <f>"20"&amp;"."&amp;$B$662&amp;"."&amp;$B$663</f>
        <v>20.03.2024</v>
      </c>
      <c r="C420" s="134" t="s">
        <v>76</v>
      </c>
      <c r="D420" s="135">
        <f>ROUND(((D421+D422+D424+D423)/1000),5)</f>
        <v>3.5967899999999999</v>
      </c>
      <c r="E420" s="135">
        <f>ROUND(((E421+E422+E424+E423)/1000),5)</f>
        <v>3.5295999999999998</v>
      </c>
      <c r="F420" s="135">
        <f>ROUND(((F421+F422+F424+F423)/1000),5)</f>
        <v>3.4986700000000002</v>
      </c>
      <c r="G420" s="135">
        <f t="shared" ref="G420:AA420" si="243">ROUND(((G421+G422+G424+G423)/1000),5)</f>
        <v>3.4957099999999999</v>
      </c>
      <c r="H420" s="135">
        <f t="shared" si="243"/>
        <v>3.5272800000000002</v>
      </c>
      <c r="I420" s="135">
        <f t="shared" si="243"/>
        <v>3.6354899999999999</v>
      </c>
      <c r="J420" s="135">
        <f t="shared" si="243"/>
        <v>3.7690199999999998</v>
      </c>
      <c r="K420" s="135">
        <f t="shared" si="243"/>
        <v>3.8542000000000001</v>
      </c>
      <c r="L420" s="135">
        <f t="shared" si="243"/>
        <v>4.0971399999999996</v>
      </c>
      <c r="M420" s="135">
        <f t="shared" si="243"/>
        <v>4.2112999999999996</v>
      </c>
      <c r="N420" s="135">
        <f t="shared" si="243"/>
        <v>4.2382400000000002</v>
      </c>
      <c r="O420" s="135">
        <f t="shared" si="243"/>
        <v>4.2597100000000001</v>
      </c>
      <c r="P420" s="135">
        <f t="shared" si="243"/>
        <v>4.2253499999999997</v>
      </c>
      <c r="Q420" s="135">
        <f t="shared" si="243"/>
        <v>4.2392099999999999</v>
      </c>
      <c r="R420" s="135">
        <f t="shared" si="243"/>
        <v>4.2103900000000003</v>
      </c>
      <c r="S420" s="135">
        <f t="shared" si="243"/>
        <v>4.1868499999999997</v>
      </c>
      <c r="T420" s="135">
        <f t="shared" si="243"/>
        <v>4.1601299999999997</v>
      </c>
      <c r="U420" s="135">
        <f t="shared" si="243"/>
        <v>4.0752600000000001</v>
      </c>
      <c r="V420" s="135">
        <f t="shared" si="243"/>
        <v>4.1547099999999997</v>
      </c>
      <c r="W420" s="135">
        <f t="shared" si="243"/>
        <v>4.2238300000000004</v>
      </c>
      <c r="X420" s="135">
        <f t="shared" si="243"/>
        <v>4.1400199999999998</v>
      </c>
      <c r="Y420" s="135">
        <f t="shared" si="243"/>
        <v>4.0662399999999996</v>
      </c>
      <c r="Z420" s="135">
        <f t="shared" si="243"/>
        <v>3.8422000000000001</v>
      </c>
      <c r="AA420" s="135">
        <f t="shared" si="243"/>
        <v>3.7586400000000002</v>
      </c>
    </row>
    <row r="421" spans="1:27" ht="12.75" customHeight="1" outlineLevel="1" x14ac:dyDescent="0.3">
      <c r="A421" s="163" t="s">
        <v>646</v>
      </c>
      <c r="B421" s="94" t="s">
        <v>238</v>
      </c>
      <c r="C421" s="70" t="s">
        <v>79</v>
      </c>
      <c r="D421" s="71">
        <v>1280.04</v>
      </c>
      <c r="E421" s="71">
        <v>1212.8499999999999</v>
      </c>
      <c r="F421" s="71">
        <v>1181.92</v>
      </c>
      <c r="G421" s="71">
        <v>1178.96</v>
      </c>
      <c r="H421" s="71">
        <v>1210.53</v>
      </c>
      <c r="I421" s="71">
        <v>1318.74</v>
      </c>
      <c r="J421" s="71">
        <v>1452.27</v>
      </c>
      <c r="K421" s="71">
        <v>1537.45</v>
      </c>
      <c r="L421" s="71">
        <v>1780.39</v>
      </c>
      <c r="M421" s="71">
        <v>1894.55</v>
      </c>
      <c r="N421" s="71">
        <v>1921.49</v>
      </c>
      <c r="O421" s="71">
        <v>1942.96</v>
      </c>
      <c r="P421" s="71">
        <v>1908.6</v>
      </c>
      <c r="Q421" s="71">
        <v>1922.46</v>
      </c>
      <c r="R421" s="71">
        <v>1893.64</v>
      </c>
      <c r="S421" s="71">
        <v>1870.1</v>
      </c>
      <c r="T421" s="71">
        <v>1843.38</v>
      </c>
      <c r="U421" s="71">
        <v>1758.51</v>
      </c>
      <c r="V421" s="71">
        <v>1837.96</v>
      </c>
      <c r="W421" s="71">
        <v>1907.08</v>
      </c>
      <c r="X421" s="71">
        <v>1823.27</v>
      </c>
      <c r="Y421" s="71">
        <v>1749.49</v>
      </c>
      <c r="Z421" s="71">
        <v>1525.45</v>
      </c>
      <c r="AA421" s="71">
        <v>1441.89</v>
      </c>
    </row>
    <row r="422" spans="1:27" ht="12.75" customHeight="1" outlineLevel="1" x14ac:dyDescent="0.3">
      <c r="A422" s="163" t="s">
        <v>647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customHeight="1" outlineLevel="1" x14ac:dyDescent="0.3">
      <c r="A423" s="163" t="s">
        <v>648</v>
      </c>
      <c r="B423" s="94" t="s">
        <v>83</v>
      </c>
      <c r="C423" s="70" t="s">
        <v>79</v>
      </c>
      <c r="D423" s="71">
        <v>5.59</v>
      </c>
      <c r="E423" s="71">
        <v>5.59</v>
      </c>
      <c r="F423" s="71">
        <v>5.59</v>
      </c>
      <c r="G423" s="71">
        <v>5.59</v>
      </c>
      <c r="H423" s="71">
        <v>5.59</v>
      </c>
      <c r="I423" s="71">
        <v>5.59</v>
      </c>
      <c r="J423" s="71">
        <v>5.59</v>
      </c>
      <c r="K423" s="71">
        <v>5.59</v>
      </c>
      <c r="L423" s="71">
        <v>5.59</v>
      </c>
      <c r="M423" s="71">
        <v>5.59</v>
      </c>
      <c r="N423" s="71">
        <v>5.59</v>
      </c>
      <c r="O423" s="71">
        <v>5.59</v>
      </c>
      <c r="P423" s="71">
        <v>5.59</v>
      </c>
      <c r="Q423" s="71">
        <v>5.59</v>
      </c>
      <c r="R423" s="71">
        <v>5.59</v>
      </c>
      <c r="S423" s="71">
        <v>5.59</v>
      </c>
      <c r="T423" s="71">
        <v>5.59</v>
      </c>
      <c r="U423" s="71">
        <v>5.59</v>
      </c>
      <c r="V423" s="71">
        <v>5.59</v>
      </c>
      <c r="W423" s="71">
        <v>5.59</v>
      </c>
      <c r="X423" s="71">
        <v>5.59</v>
      </c>
      <c r="Y423" s="71">
        <v>5.59</v>
      </c>
      <c r="Z423" s="71">
        <v>5.59</v>
      </c>
      <c r="AA423" s="71">
        <v>5.59</v>
      </c>
    </row>
    <row r="424" spans="1:27" ht="12.75" customHeight="1" outlineLevel="1" x14ac:dyDescent="0.3">
      <c r="A424" s="163" t="s">
        <v>649</v>
      </c>
      <c r="B424" s="94" t="s">
        <v>81</v>
      </c>
      <c r="C424" s="70" t="s">
        <v>79</v>
      </c>
      <c r="D424" s="71">
        <f>$D$11</f>
        <v>88.27</v>
      </c>
      <c r="E424" s="71">
        <f t="shared" ref="E424:AA424" si="245">$D$11</f>
        <v>88.27</v>
      </c>
      <c r="F424" s="71">
        <f t="shared" si="245"/>
        <v>88.27</v>
      </c>
      <c r="G424" s="71">
        <f t="shared" si="245"/>
        <v>88.27</v>
      </c>
      <c r="H424" s="71">
        <f t="shared" si="245"/>
        <v>88.27</v>
      </c>
      <c r="I424" s="71">
        <f t="shared" si="245"/>
        <v>88.27</v>
      </c>
      <c r="J424" s="71">
        <f t="shared" si="245"/>
        <v>88.27</v>
      </c>
      <c r="K424" s="71">
        <f t="shared" si="245"/>
        <v>88.27</v>
      </c>
      <c r="L424" s="71">
        <f t="shared" si="245"/>
        <v>88.27</v>
      </c>
      <c r="M424" s="71">
        <f t="shared" si="245"/>
        <v>88.27</v>
      </c>
      <c r="N424" s="71">
        <f t="shared" si="245"/>
        <v>88.27</v>
      </c>
      <c r="O424" s="71">
        <f t="shared" si="245"/>
        <v>88.27</v>
      </c>
      <c r="P424" s="71">
        <f t="shared" si="245"/>
        <v>88.27</v>
      </c>
      <c r="Q424" s="71">
        <f t="shared" si="245"/>
        <v>88.27</v>
      </c>
      <c r="R424" s="71">
        <f t="shared" si="245"/>
        <v>88.27</v>
      </c>
      <c r="S424" s="71">
        <f t="shared" si="245"/>
        <v>88.27</v>
      </c>
      <c r="T424" s="71">
        <f t="shared" si="245"/>
        <v>88.27</v>
      </c>
      <c r="U424" s="71">
        <f t="shared" si="245"/>
        <v>88.27</v>
      </c>
      <c r="V424" s="71">
        <f t="shared" si="245"/>
        <v>88.27</v>
      </c>
      <c r="W424" s="71">
        <f t="shared" si="245"/>
        <v>88.27</v>
      </c>
      <c r="X424" s="71">
        <f t="shared" si="245"/>
        <v>88.27</v>
      </c>
      <c r="Y424" s="71">
        <f t="shared" si="245"/>
        <v>88.27</v>
      </c>
      <c r="Z424" s="71">
        <f t="shared" si="245"/>
        <v>88.27</v>
      </c>
      <c r="AA424" s="71">
        <f t="shared" si="245"/>
        <v>88.27</v>
      </c>
    </row>
    <row r="425" spans="1:27" ht="12.75" customHeight="1" x14ac:dyDescent="0.3">
      <c r="A425" s="162" t="s">
        <v>650</v>
      </c>
      <c r="B425" s="54" t="str">
        <f>"21"&amp;"."&amp;$B$662&amp;"."&amp;$B$663</f>
        <v>21.03.2024</v>
      </c>
      <c r="C425" s="134" t="s">
        <v>76</v>
      </c>
      <c r="D425" s="135">
        <f>ROUND(((D426+D427+D429+D428)/1000),5)</f>
        <v>3.6757</v>
      </c>
      <c r="E425" s="135">
        <f>ROUND(((E426+E427+E429+E428)/1000),5)</f>
        <v>3.5839699999999999</v>
      </c>
      <c r="F425" s="135">
        <f>ROUND(((F426+F427+F429+F428)/1000),5)</f>
        <v>3.5468199999999999</v>
      </c>
      <c r="G425" s="135">
        <f t="shared" ref="G425:AA425" si="246">ROUND(((G426+G427+G429+G428)/1000),5)</f>
        <v>3.5436800000000002</v>
      </c>
      <c r="H425" s="135">
        <f t="shared" si="246"/>
        <v>3.5767500000000001</v>
      </c>
      <c r="I425" s="135">
        <f t="shared" si="246"/>
        <v>3.7129400000000001</v>
      </c>
      <c r="J425" s="135">
        <f t="shared" si="246"/>
        <v>3.8045100000000001</v>
      </c>
      <c r="K425" s="135">
        <f t="shared" si="246"/>
        <v>4.01884</v>
      </c>
      <c r="L425" s="135">
        <f t="shared" si="246"/>
        <v>4.1687399999999997</v>
      </c>
      <c r="M425" s="135">
        <f t="shared" si="246"/>
        <v>4.2470400000000001</v>
      </c>
      <c r="N425" s="135">
        <f t="shared" si="246"/>
        <v>4.2490500000000004</v>
      </c>
      <c r="O425" s="135">
        <f t="shared" si="246"/>
        <v>4.2534400000000003</v>
      </c>
      <c r="P425" s="135">
        <f t="shared" si="246"/>
        <v>4.2266300000000001</v>
      </c>
      <c r="Q425" s="135">
        <f t="shared" si="246"/>
        <v>4.2374799999999997</v>
      </c>
      <c r="R425" s="135">
        <f t="shared" si="246"/>
        <v>4.2126999999999999</v>
      </c>
      <c r="S425" s="135">
        <f t="shared" si="246"/>
        <v>4.1915899999999997</v>
      </c>
      <c r="T425" s="135">
        <f t="shared" si="246"/>
        <v>4.1838899999999999</v>
      </c>
      <c r="U425" s="135">
        <f t="shared" si="246"/>
        <v>4.1237300000000001</v>
      </c>
      <c r="V425" s="135">
        <f t="shared" si="246"/>
        <v>4.1691700000000003</v>
      </c>
      <c r="W425" s="135">
        <f t="shared" si="246"/>
        <v>4.2460699999999996</v>
      </c>
      <c r="X425" s="135">
        <f t="shared" si="246"/>
        <v>4.2073400000000003</v>
      </c>
      <c r="Y425" s="135">
        <f t="shared" si="246"/>
        <v>4.17232</v>
      </c>
      <c r="Z425" s="135">
        <f t="shared" si="246"/>
        <v>3.9113099999999998</v>
      </c>
      <c r="AA425" s="135">
        <f t="shared" si="246"/>
        <v>3.7770600000000001</v>
      </c>
    </row>
    <row r="426" spans="1:27" ht="12.75" customHeight="1" outlineLevel="1" x14ac:dyDescent="0.3">
      <c r="A426" s="163" t="s">
        <v>651</v>
      </c>
      <c r="B426" s="94" t="s">
        <v>238</v>
      </c>
      <c r="C426" s="70" t="s">
        <v>79</v>
      </c>
      <c r="D426" s="71">
        <v>1358.95</v>
      </c>
      <c r="E426" s="71">
        <v>1267.22</v>
      </c>
      <c r="F426" s="71">
        <v>1230.07</v>
      </c>
      <c r="G426" s="71">
        <v>1226.93</v>
      </c>
      <c r="H426" s="71">
        <v>1260</v>
      </c>
      <c r="I426" s="71">
        <v>1396.19</v>
      </c>
      <c r="J426" s="71">
        <v>1487.76</v>
      </c>
      <c r="K426" s="71">
        <v>1702.09</v>
      </c>
      <c r="L426" s="71">
        <v>1851.99</v>
      </c>
      <c r="M426" s="71">
        <v>1930.29</v>
      </c>
      <c r="N426" s="71">
        <v>1932.3</v>
      </c>
      <c r="O426" s="71">
        <v>1936.69</v>
      </c>
      <c r="P426" s="71">
        <v>1909.88</v>
      </c>
      <c r="Q426" s="71">
        <v>1920.73</v>
      </c>
      <c r="R426" s="71">
        <v>1895.95</v>
      </c>
      <c r="S426" s="71">
        <v>1874.84</v>
      </c>
      <c r="T426" s="71">
        <v>1867.14</v>
      </c>
      <c r="U426" s="71">
        <v>1806.98</v>
      </c>
      <c r="V426" s="71">
        <v>1852.42</v>
      </c>
      <c r="W426" s="71">
        <v>1929.32</v>
      </c>
      <c r="X426" s="71">
        <v>1890.59</v>
      </c>
      <c r="Y426" s="71">
        <v>1855.57</v>
      </c>
      <c r="Z426" s="71">
        <v>1594.56</v>
      </c>
      <c r="AA426" s="71">
        <v>1460.31</v>
      </c>
    </row>
    <row r="427" spans="1:27" ht="12.75" customHeight="1" outlineLevel="1" x14ac:dyDescent="0.3">
      <c r="A427" s="163" t="s">
        <v>652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customHeight="1" outlineLevel="1" x14ac:dyDescent="0.3">
      <c r="A428" s="163" t="s">
        <v>653</v>
      </c>
      <c r="B428" s="94" t="s">
        <v>83</v>
      </c>
      <c r="C428" s="70" t="s">
        <v>79</v>
      </c>
      <c r="D428" s="71">
        <v>5.59</v>
      </c>
      <c r="E428" s="71">
        <v>5.59</v>
      </c>
      <c r="F428" s="71">
        <v>5.59</v>
      </c>
      <c r="G428" s="71">
        <v>5.59</v>
      </c>
      <c r="H428" s="71">
        <v>5.59</v>
      </c>
      <c r="I428" s="71">
        <v>5.59</v>
      </c>
      <c r="J428" s="71">
        <v>5.59</v>
      </c>
      <c r="K428" s="71">
        <v>5.59</v>
      </c>
      <c r="L428" s="71">
        <v>5.59</v>
      </c>
      <c r="M428" s="71">
        <v>5.59</v>
      </c>
      <c r="N428" s="71">
        <v>5.59</v>
      </c>
      <c r="O428" s="71">
        <v>5.59</v>
      </c>
      <c r="P428" s="71">
        <v>5.59</v>
      </c>
      <c r="Q428" s="71">
        <v>5.59</v>
      </c>
      <c r="R428" s="71">
        <v>5.59</v>
      </c>
      <c r="S428" s="71">
        <v>5.59</v>
      </c>
      <c r="T428" s="71">
        <v>5.59</v>
      </c>
      <c r="U428" s="71">
        <v>5.59</v>
      </c>
      <c r="V428" s="71">
        <v>5.59</v>
      </c>
      <c r="W428" s="71">
        <v>5.59</v>
      </c>
      <c r="X428" s="71">
        <v>5.59</v>
      </c>
      <c r="Y428" s="71">
        <v>5.59</v>
      </c>
      <c r="Z428" s="71">
        <v>5.59</v>
      </c>
      <c r="AA428" s="71">
        <v>5.59</v>
      </c>
    </row>
    <row r="429" spans="1:27" ht="12.75" customHeight="1" outlineLevel="1" x14ac:dyDescent="0.3">
      <c r="A429" s="163" t="s">
        <v>654</v>
      </c>
      <c r="B429" s="94" t="s">
        <v>81</v>
      </c>
      <c r="C429" s="70" t="s">
        <v>79</v>
      </c>
      <c r="D429" s="71">
        <f>$D$11</f>
        <v>88.27</v>
      </c>
      <c r="E429" s="71">
        <f t="shared" ref="E429:AA429" si="248">$D$11</f>
        <v>88.27</v>
      </c>
      <c r="F429" s="71">
        <f t="shared" si="248"/>
        <v>88.27</v>
      </c>
      <c r="G429" s="71">
        <f t="shared" si="248"/>
        <v>88.27</v>
      </c>
      <c r="H429" s="71">
        <f t="shared" si="248"/>
        <v>88.27</v>
      </c>
      <c r="I429" s="71">
        <f t="shared" si="248"/>
        <v>88.27</v>
      </c>
      <c r="J429" s="71">
        <f t="shared" si="248"/>
        <v>88.27</v>
      </c>
      <c r="K429" s="71">
        <f t="shared" si="248"/>
        <v>88.27</v>
      </c>
      <c r="L429" s="71">
        <f t="shared" si="248"/>
        <v>88.27</v>
      </c>
      <c r="M429" s="71">
        <f t="shared" si="248"/>
        <v>88.27</v>
      </c>
      <c r="N429" s="71">
        <f t="shared" si="248"/>
        <v>88.27</v>
      </c>
      <c r="O429" s="71">
        <f t="shared" si="248"/>
        <v>88.27</v>
      </c>
      <c r="P429" s="71">
        <f t="shared" si="248"/>
        <v>88.27</v>
      </c>
      <c r="Q429" s="71">
        <f t="shared" si="248"/>
        <v>88.27</v>
      </c>
      <c r="R429" s="71">
        <f t="shared" si="248"/>
        <v>88.27</v>
      </c>
      <c r="S429" s="71">
        <f t="shared" si="248"/>
        <v>88.27</v>
      </c>
      <c r="T429" s="71">
        <f t="shared" si="248"/>
        <v>88.27</v>
      </c>
      <c r="U429" s="71">
        <f t="shared" si="248"/>
        <v>88.27</v>
      </c>
      <c r="V429" s="71">
        <f t="shared" si="248"/>
        <v>88.27</v>
      </c>
      <c r="W429" s="71">
        <f t="shared" si="248"/>
        <v>88.27</v>
      </c>
      <c r="X429" s="71">
        <f t="shared" si="248"/>
        <v>88.27</v>
      </c>
      <c r="Y429" s="71">
        <f t="shared" si="248"/>
        <v>88.27</v>
      </c>
      <c r="Z429" s="71">
        <f t="shared" si="248"/>
        <v>88.27</v>
      </c>
      <c r="AA429" s="71">
        <f t="shared" si="248"/>
        <v>88.27</v>
      </c>
    </row>
    <row r="430" spans="1:27" ht="12.75" customHeight="1" x14ac:dyDescent="0.3">
      <c r="A430" s="162" t="s">
        <v>655</v>
      </c>
      <c r="B430" s="54" t="str">
        <f>"22"&amp;"."&amp;$B$662&amp;"."&amp;$B$663</f>
        <v>22.03.2024</v>
      </c>
      <c r="C430" s="134" t="s">
        <v>76</v>
      </c>
      <c r="D430" s="135">
        <f>ROUND(((D431+D432+D434+D433)/1000),5)</f>
        <v>3.6475499999999998</v>
      </c>
      <c r="E430" s="135">
        <f>ROUND(((E431+E432+E434+E433)/1000),5)</f>
        <v>3.56142</v>
      </c>
      <c r="F430" s="135">
        <f>ROUND(((F431+F432+F434+F433)/1000),5)</f>
        <v>3.53972</v>
      </c>
      <c r="G430" s="135">
        <f t="shared" ref="G430:AA430" si="249">ROUND(((G431+G432+G434+G433)/1000),5)</f>
        <v>3.5199500000000001</v>
      </c>
      <c r="H430" s="135">
        <f t="shared" si="249"/>
        <v>3.5646100000000001</v>
      </c>
      <c r="I430" s="135">
        <f t="shared" si="249"/>
        <v>3.6975899999999999</v>
      </c>
      <c r="J430" s="135">
        <f t="shared" si="249"/>
        <v>3.7989899999999999</v>
      </c>
      <c r="K430" s="135">
        <f t="shared" si="249"/>
        <v>4.1000500000000004</v>
      </c>
      <c r="L430" s="135">
        <f t="shared" si="249"/>
        <v>4.1922600000000001</v>
      </c>
      <c r="M430" s="135">
        <f t="shared" si="249"/>
        <v>4.2526299999999999</v>
      </c>
      <c r="N430" s="135">
        <f t="shared" si="249"/>
        <v>4.2864000000000004</v>
      </c>
      <c r="O430" s="135">
        <f t="shared" si="249"/>
        <v>4.2965900000000001</v>
      </c>
      <c r="P430" s="135">
        <f t="shared" si="249"/>
        <v>4.2755400000000003</v>
      </c>
      <c r="Q430" s="135">
        <f t="shared" si="249"/>
        <v>4.2816900000000002</v>
      </c>
      <c r="R430" s="135">
        <f t="shared" si="249"/>
        <v>4.2629599999999996</v>
      </c>
      <c r="S430" s="135">
        <f t="shared" si="249"/>
        <v>4.2472000000000003</v>
      </c>
      <c r="T430" s="135">
        <f t="shared" si="249"/>
        <v>4.2348400000000002</v>
      </c>
      <c r="U430" s="135">
        <f t="shared" si="249"/>
        <v>4.1824199999999996</v>
      </c>
      <c r="V430" s="135">
        <f t="shared" si="249"/>
        <v>4.2412299999999998</v>
      </c>
      <c r="W430" s="135">
        <f t="shared" si="249"/>
        <v>4.31149</v>
      </c>
      <c r="X430" s="135">
        <f t="shared" si="249"/>
        <v>4.2490800000000002</v>
      </c>
      <c r="Y430" s="135">
        <f t="shared" si="249"/>
        <v>4.1762600000000001</v>
      </c>
      <c r="Z430" s="135">
        <f t="shared" si="249"/>
        <v>3.9798300000000002</v>
      </c>
      <c r="AA430" s="135">
        <f t="shared" si="249"/>
        <v>3.7915299999999998</v>
      </c>
    </row>
    <row r="431" spans="1:27" ht="12.75" customHeight="1" outlineLevel="1" x14ac:dyDescent="0.3">
      <c r="A431" s="163" t="s">
        <v>656</v>
      </c>
      <c r="B431" s="94" t="s">
        <v>238</v>
      </c>
      <c r="C431" s="70" t="s">
        <v>79</v>
      </c>
      <c r="D431" s="71">
        <v>1330.8</v>
      </c>
      <c r="E431" s="71">
        <v>1244.67</v>
      </c>
      <c r="F431" s="71">
        <v>1222.97</v>
      </c>
      <c r="G431" s="71">
        <v>1203.2</v>
      </c>
      <c r="H431" s="71">
        <v>1247.8599999999999</v>
      </c>
      <c r="I431" s="71">
        <v>1380.84</v>
      </c>
      <c r="J431" s="71">
        <v>1482.24</v>
      </c>
      <c r="K431" s="71">
        <v>1783.3</v>
      </c>
      <c r="L431" s="71">
        <v>1875.51</v>
      </c>
      <c r="M431" s="71">
        <v>1935.88</v>
      </c>
      <c r="N431" s="71">
        <v>1969.65</v>
      </c>
      <c r="O431" s="71">
        <v>1979.84</v>
      </c>
      <c r="P431" s="71">
        <v>1958.79</v>
      </c>
      <c r="Q431" s="71">
        <v>1964.94</v>
      </c>
      <c r="R431" s="71">
        <v>1946.21</v>
      </c>
      <c r="S431" s="71">
        <v>1930.45</v>
      </c>
      <c r="T431" s="71">
        <v>1918.09</v>
      </c>
      <c r="U431" s="71">
        <v>1865.67</v>
      </c>
      <c r="V431" s="71">
        <v>1924.48</v>
      </c>
      <c r="W431" s="71">
        <v>1994.74</v>
      </c>
      <c r="X431" s="71">
        <v>1932.33</v>
      </c>
      <c r="Y431" s="71">
        <v>1859.51</v>
      </c>
      <c r="Z431" s="71">
        <v>1663.08</v>
      </c>
      <c r="AA431" s="71">
        <v>1474.78</v>
      </c>
    </row>
    <row r="432" spans="1:27" ht="12.75" customHeight="1" outlineLevel="1" x14ac:dyDescent="0.3">
      <c r="A432" s="163" t="s">
        <v>657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customHeight="1" outlineLevel="1" x14ac:dyDescent="0.3">
      <c r="A433" s="163" t="s">
        <v>658</v>
      </c>
      <c r="B433" s="94" t="s">
        <v>83</v>
      </c>
      <c r="C433" s="70" t="s">
        <v>79</v>
      </c>
      <c r="D433" s="71">
        <v>5.59</v>
      </c>
      <c r="E433" s="71">
        <v>5.59</v>
      </c>
      <c r="F433" s="71">
        <v>5.59</v>
      </c>
      <c r="G433" s="71">
        <v>5.59</v>
      </c>
      <c r="H433" s="71">
        <v>5.59</v>
      </c>
      <c r="I433" s="71">
        <v>5.59</v>
      </c>
      <c r="J433" s="71">
        <v>5.59</v>
      </c>
      <c r="K433" s="71">
        <v>5.59</v>
      </c>
      <c r="L433" s="71">
        <v>5.59</v>
      </c>
      <c r="M433" s="71">
        <v>5.59</v>
      </c>
      <c r="N433" s="71">
        <v>5.59</v>
      </c>
      <c r="O433" s="71">
        <v>5.59</v>
      </c>
      <c r="P433" s="71">
        <v>5.59</v>
      </c>
      <c r="Q433" s="71">
        <v>5.59</v>
      </c>
      <c r="R433" s="71">
        <v>5.59</v>
      </c>
      <c r="S433" s="71">
        <v>5.59</v>
      </c>
      <c r="T433" s="71">
        <v>5.59</v>
      </c>
      <c r="U433" s="71">
        <v>5.59</v>
      </c>
      <c r="V433" s="71">
        <v>5.59</v>
      </c>
      <c r="W433" s="71">
        <v>5.59</v>
      </c>
      <c r="X433" s="71">
        <v>5.59</v>
      </c>
      <c r="Y433" s="71">
        <v>5.59</v>
      </c>
      <c r="Z433" s="71">
        <v>5.59</v>
      </c>
      <c r="AA433" s="71">
        <v>5.59</v>
      </c>
    </row>
    <row r="434" spans="1:27" ht="12.75" customHeight="1" outlineLevel="1" x14ac:dyDescent="0.3">
      <c r="A434" s="163" t="s">
        <v>659</v>
      </c>
      <c r="B434" s="94" t="s">
        <v>81</v>
      </c>
      <c r="C434" s="70" t="s">
        <v>79</v>
      </c>
      <c r="D434" s="71">
        <f>$D$11</f>
        <v>88.27</v>
      </c>
      <c r="E434" s="71">
        <f t="shared" ref="E434:AA434" si="251">$D$11</f>
        <v>88.27</v>
      </c>
      <c r="F434" s="71">
        <f t="shared" si="251"/>
        <v>88.27</v>
      </c>
      <c r="G434" s="71">
        <f t="shared" si="251"/>
        <v>88.27</v>
      </c>
      <c r="H434" s="71">
        <f t="shared" si="251"/>
        <v>88.27</v>
      </c>
      <c r="I434" s="71">
        <f t="shared" si="251"/>
        <v>88.27</v>
      </c>
      <c r="J434" s="71">
        <f t="shared" si="251"/>
        <v>88.27</v>
      </c>
      <c r="K434" s="71">
        <f t="shared" si="251"/>
        <v>88.27</v>
      </c>
      <c r="L434" s="71">
        <f t="shared" si="251"/>
        <v>88.27</v>
      </c>
      <c r="M434" s="71">
        <f t="shared" si="251"/>
        <v>88.27</v>
      </c>
      <c r="N434" s="71">
        <f t="shared" si="251"/>
        <v>88.27</v>
      </c>
      <c r="O434" s="71">
        <f t="shared" si="251"/>
        <v>88.27</v>
      </c>
      <c r="P434" s="71">
        <f t="shared" si="251"/>
        <v>88.27</v>
      </c>
      <c r="Q434" s="71">
        <f t="shared" si="251"/>
        <v>88.27</v>
      </c>
      <c r="R434" s="71">
        <f t="shared" si="251"/>
        <v>88.27</v>
      </c>
      <c r="S434" s="71">
        <f t="shared" si="251"/>
        <v>88.27</v>
      </c>
      <c r="T434" s="71">
        <f t="shared" si="251"/>
        <v>88.27</v>
      </c>
      <c r="U434" s="71">
        <f t="shared" si="251"/>
        <v>88.27</v>
      </c>
      <c r="V434" s="71">
        <f t="shared" si="251"/>
        <v>88.27</v>
      </c>
      <c r="W434" s="71">
        <f t="shared" si="251"/>
        <v>88.27</v>
      </c>
      <c r="X434" s="71">
        <f t="shared" si="251"/>
        <v>88.27</v>
      </c>
      <c r="Y434" s="71">
        <f t="shared" si="251"/>
        <v>88.27</v>
      </c>
      <c r="Z434" s="71">
        <f t="shared" si="251"/>
        <v>88.27</v>
      </c>
      <c r="AA434" s="71">
        <f t="shared" si="251"/>
        <v>88.27</v>
      </c>
    </row>
    <row r="435" spans="1:27" ht="12.75" customHeight="1" x14ac:dyDescent="0.3">
      <c r="A435" s="162" t="s">
        <v>660</v>
      </c>
      <c r="B435" s="54" t="str">
        <f>"23"&amp;"."&amp;$B$662&amp;"."&amp;$B$663</f>
        <v>23.03.2024</v>
      </c>
      <c r="C435" s="134" t="s">
        <v>76</v>
      </c>
      <c r="D435" s="135">
        <f>ROUND(((D436+D437+D439+D438)/1000),5)</f>
        <v>3.87012</v>
      </c>
      <c r="E435" s="135">
        <f>ROUND(((E436+E437+E439+E438)/1000),5)</f>
        <v>3.7884099999999998</v>
      </c>
      <c r="F435" s="135">
        <f>ROUND(((F436+F437+F439+F438)/1000),5)</f>
        <v>3.7299799999999999</v>
      </c>
      <c r="G435" s="135">
        <f t="shared" ref="G435:AA435" si="252">ROUND(((G436+G437+G439+G438)/1000),5)</f>
        <v>3.7156500000000001</v>
      </c>
      <c r="H435" s="135">
        <f t="shared" si="252"/>
        <v>3.73285</v>
      </c>
      <c r="I435" s="135">
        <f t="shared" si="252"/>
        <v>3.7789000000000001</v>
      </c>
      <c r="J435" s="135">
        <f t="shared" si="252"/>
        <v>3.79888</v>
      </c>
      <c r="K435" s="135">
        <f t="shared" si="252"/>
        <v>3.9656899999999999</v>
      </c>
      <c r="L435" s="135">
        <f t="shared" si="252"/>
        <v>4.18947</v>
      </c>
      <c r="M435" s="135">
        <f t="shared" si="252"/>
        <v>4.3087999999999997</v>
      </c>
      <c r="N435" s="135">
        <f t="shared" si="252"/>
        <v>4.3807400000000003</v>
      </c>
      <c r="O435" s="135">
        <f t="shared" si="252"/>
        <v>4.3728899999999999</v>
      </c>
      <c r="P435" s="135">
        <f t="shared" si="252"/>
        <v>4.3404499999999997</v>
      </c>
      <c r="Q435" s="135">
        <f t="shared" si="252"/>
        <v>4.3360700000000003</v>
      </c>
      <c r="R435" s="135">
        <f t="shared" si="252"/>
        <v>4.29915</v>
      </c>
      <c r="S435" s="135">
        <f t="shared" si="252"/>
        <v>4.2753800000000002</v>
      </c>
      <c r="T435" s="135">
        <f t="shared" si="252"/>
        <v>4.2807399999999998</v>
      </c>
      <c r="U435" s="135">
        <f t="shared" si="252"/>
        <v>4.2771400000000002</v>
      </c>
      <c r="V435" s="135">
        <f t="shared" si="252"/>
        <v>4.3227000000000002</v>
      </c>
      <c r="W435" s="135">
        <f t="shared" si="252"/>
        <v>4.4575500000000003</v>
      </c>
      <c r="X435" s="135">
        <f t="shared" si="252"/>
        <v>4.3737599999999999</v>
      </c>
      <c r="Y435" s="135">
        <f t="shared" si="252"/>
        <v>4.2550800000000004</v>
      </c>
      <c r="Z435" s="135">
        <f t="shared" si="252"/>
        <v>4.0789999999999997</v>
      </c>
      <c r="AA435" s="135">
        <f t="shared" si="252"/>
        <v>3.91046</v>
      </c>
    </row>
    <row r="436" spans="1:27" ht="12.75" customHeight="1" outlineLevel="1" x14ac:dyDescent="0.3">
      <c r="A436" s="163" t="s">
        <v>661</v>
      </c>
      <c r="B436" s="94" t="s">
        <v>238</v>
      </c>
      <c r="C436" s="70" t="s">
        <v>79</v>
      </c>
      <c r="D436" s="71">
        <v>1553.37</v>
      </c>
      <c r="E436" s="71">
        <v>1471.66</v>
      </c>
      <c r="F436" s="71">
        <v>1413.23</v>
      </c>
      <c r="G436" s="71">
        <v>1398.9</v>
      </c>
      <c r="H436" s="71">
        <v>1416.1</v>
      </c>
      <c r="I436" s="71">
        <v>1462.15</v>
      </c>
      <c r="J436" s="71">
        <v>1482.13</v>
      </c>
      <c r="K436" s="71">
        <v>1648.94</v>
      </c>
      <c r="L436" s="71">
        <v>1872.72</v>
      </c>
      <c r="M436" s="71">
        <v>1992.05</v>
      </c>
      <c r="N436" s="71">
        <v>2063.9899999999998</v>
      </c>
      <c r="O436" s="71">
        <v>2056.14</v>
      </c>
      <c r="P436" s="71">
        <v>2023.7</v>
      </c>
      <c r="Q436" s="71">
        <v>2019.32</v>
      </c>
      <c r="R436" s="71">
        <v>1982.4</v>
      </c>
      <c r="S436" s="71">
        <v>1958.63</v>
      </c>
      <c r="T436" s="71">
        <v>1963.99</v>
      </c>
      <c r="U436" s="71">
        <v>1960.39</v>
      </c>
      <c r="V436" s="71">
        <v>2005.95</v>
      </c>
      <c r="W436" s="71">
        <v>2140.8000000000002</v>
      </c>
      <c r="X436" s="71">
        <v>2057.0100000000002</v>
      </c>
      <c r="Y436" s="71">
        <v>1938.33</v>
      </c>
      <c r="Z436" s="71">
        <v>1762.25</v>
      </c>
      <c r="AA436" s="71">
        <v>1593.71</v>
      </c>
    </row>
    <row r="437" spans="1:27" ht="12.75" customHeight="1" outlineLevel="1" x14ac:dyDescent="0.3">
      <c r="A437" s="163" t="s">
        <v>662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customHeight="1" outlineLevel="1" x14ac:dyDescent="0.3">
      <c r="A438" s="163" t="s">
        <v>663</v>
      </c>
      <c r="B438" s="94" t="s">
        <v>83</v>
      </c>
      <c r="C438" s="70" t="s">
        <v>79</v>
      </c>
      <c r="D438" s="71">
        <v>5.59</v>
      </c>
      <c r="E438" s="71">
        <v>5.59</v>
      </c>
      <c r="F438" s="71">
        <v>5.59</v>
      </c>
      <c r="G438" s="71">
        <v>5.59</v>
      </c>
      <c r="H438" s="71">
        <v>5.59</v>
      </c>
      <c r="I438" s="71">
        <v>5.59</v>
      </c>
      <c r="J438" s="71">
        <v>5.59</v>
      </c>
      <c r="K438" s="71">
        <v>5.59</v>
      </c>
      <c r="L438" s="71">
        <v>5.59</v>
      </c>
      <c r="M438" s="71">
        <v>5.59</v>
      </c>
      <c r="N438" s="71">
        <v>5.59</v>
      </c>
      <c r="O438" s="71">
        <v>5.59</v>
      </c>
      <c r="P438" s="71">
        <v>5.59</v>
      </c>
      <c r="Q438" s="71">
        <v>5.59</v>
      </c>
      <c r="R438" s="71">
        <v>5.59</v>
      </c>
      <c r="S438" s="71">
        <v>5.59</v>
      </c>
      <c r="T438" s="71">
        <v>5.59</v>
      </c>
      <c r="U438" s="71">
        <v>5.59</v>
      </c>
      <c r="V438" s="71">
        <v>5.59</v>
      </c>
      <c r="W438" s="71">
        <v>5.59</v>
      </c>
      <c r="X438" s="71">
        <v>5.59</v>
      </c>
      <c r="Y438" s="71">
        <v>5.59</v>
      </c>
      <c r="Z438" s="71">
        <v>5.59</v>
      </c>
      <c r="AA438" s="71">
        <v>5.59</v>
      </c>
    </row>
    <row r="439" spans="1:27" ht="12.75" customHeight="1" outlineLevel="1" x14ac:dyDescent="0.3">
      <c r="A439" s="163" t="s">
        <v>664</v>
      </c>
      <c r="B439" s="94" t="s">
        <v>81</v>
      </c>
      <c r="C439" s="70" t="s">
        <v>79</v>
      </c>
      <c r="D439" s="71">
        <f>$D$11</f>
        <v>88.27</v>
      </c>
      <c r="E439" s="71">
        <f t="shared" ref="E439:AA439" si="254">$D$11</f>
        <v>88.27</v>
      </c>
      <c r="F439" s="71">
        <f t="shared" si="254"/>
        <v>88.27</v>
      </c>
      <c r="G439" s="71">
        <f t="shared" si="254"/>
        <v>88.27</v>
      </c>
      <c r="H439" s="71">
        <f t="shared" si="254"/>
        <v>88.27</v>
      </c>
      <c r="I439" s="71">
        <f t="shared" si="254"/>
        <v>88.27</v>
      </c>
      <c r="J439" s="71">
        <f t="shared" si="254"/>
        <v>88.27</v>
      </c>
      <c r="K439" s="71">
        <f t="shared" si="254"/>
        <v>88.27</v>
      </c>
      <c r="L439" s="71">
        <f t="shared" si="254"/>
        <v>88.27</v>
      </c>
      <c r="M439" s="71">
        <f t="shared" si="254"/>
        <v>88.27</v>
      </c>
      <c r="N439" s="71">
        <f t="shared" si="254"/>
        <v>88.27</v>
      </c>
      <c r="O439" s="71">
        <f t="shared" si="254"/>
        <v>88.27</v>
      </c>
      <c r="P439" s="71">
        <f t="shared" si="254"/>
        <v>88.27</v>
      </c>
      <c r="Q439" s="71">
        <f t="shared" si="254"/>
        <v>88.27</v>
      </c>
      <c r="R439" s="71">
        <f t="shared" si="254"/>
        <v>88.27</v>
      </c>
      <c r="S439" s="71">
        <f t="shared" si="254"/>
        <v>88.27</v>
      </c>
      <c r="T439" s="71">
        <f t="shared" si="254"/>
        <v>88.27</v>
      </c>
      <c r="U439" s="71">
        <f t="shared" si="254"/>
        <v>88.27</v>
      </c>
      <c r="V439" s="71">
        <f t="shared" si="254"/>
        <v>88.27</v>
      </c>
      <c r="W439" s="71">
        <f t="shared" si="254"/>
        <v>88.27</v>
      </c>
      <c r="X439" s="71">
        <f t="shared" si="254"/>
        <v>88.27</v>
      </c>
      <c r="Y439" s="71">
        <f t="shared" si="254"/>
        <v>88.27</v>
      </c>
      <c r="Z439" s="71">
        <f t="shared" si="254"/>
        <v>88.27</v>
      </c>
      <c r="AA439" s="71">
        <f t="shared" si="254"/>
        <v>88.27</v>
      </c>
    </row>
    <row r="440" spans="1:27" ht="12.75" customHeight="1" x14ac:dyDescent="0.3">
      <c r="A440" s="162" t="s">
        <v>665</v>
      </c>
      <c r="B440" s="54" t="str">
        <f>"24"&amp;"."&amp;$B$662&amp;"."&amp;$B$663</f>
        <v>24.03.2024</v>
      </c>
      <c r="C440" s="134" t="s">
        <v>76</v>
      </c>
      <c r="D440" s="135">
        <f>ROUND(((D441+D442+D444+D443)/1000),5)</f>
        <v>3.76701</v>
      </c>
      <c r="E440" s="135">
        <f>ROUND(((E441+E442+E444+E443)/1000),5)</f>
        <v>3.6001400000000001</v>
      </c>
      <c r="F440" s="135">
        <f>ROUND(((F441+F442+F444+F443)/1000),5)</f>
        <v>3.5450599999999999</v>
      </c>
      <c r="G440" s="135">
        <f t="shared" ref="G440:AA440" si="255">ROUND(((G441+G442+G444+G443)/1000),5)</f>
        <v>3.5371299999999999</v>
      </c>
      <c r="H440" s="135">
        <f t="shared" si="255"/>
        <v>3.5378500000000002</v>
      </c>
      <c r="I440" s="135">
        <f t="shared" si="255"/>
        <v>3.54921</v>
      </c>
      <c r="J440" s="135">
        <f t="shared" si="255"/>
        <v>3.5717300000000001</v>
      </c>
      <c r="K440" s="135">
        <f t="shared" si="255"/>
        <v>3.7414000000000001</v>
      </c>
      <c r="L440" s="135">
        <f t="shared" si="255"/>
        <v>3.8773900000000001</v>
      </c>
      <c r="M440" s="135">
        <f t="shared" si="255"/>
        <v>4.0640700000000001</v>
      </c>
      <c r="N440" s="135">
        <f t="shared" si="255"/>
        <v>4.1047099999999999</v>
      </c>
      <c r="O440" s="135">
        <f t="shared" si="255"/>
        <v>4.1217600000000001</v>
      </c>
      <c r="P440" s="135">
        <f t="shared" si="255"/>
        <v>4.1113600000000003</v>
      </c>
      <c r="Q440" s="135">
        <f t="shared" si="255"/>
        <v>4.1095600000000001</v>
      </c>
      <c r="R440" s="135">
        <f t="shared" si="255"/>
        <v>4.0999299999999996</v>
      </c>
      <c r="S440" s="135">
        <f t="shared" si="255"/>
        <v>4.0999800000000004</v>
      </c>
      <c r="T440" s="135">
        <f t="shared" si="255"/>
        <v>4.1076699999999997</v>
      </c>
      <c r="U440" s="135">
        <f t="shared" si="255"/>
        <v>4.1176000000000004</v>
      </c>
      <c r="V440" s="135">
        <f t="shared" si="255"/>
        <v>4.1767300000000001</v>
      </c>
      <c r="W440" s="135">
        <f t="shared" si="255"/>
        <v>4.3108700000000004</v>
      </c>
      <c r="X440" s="135">
        <f t="shared" si="255"/>
        <v>4.2220899999999997</v>
      </c>
      <c r="Y440" s="135">
        <f t="shared" si="255"/>
        <v>4.0948000000000002</v>
      </c>
      <c r="Z440" s="135">
        <f t="shared" si="255"/>
        <v>3.9454699999999998</v>
      </c>
      <c r="AA440" s="135">
        <f t="shared" si="255"/>
        <v>3.7923499999999999</v>
      </c>
    </row>
    <row r="441" spans="1:27" ht="12.75" customHeight="1" outlineLevel="1" x14ac:dyDescent="0.3">
      <c r="A441" s="163" t="s">
        <v>666</v>
      </c>
      <c r="B441" s="94" t="s">
        <v>238</v>
      </c>
      <c r="C441" s="70" t="s">
        <v>79</v>
      </c>
      <c r="D441" s="71">
        <v>1450.26</v>
      </c>
      <c r="E441" s="71">
        <v>1283.3900000000001</v>
      </c>
      <c r="F441" s="71">
        <v>1228.31</v>
      </c>
      <c r="G441" s="71">
        <v>1220.3800000000001</v>
      </c>
      <c r="H441" s="71">
        <v>1221.0999999999999</v>
      </c>
      <c r="I441" s="71">
        <v>1232.46</v>
      </c>
      <c r="J441" s="71">
        <v>1254.98</v>
      </c>
      <c r="K441" s="71">
        <v>1424.65</v>
      </c>
      <c r="L441" s="71">
        <v>1560.64</v>
      </c>
      <c r="M441" s="71">
        <v>1747.32</v>
      </c>
      <c r="N441" s="71">
        <v>1787.96</v>
      </c>
      <c r="O441" s="71">
        <v>1805.01</v>
      </c>
      <c r="P441" s="71">
        <v>1794.61</v>
      </c>
      <c r="Q441" s="71">
        <v>1792.81</v>
      </c>
      <c r="R441" s="71">
        <v>1783.18</v>
      </c>
      <c r="S441" s="71">
        <v>1783.23</v>
      </c>
      <c r="T441" s="71">
        <v>1790.92</v>
      </c>
      <c r="U441" s="71">
        <v>1800.85</v>
      </c>
      <c r="V441" s="71">
        <v>1859.98</v>
      </c>
      <c r="W441" s="71">
        <v>1994.12</v>
      </c>
      <c r="X441" s="71">
        <v>1905.34</v>
      </c>
      <c r="Y441" s="71">
        <v>1778.05</v>
      </c>
      <c r="Z441" s="71">
        <v>1628.72</v>
      </c>
      <c r="AA441" s="71">
        <v>1475.6</v>
      </c>
    </row>
    <row r="442" spans="1:27" ht="12.75" customHeight="1" outlineLevel="1" x14ac:dyDescent="0.3">
      <c r="A442" s="163" t="s">
        <v>667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customHeight="1" outlineLevel="1" x14ac:dyDescent="0.3">
      <c r="A443" s="163" t="s">
        <v>668</v>
      </c>
      <c r="B443" s="94" t="s">
        <v>83</v>
      </c>
      <c r="C443" s="70" t="s">
        <v>79</v>
      </c>
      <c r="D443" s="71">
        <v>5.59</v>
      </c>
      <c r="E443" s="71">
        <v>5.59</v>
      </c>
      <c r="F443" s="71">
        <v>5.59</v>
      </c>
      <c r="G443" s="71">
        <v>5.59</v>
      </c>
      <c r="H443" s="71">
        <v>5.59</v>
      </c>
      <c r="I443" s="71">
        <v>5.59</v>
      </c>
      <c r="J443" s="71">
        <v>5.59</v>
      </c>
      <c r="K443" s="71">
        <v>5.59</v>
      </c>
      <c r="L443" s="71">
        <v>5.59</v>
      </c>
      <c r="M443" s="71">
        <v>5.59</v>
      </c>
      <c r="N443" s="71">
        <v>5.59</v>
      </c>
      <c r="O443" s="71">
        <v>5.59</v>
      </c>
      <c r="P443" s="71">
        <v>5.59</v>
      </c>
      <c r="Q443" s="71">
        <v>5.59</v>
      </c>
      <c r="R443" s="71">
        <v>5.59</v>
      </c>
      <c r="S443" s="71">
        <v>5.59</v>
      </c>
      <c r="T443" s="71">
        <v>5.59</v>
      </c>
      <c r="U443" s="71">
        <v>5.59</v>
      </c>
      <c r="V443" s="71">
        <v>5.59</v>
      </c>
      <c r="W443" s="71">
        <v>5.59</v>
      </c>
      <c r="X443" s="71">
        <v>5.59</v>
      </c>
      <c r="Y443" s="71">
        <v>5.59</v>
      </c>
      <c r="Z443" s="71">
        <v>5.59</v>
      </c>
      <c r="AA443" s="71">
        <v>5.59</v>
      </c>
    </row>
    <row r="444" spans="1:27" ht="12.75" customHeight="1" outlineLevel="1" x14ac:dyDescent="0.3">
      <c r="A444" s="163" t="s">
        <v>669</v>
      </c>
      <c r="B444" s="94" t="s">
        <v>81</v>
      </c>
      <c r="C444" s="70" t="s">
        <v>79</v>
      </c>
      <c r="D444" s="71">
        <f>$D$11</f>
        <v>88.27</v>
      </c>
      <c r="E444" s="71">
        <f t="shared" ref="E444:AA444" si="257">$D$11</f>
        <v>88.27</v>
      </c>
      <c r="F444" s="71">
        <f t="shared" si="257"/>
        <v>88.27</v>
      </c>
      <c r="G444" s="71">
        <f t="shared" si="257"/>
        <v>88.27</v>
      </c>
      <c r="H444" s="71">
        <f t="shared" si="257"/>
        <v>88.27</v>
      </c>
      <c r="I444" s="71">
        <f t="shared" si="257"/>
        <v>88.27</v>
      </c>
      <c r="J444" s="71">
        <f t="shared" si="257"/>
        <v>88.27</v>
      </c>
      <c r="K444" s="71">
        <f t="shared" si="257"/>
        <v>88.27</v>
      </c>
      <c r="L444" s="71">
        <f t="shared" si="257"/>
        <v>88.27</v>
      </c>
      <c r="M444" s="71">
        <f t="shared" si="257"/>
        <v>88.27</v>
      </c>
      <c r="N444" s="71">
        <f t="shared" si="257"/>
        <v>88.27</v>
      </c>
      <c r="O444" s="71">
        <f t="shared" si="257"/>
        <v>88.27</v>
      </c>
      <c r="P444" s="71">
        <f t="shared" si="257"/>
        <v>88.27</v>
      </c>
      <c r="Q444" s="71">
        <f t="shared" si="257"/>
        <v>88.27</v>
      </c>
      <c r="R444" s="71">
        <f t="shared" si="257"/>
        <v>88.27</v>
      </c>
      <c r="S444" s="71">
        <f t="shared" si="257"/>
        <v>88.27</v>
      </c>
      <c r="T444" s="71">
        <f t="shared" si="257"/>
        <v>88.27</v>
      </c>
      <c r="U444" s="71">
        <f t="shared" si="257"/>
        <v>88.27</v>
      </c>
      <c r="V444" s="71">
        <f t="shared" si="257"/>
        <v>88.27</v>
      </c>
      <c r="W444" s="71">
        <f t="shared" si="257"/>
        <v>88.27</v>
      </c>
      <c r="X444" s="71">
        <f t="shared" si="257"/>
        <v>88.27</v>
      </c>
      <c r="Y444" s="71">
        <f t="shared" si="257"/>
        <v>88.27</v>
      </c>
      <c r="Z444" s="71">
        <f t="shared" si="257"/>
        <v>88.27</v>
      </c>
      <c r="AA444" s="71">
        <f t="shared" si="257"/>
        <v>88.27</v>
      </c>
    </row>
    <row r="445" spans="1:27" ht="13.8" x14ac:dyDescent="0.3">
      <c r="A445" s="162" t="s">
        <v>670</v>
      </c>
      <c r="B445" s="54" t="str">
        <f>"25"&amp;"."&amp;$B$662&amp;"."&amp;$B$663</f>
        <v>25.03.2024</v>
      </c>
      <c r="C445" s="134" t="s">
        <v>76</v>
      </c>
      <c r="D445" s="135">
        <f>ROUND(((D446+D447+D449+D448)/1000),5)</f>
        <v>3.79426</v>
      </c>
      <c r="E445" s="135">
        <f>ROUND(((E446+E447+E449+E448)/1000),5)</f>
        <v>3.65496</v>
      </c>
      <c r="F445" s="135">
        <f>ROUND(((F446+F447+F449+F448)/1000),5)</f>
        <v>3.5994799999999998</v>
      </c>
      <c r="G445" s="135">
        <f t="shared" ref="G445:AA445" si="258">ROUND(((G446+G447+G449+G448)/1000),5)</f>
        <v>3.58467</v>
      </c>
      <c r="H445" s="135">
        <f t="shared" si="258"/>
        <v>3.6850100000000001</v>
      </c>
      <c r="I445" s="135">
        <f t="shared" si="258"/>
        <v>3.7805399999999998</v>
      </c>
      <c r="J445" s="135">
        <f t="shared" si="258"/>
        <v>3.8551799999999998</v>
      </c>
      <c r="K445" s="135">
        <f t="shared" si="258"/>
        <v>4.0941900000000002</v>
      </c>
      <c r="L445" s="135">
        <f t="shared" si="258"/>
        <v>4.2637299999999998</v>
      </c>
      <c r="M445" s="135">
        <f t="shared" si="258"/>
        <v>4.3294300000000003</v>
      </c>
      <c r="N445" s="135">
        <f t="shared" si="258"/>
        <v>4.3401800000000001</v>
      </c>
      <c r="O445" s="135">
        <f t="shared" si="258"/>
        <v>4.3550199999999997</v>
      </c>
      <c r="P445" s="135">
        <f t="shared" si="258"/>
        <v>4.34633</v>
      </c>
      <c r="Q445" s="135">
        <f t="shared" si="258"/>
        <v>4.3519600000000001</v>
      </c>
      <c r="R445" s="135">
        <f t="shared" si="258"/>
        <v>4.3434900000000001</v>
      </c>
      <c r="S445" s="135">
        <f t="shared" si="258"/>
        <v>4.33962</v>
      </c>
      <c r="T445" s="135">
        <f t="shared" si="258"/>
        <v>4.3360799999999999</v>
      </c>
      <c r="U445" s="135">
        <f t="shared" si="258"/>
        <v>4.2602900000000004</v>
      </c>
      <c r="V445" s="135">
        <f t="shared" si="258"/>
        <v>4.2778999999999998</v>
      </c>
      <c r="W445" s="135">
        <f t="shared" si="258"/>
        <v>4.3395099999999998</v>
      </c>
      <c r="X445" s="135">
        <f t="shared" si="258"/>
        <v>4.2946400000000002</v>
      </c>
      <c r="Y445" s="135">
        <f t="shared" si="258"/>
        <v>4.1983600000000001</v>
      </c>
      <c r="Z445" s="135">
        <f t="shared" si="258"/>
        <v>3.9169700000000001</v>
      </c>
      <c r="AA445" s="135">
        <f t="shared" si="258"/>
        <v>3.8088899999999999</v>
      </c>
    </row>
    <row r="446" spans="1:27" ht="12.75" customHeight="1" outlineLevel="1" x14ac:dyDescent="0.3">
      <c r="A446" s="163" t="s">
        <v>671</v>
      </c>
      <c r="B446" s="94" t="s">
        <v>238</v>
      </c>
      <c r="C446" s="70" t="s">
        <v>79</v>
      </c>
      <c r="D446" s="71">
        <v>1477.51</v>
      </c>
      <c r="E446" s="71">
        <v>1338.21</v>
      </c>
      <c r="F446" s="71">
        <v>1282.73</v>
      </c>
      <c r="G446" s="71">
        <v>1267.92</v>
      </c>
      <c r="H446" s="71">
        <v>1368.26</v>
      </c>
      <c r="I446" s="71">
        <v>1463.79</v>
      </c>
      <c r="J446" s="71">
        <v>1538.43</v>
      </c>
      <c r="K446" s="71">
        <v>1777.44</v>
      </c>
      <c r="L446" s="71">
        <v>1946.98</v>
      </c>
      <c r="M446" s="71">
        <v>2012.68</v>
      </c>
      <c r="N446" s="71">
        <v>2023.43</v>
      </c>
      <c r="O446" s="71">
        <v>2038.27</v>
      </c>
      <c r="P446" s="71">
        <v>2029.58</v>
      </c>
      <c r="Q446" s="71">
        <v>2035.21</v>
      </c>
      <c r="R446" s="71">
        <v>2026.74</v>
      </c>
      <c r="S446" s="71">
        <v>2022.87</v>
      </c>
      <c r="T446" s="71">
        <v>2019.33</v>
      </c>
      <c r="U446" s="71">
        <v>1943.54</v>
      </c>
      <c r="V446" s="71">
        <v>1961.15</v>
      </c>
      <c r="W446" s="71">
        <v>2022.76</v>
      </c>
      <c r="X446" s="71">
        <v>1977.89</v>
      </c>
      <c r="Y446" s="71">
        <v>1881.61</v>
      </c>
      <c r="Z446" s="71">
        <v>1600.22</v>
      </c>
      <c r="AA446" s="71">
        <v>1492.14</v>
      </c>
    </row>
    <row r="447" spans="1:27" ht="12.75" customHeight="1" outlineLevel="1" x14ac:dyDescent="0.3">
      <c r="A447" s="163" t="s">
        <v>672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customHeight="1" outlineLevel="1" x14ac:dyDescent="0.3">
      <c r="A448" s="163" t="s">
        <v>673</v>
      </c>
      <c r="B448" s="94" t="s">
        <v>83</v>
      </c>
      <c r="C448" s="70" t="s">
        <v>79</v>
      </c>
      <c r="D448" s="71">
        <v>5.59</v>
      </c>
      <c r="E448" s="71">
        <v>5.59</v>
      </c>
      <c r="F448" s="71">
        <v>5.59</v>
      </c>
      <c r="G448" s="71">
        <v>5.59</v>
      </c>
      <c r="H448" s="71">
        <v>5.59</v>
      </c>
      <c r="I448" s="71">
        <v>5.59</v>
      </c>
      <c r="J448" s="71">
        <v>5.59</v>
      </c>
      <c r="K448" s="71">
        <v>5.59</v>
      </c>
      <c r="L448" s="71">
        <v>5.59</v>
      </c>
      <c r="M448" s="71">
        <v>5.59</v>
      </c>
      <c r="N448" s="71">
        <v>5.59</v>
      </c>
      <c r="O448" s="71">
        <v>5.59</v>
      </c>
      <c r="P448" s="71">
        <v>5.59</v>
      </c>
      <c r="Q448" s="71">
        <v>5.59</v>
      </c>
      <c r="R448" s="71">
        <v>5.59</v>
      </c>
      <c r="S448" s="71">
        <v>5.59</v>
      </c>
      <c r="T448" s="71">
        <v>5.59</v>
      </c>
      <c r="U448" s="71">
        <v>5.59</v>
      </c>
      <c r="V448" s="71">
        <v>5.59</v>
      </c>
      <c r="W448" s="71">
        <v>5.59</v>
      </c>
      <c r="X448" s="71">
        <v>5.59</v>
      </c>
      <c r="Y448" s="71">
        <v>5.59</v>
      </c>
      <c r="Z448" s="71">
        <v>5.59</v>
      </c>
      <c r="AA448" s="71">
        <v>5.59</v>
      </c>
    </row>
    <row r="449" spans="1:27" ht="12.75" customHeight="1" outlineLevel="1" x14ac:dyDescent="0.3">
      <c r="A449" s="163" t="s">
        <v>674</v>
      </c>
      <c r="B449" s="94" t="s">
        <v>81</v>
      </c>
      <c r="C449" s="70" t="s">
        <v>79</v>
      </c>
      <c r="D449" s="71">
        <f>$D$11</f>
        <v>88.27</v>
      </c>
      <c r="E449" s="71">
        <f t="shared" ref="E449:AA449" si="260">$D$11</f>
        <v>88.27</v>
      </c>
      <c r="F449" s="71">
        <f t="shared" si="260"/>
        <v>88.27</v>
      </c>
      <c r="G449" s="71">
        <f t="shared" si="260"/>
        <v>88.27</v>
      </c>
      <c r="H449" s="71">
        <f t="shared" si="260"/>
        <v>88.27</v>
      </c>
      <c r="I449" s="71">
        <f t="shared" si="260"/>
        <v>88.27</v>
      </c>
      <c r="J449" s="71">
        <f t="shared" si="260"/>
        <v>88.27</v>
      </c>
      <c r="K449" s="71">
        <f t="shared" si="260"/>
        <v>88.27</v>
      </c>
      <c r="L449" s="71">
        <f t="shared" si="260"/>
        <v>88.27</v>
      </c>
      <c r="M449" s="71">
        <f t="shared" si="260"/>
        <v>88.27</v>
      </c>
      <c r="N449" s="71">
        <f t="shared" si="260"/>
        <v>88.27</v>
      </c>
      <c r="O449" s="71">
        <f t="shared" si="260"/>
        <v>88.27</v>
      </c>
      <c r="P449" s="71">
        <f t="shared" si="260"/>
        <v>88.27</v>
      </c>
      <c r="Q449" s="71">
        <f t="shared" si="260"/>
        <v>88.27</v>
      </c>
      <c r="R449" s="71">
        <f t="shared" si="260"/>
        <v>88.27</v>
      </c>
      <c r="S449" s="71">
        <f t="shared" si="260"/>
        <v>88.27</v>
      </c>
      <c r="T449" s="71">
        <f t="shared" si="260"/>
        <v>88.27</v>
      </c>
      <c r="U449" s="71">
        <f t="shared" si="260"/>
        <v>88.27</v>
      </c>
      <c r="V449" s="71">
        <f t="shared" si="260"/>
        <v>88.27</v>
      </c>
      <c r="W449" s="71">
        <f t="shared" si="260"/>
        <v>88.27</v>
      </c>
      <c r="X449" s="71">
        <f t="shared" si="260"/>
        <v>88.27</v>
      </c>
      <c r="Y449" s="71">
        <f t="shared" si="260"/>
        <v>88.27</v>
      </c>
      <c r="Z449" s="71">
        <f t="shared" si="260"/>
        <v>88.27</v>
      </c>
      <c r="AA449" s="71">
        <f t="shared" si="260"/>
        <v>88.27</v>
      </c>
    </row>
    <row r="450" spans="1:27" ht="13.8" x14ac:dyDescent="0.3">
      <c r="A450" s="162" t="s">
        <v>675</v>
      </c>
      <c r="B450" s="54" t="str">
        <f>"26"&amp;"."&amp;$B$662&amp;"."&amp;$B$663</f>
        <v>26.03.2024</v>
      </c>
      <c r="C450" s="134" t="s">
        <v>76</v>
      </c>
      <c r="D450" s="135">
        <f>ROUND(((D451+D452+D454+D453)/1000),5)</f>
        <v>3.7130200000000002</v>
      </c>
      <c r="E450" s="135">
        <f>ROUND(((E451+E452+E454+E453)/1000),5)</f>
        <v>3.6088900000000002</v>
      </c>
      <c r="F450" s="135">
        <f>ROUND(((F451+F452+F454+F453)/1000),5)</f>
        <v>3.55661</v>
      </c>
      <c r="G450" s="135">
        <f t="shared" ref="G450:AA450" si="261">ROUND(((G451+G452+G454+G453)/1000),5)</f>
        <v>3.5558200000000002</v>
      </c>
      <c r="H450" s="135">
        <f t="shared" si="261"/>
        <v>3.5954999999999999</v>
      </c>
      <c r="I450" s="135">
        <f t="shared" si="261"/>
        <v>3.7416499999999999</v>
      </c>
      <c r="J450" s="135">
        <f t="shared" si="261"/>
        <v>3.84748</v>
      </c>
      <c r="K450" s="135">
        <f t="shared" si="261"/>
        <v>4.1225300000000002</v>
      </c>
      <c r="L450" s="135">
        <f t="shared" si="261"/>
        <v>4.2100999999999997</v>
      </c>
      <c r="M450" s="135">
        <f t="shared" si="261"/>
        <v>4.2742399999999998</v>
      </c>
      <c r="N450" s="135">
        <f t="shared" si="261"/>
        <v>4.3038400000000001</v>
      </c>
      <c r="O450" s="135">
        <f t="shared" si="261"/>
        <v>4.3345000000000002</v>
      </c>
      <c r="P450" s="135">
        <f t="shared" si="261"/>
        <v>4.3017300000000001</v>
      </c>
      <c r="Q450" s="135">
        <f t="shared" si="261"/>
        <v>4.3035699999999997</v>
      </c>
      <c r="R450" s="135">
        <f t="shared" si="261"/>
        <v>4.2917699999999996</v>
      </c>
      <c r="S450" s="135">
        <f t="shared" si="261"/>
        <v>4.2677100000000001</v>
      </c>
      <c r="T450" s="135">
        <f t="shared" si="261"/>
        <v>4.2588299999999997</v>
      </c>
      <c r="U450" s="135">
        <f t="shared" si="261"/>
        <v>4.2111700000000001</v>
      </c>
      <c r="V450" s="135">
        <f t="shared" si="261"/>
        <v>4.2375999999999996</v>
      </c>
      <c r="W450" s="135">
        <f t="shared" si="261"/>
        <v>4.2681500000000003</v>
      </c>
      <c r="X450" s="135">
        <f t="shared" si="261"/>
        <v>4.25237</v>
      </c>
      <c r="Y450" s="135">
        <f t="shared" si="261"/>
        <v>4.1600299999999999</v>
      </c>
      <c r="Z450" s="135">
        <f t="shared" si="261"/>
        <v>3.91987</v>
      </c>
      <c r="AA450" s="135">
        <f t="shared" si="261"/>
        <v>3.7978499999999999</v>
      </c>
    </row>
    <row r="451" spans="1:27" ht="12.75" customHeight="1" outlineLevel="1" x14ac:dyDescent="0.3">
      <c r="A451" s="163" t="s">
        <v>676</v>
      </c>
      <c r="B451" s="94" t="s">
        <v>238</v>
      </c>
      <c r="C451" s="70" t="s">
        <v>79</v>
      </c>
      <c r="D451" s="71">
        <v>1396.27</v>
      </c>
      <c r="E451" s="71">
        <v>1292.1400000000001</v>
      </c>
      <c r="F451" s="71">
        <v>1239.8599999999999</v>
      </c>
      <c r="G451" s="71">
        <v>1239.07</v>
      </c>
      <c r="H451" s="71">
        <v>1278.75</v>
      </c>
      <c r="I451" s="71">
        <v>1424.9</v>
      </c>
      <c r="J451" s="71">
        <v>1530.73</v>
      </c>
      <c r="K451" s="71">
        <v>1805.78</v>
      </c>
      <c r="L451" s="71">
        <v>1893.35</v>
      </c>
      <c r="M451" s="71">
        <v>1957.49</v>
      </c>
      <c r="N451" s="71">
        <v>1987.09</v>
      </c>
      <c r="O451" s="71">
        <v>2017.75</v>
      </c>
      <c r="P451" s="71">
        <v>1984.98</v>
      </c>
      <c r="Q451" s="71">
        <v>1986.82</v>
      </c>
      <c r="R451" s="71">
        <v>1975.02</v>
      </c>
      <c r="S451" s="71">
        <v>1950.96</v>
      </c>
      <c r="T451" s="71">
        <v>1942.08</v>
      </c>
      <c r="U451" s="71">
        <v>1894.42</v>
      </c>
      <c r="V451" s="71">
        <v>1920.85</v>
      </c>
      <c r="W451" s="71">
        <v>1951.4</v>
      </c>
      <c r="X451" s="71">
        <v>1935.62</v>
      </c>
      <c r="Y451" s="71">
        <v>1843.28</v>
      </c>
      <c r="Z451" s="71">
        <v>1603.12</v>
      </c>
      <c r="AA451" s="71">
        <v>1481.1</v>
      </c>
    </row>
    <row r="452" spans="1:27" ht="12.75" customHeight="1" outlineLevel="1" x14ac:dyDescent="0.3">
      <c r="A452" s="163" t="s">
        <v>677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customHeight="1" outlineLevel="1" x14ac:dyDescent="0.3">
      <c r="A453" s="163" t="s">
        <v>678</v>
      </c>
      <c r="B453" s="94" t="s">
        <v>83</v>
      </c>
      <c r="C453" s="70" t="s">
        <v>79</v>
      </c>
      <c r="D453" s="71">
        <v>5.59</v>
      </c>
      <c r="E453" s="71">
        <v>5.59</v>
      </c>
      <c r="F453" s="71">
        <v>5.59</v>
      </c>
      <c r="G453" s="71">
        <v>5.59</v>
      </c>
      <c r="H453" s="71">
        <v>5.59</v>
      </c>
      <c r="I453" s="71">
        <v>5.59</v>
      </c>
      <c r="J453" s="71">
        <v>5.59</v>
      </c>
      <c r="K453" s="71">
        <v>5.59</v>
      </c>
      <c r="L453" s="71">
        <v>5.59</v>
      </c>
      <c r="M453" s="71">
        <v>5.59</v>
      </c>
      <c r="N453" s="71">
        <v>5.59</v>
      </c>
      <c r="O453" s="71">
        <v>5.59</v>
      </c>
      <c r="P453" s="71">
        <v>5.59</v>
      </c>
      <c r="Q453" s="71">
        <v>5.59</v>
      </c>
      <c r="R453" s="71">
        <v>5.59</v>
      </c>
      <c r="S453" s="71">
        <v>5.59</v>
      </c>
      <c r="T453" s="71">
        <v>5.59</v>
      </c>
      <c r="U453" s="71">
        <v>5.59</v>
      </c>
      <c r="V453" s="71">
        <v>5.59</v>
      </c>
      <c r="W453" s="71">
        <v>5.59</v>
      </c>
      <c r="X453" s="71">
        <v>5.59</v>
      </c>
      <c r="Y453" s="71">
        <v>5.59</v>
      </c>
      <c r="Z453" s="71">
        <v>5.59</v>
      </c>
      <c r="AA453" s="71">
        <v>5.59</v>
      </c>
    </row>
    <row r="454" spans="1:27" ht="12.75" customHeight="1" outlineLevel="1" x14ac:dyDescent="0.3">
      <c r="A454" s="163" t="s">
        <v>679</v>
      </c>
      <c r="B454" s="94" t="s">
        <v>81</v>
      </c>
      <c r="C454" s="70" t="s">
        <v>79</v>
      </c>
      <c r="D454" s="71">
        <f>$D$11</f>
        <v>88.27</v>
      </c>
      <c r="E454" s="71">
        <f t="shared" ref="E454:AA454" si="263">$D$11</f>
        <v>88.27</v>
      </c>
      <c r="F454" s="71">
        <f t="shared" si="263"/>
        <v>88.27</v>
      </c>
      <c r="G454" s="71">
        <f t="shared" si="263"/>
        <v>88.27</v>
      </c>
      <c r="H454" s="71">
        <f t="shared" si="263"/>
        <v>88.27</v>
      </c>
      <c r="I454" s="71">
        <f t="shared" si="263"/>
        <v>88.27</v>
      </c>
      <c r="J454" s="71">
        <f t="shared" si="263"/>
        <v>88.27</v>
      </c>
      <c r="K454" s="71">
        <f t="shared" si="263"/>
        <v>88.27</v>
      </c>
      <c r="L454" s="71">
        <f t="shared" si="263"/>
        <v>88.27</v>
      </c>
      <c r="M454" s="71">
        <f t="shared" si="263"/>
        <v>88.27</v>
      </c>
      <c r="N454" s="71">
        <f t="shared" si="263"/>
        <v>88.27</v>
      </c>
      <c r="O454" s="71">
        <f t="shared" si="263"/>
        <v>88.27</v>
      </c>
      <c r="P454" s="71">
        <f t="shared" si="263"/>
        <v>88.27</v>
      </c>
      <c r="Q454" s="71">
        <f t="shared" si="263"/>
        <v>88.27</v>
      </c>
      <c r="R454" s="71">
        <f t="shared" si="263"/>
        <v>88.27</v>
      </c>
      <c r="S454" s="71">
        <f t="shared" si="263"/>
        <v>88.27</v>
      </c>
      <c r="T454" s="71">
        <f t="shared" si="263"/>
        <v>88.27</v>
      </c>
      <c r="U454" s="71">
        <f t="shared" si="263"/>
        <v>88.27</v>
      </c>
      <c r="V454" s="71">
        <f t="shared" si="263"/>
        <v>88.27</v>
      </c>
      <c r="W454" s="71">
        <f t="shared" si="263"/>
        <v>88.27</v>
      </c>
      <c r="X454" s="71">
        <f t="shared" si="263"/>
        <v>88.27</v>
      </c>
      <c r="Y454" s="71">
        <f t="shared" si="263"/>
        <v>88.27</v>
      </c>
      <c r="Z454" s="71">
        <f t="shared" si="263"/>
        <v>88.27</v>
      </c>
      <c r="AA454" s="71">
        <f t="shared" si="263"/>
        <v>88.27</v>
      </c>
    </row>
    <row r="455" spans="1:27" ht="13.8" x14ac:dyDescent="0.3">
      <c r="A455" s="162" t="s">
        <v>680</v>
      </c>
      <c r="B455" s="54" t="str">
        <f>"27"&amp;"."&amp;$B$662&amp;"."&amp;$B$663</f>
        <v>27.03.2024</v>
      </c>
      <c r="C455" s="134" t="s">
        <v>76</v>
      </c>
      <c r="D455" s="135">
        <f>ROUND(((D456+D457+D459+D458)/1000),5)</f>
        <v>3.5910199999999999</v>
      </c>
      <c r="E455" s="135">
        <f>ROUND(((E456+E457+E459+E458)/1000),5)</f>
        <v>3.5598200000000002</v>
      </c>
      <c r="F455" s="135">
        <f>ROUND(((F456+F457+F459+F458)/1000),5)</f>
        <v>3.5506500000000001</v>
      </c>
      <c r="G455" s="135">
        <f t="shared" ref="G455:AA455" si="264">ROUND(((G456+G457+G459+G458)/1000),5)</f>
        <v>3.5522999999999998</v>
      </c>
      <c r="H455" s="135">
        <f t="shared" si="264"/>
        <v>3.5571600000000001</v>
      </c>
      <c r="I455" s="135">
        <f t="shared" si="264"/>
        <v>3.6228099999999999</v>
      </c>
      <c r="J455" s="135">
        <f t="shared" si="264"/>
        <v>3.8335699999999999</v>
      </c>
      <c r="K455" s="135">
        <f t="shared" si="264"/>
        <v>4.1077599999999999</v>
      </c>
      <c r="L455" s="135">
        <f t="shared" si="264"/>
        <v>4.2347200000000003</v>
      </c>
      <c r="M455" s="135">
        <f t="shared" si="264"/>
        <v>4.3299599999999998</v>
      </c>
      <c r="N455" s="135">
        <f t="shared" si="264"/>
        <v>4.3873100000000003</v>
      </c>
      <c r="O455" s="135">
        <f t="shared" si="264"/>
        <v>4.4247199999999998</v>
      </c>
      <c r="P455" s="135">
        <f t="shared" si="264"/>
        <v>4.4102100000000002</v>
      </c>
      <c r="Q455" s="135">
        <f t="shared" si="264"/>
        <v>4.4044800000000004</v>
      </c>
      <c r="R455" s="135">
        <f t="shared" si="264"/>
        <v>4.33474</v>
      </c>
      <c r="S455" s="135">
        <f t="shared" si="264"/>
        <v>4.2445000000000004</v>
      </c>
      <c r="T455" s="135">
        <f t="shared" si="264"/>
        <v>4.2127800000000004</v>
      </c>
      <c r="U455" s="135">
        <f t="shared" si="264"/>
        <v>4.1409000000000002</v>
      </c>
      <c r="V455" s="135">
        <f t="shared" si="264"/>
        <v>4.1859299999999999</v>
      </c>
      <c r="W455" s="135">
        <f t="shared" si="264"/>
        <v>4.2800900000000004</v>
      </c>
      <c r="X455" s="135">
        <f t="shared" si="264"/>
        <v>4.2668999999999997</v>
      </c>
      <c r="Y455" s="135">
        <f t="shared" si="264"/>
        <v>4.17204</v>
      </c>
      <c r="Z455" s="135">
        <f t="shared" si="264"/>
        <v>3.9439299999999999</v>
      </c>
      <c r="AA455" s="135">
        <f t="shared" si="264"/>
        <v>3.7778399999999999</v>
      </c>
    </row>
    <row r="456" spans="1:27" ht="12.75" customHeight="1" outlineLevel="1" x14ac:dyDescent="0.3">
      <c r="A456" s="163" t="s">
        <v>681</v>
      </c>
      <c r="B456" s="94" t="s">
        <v>238</v>
      </c>
      <c r="C456" s="70" t="s">
        <v>79</v>
      </c>
      <c r="D456" s="71">
        <v>1274.27</v>
      </c>
      <c r="E456" s="71">
        <v>1243.07</v>
      </c>
      <c r="F456" s="71">
        <v>1233.9000000000001</v>
      </c>
      <c r="G456" s="71">
        <v>1235.55</v>
      </c>
      <c r="H456" s="71">
        <v>1240.4100000000001</v>
      </c>
      <c r="I456" s="71">
        <v>1306.06</v>
      </c>
      <c r="J456" s="71">
        <v>1516.82</v>
      </c>
      <c r="K456" s="71">
        <v>1791.01</v>
      </c>
      <c r="L456" s="71">
        <v>1917.97</v>
      </c>
      <c r="M456" s="71">
        <v>2013.21</v>
      </c>
      <c r="N456" s="71">
        <v>2070.56</v>
      </c>
      <c r="O456" s="71">
        <v>2107.9699999999998</v>
      </c>
      <c r="P456" s="71">
        <v>2093.46</v>
      </c>
      <c r="Q456" s="71">
        <v>2087.73</v>
      </c>
      <c r="R456" s="71">
        <v>2017.99</v>
      </c>
      <c r="S456" s="71">
        <v>1927.75</v>
      </c>
      <c r="T456" s="71">
        <v>1896.03</v>
      </c>
      <c r="U456" s="71">
        <v>1824.15</v>
      </c>
      <c r="V456" s="71">
        <v>1869.18</v>
      </c>
      <c r="W456" s="71">
        <v>1963.34</v>
      </c>
      <c r="X456" s="71">
        <v>1950.15</v>
      </c>
      <c r="Y456" s="71">
        <v>1855.29</v>
      </c>
      <c r="Z456" s="71">
        <v>1627.18</v>
      </c>
      <c r="AA456" s="71">
        <v>1461.09</v>
      </c>
    </row>
    <row r="457" spans="1:27" ht="12.75" customHeight="1" outlineLevel="1" x14ac:dyDescent="0.3">
      <c r="A457" s="163" t="s">
        <v>682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customHeight="1" outlineLevel="1" x14ac:dyDescent="0.3">
      <c r="A458" s="163" t="s">
        <v>683</v>
      </c>
      <c r="B458" s="94" t="s">
        <v>83</v>
      </c>
      <c r="C458" s="70" t="s">
        <v>79</v>
      </c>
      <c r="D458" s="71">
        <v>5.59</v>
      </c>
      <c r="E458" s="71">
        <v>5.59</v>
      </c>
      <c r="F458" s="71">
        <v>5.59</v>
      </c>
      <c r="G458" s="71">
        <v>5.59</v>
      </c>
      <c r="H458" s="71">
        <v>5.59</v>
      </c>
      <c r="I458" s="71">
        <v>5.59</v>
      </c>
      <c r="J458" s="71">
        <v>5.59</v>
      </c>
      <c r="K458" s="71">
        <v>5.59</v>
      </c>
      <c r="L458" s="71">
        <v>5.59</v>
      </c>
      <c r="M458" s="71">
        <v>5.59</v>
      </c>
      <c r="N458" s="71">
        <v>5.59</v>
      </c>
      <c r="O458" s="71">
        <v>5.59</v>
      </c>
      <c r="P458" s="71">
        <v>5.59</v>
      </c>
      <c r="Q458" s="71">
        <v>5.59</v>
      </c>
      <c r="R458" s="71">
        <v>5.59</v>
      </c>
      <c r="S458" s="71">
        <v>5.59</v>
      </c>
      <c r="T458" s="71">
        <v>5.59</v>
      </c>
      <c r="U458" s="71">
        <v>5.59</v>
      </c>
      <c r="V458" s="71">
        <v>5.59</v>
      </c>
      <c r="W458" s="71">
        <v>5.59</v>
      </c>
      <c r="X458" s="71">
        <v>5.59</v>
      </c>
      <c r="Y458" s="71">
        <v>5.59</v>
      </c>
      <c r="Z458" s="71">
        <v>5.59</v>
      </c>
      <c r="AA458" s="71">
        <v>5.59</v>
      </c>
    </row>
    <row r="459" spans="1:27" ht="12.75" customHeight="1" outlineLevel="1" x14ac:dyDescent="0.3">
      <c r="A459" s="163" t="s">
        <v>684</v>
      </c>
      <c r="B459" s="94" t="s">
        <v>81</v>
      </c>
      <c r="C459" s="70" t="s">
        <v>79</v>
      </c>
      <c r="D459" s="71">
        <f>$D$11</f>
        <v>88.27</v>
      </c>
      <c r="E459" s="71">
        <f t="shared" ref="E459:AA459" si="266">$D$11</f>
        <v>88.27</v>
      </c>
      <c r="F459" s="71">
        <f t="shared" si="266"/>
        <v>88.27</v>
      </c>
      <c r="G459" s="71">
        <f t="shared" si="266"/>
        <v>88.27</v>
      </c>
      <c r="H459" s="71">
        <f t="shared" si="266"/>
        <v>88.27</v>
      </c>
      <c r="I459" s="71">
        <f t="shared" si="266"/>
        <v>88.27</v>
      </c>
      <c r="J459" s="71">
        <f t="shared" si="266"/>
        <v>88.27</v>
      </c>
      <c r="K459" s="71">
        <f t="shared" si="266"/>
        <v>88.27</v>
      </c>
      <c r="L459" s="71">
        <f t="shared" si="266"/>
        <v>88.27</v>
      </c>
      <c r="M459" s="71">
        <f t="shared" si="266"/>
        <v>88.27</v>
      </c>
      <c r="N459" s="71">
        <f t="shared" si="266"/>
        <v>88.27</v>
      </c>
      <c r="O459" s="71">
        <f t="shared" si="266"/>
        <v>88.27</v>
      </c>
      <c r="P459" s="71">
        <f t="shared" si="266"/>
        <v>88.27</v>
      </c>
      <c r="Q459" s="71">
        <f t="shared" si="266"/>
        <v>88.27</v>
      </c>
      <c r="R459" s="71">
        <f t="shared" si="266"/>
        <v>88.27</v>
      </c>
      <c r="S459" s="71">
        <f t="shared" si="266"/>
        <v>88.27</v>
      </c>
      <c r="T459" s="71">
        <f t="shared" si="266"/>
        <v>88.27</v>
      </c>
      <c r="U459" s="71">
        <f t="shared" si="266"/>
        <v>88.27</v>
      </c>
      <c r="V459" s="71">
        <f t="shared" si="266"/>
        <v>88.27</v>
      </c>
      <c r="W459" s="71">
        <f t="shared" si="266"/>
        <v>88.27</v>
      </c>
      <c r="X459" s="71">
        <f t="shared" si="266"/>
        <v>88.27</v>
      </c>
      <c r="Y459" s="71">
        <f t="shared" si="266"/>
        <v>88.27</v>
      </c>
      <c r="Z459" s="71">
        <f t="shared" si="266"/>
        <v>88.27</v>
      </c>
      <c r="AA459" s="71">
        <f t="shared" si="266"/>
        <v>88.27</v>
      </c>
    </row>
    <row r="460" spans="1:27" ht="13.8" x14ac:dyDescent="0.3">
      <c r="A460" s="162" t="s">
        <v>685</v>
      </c>
      <c r="B460" s="54" t="str">
        <f>"28"&amp;"."&amp;$B$662&amp;"."&amp;$B$663</f>
        <v>28.03.2024</v>
      </c>
      <c r="C460" s="134" t="s">
        <v>76</v>
      </c>
      <c r="D460" s="135">
        <f>ROUND(((D461+D462+D464+D463)/1000),5)</f>
        <v>3.6090800000000001</v>
      </c>
      <c r="E460" s="135">
        <f>ROUND(((E461+E462+E464+E463)/1000),5)</f>
        <v>3.5605799999999999</v>
      </c>
      <c r="F460" s="135">
        <f>ROUND(((F461+F462+F464+F463)/1000),5)</f>
        <v>3.5536099999999999</v>
      </c>
      <c r="G460" s="135">
        <f t="shared" ref="G460:AA460" si="267">ROUND(((G461+G462+G464+G463)/1000),5)</f>
        <v>3.5518800000000001</v>
      </c>
      <c r="H460" s="135">
        <f t="shared" si="267"/>
        <v>3.5588899999999999</v>
      </c>
      <c r="I460" s="135">
        <f t="shared" si="267"/>
        <v>3.7310300000000001</v>
      </c>
      <c r="J460" s="135">
        <f t="shared" si="267"/>
        <v>3.8607399999999998</v>
      </c>
      <c r="K460" s="135">
        <f t="shared" si="267"/>
        <v>4.1560800000000002</v>
      </c>
      <c r="L460" s="135">
        <f t="shared" si="267"/>
        <v>4.24552</v>
      </c>
      <c r="M460" s="135">
        <f t="shared" si="267"/>
        <v>4.3306800000000001</v>
      </c>
      <c r="N460" s="135">
        <f t="shared" si="267"/>
        <v>4.3188800000000001</v>
      </c>
      <c r="O460" s="135">
        <f t="shared" si="267"/>
        <v>4.3310000000000004</v>
      </c>
      <c r="P460" s="135">
        <f t="shared" si="267"/>
        <v>4.33033</v>
      </c>
      <c r="Q460" s="135">
        <f t="shared" si="267"/>
        <v>4.3250500000000001</v>
      </c>
      <c r="R460" s="135">
        <f t="shared" si="267"/>
        <v>4.3137299999999996</v>
      </c>
      <c r="S460" s="135">
        <f t="shared" si="267"/>
        <v>4.2866200000000001</v>
      </c>
      <c r="T460" s="135">
        <f t="shared" si="267"/>
        <v>4.2610200000000003</v>
      </c>
      <c r="U460" s="135">
        <f t="shared" si="267"/>
        <v>4.2098500000000003</v>
      </c>
      <c r="V460" s="135">
        <f t="shared" si="267"/>
        <v>4.2482199999999999</v>
      </c>
      <c r="W460" s="135">
        <f t="shared" si="267"/>
        <v>4.34023</v>
      </c>
      <c r="X460" s="135">
        <f t="shared" si="267"/>
        <v>4.3112199999999996</v>
      </c>
      <c r="Y460" s="135">
        <f t="shared" si="267"/>
        <v>4.2238199999999999</v>
      </c>
      <c r="Z460" s="135">
        <f t="shared" si="267"/>
        <v>4.0417800000000002</v>
      </c>
      <c r="AA460" s="135">
        <f t="shared" si="267"/>
        <v>3.8074699999999999</v>
      </c>
    </row>
    <row r="461" spans="1:27" ht="12.75" customHeight="1" outlineLevel="1" x14ac:dyDescent="0.3">
      <c r="A461" s="163" t="s">
        <v>686</v>
      </c>
      <c r="B461" s="94" t="s">
        <v>238</v>
      </c>
      <c r="C461" s="70" t="s">
        <v>79</v>
      </c>
      <c r="D461" s="71">
        <v>1292.33</v>
      </c>
      <c r="E461" s="71">
        <v>1243.83</v>
      </c>
      <c r="F461" s="71">
        <v>1236.8599999999999</v>
      </c>
      <c r="G461" s="71">
        <v>1235.1300000000001</v>
      </c>
      <c r="H461" s="71">
        <v>1242.1400000000001</v>
      </c>
      <c r="I461" s="71">
        <v>1414.28</v>
      </c>
      <c r="J461" s="71">
        <v>1543.99</v>
      </c>
      <c r="K461" s="71">
        <v>1839.33</v>
      </c>
      <c r="L461" s="71">
        <v>1928.77</v>
      </c>
      <c r="M461" s="71">
        <v>2013.93</v>
      </c>
      <c r="N461" s="71">
        <v>2002.13</v>
      </c>
      <c r="O461" s="71">
        <v>2014.25</v>
      </c>
      <c r="P461" s="71">
        <v>2013.58</v>
      </c>
      <c r="Q461" s="71">
        <v>2008.3</v>
      </c>
      <c r="R461" s="71">
        <v>1996.98</v>
      </c>
      <c r="S461" s="71">
        <v>1969.87</v>
      </c>
      <c r="T461" s="71">
        <v>1944.27</v>
      </c>
      <c r="U461" s="71">
        <v>1893.1</v>
      </c>
      <c r="V461" s="71">
        <v>1931.47</v>
      </c>
      <c r="W461" s="71">
        <v>2023.48</v>
      </c>
      <c r="X461" s="71">
        <v>1994.47</v>
      </c>
      <c r="Y461" s="71">
        <v>1907.07</v>
      </c>
      <c r="Z461" s="71">
        <v>1725.03</v>
      </c>
      <c r="AA461" s="71">
        <v>1490.72</v>
      </c>
    </row>
    <row r="462" spans="1:27" ht="12.75" customHeight="1" outlineLevel="1" x14ac:dyDescent="0.3">
      <c r="A462" s="163" t="s">
        <v>687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customHeight="1" outlineLevel="1" x14ac:dyDescent="0.3">
      <c r="A463" s="163" t="s">
        <v>688</v>
      </c>
      <c r="B463" s="94" t="s">
        <v>83</v>
      </c>
      <c r="C463" s="70" t="s">
        <v>79</v>
      </c>
      <c r="D463" s="71">
        <v>5.59</v>
      </c>
      <c r="E463" s="71">
        <v>5.59</v>
      </c>
      <c r="F463" s="71">
        <v>5.59</v>
      </c>
      <c r="G463" s="71">
        <v>5.59</v>
      </c>
      <c r="H463" s="71">
        <v>5.59</v>
      </c>
      <c r="I463" s="71">
        <v>5.59</v>
      </c>
      <c r="J463" s="71">
        <v>5.59</v>
      </c>
      <c r="K463" s="71">
        <v>5.59</v>
      </c>
      <c r="L463" s="71">
        <v>5.59</v>
      </c>
      <c r="M463" s="71">
        <v>5.59</v>
      </c>
      <c r="N463" s="71">
        <v>5.59</v>
      </c>
      <c r="O463" s="71">
        <v>5.59</v>
      </c>
      <c r="P463" s="71">
        <v>5.59</v>
      </c>
      <c r="Q463" s="71">
        <v>5.59</v>
      </c>
      <c r="R463" s="71">
        <v>5.59</v>
      </c>
      <c r="S463" s="71">
        <v>5.59</v>
      </c>
      <c r="T463" s="71">
        <v>5.59</v>
      </c>
      <c r="U463" s="71">
        <v>5.59</v>
      </c>
      <c r="V463" s="71">
        <v>5.59</v>
      </c>
      <c r="W463" s="71">
        <v>5.59</v>
      </c>
      <c r="X463" s="71">
        <v>5.59</v>
      </c>
      <c r="Y463" s="71">
        <v>5.59</v>
      </c>
      <c r="Z463" s="71">
        <v>5.59</v>
      </c>
      <c r="AA463" s="71">
        <v>5.59</v>
      </c>
    </row>
    <row r="464" spans="1:27" ht="12.75" customHeight="1" outlineLevel="1" x14ac:dyDescent="0.3">
      <c r="A464" s="163" t="s">
        <v>689</v>
      </c>
      <c r="B464" s="94" t="s">
        <v>81</v>
      </c>
      <c r="C464" s="70" t="s">
        <v>79</v>
      </c>
      <c r="D464" s="71">
        <f>$D$11</f>
        <v>88.27</v>
      </c>
      <c r="E464" s="71">
        <f t="shared" ref="E464:AA464" si="269">$D$11</f>
        <v>88.27</v>
      </c>
      <c r="F464" s="71">
        <f t="shared" si="269"/>
        <v>88.27</v>
      </c>
      <c r="G464" s="71">
        <f t="shared" si="269"/>
        <v>88.27</v>
      </c>
      <c r="H464" s="71">
        <f t="shared" si="269"/>
        <v>88.27</v>
      </c>
      <c r="I464" s="71">
        <f t="shared" si="269"/>
        <v>88.27</v>
      </c>
      <c r="J464" s="71">
        <f t="shared" si="269"/>
        <v>88.27</v>
      </c>
      <c r="K464" s="71">
        <f t="shared" si="269"/>
        <v>88.27</v>
      </c>
      <c r="L464" s="71">
        <f t="shared" si="269"/>
        <v>88.27</v>
      </c>
      <c r="M464" s="71">
        <f t="shared" si="269"/>
        <v>88.27</v>
      </c>
      <c r="N464" s="71">
        <f t="shared" si="269"/>
        <v>88.27</v>
      </c>
      <c r="O464" s="71">
        <f t="shared" si="269"/>
        <v>88.27</v>
      </c>
      <c r="P464" s="71">
        <f t="shared" si="269"/>
        <v>88.27</v>
      </c>
      <c r="Q464" s="71">
        <f t="shared" si="269"/>
        <v>88.27</v>
      </c>
      <c r="R464" s="71">
        <f t="shared" si="269"/>
        <v>88.27</v>
      </c>
      <c r="S464" s="71">
        <f t="shared" si="269"/>
        <v>88.27</v>
      </c>
      <c r="T464" s="71">
        <f t="shared" si="269"/>
        <v>88.27</v>
      </c>
      <c r="U464" s="71">
        <f t="shared" si="269"/>
        <v>88.27</v>
      </c>
      <c r="V464" s="71">
        <f t="shared" si="269"/>
        <v>88.27</v>
      </c>
      <c r="W464" s="71">
        <f t="shared" si="269"/>
        <v>88.27</v>
      </c>
      <c r="X464" s="71">
        <f t="shared" si="269"/>
        <v>88.27</v>
      </c>
      <c r="Y464" s="71">
        <f t="shared" si="269"/>
        <v>88.27</v>
      </c>
      <c r="Z464" s="71">
        <f t="shared" si="269"/>
        <v>88.27</v>
      </c>
      <c r="AA464" s="71">
        <f t="shared" si="269"/>
        <v>88.27</v>
      </c>
    </row>
    <row r="465" spans="1:27" ht="13.8" x14ac:dyDescent="0.3">
      <c r="A465" s="162" t="s">
        <v>690</v>
      </c>
      <c r="B465" s="54" t="str">
        <f>"29"&amp;"."&amp;$B$662&amp;"."&amp;$B$663</f>
        <v>29.03.2024</v>
      </c>
      <c r="C465" s="134" t="s">
        <v>76</v>
      </c>
      <c r="D465" s="135">
        <f>ROUND(((D466+D467+D469+D468)/1000),5)</f>
        <v>3.7358199999999999</v>
      </c>
      <c r="E465" s="135">
        <f>ROUND(((E466+E467+E469+E468)/1000),5)</f>
        <v>3.6219700000000001</v>
      </c>
      <c r="F465" s="135">
        <f>ROUND(((F466+F467+F469+F468)/1000),5)</f>
        <v>3.6107999999999998</v>
      </c>
      <c r="G465" s="135">
        <f t="shared" ref="G465:AA465" si="270">ROUND(((G466+G467+G469+G468)/1000),5)</f>
        <v>3.6072500000000001</v>
      </c>
      <c r="H465" s="135">
        <f t="shared" si="270"/>
        <v>3.6190799999999999</v>
      </c>
      <c r="I465" s="135">
        <f t="shared" si="270"/>
        <v>3.73549</v>
      </c>
      <c r="J465" s="135">
        <f t="shared" si="270"/>
        <v>3.87927</v>
      </c>
      <c r="K465" s="135">
        <f t="shared" si="270"/>
        <v>4.1754300000000004</v>
      </c>
      <c r="L465" s="135">
        <f t="shared" si="270"/>
        <v>4.3122400000000001</v>
      </c>
      <c r="M465" s="135">
        <f t="shared" si="270"/>
        <v>4.3611700000000004</v>
      </c>
      <c r="N465" s="135">
        <f t="shared" si="270"/>
        <v>4.3681999999999999</v>
      </c>
      <c r="O465" s="135">
        <f t="shared" si="270"/>
        <v>4.3973199999999997</v>
      </c>
      <c r="P465" s="135">
        <f t="shared" si="270"/>
        <v>4.3843399999999999</v>
      </c>
      <c r="Q465" s="135">
        <f t="shared" si="270"/>
        <v>4.3721399999999999</v>
      </c>
      <c r="R465" s="135">
        <f t="shared" si="270"/>
        <v>4.3592300000000002</v>
      </c>
      <c r="S465" s="135">
        <f t="shared" si="270"/>
        <v>4.3512199999999996</v>
      </c>
      <c r="T465" s="135">
        <f t="shared" si="270"/>
        <v>4.32775</v>
      </c>
      <c r="U465" s="135">
        <f t="shared" si="270"/>
        <v>4.27529</v>
      </c>
      <c r="V465" s="135">
        <f t="shared" si="270"/>
        <v>4.3057299999999996</v>
      </c>
      <c r="W465" s="135">
        <f t="shared" si="270"/>
        <v>4.3500500000000004</v>
      </c>
      <c r="X465" s="135">
        <f t="shared" si="270"/>
        <v>4.3493199999999996</v>
      </c>
      <c r="Y465" s="135">
        <f t="shared" si="270"/>
        <v>4.3036599999999998</v>
      </c>
      <c r="Z465" s="135">
        <f t="shared" si="270"/>
        <v>4.1427199999999997</v>
      </c>
      <c r="AA465" s="135">
        <f t="shared" si="270"/>
        <v>3.8428100000000001</v>
      </c>
    </row>
    <row r="466" spans="1:27" ht="12.75" customHeight="1" outlineLevel="1" x14ac:dyDescent="0.3">
      <c r="A466" s="163" t="s">
        <v>691</v>
      </c>
      <c r="B466" s="94" t="s">
        <v>238</v>
      </c>
      <c r="C466" s="70" t="s">
        <v>79</v>
      </c>
      <c r="D466" s="71">
        <v>1419.07</v>
      </c>
      <c r="E466" s="71">
        <v>1305.22</v>
      </c>
      <c r="F466" s="71">
        <v>1294.05</v>
      </c>
      <c r="G466" s="71">
        <v>1290.5</v>
      </c>
      <c r="H466" s="71">
        <v>1302.33</v>
      </c>
      <c r="I466" s="71">
        <v>1418.74</v>
      </c>
      <c r="J466" s="71">
        <v>1562.52</v>
      </c>
      <c r="K466" s="71">
        <v>1858.68</v>
      </c>
      <c r="L466" s="71">
        <v>1995.49</v>
      </c>
      <c r="M466" s="71">
        <v>2044.42</v>
      </c>
      <c r="N466" s="71">
        <v>2051.4499999999998</v>
      </c>
      <c r="O466" s="71">
        <v>2080.5700000000002</v>
      </c>
      <c r="P466" s="71">
        <v>2067.59</v>
      </c>
      <c r="Q466" s="71">
        <v>2055.39</v>
      </c>
      <c r="R466" s="71">
        <v>2042.48</v>
      </c>
      <c r="S466" s="71">
        <v>2034.47</v>
      </c>
      <c r="T466" s="71">
        <v>2011</v>
      </c>
      <c r="U466" s="71">
        <v>1958.54</v>
      </c>
      <c r="V466" s="71">
        <v>1988.98</v>
      </c>
      <c r="W466" s="71">
        <v>2033.3</v>
      </c>
      <c r="X466" s="71">
        <v>2032.57</v>
      </c>
      <c r="Y466" s="71">
        <v>1986.91</v>
      </c>
      <c r="Z466" s="71">
        <v>1825.97</v>
      </c>
      <c r="AA466" s="71">
        <v>1526.06</v>
      </c>
    </row>
    <row r="467" spans="1:27" ht="12.75" customHeight="1" outlineLevel="1" x14ac:dyDescent="0.3">
      <c r="A467" s="163" t="s">
        <v>692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customHeight="1" outlineLevel="1" x14ac:dyDescent="0.3">
      <c r="A468" s="163" t="s">
        <v>693</v>
      </c>
      <c r="B468" s="94" t="s">
        <v>83</v>
      </c>
      <c r="C468" s="70" t="s">
        <v>79</v>
      </c>
      <c r="D468" s="71">
        <v>5.59</v>
      </c>
      <c r="E468" s="71">
        <v>5.59</v>
      </c>
      <c r="F468" s="71">
        <v>5.59</v>
      </c>
      <c r="G468" s="71">
        <v>5.59</v>
      </c>
      <c r="H468" s="71">
        <v>5.59</v>
      </c>
      <c r="I468" s="71">
        <v>5.59</v>
      </c>
      <c r="J468" s="71">
        <v>5.59</v>
      </c>
      <c r="K468" s="71">
        <v>5.59</v>
      </c>
      <c r="L468" s="71">
        <v>5.59</v>
      </c>
      <c r="M468" s="71">
        <v>5.59</v>
      </c>
      <c r="N468" s="71">
        <v>5.59</v>
      </c>
      <c r="O468" s="71">
        <v>5.59</v>
      </c>
      <c r="P468" s="71">
        <v>5.59</v>
      </c>
      <c r="Q468" s="71">
        <v>5.59</v>
      </c>
      <c r="R468" s="71">
        <v>5.59</v>
      </c>
      <c r="S468" s="71">
        <v>5.59</v>
      </c>
      <c r="T468" s="71">
        <v>5.59</v>
      </c>
      <c r="U468" s="71">
        <v>5.59</v>
      </c>
      <c r="V468" s="71">
        <v>5.59</v>
      </c>
      <c r="W468" s="71">
        <v>5.59</v>
      </c>
      <c r="X468" s="71">
        <v>5.59</v>
      </c>
      <c r="Y468" s="71">
        <v>5.59</v>
      </c>
      <c r="Z468" s="71">
        <v>5.59</v>
      </c>
      <c r="AA468" s="71">
        <v>5.59</v>
      </c>
    </row>
    <row r="469" spans="1:27" ht="12.75" customHeight="1" outlineLevel="1" x14ac:dyDescent="0.3">
      <c r="A469" s="163" t="s">
        <v>694</v>
      </c>
      <c r="B469" s="94" t="s">
        <v>81</v>
      </c>
      <c r="C469" s="70" t="s">
        <v>79</v>
      </c>
      <c r="D469" s="71">
        <f>$D$11</f>
        <v>88.27</v>
      </c>
      <c r="E469" s="71">
        <f t="shared" ref="E469:AA469" si="272">$D$11</f>
        <v>88.27</v>
      </c>
      <c r="F469" s="71">
        <f t="shared" si="272"/>
        <v>88.27</v>
      </c>
      <c r="G469" s="71">
        <f t="shared" si="272"/>
        <v>88.27</v>
      </c>
      <c r="H469" s="71">
        <f t="shared" si="272"/>
        <v>88.27</v>
      </c>
      <c r="I469" s="71">
        <f t="shared" si="272"/>
        <v>88.27</v>
      </c>
      <c r="J469" s="71">
        <f t="shared" si="272"/>
        <v>88.27</v>
      </c>
      <c r="K469" s="71">
        <f t="shared" si="272"/>
        <v>88.27</v>
      </c>
      <c r="L469" s="71">
        <f t="shared" si="272"/>
        <v>88.27</v>
      </c>
      <c r="M469" s="71">
        <f t="shared" si="272"/>
        <v>88.27</v>
      </c>
      <c r="N469" s="71">
        <f t="shared" si="272"/>
        <v>88.27</v>
      </c>
      <c r="O469" s="71">
        <f t="shared" si="272"/>
        <v>88.27</v>
      </c>
      <c r="P469" s="71">
        <f t="shared" si="272"/>
        <v>88.27</v>
      </c>
      <c r="Q469" s="71">
        <f t="shared" si="272"/>
        <v>88.27</v>
      </c>
      <c r="R469" s="71">
        <f t="shared" si="272"/>
        <v>88.27</v>
      </c>
      <c r="S469" s="71">
        <f t="shared" si="272"/>
        <v>88.27</v>
      </c>
      <c r="T469" s="71">
        <f t="shared" si="272"/>
        <v>88.27</v>
      </c>
      <c r="U469" s="71">
        <f t="shared" si="272"/>
        <v>88.27</v>
      </c>
      <c r="V469" s="71">
        <f t="shared" si="272"/>
        <v>88.27</v>
      </c>
      <c r="W469" s="71">
        <f t="shared" si="272"/>
        <v>88.27</v>
      </c>
      <c r="X469" s="71">
        <f t="shared" si="272"/>
        <v>88.27</v>
      </c>
      <c r="Y469" s="71">
        <f t="shared" si="272"/>
        <v>88.27</v>
      </c>
      <c r="Z469" s="71">
        <f t="shared" si="272"/>
        <v>88.27</v>
      </c>
      <c r="AA469" s="71">
        <f t="shared" si="272"/>
        <v>88.27</v>
      </c>
    </row>
    <row r="470" spans="1:27" ht="13.8" x14ac:dyDescent="0.3">
      <c r="A470" s="162" t="s">
        <v>695</v>
      </c>
      <c r="B470" s="54" t="str">
        <f>"30"&amp;"."&amp;$B$662&amp;"."&amp;$B$663</f>
        <v>30.03.2024</v>
      </c>
      <c r="C470" s="134" t="s">
        <v>76</v>
      </c>
      <c r="D470" s="135">
        <f>ROUND(((D471+D472+D474+D473)/1000),5)</f>
        <v>3.8231000000000002</v>
      </c>
      <c r="E470" s="135">
        <f>ROUND(((E471+E472+E474+E473)/1000),5)</f>
        <v>3.7517900000000002</v>
      </c>
      <c r="F470" s="135">
        <f>ROUND(((F471+F472+F474+F473)/1000),5)</f>
        <v>3.68533</v>
      </c>
      <c r="G470" s="135">
        <f t="shared" ref="G470:AA470" si="273">ROUND(((G471+G472+G474+G473)/1000),5)</f>
        <v>3.6241599999999998</v>
      </c>
      <c r="H470" s="135">
        <f t="shared" si="273"/>
        <v>3.6760799999999998</v>
      </c>
      <c r="I470" s="135">
        <f t="shared" si="273"/>
        <v>3.7385999999999999</v>
      </c>
      <c r="J470" s="135">
        <f t="shared" si="273"/>
        <v>3.7626599999999999</v>
      </c>
      <c r="K470" s="135">
        <f t="shared" si="273"/>
        <v>3.84246</v>
      </c>
      <c r="L470" s="135">
        <f t="shared" si="273"/>
        <v>4.1797599999999999</v>
      </c>
      <c r="M470" s="135">
        <f t="shared" si="273"/>
        <v>4.2777700000000003</v>
      </c>
      <c r="N470" s="135">
        <f t="shared" si="273"/>
        <v>4.3451300000000002</v>
      </c>
      <c r="O470" s="135">
        <f t="shared" si="273"/>
        <v>4.3655200000000001</v>
      </c>
      <c r="P470" s="135">
        <f t="shared" si="273"/>
        <v>4.34558</v>
      </c>
      <c r="Q470" s="135">
        <f t="shared" si="273"/>
        <v>4.32599</v>
      </c>
      <c r="R470" s="135">
        <f t="shared" si="273"/>
        <v>4.3090400000000004</v>
      </c>
      <c r="S470" s="135">
        <f t="shared" si="273"/>
        <v>4.2993300000000003</v>
      </c>
      <c r="T470" s="135">
        <f t="shared" si="273"/>
        <v>4.2921100000000001</v>
      </c>
      <c r="U470" s="135">
        <f t="shared" si="273"/>
        <v>4.27867</v>
      </c>
      <c r="V470" s="135">
        <f t="shared" si="273"/>
        <v>4.3197999999999999</v>
      </c>
      <c r="W470" s="135">
        <f t="shared" si="273"/>
        <v>4.359</v>
      </c>
      <c r="X470" s="135">
        <f t="shared" si="273"/>
        <v>4.3546500000000004</v>
      </c>
      <c r="Y470" s="135">
        <f t="shared" si="273"/>
        <v>4.3091499999999998</v>
      </c>
      <c r="Z470" s="135">
        <f t="shared" si="273"/>
        <v>4.1430199999999999</v>
      </c>
      <c r="AA470" s="135">
        <f t="shared" si="273"/>
        <v>3.8818700000000002</v>
      </c>
    </row>
    <row r="471" spans="1:27" ht="12.75" customHeight="1" outlineLevel="1" x14ac:dyDescent="0.3">
      <c r="A471" s="163" t="s">
        <v>696</v>
      </c>
      <c r="B471" s="94" t="s">
        <v>238</v>
      </c>
      <c r="C471" s="70" t="s">
        <v>79</v>
      </c>
      <c r="D471" s="71">
        <v>1506.35</v>
      </c>
      <c r="E471" s="71">
        <v>1435.04</v>
      </c>
      <c r="F471" s="71">
        <v>1368.58</v>
      </c>
      <c r="G471" s="71">
        <v>1307.4100000000001</v>
      </c>
      <c r="H471" s="71">
        <v>1359.33</v>
      </c>
      <c r="I471" s="71">
        <v>1421.85</v>
      </c>
      <c r="J471" s="71">
        <v>1445.91</v>
      </c>
      <c r="K471" s="71">
        <v>1525.71</v>
      </c>
      <c r="L471" s="71">
        <v>1863.01</v>
      </c>
      <c r="M471" s="71">
        <v>1961.02</v>
      </c>
      <c r="N471" s="71">
        <v>2028.38</v>
      </c>
      <c r="O471" s="71">
        <v>2048.77</v>
      </c>
      <c r="P471" s="71">
        <v>2028.83</v>
      </c>
      <c r="Q471" s="71">
        <v>2009.24</v>
      </c>
      <c r="R471" s="71">
        <v>1992.29</v>
      </c>
      <c r="S471" s="71">
        <v>1982.58</v>
      </c>
      <c r="T471" s="71">
        <v>1975.36</v>
      </c>
      <c r="U471" s="71">
        <v>1961.92</v>
      </c>
      <c r="V471" s="71">
        <v>2003.05</v>
      </c>
      <c r="W471" s="71">
        <v>2042.25</v>
      </c>
      <c r="X471" s="71">
        <v>2037.9</v>
      </c>
      <c r="Y471" s="71">
        <v>1992.4</v>
      </c>
      <c r="Z471" s="71">
        <v>1826.27</v>
      </c>
      <c r="AA471" s="71">
        <v>1565.12</v>
      </c>
    </row>
    <row r="472" spans="1:27" ht="12.75" customHeight="1" outlineLevel="1" x14ac:dyDescent="0.3">
      <c r="A472" s="163" t="s">
        <v>697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customHeight="1" outlineLevel="1" x14ac:dyDescent="0.3">
      <c r="A473" s="163" t="s">
        <v>698</v>
      </c>
      <c r="B473" s="94" t="s">
        <v>83</v>
      </c>
      <c r="C473" s="70" t="s">
        <v>79</v>
      </c>
      <c r="D473" s="71">
        <v>5.59</v>
      </c>
      <c r="E473" s="71">
        <v>5.59</v>
      </c>
      <c r="F473" s="71">
        <v>5.59</v>
      </c>
      <c r="G473" s="71">
        <v>5.59</v>
      </c>
      <c r="H473" s="71">
        <v>5.59</v>
      </c>
      <c r="I473" s="71">
        <v>5.59</v>
      </c>
      <c r="J473" s="71">
        <v>5.59</v>
      </c>
      <c r="K473" s="71">
        <v>5.59</v>
      </c>
      <c r="L473" s="71">
        <v>5.59</v>
      </c>
      <c r="M473" s="71">
        <v>5.59</v>
      </c>
      <c r="N473" s="71">
        <v>5.59</v>
      </c>
      <c r="O473" s="71">
        <v>5.59</v>
      </c>
      <c r="P473" s="71">
        <v>5.59</v>
      </c>
      <c r="Q473" s="71">
        <v>5.59</v>
      </c>
      <c r="R473" s="71">
        <v>5.59</v>
      </c>
      <c r="S473" s="71">
        <v>5.59</v>
      </c>
      <c r="T473" s="71">
        <v>5.59</v>
      </c>
      <c r="U473" s="71">
        <v>5.59</v>
      </c>
      <c r="V473" s="71">
        <v>5.59</v>
      </c>
      <c r="W473" s="71">
        <v>5.59</v>
      </c>
      <c r="X473" s="71">
        <v>5.59</v>
      </c>
      <c r="Y473" s="71">
        <v>5.59</v>
      </c>
      <c r="Z473" s="71">
        <v>5.59</v>
      </c>
      <c r="AA473" s="71">
        <v>5.59</v>
      </c>
    </row>
    <row r="474" spans="1:27" ht="12.75" customHeight="1" outlineLevel="1" x14ac:dyDescent="0.3">
      <c r="A474" s="163" t="s">
        <v>699</v>
      </c>
      <c r="B474" s="94" t="s">
        <v>81</v>
      </c>
      <c r="C474" s="70" t="s">
        <v>79</v>
      </c>
      <c r="D474" s="71">
        <f>$D$11</f>
        <v>88.27</v>
      </c>
      <c r="E474" s="71">
        <f t="shared" ref="E474:AA474" si="275">$D$11</f>
        <v>88.27</v>
      </c>
      <c r="F474" s="71">
        <f t="shared" si="275"/>
        <v>88.27</v>
      </c>
      <c r="G474" s="71">
        <f t="shared" si="275"/>
        <v>88.27</v>
      </c>
      <c r="H474" s="71">
        <f t="shared" si="275"/>
        <v>88.27</v>
      </c>
      <c r="I474" s="71">
        <f t="shared" si="275"/>
        <v>88.27</v>
      </c>
      <c r="J474" s="71">
        <f t="shared" si="275"/>
        <v>88.27</v>
      </c>
      <c r="K474" s="71">
        <f t="shared" si="275"/>
        <v>88.27</v>
      </c>
      <c r="L474" s="71">
        <f t="shared" si="275"/>
        <v>88.27</v>
      </c>
      <c r="M474" s="71">
        <f t="shared" si="275"/>
        <v>88.27</v>
      </c>
      <c r="N474" s="71">
        <f t="shared" si="275"/>
        <v>88.27</v>
      </c>
      <c r="O474" s="71">
        <f t="shared" si="275"/>
        <v>88.27</v>
      </c>
      <c r="P474" s="71">
        <f t="shared" si="275"/>
        <v>88.27</v>
      </c>
      <c r="Q474" s="71">
        <f t="shared" si="275"/>
        <v>88.27</v>
      </c>
      <c r="R474" s="71">
        <f t="shared" si="275"/>
        <v>88.27</v>
      </c>
      <c r="S474" s="71">
        <f t="shared" si="275"/>
        <v>88.27</v>
      </c>
      <c r="T474" s="71">
        <f t="shared" si="275"/>
        <v>88.27</v>
      </c>
      <c r="U474" s="71">
        <f t="shared" si="275"/>
        <v>88.27</v>
      </c>
      <c r="V474" s="71">
        <f t="shared" si="275"/>
        <v>88.27</v>
      </c>
      <c r="W474" s="71">
        <f t="shared" si="275"/>
        <v>88.27</v>
      </c>
      <c r="X474" s="71">
        <f t="shared" si="275"/>
        <v>88.27</v>
      </c>
      <c r="Y474" s="71">
        <f t="shared" si="275"/>
        <v>88.27</v>
      </c>
      <c r="Z474" s="71">
        <f t="shared" si="275"/>
        <v>88.27</v>
      </c>
      <c r="AA474" s="71">
        <f t="shared" si="275"/>
        <v>88.27</v>
      </c>
    </row>
    <row r="475" spans="1:27" ht="13.8" x14ac:dyDescent="0.3">
      <c r="A475" s="162" t="s">
        <v>700</v>
      </c>
      <c r="B475" s="54" t="str">
        <f>"31"&amp;"."&amp;$B$662&amp;"."&amp;$B$663</f>
        <v>31.03.2024</v>
      </c>
      <c r="C475" s="134" t="s">
        <v>76</v>
      </c>
      <c r="D475" s="135">
        <f>ROUND(((D476+D477+D479+D478)/1000),5)</f>
        <v>3.83561</v>
      </c>
      <c r="E475" s="135">
        <f>ROUND(((E476+E477+E479+E478)/1000),5)</f>
        <v>3.7450700000000001</v>
      </c>
      <c r="F475" s="135">
        <f>ROUND(((F476+F477+F479+F478)/1000),5)</f>
        <v>3.65354</v>
      </c>
      <c r="G475" s="135">
        <f t="shared" ref="G475:AA475" si="276">ROUND(((G476+G477+G479+G478)/1000),5)</f>
        <v>3.6449099999999999</v>
      </c>
      <c r="H475" s="135">
        <f t="shared" si="276"/>
        <v>3.6752899999999999</v>
      </c>
      <c r="I475" s="135">
        <f t="shared" si="276"/>
        <v>3.7319</v>
      </c>
      <c r="J475" s="135">
        <f t="shared" si="276"/>
        <v>3.70228</v>
      </c>
      <c r="K475" s="135">
        <f t="shared" si="276"/>
        <v>3.7971900000000001</v>
      </c>
      <c r="L475" s="135">
        <f t="shared" si="276"/>
        <v>3.9427599999999998</v>
      </c>
      <c r="M475" s="135">
        <f t="shared" si="276"/>
        <v>4.12012</v>
      </c>
      <c r="N475" s="135">
        <f t="shared" si="276"/>
        <v>4.1614000000000004</v>
      </c>
      <c r="O475" s="135">
        <f t="shared" si="276"/>
        <v>4.1696799999999996</v>
      </c>
      <c r="P475" s="135">
        <f t="shared" si="276"/>
        <v>4.1436099999999998</v>
      </c>
      <c r="Q475" s="135">
        <f t="shared" si="276"/>
        <v>4.1412100000000001</v>
      </c>
      <c r="R475" s="135">
        <f t="shared" si="276"/>
        <v>4.14168</v>
      </c>
      <c r="S475" s="135">
        <f t="shared" si="276"/>
        <v>4.1233000000000004</v>
      </c>
      <c r="T475" s="135">
        <f t="shared" si="276"/>
        <v>4.1230900000000004</v>
      </c>
      <c r="U475" s="135">
        <f t="shared" si="276"/>
        <v>4.2016099999999996</v>
      </c>
      <c r="V475" s="135">
        <f t="shared" si="276"/>
        <v>4.2172499999999999</v>
      </c>
      <c r="W475" s="135">
        <f t="shared" si="276"/>
        <v>4.3040000000000003</v>
      </c>
      <c r="X475" s="135">
        <f t="shared" si="276"/>
        <v>4.2691699999999999</v>
      </c>
      <c r="Y475" s="135">
        <f t="shared" si="276"/>
        <v>4.2031299999999998</v>
      </c>
      <c r="Z475" s="135">
        <f t="shared" si="276"/>
        <v>3.9881000000000002</v>
      </c>
      <c r="AA475" s="135">
        <f t="shared" si="276"/>
        <v>3.88395</v>
      </c>
    </row>
    <row r="476" spans="1:27" ht="12.75" customHeight="1" outlineLevel="1" x14ac:dyDescent="0.3">
      <c r="A476" s="163" t="s">
        <v>701</v>
      </c>
      <c r="B476" s="94" t="s">
        <v>238</v>
      </c>
      <c r="C476" s="70" t="s">
        <v>79</v>
      </c>
      <c r="D476" s="71">
        <v>1518.86</v>
      </c>
      <c r="E476" s="71">
        <v>1428.32</v>
      </c>
      <c r="F476" s="71">
        <v>1336.79</v>
      </c>
      <c r="G476" s="71">
        <v>1328.16</v>
      </c>
      <c r="H476" s="71">
        <v>1358.54</v>
      </c>
      <c r="I476" s="71">
        <v>1415.15</v>
      </c>
      <c r="J476" s="71">
        <v>1385.53</v>
      </c>
      <c r="K476" s="71">
        <v>1480.44</v>
      </c>
      <c r="L476" s="71">
        <v>1626.01</v>
      </c>
      <c r="M476" s="71">
        <v>1803.37</v>
      </c>
      <c r="N476" s="71">
        <v>1844.65</v>
      </c>
      <c r="O476" s="71">
        <v>1852.93</v>
      </c>
      <c r="P476" s="71">
        <v>1826.86</v>
      </c>
      <c r="Q476" s="71">
        <v>1824.46</v>
      </c>
      <c r="R476" s="71">
        <v>1824.93</v>
      </c>
      <c r="S476" s="71">
        <v>1806.55</v>
      </c>
      <c r="T476" s="71">
        <v>1806.34</v>
      </c>
      <c r="U476" s="71">
        <v>1884.86</v>
      </c>
      <c r="V476" s="71">
        <v>1900.5</v>
      </c>
      <c r="W476" s="71">
        <v>1987.25</v>
      </c>
      <c r="X476" s="71">
        <v>1952.42</v>
      </c>
      <c r="Y476" s="71">
        <v>1886.38</v>
      </c>
      <c r="Z476" s="71">
        <v>1671.35</v>
      </c>
      <c r="AA476" s="71">
        <v>1567.2</v>
      </c>
    </row>
    <row r="477" spans="1:27" ht="12.75" customHeight="1" outlineLevel="1" x14ac:dyDescent="0.3">
      <c r="A477" s="163" t="s">
        <v>702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customHeight="1" outlineLevel="1" x14ac:dyDescent="0.3">
      <c r="A478" s="163" t="s">
        <v>703</v>
      </c>
      <c r="B478" s="94" t="s">
        <v>83</v>
      </c>
      <c r="C478" s="70" t="s">
        <v>79</v>
      </c>
      <c r="D478" s="71">
        <v>5.59</v>
      </c>
      <c r="E478" s="71">
        <v>5.59</v>
      </c>
      <c r="F478" s="71">
        <v>5.59</v>
      </c>
      <c r="G478" s="71">
        <v>5.59</v>
      </c>
      <c r="H478" s="71">
        <v>5.59</v>
      </c>
      <c r="I478" s="71">
        <v>5.59</v>
      </c>
      <c r="J478" s="71">
        <v>5.59</v>
      </c>
      <c r="K478" s="71">
        <v>5.59</v>
      </c>
      <c r="L478" s="71">
        <v>5.59</v>
      </c>
      <c r="M478" s="71">
        <v>5.59</v>
      </c>
      <c r="N478" s="71">
        <v>5.59</v>
      </c>
      <c r="O478" s="71">
        <v>5.59</v>
      </c>
      <c r="P478" s="71">
        <v>5.59</v>
      </c>
      <c r="Q478" s="71">
        <v>5.59</v>
      </c>
      <c r="R478" s="71">
        <v>5.59</v>
      </c>
      <c r="S478" s="71">
        <v>5.59</v>
      </c>
      <c r="T478" s="71">
        <v>5.59</v>
      </c>
      <c r="U478" s="71">
        <v>5.59</v>
      </c>
      <c r="V478" s="71">
        <v>5.59</v>
      </c>
      <c r="W478" s="71">
        <v>5.59</v>
      </c>
      <c r="X478" s="71">
        <v>5.59</v>
      </c>
      <c r="Y478" s="71">
        <v>5.59</v>
      </c>
      <c r="Z478" s="71">
        <v>5.59</v>
      </c>
      <c r="AA478" s="71">
        <v>5.59</v>
      </c>
    </row>
    <row r="479" spans="1:27" ht="12.75" customHeight="1" outlineLevel="1" x14ac:dyDescent="0.3">
      <c r="A479" s="163" t="s">
        <v>704</v>
      </c>
      <c r="B479" s="94" t="s">
        <v>81</v>
      </c>
      <c r="C479" s="70" t="s">
        <v>79</v>
      </c>
      <c r="D479" s="71">
        <f>$D$11</f>
        <v>88.27</v>
      </c>
      <c r="E479" s="71">
        <f t="shared" ref="E479:AA479" si="278">$D$11</f>
        <v>88.27</v>
      </c>
      <c r="F479" s="71">
        <f t="shared" si="278"/>
        <v>88.27</v>
      </c>
      <c r="G479" s="71">
        <f t="shared" si="278"/>
        <v>88.27</v>
      </c>
      <c r="H479" s="71">
        <f t="shared" si="278"/>
        <v>88.27</v>
      </c>
      <c r="I479" s="71">
        <f t="shared" si="278"/>
        <v>88.27</v>
      </c>
      <c r="J479" s="71">
        <f t="shared" si="278"/>
        <v>88.27</v>
      </c>
      <c r="K479" s="71">
        <f t="shared" si="278"/>
        <v>88.27</v>
      </c>
      <c r="L479" s="71">
        <f t="shared" si="278"/>
        <v>88.27</v>
      </c>
      <c r="M479" s="71">
        <f t="shared" si="278"/>
        <v>88.27</v>
      </c>
      <c r="N479" s="71">
        <f t="shared" si="278"/>
        <v>88.27</v>
      </c>
      <c r="O479" s="71">
        <f t="shared" si="278"/>
        <v>88.27</v>
      </c>
      <c r="P479" s="71">
        <f t="shared" si="278"/>
        <v>88.27</v>
      </c>
      <c r="Q479" s="71">
        <f t="shared" si="278"/>
        <v>88.27</v>
      </c>
      <c r="R479" s="71">
        <f t="shared" si="278"/>
        <v>88.27</v>
      </c>
      <c r="S479" s="71">
        <f t="shared" si="278"/>
        <v>88.27</v>
      </c>
      <c r="T479" s="71">
        <f t="shared" si="278"/>
        <v>88.27</v>
      </c>
      <c r="U479" s="71">
        <f t="shared" si="278"/>
        <v>88.27</v>
      </c>
      <c r="V479" s="71">
        <f t="shared" si="278"/>
        <v>88.27</v>
      </c>
      <c r="W479" s="71">
        <f t="shared" si="278"/>
        <v>88.27</v>
      </c>
      <c r="X479" s="71">
        <f t="shared" si="278"/>
        <v>88.27</v>
      </c>
      <c r="Y479" s="71">
        <f t="shared" si="278"/>
        <v>88.27</v>
      </c>
      <c r="Z479" s="71">
        <f t="shared" si="278"/>
        <v>88.27</v>
      </c>
      <c r="AA479" s="71">
        <f t="shared" si="278"/>
        <v>88.27</v>
      </c>
    </row>
    <row r="480" spans="1:27" ht="13.8" x14ac:dyDescent="0.3">
      <c r="B480" s="165" t="s">
        <v>392</v>
      </c>
    </row>
    <row r="481" spans="1:27" ht="13.8" x14ac:dyDescent="0.3">
      <c r="B481" s="165" t="s">
        <v>392</v>
      </c>
    </row>
    <row r="482" spans="1:27" ht="13.8" x14ac:dyDescent="0.3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7.6" x14ac:dyDescent="0.25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ht="13.8" x14ac:dyDescent="0.3">
      <c r="A484" s="162" t="s">
        <v>706</v>
      </c>
      <c r="B484" s="54" t="str">
        <f>"01"&amp;"."&amp;$B$662&amp;"."&amp;$B$663</f>
        <v>01.03.2024</v>
      </c>
      <c r="C484" s="134" t="s">
        <v>76</v>
      </c>
      <c r="D484" s="135">
        <f>ROUND(((D485+D486+D488+D487)/1000),5)</f>
        <v>4.9927200000000003</v>
      </c>
      <c r="E484" s="135">
        <f>ROUND(((E485+E486+E488+E487)/1000),5)</f>
        <v>4.9273999999999996</v>
      </c>
      <c r="F484" s="135">
        <f>ROUND(((F485+F486+F488+F487)/1000),5)</f>
        <v>4.9196200000000001</v>
      </c>
      <c r="G484" s="135">
        <f t="shared" ref="G484:AA484" si="279">ROUND(((G485+G486+G488+G487)/1000),5)</f>
        <v>4.9232800000000001</v>
      </c>
      <c r="H484" s="135">
        <f t="shared" si="279"/>
        <v>4.97431</v>
      </c>
      <c r="I484" s="135">
        <f t="shared" si="279"/>
        <v>5.0678700000000001</v>
      </c>
      <c r="J484" s="135">
        <f t="shared" si="279"/>
        <v>5.1660300000000001</v>
      </c>
      <c r="K484" s="135">
        <f t="shared" si="279"/>
        <v>5.4738300000000004</v>
      </c>
      <c r="L484" s="135">
        <f t="shared" si="279"/>
        <v>5.61911</v>
      </c>
      <c r="M484" s="135">
        <f t="shared" si="279"/>
        <v>5.6542899999999996</v>
      </c>
      <c r="N484" s="135">
        <f t="shared" si="279"/>
        <v>5.6603899999999996</v>
      </c>
      <c r="O484" s="135">
        <f t="shared" si="279"/>
        <v>5.7114700000000003</v>
      </c>
      <c r="P484" s="135">
        <f t="shared" si="279"/>
        <v>5.6822400000000002</v>
      </c>
      <c r="Q484" s="135">
        <f t="shared" si="279"/>
        <v>5.6863700000000001</v>
      </c>
      <c r="R484" s="135">
        <f t="shared" si="279"/>
        <v>5.6713199999999997</v>
      </c>
      <c r="S484" s="135">
        <f t="shared" si="279"/>
        <v>5.6195300000000001</v>
      </c>
      <c r="T484" s="135">
        <f t="shared" si="279"/>
        <v>5.5953200000000001</v>
      </c>
      <c r="U484" s="135">
        <f t="shared" si="279"/>
        <v>5.5962699999999996</v>
      </c>
      <c r="V484" s="135">
        <f t="shared" si="279"/>
        <v>5.6260399999999997</v>
      </c>
      <c r="W484" s="135">
        <f t="shared" si="279"/>
        <v>5.7042900000000003</v>
      </c>
      <c r="X484" s="135">
        <f t="shared" si="279"/>
        <v>5.6540999999999997</v>
      </c>
      <c r="Y484" s="135">
        <f t="shared" si="279"/>
        <v>5.5449599999999997</v>
      </c>
      <c r="Z484" s="135">
        <f t="shared" si="279"/>
        <v>5.2464899999999997</v>
      </c>
      <c r="AA484" s="135">
        <f t="shared" si="279"/>
        <v>5.1265799999999997</v>
      </c>
    </row>
    <row r="485" spans="1:27" ht="12.75" customHeight="1" outlineLevel="1" x14ac:dyDescent="0.3">
      <c r="A485" s="163" t="s">
        <v>707</v>
      </c>
      <c r="B485" s="94" t="s">
        <v>238</v>
      </c>
      <c r="C485" s="70" t="s">
        <v>79</v>
      </c>
      <c r="D485" s="71">
        <v>1339.09</v>
      </c>
      <c r="E485" s="71">
        <v>1273.77</v>
      </c>
      <c r="F485" s="71">
        <v>1265.99</v>
      </c>
      <c r="G485" s="71">
        <v>1269.6500000000001</v>
      </c>
      <c r="H485" s="71">
        <v>1320.68</v>
      </c>
      <c r="I485" s="71">
        <v>1414.24</v>
      </c>
      <c r="J485" s="71">
        <v>1512.4</v>
      </c>
      <c r="K485" s="71">
        <v>1820.2</v>
      </c>
      <c r="L485" s="71">
        <v>1965.48</v>
      </c>
      <c r="M485" s="71">
        <v>2000.66</v>
      </c>
      <c r="N485" s="71">
        <v>2006.76</v>
      </c>
      <c r="O485" s="71">
        <v>2057.84</v>
      </c>
      <c r="P485" s="71">
        <v>2028.61</v>
      </c>
      <c r="Q485" s="71">
        <v>2032.74</v>
      </c>
      <c r="R485" s="71">
        <v>2017.69</v>
      </c>
      <c r="S485" s="71">
        <v>1965.9</v>
      </c>
      <c r="T485" s="71">
        <v>1941.69</v>
      </c>
      <c r="U485" s="71">
        <v>1942.64</v>
      </c>
      <c r="V485" s="71">
        <v>1972.41</v>
      </c>
      <c r="W485" s="71">
        <v>2050.66</v>
      </c>
      <c r="X485" s="71">
        <v>2000.47</v>
      </c>
      <c r="Y485" s="71">
        <v>1891.33</v>
      </c>
      <c r="Z485" s="71">
        <v>1592.86</v>
      </c>
      <c r="AA485" s="71">
        <v>1472.95</v>
      </c>
    </row>
    <row r="486" spans="1:27" ht="12.75" customHeight="1" outlineLevel="1" x14ac:dyDescent="0.3">
      <c r="A486" s="163" t="s">
        <v>708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customHeight="1" outlineLevel="1" x14ac:dyDescent="0.3">
      <c r="A487" s="163" t="s">
        <v>709</v>
      </c>
      <c r="B487" s="94" t="s">
        <v>83</v>
      </c>
      <c r="C487" s="70" t="s">
        <v>79</v>
      </c>
      <c r="D487" s="71">
        <v>5.59</v>
      </c>
      <c r="E487" s="71">
        <v>5.59</v>
      </c>
      <c r="F487" s="71">
        <v>5.59</v>
      </c>
      <c r="G487" s="71">
        <v>5.59</v>
      </c>
      <c r="H487" s="71">
        <v>5.59</v>
      </c>
      <c r="I487" s="71">
        <v>5.59</v>
      </c>
      <c r="J487" s="71">
        <v>5.59</v>
      </c>
      <c r="K487" s="71">
        <v>5.59</v>
      </c>
      <c r="L487" s="71">
        <v>5.59</v>
      </c>
      <c r="M487" s="71">
        <v>5.59</v>
      </c>
      <c r="N487" s="71">
        <v>5.59</v>
      </c>
      <c r="O487" s="71">
        <v>5.59</v>
      </c>
      <c r="P487" s="71">
        <v>5.59</v>
      </c>
      <c r="Q487" s="71">
        <v>5.59</v>
      </c>
      <c r="R487" s="71">
        <v>5.59</v>
      </c>
      <c r="S487" s="71">
        <v>5.59</v>
      </c>
      <c r="T487" s="71">
        <v>5.59</v>
      </c>
      <c r="U487" s="71">
        <v>5.59</v>
      </c>
      <c r="V487" s="71">
        <v>5.59</v>
      </c>
      <c r="W487" s="71">
        <v>5.59</v>
      </c>
      <c r="X487" s="71">
        <v>5.59</v>
      </c>
      <c r="Y487" s="71">
        <v>5.59</v>
      </c>
      <c r="Z487" s="71">
        <v>5.59</v>
      </c>
      <c r="AA487" s="71">
        <v>5.59</v>
      </c>
    </row>
    <row r="488" spans="1:27" ht="12.75" customHeight="1" outlineLevel="1" x14ac:dyDescent="0.3">
      <c r="A488" s="163" t="s">
        <v>710</v>
      </c>
      <c r="B488" s="94" t="s">
        <v>81</v>
      </c>
      <c r="C488" s="70" t="s">
        <v>79</v>
      </c>
      <c r="D488" s="71">
        <f>$D$11</f>
        <v>88.27</v>
      </c>
      <c r="E488" s="71">
        <f t="shared" ref="E488:AA488" si="281">$D$11</f>
        <v>88.27</v>
      </c>
      <c r="F488" s="71">
        <f t="shared" si="281"/>
        <v>88.27</v>
      </c>
      <c r="G488" s="71">
        <f t="shared" si="281"/>
        <v>88.27</v>
      </c>
      <c r="H488" s="71">
        <f t="shared" si="281"/>
        <v>88.27</v>
      </c>
      <c r="I488" s="71">
        <f t="shared" si="281"/>
        <v>88.27</v>
      </c>
      <c r="J488" s="71">
        <f t="shared" si="281"/>
        <v>88.27</v>
      </c>
      <c r="K488" s="71">
        <f t="shared" si="281"/>
        <v>88.27</v>
      </c>
      <c r="L488" s="71">
        <f t="shared" si="281"/>
        <v>88.27</v>
      </c>
      <c r="M488" s="71">
        <f t="shared" si="281"/>
        <v>88.27</v>
      </c>
      <c r="N488" s="71">
        <f t="shared" si="281"/>
        <v>88.27</v>
      </c>
      <c r="O488" s="71">
        <f t="shared" si="281"/>
        <v>88.27</v>
      </c>
      <c r="P488" s="71">
        <f t="shared" si="281"/>
        <v>88.27</v>
      </c>
      <c r="Q488" s="71">
        <f t="shared" si="281"/>
        <v>88.27</v>
      </c>
      <c r="R488" s="71">
        <f t="shared" si="281"/>
        <v>88.27</v>
      </c>
      <c r="S488" s="71">
        <f t="shared" si="281"/>
        <v>88.27</v>
      </c>
      <c r="T488" s="71">
        <f t="shared" si="281"/>
        <v>88.27</v>
      </c>
      <c r="U488" s="71">
        <f t="shared" si="281"/>
        <v>88.27</v>
      </c>
      <c r="V488" s="71">
        <f t="shared" si="281"/>
        <v>88.27</v>
      </c>
      <c r="W488" s="71">
        <f t="shared" si="281"/>
        <v>88.27</v>
      </c>
      <c r="X488" s="71">
        <f t="shared" si="281"/>
        <v>88.27</v>
      </c>
      <c r="Y488" s="71">
        <f t="shared" si="281"/>
        <v>88.27</v>
      </c>
      <c r="Z488" s="71">
        <f t="shared" si="281"/>
        <v>88.27</v>
      </c>
      <c r="AA488" s="71">
        <f t="shared" si="281"/>
        <v>88.27</v>
      </c>
    </row>
    <row r="489" spans="1:27" ht="13.8" x14ac:dyDescent="0.3">
      <c r="A489" s="162" t="s">
        <v>711</v>
      </c>
      <c r="B489" s="54" t="str">
        <f>"02"&amp;"."&amp;$B$662&amp;"."&amp;$B$663</f>
        <v>02.03.2024</v>
      </c>
      <c r="C489" s="134" t="s">
        <v>76</v>
      </c>
      <c r="D489" s="135">
        <f>ROUND(((D490+D491+D493+D492)/1000),5)</f>
        <v>5.3376099999999997</v>
      </c>
      <c r="E489" s="135">
        <f>ROUND(((E490+E491+E493+E492)/1000),5)</f>
        <v>5.1696200000000001</v>
      </c>
      <c r="F489" s="135">
        <f>ROUND(((F490+F491+F493+F492)/1000),5)</f>
        <v>5.1352599999999997</v>
      </c>
      <c r="G489" s="135">
        <f t="shared" ref="G489:AA489" si="282">ROUND(((G490+G491+G493+G492)/1000),5)</f>
        <v>5.1265799999999997</v>
      </c>
      <c r="H489" s="135">
        <f t="shared" si="282"/>
        <v>5.1257200000000003</v>
      </c>
      <c r="I489" s="135">
        <f t="shared" si="282"/>
        <v>5.1259499999999996</v>
      </c>
      <c r="J489" s="135">
        <f t="shared" si="282"/>
        <v>5.1562400000000004</v>
      </c>
      <c r="K489" s="135">
        <f t="shared" si="282"/>
        <v>5.3393199999999998</v>
      </c>
      <c r="L489" s="135">
        <f t="shared" si="282"/>
        <v>5.5798100000000002</v>
      </c>
      <c r="M489" s="135">
        <f t="shared" si="282"/>
        <v>5.6616600000000004</v>
      </c>
      <c r="N489" s="135">
        <f t="shared" si="282"/>
        <v>5.6869300000000003</v>
      </c>
      <c r="O489" s="135">
        <f t="shared" si="282"/>
        <v>5.6938800000000001</v>
      </c>
      <c r="P489" s="135">
        <f t="shared" si="282"/>
        <v>5.6874900000000004</v>
      </c>
      <c r="Q489" s="135">
        <f t="shared" si="282"/>
        <v>5.6792199999999999</v>
      </c>
      <c r="R489" s="135">
        <f t="shared" si="282"/>
        <v>5.6717399999999998</v>
      </c>
      <c r="S489" s="135">
        <f t="shared" si="282"/>
        <v>5.6332500000000003</v>
      </c>
      <c r="T489" s="135">
        <f t="shared" si="282"/>
        <v>5.6459799999999998</v>
      </c>
      <c r="U489" s="135">
        <f t="shared" si="282"/>
        <v>5.6628499999999997</v>
      </c>
      <c r="V489" s="135">
        <f t="shared" si="282"/>
        <v>5.6858399999999998</v>
      </c>
      <c r="W489" s="135">
        <f t="shared" si="282"/>
        <v>5.70146</v>
      </c>
      <c r="X489" s="135">
        <f t="shared" si="282"/>
        <v>5.6936</v>
      </c>
      <c r="Y489" s="135">
        <f t="shared" si="282"/>
        <v>5.6252500000000003</v>
      </c>
      <c r="Z489" s="135">
        <f t="shared" si="282"/>
        <v>5.4245400000000004</v>
      </c>
      <c r="AA489" s="135">
        <f t="shared" si="282"/>
        <v>5.1570200000000002</v>
      </c>
    </row>
    <row r="490" spans="1:27" ht="12.75" customHeight="1" outlineLevel="1" x14ac:dyDescent="0.3">
      <c r="A490" s="163" t="s">
        <v>712</v>
      </c>
      <c r="B490" s="94" t="s">
        <v>238</v>
      </c>
      <c r="C490" s="70" t="s">
        <v>79</v>
      </c>
      <c r="D490" s="71">
        <v>1683.98</v>
      </c>
      <c r="E490" s="71">
        <v>1515.99</v>
      </c>
      <c r="F490" s="71">
        <v>1481.63</v>
      </c>
      <c r="G490" s="71">
        <v>1472.95</v>
      </c>
      <c r="H490" s="71">
        <v>1472.09</v>
      </c>
      <c r="I490" s="71">
        <v>1472.32</v>
      </c>
      <c r="J490" s="71">
        <v>1502.61</v>
      </c>
      <c r="K490" s="71">
        <v>1685.69</v>
      </c>
      <c r="L490" s="71">
        <v>1926.18</v>
      </c>
      <c r="M490" s="71">
        <v>2008.03</v>
      </c>
      <c r="N490" s="71">
        <v>2033.3</v>
      </c>
      <c r="O490" s="71">
        <v>2040.25</v>
      </c>
      <c r="P490" s="71">
        <v>2033.86</v>
      </c>
      <c r="Q490" s="71">
        <v>2025.59</v>
      </c>
      <c r="R490" s="71">
        <v>2018.11</v>
      </c>
      <c r="S490" s="71">
        <v>1979.62</v>
      </c>
      <c r="T490" s="71">
        <v>1992.35</v>
      </c>
      <c r="U490" s="71">
        <v>2009.22</v>
      </c>
      <c r="V490" s="71">
        <v>2032.21</v>
      </c>
      <c r="W490" s="71">
        <v>2047.83</v>
      </c>
      <c r="X490" s="71">
        <v>2039.97</v>
      </c>
      <c r="Y490" s="71">
        <v>1971.62</v>
      </c>
      <c r="Z490" s="71">
        <v>1770.91</v>
      </c>
      <c r="AA490" s="71">
        <v>1503.39</v>
      </c>
    </row>
    <row r="491" spans="1:27" ht="12.75" customHeight="1" outlineLevel="1" x14ac:dyDescent="0.3">
      <c r="A491" s="163" t="s">
        <v>713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customHeight="1" outlineLevel="1" x14ac:dyDescent="0.3">
      <c r="A492" s="163" t="s">
        <v>714</v>
      </c>
      <c r="B492" s="94" t="s">
        <v>83</v>
      </c>
      <c r="C492" s="70" t="s">
        <v>79</v>
      </c>
      <c r="D492" s="71">
        <v>5.59</v>
      </c>
      <c r="E492" s="71">
        <v>5.59</v>
      </c>
      <c r="F492" s="71">
        <v>5.59</v>
      </c>
      <c r="G492" s="71">
        <v>5.59</v>
      </c>
      <c r="H492" s="71">
        <v>5.59</v>
      </c>
      <c r="I492" s="71">
        <v>5.59</v>
      </c>
      <c r="J492" s="71">
        <v>5.59</v>
      </c>
      <c r="K492" s="71">
        <v>5.59</v>
      </c>
      <c r="L492" s="71">
        <v>5.59</v>
      </c>
      <c r="M492" s="71">
        <v>5.59</v>
      </c>
      <c r="N492" s="71">
        <v>5.59</v>
      </c>
      <c r="O492" s="71">
        <v>5.59</v>
      </c>
      <c r="P492" s="71">
        <v>5.59</v>
      </c>
      <c r="Q492" s="71">
        <v>5.59</v>
      </c>
      <c r="R492" s="71">
        <v>5.59</v>
      </c>
      <c r="S492" s="71">
        <v>5.59</v>
      </c>
      <c r="T492" s="71">
        <v>5.59</v>
      </c>
      <c r="U492" s="71">
        <v>5.59</v>
      </c>
      <c r="V492" s="71">
        <v>5.59</v>
      </c>
      <c r="W492" s="71">
        <v>5.59</v>
      </c>
      <c r="X492" s="71">
        <v>5.59</v>
      </c>
      <c r="Y492" s="71">
        <v>5.59</v>
      </c>
      <c r="Z492" s="71">
        <v>5.59</v>
      </c>
      <c r="AA492" s="71">
        <v>5.59</v>
      </c>
    </row>
    <row r="493" spans="1:27" ht="12.75" customHeight="1" outlineLevel="1" x14ac:dyDescent="0.3">
      <c r="A493" s="163" t="s">
        <v>715</v>
      </c>
      <c r="B493" s="94" t="s">
        <v>81</v>
      </c>
      <c r="C493" s="70" t="s">
        <v>79</v>
      </c>
      <c r="D493" s="71">
        <f>$D$11</f>
        <v>88.27</v>
      </c>
      <c r="E493" s="71">
        <f t="shared" ref="E493:AA493" si="284">$D$11</f>
        <v>88.27</v>
      </c>
      <c r="F493" s="71">
        <f t="shared" si="284"/>
        <v>88.27</v>
      </c>
      <c r="G493" s="71">
        <f t="shared" si="284"/>
        <v>88.27</v>
      </c>
      <c r="H493" s="71">
        <f t="shared" si="284"/>
        <v>88.27</v>
      </c>
      <c r="I493" s="71">
        <f t="shared" si="284"/>
        <v>88.27</v>
      </c>
      <c r="J493" s="71">
        <f t="shared" si="284"/>
        <v>88.27</v>
      </c>
      <c r="K493" s="71">
        <f t="shared" si="284"/>
        <v>88.27</v>
      </c>
      <c r="L493" s="71">
        <f t="shared" si="284"/>
        <v>88.27</v>
      </c>
      <c r="M493" s="71">
        <f t="shared" si="284"/>
        <v>88.27</v>
      </c>
      <c r="N493" s="71">
        <f t="shared" si="284"/>
        <v>88.27</v>
      </c>
      <c r="O493" s="71">
        <f t="shared" si="284"/>
        <v>88.27</v>
      </c>
      <c r="P493" s="71">
        <f t="shared" si="284"/>
        <v>88.27</v>
      </c>
      <c r="Q493" s="71">
        <f t="shared" si="284"/>
        <v>88.27</v>
      </c>
      <c r="R493" s="71">
        <f t="shared" si="284"/>
        <v>88.27</v>
      </c>
      <c r="S493" s="71">
        <f t="shared" si="284"/>
        <v>88.27</v>
      </c>
      <c r="T493" s="71">
        <f t="shared" si="284"/>
        <v>88.27</v>
      </c>
      <c r="U493" s="71">
        <f t="shared" si="284"/>
        <v>88.27</v>
      </c>
      <c r="V493" s="71">
        <f t="shared" si="284"/>
        <v>88.27</v>
      </c>
      <c r="W493" s="71">
        <f t="shared" si="284"/>
        <v>88.27</v>
      </c>
      <c r="X493" s="71">
        <f t="shared" si="284"/>
        <v>88.27</v>
      </c>
      <c r="Y493" s="71">
        <f t="shared" si="284"/>
        <v>88.27</v>
      </c>
      <c r="Z493" s="71">
        <f t="shared" si="284"/>
        <v>88.27</v>
      </c>
      <c r="AA493" s="71">
        <f t="shared" si="284"/>
        <v>88.27</v>
      </c>
    </row>
    <row r="494" spans="1:27" ht="13.8" x14ac:dyDescent="0.3">
      <c r="A494" s="162" t="s">
        <v>716</v>
      </c>
      <c r="B494" s="54" t="str">
        <f>"03"&amp;"."&amp;$B$662&amp;"."&amp;$B$663</f>
        <v>03.03.2024</v>
      </c>
      <c r="C494" s="134" t="s">
        <v>76</v>
      </c>
      <c r="D494" s="135">
        <f>ROUND(((D495+D496+D498+D497)/1000),5)</f>
        <v>5.16831</v>
      </c>
      <c r="E494" s="135">
        <f>ROUND(((E495+E496+E498+E497)/1000),5)</f>
        <v>5.1033900000000001</v>
      </c>
      <c r="F494" s="135">
        <f>ROUND(((F495+F496+F498+F497)/1000),5)</f>
        <v>5.0065499999999998</v>
      </c>
      <c r="G494" s="135">
        <f t="shared" ref="G494:AA494" si="285">ROUND(((G495+G496+G498+G497)/1000),5)</f>
        <v>5.0013100000000001</v>
      </c>
      <c r="H494" s="135">
        <f t="shared" si="285"/>
        <v>5.02644</v>
      </c>
      <c r="I494" s="135">
        <f t="shared" si="285"/>
        <v>5.0636599999999996</v>
      </c>
      <c r="J494" s="135">
        <f t="shared" si="285"/>
        <v>5.0728200000000001</v>
      </c>
      <c r="K494" s="135">
        <f t="shared" si="285"/>
        <v>5.1222399999999997</v>
      </c>
      <c r="L494" s="135">
        <f t="shared" si="285"/>
        <v>5.3376200000000003</v>
      </c>
      <c r="M494" s="135">
        <f t="shared" si="285"/>
        <v>5.4555199999999999</v>
      </c>
      <c r="N494" s="135">
        <f t="shared" si="285"/>
        <v>5.5049099999999997</v>
      </c>
      <c r="O494" s="135">
        <f t="shared" si="285"/>
        <v>5.5026700000000002</v>
      </c>
      <c r="P494" s="135">
        <f t="shared" si="285"/>
        <v>5.4782000000000002</v>
      </c>
      <c r="Q494" s="135">
        <f t="shared" si="285"/>
        <v>5.4621500000000003</v>
      </c>
      <c r="R494" s="135">
        <f t="shared" si="285"/>
        <v>5.4578899999999999</v>
      </c>
      <c r="S494" s="135">
        <f t="shared" si="285"/>
        <v>5.4221199999999996</v>
      </c>
      <c r="T494" s="135">
        <f t="shared" si="285"/>
        <v>5.4526500000000002</v>
      </c>
      <c r="U494" s="135">
        <f t="shared" si="285"/>
        <v>5.4843900000000003</v>
      </c>
      <c r="V494" s="135">
        <f t="shared" si="285"/>
        <v>5.5907999999999998</v>
      </c>
      <c r="W494" s="135">
        <f t="shared" si="285"/>
        <v>5.5782600000000002</v>
      </c>
      <c r="X494" s="135">
        <f t="shared" si="285"/>
        <v>5.5503</v>
      </c>
      <c r="Y494" s="135">
        <f t="shared" si="285"/>
        <v>5.4332700000000003</v>
      </c>
      <c r="Z494" s="135">
        <f t="shared" si="285"/>
        <v>5.2562300000000004</v>
      </c>
      <c r="AA494" s="135">
        <f t="shared" si="285"/>
        <v>5.1275899999999996</v>
      </c>
    </row>
    <row r="495" spans="1:27" ht="12.75" customHeight="1" outlineLevel="1" x14ac:dyDescent="0.3">
      <c r="A495" s="163" t="s">
        <v>717</v>
      </c>
      <c r="B495" s="94" t="s">
        <v>238</v>
      </c>
      <c r="C495" s="70" t="s">
        <v>79</v>
      </c>
      <c r="D495" s="71">
        <v>1514.68</v>
      </c>
      <c r="E495" s="71">
        <v>1449.76</v>
      </c>
      <c r="F495" s="71">
        <v>1352.92</v>
      </c>
      <c r="G495" s="71">
        <v>1347.68</v>
      </c>
      <c r="H495" s="71">
        <v>1372.81</v>
      </c>
      <c r="I495" s="71">
        <v>1410.03</v>
      </c>
      <c r="J495" s="71">
        <v>1419.19</v>
      </c>
      <c r="K495" s="71">
        <v>1468.61</v>
      </c>
      <c r="L495" s="71">
        <v>1683.99</v>
      </c>
      <c r="M495" s="71">
        <v>1801.89</v>
      </c>
      <c r="N495" s="71">
        <v>1851.28</v>
      </c>
      <c r="O495" s="71">
        <v>1849.04</v>
      </c>
      <c r="P495" s="71">
        <v>1824.57</v>
      </c>
      <c r="Q495" s="71">
        <v>1808.52</v>
      </c>
      <c r="R495" s="71">
        <v>1804.26</v>
      </c>
      <c r="S495" s="71">
        <v>1768.49</v>
      </c>
      <c r="T495" s="71">
        <v>1799.02</v>
      </c>
      <c r="U495" s="71">
        <v>1830.76</v>
      </c>
      <c r="V495" s="71">
        <v>1937.17</v>
      </c>
      <c r="W495" s="71">
        <v>1924.63</v>
      </c>
      <c r="X495" s="71">
        <v>1896.67</v>
      </c>
      <c r="Y495" s="71">
        <v>1779.64</v>
      </c>
      <c r="Z495" s="71">
        <v>1602.6</v>
      </c>
      <c r="AA495" s="71">
        <v>1473.96</v>
      </c>
    </row>
    <row r="496" spans="1:27" ht="12.75" customHeight="1" outlineLevel="1" x14ac:dyDescent="0.3">
      <c r="A496" s="163" t="s">
        <v>718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customHeight="1" outlineLevel="1" x14ac:dyDescent="0.3">
      <c r="A497" s="163" t="s">
        <v>719</v>
      </c>
      <c r="B497" s="94" t="s">
        <v>83</v>
      </c>
      <c r="C497" s="70" t="s">
        <v>79</v>
      </c>
      <c r="D497" s="71">
        <v>5.59</v>
      </c>
      <c r="E497" s="71">
        <v>5.59</v>
      </c>
      <c r="F497" s="71">
        <v>5.59</v>
      </c>
      <c r="G497" s="71">
        <v>5.59</v>
      </c>
      <c r="H497" s="71">
        <v>5.59</v>
      </c>
      <c r="I497" s="71">
        <v>5.59</v>
      </c>
      <c r="J497" s="71">
        <v>5.59</v>
      </c>
      <c r="K497" s="71">
        <v>5.59</v>
      </c>
      <c r="L497" s="71">
        <v>5.59</v>
      </c>
      <c r="M497" s="71">
        <v>5.59</v>
      </c>
      <c r="N497" s="71">
        <v>5.59</v>
      </c>
      <c r="O497" s="71">
        <v>5.59</v>
      </c>
      <c r="P497" s="71">
        <v>5.59</v>
      </c>
      <c r="Q497" s="71">
        <v>5.59</v>
      </c>
      <c r="R497" s="71">
        <v>5.59</v>
      </c>
      <c r="S497" s="71">
        <v>5.59</v>
      </c>
      <c r="T497" s="71">
        <v>5.59</v>
      </c>
      <c r="U497" s="71">
        <v>5.59</v>
      </c>
      <c r="V497" s="71">
        <v>5.59</v>
      </c>
      <c r="W497" s="71">
        <v>5.59</v>
      </c>
      <c r="X497" s="71">
        <v>5.59</v>
      </c>
      <c r="Y497" s="71">
        <v>5.59</v>
      </c>
      <c r="Z497" s="71">
        <v>5.59</v>
      </c>
      <c r="AA497" s="71">
        <v>5.59</v>
      </c>
    </row>
    <row r="498" spans="1:27" ht="12.75" customHeight="1" outlineLevel="1" x14ac:dyDescent="0.3">
      <c r="A498" s="163" t="s">
        <v>720</v>
      </c>
      <c r="B498" s="94" t="s">
        <v>81</v>
      </c>
      <c r="C498" s="70" t="s">
        <v>79</v>
      </c>
      <c r="D498" s="71">
        <f>$D$11</f>
        <v>88.27</v>
      </c>
      <c r="E498" s="71">
        <f t="shared" ref="E498:AA498" si="287">$D$11</f>
        <v>88.27</v>
      </c>
      <c r="F498" s="71">
        <f t="shared" si="287"/>
        <v>88.27</v>
      </c>
      <c r="G498" s="71">
        <f t="shared" si="287"/>
        <v>88.27</v>
      </c>
      <c r="H498" s="71">
        <f t="shared" si="287"/>
        <v>88.27</v>
      </c>
      <c r="I498" s="71">
        <f t="shared" si="287"/>
        <v>88.27</v>
      </c>
      <c r="J498" s="71">
        <f t="shared" si="287"/>
        <v>88.27</v>
      </c>
      <c r="K498" s="71">
        <f t="shared" si="287"/>
        <v>88.27</v>
      </c>
      <c r="L498" s="71">
        <f t="shared" si="287"/>
        <v>88.27</v>
      </c>
      <c r="M498" s="71">
        <f t="shared" si="287"/>
        <v>88.27</v>
      </c>
      <c r="N498" s="71">
        <f t="shared" si="287"/>
        <v>88.27</v>
      </c>
      <c r="O498" s="71">
        <f t="shared" si="287"/>
        <v>88.27</v>
      </c>
      <c r="P498" s="71">
        <f t="shared" si="287"/>
        <v>88.27</v>
      </c>
      <c r="Q498" s="71">
        <f t="shared" si="287"/>
        <v>88.27</v>
      </c>
      <c r="R498" s="71">
        <f t="shared" si="287"/>
        <v>88.27</v>
      </c>
      <c r="S498" s="71">
        <f t="shared" si="287"/>
        <v>88.27</v>
      </c>
      <c r="T498" s="71">
        <f t="shared" si="287"/>
        <v>88.27</v>
      </c>
      <c r="U498" s="71">
        <f t="shared" si="287"/>
        <v>88.27</v>
      </c>
      <c r="V498" s="71">
        <f t="shared" si="287"/>
        <v>88.27</v>
      </c>
      <c r="W498" s="71">
        <f t="shared" si="287"/>
        <v>88.27</v>
      </c>
      <c r="X498" s="71">
        <f t="shared" si="287"/>
        <v>88.27</v>
      </c>
      <c r="Y498" s="71">
        <f t="shared" si="287"/>
        <v>88.27</v>
      </c>
      <c r="Z498" s="71">
        <f t="shared" si="287"/>
        <v>88.27</v>
      </c>
      <c r="AA498" s="71">
        <f t="shared" si="287"/>
        <v>88.27</v>
      </c>
    </row>
    <row r="499" spans="1:27" ht="13.8" x14ac:dyDescent="0.3">
      <c r="A499" s="162" t="s">
        <v>721</v>
      </c>
      <c r="B499" s="54" t="str">
        <f>"04"&amp;"."&amp;$B$662&amp;"."&amp;$B$663</f>
        <v>04.03.2024</v>
      </c>
      <c r="C499" s="134" t="s">
        <v>76</v>
      </c>
      <c r="D499" s="135">
        <f>ROUND(((D500+D501+D503+D502)/1000),5)</f>
        <v>5.1108000000000002</v>
      </c>
      <c r="E499" s="135">
        <f>ROUND(((E500+E501+E503+E502)/1000),5)</f>
        <v>4.9744799999999998</v>
      </c>
      <c r="F499" s="135">
        <f>ROUND(((F500+F501+F503+F502)/1000),5)</f>
        <v>4.9267099999999999</v>
      </c>
      <c r="G499" s="135">
        <f t="shared" ref="G499:AA499" si="288">ROUND(((G500+G501+G503+G502)/1000),5)</f>
        <v>4.92049</v>
      </c>
      <c r="H499" s="135">
        <f t="shared" si="288"/>
        <v>4.9560700000000004</v>
      </c>
      <c r="I499" s="135">
        <f t="shared" si="288"/>
        <v>5.1072600000000001</v>
      </c>
      <c r="J499" s="135">
        <f t="shared" si="288"/>
        <v>5.1370500000000003</v>
      </c>
      <c r="K499" s="135">
        <f t="shared" si="288"/>
        <v>5.5068000000000001</v>
      </c>
      <c r="L499" s="135">
        <f t="shared" si="288"/>
        <v>5.6787099999999997</v>
      </c>
      <c r="M499" s="135">
        <f t="shared" si="288"/>
        <v>5.7677399999999999</v>
      </c>
      <c r="N499" s="135">
        <f t="shared" si="288"/>
        <v>5.7828200000000001</v>
      </c>
      <c r="O499" s="135">
        <f t="shared" si="288"/>
        <v>5.8278699999999999</v>
      </c>
      <c r="P499" s="135">
        <f t="shared" si="288"/>
        <v>5.7877599999999996</v>
      </c>
      <c r="Q499" s="135">
        <f t="shared" si="288"/>
        <v>5.7616500000000004</v>
      </c>
      <c r="R499" s="135">
        <f t="shared" si="288"/>
        <v>5.7178000000000004</v>
      </c>
      <c r="S499" s="135">
        <f t="shared" si="288"/>
        <v>5.6591699999999996</v>
      </c>
      <c r="T499" s="135">
        <f t="shared" si="288"/>
        <v>5.6346299999999996</v>
      </c>
      <c r="U499" s="135">
        <f t="shared" si="288"/>
        <v>5.62723</v>
      </c>
      <c r="V499" s="135">
        <f t="shared" si="288"/>
        <v>5.66906</v>
      </c>
      <c r="W499" s="135">
        <f t="shared" si="288"/>
        <v>5.7618200000000002</v>
      </c>
      <c r="X499" s="135">
        <f t="shared" si="288"/>
        <v>5.6623299999999999</v>
      </c>
      <c r="Y499" s="135">
        <f t="shared" si="288"/>
        <v>5.5225099999999996</v>
      </c>
      <c r="Z499" s="135">
        <f t="shared" si="288"/>
        <v>5.2444300000000004</v>
      </c>
      <c r="AA499" s="135">
        <f t="shared" si="288"/>
        <v>5.1322700000000001</v>
      </c>
    </row>
    <row r="500" spans="1:27" ht="12.75" customHeight="1" outlineLevel="1" x14ac:dyDescent="0.3">
      <c r="A500" s="163" t="s">
        <v>722</v>
      </c>
      <c r="B500" s="94" t="s">
        <v>238</v>
      </c>
      <c r="C500" s="70" t="s">
        <v>79</v>
      </c>
      <c r="D500" s="71">
        <v>1457.17</v>
      </c>
      <c r="E500" s="71">
        <v>1320.85</v>
      </c>
      <c r="F500" s="71">
        <v>1273.08</v>
      </c>
      <c r="G500" s="71">
        <v>1266.8599999999999</v>
      </c>
      <c r="H500" s="71">
        <v>1302.44</v>
      </c>
      <c r="I500" s="71">
        <v>1453.63</v>
      </c>
      <c r="J500" s="71">
        <v>1483.42</v>
      </c>
      <c r="K500" s="71">
        <v>1853.17</v>
      </c>
      <c r="L500" s="71">
        <v>2025.08</v>
      </c>
      <c r="M500" s="71">
        <v>2114.11</v>
      </c>
      <c r="N500" s="71">
        <v>2129.19</v>
      </c>
      <c r="O500" s="71">
        <v>2174.2399999999998</v>
      </c>
      <c r="P500" s="71">
        <v>2134.13</v>
      </c>
      <c r="Q500" s="71">
        <v>2108.02</v>
      </c>
      <c r="R500" s="71">
        <v>2064.17</v>
      </c>
      <c r="S500" s="71">
        <v>2005.54</v>
      </c>
      <c r="T500" s="71">
        <v>1981</v>
      </c>
      <c r="U500" s="71">
        <v>1973.6</v>
      </c>
      <c r="V500" s="71">
        <v>2015.43</v>
      </c>
      <c r="W500" s="71">
        <v>2108.19</v>
      </c>
      <c r="X500" s="71">
        <v>2008.7</v>
      </c>
      <c r="Y500" s="71">
        <v>1868.88</v>
      </c>
      <c r="Z500" s="71">
        <v>1590.8</v>
      </c>
      <c r="AA500" s="71">
        <v>1478.64</v>
      </c>
    </row>
    <row r="501" spans="1:27" ht="12.75" customHeight="1" outlineLevel="1" x14ac:dyDescent="0.3">
      <c r="A501" s="163" t="s">
        <v>723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customHeight="1" outlineLevel="1" x14ac:dyDescent="0.3">
      <c r="A502" s="163" t="s">
        <v>724</v>
      </c>
      <c r="B502" s="94" t="s">
        <v>83</v>
      </c>
      <c r="C502" s="70" t="s">
        <v>79</v>
      </c>
      <c r="D502" s="71">
        <v>5.59</v>
      </c>
      <c r="E502" s="71">
        <v>5.59</v>
      </c>
      <c r="F502" s="71">
        <v>5.59</v>
      </c>
      <c r="G502" s="71">
        <v>5.59</v>
      </c>
      <c r="H502" s="71">
        <v>5.59</v>
      </c>
      <c r="I502" s="71">
        <v>5.59</v>
      </c>
      <c r="J502" s="71">
        <v>5.59</v>
      </c>
      <c r="K502" s="71">
        <v>5.59</v>
      </c>
      <c r="L502" s="71">
        <v>5.59</v>
      </c>
      <c r="M502" s="71">
        <v>5.59</v>
      </c>
      <c r="N502" s="71">
        <v>5.59</v>
      </c>
      <c r="O502" s="71">
        <v>5.59</v>
      </c>
      <c r="P502" s="71">
        <v>5.59</v>
      </c>
      <c r="Q502" s="71">
        <v>5.59</v>
      </c>
      <c r="R502" s="71">
        <v>5.59</v>
      </c>
      <c r="S502" s="71">
        <v>5.59</v>
      </c>
      <c r="T502" s="71">
        <v>5.59</v>
      </c>
      <c r="U502" s="71">
        <v>5.59</v>
      </c>
      <c r="V502" s="71">
        <v>5.59</v>
      </c>
      <c r="W502" s="71">
        <v>5.59</v>
      </c>
      <c r="X502" s="71">
        <v>5.59</v>
      </c>
      <c r="Y502" s="71">
        <v>5.59</v>
      </c>
      <c r="Z502" s="71">
        <v>5.59</v>
      </c>
      <c r="AA502" s="71">
        <v>5.59</v>
      </c>
    </row>
    <row r="503" spans="1:27" ht="12.75" customHeight="1" outlineLevel="1" x14ac:dyDescent="0.3">
      <c r="A503" s="163" t="s">
        <v>725</v>
      </c>
      <c r="B503" s="94" t="s">
        <v>81</v>
      </c>
      <c r="C503" s="70" t="s">
        <v>79</v>
      </c>
      <c r="D503" s="71">
        <f>$D$11</f>
        <v>88.27</v>
      </c>
      <c r="E503" s="71">
        <f t="shared" ref="E503:AA503" si="290">$D$11</f>
        <v>88.27</v>
      </c>
      <c r="F503" s="71">
        <f t="shared" si="290"/>
        <v>88.27</v>
      </c>
      <c r="G503" s="71">
        <f t="shared" si="290"/>
        <v>88.27</v>
      </c>
      <c r="H503" s="71">
        <f t="shared" si="290"/>
        <v>88.27</v>
      </c>
      <c r="I503" s="71">
        <f t="shared" si="290"/>
        <v>88.27</v>
      </c>
      <c r="J503" s="71">
        <f t="shared" si="290"/>
        <v>88.27</v>
      </c>
      <c r="K503" s="71">
        <f t="shared" si="290"/>
        <v>88.27</v>
      </c>
      <c r="L503" s="71">
        <f t="shared" si="290"/>
        <v>88.27</v>
      </c>
      <c r="M503" s="71">
        <f t="shared" si="290"/>
        <v>88.27</v>
      </c>
      <c r="N503" s="71">
        <f t="shared" si="290"/>
        <v>88.27</v>
      </c>
      <c r="O503" s="71">
        <f t="shared" si="290"/>
        <v>88.27</v>
      </c>
      <c r="P503" s="71">
        <f t="shared" si="290"/>
        <v>88.27</v>
      </c>
      <c r="Q503" s="71">
        <f t="shared" si="290"/>
        <v>88.27</v>
      </c>
      <c r="R503" s="71">
        <f t="shared" si="290"/>
        <v>88.27</v>
      </c>
      <c r="S503" s="71">
        <f t="shared" si="290"/>
        <v>88.27</v>
      </c>
      <c r="T503" s="71">
        <f t="shared" si="290"/>
        <v>88.27</v>
      </c>
      <c r="U503" s="71">
        <f t="shared" si="290"/>
        <v>88.27</v>
      </c>
      <c r="V503" s="71">
        <f t="shared" si="290"/>
        <v>88.27</v>
      </c>
      <c r="W503" s="71">
        <f t="shared" si="290"/>
        <v>88.27</v>
      </c>
      <c r="X503" s="71">
        <f t="shared" si="290"/>
        <v>88.27</v>
      </c>
      <c r="Y503" s="71">
        <f t="shared" si="290"/>
        <v>88.27</v>
      </c>
      <c r="Z503" s="71">
        <f t="shared" si="290"/>
        <v>88.27</v>
      </c>
      <c r="AA503" s="71">
        <f t="shared" si="290"/>
        <v>88.27</v>
      </c>
    </row>
    <row r="504" spans="1:27" ht="13.8" x14ac:dyDescent="0.3">
      <c r="A504" s="162" t="s">
        <v>726</v>
      </c>
      <c r="B504" s="54" t="str">
        <f>"05"&amp;"."&amp;$B$662&amp;"."&amp;$B$663</f>
        <v>05.03.2024</v>
      </c>
      <c r="C504" s="134" t="s">
        <v>76</v>
      </c>
      <c r="D504" s="135">
        <f>ROUND(((D505+D506+D508+D507)/1000),5)</f>
        <v>4.98902</v>
      </c>
      <c r="E504" s="135">
        <f>ROUND(((E505+E506+E508+E507)/1000),5)</f>
        <v>4.9221300000000001</v>
      </c>
      <c r="F504" s="135">
        <f>ROUND(((F505+F506+F508+F507)/1000),5)</f>
        <v>4.9008200000000004</v>
      </c>
      <c r="G504" s="135">
        <f t="shared" ref="G504:AA504" si="291">ROUND(((G505+G506+G508+G507)/1000),5)</f>
        <v>4.8941999999999997</v>
      </c>
      <c r="H504" s="135">
        <f t="shared" si="291"/>
        <v>4.9364299999999997</v>
      </c>
      <c r="I504" s="135">
        <f t="shared" si="291"/>
        <v>5.0694699999999999</v>
      </c>
      <c r="J504" s="135">
        <f t="shared" si="291"/>
        <v>5.1662100000000004</v>
      </c>
      <c r="K504" s="135">
        <f t="shared" si="291"/>
        <v>5.3615399999999998</v>
      </c>
      <c r="L504" s="135">
        <f t="shared" si="291"/>
        <v>5.5240600000000004</v>
      </c>
      <c r="M504" s="135">
        <f t="shared" si="291"/>
        <v>5.5755499999999998</v>
      </c>
      <c r="N504" s="135">
        <f t="shared" si="291"/>
        <v>5.5362400000000003</v>
      </c>
      <c r="O504" s="135">
        <f t="shared" si="291"/>
        <v>5.8795799999999998</v>
      </c>
      <c r="P504" s="135">
        <f t="shared" si="291"/>
        <v>5.7478999999999996</v>
      </c>
      <c r="Q504" s="135">
        <f t="shared" si="291"/>
        <v>5.6818400000000002</v>
      </c>
      <c r="R504" s="135">
        <f t="shared" si="291"/>
        <v>5.73672</v>
      </c>
      <c r="S504" s="135">
        <f t="shared" si="291"/>
        <v>5.6296600000000003</v>
      </c>
      <c r="T504" s="135">
        <f t="shared" si="291"/>
        <v>5.6058199999999996</v>
      </c>
      <c r="U504" s="135">
        <f t="shared" si="291"/>
        <v>5.51471</v>
      </c>
      <c r="V504" s="135">
        <f t="shared" si="291"/>
        <v>5.5163799999999998</v>
      </c>
      <c r="W504" s="135">
        <f t="shared" si="291"/>
        <v>5.5089499999999996</v>
      </c>
      <c r="X504" s="135">
        <f t="shared" si="291"/>
        <v>5.5760300000000003</v>
      </c>
      <c r="Y504" s="135">
        <f t="shared" si="291"/>
        <v>5.3839199999999998</v>
      </c>
      <c r="Z504" s="135">
        <f t="shared" si="291"/>
        <v>5.2153499999999999</v>
      </c>
      <c r="AA504" s="135">
        <f t="shared" si="291"/>
        <v>5.0418000000000003</v>
      </c>
    </row>
    <row r="505" spans="1:27" ht="12.75" customHeight="1" outlineLevel="1" x14ac:dyDescent="0.3">
      <c r="A505" s="163" t="s">
        <v>727</v>
      </c>
      <c r="B505" s="94" t="s">
        <v>238</v>
      </c>
      <c r="C505" s="70" t="s">
        <v>79</v>
      </c>
      <c r="D505" s="71">
        <v>1335.39</v>
      </c>
      <c r="E505" s="71">
        <v>1268.5</v>
      </c>
      <c r="F505" s="71">
        <v>1247.19</v>
      </c>
      <c r="G505" s="71">
        <v>1240.57</v>
      </c>
      <c r="H505" s="71">
        <v>1282.8</v>
      </c>
      <c r="I505" s="71">
        <v>1415.84</v>
      </c>
      <c r="J505" s="71">
        <v>1512.58</v>
      </c>
      <c r="K505" s="71">
        <v>1707.91</v>
      </c>
      <c r="L505" s="71">
        <v>1870.43</v>
      </c>
      <c r="M505" s="71">
        <v>1921.92</v>
      </c>
      <c r="N505" s="71">
        <v>1882.61</v>
      </c>
      <c r="O505" s="71">
        <v>2225.9499999999998</v>
      </c>
      <c r="P505" s="71">
        <v>2094.27</v>
      </c>
      <c r="Q505" s="71">
        <v>2028.21</v>
      </c>
      <c r="R505" s="71">
        <v>2083.09</v>
      </c>
      <c r="S505" s="71">
        <v>1976.03</v>
      </c>
      <c r="T505" s="71">
        <v>1952.19</v>
      </c>
      <c r="U505" s="71">
        <v>1861.08</v>
      </c>
      <c r="V505" s="71">
        <v>1862.75</v>
      </c>
      <c r="W505" s="71">
        <v>1855.32</v>
      </c>
      <c r="X505" s="71">
        <v>1922.4</v>
      </c>
      <c r="Y505" s="71">
        <v>1730.29</v>
      </c>
      <c r="Z505" s="71">
        <v>1561.72</v>
      </c>
      <c r="AA505" s="71">
        <v>1388.17</v>
      </c>
    </row>
    <row r="506" spans="1:27" ht="12.75" customHeight="1" outlineLevel="1" x14ac:dyDescent="0.3">
      <c r="A506" s="163" t="s">
        <v>728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customHeight="1" outlineLevel="1" x14ac:dyDescent="0.3">
      <c r="A507" s="163" t="s">
        <v>729</v>
      </c>
      <c r="B507" s="94" t="s">
        <v>83</v>
      </c>
      <c r="C507" s="70" t="s">
        <v>79</v>
      </c>
      <c r="D507" s="71">
        <v>5.59</v>
      </c>
      <c r="E507" s="71">
        <v>5.59</v>
      </c>
      <c r="F507" s="71">
        <v>5.59</v>
      </c>
      <c r="G507" s="71">
        <v>5.59</v>
      </c>
      <c r="H507" s="71">
        <v>5.59</v>
      </c>
      <c r="I507" s="71">
        <v>5.59</v>
      </c>
      <c r="J507" s="71">
        <v>5.59</v>
      </c>
      <c r="K507" s="71">
        <v>5.59</v>
      </c>
      <c r="L507" s="71">
        <v>5.59</v>
      </c>
      <c r="M507" s="71">
        <v>5.59</v>
      </c>
      <c r="N507" s="71">
        <v>5.59</v>
      </c>
      <c r="O507" s="71">
        <v>5.59</v>
      </c>
      <c r="P507" s="71">
        <v>5.59</v>
      </c>
      <c r="Q507" s="71">
        <v>5.59</v>
      </c>
      <c r="R507" s="71">
        <v>5.59</v>
      </c>
      <c r="S507" s="71">
        <v>5.59</v>
      </c>
      <c r="T507" s="71">
        <v>5.59</v>
      </c>
      <c r="U507" s="71">
        <v>5.59</v>
      </c>
      <c r="V507" s="71">
        <v>5.59</v>
      </c>
      <c r="W507" s="71">
        <v>5.59</v>
      </c>
      <c r="X507" s="71">
        <v>5.59</v>
      </c>
      <c r="Y507" s="71">
        <v>5.59</v>
      </c>
      <c r="Z507" s="71">
        <v>5.59</v>
      </c>
      <c r="AA507" s="71">
        <v>5.59</v>
      </c>
    </row>
    <row r="508" spans="1:27" ht="12.75" customHeight="1" outlineLevel="1" x14ac:dyDescent="0.3">
      <c r="A508" s="163" t="s">
        <v>730</v>
      </c>
      <c r="B508" s="94" t="s">
        <v>81</v>
      </c>
      <c r="C508" s="70" t="s">
        <v>79</v>
      </c>
      <c r="D508" s="71">
        <f>$D$11</f>
        <v>88.27</v>
      </c>
      <c r="E508" s="71">
        <f t="shared" ref="E508:AA508" si="293">$D$11</f>
        <v>88.27</v>
      </c>
      <c r="F508" s="71">
        <f t="shared" si="293"/>
        <v>88.27</v>
      </c>
      <c r="G508" s="71">
        <f t="shared" si="293"/>
        <v>88.27</v>
      </c>
      <c r="H508" s="71">
        <f t="shared" si="293"/>
        <v>88.27</v>
      </c>
      <c r="I508" s="71">
        <f t="shared" si="293"/>
        <v>88.27</v>
      </c>
      <c r="J508" s="71">
        <f t="shared" si="293"/>
        <v>88.27</v>
      </c>
      <c r="K508" s="71">
        <f t="shared" si="293"/>
        <v>88.27</v>
      </c>
      <c r="L508" s="71">
        <f t="shared" si="293"/>
        <v>88.27</v>
      </c>
      <c r="M508" s="71">
        <f t="shared" si="293"/>
        <v>88.27</v>
      </c>
      <c r="N508" s="71">
        <f t="shared" si="293"/>
        <v>88.27</v>
      </c>
      <c r="O508" s="71">
        <f t="shared" si="293"/>
        <v>88.27</v>
      </c>
      <c r="P508" s="71">
        <f t="shared" si="293"/>
        <v>88.27</v>
      </c>
      <c r="Q508" s="71">
        <f t="shared" si="293"/>
        <v>88.27</v>
      </c>
      <c r="R508" s="71">
        <f t="shared" si="293"/>
        <v>88.27</v>
      </c>
      <c r="S508" s="71">
        <f t="shared" si="293"/>
        <v>88.27</v>
      </c>
      <c r="T508" s="71">
        <f t="shared" si="293"/>
        <v>88.27</v>
      </c>
      <c r="U508" s="71">
        <f t="shared" si="293"/>
        <v>88.27</v>
      </c>
      <c r="V508" s="71">
        <f t="shared" si="293"/>
        <v>88.27</v>
      </c>
      <c r="W508" s="71">
        <f t="shared" si="293"/>
        <v>88.27</v>
      </c>
      <c r="X508" s="71">
        <f t="shared" si="293"/>
        <v>88.27</v>
      </c>
      <c r="Y508" s="71">
        <f t="shared" si="293"/>
        <v>88.27</v>
      </c>
      <c r="Z508" s="71">
        <f t="shared" si="293"/>
        <v>88.27</v>
      </c>
      <c r="AA508" s="71">
        <f t="shared" si="293"/>
        <v>88.27</v>
      </c>
    </row>
    <row r="509" spans="1:27" ht="13.8" x14ac:dyDescent="0.3">
      <c r="A509" s="162" t="s">
        <v>731</v>
      </c>
      <c r="B509" s="54" t="str">
        <f>"06"&amp;"."&amp;$B$662&amp;"."&amp;$B$663</f>
        <v>06.03.2024</v>
      </c>
      <c r="C509" s="134" t="s">
        <v>76</v>
      </c>
      <c r="D509" s="135">
        <f>ROUND(((D510+D511+D513+D512)/1000),5)</f>
        <v>5.0459399999999999</v>
      </c>
      <c r="E509" s="135">
        <f>ROUND(((E510+E511+E513+E512)/1000),5)</f>
        <v>4.9328399999999997</v>
      </c>
      <c r="F509" s="135">
        <f>ROUND(((F510+F511+F513+F512)/1000),5)</f>
        <v>4.9157599999999997</v>
      </c>
      <c r="G509" s="135">
        <f t="shared" ref="G509:AA509" si="294">ROUND(((G510+G511+G513+G512)/1000),5)</f>
        <v>4.9116499999999998</v>
      </c>
      <c r="H509" s="135">
        <f t="shared" si="294"/>
        <v>4.9767099999999997</v>
      </c>
      <c r="I509" s="135">
        <f t="shared" si="294"/>
        <v>5.1193900000000001</v>
      </c>
      <c r="J509" s="135">
        <f t="shared" si="294"/>
        <v>5.2171900000000004</v>
      </c>
      <c r="K509" s="135">
        <f t="shared" si="294"/>
        <v>5.5086000000000004</v>
      </c>
      <c r="L509" s="135">
        <f t="shared" si="294"/>
        <v>5.5803799999999999</v>
      </c>
      <c r="M509" s="135">
        <f t="shared" si="294"/>
        <v>5.5958300000000003</v>
      </c>
      <c r="N509" s="135">
        <f t="shared" si="294"/>
        <v>5.5591400000000002</v>
      </c>
      <c r="O509" s="135">
        <f t="shared" si="294"/>
        <v>5.6623599999999996</v>
      </c>
      <c r="P509" s="135">
        <f t="shared" si="294"/>
        <v>5.6512799999999999</v>
      </c>
      <c r="Q509" s="135">
        <f t="shared" si="294"/>
        <v>5.6486000000000001</v>
      </c>
      <c r="R509" s="135">
        <f t="shared" si="294"/>
        <v>5.6276400000000004</v>
      </c>
      <c r="S509" s="135">
        <f t="shared" si="294"/>
        <v>5.6052</v>
      </c>
      <c r="T509" s="135">
        <f t="shared" si="294"/>
        <v>5.5943399999999999</v>
      </c>
      <c r="U509" s="135">
        <f t="shared" si="294"/>
        <v>5.5450100000000004</v>
      </c>
      <c r="V509" s="135">
        <f t="shared" si="294"/>
        <v>5.5861599999999996</v>
      </c>
      <c r="W509" s="135">
        <f t="shared" si="294"/>
        <v>5.5864599999999998</v>
      </c>
      <c r="X509" s="135">
        <f t="shared" si="294"/>
        <v>5.6418499999999998</v>
      </c>
      <c r="Y509" s="135">
        <f t="shared" si="294"/>
        <v>5.5354700000000001</v>
      </c>
      <c r="Z509" s="135">
        <f t="shared" si="294"/>
        <v>5.2653100000000004</v>
      </c>
      <c r="AA509" s="135">
        <f t="shared" si="294"/>
        <v>5.1273600000000004</v>
      </c>
    </row>
    <row r="510" spans="1:27" ht="12.75" customHeight="1" outlineLevel="1" x14ac:dyDescent="0.3">
      <c r="A510" s="163" t="s">
        <v>732</v>
      </c>
      <c r="B510" s="94" t="s">
        <v>238</v>
      </c>
      <c r="C510" s="70" t="s">
        <v>79</v>
      </c>
      <c r="D510" s="71">
        <v>1392.31</v>
      </c>
      <c r="E510" s="71">
        <v>1279.21</v>
      </c>
      <c r="F510" s="71">
        <v>1262.1300000000001</v>
      </c>
      <c r="G510" s="71">
        <v>1258.02</v>
      </c>
      <c r="H510" s="71">
        <v>1323.08</v>
      </c>
      <c r="I510" s="71">
        <v>1465.76</v>
      </c>
      <c r="J510" s="71">
        <v>1563.56</v>
      </c>
      <c r="K510" s="71">
        <v>1854.97</v>
      </c>
      <c r="L510" s="71">
        <v>1926.75</v>
      </c>
      <c r="M510" s="71">
        <v>1942.2</v>
      </c>
      <c r="N510" s="71">
        <v>1905.51</v>
      </c>
      <c r="O510" s="71">
        <v>2008.73</v>
      </c>
      <c r="P510" s="71">
        <v>1997.65</v>
      </c>
      <c r="Q510" s="71">
        <v>1994.97</v>
      </c>
      <c r="R510" s="71">
        <v>1974.01</v>
      </c>
      <c r="S510" s="71">
        <v>1951.57</v>
      </c>
      <c r="T510" s="71">
        <v>1940.71</v>
      </c>
      <c r="U510" s="71">
        <v>1891.38</v>
      </c>
      <c r="V510" s="71">
        <v>1932.53</v>
      </c>
      <c r="W510" s="71">
        <v>1932.83</v>
      </c>
      <c r="X510" s="71">
        <v>1988.22</v>
      </c>
      <c r="Y510" s="71">
        <v>1881.84</v>
      </c>
      <c r="Z510" s="71">
        <v>1611.68</v>
      </c>
      <c r="AA510" s="71">
        <v>1473.73</v>
      </c>
    </row>
    <row r="511" spans="1:27" ht="12.75" customHeight="1" outlineLevel="1" x14ac:dyDescent="0.3">
      <c r="A511" s="163" t="s">
        <v>733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customHeight="1" outlineLevel="1" x14ac:dyDescent="0.3">
      <c r="A512" s="163" t="s">
        <v>734</v>
      </c>
      <c r="B512" s="94" t="s">
        <v>83</v>
      </c>
      <c r="C512" s="70" t="s">
        <v>79</v>
      </c>
      <c r="D512" s="71">
        <v>5.59</v>
      </c>
      <c r="E512" s="71">
        <v>5.59</v>
      </c>
      <c r="F512" s="71">
        <v>5.59</v>
      </c>
      <c r="G512" s="71">
        <v>5.59</v>
      </c>
      <c r="H512" s="71">
        <v>5.59</v>
      </c>
      <c r="I512" s="71">
        <v>5.59</v>
      </c>
      <c r="J512" s="71">
        <v>5.59</v>
      </c>
      <c r="K512" s="71">
        <v>5.59</v>
      </c>
      <c r="L512" s="71">
        <v>5.59</v>
      </c>
      <c r="M512" s="71">
        <v>5.59</v>
      </c>
      <c r="N512" s="71">
        <v>5.59</v>
      </c>
      <c r="O512" s="71">
        <v>5.59</v>
      </c>
      <c r="P512" s="71">
        <v>5.59</v>
      </c>
      <c r="Q512" s="71">
        <v>5.59</v>
      </c>
      <c r="R512" s="71">
        <v>5.59</v>
      </c>
      <c r="S512" s="71">
        <v>5.59</v>
      </c>
      <c r="T512" s="71">
        <v>5.59</v>
      </c>
      <c r="U512" s="71">
        <v>5.59</v>
      </c>
      <c r="V512" s="71">
        <v>5.59</v>
      </c>
      <c r="W512" s="71">
        <v>5.59</v>
      </c>
      <c r="X512" s="71">
        <v>5.59</v>
      </c>
      <c r="Y512" s="71">
        <v>5.59</v>
      </c>
      <c r="Z512" s="71">
        <v>5.59</v>
      </c>
      <c r="AA512" s="71">
        <v>5.59</v>
      </c>
    </row>
    <row r="513" spans="1:27" ht="12.75" customHeight="1" outlineLevel="1" x14ac:dyDescent="0.3">
      <c r="A513" s="163" t="s">
        <v>735</v>
      </c>
      <c r="B513" s="94" t="s">
        <v>81</v>
      </c>
      <c r="C513" s="70" t="s">
        <v>79</v>
      </c>
      <c r="D513" s="71">
        <f>$D$11</f>
        <v>88.27</v>
      </c>
      <c r="E513" s="71">
        <f t="shared" ref="E513:AA513" si="296">$D$11</f>
        <v>88.27</v>
      </c>
      <c r="F513" s="71">
        <f t="shared" si="296"/>
        <v>88.27</v>
      </c>
      <c r="G513" s="71">
        <f t="shared" si="296"/>
        <v>88.27</v>
      </c>
      <c r="H513" s="71">
        <f t="shared" si="296"/>
        <v>88.27</v>
      </c>
      <c r="I513" s="71">
        <f t="shared" si="296"/>
        <v>88.27</v>
      </c>
      <c r="J513" s="71">
        <f t="shared" si="296"/>
        <v>88.27</v>
      </c>
      <c r="K513" s="71">
        <f t="shared" si="296"/>
        <v>88.27</v>
      </c>
      <c r="L513" s="71">
        <f t="shared" si="296"/>
        <v>88.27</v>
      </c>
      <c r="M513" s="71">
        <f t="shared" si="296"/>
        <v>88.27</v>
      </c>
      <c r="N513" s="71">
        <f t="shared" si="296"/>
        <v>88.27</v>
      </c>
      <c r="O513" s="71">
        <f t="shared" si="296"/>
        <v>88.27</v>
      </c>
      <c r="P513" s="71">
        <f t="shared" si="296"/>
        <v>88.27</v>
      </c>
      <c r="Q513" s="71">
        <f t="shared" si="296"/>
        <v>88.27</v>
      </c>
      <c r="R513" s="71">
        <f t="shared" si="296"/>
        <v>88.27</v>
      </c>
      <c r="S513" s="71">
        <f t="shared" si="296"/>
        <v>88.27</v>
      </c>
      <c r="T513" s="71">
        <f t="shared" si="296"/>
        <v>88.27</v>
      </c>
      <c r="U513" s="71">
        <f t="shared" si="296"/>
        <v>88.27</v>
      </c>
      <c r="V513" s="71">
        <f t="shared" si="296"/>
        <v>88.27</v>
      </c>
      <c r="W513" s="71">
        <f t="shared" si="296"/>
        <v>88.27</v>
      </c>
      <c r="X513" s="71">
        <f t="shared" si="296"/>
        <v>88.27</v>
      </c>
      <c r="Y513" s="71">
        <f t="shared" si="296"/>
        <v>88.27</v>
      </c>
      <c r="Z513" s="71">
        <f t="shared" si="296"/>
        <v>88.27</v>
      </c>
      <c r="AA513" s="71">
        <f t="shared" si="296"/>
        <v>88.27</v>
      </c>
    </row>
    <row r="514" spans="1:27" ht="13.8" x14ac:dyDescent="0.3">
      <c r="A514" s="162" t="s">
        <v>736</v>
      </c>
      <c r="B514" s="54" t="str">
        <f>"07"&amp;"."&amp;$B$662&amp;"."&amp;$B$663</f>
        <v>07.03.2024</v>
      </c>
      <c r="C514" s="134" t="s">
        <v>76</v>
      </c>
      <c r="D514" s="135">
        <f>ROUND(((D515+D516+D518+D517)/1000),5)</f>
        <v>4.9187599999999998</v>
      </c>
      <c r="E514" s="135">
        <f>ROUND(((E515+E516+E518+E517)/1000),5)</f>
        <v>4.8928099999999999</v>
      </c>
      <c r="F514" s="135">
        <f>ROUND(((F515+F516+F518+F517)/1000),5)</f>
        <v>4.8589000000000002</v>
      </c>
      <c r="G514" s="135">
        <f t="shared" ref="G514:AA514" si="297">ROUND(((G515+G516+G518+G517)/1000),5)</f>
        <v>4.8486099999999999</v>
      </c>
      <c r="H514" s="135">
        <f t="shared" si="297"/>
        <v>4.8949699999999998</v>
      </c>
      <c r="I514" s="135">
        <f t="shared" si="297"/>
        <v>5.0401600000000002</v>
      </c>
      <c r="J514" s="135">
        <f t="shared" si="297"/>
        <v>5.1567100000000003</v>
      </c>
      <c r="K514" s="135">
        <f t="shared" si="297"/>
        <v>5.4270800000000001</v>
      </c>
      <c r="L514" s="135">
        <f t="shared" si="297"/>
        <v>5.5006399999999998</v>
      </c>
      <c r="M514" s="135">
        <f t="shared" si="297"/>
        <v>5.5095999999999998</v>
      </c>
      <c r="N514" s="135">
        <f t="shared" si="297"/>
        <v>5.5092999999999996</v>
      </c>
      <c r="O514" s="135">
        <f t="shared" si="297"/>
        <v>5.5373700000000001</v>
      </c>
      <c r="P514" s="135">
        <f t="shared" si="297"/>
        <v>5.5927100000000003</v>
      </c>
      <c r="Q514" s="135">
        <f t="shared" si="297"/>
        <v>5.5925599999999998</v>
      </c>
      <c r="R514" s="135">
        <f t="shared" si="297"/>
        <v>5.5540900000000004</v>
      </c>
      <c r="S514" s="135">
        <f t="shared" si="297"/>
        <v>5.53165</v>
      </c>
      <c r="T514" s="135">
        <f t="shared" si="297"/>
        <v>5.5377900000000002</v>
      </c>
      <c r="U514" s="135">
        <f t="shared" si="297"/>
        <v>5.4293300000000002</v>
      </c>
      <c r="V514" s="135">
        <f t="shared" si="297"/>
        <v>5.4666399999999999</v>
      </c>
      <c r="W514" s="135">
        <f t="shared" si="297"/>
        <v>5.4843999999999999</v>
      </c>
      <c r="X514" s="135">
        <f t="shared" si="297"/>
        <v>5.4961599999999997</v>
      </c>
      <c r="Y514" s="135">
        <f t="shared" si="297"/>
        <v>5.4995399999999997</v>
      </c>
      <c r="Z514" s="135">
        <f t="shared" si="297"/>
        <v>5.27895</v>
      </c>
      <c r="AA514" s="135">
        <f t="shared" si="297"/>
        <v>5.1236600000000001</v>
      </c>
    </row>
    <row r="515" spans="1:27" ht="12.75" customHeight="1" outlineLevel="1" x14ac:dyDescent="0.3">
      <c r="A515" s="163" t="s">
        <v>737</v>
      </c>
      <c r="B515" s="94" t="s">
        <v>238</v>
      </c>
      <c r="C515" s="70" t="s">
        <v>79</v>
      </c>
      <c r="D515" s="71">
        <v>1265.1300000000001</v>
      </c>
      <c r="E515" s="71">
        <v>1239.18</v>
      </c>
      <c r="F515" s="71">
        <v>1205.27</v>
      </c>
      <c r="G515" s="71">
        <v>1194.98</v>
      </c>
      <c r="H515" s="71">
        <v>1241.3399999999999</v>
      </c>
      <c r="I515" s="71">
        <v>1386.53</v>
      </c>
      <c r="J515" s="71">
        <v>1503.08</v>
      </c>
      <c r="K515" s="71">
        <v>1773.45</v>
      </c>
      <c r="L515" s="71">
        <v>1847.01</v>
      </c>
      <c r="M515" s="71">
        <v>1855.97</v>
      </c>
      <c r="N515" s="71">
        <v>1855.67</v>
      </c>
      <c r="O515" s="71">
        <v>1883.74</v>
      </c>
      <c r="P515" s="71">
        <v>1939.08</v>
      </c>
      <c r="Q515" s="71">
        <v>1938.93</v>
      </c>
      <c r="R515" s="71">
        <v>1900.46</v>
      </c>
      <c r="S515" s="71">
        <v>1878.02</v>
      </c>
      <c r="T515" s="71">
        <v>1884.16</v>
      </c>
      <c r="U515" s="71">
        <v>1775.7</v>
      </c>
      <c r="V515" s="71">
        <v>1813.01</v>
      </c>
      <c r="W515" s="71">
        <v>1830.77</v>
      </c>
      <c r="X515" s="71">
        <v>1842.53</v>
      </c>
      <c r="Y515" s="71">
        <v>1845.91</v>
      </c>
      <c r="Z515" s="71">
        <v>1625.32</v>
      </c>
      <c r="AA515" s="71">
        <v>1470.03</v>
      </c>
    </row>
    <row r="516" spans="1:27" ht="12.75" customHeight="1" outlineLevel="1" x14ac:dyDescent="0.3">
      <c r="A516" s="163" t="s">
        <v>738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customHeight="1" outlineLevel="1" x14ac:dyDescent="0.3">
      <c r="A517" s="163" t="s">
        <v>739</v>
      </c>
      <c r="B517" s="94" t="s">
        <v>83</v>
      </c>
      <c r="C517" s="70" t="s">
        <v>79</v>
      </c>
      <c r="D517" s="71">
        <v>5.59</v>
      </c>
      <c r="E517" s="71">
        <v>5.59</v>
      </c>
      <c r="F517" s="71">
        <v>5.59</v>
      </c>
      <c r="G517" s="71">
        <v>5.59</v>
      </c>
      <c r="H517" s="71">
        <v>5.59</v>
      </c>
      <c r="I517" s="71">
        <v>5.59</v>
      </c>
      <c r="J517" s="71">
        <v>5.59</v>
      </c>
      <c r="K517" s="71">
        <v>5.59</v>
      </c>
      <c r="L517" s="71">
        <v>5.59</v>
      </c>
      <c r="M517" s="71">
        <v>5.59</v>
      </c>
      <c r="N517" s="71">
        <v>5.59</v>
      </c>
      <c r="O517" s="71">
        <v>5.59</v>
      </c>
      <c r="P517" s="71">
        <v>5.59</v>
      </c>
      <c r="Q517" s="71">
        <v>5.59</v>
      </c>
      <c r="R517" s="71">
        <v>5.59</v>
      </c>
      <c r="S517" s="71">
        <v>5.59</v>
      </c>
      <c r="T517" s="71">
        <v>5.59</v>
      </c>
      <c r="U517" s="71">
        <v>5.59</v>
      </c>
      <c r="V517" s="71">
        <v>5.59</v>
      </c>
      <c r="W517" s="71">
        <v>5.59</v>
      </c>
      <c r="X517" s="71">
        <v>5.59</v>
      </c>
      <c r="Y517" s="71">
        <v>5.59</v>
      </c>
      <c r="Z517" s="71">
        <v>5.59</v>
      </c>
      <c r="AA517" s="71">
        <v>5.59</v>
      </c>
    </row>
    <row r="518" spans="1:27" ht="12.75" customHeight="1" outlineLevel="1" x14ac:dyDescent="0.3">
      <c r="A518" s="163" t="s">
        <v>740</v>
      </c>
      <c r="B518" s="94" t="s">
        <v>81</v>
      </c>
      <c r="C518" s="70" t="s">
        <v>79</v>
      </c>
      <c r="D518" s="71">
        <f>$D$11</f>
        <v>88.27</v>
      </c>
      <c r="E518" s="71">
        <f t="shared" ref="E518:AA518" si="299">$D$11</f>
        <v>88.27</v>
      </c>
      <c r="F518" s="71">
        <f t="shared" si="299"/>
        <v>88.27</v>
      </c>
      <c r="G518" s="71">
        <f t="shared" si="299"/>
        <v>88.27</v>
      </c>
      <c r="H518" s="71">
        <f t="shared" si="299"/>
        <v>88.27</v>
      </c>
      <c r="I518" s="71">
        <f t="shared" si="299"/>
        <v>88.27</v>
      </c>
      <c r="J518" s="71">
        <f t="shared" si="299"/>
        <v>88.27</v>
      </c>
      <c r="K518" s="71">
        <f t="shared" si="299"/>
        <v>88.27</v>
      </c>
      <c r="L518" s="71">
        <f t="shared" si="299"/>
        <v>88.27</v>
      </c>
      <c r="M518" s="71">
        <f t="shared" si="299"/>
        <v>88.27</v>
      </c>
      <c r="N518" s="71">
        <f t="shared" si="299"/>
        <v>88.27</v>
      </c>
      <c r="O518" s="71">
        <f t="shared" si="299"/>
        <v>88.27</v>
      </c>
      <c r="P518" s="71">
        <f t="shared" si="299"/>
        <v>88.27</v>
      </c>
      <c r="Q518" s="71">
        <f t="shared" si="299"/>
        <v>88.27</v>
      </c>
      <c r="R518" s="71">
        <f t="shared" si="299"/>
        <v>88.27</v>
      </c>
      <c r="S518" s="71">
        <f t="shared" si="299"/>
        <v>88.27</v>
      </c>
      <c r="T518" s="71">
        <f t="shared" si="299"/>
        <v>88.27</v>
      </c>
      <c r="U518" s="71">
        <f t="shared" si="299"/>
        <v>88.27</v>
      </c>
      <c r="V518" s="71">
        <f t="shared" si="299"/>
        <v>88.27</v>
      </c>
      <c r="W518" s="71">
        <f t="shared" si="299"/>
        <v>88.27</v>
      </c>
      <c r="X518" s="71">
        <f t="shared" si="299"/>
        <v>88.27</v>
      </c>
      <c r="Y518" s="71">
        <f t="shared" si="299"/>
        <v>88.27</v>
      </c>
      <c r="Z518" s="71">
        <f t="shared" si="299"/>
        <v>88.27</v>
      </c>
      <c r="AA518" s="71">
        <f t="shared" si="299"/>
        <v>88.27</v>
      </c>
    </row>
    <row r="519" spans="1:27" ht="13.8" x14ac:dyDescent="0.3">
      <c r="A519" s="162" t="s">
        <v>741</v>
      </c>
      <c r="B519" s="54" t="str">
        <f>"08"&amp;"."&amp;$B$662&amp;"."&amp;$B$663</f>
        <v>08.03.2024</v>
      </c>
      <c r="C519" s="134" t="s">
        <v>76</v>
      </c>
      <c r="D519" s="135">
        <f>ROUND(((D520+D521+D523+D522)/1000),5)</f>
        <v>5.1180399999999997</v>
      </c>
      <c r="E519" s="135">
        <f>ROUND(((E520+E521+E523+E522)/1000),5)</f>
        <v>4.9811899999999998</v>
      </c>
      <c r="F519" s="135">
        <f>ROUND(((F520+F521+F523+F522)/1000),5)</f>
        <v>4.9184299999999999</v>
      </c>
      <c r="G519" s="135">
        <f t="shared" ref="G519:AA519" si="300">ROUND(((G520+G521+G523+G522)/1000),5)</f>
        <v>4.9165000000000001</v>
      </c>
      <c r="H519" s="135">
        <f t="shared" si="300"/>
        <v>4.9196799999999996</v>
      </c>
      <c r="I519" s="135">
        <f t="shared" si="300"/>
        <v>4.9783400000000002</v>
      </c>
      <c r="J519" s="135">
        <f t="shared" si="300"/>
        <v>5.0133599999999996</v>
      </c>
      <c r="K519" s="135">
        <f t="shared" si="300"/>
        <v>5.1303700000000001</v>
      </c>
      <c r="L519" s="135">
        <f t="shared" si="300"/>
        <v>5.3347100000000003</v>
      </c>
      <c r="M519" s="135">
        <f t="shared" si="300"/>
        <v>5.3835499999999996</v>
      </c>
      <c r="N519" s="135">
        <f t="shared" si="300"/>
        <v>5.4274399999999998</v>
      </c>
      <c r="O519" s="135">
        <f t="shared" si="300"/>
        <v>5.4366899999999996</v>
      </c>
      <c r="P519" s="135">
        <f t="shared" si="300"/>
        <v>5.4193199999999999</v>
      </c>
      <c r="Q519" s="135">
        <f t="shared" si="300"/>
        <v>5.4035000000000002</v>
      </c>
      <c r="R519" s="135">
        <f t="shared" si="300"/>
        <v>5.3680300000000001</v>
      </c>
      <c r="S519" s="135">
        <f t="shared" si="300"/>
        <v>5.3614199999999999</v>
      </c>
      <c r="T519" s="135">
        <f t="shared" si="300"/>
        <v>5.3638199999999996</v>
      </c>
      <c r="U519" s="135">
        <f t="shared" si="300"/>
        <v>5.3680899999999996</v>
      </c>
      <c r="V519" s="135">
        <f t="shared" si="300"/>
        <v>5.3777299999999997</v>
      </c>
      <c r="W519" s="135">
        <f t="shared" si="300"/>
        <v>5.4128699999999998</v>
      </c>
      <c r="X519" s="135">
        <f t="shared" si="300"/>
        <v>5.4643300000000004</v>
      </c>
      <c r="Y519" s="135">
        <f t="shared" si="300"/>
        <v>5.3971099999999996</v>
      </c>
      <c r="Z519" s="135">
        <f t="shared" si="300"/>
        <v>5.2098100000000001</v>
      </c>
      <c r="AA519" s="135">
        <f t="shared" si="300"/>
        <v>5.1033900000000001</v>
      </c>
    </row>
    <row r="520" spans="1:27" ht="12.75" customHeight="1" outlineLevel="1" x14ac:dyDescent="0.3">
      <c r="A520" s="163" t="s">
        <v>742</v>
      </c>
      <c r="B520" s="94" t="s">
        <v>238</v>
      </c>
      <c r="C520" s="70" t="s">
        <v>79</v>
      </c>
      <c r="D520" s="71">
        <v>1464.41</v>
      </c>
      <c r="E520" s="71">
        <v>1327.56</v>
      </c>
      <c r="F520" s="71">
        <v>1264.8</v>
      </c>
      <c r="G520" s="71">
        <v>1262.8699999999999</v>
      </c>
      <c r="H520" s="71">
        <v>1266.05</v>
      </c>
      <c r="I520" s="71">
        <v>1324.71</v>
      </c>
      <c r="J520" s="71">
        <v>1359.73</v>
      </c>
      <c r="K520" s="71">
        <v>1476.74</v>
      </c>
      <c r="L520" s="71">
        <v>1681.08</v>
      </c>
      <c r="M520" s="71">
        <v>1729.92</v>
      </c>
      <c r="N520" s="71">
        <v>1773.81</v>
      </c>
      <c r="O520" s="71">
        <v>1783.06</v>
      </c>
      <c r="P520" s="71">
        <v>1765.69</v>
      </c>
      <c r="Q520" s="71">
        <v>1749.87</v>
      </c>
      <c r="R520" s="71">
        <v>1714.4</v>
      </c>
      <c r="S520" s="71">
        <v>1707.79</v>
      </c>
      <c r="T520" s="71">
        <v>1710.19</v>
      </c>
      <c r="U520" s="71">
        <v>1714.46</v>
      </c>
      <c r="V520" s="71">
        <v>1724.1</v>
      </c>
      <c r="W520" s="71">
        <v>1759.24</v>
      </c>
      <c r="X520" s="71">
        <v>1810.7</v>
      </c>
      <c r="Y520" s="71">
        <v>1743.48</v>
      </c>
      <c r="Z520" s="71">
        <v>1556.18</v>
      </c>
      <c r="AA520" s="71">
        <v>1449.76</v>
      </c>
    </row>
    <row r="521" spans="1:27" ht="12.75" customHeight="1" outlineLevel="1" x14ac:dyDescent="0.3">
      <c r="A521" s="163" t="s">
        <v>743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customHeight="1" outlineLevel="1" x14ac:dyDescent="0.3">
      <c r="A522" s="163" t="s">
        <v>744</v>
      </c>
      <c r="B522" s="94" t="s">
        <v>83</v>
      </c>
      <c r="C522" s="70" t="s">
        <v>79</v>
      </c>
      <c r="D522" s="71">
        <v>5.59</v>
      </c>
      <c r="E522" s="71">
        <v>5.59</v>
      </c>
      <c r="F522" s="71">
        <v>5.59</v>
      </c>
      <c r="G522" s="71">
        <v>5.59</v>
      </c>
      <c r="H522" s="71">
        <v>5.59</v>
      </c>
      <c r="I522" s="71">
        <v>5.59</v>
      </c>
      <c r="J522" s="71">
        <v>5.59</v>
      </c>
      <c r="K522" s="71">
        <v>5.59</v>
      </c>
      <c r="L522" s="71">
        <v>5.59</v>
      </c>
      <c r="M522" s="71">
        <v>5.59</v>
      </c>
      <c r="N522" s="71">
        <v>5.59</v>
      </c>
      <c r="O522" s="71">
        <v>5.59</v>
      </c>
      <c r="P522" s="71">
        <v>5.59</v>
      </c>
      <c r="Q522" s="71">
        <v>5.59</v>
      </c>
      <c r="R522" s="71">
        <v>5.59</v>
      </c>
      <c r="S522" s="71">
        <v>5.59</v>
      </c>
      <c r="T522" s="71">
        <v>5.59</v>
      </c>
      <c r="U522" s="71">
        <v>5.59</v>
      </c>
      <c r="V522" s="71">
        <v>5.59</v>
      </c>
      <c r="W522" s="71">
        <v>5.59</v>
      </c>
      <c r="X522" s="71">
        <v>5.59</v>
      </c>
      <c r="Y522" s="71">
        <v>5.59</v>
      </c>
      <c r="Z522" s="71">
        <v>5.59</v>
      </c>
      <c r="AA522" s="71">
        <v>5.59</v>
      </c>
    </row>
    <row r="523" spans="1:27" ht="12.75" customHeight="1" outlineLevel="1" x14ac:dyDescent="0.3">
      <c r="A523" s="163" t="s">
        <v>745</v>
      </c>
      <c r="B523" s="94" t="s">
        <v>81</v>
      </c>
      <c r="C523" s="70" t="s">
        <v>79</v>
      </c>
      <c r="D523" s="71">
        <f>$D$11</f>
        <v>88.27</v>
      </c>
      <c r="E523" s="71">
        <f t="shared" ref="E523:AA523" si="302">$D$11</f>
        <v>88.27</v>
      </c>
      <c r="F523" s="71">
        <f t="shared" si="302"/>
        <v>88.27</v>
      </c>
      <c r="G523" s="71">
        <f t="shared" si="302"/>
        <v>88.27</v>
      </c>
      <c r="H523" s="71">
        <f t="shared" si="302"/>
        <v>88.27</v>
      </c>
      <c r="I523" s="71">
        <f t="shared" si="302"/>
        <v>88.27</v>
      </c>
      <c r="J523" s="71">
        <f t="shared" si="302"/>
        <v>88.27</v>
      </c>
      <c r="K523" s="71">
        <f t="shared" si="302"/>
        <v>88.27</v>
      </c>
      <c r="L523" s="71">
        <f t="shared" si="302"/>
        <v>88.27</v>
      </c>
      <c r="M523" s="71">
        <f t="shared" si="302"/>
        <v>88.27</v>
      </c>
      <c r="N523" s="71">
        <f t="shared" si="302"/>
        <v>88.27</v>
      </c>
      <c r="O523" s="71">
        <f t="shared" si="302"/>
        <v>88.27</v>
      </c>
      <c r="P523" s="71">
        <f t="shared" si="302"/>
        <v>88.27</v>
      </c>
      <c r="Q523" s="71">
        <f t="shared" si="302"/>
        <v>88.27</v>
      </c>
      <c r="R523" s="71">
        <f t="shared" si="302"/>
        <v>88.27</v>
      </c>
      <c r="S523" s="71">
        <f t="shared" si="302"/>
        <v>88.27</v>
      </c>
      <c r="T523" s="71">
        <f t="shared" si="302"/>
        <v>88.27</v>
      </c>
      <c r="U523" s="71">
        <f t="shared" si="302"/>
        <v>88.27</v>
      </c>
      <c r="V523" s="71">
        <f t="shared" si="302"/>
        <v>88.27</v>
      </c>
      <c r="W523" s="71">
        <f t="shared" si="302"/>
        <v>88.27</v>
      </c>
      <c r="X523" s="71">
        <f t="shared" si="302"/>
        <v>88.27</v>
      </c>
      <c r="Y523" s="71">
        <f t="shared" si="302"/>
        <v>88.27</v>
      </c>
      <c r="Z523" s="71">
        <f t="shared" si="302"/>
        <v>88.27</v>
      </c>
      <c r="AA523" s="71">
        <f t="shared" si="302"/>
        <v>88.27</v>
      </c>
    </row>
    <row r="524" spans="1:27" ht="13.8" x14ac:dyDescent="0.3">
      <c r="A524" s="162" t="s">
        <v>746</v>
      </c>
      <c r="B524" s="54" t="str">
        <f>"09"&amp;"."&amp;$B$662&amp;"."&amp;$B$663</f>
        <v>09.03.2024</v>
      </c>
      <c r="C524" s="134" t="s">
        <v>76</v>
      </c>
      <c r="D524" s="135">
        <f>ROUND(((D525+D526+D528+D527)/1000),5)</f>
        <v>5.1314500000000001</v>
      </c>
      <c r="E524" s="135">
        <f>ROUND(((E525+E526+E528+E527)/1000),5)</f>
        <v>4.9708300000000003</v>
      </c>
      <c r="F524" s="135">
        <f>ROUND(((F525+F526+F528+F527)/1000),5)</f>
        <v>4.9198399999999998</v>
      </c>
      <c r="G524" s="135">
        <f t="shared" ref="G524:AA524" si="303">ROUND(((G525+G526+G528+G527)/1000),5)</f>
        <v>4.9021699999999999</v>
      </c>
      <c r="H524" s="135">
        <f t="shared" si="303"/>
        <v>4.9194500000000003</v>
      </c>
      <c r="I524" s="135">
        <f t="shared" si="303"/>
        <v>4.9602199999999996</v>
      </c>
      <c r="J524" s="135">
        <f t="shared" si="303"/>
        <v>5.0558100000000001</v>
      </c>
      <c r="K524" s="135">
        <f t="shared" si="303"/>
        <v>5.1710099999999999</v>
      </c>
      <c r="L524" s="135">
        <f t="shared" si="303"/>
        <v>5.3637199999999998</v>
      </c>
      <c r="M524" s="135">
        <f t="shared" si="303"/>
        <v>5.4567300000000003</v>
      </c>
      <c r="N524" s="135">
        <f t="shared" si="303"/>
        <v>5.5248699999999999</v>
      </c>
      <c r="O524" s="135">
        <f t="shared" si="303"/>
        <v>5.5300200000000004</v>
      </c>
      <c r="P524" s="135">
        <f t="shared" si="303"/>
        <v>5.5090000000000003</v>
      </c>
      <c r="Q524" s="135">
        <f t="shared" si="303"/>
        <v>5.4923900000000003</v>
      </c>
      <c r="R524" s="135">
        <f t="shared" si="303"/>
        <v>5.4460699999999997</v>
      </c>
      <c r="S524" s="135">
        <f t="shared" si="303"/>
        <v>5.4135299999999997</v>
      </c>
      <c r="T524" s="135">
        <f t="shared" si="303"/>
        <v>5.4214799999999999</v>
      </c>
      <c r="U524" s="135">
        <f t="shared" si="303"/>
        <v>5.43797</v>
      </c>
      <c r="V524" s="135">
        <f t="shared" si="303"/>
        <v>5.5009899999999998</v>
      </c>
      <c r="W524" s="135">
        <f t="shared" si="303"/>
        <v>5.5310899999999998</v>
      </c>
      <c r="X524" s="135">
        <f t="shared" si="303"/>
        <v>5.5465900000000001</v>
      </c>
      <c r="Y524" s="135">
        <f t="shared" si="303"/>
        <v>5.4909800000000004</v>
      </c>
      <c r="Z524" s="135">
        <f t="shared" si="303"/>
        <v>5.2905899999999999</v>
      </c>
      <c r="AA524" s="135">
        <f t="shared" si="303"/>
        <v>5.1326099999999997</v>
      </c>
    </row>
    <row r="525" spans="1:27" ht="12.75" customHeight="1" outlineLevel="1" x14ac:dyDescent="0.3">
      <c r="A525" s="163" t="s">
        <v>747</v>
      </c>
      <c r="B525" s="94" t="s">
        <v>238</v>
      </c>
      <c r="C525" s="70" t="s">
        <v>79</v>
      </c>
      <c r="D525" s="71">
        <v>1477.82</v>
      </c>
      <c r="E525" s="71">
        <v>1317.2</v>
      </c>
      <c r="F525" s="71">
        <v>1266.21</v>
      </c>
      <c r="G525" s="71">
        <v>1248.54</v>
      </c>
      <c r="H525" s="71">
        <v>1265.82</v>
      </c>
      <c r="I525" s="71">
        <v>1306.5899999999999</v>
      </c>
      <c r="J525" s="71">
        <v>1402.18</v>
      </c>
      <c r="K525" s="71">
        <v>1517.38</v>
      </c>
      <c r="L525" s="71">
        <v>1710.09</v>
      </c>
      <c r="M525" s="71">
        <v>1803.1</v>
      </c>
      <c r="N525" s="71">
        <v>1871.24</v>
      </c>
      <c r="O525" s="71">
        <v>1876.39</v>
      </c>
      <c r="P525" s="71">
        <v>1855.37</v>
      </c>
      <c r="Q525" s="71">
        <v>1838.76</v>
      </c>
      <c r="R525" s="71">
        <v>1792.44</v>
      </c>
      <c r="S525" s="71">
        <v>1759.9</v>
      </c>
      <c r="T525" s="71">
        <v>1767.85</v>
      </c>
      <c r="U525" s="71">
        <v>1784.34</v>
      </c>
      <c r="V525" s="71">
        <v>1847.36</v>
      </c>
      <c r="W525" s="71">
        <v>1877.46</v>
      </c>
      <c r="X525" s="71">
        <v>1892.96</v>
      </c>
      <c r="Y525" s="71">
        <v>1837.35</v>
      </c>
      <c r="Z525" s="71">
        <v>1636.96</v>
      </c>
      <c r="AA525" s="71">
        <v>1478.98</v>
      </c>
    </row>
    <row r="526" spans="1:27" ht="12.75" customHeight="1" outlineLevel="1" x14ac:dyDescent="0.3">
      <c r="A526" s="163" t="s">
        <v>748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customHeight="1" outlineLevel="1" x14ac:dyDescent="0.3">
      <c r="A527" s="163" t="s">
        <v>749</v>
      </c>
      <c r="B527" s="94" t="s">
        <v>83</v>
      </c>
      <c r="C527" s="70" t="s">
        <v>79</v>
      </c>
      <c r="D527" s="71">
        <v>5.59</v>
      </c>
      <c r="E527" s="71">
        <v>5.59</v>
      </c>
      <c r="F527" s="71">
        <v>5.59</v>
      </c>
      <c r="G527" s="71">
        <v>5.59</v>
      </c>
      <c r="H527" s="71">
        <v>5.59</v>
      </c>
      <c r="I527" s="71">
        <v>5.59</v>
      </c>
      <c r="J527" s="71">
        <v>5.59</v>
      </c>
      <c r="K527" s="71">
        <v>5.59</v>
      </c>
      <c r="L527" s="71">
        <v>5.59</v>
      </c>
      <c r="M527" s="71">
        <v>5.59</v>
      </c>
      <c r="N527" s="71">
        <v>5.59</v>
      </c>
      <c r="O527" s="71">
        <v>5.59</v>
      </c>
      <c r="P527" s="71">
        <v>5.59</v>
      </c>
      <c r="Q527" s="71">
        <v>5.59</v>
      </c>
      <c r="R527" s="71">
        <v>5.59</v>
      </c>
      <c r="S527" s="71">
        <v>5.59</v>
      </c>
      <c r="T527" s="71">
        <v>5.59</v>
      </c>
      <c r="U527" s="71">
        <v>5.59</v>
      </c>
      <c r="V527" s="71">
        <v>5.59</v>
      </c>
      <c r="W527" s="71">
        <v>5.59</v>
      </c>
      <c r="X527" s="71">
        <v>5.59</v>
      </c>
      <c r="Y527" s="71">
        <v>5.59</v>
      </c>
      <c r="Z527" s="71">
        <v>5.59</v>
      </c>
      <c r="AA527" s="71">
        <v>5.59</v>
      </c>
    </row>
    <row r="528" spans="1:27" ht="12.75" customHeight="1" outlineLevel="1" x14ac:dyDescent="0.3">
      <c r="A528" s="163" t="s">
        <v>750</v>
      </c>
      <c r="B528" s="94" t="s">
        <v>81</v>
      </c>
      <c r="C528" s="70" t="s">
        <v>79</v>
      </c>
      <c r="D528" s="71">
        <f>$D$11</f>
        <v>88.27</v>
      </c>
      <c r="E528" s="71">
        <f t="shared" ref="E528:AA528" si="305">$D$11</f>
        <v>88.27</v>
      </c>
      <c r="F528" s="71">
        <f t="shared" si="305"/>
        <v>88.27</v>
      </c>
      <c r="G528" s="71">
        <f t="shared" si="305"/>
        <v>88.27</v>
      </c>
      <c r="H528" s="71">
        <f t="shared" si="305"/>
        <v>88.27</v>
      </c>
      <c r="I528" s="71">
        <f t="shared" si="305"/>
        <v>88.27</v>
      </c>
      <c r="J528" s="71">
        <f t="shared" si="305"/>
        <v>88.27</v>
      </c>
      <c r="K528" s="71">
        <f t="shared" si="305"/>
        <v>88.27</v>
      </c>
      <c r="L528" s="71">
        <f t="shared" si="305"/>
        <v>88.27</v>
      </c>
      <c r="M528" s="71">
        <f t="shared" si="305"/>
        <v>88.27</v>
      </c>
      <c r="N528" s="71">
        <f t="shared" si="305"/>
        <v>88.27</v>
      </c>
      <c r="O528" s="71">
        <f t="shared" si="305"/>
        <v>88.27</v>
      </c>
      <c r="P528" s="71">
        <f t="shared" si="305"/>
        <v>88.27</v>
      </c>
      <c r="Q528" s="71">
        <f t="shared" si="305"/>
        <v>88.27</v>
      </c>
      <c r="R528" s="71">
        <f t="shared" si="305"/>
        <v>88.27</v>
      </c>
      <c r="S528" s="71">
        <f t="shared" si="305"/>
        <v>88.27</v>
      </c>
      <c r="T528" s="71">
        <f t="shared" si="305"/>
        <v>88.27</v>
      </c>
      <c r="U528" s="71">
        <f t="shared" si="305"/>
        <v>88.27</v>
      </c>
      <c r="V528" s="71">
        <f t="shared" si="305"/>
        <v>88.27</v>
      </c>
      <c r="W528" s="71">
        <f t="shared" si="305"/>
        <v>88.27</v>
      </c>
      <c r="X528" s="71">
        <f t="shared" si="305"/>
        <v>88.27</v>
      </c>
      <c r="Y528" s="71">
        <f t="shared" si="305"/>
        <v>88.27</v>
      </c>
      <c r="Z528" s="71">
        <f t="shared" si="305"/>
        <v>88.27</v>
      </c>
      <c r="AA528" s="71">
        <f t="shared" si="305"/>
        <v>88.27</v>
      </c>
    </row>
    <row r="529" spans="1:27" ht="13.8" x14ac:dyDescent="0.3">
      <c r="A529" s="162" t="s">
        <v>751</v>
      </c>
      <c r="B529" s="54" t="str">
        <f>"10"&amp;"."&amp;$B$662&amp;"."&amp;$B$663</f>
        <v>10.03.2024</v>
      </c>
      <c r="C529" s="134" t="s">
        <v>76</v>
      </c>
      <c r="D529" s="135">
        <f>ROUND(((D530+D531+D533+D532)/1000),5)</f>
        <v>5.0187299999999997</v>
      </c>
      <c r="E529" s="135">
        <f>ROUND(((E530+E531+E533+E532)/1000),5)</f>
        <v>4.9200100000000004</v>
      </c>
      <c r="F529" s="135">
        <f>ROUND(((F530+F531+F533+F532)/1000),5)</f>
        <v>4.9024999999999999</v>
      </c>
      <c r="G529" s="135">
        <f t="shared" ref="G529:AA529" si="306">ROUND(((G530+G531+G533+G532)/1000),5)</f>
        <v>4.8887099999999997</v>
      </c>
      <c r="H529" s="135">
        <f t="shared" si="306"/>
        <v>4.9066099999999997</v>
      </c>
      <c r="I529" s="135">
        <f t="shared" si="306"/>
        <v>4.9255699999999996</v>
      </c>
      <c r="J529" s="135">
        <f t="shared" si="306"/>
        <v>4.95038</v>
      </c>
      <c r="K529" s="135">
        <f t="shared" si="306"/>
        <v>5.1109600000000004</v>
      </c>
      <c r="L529" s="135">
        <f t="shared" si="306"/>
        <v>5.3419400000000001</v>
      </c>
      <c r="M529" s="135">
        <f t="shared" si="306"/>
        <v>5.40855</v>
      </c>
      <c r="N529" s="135">
        <f t="shared" si="306"/>
        <v>5.4818699999999998</v>
      </c>
      <c r="O529" s="135">
        <f t="shared" si="306"/>
        <v>5.48508</v>
      </c>
      <c r="P529" s="135">
        <f t="shared" si="306"/>
        <v>5.4689199999999998</v>
      </c>
      <c r="Q529" s="135">
        <f t="shared" si="306"/>
        <v>5.4509100000000004</v>
      </c>
      <c r="R529" s="135">
        <f t="shared" si="306"/>
        <v>5.3982999999999999</v>
      </c>
      <c r="S529" s="135">
        <f t="shared" si="306"/>
        <v>5.3705999999999996</v>
      </c>
      <c r="T529" s="135">
        <f t="shared" si="306"/>
        <v>5.3746999999999998</v>
      </c>
      <c r="U529" s="135">
        <f t="shared" si="306"/>
        <v>5.3927699999999996</v>
      </c>
      <c r="V529" s="135">
        <f t="shared" si="306"/>
        <v>5.4690700000000003</v>
      </c>
      <c r="W529" s="135">
        <f t="shared" si="306"/>
        <v>5.5181699999999996</v>
      </c>
      <c r="X529" s="135">
        <f t="shared" si="306"/>
        <v>5.5072000000000001</v>
      </c>
      <c r="Y529" s="135">
        <f t="shared" si="306"/>
        <v>5.4491899999999998</v>
      </c>
      <c r="Z529" s="135">
        <f t="shared" si="306"/>
        <v>5.2350399999999997</v>
      </c>
      <c r="AA529" s="135">
        <f t="shared" si="306"/>
        <v>4.9782900000000003</v>
      </c>
    </row>
    <row r="530" spans="1:27" ht="12.75" customHeight="1" outlineLevel="1" x14ac:dyDescent="0.3">
      <c r="A530" s="163" t="s">
        <v>752</v>
      </c>
      <c r="B530" s="94" t="s">
        <v>238</v>
      </c>
      <c r="C530" s="70" t="s">
        <v>79</v>
      </c>
      <c r="D530" s="71">
        <v>1365.1</v>
      </c>
      <c r="E530" s="71">
        <v>1266.3800000000001</v>
      </c>
      <c r="F530" s="71">
        <v>1248.8699999999999</v>
      </c>
      <c r="G530" s="71">
        <v>1235.08</v>
      </c>
      <c r="H530" s="71">
        <v>1252.98</v>
      </c>
      <c r="I530" s="71">
        <v>1271.94</v>
      </c>
      <c r="J530" s="71">
        <v>1296.75</v>
      </c>
      <c r="K530" s="71">
        <v>1457.33</v>
      </c>
      <c r="L530" s="71">
        <v>1688.31</v>
      </c>
      <c r="M530" s="71">
        <v>1754.92</v>
      </c>
      <c r="N530" s="71">
        <v>1828.24</v>
      </c>
      <c r="O530" s="71">
        <v>1831.45</v>
      </c>
      <c r="P530" s="71">
        <v>1815.29</v>
      </c>
      <c r="Q530" s="71">
        <v>1797.28</v>
      </c>
      <c r="R530" s="71">
        <v>1744.67</v>
      </c>
      <c r="S530" s="71">
        <v>1716.97</v>
      </c>
      <c r="T530" s="71">
        <v>1721.07</v>
      </c>
      <c r="U530" s="71">
        <v>1739.14</v>
      </c>
      <c r="V530" s="71">
        <v>1815.44</v>
      </c>
      <c r="W530" s="71">
        <v>1864.54</v>
      </c>
      <c r="X530" s="71">
        <v>1853.57</v>
      </c>
      <c r="Y530" s="71">
        <v>1795.56</v>
      </c>
      <c r="Z530" s="71">
        <v>1581.41</v>
      </c>
      <c r="AA530" s="71">
        <v>1324.66</v>
      </c>
    </row>
    <row r="531" spans="1:27" ht="12.75" customHeight="1" outlineLevel="1" x14ac:dyDescent="0.3">
      <c r="A531" s="163" t="s">
        <v>753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customHeight="1" outlineLevel="1" x14ac:dyDescent="0.3">
      <c r="A532" s="163" t="s">
        <v>754</v>
      </c>
      <c r="B532" s="94" t="s">
        <v>83</v>
      </c>
      <c r="C532" s="70" t="s">
        <v>79</v>
      </c>
      <c r="D532" s="71">
        <v>5.59</v>
      </c>
      <c r="E532" s="71">
        <v>5.59</v>
      </c>
      <c r="F532" s="71">
        <v>5.59</v>
      </c>
      <c r="G532" s="71">
        <v>5.59</v>
      </c>
      <c r="H532" s="71">
        <v>5.59</v>
      </c>
      <c r="I532" s="71">
        <v>5.59</v>
      </c>
      <c r="J532" s="71">
        <v>5.59</v>
      </c>
      <c r="K532" s="71">
        <v>5.59</v>
      </c>
      <c r="L532" s="71">
        <v>5.59</v>
      </c>
      <c r="M532" s="71">
        <v>5.59</v>
      </c>
      <c r="N532" s="71">
        <v>5.59</v>
      </c>
      <c r="O532" s="71">
        <v>5.59</v>
      </c>
      <c r="P532" s="71">
        <v>5.59</v>
      </c>
      <c r="Q532" s="71">
        <v>5.59</v>
      </c>
      <c r="R532" s="71">
        <v>5.59</v>
      </c>
      <c r="S532" s="71">
        <v>5.59</v>
      </c>
      <c r="T532" s="71">
        <v>5.59</v>
      </c>
      <c r="U532" s="71">
        <v>5.59</v>
      </c>
      <c r="V532" s="71">
        <v>5.59</v>
      </c>
      <c r="W532" s="71">
        <v>5.59</v>
      </c>
      <c r="X532" s="71">
        <v>5.59</v>
      </c>
      <c r="Y532" s="71">
        <v>5.59</v>
      </c>
      <c r="Z532" s="71">
        <v>5.59</v>
      </c>
      <c r="AA532" s="71">
        <v>5.59</v>
      </c>
    </row>
    <row r="533" spans="1:27" ht="12.75" customHeight="1" outlineLevel="1" x14ac:dyDescent="0.3">
      <c r="A533" s="163" t="s">
        <v>755</v>
      </c>
      <c r="B533" s="94" t="s">
        <v>81</v>
      </c>
      <c r="C533" s="70" t="s">
        <v>79</v>
      </c>
      <c r="D533" s="71">
        <f>$D$11</f>
        <v>88.27</v>
      </c>
      <c r="E533" s="71">
        <f t="shared" ref="E533:AA533" si="308">$D$11</f>
        <v>88.27</v>
      </c>
      <c r="F533" s="71">
        <f t="shared" si="308"/>
        <v>88.27</v>
      </c>
      <c r="G533" s="71">
        <f t="shared" si="308"/>
        <v>88.27</v>
      </c>
      <c r="H533" s="71">
        <f t="shared" si="308"/>
        <v>88.27</v>
      </c>
      <c r="I533" s="71">
        <f t="shared" si="308"/>
        <v>88.27</v>
      </c>
      <c r="J533" s="71">
        <f t="shared" si="308"/>
        <v>88.27</v>
      </c>
      <c r="K533" s="71">
        <f t="shared" si="308"/>
        <v>88.27</v>
      </c>
      <c r="L533" s="71">
        <f t="shared" si="308"/>
        <v>88.27</v>
      </c>
      <c r="M533" s="71">
        <f t="shared" si="308"/>
        <v>88.27</v>
      </c>
      <c r="N533" s="71">
        <f t="shared" si="308"/>
        <v>88.27</v>
      </c>
      <c r="O533" s="71">
        <f t="shared" si="308"/>
        <v>88.27</v>
      </c>
      <c r="P533" s="71">
        <f t="shared" si="308"/>
        <v>88.27</v>
      </c>
      <c r="Q533" s="71">
        <f t="shared" si="308"/>
        <v>88.27</v>
      </c>
      <c r="R533" s="71">
        <f t="shared" si="308"/>
        <v>88.27</v>
      </c>
      <c r="S533" s="71">
        <f t="shared" si="308"/>
        <v>88.27</v>
      </c>
      <c r="T533" s="71">
        <f t="shared" si="308"/>
        <v>88.27</v>
      </c>
      <c r="U533" s="71">
        <f t="shared" si="308"/>
        <v>88.27</v>
      </c>
      <c r="V533" s="71">
        <f t="shared" si="308"/>
        <v>88.27</v>
      </c>
      <c r="W533" s="71">
        <f t="shared" si="308"/>
        <v>88.27</v>
      </c>
      <c r="X533" s="71">
        <f t="shared" si="308"/>
        <v>88.27</v>
      </c>
      <c r="Y533" s="71">
        <f t="shared" si="308"/>
        <v>88.27</v>
      </c>
      <c r="Z533" s="71">
        <f t="shared" si="308"/>
        <v>88.27</v>
      </c>
      <c r="AA533" s="71">
        <f t="shared" si="308"/>
        <v>88.27</v>
      </c>
    </row>
    <row r="534" spans="1:27" ht="13.8" x14ac:dyDescent="0.3">
      <c r="A534" s="162" t="s">
        <v>756</v>
      </c>
      <c r="B534" s="54" t="str">
        <f>"11"&amp;"."&amp;$B$662&amp;"."&amp;$B$663</f>
        <v>11.03.2024</v>
      </c>
      <c r="C534" s="134" t="s">
        <v>76</v>
      </c>
      <c r="D534" s="135">
        <f>ROUND(((D535+D536+D538+D537)/1000),5)</f>
        <v>4.9222799999999998</v>
      </c>
      <c r="E534" s="135">
        <f>ROUND(((E535+E536+E538+E537)/1000),5)</f>
        <v>4.8949699999999998</v>
      </c>
      <c r="F534" s="135">
        <f>ROUND(((F535+F536+F538+F537)/1000),5)</f>
        <v>4.8545999999999996</v>
      </c>
      <c r="G534" s="135">
        <f t="shared" ref="G534:AA534" si="309">ROUND(((G535+G536+G538+G537)/1000),5)</f>
        <v>4.8365099999999996</v>
      </c>
      <c r="H534" s="135">
        <f t="shared" si="309"/>
        <v>4.8772900000000003</v>
      </c>
      <c r="I534" s="135">
        <f t="shared" si="309"/>
        <v>4.9650499999999997</v>
      </c>
      <c r="J534" s="135">
        <f t="shared" si="309"/>
        <v>5.1406000000000001</v>
      </c>
      <c r="K534" s="135">
        <f t="shared" si="309"/>
        <v>5.3539099999999999</v>
      </c>
      <c r="L534" s="135">
        <f t="shared" si="309"/>
        <v>5.47933</v>
      </c>
      <c r="M534" s="135">
        <f t="shared" si="309"/>
        <v>5.5557400000000001</v>
      </c>
      <c r="N534" s="135">
        <f t="shared" si="309"/>
        <v>5.5421899999999997</v>
      </c>
      <c r="O534" s="135">
        <f t="shared" si="309"/>
        <v>5.5463699999999996</v>
      </c>
      <c r="P534" s="135">
        <f t="shared" si="309"/>
        <v>5.5306199999999999</v>
      </c>
      <c r="Q534" s="135">
        <f t="shared" si="309"/>
        <v>5.5179200000000002</v>
      </c>
      <c r="R534" s="135">
        <f t="shared" si="309"/>
        <v>5.4946599999999997</v>
      </c>
      <c r="S534" s="135">
        <f t="shared" si="309"/>
        <v>5.4746899999999998</v>
      </c>
      <c r="T534" s="135">
        <f t="shared" si="309"/>
        <v>5.4717200000000004</v>
      </c>
      <c r="U534" s="135">
        <f t="shared" si="309"/>
        <v>5.4030399999999998</v>
      </c>
      <c r="V534" s="135">
        <f t="shared" si="309"/>
        <v>5.4288999999999996</v>
      </c>
      <c r="W534" s="135">
        <f t="shared" si="309"/>
        <v>5.45451</v>
      </c>
      <c r="X534" s="135">
        <f t="shared" si="309"/>
        <v>5.4149099999999999</v>
      </c>
      <c r="Y534" s="135">
        <f t="shared" si="309"/>
        <v>5.3544700000000001</v>
      </c>
      <c r="Z534" s="135">
        <f t="shared" si="309"/>
        <v>5.1511699999999996</v>
      </c>
      <c r="AA534" s="135">
        <f t="shared" si="309"/>
        <v>4.9112600000000004</v>
      </c>
    </row>
    <row r="535" spans="1:27" ht="12.75" customHeight="1" outlineLevel="1" x14ac:dyDescent="0.3">
      <c r="A535" s="163" t="s">
        <v>757</v>
      </c>
      <c r="B535" s="94" t="s">
        <v>238</v>
      </c>
      <c r="C535" s="70" t="s">
        <v>79</v>
      </c>
      <c r="D535" s="71">
        <v>1268.6500000000001</v>
      </c>
      <c r="E535" s="71">
        <v>1241.3399999999999</v>
      </c>
      <c r="F535" s="71">
        <v>1200.97</v>
      </c>
      <c r="G535" s="71">
        <v>1182.8800000000001</v>
      </c>
      <c r="H535" s="71">
        <v>1223.6600000000001</v>
      </c>
      <c r="I535" s="71">
        <v>1311.42</v>
      </c>
      <c r="J535" s="71">
        <v>1486.97</v>
      </c>
      <c r="K535" s="71">
        <v>1700.28</v>
      </c>
      <c r="L535" s="71">
        <v>1825.7</v>
      </c>
      <c r="M535" s="71">
        <v>1902.11</v>
      </c>
      <c r="N535" s="71">
        <v>1888.56</v>
      </c>
      <c r="O535" s="71">
        <v>1892.74</v>
      </c>
      <c r="P535" s="71">
        <v>1876.99</v>
      </c>
      <c r="Q535" s="71">
        <v>1864.29</v>
      </c>
      <c r="R535" s="71">
        <v>1841.03</v>
      </c>
      <c r="S535" s="71">
        <v>1821.06</v>
      </c>
      <c r="T535" s="71">
        <v>1818.09</v>
      </c>
      <c r="U535" s="71">
        <v>1749.41</v>
      </c>
      <c r="V535" s="71">
        <v>1775.27</v>
      </c>
      <c r="W535" s="71">
        <v>1800.88</v>
      </c>
      <c r="X535" s="71">
        <v>1761.28</v>
      </c>
      <c r="Y535" s="71">
        <v>1700.84</v>
      </c>
      <c r="Z535" s="71">
        <v>1497.54</v>
      </c>
      <c r="AA535" s="71">
        <v>1257.6300000000001</v>
      </c>
    </row>
    <row r="536" spans="1:27" ht="12.75" customHeight="1" outlineLevel="1" x14ac:dyDescent="0.3">
      <c r="A536" s="163" t="s">
        <v>758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customHeight="1" outlineLevel="1" x14ac:dyDescent="0.3">
      <c r="A537" s="163" t="s">
        <v>759</v>
      </c>
      <c r="B537" s="94" t="s">
        <v>83</v>
      </c>
      <c r="C537" s="70" t="s">
        <v>79</v>
      </c>
      <c r="D537" s="71">
        <v>5.59</v>
      </c>
      <c r="E537" s="71">
        <v>5.59</v>
      </c>
      <c r="F537" s="71">
        <v>5.59</v>
      </c>
      <c r="G537" s="71">
        <v>5.59</v>
      </c>
      <c r="H537" s="71">
        <v>5.59</v>
      </c>
      <c r="I537" s="71">
        <v>5.59</v>
      </c>
      <c r="J537" s="71">
        <v>5.59</v>
      </c>
      <c r="K537" s="71">
        <v>5.59</v>
      </c>
      <c r="L537" s="71">
        <v>5.59</v>
      </c>
      <c r="M537" s="71">
        <v>5.59</v>
      </c>
      <c r="N537" s="71">
        <v>5.59</v>
      </c>
      <c r="O537" s="71">
        <v>5.59</v>
      </c>
      <c r="P537" s="71">
        <v>5.59</v>
      </c>
      <c r="Q537" s="71">
        <v>5.59</v>
      </c>
      <c r="R537" s="71">
        <v>5.59</v>
      </c>
      <c r="S537" s="71">
        <v>5.59</v>
      </c>
      <c r="T537" s="71">
        <v>5.59</v>
      </c>
      <c r="U537" s="71">
        <v>5.59</v>
      </c>
      <c r="V537" s="71">
        <v>5.59</v>
      </c>
      <c r="W537" s="71">
        <v>5.59</v>
      </c>
      <c r="X537" s="71">
        <v>5.59</v>
      </c>
      <c r="Y537" s="71">
        <v>5.59</v>
      </c>
      <c r="Z537" s="71">
        <v>5.59</v>
      </c>
      <c r="AA537" s="71">
        <v>5.59</v>
      </c>
    </row>
    <row r="538" spans="1:27" ht="12.75" customHeight="1" outlineLevel="1" x14ac:dyDescent="0.3">
      <c r="A538" s="163" t="s">
        <v>760</v>
      </c>
      <c r="B538" s="94" t="s">
        <v>81</v>
      </c>
      <c r="C538" s="70" t="s">
        <v>79</v>
      </c>
      <c r="D538" s="71">
        <f>$D$11</f>
        <v>88.27</v>
      </c>
      <c r="E538" s="71">
        <f t="shared" ref="E538:AA538" si="311">$D$11</f>
        <v>88.27</v>
      </c>
      <c r="F538" s="71">
        <f t="shared" si="311"/>
        <v>88.27</v>
      </c>
      <c r="G538" s="71">
        <f t="shared" si="311"/>
        <v>88.27</v>
      </c>
      <c r="H538" s="71">
        <f t="shared" si="311"/>
        <v>88.27</v>
      </c>
      <c r="I538" s="71">
        <f t="shared" si="311"/>
        <v>88.27</v>
      </c>
      <c r="J538" s="71">
        <f t="shared" si="311"/>
        <v>88.27</v>
      </c>
      <c r="K538" s="71">
        <f t="shared" si="311"/>
        <v>88.27</v>
      </c>
      <c r="L538" s="71">
        <f t="shared" si="311"/>
        <v>88.27</v>
      </c>
      <c r="M538" s="71">
        <f t="shared" si="311"/>
        <v>88.27</v>
      </c>
      <c r="N538" s="71">
        <f t="shared" si="311"/>
        <v>88.27</v>
      </c>
      <c r="O538" s="71">
        <f t="shared" si="311"/>
        <v>88.27</v>
      </c>
      <c r="P538" s="71">
        <f t="shared" si="311"/>
        <v>88.27</v>
      </c>
      <c r="Q538" s="71">
        <f t="shared" si="311"/>
        <v>88.27</v>
      </c>
      <c r="R538" s="71">
        <f t="shared" si="311"/>
        <v>88.27</v>
      </c>
      <c r="S538" s="71">
        <f t="shared" si="311"/>
        <v>88.27</v>
      </c>
      <c r="T538" s="71">
        <f t="shared" si="311"/>
        <v>88.27</v>
      </c>
      <c r="U538" s="71">
        <f t="shared" si="311"/>
        <v>88.27</v>
      </c>
      <c r="V538" s="71">
        <f t="shared" si="311"/>
        <v>88.27</v>
      </c>
      <c r="W538" s="71">
        <f t="shared" si="311"/>
        <v>88.27</v>
      </c>
      <c r="X538" s="71">
        <f t="shared" si="311"/>
        <v>88.27</v>
      </c>
      <c r="Y538" s="71">
        <f t="shared" si="311"/>
        <v>88.27</v>
      </c>
      <c r="Z538" s="71">
        <f t="shared" si="311"/>
        <v>88.27</v>
      </c>
      <c r="AA538" s="71">
        <f t="shared" si="311"/>
        <v>88.27</v>
      </c>
    </row>
    <row r="539" spans="1:27" ht="13.8" x14ac:dyDescent="0.3">
      <c r="A539" s="162" t="s">
        <v>761</v>
      </c>
      <c r="B539" s="54" t="str">
        <f>"12"&amp;"."&amp;$B$662&amp;"."&amp;$B$663</f>
        <v>12.03.2024</v>
      </c>
      <c r="C539" s="134" t="s">
        <v>76</v>
      </c>
      <c r="D539" s="135">
        <f>ROUND(((D540+D541+D543+D542)/1000),5)</f>
        <v>4.9112999999999998</v>
      </c>
      <c r="E539" s="135">
        <f>ROUND(((E540+E541+E543+E542)/1000),5)</f>
        <v>4.8612000000000002</v>
      </c>
      <c r="F539" s="135">
        <f>ROUND(((F540+F541+F543+F542)/1000),5)</f>
        <v>4.8235999999999999</v>
      </c>
      <c r="G539" s="135">
        <f t="shared" ref="G539:AA539" si="312">ROUND(((G540+G541+G543+G542)/1000),5)</f>
        <v>4.8208500000000001</v>
      </c>
      <c r="H539" s="135">
        <f t="shared" si="312"/>
        <v>4.8728899999999999</v>
      </c>
      <c r="I539" s="135">
        <f t="shared" si="312"/>
        <v>4.9698799999999999</v>
      </c>
      <c r="J539" s="135">
        <f t="shared" si="312"/>
        <v>5.1363799999999999</v>
      </c>
      <c r="K539" s="135">
        <f t="shared" si="312"/>
        <v>5.3615599999999999</v>
      </c>
      <c r="L539" s="135">
        <f t="shared" si="312"/>
        <v>5.4377500000000003</v>
      </c>
      <c r="M539" s="135">
        <f t="shared" si="312"/>
        <v>5.4934500000000002</v>
      </c>
      <c r="N539" s="135">
        <f t="shared" si="312"/>
        <v>5.4935200000000002</v>
      </c>
      <c r="O539" s="135">
        <f t="shared" si="312"/>
        <v>5.5003000000000002</v>
      </c>
      <c r="P539" s="135">
        <f t="shared" si="312"/>
        <v>5.4824400000000004</v>
      </c>
      <c r="Q539" s="135">
        <f t="shared" si="312"/>
        <v>5.4816500000000001</v>
      </c>
      <c r="R539" s="135">
        <f t="shared" si="312"/>
        <v>5.4586499999999996</v>
      </c>
      <c r="S539" s="135">
        <f t="shared" si="312"/>
        <v>5.4420400000000004</v>
      </c>
      <c r="T539" s="135">
        <f t="shared" si="312"/>
        <v>5.4379499999999998</v>
      </c>
      <c r="U539" s="135">
        <f t="shared" si="312"/>
        <v>5.3896100000000002</v>
      </c>
      <c r="V539" s="135">
        <f t="shared" si="312"/>
        <v>5.4349299999999996</v>
      </c>
      <c r="W539" s="135">
        <f t="shared" si="312"/>
        <v>5.4598800000000001</v>
      </c>
      <c r="X539" s="135">
        <f t="shared" si="312"/>
        <v>5.4543799999999996</v>
      </c>
      <c r="Y539" s="135">
        <f t="shared" si="312"/>
        <v>5.3656600000000001</v>
      </c>
      <c r="Z539" s="135">
        <f t="shared" si="312"/>
        <v>5.15421</v>
      </c>
      <c r="AA539" s="135">
        <f t="shared" si="312"/>
        <v>4.9726699999999999</v>
      </c>
    </row>
    <row r="540" spans="1:27" ht="12.75" customHeight="1" outlineLevel="1" x14ac:dyDescent="0.3">
      <c r="A540" s="163" t="s">
        <v>762</v>
      </c>
      <c r="B540" s="94" t="s">
        <v>238</v>
      </c>
      <c r="C540" s="70" t="s">
        <v>79</v>
      </c>
      <c r="D540" s="71">
        <v>1257.67</v>
      </c>
      <c r="E540" s="71">
        <v>1207.57</v>
      </c>
      <c r="F540" s="71">
        <v>1169.97</v>
      </c>
      <c r="G540" s="71">
        <v>1167.22</v>
      </c>
      <c r="H540" s="71">
        <v>1219.26</v>
      </c>
      <c r="I540" s="71">
        <v>1316.25</v>
      </c>
      <c r="J540" s="71">
        <v>1482.75</v>
      </c>
      <c r="K540" s="71">
        <v>1707.93</v>
      </c>
      <c r="L540" s="71">
        <v>1784.12</v>
      </c>
      <c r="M540" s="71">
        <v>1839.82</v>
      </c>
      <c r="N540" s="71">
        <v>1839.89</v>
      </c>
      <c r="O540" s="71">
        <v>1846.67</v>
      </c>
      <c r="P540" s="71">
        <v>1828.81</v>
      </c>
      <c r="Q540" s="71">
        <v>1828.02</v>
      </c>
      <c r="R540" s="71">
        <v>1805.02</v>
      </c>
      <c r="S540" s="71">
        <v>1788.41</v>
      </c>
      <c r="T540" s="71">
        <v>1784.32</v>
      </c>
      <c r="U540" s="71">
        <v>1735.98</v>
      </c>
      <c r="V540" s="71">
        <v>1781.3</v>
      </c>
      <c r="W540" s="71">
        <v>1806.25</v>
      </c>
      <c r="X540" s="71">
        <v>1800.75</v>
      </c>
      <c r="Y540" s="71">
        <v>1712.03</v>
      </c>
      <c r="Z540" s="71">
        <v>1500.58</v>
      </c>
      <c r="AA540" s="71">
        <v>1319.04</v>
      </c>
    </row>
    <row r="541" spans="1:27" ht="12.75" customHeight="1" outlineLevel="1" x14ac:dyDescent="0.3">
      <c r="A541" s="163" t="s">
        <v>763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customHeight="1" outlineLevel="1" x14ac:dyDescent="0.3">
      <c r="A542" s="163" t="s">
        <v>764</v>
      </c>
      <c r="B542" s="94" t="s">
        <v>83</v>
      </c>
      <c r="C542" s="70" t="s">
        <v>79</v>
      </c>
      <c r="D542" s="71">
        <v>5.59</v>
      </c>
      <c r="E542" s="71">
        <v>5.59</v>
      </c>
      <c r="F542" s="71">
        <v>5.59</v>
      </c>
      <c r="G542" s="71">
        <v>5.59</v>
      </c>
      <c r="H542" s="71">
        <v>5.59</v>
      </c>
      <c r="I542" s="71">
        <v>5.59</v>
      </c>
      <c r="J542" s="71">
        <v>5.59</v>
      </c>
      <c r="K542" s="71">
        <v>5.59</v>
      </c>
      <c r="L542" s="71">
        <v>5.59</v>
      </c>
      <c r="M542" s="71">
        <v>5.59</v>
      </c>
      <c r="N542" s="71">
        <v>5.59</v>
      </c>
      <c r="O542" s="71">
        <v>5.59</v>
      </c>
      <c r="P542" s="71">
        <v>5.59</v>
      </c>
      <c r="Q542" s="71">
        <v>5.59</v>
      </c>
      <c r="R542" s="71">
        <v>5.59</v>
      </c>
      <c r="S542" s="71">
        <v>5.59</v>
      </c>
      <c r="T542" s="71">
        <v>5.59</v>
      </c>
      <c r="U542" s="71">
        <v>5.59</v>
      </c>
      <c r="V542" s="71">
        <v>5.59</v>
      </c>
      <c r="W542" s="71">
        <v>5.59</v>
      </c>
      <c r="X542" s="71">
        <v>5.59</v>
      </c>
      <c r="Y542" s="71">
        <v>5.59</v>
      </c>
      <c r="Z542" s="71">
        <v>5.59</v>
      </c>
      <c r="AA542" s="71">
        <v>5.59</v>
      </c>
    </row>
    <row r="543" spans="1:27" ht="12.75" customHeight="1" outlineLevel="1" x14ac:dyDescent="0.3">
      <c r="A543" s="163" t="s">
        <v>765</v>
      </c>
      <c r="B543" s="94" t="s">
        <v>81</v>
      </c>
      <c r="C543" s="70" t="s">
        <v>79</v>
      </c>
      <c r="D543" s="71">
        <f>$D$11</f>
        <v>88.27</v>
      </c>
      <c r="E543" s="71">
        <f t="shared" ref="E543:AA543" si="314">$D$11</f>
        <v>88.27</v>
      </c>
      <c r="F543" s="71">
        <f t="shared" si="314"/>
        <v>88.27</v>
      </c>
      <c r="G543" s="71">
        <f t="shared" si="314"/>
        <v>88.27</v>
      </c>
      <c r="H543" s="71">
        <f t="shared" si="314"/>
        <v>88.27</v>
      </c>
      <c r="I543" s="71">
        <f t="shared" si="314"/>
        <v>88.27</v>
      </c>
      <c r="J543" s="71">
        <f t="shared" si="314"/>
        <v>88.27</v>
      </c>
      <c r="K543" s="71">
        <f t="shared" si="314"/>
        <v>88.27</v>
      </c>
      <c r="L543" s="71">
        <f t="shared" si="314"/>
        <v>88.27</v>
      </c>
      <c r="M543" s="71">
        <f t="shared" si="314"/>
        <v>88.27</v>
      </c>
      <c r="N543" s="71">
        <f t="shared" si="314"/>
        <v>88.27</v>
      </c>
      <c r="O543" s="71">
        <f t="shared" si="314"/>
        <v>88.27</v>
      </c>
      <c r="P543" s="71">
        <f t="shared" si="314"/>
        <v>88.27</v>
      </c>
      <c r="Q543" s="71">
        <f t="shared" si="314"/>
        <v>88.27</v>
      </c>
      <c r="R543" s="71">
        <f t="shared" si="314"/>
        <v>88.27</v>
      </c>
      <c r="S543" s="71">
        <f t="shared" si="314"/>
        <v>88.27</v>
      </c>
      <c r="T543" s="71">
        <f t="shared" si="314"/>
        <v>88.27</v>
      </c>
      <c r="U543" s="71">
        <f t="shared" si="314"/>
        <v>88.27</v>
      </c>
      <c r="V543" s="71">
        <f t="shared" si="314"/>
        <v>88.27</v>
      </c>
      <c r="W543" s="71">
        <f t="shared" si="314"/>
        <v>88.27</v>
      </c>
      <c r="X543" s="71">
        <f t="shared" si="314"/>
        <v>88.27</v>
      </c>
      <c r="Y543" s="71">
        <f t="shared" si="314"/>
        <v>88.27</v>
      </c>
      <c r="Z543" s="71">
        <f t="shared" si="314"/>
        <v>88.27</v>
      </c>
      <c r="AA543" s="71">
        <f t="shared" si="314"/>
        <v>88.27</v>
      </c>
    </row>
    <row r="544" spans="1:27" ht="13.8" x14ac:dyDescent="0.3">
      <c r="A544" s="162" t="s">
        <v>766</v>
      </c>
      <c r="B544" s="54" t="str">
        <f>"13"&amp;"."&amp;$B$662&amp;"."&amp;$B$663</f>
        <v>13.03.2024</v>
      </c>
      <c r="C544" s="134" t="s">
        <v>76</v>
      </c>
      <c r="D544" s="135">
        <f>ROUND(((D545+D546+D548+D547)/1000),5)</f>
        <v>4.8838999999999997</v>
      </c>
      <c r="E544" s="135">
        <f>ROUND(((E545+E546+E548+E547)/1000),5)</f>
        <v>4.84884</v>
      </c>
      <c r="F544" s="135">
        <f>ROUND(((F545+F546+F548+F547)/1000),5)</f>
        <v>4.82355</v>
      </c>
      <c r="G544" s="135">
        <f t="shared" ref="G544:AA544" si="315">ROUND(((G545+G546+G548+G547)/1000),5)</f>
        <v>4.8224</v>
      </c>
      <c r="H544" s="135">
        <f t="shared" si="315"/>
        <v>4.8473800000000002</v>
      </c>
      <c r="I544" s="135">
        <f t="shared" si="315"/>
        <v>4.9453300000000002</v>
      </c>
      <c r="J544" s="135">
        <f t="shared" si="315"/>
        <v>5.1256000000000004</v>
      </c>
      <c r="K544" s="135">
        <f t="shared" si="315"/>
        <v>5.3518499999999998</v>
      </c>
      <c r="L544" s="135">
        <f t="shared" si="315"/>
        <v>5.3875299999999999</v>
      </c>
      <c r="M544" s="135">
        <f t="shared" si="315"/>
        <v>5.5484099999999996</v>
      </c>
      <c r="N544" s="135">
        <f t="shared" si="315"/>
        <v>5.5377700000000001</v>
      </c>
      <c r="O544" s="135">
        <f t="shared" si="315"/>
        <v>5.4557500000000001</v>
      </c>
      <c r="P544" s="135">
        <f t="shared" si="315"/>
        <v>5.4087100000000001</v>
      </c>
      <c r="Q544" s="135">
        <f t="shared" si="315"/>
        <v>5.44937</v>
      </c>
      <c r="R544" s="135">
        <f t="shared" si="315"/>
        <v>5.4280400000000002</v>
      </c>
      <c r="S544" s="135">
        <f t="shared" si="315"/>
        <v>5.4042199999999996</v>
      </c>
      <c r="T544" s="135">
        <f t="shared" si="315"/>
        <v>5.3773400000000002</v>
      </c>
      <c r="U544" s="135">
        <f t="shared" si="315"/>
        <v>5.3753599999999997</v>
      </c>
      <c r="V544" s="135">
        <f t="shared" si="315"/>
        <v>5.4082699999999999</v>
      </c>
      <c r="W544" s="135">
        <f t="shared" si="315"/>
        <v>5.4665600000000003</v>
      </c>
      <c r="X544" s="135">
        <f t="shared" si="315"/>
        <v>5.4412099999999999</v>
      </c>
      <c r="Y544" s="135">
        <f t="shared" si="315"/>
        <v>5.3624400000000003</v>
      </c>
      <c r="Z544" s="135">
        <f t="shared" si="315"/>
        <v>5.1510999999999996</v>
      </c>
      <c r="AA544" s="135">
        <f t="shared" si="315"/>
        <v>4.9497799999999996</v>
      </c>
    </row>
    <row r="545" spans="1:27" ht="12.75" customHeight="1" outlineLevel="1" x14ac:dyDescent="0.3">
      <c r="A545" s="163" t="s">
        <v>767</v>
      </c>
      <c r="B545" s="94" t="s">
        <v>238</v>
      </c>
      <c r="C545" s="70" t="s">
        <v>79</v>
      </c>
      <c r="D545" s="71">
        <v>1230.27</v>
      </c>
      <c r="E545" s="71">
        <v>1195.21</v>
      </c>
      <c r="F545" s="71">
        <v>1169.92</v>
      </c>
      <c r="G545" s="71">
        <v>1168.77</v>
      </c>
      <c r="H545" s="71">
        <v>1193.75</v>
      </c>
      <c r="I545" s="71">
        <v>1291.7</v>
      </c>
      <c r="J545" s="71">
        <v>1471.97</v>
      </c>
      <c r="K545" s="71">
        <v>1698.22</v>
      </c>
      <c r="L545" s="71">
        <v>1733.9</v>
      </c>
      <c r="M545" s="71">
        <v>1894.78</v>
      </c>
      <c r="N545" s="71">
        <v>1884.14</v>
      </c>
      <c r="O545" s="71">
        <v>1802.12</v>
      </c>
      <c r="P545" s="71">
        <v>1755.08</v>
      </c>
      <c r="Q545" s="71">
        <v>1795.74</v>
      </c>
      <c r="R545" s="71">
        <v>1774.41</v>
      </c>
      <c r="S545" s="71">
        <v>1750.59</v>
      </c>
      <c r="T545" s="71">
        <v>1723.71</v>
      </c>
      <c r="U545" s="71">
        <v>1721.73</v>
      </c>
      <c r="V545" s="71">
        <v>1754.64</v>
      </c>
      <c r="W545" s="71">
        <v>1812.93</v>
      </c>
      <c r="X545" s="71">
        <v>1787.58</v>
      </c>
      <c r="Y545" s="71">
        <v>1708.81</v>
      </c>
      <c r="Z545" s="71">
        <v>1497.47</v>
      </c>
      <c r="AA545" s="71">
        <v>1296.1500000000001</v>
      </c>
    </row>
    <row r="546" spans="1:27" ht="12.75" customHeight="1" outlineLevel="1" x14ac:dyDescent="0.3">
      <c r="A546" s="163" t="s">
        <v>768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customHeight="1" outlineLevel="1" x14ac:dyDescent="0.3">
      <c r="A547" s="163" t="s">
        <v>769</v>
      </c>
      <c r="B547" s="94" t="s">
        <v>83</v>
      </c>
      <c r="C547" s="70" t="s">
        <v>79</v>
      </c>
      <c r="D547" s="71">
        <v>5.59</v>
      </c>
      <c r="E547" s="71">
        <v>5.59</v>
      </c>
      <c r="F547" s="71">
        <v>5.59</v>
      </c>
      <c r="G547" s="71">
        <v>5.59</v>
      </c>
      <c r="H547" s="71">
        <v>5.59</v>
      </c>
      <c r="I547" s="71">
        <v>5.59</v>
      </c>
      <c r="J547" s="71">
        <v>5.59</v>
      </c>
      <c r="K547" s="71">
        <v>5.59</v>
      </c>
      <c r="L547" s="71">
        <v>5.59</v>
      </c>
      <c r="M547" s="71">
        <v>5.59</v>
      </c>
      <c r="N547" s="71">
        <v>5.59</v>
      </c>
      <c r="O547" s="71">
        <v>5.59</v>
      </c>
      <c r="P547" s="71">
        <v>5.59</v>
      </c>
      <c r="Q547" s="71">
        <v>5.59</v>
      </c>
      <c r="R547" s="71">
        <v>5.59</v>
      </c>
      <c r="S547" s="71">
        <v>5.59</v>
      </c>
      <c r="T547" s="71">
        <v>5.59</v>
      </c>
      <c r="U547" s="71">
        <v>5.59</v>
      </c>
      <c r="V547" s="71">
        <v>5.59</v>
      </c>
      <c r="W547" s="71">
        <v>5.59</v>
      </c>
      <c r="X547" s="71">
        <v>5.59</v>
      </c>
      <c r="Y547" s="71">
        <v>5.59</v>
      </c>
      <c r="Z547" s="71">
        <v>5.59</v>
      </c>
      <c r="AA547" s="71">
        <v>5.59</v>
      </c>
    </row>
    <row r="548" spans="1:27" ht="12.75" customHeight="1" outlineLevel="1" x14ac:dyDescent="0.3">
      <c r="A548" s="163" t="s">
        <v>770</v>
      </c>
      <c r="B548" s="94" t="s">
        <v>81</v>
      </c>
      <c r="C548" s="70" t="s">
        <v>79</v>
      </c>
      <c r="D548" s="71">
        <f>$D$11</f>
        <v>88.27</v>
      </c>
      <c r="E548" s="71">
        <f t="shared" ref="E548:AA548" si="317">$D$11</f>
        <v>88.27</v>
      </c>
      <c r="F548" s="71">
        <f t="shared" si="317"/>
        <v>88.27</v>
      </c>
      <c r="G548" s="71">
        <f t="shared" si="317"/>
        <v>88.27</v>
      </c>
      <c r="H548" s="71">
        <f t="shared" si="317"/>
        <v>88.27</v>
      </c>
      <c r="I548" s="71">
        <f t="shared" si="317"/>
        <v>88.27</v>
      </c>
      <c r="J548" s="71">
        <f t="shared" si="317"/>
        <v>88.27</v>
      </c>
      <c r="K548" s="71">
        <f t="shared" si="317"/>
        <v>88.27</v>
      </c>
      <c r="L548" s="71">
        <f t="shared" si="317"/>
        <v>88.27</v>
      </c>
      <c r="M548" s="71">
        <f t="shared" si="317"/>
        <v>88.27</v>
      </c>
      <c r="N548" s="71">
        <f t="shared" si="317"/>
        <v>88.27</v>
      </c>
      <c r="O548" s="71">
        <f t="shared" si="317"/>
        <v>88.27</v>
      </c>
      <c r="P548" s="71">
        <f t="shared" si="317"/>
        <v>88.27</v>
      </c>
      <c r="Q548" s="71">
        <f t="shared" si="317"/>
        <v>88.27</v>
      </c>
      <c r="R548" s="71">
        <f t="shared" si="317"/>
        <v>88.27</v>
      </c>
      <c r="S548" s="71">
        <f t="shared" si="317"/>
        <v>88.27</v>
      </c>
      <c r="T548" s="71">
        <f t="shared" si="317"/>
        <v>88.27</v>
      </c>
      <c r="U548" s="71">
        <f t="shared" si="317"/>
        <v>88.27</v>
      </c>
      <c r="V548" s="71">
        <f t="shared" si="317"/>
        <v>88.27</v>
      </c>
      <c r="W548" s="71">
        <f t="shared" si="317"/>
        <v>88.27</v>
      </c>
      <c r="X548" s="71">
        <f t="shared" si="317"/>
        <v>88.27</v>
      </c>
      <c r="Y548" s="71">
        <f t="shared" si="317"/>
        <v>88.27</v>
      </c>
      <c r="Z548" s="71">
        <f t="shared" si="317"/>
        <v>88.27</v>
      </c>
      <c r="AA548" s="71">
        <f t="shared" si="317"/>
        <v>88.27</v>
      </c>
    </row>
    <row r="549" spans="1:27" ht="13.8" x14ac:dyDescent="0.3">
      <c r="A549" s="162" t="s">
        <v>771</v>
      </c>
      <c r="B549" s="54" t="str">
        <f>"14"&amp;"."&amp;$B$662&amp;"."&amp;$B$663</f>
        <v>14.03.2024</v>
      </c>
      <c r="C549" s="134" t="s">
        <v>76</v>
      </c>
      <c r="D549" s="135">
        <f>ROUND(((D550+D551+D553+D552)/1000),5)</f>
        <v>4.9135200000000001</v>
      </c>
      <c r="E549" s="135">
        <f>ROUND(((E550+E551+E553+E552)/1000),5)</f>
        <v>4.8357299999999999</v>
      </c>
      <c r="F549" s="135">
        <f>ROUND(((F550+F551+F553+F552)/1000),5)</f>
        <v>4.8219000000000003</v>
      </c>
      <c r="G549" s="135">
        <f t="shared" ref="G549:AA549" si="318">ROUND(((G550+G551+G553+G552)/1000),5)</f>
        <v>4.8246500000000001</v>
      </c>
      <c r="H549" s="135">
        <f t="shared" si="318"/>
        <v>4.8680000000000003</v>
      </c>
      <c r="I549" s="135">
        <f t="shared" si="318"/>
        <v>4.9444299999999997</v>
      </c>
      <c r="J549" s="135">
        <f t="shared" si="318"/>
        <v>5.1101900000000002</v>
      </c>
      <c r="K549" s="135">
        <f t="shared" si="318"/>
        <v>5.3324299999999996</v>
      </c>
      <c r="L549" s="135">
        <f t="shared" si="318"/>
        <v>5.4021999999999997</v>
      </c>
      <c r="M549" s="135">
        <f t="shared" si="318"/>
        <v>5.4701500000000003</v>
      </c>
      <c r="N549" s="135">
        <f t="shared" si="318"/>
        <v>5.4580000000000002</v>
      </c>
      <c r="O549" s="135">
        <f t="shared" si="318"/>
        <v>5.49411</v>
      </c>
      <c r="P549" s="135">
        <f t="shared" si="318"/>
        <v>5.4691799999999997</v>
      </c>
      <c r="Q549" s="135">
        <f t="shared" si="318"/>
        <v>5.4595200000000004</v>
      </c>
      <c r="R549" s="135">
        <f t="shared" si="318"/>
        <v>5.4403899999999998</v>
      </c>
      <c r="S549" s="135">
        <f t="shared" si="318"/>
        <v>5.4145500000000002</v>
      </c>
      <c r="T549" s="135">
        <f t="shared" si="318"/>
        <v>5.4118199999999996</v>
      </c>
      <c r="U549" s="135">
        <f t="shared" si="318"/>
        <v>5.37148</v>
      </c>
      <c r="V549" s="135">
        <f t="shared" si="318"/>
        <v>5.4578600000000002</v>
      </c>
      <c r="W549" s="135">
        <f t="shared" si="318"/>
        <v>5.4892700000000003</v>
      </c>
      <c r="X549" s="135">
        <f t="shared" si="318"/>
        <v>5.4497999999999998</v>
      </c>
      <c r="Y549" s="135">
        <f t="shared" si="318"/>
        <v>5.3627900000000004</v>
      </c>
      <c r="Z549" s="135">
        <f t="shared" si="318"/>
        <v>5.1816199999999997</v>
      </c>
      <c r="AA549" s="135">
        <f t="shared" si="318"/>
        <v>5.0338799999999999</v>
      </c>
    </row>
    <row r="550" spans="1:27" ht="12.75" customHeight="1" outlineLevel="1" x14ac:dyDescent="0.3">
      <c r="A550" s="163" t="s">
        <v>772</v>
      </c>
      <c r="B550" s="94" t="s">
        <v>238</v>
      </c>
      <c r="C550" s="70" t="s">
        <v>79</v>
      </c>
      <c r="D550" s="71">
        <v>1259.8900000000001</v>
      </c>
      <c r="E550" s="71">
        <v>1182.0999999999999</v>
      </c>
      <c r="F550" s="71">
        <v>1168.27</v>
      </c>
      <c r="G550" s="71">
        <v>1171.02</v>
      </c>
      <c r="H550" s="71">
        <v>1214.3699999999999</v>
      </c>
      <c r="I550" s="71">
        <v>1290.8</v>
      </c>
      <c r="J550" s="71">
        <v>1456.56</v>
      </c>
      <c r="K550" s="71">
        <v>1678.8</v>
      </c>
      <c r="L550" s="71">
        <v>1748.57</v>
      </c>
      <c r="M550" s="71">
        <v>1816.52</v>
      </c>
      <c r="N550" s="71">
        <v>1804.37</v>
      </c>
      <c r="O550" s="71">
        <v>1840.48</v>
      </c>
      <c r="P550" s="71">
        <v>1815.55</v>
      </c>
      <c r="Q550" s="71">
        <v>1805.89</v>
      </c>
      <c r="R550" s="71">
        <v>1786.76</v>
      </c>
      <c r="S550" s="71">
        <v>1760.92</v>
      </c>
      <c r="T550" s="71">
        <v>1758.19</v>
      </c>
      <c r="U550" s="71">
        <v>1717.85</v>
      </c>
      <c r="V550" s="71">
        <v>1804.23</v>
      </c>
      <c r="W550" s="71">
        <v>1835.64</v>
      </c>
      <c r="X550" s="71">
        <v>1796.17</v>
      </c>
      <c r="Y550" s="71">
        <v>1709.16</v>
      </c>
      <c r="Z550" s="71">
        <v>1527.99</v>
      </c>
      <c r="AA550" s="71">
        <v>1380.25</v>
      </c>
    </row>
    <row r="551" spans="1:27" ht="12.75" customHeight="1" outlineLevel="1" x14ac:dyDescent="0.3">
      <c r="A551" s="163" t="s">
        <v>773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customHeight="1" outlineLevel="1" x14ac:dyDescent="0.3">
      <c r="A552" s="163" t="s">
        <v>774</v>
      </c>
      <c r="B552" s="94" t="s">
        <v>83</v>
      </c>
      <c r="C552" s="70" t="s">
        <v>79</v>
      </c>
      <c r="D552" s="71">
        <v>5.59</v>
      </c>
      <c r="E552" s="71">
        <v>5.59</v>
      </c>
      <c r="F552" s="71">
        <v>5.59</v>
      </c>
      <c r="G552" s="71">
        <v>5.59</v>
      </c>
      <c r="H552" s="71">
        <v>5.59</v>
      </c>
      <c r="I552" s="71">
        <v>5.59</v>
      </c>
      <c r="J552" s="71">
        <v>5.59</v>
      </c>
      <c r="K552" s="71">
        <v>5.59</v>
      </c>
      <c r="L552" s="71">
        <v>5.59</v>
      </c>
      <c r="M552" s="71">
        <v>5.59</v>
      </c>
      <c r="N552" s="71">
        <v>5.59</v>
      </c>
      <c r="O552" s="71">
        <v>5.59</v>
      </c>
      <c r="P552" s="71">
        <v>5.59</v>
      </c>
      <c r="Q552" s="71">
        <v>5.59</v>
      </c>
      <c r="R552" s="71">
        <v>5.59</v>
      </c>
      <c r="S552" s="71">
        <v>5.59</v>
      </c>
      <c r="T552" s="71">
        <v>5.59</v>
      </c>
      <c r="U552" s="71">
        <v>5.59</v>
      </c>
      <c r="V552" s="71">
        <v>5.59</v>
      </c>
      <c r="W552" s="71">
        <v>5.59</v>
      </c>
      <c r="X552" s="71">
        <v>5.59</v>
      </c>
      <c r="Y552" s="71">
        <v>5.59</v>
      </c>
      <c r="Z552" s="71">
        <v>5.59</v>
      </c>
      <c r="AA552" s="71">
        <v>5.59</v>
      </c>
    </row>
    <row r="553" spans="1:27" ht="12.75" customHeight="1" outlineLevel="1" x14ac:dyDescent="0.3">
      <c r="A553" s="163" t="s">
        <v>775</v>
      </c>
      <c r="B553" s="94" t="s">
        <v>81</v>
      </c>
      <c r="C553" s="70" t="s">
        <v>79</v>
      </c>
      <c r="D553" s="71">
        <f>$D$11</f>
        <v>88.27</v>
      </c>
      <c r="E553" s="71">
        <f t="shared" ref="E553:AA553" si="320">$D$11</f>
        <v>88.27</v>
      </c>
      <c r="F553" s="71">
        <f t="shared" si="320"/>
        <v>88.27</v>
      </c>
      <c r="G553" s="71">
        <f t="shared" si="320"/>
        <v>88.27</v>
      </c>
      <c r="H553" s="71">
        <f t="shared" si="320"/>
        <v>88.27</v>
      </c>
      <c r="I553" s="71">
        <f t="shared" si="320"/>
        <v>88.27</v>
      </c>
      <c r="J553" s="71">
        <f t="shared" si="320"/>
        <v>88.27</v>
      </c>
      <c r="K553" s="71">
        <f t="shared" si="320"/>
        <v>88.27</v>
      </c>
      <c r="L553" s="71">
        <f t="shared" si="320"/>
        <v>88.27</v>
      </c>
      <c r="M553" s="71">
        <f t="shared" si="320"/>
        <v>88.27</v>
      </c>
      <c r="N553" s="71">
        <f t="shared" si="320"/>
        <v>88.27</v>
      </c>
      <c r="O553" s="71">
        <f t="shared" si="320"/>
        <v>88.27</v>
      </c>
      <c r="P553" s="71">
        <f t="shared" si="320"/>
        <v>88.27</v>
      </c>
      <c r="Q553" s="71">
        <f t="shared" si="320"/>
        <v>88.27</v>
      </c>
      <c r="R553" s="71">
        <f t="shared" si="320"/>
        <v>88.27</v>
      </c>
      <c r="S553" s="71">
        <f t="shared" si="320"/>
        <v>88.27</v>
      </c>
      <c r="T553" s="71">
        <f t="shared" si="320"/>
        <v>88.27</v>
      </c>
      <c r="U553" s="71">
        <f t="shared" si="320"/>
        <v>88.27</v>
      </c>
      <c r="V553" s="71">
        <f t="shared" si="320"/>
        <v>88.27</v>
      </c>
      <c r="W553" s="71">
        <f t="shared" si="320"/>
        <v>88.27</v>
      </c>
      <c r="X553" s="71">
        <f t="shared" si="320"/>
        <v>88.27</v>
      </c>
      <c r="Y553" s="71">
        <f t="shared" si="320"/>
        <v>88.27</v>
      </c>
      <c r="Z553" s="71">
        <f t="shared" si="320"/>
        <v>88.27</v>
      </c>
      <c r="AA553" s="71">
        <f t="shared" si="320"/>
        <v>88.27</v>
      </c>
    </row>
    <row r="554" spans="1:27" ht="13.8" x14ac:dyDescent="0.3">
      <c r="A554" s="162" t="s">
        <v>776</v>
      </c>
      <c r="B554" s="54" t="str">
        <f>"15"&amp;"."&amp;$B$662&amp;"."&amp;$B$663</f>
        <v>15.03.2024</v>
      </c>
      <c r="C554" s="134" t="s">
        <v>76</v>
      </c>
      <c r="D554" s="135">
        <f>ROUND(((D555+D556+D558+D557)/1000),5)</f>
        <v>4.9198300000000001</v>
      </c>
      <c r="E554" s="135">
        <f>ROUND(((E555+E556+E558+E557)/1000),5)</f>
        <v>4.8591899999999999</v>
      </c>
      <c r="F554" s="135">
        <f>ROUND(((F555+F556+F558+F557)/1000),5)</f>
        <v>4.8467399999999996</v>
      </c>
      <c r="G554" s="135">
        <f t="shared" ref="G554:AA554" si="321">ROUND(((G555+G556+G558+G557)/1000),5)</f>
        <v>4.8467900000000004</v>
      </c>
      <c r="H554" s="135">
        <f t="shared" si="321"/>
        <v>4.8743999999999996</v>
      </c>
      <c r="I554" s="135">
        <f t="shared" si="321"/>
        <v>5.0124000000000004</v>
      </c>
      <c r="J554" s="135">
        <f t="shared" si="321"/>
        <v>5.1345099999999997</v>
      </c>
      <c r="K554" s="135">
        <f t="shared" si="321"/>
        <v>5.34903</v>
      </c>
      <c r="L554" s="135">
        <f t="shared" si="321"/>
        <v>5.4306999999999999</v>
      </c>
      <c r="M554" s="135">
        <f t="shared" si="321"/>
        <v>5.4700899999999999</v>
      </c>
      <c r="N554" s="135">
        <f t="shared" si="321"/>
        <v>5.4707499999999998</v>
      </c>
      <c r="O554" s="135">
        <f t="shared" si="321"/>
        <v>5.5183400000000002</v>
      </c>
      <c r="P554" s="135">
        <f t="shared" si="321"/>
        <v>5.5135800000000001</v>
      </c>
      <c r="Q554" s="135">
        <f t="shared" si="321"/>
        <v>5.50589</v>
      </c>
      <c r="R554" s="135">
        <f t="shared" si="321"/>
        <v>5.48956</v>
      </c>
      <c r="S554" s="135">
        <f t="shared" si="321"/>
        <v>5.4770099999999999</v>
      </c>
      <c r="T554" s="135">
        <f t="shared" si="321"/>
        <v>5.4774799999999999</v>
      </c>
      <c r="U554" s="135">
        <f t="shared" si="321"/>
        <v>5.4066700000000001</v>
      </c>
      <c r="V554" s="135">
        <f t="shared" si="321"/>
        <v>5.4669699999999999</v>
      </c>
      <c r="W554" s="135">
        <f t="shared" si="321"/>
        <v>5.5254099999999999</v>
      </c>
      <c r="X554" s="135">
        <f t="shared" si="321"/>
        <v>5.5202200000000001</v>
      </c>
      <c r="Y554" s="135">
        <f t="shared" si="321"/>
        <v>5.4088200000000004</v>
      </c>
      <c r="Z554" s="135">
        <f t="shared" si="321"/>
        <v>5.2181300000000004</v>
      </c>
      <c r="AA554" s="135">
        <f t="shared" si="321"/>
        <v>5.1403600000000003</v>
      </c>
    </row>
    <row r="555" spans="1:27" ht="12.75" customHeight="1" outlineLevel="1" x14ac:dyDescent="0.3">
      <c r="A555" s="163" t="s">
        <v>777</v>
      </c>
      <c r="B555" s="94" t="s">
        <v>238</v>
      </c>
      <c r="C555" s="70" t="s">
        <v>79</v>
      </c>
      <c r="D555" s="71">
        <v>1266.2</v>
      </c>
      <c r="E555" s="71">
        <v>1205.56</v>
      </c>
      <c r="F555" s="71">
        <v>1193.1099999999999</v>
      </c>
      <c r="G555" s="71">
        <v>1193.1600000000001</v>
      </c>
      <c r="H555" s="71">
        <v>1220.77</v>
      </c>
      <c r="I555" s="71">
        <v>1358.77</v>
      </c>
      <c r="J555" s="71">
        <v>1480.88</v>
      </c>
      <c r="K555" s="71">
        <v>1695.4</v>
      </c>
      <c r="L555" s="71">
        <v>1777.07</v>
      </c>
      <c r="M555" s="71">
        <v>1816.46</v>
      </c>
      <c r="N555" s="71">
        <v>1817.12</v>
      </c>
      <c r="O555" s="71">
        <v>1864.71</v>
      </c>
      <c r="P555" s="71">
        <v>1859.95</v>
      </c>
      <c r="Q555" s="71">
        <v>1852.26</v>
      </c>
      <c r="R555" s="71">
        <v>1835.93</v>
      </c>
      <c r="S555" s="71">
        <v>1823.38</v>
      </c>
      <c r="T555" s="71">
        <v>1823.85</v>
      </c>
      <c r="U555" s="71">
        <v>1753.04</v>
      </c>
      <c r="V555" s="71">
        <v>1813.34</v>
      </c>
      <c r="W555" s="71">
        <v>1871.78</v>
      </c>
      <c r="X555" s="71">
        <v>1866.59</v>
      </c>
      <c r="Y555" s="71">
        <v>1755.19</v>
      </c>
      <c r="Z555" s="71">
        <v>1564.5</v>
      </c>
      <c r="AA555" s="71">
        <v>1486.73</v>
      </c>
    </row>
    <row r="556" spans="1:27" ht="12.75" customHeight="1" outlineLevel="1" x14ac:dyDescent="0.3">
      <c r="A556" s="163" t="s">
        <v>778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customHeight="1" outlineLevel="1" x14ac:dyDescent="0.3">
      <c r="A557" s="163" t="s">
        <v>779</v>
      </c>
      <c r="B557" s="94" t="s">
        <v>83</v>
      </c>
      <c r="C557" s="70" t="s">
        <v>79</v>
      </c>
      <c r="D557" s="71">
        <v>5.59</v>
      </c>
      <c r="E557" s="71">
        <v>5.59</v>
      </c>
      <c r="F557" s="71">
        <v>5.59</v>
      </c>
      <c r="G557" s="71">
        <v>5.59</v>
      </c>
      <c r="H557" s="71">
        <v>5.59</v>
      </c>
      <c r="I557" s="71">
        <v>5.59</v>
      </c>
      <c r="J557" s="71">
        <v>5.59</v>
      </c>
      <c r="K557" s="71">
        <v>5.59</v>
      </c>
      <c r="L557" s="71">
        <v>5.59</v>
      </c>
      <c r="M557" s="71">
        <v>5.59</v>
      </c>
      <c r="N557" s="71">
        <v>5.59</v>
      </c>
      <c r="O557" s="71">
        <v>5.59</v>
      </c>
      <c r="P557" s="71">
        <v>5.59</v>
      </c>
      <c r="Q557" s="71">
        <v>5.59</v>
      </c>
      <c r="R557" s="71">
        <v>5.59</v>
      </c>
      <c r="S557" s="71">
        <v>5.59</v>
      </c>
      <c r="T557" s="71">
        <v>5.59</v>
      </c>
      <c r="U557" s="71">
        <v>5.59</v>
      </c>
      <c r="V557" s="71">
        <v>5.59</v>
      </c>
      <c r="W557" s="71">
        <v>5.59</v>
      </c>
      <c r="X557" s="71">
        <v>5.59</v>
      </c>
      <c r="Y557" s="71">
        <v>5.59</v>
      </c>
      <c r="Z557" s="71">
        <v>5.59</v>
      </c>
      <c r="AA557" s="71">
        <v>5.59</v>
      </c>
    </row>
    <row r="558" spans="1:27" ht="12.75" customHeight="1" outlineLevel="1" x14ac:dyDescent="0.3">
      <c r="A558" s="163" t="s">
        <v>780</v>
      </c>
      <c r="B558" s="94" t="s">
        <v>81</v>
      </c>
      <c r="C558" s="70" t="s">
        <v>79</v>
      </c>
      <c r="D558" s="71">
        <f>$D$11</f>
        <v>88.27</v>
      </c>
      <c r="E558" s="71">
        <f t="shared" ref="E558:AA558" si="323">$D$11</f>
        <v>88.27</v>
      </c>
      <c r="F558" s="71">
        <f t="shared" si="323"/>
        <v>88.27</v>
      </c>
      <c r="G558" s="71">
        <f t="shared" si="323"/>
        <v>88.27</v>
      </c>
      <c r="H558" s="71">
        <f t="shared" si="323"/>
        <v>88.27</v>
      </c>
      <c r="I558" s="71">
        <f t="shared" si="323"/>
        <v>88.27</v>
      </c>
      <c r="J558" s="71">
        <f t="shared" si="323"/>
        <v>88.27</v>
      </c>
      <c r="K558" s="71">
        <f t="shared" si="323"/>
        <v>88.27</v>
      </c>
      <c r="L558" s="71">
        <f t="shared" si="323"/>
        <v>88.27</v>
      </c>
      <c r="M558" s="71">
        <f t="shared" si="323"/>
        <v>88.27</v>
      </c>
      <c r="N558" s="71">
        <f t="shared" si="323"/>
        <v>88.27</v>
      </c>
      <c r="O558" s="71">
        <f t="shared" si="323"/>
        <v>88.27</v>
      </c>
      <c r="P558" s="71">
        <f t="shared" si="323"/>
        <v>88.27</v>
      </c>
      <c r="Q558" s="71">
        <f t="shared" si="323"/>
        <v>88.27</v>
      </c>
      <c r="R558" s="71">
        <f t="shared" si="323"/>
        <v>88.27</v>
      </c>
      <c r="S558" s="71">
        <f t="shared" si="323"/>
        <v>88.27</v>
      </c>
      <c r="T558" s="71">
        <f t="shared" si="323"/>
        <v>88.27</v>
      </c>
      <c r="U558" s="71">
        <f t="shared" si="323"/>
        <v>88.27</v>
      </c>
      <c r="V558" s="71">
        <f t="shared" si="323"/>
        <v>88.27</v>
      </c>
      <c r="W558" s="71">
        <f t="shared" si="323"/>
        <v>88.27</v>
      </c>
      <c r="X558" s="71">
        <f t="shared" si="323"/>
        <v>88.27</v>
      </c>
      <c r="Y558" s="71">
        <f t="shared" si="323"/>
        <v>88.27</v>
      </c>
      <c r="Z558" s="71">
        <f t="shared" si="323"/>
        <v>88.27</v>
      </c>
      <c r="AA558" s="71">
        <f t="shared" si="323"/>
        <v>88.27</v>
      </c>
    </row>
    <row r="559" spans="1:27" ht="13.8" x14ac:dyDescent="0.3">
      <c r="A559" s="162" t="s">
        <v>781</v>
      </c>
      <c r="B559" s="54" t="str">
        <f>"16"&amp;"."&amp;$B$662&amp;"."&amp;$B$663</f>
        <v>16.03.2024</v>
      </c>
      <c r="C559" s="134" t="s">
        <v>76</v>
      </c>
      <c r="D559" s="135">
        <f>ROUND(((D560+D561+D563+D562)/1000),5)</f>
        <v>5.1320699999999997</v>
      </c>
      <c r="E559" s="135">
        <f>ROUND(((E560+E561+E563+E562)/1000),5)</f>
        <v>4.9653499999999999</v>
      </c>
      <c r="F559" s="135">
        <f>ROUND(((F560+F561+F563+F562)/1000),5)</f>
        <v>4.9353400000000001</v>
      </c>
      <c r="G559" s="135">
        <f t="shared" ref="G559:AA559" si="324">ROUND(((G560+G561+G563+G562)/1000),5)</f>
        <v>4.91432</v>
      </c>
      <c r="H559" s="135">
        <f t="shared" si="324"/>
        <v>4.9152199999999997</v>
      </c>
      <c r="I559" s="135">
        <f t="shared" si="324"/>
        <v>5.0410199999999996</v>
      </c>
      <c r="J559" s="135">
        <f t="shared" si="324"/>
        <v>5.0914000000000001</v>
      </c>
      <c r="K559" s="135">
        <f t="shared" si="324"/>
        <v>5.1382000000000003</v>
      </c>
      <c r="L559" s="135">
        <f t="shared" si="324"/>
        <v>5.3819999999999997</v>
      </c>
      <c r="M559" s="135">
        <f t="shared" si="324"/>
        <v>5.5131100000000002</v>
      </c>
      <c r="N559" s="135">
        <f t="shared" si="324"/>
        <v>5.5822099999999999</v>
      </c>
      <c r="O559" s="135">
        <f t="shared" si="324"/>
        <v>5.57742</v>
      </c>
      <c r="P559" s="135">
        <f t="shared" si="324"/>
        <v>5.5457599999999996</v>
      </c>
      <c r="Q559" s="135">
        <f t="shared" si="324"/>
        <v>5.5306100000000002</v>
      </c>
      <c r="R559" s="135">
        <f t="shared" si="324"/>
        <v>5.4629700000000003</v>
      </c>
      <c r="S559" s="135">
        <f t="shared" si="324"/>
        <v>5.4032600000000004</v>
      </c>
      <c r="T559" s="135">
        <f t="shared" si="324"/>
        <v>5.4110300000000002</v>
      </c>
      <c r="U559" s="135">
        <f t="shared" si="324"/>
        <v>5.4618900000000004</v>
      </c>
      <c r="V559" s="135">
        <f t="shared" si="324"/>
        <v>5.5297000000000001</v>
      </c>
      <c r="W559" s="135">
        <f t="shared" si="324"/>
        <v>5.5386199999999999</v>
      </c>
      <c r="X559" s="135">
        <f t="shared" si="324"/>
        <v>5.4510699999999996</v>
      </c>
      <c r="Y559" s="135">
        <f t="shared" si="324"/>
        <v>5.3773099999999996</v>
      </c>
      <c r="Z559" s="135">
        <f t="shared" si="324"/>
        <v>5.2050000000000001</v>
      </c>
      <c r="AA559" s="135">
        <f t="shared" si="324"/>
        <v>5.1363300000000001</v>
      </c>
    </row>
    <row r="560" spans="1:27" ht="12.75" customHeight="1" outlineLevel="1" x14ac:dyDescent="0.3">
      <c r="A560" s="163" t="s">
        <v>782</v>
      </c>
      <c r="B560" s="94" t="s">
        <v>238</v>
      </c>
      <c r="C560" s="70" t="s">
        <v>79</v>
      </c>
      <c r="D560" s="71">
        <v>1478.44</v>
      </c>
      <c r="E560" s="71">
        <v>1311.72</v>
      </c>
      <c r="F560" s="71">
        <v>1281.71</v>
      </c>
      <c r="G560" s="71">
        <v>1260.69</v>
      </c>
      <c r="H560" s="71">
        <v>1261.5899999999999</v>
      </c>
      <c r="I560" s="71">
        <v>1387.39</v>
      </c>
      <c r="J560" s="71">
        <v>1437.77</v>
      </c>
      <c r="K560" s="71">
        <v>1484.57</v>
      </c>
      <c r="L560" s="71">
        <v>1728.37</v>
      </c>
      <c r="M560" s="71">
        <v>1859.48</v>
      </c>
      <c r="N560" s="71">
        <v>1928.58</v>
      </c>
      <c r="O560" s="71">
        <v>1923.79</v>
      </c>
      <c r="P560" s="71">
        <v>1892.13</v>
      </c>
      <c r="Q560" s="71">
        <v>1876.98</v>
      </c>
      <c r="R560" s="71">
        <v>1809.34</v>
      </c>
      <c r="S560" s="71">
        <v>1749.63</v>
      </c>
      <c r="T560" s="71">
        <v>1757.4</v>
      </c>
      <c r="U560" s="71">
        <v>1808.26</v>
      </c>
      <c r="V560" s="71">
        <v>1876.07</v>
      </c>
      <c r="W560" s="71">
        <v>1884.99</v>
      </c>
      <c r="X560" s="71">
        <v>1797.44</v>
      </c>
      <c r="Y560" s="71">
        <v>1723.68</v>
      </c>
      <c r="Z560" s="71">
        <v>1551.37</v>
      </c>
      <c r="AA560" s="71">
        <v>1482.7</v>
      </c>
    </row>
    <row r="561" spans="1:27" ht="12.75" customHeight="1" outlineLevel="1" x14ac:dyDescent="0.3">
      <c r="A561" s="163" t="s">
        <v>783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customHeight="1" outlineLevel="1" x14ac:dyDescent="0.3">
      <c r="A562" s="163" t="s">
        <v>784</v>
      </c>
      <c r="B562" s="94" t="s">
        <v>83</v>
      </c>
      <c r="C562" s="70" t="s">
        <v>79</v>
      </c>
      <c r="D562" s="71">
        <v>5.59</v>
      </c>
      <c r="E562" s="71">
        <v>5.59</v>
      </c>
      <c r="F562" s="71">
        <v>5.59</v>
      </c>
      <c r="G562" s="71">
        <v>5.59</v>
      </c>
      <c r="H562" s="71">
        <v>5.59</v>
      </c>
      <c r="I562" s="71">
        <v>5.59</v>
      </c>
      <c r="J562" s="71">
        <v>5.59</v>
      </c>
      <c r="K562" s="71">
        <v>5.59</v>
      </c>
      <c r="L562" s="71">
        <v>5.59</v>
      </c>
      <c r="M562" s="71">
        <v>5.59</v>
      </c>
      <c r="N562" s="71">
        <v>5.59</v>
      </c>
      <c r="O562" s="71">
        <v>5.59</v>
      </c>
      <c r="P562" s="71">
        <v>5.59</v>
      </c>
      <c r="Q562" s="71">
        <v>5.59</v>
      </c>
      <c r="R562" s="71">
        <v>5.59</v>
      </c>
      <c r="S562" s="71">
        <v>5.59</v>
      </c>
      <c r="T562" s="71">
        <v>5.59</v>
      </c>
      <c r="U562" s="71">
        <v>5.59</v>
      </c>
      <c r="V562" s="71">
        <v>5.59</v>
      </c>
      <c r="W562" s="71">
        <v>5.59</v>
      </c>
      <c r="X562" s="71">
        <v>5.59</v>
      </c>
      <c r="Y562" s="71">
        <v>5.59</v>
      </c>
      <c r="Z562" s="71">
        <v>5.59</v>
      </c>
      <c r="AA562" s="71">
        <v>5.59</v>
      </c>
    </row>
    <row r="563" spans="1:27" ht="12.75" customHeight="1" outlineLevel="1" x14ac:dyDescent="0.3">
      <c r="A563" s="163" t="s">
        <v>785</v>
      </c>
      <c r="B563" s="94" t="s">
        <v>81</v>
      </c>
      <c r="C563" s="70" t="s">
        <v>79</v>
      </c>
      <c r="D563" s="71">
        <f>$D$11</f>
        <v>88.27</v>
      </c>
      <c r="E563" s="71">
        <f t="shared" ref="E563:AA563" si="326">$D$11</f>
        <v>88.27</v>
      </c>
      <c r="F563" s="71">
        <f t="shared" si="326"/>
        <v>88.27</v>
      </c>
      <c r="G563" s="71">
        <f t="shared" si="326"/>
        <v>88.27</v>
      </c>
      <c r="H563" s="71">
        <f t="shared" si="326"/>
        <v>88.27</v>
      </c>
      <c r="I563" s="71">
        <f t="shared" si="326"/>
        <v>88.27</v>
      </c>
      <c r="J563" s="71">
        <f t="shared" si="326"/>
        <v>88.27</v>
      </c>
      <c r="K563" s="71">
        <f t="shared" si="326"/>
        <v>88.27</v>
      </c>
      <c r="L563" s="71">
        <f t="shared" si="326"/>
        <v>88.27</v>
      </c>
      <c r="M563" s="71">
        <f t="shared" si="326"/>
        <v>88.27</v>
      </c>
      <c r="N563" s="71">
        <f t="shared" si="326"/>
        <v>88.27</v>
      </c>
      <c r="O563" s="71">
        <f t="shared" si="326"/>
        <v>88.27</v>
      </c>
      <c r="P563" s="71">
        <f t="shared" si="326"/>
        <v>88.27</v>
      </c>
      <c r="Q563" s="71">
        <f t="shared" si="326"/>
        <v>88.27</v>
      </c>
      <c r="R563" s="71">
        <f t="shared" si="326"/>
        <v>88.27</v>
      </c>
      <c r="S563" s="71">
        <f t="shared" si="326"/>
        <v>88.27</v>
      </c>
      <c r="T563" s="71">
        <f t="shared" si="326"/>
        <v>88.27</v>
      </c>
      <c r="U563" s="71">
        <f t="shared" si="326"/>
        <v>88.27</v>
      </c>
      <c r="V563" s="71">
        <f t="shared" si="326"/>
        <v>88.27</v>
      </c>
      <c r="W563" s="71">
        <f t="shared" si="326"/>
        <v>88.27</v>
      </c>
      <c r="X563" s="71">
        <f t="shared" si="326"/>
        <v>88.27</v>
      </c>
      <c r="Y563" s="71">
        <f t="shared" si="326"/>
        <v>88.27</v>
      </c>
      <c r="Z563" s="71">
        <f t="shared" si="326"/>
        <v>88.27</v>
      </c>
      <c r="AA563" s="71">
        <f t="shared" si="326"/>
        <v>88.27</v>
      </c>
    </row>
    <row r="564" spans="1:27" ht="13.8" x14ac:dyDescent="0.3">
      <c r="A564" s="162" t="s">
        <v>786</v>
      </c>
      <c r="B564" s="54" t="str">
        <f>"17"&amp;"."&amp;$B$662&amp;"."&amp;$B$663</f>
        <v>17.03.2024</v>
      </c>
      <c r="C564" s="134" t="s">
        <v>76</v>
      </c>
      <c r="D564" s="135">
        <f>ROUND(((D565+D566+D568+D567)/1000),5)</f>
        <v>5.1340399999999997</v>
      </c>
      <c r="E564" s="135">
        <f>ROUND(((E565+E566+E568+E567)/1000),5)</f>
        <v>4.9599500000000001</v>
      </c>
      <c r="F564" s="135">
        <f>ROUND(((F565+F566+F568+F567)/1000),5)</f>
        <v>4.91953</v>
      </c>
      <c r="G564" s="135">
        <f t="shared" ref="G564:AA564" si="327">ROUND(((G565+G566+G568+G567)/1000),5)</f>
        <v>4.8892800000000003</v>
      </c>
      <c r="H564" s="135">
        <f t="shared" si="327"/>
        <v>4.8891</v>
      </c>
      <c r="I564" s="135">
        <f t="shared" si="327"/>
        <v>4.9413</v>
      </c>
      <c r="J564" s="135">
        <f t="shared" si="327"/>
        <v>5.0232900000000003</v>
      </c>
      <c r="K564" s="135">
        <f t="shared" si="327"/>
        <v>5.1108700000000002</v>
      </c>
      <c r="L564" s="135">
        <f t="shared" si="327"/>
        <v>5.1875299999999998</v>
      </c>
      <c r="M564" s="135">
        <f t="shared" si="327"/>
        <v>5.3789800000000003</v>
      </c>
      <c r="N564" s="135">
        <f t="shared" si="327"/>
        <v>5.3960100000000004</v>
      </c>
      <c r="O564" s="135">
        <f t="shared" si="327"/>
        <v>5.4019300000000001</v>
      </c>
      <c r="P564" s="135">
        <f t="shared" si="327"/>
        <v>5.39642</v>
      </c>
      <c r="Q564" s="135">
        <f t="shared" si="327"/>
        <v>5.3895099999999996</v>
      </c>
      <c r="R564" s="135">
        <f t="shared" si="327"/>
        <v>5.3901599999999998</v>
      </c>
      <c r="S564" s="135">
        <f t="shared" si="327"/>
        <v>5.3866300000000003</v>
      </c>
      <c r="T564" s="135">
        <f t="shared" si="327"/>
        <v>5.3870300000000002</v>
      </c>
      <c r="U564" s="135">
        <f t="shared" si="327"/>
        <v>5.3930800000000003</v>
      </c>
      <c r="V564" s="135">
        <f t="shared" si="327"/>
        <v>5.5339299999999998</v>
      </c>
      <c r="W564" s="135">
        <f t="shared" si="327"/>
        <v>5.6383999999999999</v>
      </c>
      <c r="X564" s="135">
        <f t="shared" si="327"/>
        <v>5.5607100000000003</v>
      </c>
      <c r="Y564" s="135">
        <f t="shared" si="327"/>
        <v>5.3818299999999999</v>
      </c>
      <c r="Z564" s="135">
        <f t="shared" si="327"/>
        <v>5.1898600000000004</v>
      </c>
      <c r="AA564" s="135">
        <f t="shared" si="327"/>
        <v>5.1389500000000004</v>
      </c>
    </row>
    <row r="565" spans="1:27" ht="12.75" customHeight="1" outlineLevel="1" x14ac:dyDescent="0.3">
      <c r="A565" s="163" t="s">
        <v>787</v>
      </c>
      <c r="B565" s="94" t="s">
        <v>238</v>
      </c>
      <c r="C565" s="70" t="s">
        <v>79</v>
      </c>
      <c r="D565" s="71">
        <v>1480.41</v>
      </c>
      <c r="E565" s="71">
        <v>1306.32</v>
      </c>
      <c r="F565" s="71">
        <v>1265.9000000000001</v>
      </c>
      <c r="G565" s="71">
        <v>1235.6500000000001</v>
      </c>
      <c r="H565" s="71">
        <v>1235.47</v>
      </c>
      <c r="I565" s="71">
        <v>1287.67</v>
      </c>
      <c r="J565" s="71">
        <v>1369.66</v>
      </c>
      <c r="K565" s="71">
        <v>1457.24</v>
      </c>
      <c r="L565" s="71">
        <v>1533.9</v>
      </c>
      <c r="M565" s="71">
        <v>1725.35</v>
      </c>
      <c r="N565" s="71">
        <v>1742.38</v>
      </c>
      <c r="O565" s="71">
        <v>1748.3</v>
      </c>
      <c r="P565" s="71">
        <v>1742.79</v>
      </c>
      <c r="Q565" s="71">
        <v>1735.88</v>
      </c>
      <c r="R565" s="71">
        <v>1736.53</v>
      </c>
      <c r="S565" s="71">
        <v>1733</v>
      </c>
      <c r="T565" s="71">
        <v>1733.4</v>
      </c>
      <c r="U565" s="71">
        <v>1739.45</v>
      </c>
      <c r="V565" s="71">
        <v>1880.3</v>
      </c>
      <c r="W565" s="71">
        <v>1984.77</v>
      </c>
      <c r="X565" s="71">
        <v>1907.08</v>
      </c>
      <c r="Y565" s="71">
        <v>1728.2</v>
      </c>
      <c r="Z565" s="71">
        <v>1536.23</v>
      </c>
      <c r="AA565" s="71">
        <v>1485.32</v>
      </c>
    </row>
    <row r="566" spans="1:27" ht="12.75" customHeight="1" outlineLevel="1" x14ac:dyDescent="0.3">
      <c r="A566" s="163" t="s">
        <v>788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customHeight="1" outlineLevel="1" x14ac:dyDescent="0.3">
      <c r="A567" s="163" t="s">
        <v>789</v>
      </c>
      <c r="B567" s="94" t="s">
        <v>83</v>
      </c>
      <c r="C567" s="70" t="s">
        <v>79</v>
      </c>
      <c r="D567" s="71">
        <v>5.59</v>
      </c>
      <c r="E567" s="71">
        <v>5.59</v>
      </c>
      <c r="F567" s="71">
        <v>5.59</v>
      </c>
      <c r="G567" s="71">
        <v>5.59</v>
      </c>
      <c r="H567" s="71">
        <v>5.59</v>
      </c>
      <c r="I567" s="71">
        <v>5.59</v>
      </c>
      <c r="J567" s="71">
        <v>5.59</v>
      </c>
      <c r="K567" s="71">
        <v>5.59</v>
      </c>
      <c r="L567" s="71">
        <v>5.59</v>
      </c>
      <c r="M567" s="71">
        <v>5.59</v>
      </c>
      <c r="N567" s="71">
        <v>5.59</v>
      </c>
      <c r="O567" s="71">
        <v>5.59</v>
      </c>
      <c r="P567" s="71">
        <v>5.59</v>
      </c>
      <c r="Q567" s="71">
        <v>5.59</v>
      </c>
      <c r="R567" s="71">
        <v>5.59</v>
      </c>
      <c r="S567" s="71">
        <v>5.59</v>
      </c>
      <c r="T567" s="71">
        <v>5.59</v>
      </c>
      <c r="U567" s="71">
        <v>5.59</v>
      </c>
      <c r="V567" s="71">
        <v>5.59</v>
      </c>
      <c r="W567" s="71">
        <v>5.59</v>
      </c>
      <c r="X567" s="71">
        <v>5.59</v>
      </c>
      <c r="Y567" s="71">
        <v>5.59</v>
      </c>
      <c r="Z567" s="71">
        <v>5.59</v>
      </c>
      <c r="AA567" s="71">
        <v>5.59</v>
      </c>
    </row>
    <row r="568" spans="1:27" ht="12.75" customHeight="1" outlineLevel="1" x14ac:dyDescent="0.3">
      <c r="A568" s="163" t="s">
        <v>790</v>
      </c>
      <c r="B568" s="94" t="s">
        <v>81</v>
      </c>
      <c r="C568" s="70" t="s">
        <v>79</v>
      </c>
      <c r="D568" s="71">
        <f>$D$11</f>
        <v>88.27</v>
      </c>
      <c r="E568" s="71">
        <f t="shared" ref="E568:AA568" si="329">$D$11</f>
        <v>88.27</v>
      </c>
      <c r="F568" s="71">
        <f t="shared" si="329"/>
        <v>88.27</v>
      </c>
      <c r="G568" s="71">
        <f t="shared" si="329"/>
        <v>88.27</v>
      </c>
      <c r="H568" s="71">
        <f t="shared" si="329"/>
        <v>88.27</v>
      </c>
      <c r="I568" s="71">
        <f t="shared" si="329"/>
        <v>88.27</v>
      </c>
      <c r="J568" s="71">
        <f t="shared" si="329"/>
        <v>88.27</v>
      </c>
      <c r="K568" s="71">
        <f t="shared" si="329"/>
        <v>88.27</v>
      </c>
      <c r="L568" s="71">
        <f t="shared" si="329"/>
        <v>88.27</v>
      </c>
      <c r="M568" s="71">
        <f t="shared" si="329"/>
        <v>88.27</v>
      </c>
      <c r="N568" s="71">
        <f t="shared" si="329"/>
        <v>88.27</v>
      </c>
      <c r="O568" s="71">
        <f t="shared" si="329"/>
        <v>88.27</v>
      </c>
      <c r="P568" s="71">
        <f t="shared" si="329"/>
        <v>88.27</v>
      </c>
      <c r="Q568" s="71">
        <f t="shared" si="329"/>
        <v>88.27</v>
      </c>
      <c r="R568" s="71">
        <f t="shared" si="329"/>
        <v>88.27</v>
      </c>
      <c r="S568" s="71">
        <f t="shared" si="329"/>
        <v>88.27</v>
      </c>
      <c r="T568" s="71">
        <f t="shared" si="329"/>
        <v>88.27</v>
      </c>
      <c r="U568" s="71">
        <f t="shared" si="329"/>
        <v>88.27</v>
      </c>
      <c r="V568" s="71">
        <f t="shared" si="329"/>
        <v>88.27</v>
      </c>
      <c r="W568" s="71">
        <f t="shared" si="329"/>
        <v>88.27</v>
      </c>
      <c r="X568" s="71">
        <f t="shared" si="329"/>
        <v>88.27</v>
      </c>
      <c r="Y568" s="71">
        <f t="shared" si="329"/>
        <v>88.27</v>
      </c>
      <c r="Z568" s="71">
        <f t="shared" si="329"/>
        <v>88.27</v>
      </c>
      <c r="AA568" s="71">
        <f t="shared" si="329"/>
        <v>88.27</v>
      </c>
    </row>
    <row r="569" spans="1:27" ht="13.8" x14ac:dyDescent="0.3">
      <c r="A569" s="162" t="s">
        <v>791</v>
      </c>
      <c r="B569" s="54" t="str">
        <f>"18"&amp;"."&amp;$B$662&amp;"."&amp;$B$663</f>
        <v>18.03.2024</v>
      </c>
      <c r="C569" s="134" t="s">
        <v>76</v>
      </c>
      <c r="D569" s="135">
        <f>ROUND(((D570+D571+D573+D572)/1000),5)</f>
        <v>5.0779899999999998</v>
      </c>
      <c r="E569" s="135">
        <f>ROUND(((E570+E571+E573+E572)/1000),5)</f>
        <v>4.9450000000000003</v>
      </c>
      <c r="F569" s="135">
        <f>ROUND(((F570+F571+F573+F572)/1000),5)</f>
        <v>4.9063100000000004</v>
      </c>
      <c r="G569" s="135">
        <f t="shared" ref="G569:AA569" si="330">ROUND(((G570+G571+G573+G572)/1000),5)</f>
        <v>4.9041699999999997</v>
      </c>
      <c r="H569" s="135">
        <f t="shared" si="330"/>
        <v>4.9437600000000002</v>
      </c>
      <c r="I569" s="135">
        <f t="shared" si="330"/>
        <v>5.0500999999999996</v>
      </c>
      <c r="J569" s="135">
        <f t="shared" si="330"/>
        <v>5.1350499999999997</v>
      </c>
      <c r="K569" s="135">
        <f t="shared" si="330"/>
        <v>5.4794200000000002</v>
      </c>
      <c r="L569" s="135">
        <f t="shared" si="330"/>
        <v>5.59091</v>
      </c>
      <c r="M569" s="135">
        <f t="shared" si="330"/>
        <v>5.6748399999999997</v>
      </c>
      <c r="N569" s="135">
        <f t="shared" si="330"/>
        <v>5.6841999999999997</v>
      </c>
      <c r="O569" s="135">
        <f t="shared" si="330"/>
        <v>5.7314699999999998</v>
      </c>
      <c r="P569" s="135">
        <f t="shared" si="330"/>
        <v>5.6826800000000004</v>
      </c>
      <c r="Q569" s="135">
        <f t="shared" si="330"/>
        <v>5.6842300000000003</v>
      </c>
      <c r="R569" s="135">
        <f t="shared" si="330"/>
        <v>5.67171</v>
      </c>
      <c r="S569" s="135">
        <f t="shared" si="330"/>
        <v>5.6321099999999999</v>
      </c>
      <c r="T569" s="135">
        <f t="shared" si="330"/>
        <v>5.6200200000000002</v>
      </c>
      <c r="U569" s="135">
        <f t="shared" si="330"/>
        <v>5.5170599999999999</v>
      </c>
      <c r="V569" s="135">
        <f t="shared" si="330"/>
        <v>5.5763800000000003</v>
      </c>
      <c r="W569" s="135">
        <f t="shared" si="330"/>
        <v>5.64541</v>
      </c>
      <c r="X569" s="135">
        <f t="shared" si="330"/>
        <v>5.5776399999999997</v>
      </c>
      <c r="Y569" s="135">
        <f t="shared" si="330"/>
        <v>5.4255599999999999</v>
      </c>
      <c r="Z569" s="135">
        <f t="shared" si="330"/>
        <v>5.2004200000000003</v>
      </c>
      <c r="AA569" s="135">
        <f t="shared" si="330"/>
        <v>5.08568</v>
      </c>
    </row>
    <row r="570" spans="1:27" ht="12.75" customHeight="1" outlineLevel="1" x14ac:dyDescent="0.3">
      <c r="A570" s="163" t="s">
        <v>792</v>
      </c>
      <c r="B570" s="94" t="s">
        <v>238</v>
      </c>
      <c r="C570" s="70" t="s">
        <v>79</v>
      </c>
      <c r="D570" s="71">
        <v>1424.36</v>
      </c>
      <c r="E570" s="71">
        <v>1291.3699999999999</v>
      </c>
      <c r="F570" s="71">
        <v>1252.68</v>
      </c>
      <c r="G570" s="71">
        <v>1250.54</v>
      </c>
      <c r="H570" s="71">
        <v>1290.1300000000001</v>
      </c>
      <c r="I570" s="71">
        <v>1396.47</v>
      </c>
      <c r="J570" s="71">
        <v>1481.42</v>
      </c>
      <c r="K570" s="71">
        <v>1825.79</v>
      </c>
      <c r="L570" s="71">
        <v>1937.28</v>
      </c>
      <c r="M570" s="71">
        <v>2021.21</v>
      </c>
      <c r="N570" s="71">
        <v>2030.57</v>
      </c>
      <c r="O570" s="71">
        <v>2077.84</v>
      </c>
      <c r="P570" s="71">
        <v>2029.05</v>
      </c>
      <c r="Q570" s="71">
        <v>2030.6</v>
      </c>
      <c r="R570" s="71">
        <v>2018.08</v>
      </c>
      <c r="S570" s="71">
        <v>1978.48</v>
      </c>
      <c r="T570" s="71">
        <v>1966.39</v>
      </c>
      <c r="U570" s="71">
        <v>1863.43</v>
      </c>
      <c r="V570" s="71">
        <v>1922.75</v>
      </c>
      <c r="W570" s="71">
        <v>1991.78</v>
      </c>
      <c r="X570" s="71">
        <v>1924.01</v>
      </c>
      <c r="Y570" s="71">
        <v>1771.93</v>
      </c>
      <c r="Z570" s="71">
        <v>1546.79</v>
      </c>
      <c r="AA570" s="71">
        <v>1432.05</v>
      </c>
    </row>
    <row r="571" spans="1:27" ht="12.75" customHeight="1" outlineLevel="1" x14ac:dyDescent="0.3">
      <c r="A571" s="163" t="s">
        <v>793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customHeight="1" outlineLevel="1" x14ac:dyDescent="0.3">
      <c r="A572" s="163" t="s">
        <v>794</v>
      </c>
      <c r="B572" s="94" t="s">
        <v>83</v>
      </c>
      <c r="C572" s="70" t="s">
        <v>79</v>
      </c>
      <c r="D572" s="71">
        <v>5.59</v>
      </c>
      <c r="E572" s="71">
        <v>5.59</v>
      </c>
      <c r="F572" s="71">
        <v>5.59</v>
      </c>
      <c r="G572" s="71">
        <v>5.59</v>
      </c>
      <c r="H572" s="71">
        <v>5.59</v>
      </c>
      <c r="I572" s="71">
        <v>5.59</v>
      </c>
      <c r="J572" s="71">
        <v>5.59</v>
      </c>
      <c r="K572" s="71">
        <v>5.59</v>
      </c>
      <c r="L572" s="71">
        <v>5.59</v>
      </c>
      <c r="M572" s="71">
        <v>5.59</v>
      </c>
      <c r="N572" s="71">
        <v>5.59</v>
      </c>
      <c r="O572" s="71">
        <v>5.59</v>
      </c>
      <c r="P572" s="71">
        <v>5.59</v>
      </c>
      <c r="Q572" s="71">
        <v>5.59</v>
      </c>
      <c r="R572" s="71">
        <v>5.59</v>
      </c>
      <c r="S572" s="71">
        <v>5.59</v>
      </c>
      <c r="T572" s="71">
        <v>5.59</v>
      </c>
      <c r="U572" s="71">
        <v>5.59</v>
      </c>
      <c r="V572" s="71">
        <v>5.59</v>
      </c>
      <c r="W572" s="71">
        <v>5.59</v>
      </c>
      <c r="X572" s="71">
        <v>5.59</v>
      </c>
      <c r="Y572" s="71">
        <v>5.59</v>
      </c>
      <c r="Z572" s="71">
        <v>5.59</v>
      </c>
      <c r="AA572" s="71">
        <v>5.59</v>
      </c>
    </row>
    <row r="573" spans="1:27" ht="12.75" customHeight="1" outlineLevel="1" x14ac:dyDescent="0.3">
      <c r="A573" s="163" t="s">
        <v>795</v>
      </c>
      <c r="B573" s="94" t="s">
        <v>81</v>
      </c>
      <c r="C573" s="70" t="s">
        <v>79</v>
      </c>
      <c r="D573" s="71">
        <f>$D$11</f>
        <v>88.27</v>
      </c>
      <c r="E573" s="71">
        <f t="shared" ref="E573:AA573" si="332">$D$11</f>
        <v>88.27</v>
      </c>
      <c r="F573" s="71">
        <f t="shared" si="332"/>
        <v>88.27</v>
      </c>
      <c r="G573" s="71">
        <f t="shared" si="332"/>
        <v>88.27</v>
      </c>
      <c r="H573" s="71">
        <f t="shared" si="332"/>
        <v>88.27</v>
      </c>
      <c r="I573" s="71">
        <f t="shared" si="332"/>
        <v>88.27</v>
      </c>
      <c r="J573" s="71">
        <f t="shared" si="332"/>
        <v>88.27</v>
      </c>
      <c r="K573" s="71">
        <f t="shared" si="332"/>
        <v>88.27</v>
      </c>
      <c r="L573" s="71">
        <f t="shared" si="332"/>
        <v>88.27</v>
      </c>
      <c r="M573" s="71">
        <f t="shared" si="332"/>
        <v>88.27</v>
      </c>
      <c r="N573" s="71">
        <f t="shared" si="332"/>
        <v>88.27</v>
      </c>
      <c r="O573" s="71">
        <f t="shared" si="332"/>
        <v>88.27</v>
      </c>
      <c r="P573" s="71">
        <f t="shared" si="332"/>
        <v>88.27</v>
      </c>
      <c r="Q573" s="71">
        <f t="shared" si="332"/>
        <v>88.27</v>
      </c>
      <c r="R573" s="71">
        <f t="shared" si="332"/>
        <v>88.27</v>
      </c>
      <c r="S573" s="71">
        <f t="shared" si="332"/>
        <v>88.27</v>
      </c>
      <c r="T573" s="71">
        <f t="shared" si="332"/>
        <v>88.27</v>
      </c>
      <c r="U573" s="71">
        <f t="shared" si="332"/>
        <v>88.27</v>
      </c>
      <c r="V573" s="71">
        <f t="shared" si="332"/>
        <v>88.27</v>
      </c>
      <c r="W573" s="71">
        <f t="shared" si="332"/>
        <v>88.27</v>
      </c>
      <c r="X573" s="71">
        <f t="shared" si="332"/>
        <v>88.27</v>
      </c>
      <c r="Y573" s="71">
        <f t="shared" si="332"/>
        <v>88.27</v>
      </c>
      <c r="Z573" s="71">
        <f t="shared" si="332"/>
        <v>88.27</v>
      </c>
      <c r="AA573" s="71">
        <f t="shared" si="332"/>
        <v>88.27</v>
      </c>
    </row>
    <row r="574" spans="1:27" ht="13.8" x14ac:dyDescent="0.3">
      <c r="A574" s="162" t="s">
        <v>796</v>
      </c>
      <c r="B574" s="54" t="str">
        <f>"19"&amp;"."&amp;$B$662&amp;"."&amp;$B$663</f>
        <v>19.03.2024</v>
      </c>
      <c r="C574" s="134" t="s">
        <v>76</v>
      </c>
      <c r="D574" s="135">
        <f>ROUND(((D575+D576+D578+D577)/1000),5)</f>
        <v>4.9446700000000003</v>
      </c>
      <c r="E574" s="135">
        <f>ROUND(((E575+E576+E578+E577)/1000),5)</f>
        <v>4.87995</v>
      </c>
      <c r="F574" s="135">
        <f>ROUND(((F575+F576+F578+F577)/1000),5)</f>
        <v>4.8529</v>
      </c>
      <c r="G574" s="135">
        <f t="shared" ref="G574:AA574" si="333">ROUND(((G575+G576+G578+G577)/1000),5)</f>
        <v>4.8476400000000002</v>
      </c>
      <c r="H574" s="135">
        <f t="shared" si="333"/>
        <v>4.87669</v>
      </c>
      <c r="I574" s="135">
        <f t="shared" si="333"/>
        <v>4.9718200000000001</v>
      </c>
      <c r="J574" s="135">
        <f t="shared" si="333"/>
        <v>5.1042399999999999</v>
      </c>
      <c r="K574" s="135">
        <f t="shared" si="333"/>
        <v>5.2485999999999997</v>
      </c>
      <c r="L574" s="135">
        <f t="shared" si="333"/>
        <v>5.4549399999999997</v>
      </c>
      <c r="M574" s="135">
        <f t="shared" si="333"/>
        <v>5.5697400000000004</v>
      </c>
      <c r="N574" s="135">
        <f t="shared" si="333"/>
        <v>5.5807599999999997</v>
      </c>
      <c r="O574" s="135">
        <f t="shared" si="333"/>
        <v>5.6037100000000004</v>
      </c>
      <c r="P574" s="135">
        <f t="shared" si="333"/>
        <v>5.5578000000000003</v>
      </c>
      <c r="Q574" s="135">
        <f t="shared" si="333"/>
        <v>5.5876400000000004</v>
      </c>
      <c r="R574" s="135">
        <f t="shared" si="333"/>
        <v>5.5190099999999997</v>
      </c>
      <c r="S574" s="135">
        <f t="shared" si="333"/>
        <v>5.4913499999999997</v>
      </c>
      <c r="T574" s="135">
        <f t="shared" si="333"/>
        <v>5.44224</v>
      </c>
      <c r="U574" s="135">
        <f t="shared" si="333"/>
        <v>5.35236</v>
      </c>
      <c r="V574" s="135">
        <f t="shared" si="333"/>
        <v>5.5099299999999998</v>
      </c>
      <c r="W574" s="135">
        <f t="shared" si="333"/>
        <v>5.6186699999999998</v>
      </c>
      <c r="X574" s="135">
        <f t="shared" si="333"/>
        <v>5.5110900000000003</v>
      </c>
      <c r="Y574" s="135">
        <f t="shared" si="333"/>
        <v>5.3667600000000002</v>
      </c>
      <c r="Z574" s="135">
        <f t="shared" si="333"/>
        <v>5.1688599999999996</v>
      </c>
      <c r="AA574" s="135">
        <f t="shared" si="333"/>
        <v>5.0222800000000003</v>
      </c>
    </row>
    <row r="575" spans="1:27" ht="12.75" customHeight="1" outlineLevel="1" x14ac:dyDescent="0.3">
      <c r="A575" s="163" t="s">
        <v>797</v>
      </c>
      <c r="B575" s="94" t="s">
        <v>238</v>
      </c>
      <c r="C575" s="70" t="s">
        <v>79</v>
      </c>
      <c r="D575" s="71">
        <v>1291.04</v>
      </c>
      <c r="E575" s="71">
        <v>1226.32</v>
      </c>
      <c r="F575" s="71">
        <v>1199.27</v>
      </c>
      <c r="G575" s="71">
        <v>1194.01</v>
      </c>
      <c r="H575" s="71">
        <v>1223.06</v>
      </c>
      <c r="I575" s="71">
        <v>1318.19</v>
      </c>
      <c r="J575" s="71">
        <v>1450.61</v>
      </c>
      <c r="K575" s="71">
        <v>1594.97</v>
      </c>
      <c r="L575" s="71">
        <v>1801.31</v>
      </c>
      <c r="M575" s="71">
        <v>1916.11</v>
      </c>
      <c r="N575" s="71">
        <v>1927.13</v>
      </c>
      <c r="O575" s="71">
        <v>1950.08</v>
      </c>
      <c r="P575" s="71">
        <v>1904.17</v>
      </c>
      <c r="Q575" s="71">
        <v>1934.01</v>
      </c>
      <c r="R575" s="71">
        <v>1865.38</v>
      </c>
      <c r="S575" s="71">
        <v>1837.72</v>
      </c>
      <c r="T575" s="71">
        <v>1788.61</v>
      </c>
      <c r="U575" s="71">
        <v>1698.73</v>
      </c>
      <c r="V575" s="71">
        <v>1856.3</v>
      </c>
      <c r="W575" s="71">
        <v>1965.04</v>
      </c>
      <c r="X575" s="71">
        <v>1857.46</v>
      </c>
      <c r="Y575" s="71">
        <v>1713.13</v>
      </c>
      <c r="Z575" s="71">
        <v>1515.23</v>
      </c>
      <c r="AA575" s="71">
        <v>1368.65</v>
      </c>
    </row>
    <row r="576" spans="1:27" ht="12.75" customHeight="1" outlineLevel="1" x14ac:dyDescent="0.3">
      <c r="A576" s="163" t="s">
        <v>798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customHeight="1" outlineLevel="1" x14ac:dyDescent="0.3">
      <c r="A577" s="163" t="s">
        <v>799</v>
      </c>
      <c r="B577" s="94" t="s">
        <v>83</v>
      </c>
      <c r="C577" s="70" t="s">
        <v>79</v>
      </c>
      <c r="D577" s="71">
        <v>5.59</v>
      </c>
      <c r="E577" s="71">
        <v>5.59</v>
      </c>
      <c r="F577" s="71">
        <v>5.59</v>
      </c>
      <c r="G577" s="71">
        <v>5.59</v>
      </c>
      <c r="H577" s="71">
        <v>5.59</v>
      </c>
      <c r="I577" s="71">
        <v>5.59</v>
      </c>
      <c r="J577" s="71">
        <v>5.59</v>
      </c>
      <c r="K577" s="71">
        <v>5.59</v>
      </c>
      <c r="L577" s="71">
        <v>5.59</v>
      </c>
      <c r="M577" s="71">
        <v>5.59</v>
      </c>
      <c r="N577" s="71">
        <v>5.59</v>
      </c>
      <c r="O577" s="71">
        <v>5.59</v>
      </c>
      <c r="P577" s="71">
        <v>5.59</v>
      </c>
      <c r="Q577" s="71">
        <v>5.59</v>
      </c>
      <c r="R577" s="71">
        <v>5.59</v>
      </c>
      <c r="S577" s="71">
        <v>5.59</v>
      </c>
      <c r="T577" s="71">
        <v>5.59</v>
      </c>
      <c r="U577" s="71">
        <v>5.59</v>
      </c>
      <c r="V577" s="71">
        <v>5.59</v>
      </c>
      <c r="W577" s="71">
        <v>5.59</v>
      </c>
      <c r="X577" s="71">
        <v>5.59</v>
      </c>
      <c r="Y577" s="71">
        <v>5.59</v>
      </c>
      <c r="Z577" s="71">
        <v>5.59</v>
      </c>
      <c r="AA577" s="71">
        <v>5.59</v>
      </c>
    </row>
    <row r="578" spans="1:27" ht="12.75" customHeight="1" outlineLevel="1" x14ac:dyDescent="0.3">
      <c r="A578" s="163" t="s">
        <v>800</v>
      </c>
      <c r="B578" s="94" t="s">
        <v>81</v>
      </c>
      <c r="C578" s="70" t="s">
        <v>79</v>
      </c>
      <c r="D578" s="71">
        <f>$D$11</f>
        <v>88.27</v>
      </c>
      <c r="E578" s="71">
        <f t="shared" ref="E578:AA578" si="335">$D$11</f>
        <v>88.27</v>
      </c>
      <c r="F578" s="71">
        <f t="shared" si="335"/>
        <v>88.27</v>
      </c>
      <c r="G578" s="71">
        <f t="shared" si="335"/>
        <v>88.27</v>
      </c>
      <c r="H578" s="71">
        <f t="shared" si="335"/>
        <v>88.27</v>
      </c>
      <c r="I578" s="71">
        <f t="shared" si="335"/>
        <v>88.27</v>
      </c>
      <c r="J578" s="71">
        <f t="shared" si="335"/>
        <v>88.27</v>
      </c>
      <c r="K578" s="71">
        <f t="shared" si="335"/>
        <v>88.27</v>
      </c>
      <c r="L578" s="71">
        <f t="shared" si="335"/>
        <v>88.27</v>
      </c>
      <c r="M578" s="71">
        <f t="shared" si="335"/>
        <v>88.27</v>
      </c>
      <c r="N578" s="71">
        <f t="shared" si="335"/>
        <v>88.27</v>
      </c>
      <c r="O578" s="71">
        <f t="shared" si="335"/>
        <v>88.27</v>
      </c>
      <c r="P578" s="71">
        <f t="shared" si="335"/>
        <v>88.27</v>
      </c>
      <c r="Q578" s="71">
        <f t="shared" si="335"/>
        <v>88.27</v>
      </c>
      <c r="R578" s="71">
        <f t="shared" si="335"/>
        <v>88.27</v>
      </c>
      <c r="S578" s="71">
        <f t="shared" si="335"/>
        <v>88.27</v>
      </c>
      <c r="T578" s="71">
        <f t="shared" si="335"/>
        <v>88.27</v>
      </c>
      <c r="U578" s="71">
        <f t="shared" si="335"/>
        <v>88.27</v>
      </c>
      <c r="V578" s="71">
        <f t="shared" si="335"/>
        <v>88.27</v>
      </c>
      <c r="W578" s="71">
        <f t="shared" si="335"/>
        <v>88.27</v>
      </c>
      <c r="X578" s="71">
        <f t="shared" si="335"/>
        <v>88.27</v>
      </c>
      <c r="Y578" s="71">
        <f t="shared" si="335"/>
        <v>88.27</v>
      </c>
      <c r="Z578" s="71">
        <f t="shared" si="335"/>
        <v>88.27</v>
      </c>
      <c r="AA578" s="71">
        <f t="shared" si="335"/>
        <v>88.27</v>
      </c>
    </row>
    <row r="579" spans="1:27" ht="13.8" x14ac:dyDescent="0.3">
      <c r="A579" s="162" t="s">
        <v>801</v>
      </c>
      <c r="B579" s="54" t="str">
        <f>"20"&amp;"."&amp;$B$662&amp;"."&amp;$B$663</f>
        <v>20.03.2024</v>
      </c>
      <c r="C579" s="134" t="s">
        <v>76</v>
      </c>
      <c r="D579" s="135">
        <f>ROUND(((D580+D581+D583+D582)/1000),5)</f>
        <v>4.9336700000000002</v>
      </c>
      <c r="E579" s="135">
        <f>ROUND(((E580+E581+E583+E582)/1000),5)</f>
        <v>4.8664800000000001</v>
      </c>
      <c r="F579" s="135">
        <f>ROUND(((F580+F581+F583+F582)/1000),5)</f>
        <v>4.8355499999999996</v>
      </c>
      <c r="G579" s="135">
        <f t="shared" ref="G579:AA579" si="336">ROUND(((G580+G581+G583+G582)/1000),5)</f>
        <v>4.8325899999999997</v>
      </c>
      <c r="H579" s="135">
        <f t="shared" si="336"/>
        <v>4.86416</v>
      </c>
      <c r="I579" s="135">
        <f t="shared" si="336"/>
        <v>4.9723699999999997</v>
      </c>
      <c r="J579" s="135">
        <f t="shared" si="336"/>
        <v>5.1059000000000001</v>
      </c>
      <c r="K579" s="135">
        <f t="shared" si="336"/>
        <v>5.1910800000000004</v>
      </c>
      <c r="L579" s="135">
        <f t="shared" si="336"/>
        <v>5.4340200000000003</v>
      </c>
      <c r="M579" s="135">
        <f t="shared" si="336"/>
        <v>5.5481800000000003</v>
      </c>
      <c r="N579" s="135">
        <f t="shared" si="336"/>
        <v>5.5751200000000001</v>
      </c>
      <c r="O579" s="135">
        <f t="shared" si="336"/>
        <v>5.59659</v>
      </c>
      <c r="P579" s="135">
        <f t="shared" si="336"/>
        <v>5.5622299999999996</v>
      </c>
      <c r="Q579" s="135">
        <f t="shared" si="336"/>
        <v>5.5760899999999998</v>
      </c>
      <c r="R579" s="135">
        <f t="shared" si="336"/>
        <v>5.5472700000000001</v>
      </c>
      <c r="S579" s="135">
        <f t="shared" si="336"/>
        <v>5.5237299999999996</v>
      </c>
      <c r="T579" s="135">
        <f t="shared" si="336"/>
        <v>5.4970100000000004</v>
      </c>
      <c r="U579" s="135">
        <f t="shared" si="336"/>
        <v>5.41214</v>
      </c>
      <c r="V579" s="135">
        <f t="shared" si="336"/>
        <v>5.4915900000000004</v>
      </c>
      <c r="W579" s="135">
        <f t="shared" si="336"/>
        <v>5.5607100000000003</v>
      </c>
      <c r="X579" s="135">
        <f t="shared" si="336"/>
        <v>5.4768999999999997</v>
      </c>
      <c r="Y579" s="135">
        <f t="shared" si="336"/>
        <v>5.4031200000000004</v>
      </c>
      <c r="Z579" s="135">
        <f t="shared" si="336"/>
        <v>5.1790799999999999</v>
      </c>
      <c r="AA579" s="135">
        <f t="shared" si="336"/>
        <v>5.0955199999999996</v>
      </c>
    </row>
    <row r="580" spans="1:27" ht="12.75" customHeight="1" outlineLevel="1" x14ac:dyDescent="0.3">
      <c r="A580" s="163" t="s">
        <v>802</v>
      </c>
      <c r="B580" s="94" t="s">
        <v>238</v>
      </c>
      <c r="C580" s="70" t="s">
        <v>79</v>
      </c>
      <c r="D580" s="71">
        <v>1280.04</v>
      </c>
      <c r="E580" s="71">
        <v>1212.8499999999999</v>
      </c>
      <c r="F580" s="71">
        <v>1181.92</v>
      </c>
      <c r="G580" s="71">
        <v>1178.96</v>
      </c>
      <c r="H580" s="71">
        <v>1210.53</v>
      </c>
      <c r="I580" s="71">
        <v>1318.74</v>
      </c>
      <c r="J580" s="71">
        <v>1452.27</v>
      </c>
      <c r="K580" s="71">
        <v>1537.45</v>
      </c>
      <c r="L580" s="71">
        <v>1780.39</v>
      </c>
      <c r="M580" s="71">
        <v>1894.55</v>
      </c>
      <c r="N580" s="71">
        <v>1921.49</v>
      </c>
      <c r="O580" s="71">
        <v>1942.96</v>
      </c>
      <c r="P580" s="71">
        <v>1908.6</v>
      </c>
      <c r="Q580" s="71">
        <v>1922.46</v>
      </c>
      <c r="R580" s="71">
        <v>1893.64</v>
      </c>
      <c r="S580" s="71">
        <v>1870.1</v>
      </c>
      <c r="T580" s="71">
        <v>1843.38</v>
      </c>
      <c r="U580" s="71">
        <v>1758.51</v>
      </c>
      <c r="V580" s="71">
        <v>1837.96</v>
      </c>
      <c r="W580" s="71">
        <v>1907.08</v>
      </c>
      <c r="X580" s="71">
        <v>1823.27</v>
      </c>
      <c r="Y580" s="71">
        <v>1749.49</v>
      </c>
      <c r="Z580" s="71">
        <v>1525.45</v>
      </c>
      <c r="AA580" s="71">
        <v>1441.89</v>
      </c>
    </row>
    <row r="581" spans="1:27" ht="12.75" customHeight="1" outlineLevel="1" x14ac:dyDescent="0.3">
      <c r="A581" s="163" t="s">
        <v>803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customHeight="1" outlineLevel="1" x14ac:dyDescent="0.3">
      <c r="A582" s="163" t="s">
        <v>804</v>
      </c>
      <c r="B582" s="94" t="s">
        <v>83</v>
      </c>
      <c r="C582" s="70" t="s">
        <v>79</v>
      </c>
      <c r="D582" s="71">
        <v>5.59</v>
      </c>
      <c r="E582" s="71">
        <v>5.59</v>
      </c>
      <c r="F582" s="71">
        <v>5.59</v>
      </c>
      <c r="G582" s="71">
        <v>5.59</v>
      </c>
      <c r="H582" s="71">
        <v>5.59</v>
      </c>
      <c r="I582" s="71">
        <v>5.59</v>
      </c>
      <c r="J582" s="71">
        <v>5.59</v>
      </c>
      <c r="K582" s="71">
        <v>5.59</v>
      </c>
      <c r="L582" s="71">
        <v>5.59</v>
      </c>
      <c r="M582" s="71">
        <v>5.59</v>
      </c>
      <c r="N582" s="71">
        <v>5.59</v>
      </c>
      <c r="O582" s="71">
        <v>5.59</v>
      </c>
      <c r="P582" s="71">
        <v>5.59</v>
      </c>
      <c r="Q582" s="71">
        <v>5.59</v>
      </c>
      <c r="R582" s="71">
        <v>5.59</v>
      </c>
      <c r="S582" s="71">
        <v>5.59</v>
      </c>
      <c r="T582" s="71">
        <v>5.59</v>
      </c>
      <c r="U582" s="71">
        <v>5.59</v>
      </c>
      <c r="V582" s="71">
        <v>5.59</v>
      </c>
      <c r="W582" s="71">
        <v>5.59</v>
      </c>
      <c r="X582" s="71">
        <v>5.59</v>
      </c>
      <c r="Y582" s="71">
        <v>5.59</v>
      </c>
      <c r="Z582" s="71">
        <v>5.59</v>
      </c>
      <c r="AA582" s="71">
        <v>5.59</v>
      </c>
    </row>
    <row r="583" spans="1:27" ht="12.75" customHeight="1" outlineLevel="1" x14ac:dyDescent="0.3">
      <c r="A583" s="163" t="s">
        <v>805</v>
      </c>
      <c r="B583" s="94" t="s">
        <v>81</v>
      </c>
      <c r="C583" s="70" t="s">
        <v>79</v>
      </c>
      <c r="D583" s="71">
        <f>$D$11</f>
        <v>88.27</v>
      </c>
      <c r="E583" s="71">
        <f t="shared" ref="E583:AA583" si="338">$D$11</f>
        <v>88.27</v>
      </c>
      <c r="F583" s="71">
        <f t="shared" si="338"/>
        <v>88.27</v>
      </c>
      <c r="G583" s="71">
        <f t="shared" si="338"/>
        <v>88.27</v>
      </c>
      <c r="H583" s="71">
        <f t="shared" si="338"/>
        <v>88.27</v>
      </c>
      <c r="I583" s="71">
        <f t="shared" si="338"/>
        <v>88.27</v>
      </c>
      <c r="J583" s="71">
        <f t="shared" si="338"/>
        <v>88.27</v>
      </c>
      <c r="K583" s="71">
        <f t="shared" si="338"/>
        <v>88.27</v>
      </c>
      <c r="L583" s="71">
        <f t="shared" si="338"/>
        <v>88.27</v>
      </c>
      <c r="M583" s="71">
        <f t="shared" si="338"/>
        <v>88.27</v>
      </c>
      <c r="N583" s="71">
        <f t="shared" si="338"/>
        <v>88.27</v>
      </c>
      <c r="O583" s="71">
        <f t="shared" si="338"/>
        <v>88.27</v>
      </c>
      <c r="P583" s="71">
        <f t="shared" si="338"/>
        <v>88.27</v>
      </c>
      <c r="Q583" s="71">
        <f t="shared" si="338"/>
        <v>88.27</v>
      </c>
      <c r="R583" s="71">
        <f t="shared" si="338"/>
        <v>88.27</v>
      </c>
      <c r="S583" s="71">
        <f t="shared" si="338"/>
        <v>88.27</v>
      </c>
      <c r="T583" s="71">
        <f t="shared" si="338"/>
        <v>88.27</v>
      </c>
      <c r="U583" s="71">
        <f t="shared" si="338"/>
        <v>88.27</v>
      </c>
      <c r="V583" s="71">
        <f t="shared" si="338"/>
        <v>88.27</v>
      </c>
      <c r="W583" s="71">
        <f t="shared" si="338"/>
        <v>88.27</v>
      </c>
      <c r="X583" s="71">
        <f t="shared" si="338"/>
        <v>88.27</v>
      </c>
      <c r="Y583" s="71">
        <f t="shared" si="338"/>
        <v>88.27</v>
      </c>
      <c r="Z583" s="71">
        <f t="shared" si="338"/>
        <v>88.27</v>
      </c>
      <c r="AA583" s="71">
        <f t="shared" si="338"/>
        <v>88.27</v>
      </c>
    </row>
    <row r="584" spans="1:27" ht="13.8" x14ac:dyDescent="0.3">
      <c r="A584" s="162" t="s">
        <v>806</v>
      </c>
      <c r="B584" s="54" t="str">
        <f>"21"&amp;"."&amp;$B$662&amp;"."&amp;$B$663</f>
        <v>21.03.2024</v>
      </c>
      <c r="C584" s="134" t="s">
        <v>76</v>
      </c>
      <c r="D584" s="135">
        <f>ROUND(((D585+D586+D588+D587)/1000),5)</f>
        <v>5.0125799999999998</v>
      </c>
      <c r="E584" s="135">
        <f>ROUND(((E585+E586+E588+E587)/1000),5)</f>
        <v>4.9208499999999997</v>
      </c>
      <c r="F584" s="135">
        <f>ROUND(((F585+F586+F588+F587)/1000),5)</f>
        <v>4.8837000000000002</v>
      </c>
      <c r="G584" s="135">
        <f t="shared" ref="G584:AA584" si="339">ROUND(((G585+G586+G588+G587)/1000),5)</f>
        <v>4.88056</v>
      </c>
      <c r="H584" s="135">
        <f t="shared" si="339"/>
        <v>4.9136300000000004</v>
      </c>
      <c r="I584" s="135">
        <f t="shared" si="339"/>
        <v>5.0498200000000004</v>
      </c>
      <c r="J584" s="135">
        <f t="shared" si="339"/>
        <v>5.1413900000000003</v>
      </c>
      <c r="K584" s="135">
        <f t="shared" si="339"/>
        <v>5.3557199999999998</v>
      </c>
      <c r="L584" s="135">
        <f t="shared" si="339"/>
        <v>5.5056200000000004</v>
      </c>
      <c r="M584" s="135">
        <f t="shared" si="339"/>
        <v>5.58392</v>
      </c>
      <c r="N584" s="135">
        <f t="shared" si="339"/>
        <v>5.5859300000000003</v>
      </c>
      <c r="O584" s="135">
        <f t="shared" si="339"/>
        <v>5.5903200000000002</v>
      </c>
      <c r="P584" s="135">
        <f t="shared" si="339"/>
        <v>5.56351</v>
      </c>
      <c r="Q584" s="135">
        <f t="shared" si="339"/>
        <v>5.5743600000000004</v>
      </c>
      <c r="R584" s="135">
        <f t="shared" si="339"/>
        <v>5.5495799999999997</v>
      </c>
      <c r="S584" s="135">
        <f t="shared" si="339"/>
        <v>5.5284700000000004</v>
      </c>
      <c r="T584" s="135">
        <f t="shared" si="339"/>
        <v>5.5207699999999997</v>
      </c>
      <c r="U584" s="135">
        <f t="shared" si="339"/>
        <v>5.46061</v>
      </c>
      <c r="V584" s="135">
        <f t="shared" si="339"/>
        <v>5.5060500000000001</v>
      </c>
      <c r="W584" s="135">
        <f t="shared" si="339"/>
        <v>5.5829500000000003</v>
      </c>
      <c r="X584" s="135">
        <f t="shared" si="339"/>
        <v>5.5442200000000001</v>
      </c>
      <c r="Y584" s="135">
        <f t="shared" si="339"/>
        <v>5.5091999999999999</v>
      </c>
      <c r="Z584" s="135">
        <f t="shared" si="339"/>
        <v>5.2481900000000001</v>
      </c>
      <c r="AA584" s="135">
        <f t="shared" si="339"/>
        <v>5.1139400000000004</v>
      </c>
    </row>
    <row r="585" spans="1:27" ht="12.75" customHeight="1" outlineLevel="1" x14ac:dyDescent="0.3">
      <c r="A585" s="163" t="s">
        <v>807</v>
      </c>
      <c r="B585" s="94" t="s">
        <v>238</v>
      </c>
      <c r="C585" s="70" t="s">
        <v>79</v>
      </c>
      <c r="D585" s="71">
        <v>1358.95</v>
      </c>
      <c r="E585" s="71">
        <v>1267.22</v>
      </c>
      <c r="F585" s="71">
        <v>1230.07</v>
      </c>
      <c r="G585" s="71">
        <v>1226.93</v>
      </c>
      <c r="H585" s="71">
        <v>1260</v>
      </c>
      <c r="I585" s="71">
        <v>1396.19</v>
      </c>
      <c r="J585" s="71">
        <v>1487.76</v>
      </c>
      <c r="K585" s="71">
        <v>1702.09</v>
      </c>
      <c r="L585" s="71">
        <v>1851.99</v>
      </c>
      <c r="M585" s="71">
        <v>1930.29</v>
      </c>
      <c r="N585" s="71">
        <v>1932.3</v>
      </c>
      <c r="O585" s="71">
        <v>1936.69</v>
      </c>
      <c r="P585" s="71">
        <v>1909.88</v>
      </c>
      <c r="Q585" s="71">
        <v>1920.73</v>
      </c>
      <c r="R585" s="71">
        <v>1895.95</v>
      </c>
      <c r="S585" s="71">
        <v>1874.84</v>
      </c>
      <c r="T585" s="71">
        <v>1867.14</v>
      </c>
      <c r="U585" s="71">
        <v>1806.98</v>
      </c>
      <c r="V585" s="71">
        <v>1852.42</v>
      </c>
      <c r="W585" s="71">
        <v>1929.32</v>
      </c>
      <c r="X585" s="71">
        <v>1890.59</v>
      </c>
      <c r="Y585" s="71">
        <v>1855.57</v>
      </c>
      <c r="Z585" s="71">
        <v>1594.56</v>
      </c>
      <c r="AA585" s="71">
        <v>1460.31</v>
      </c>
    </row>
    <row r="586" spans="1:27" ht="12.75" customHeight="1" outlineLevel="1" x14ac:dyDescent="0.3">
      <c r="A586" s="163" t="s">
        <v>808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customHeight="1" outlineLevel="1" x14ac:dyDescent="0.3">
      <c r="A587" s="163" t="s">
        <v>809</v>
      </c>
      <c r="B587" s="94" t="s">
        <v>83</v>
      </c>
      <c r="C587" s="70" t="s">
        <v>79</v>
      </c>
      <c r="D587" s="71">
        <v>5.59</v>
      </c>
      <c r="E587" s="71">
        <v>5.59</v>
      </c>
      <c r="F587" s="71">
        <v>5.59</v>
      </c>
      <c r="G587" s="71">
        <v>5.59</v>
      </c>
      <c r="H587" s="71">
        <v>5.59</v>
      </c>
      <c r="I587" s="71">
        <v>5.59</v>
      </c>
      <c r="J587" s="71">
        <v>5.59</v>
      </c>
      <c r="K587" s="71">
        <v>5.59</v>
      </c>
      <c r="L587" s="71">
        <v>5.59</v>
      </c>
      <c r="M587" s="71">
        <v>5.59</v>
      </c>
      <c r="N587" s="71">
        <v>5.59</v>
      </c>
      <c r="O587" s="71">
        <v>5.59</v>
      </c>
      <c r="P587" s="71">
        <v>5.59</v>
      </c>
      <c r="Q587" s="71">
        <v>5.59</v>
      </c>
      <c r="R587" s="71">
        <v>5.59</v>
      </c>
      <c r="S587" s="71">
        <v>5.59</v>
      </c>
      <c r="T587" s="71">
        <v>5.59</v>
      </c>
      <c r="U587" s="71">
        <v>5.59</v>
      </c>
      <c r="V587" s="71">
        <v>5.59</v>
      </c>
      <c r="W587" s="71">
        <v>5.59</v>
      </c>
      <c r="X587" s="71">
        <v>5.59</v>
      </c>
      <c r="Y587" s="71">
        <v>5.59</v>
      </c>
      <c r="Z587" s="71">
        <v>5.59</v>
      </c>
      <c r="AA587" s="71">
        <v>5.59</v>
      </c>
    </row>
    <row r="588" spans="1:27" ht="12.75" customHeight="1" outlineLevel="1" x14ac:dyDescent="0.3">
      <c r="A588" s="163" t="s">
        <v>810</v>
      </c>
      <c r="B588" s="94" t="s">
        <v>81</v>
      </c>
      <c r="C588" s="70" t="s">
        <v>79</v>
      </c>
      <c r="D588" s="71">
        <f>$D$11</f>
        <v>88.27</v>
      </c>
      <c r="E588" s="71">
        <f t="shared" ref="E588:AA588" si="341">$D$11</f>
        <v>88.27</v>
      </c>
      <c r="F588" s="71">
        <f t="shared" si="341"/>
        <v>88.27</v>
      </c>
      <c r="G588" s="71">
        <f t="shared" si="341"/>
        <v>88.27</v>
      </c>
      <c r="H588" s="71">
        <f t="shared" si="341"/>
        <v>88.27</v>
      </c>
      <c r="I588" s="71">
        <f t="shared" si="341"/>
        <v>88.27</v>
      </c>
      <c r="J588" s="71">
        <f t="shared" si="341"/>
        <v>88.27</v>
      </c>
      <c r="K588" s="71">
        <f t="shared" si="341"/>
        <v>88.27</v>
      </c>
      <c r="L588" s="71">
        <f t="shared" si="341"/>
        <v>88.27</v>
      </c>
      <c r="M588" s="71">
        <f t="shared" si="341"/>
        <v>88.27</v>
      </c>
      <c r="N588" s="71">
        <f t="shared" si="341"/>
        <v>88.27</v>
      </c>
      <c r="O588" s="71">
        <f t="shared" si="341"/>
        <v>88.27</v>
      </c>
      <c r="P588" s="71">
        <f t="shared" si="341"/>
        <v>88.27</v>
      </c>
      <c r="Q588" s="71">
        <f t="shared" si="341"/>
        <v>88.27</v>
      </c>
      <c r="R588" s="71">
        <f t="shared" si="341"/>
        <v>88.27</v>
      </c>
      <c r="S588" s="71">
        <f t="shared" si="341"/>
        <v>88.27</v>
      </c>
      <c r="T588" s="71">
        <f t="shared" si="341"/>
        <v>88.27</v>
      </c>
      <c r="U588" s="71">
        <f t="shared" si="341"/>
        <v>88.27</v>
      </c>
      <c r="V588" s="71">
        <f t="shared" si="341"/>
        <v>88.27</v>
      </c>
      <c r="W588" s="71">
        <f t="shared" si="341"/>
        <v>88.27</v>
      </c>
      <c r="X588" s="71">
        <f t="shared" si="341"/>
        <v>88.27</v>
      </c>
      <c r="Y588" s="71">
        <f t="shared" si="341"/>
        <v>88.27</v>
      </c>
      <c r="Z588" s="71">
        <f t="shared" si="341"/>
        <v>88.27</v>
      </c>
      <c r="AA588" s="71">
        <f t="shared" si="341"/>
        <v>88.27</v>
      </c>
    </row>
    <row r="589" spans="1:27" ht="13.8" x14ac:dyDescent="0.3">
      <c r="A589" s="162" t="s">
        <v>811</v>
      </c>
      <c r="B589" s="54" t="str">
        <f>"22"&amp;"."&amp;$B$662&amp;"."&amp;$B$663</f>
        <v>22.03.2024</v>
      </c>
      <c r="C589" s="134" t="s">
        <v>76</v>
      </c>
      <c r="D589" s="135">
        <f>ROUND(((D590+D591+D593+D592)/1000),5)</f>
        <v>4.9844299999999997</v>
      </c>
      <c r="E589" s="135">
        <f>ROUND(((E590+E591+E593+E592)/1000),5)</f>
        <v>4.8982999999999999</v>
      </c>
      <c r="F589" s="135">
        <f>ROUND(((F590+F591+F593+F592)/1000),5)</f>
        <v>4.8765999999999998</v>
      </c>
      <c r="G589" s="135">
        <f t="shared" ref="G589:AA589" si="342">ROUND(((G590+G591+G593+G592)/1000),5)</f>
        <v>4.8568300000000004</v>
      </c>
      <c r="H589" s="135">
        <f t="shared" si="342"/>
        <v>4.9014899999999999</v>
      </c>
      <c r="I589" s="135">
        <f t="shared" si="342"/>
        <v>5.0344699999999998</v>
      </c>
      <c r="J589" s="135">
        <f t="shared" si="342"/>
        <v>5.1358699999999997</v>
      </c>
      <c r="K589" s="135">
        <f t="shared" si="342"/>
        <v>5.4369300000000003</v>
      </c>
      <c r="L589" s="135">
        <f t="shared" si="342"/>
        <v>5.5291399999999999</v>
      </c>
      <c r="M589" s="135">
        <f t="shared" si="342"/>
        <v>5.5895099999999998</v>
      </c>
      <c r="N589" s="135">
        <f t="shared" si="342"/>
        <v>5.6232800000000003</v>
      </c>
      <c r="O589" s="135">
        <f t="shared" si="342"/>
        <v>5.63347</v>
      </c>
      <c r="P589" s="135">
        <f t="shared" si="342"/>
        <v>5.6124200000000002</v>
      </c>
      <c r="Q589" s="135">
        <f t="shared" si="342"/>
        <v>5.6185700000000001</v>
      </c>
      <c r="R589" s="135">
        <f t="shared" si="342"/>
        <v>5.5998400000000004</v>
      </c>
      <c r="S589" s="135">
        <f t="shared" si="342"/>
        <v>5.5840800000000002</v>
      </c>
      <c r="T589" s="135">
        <f t="shared" si="342"/>
        <v>5.57172</v>
      </c>
      <c r="U589" s="135">
        <f t="shared" si="342"/>
        <v>5.5193000000000003</v>
      </c>
      <c r="V589" s="135">
        <f t="shared" si="342"/>
        <v>5.5781099999999997</v>
      </c>
      <c r="W589" s="135">
        <f t="shared" si="342"/>
        <v>5.6483699999999999</v>
      </c>
      <c r="X589" s="135">
        <f t="shared" si="342"/>
        <v>5.58596</v>
      </c>
      <c r="Y589" s="135">
        <f t="shared" si="342"/>
        <v>5.5131399999999999</v>
      </c>
      <c r="Z589" s="135">
        <f t="shared" si="342"/>
        <v>5.3167099999999996</v>
      </c>
      <c r="AA589" s="135">
        <f t="shared" si="342"/>
        <v>5.1284099999999997</v>
      </c>
    </row>
    <row r="590" spans="1:27" ht="12.75" customHeight="1" outlineLevel="1" x14ac:dyDescent="0.3">
      <c r="A590" s="163" t="s">
        <v>812</v>
      </c>
      <c r="B590" s="94" t="s">
        <v>238</v>
      </c>
      <c r="C590" s="70" t="s">
        <v>79</v>
      </c>
      <c r="D590" s="71">
        <v>1330.8</v>
      </c>
      <c r="E590" s="71">
        <v>1244.67</v>
      </c>
      <c r="F590" s="71">
        <v>1222.97</v>
      </c>
      <c r="G590" s="71">
        <v>1203.2</v>
      </c>
      <c r="H590" s="71">
        <v>1247.8599999999999</v>
      </c>
      <c r="I590" s="71">
        <v>1380.84</v>
      </c>
      <c r="J590" s="71">
        <v>1482.24</v>
      </c>
      <c r="K590" s="71">
        <v>1783.3</v>
      </c>
      <c r="L590" s="71">
        <v>1875.51</v>
      </c>
      <c r="M590" s="71">
        <v>1935.88</v>
      </c>
      <c r="N590" s="71">
        <v>1969.65</v>
      </c>
      <c r="O590" s="71">
        <v>1979.84</v>
      </c>
      <c r="P590" s="71">
        <v>1958.79</v>
      </c>
      <c r="Q590" s="71">
        <v>1964.94</v>
      </c>
      <c r="R590" s="71">
        <v>1946.21</v>
      </c>
      <c r="S590" s="71">
        <v>1930.45</v>
      </c>
      <c r="T590" s="71">
        <v>1918.09</v>
      </c>
      <c r="U590" s="71">
        <v>1865.67</v>
      </c>
      <c r="V590" s="71">
        <v>1924.48</v>
      </c>
      <c r="W590" s="71">
        <v>1994.74</v>
      </c>
      <c r="X590" s="71">
        <v>1932.33</v>
      </c>
      <c r="Y590" s="71">
        <v>1859.51</v>
      </c>
      <c r="Z590" s="71">
        <v>1663.08</v>
      </c>
      <c r="AA590" s="71">
        <v>1474.78</v>
      </c>
    </row>
    <row r="591" spans="1:27" ht="12.75" customHeight="1" outlineLevel="1" x14ac:dyDescent="0.3">
      <c r="A591" s="163" t="s">
        <v>813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customHeight="1" outlineLevel="1" x14ac:dyDescent="0.3">
      <c r="A592" s="163" t="s">
        <v>814</v>
      </c>
      <c r="B592" s="94" t="s">
        <v>83</v>
      </c>
      <c r="C592" s="70" t="s">
        <v>79</v>
      </c>
      <c r="D592" s="71">
        <v>5.59</v>
      </c>
      <c r="E592" s="71">
        <v>5.59</v>
      </c>
      <c r="F592" s="71">
        <v>5.59</v>
      </c>
      <c r="G592" s="71">
        <v>5.59</v>
      </c>
      <c r="H592" s="71">
        <v>5.59</v>
      </c>
      <c r="I592" s="71">
        <v>5.59</v>
      </c>
      <c r="J592" s="71">
        <v>5.59</v>
      </c>
      <c r="K592" s="71">
        <v>5.59</v>
      </c>
      <c r="L592" s="71">
        <v>5.59</v>
      </c>
      <c r="M592" s="71">
        <v>5.59</v>
      </c>
      <c r="N592" s="71">
        <v>5.59</v>
      </c>
      <c r="O592" s="71">
        <v>5.59</v>
      </c>
      <c r="P592" s="71">
        <v>5.59</v>
      </c>
      <c r="Q592" s="71">
        <v>5.59</v>
      </c>
      <c r="R592" s="71">
        <v>5.59</v>
      </c>
      <c r="S592" s="71">
        <v>5.59</v>
      </c>
      <c r="T592" s="71">
        <v>5.59</v>
      </c>
      <c r="U592" s="71">
        <v>5.59</v>
      </c>
      <c r="V592" s="71">
        <v>5.59</v>
      </c>
      <c r="W592" s="71">
        <v>5.59</v>
      </c>
      <c r="X592" s="71">
        <v>5.59</v>
      </c>
      <c r="Y592" s="71">
        <v>5.59</v>
      </c>
      <c r="Z592" s="71">
        <v>5.59</v>
      </c>
      <c r="AA592" s="71">
        <v>5.59</v>
      </c>
    </row>
    <row r="593" spans="1:27" ht="12.75" customHeight="1" outlineLevel="1" x14ac:dyDescent="0.3">
      <c r="A593" s="163" t="s">
        <v>815</v>
      </c>
      <c r="B593" s="94" t="s">
        <v>81</v>
      </c>
      <c r="C593" s="70" t="s">
        <v>79</v>
      </c>
      <c r="D593" s="71">
        <f>$D$11</f>
        <v>88.27</v>
      </c>
      <c r="E593" s="71">
        <f t="shared" ref="E593:AA593" si="344">$D$11</f>
        <v>88.27</v>
      </c>
      <c r="F593" s="71">
        <f t="shared" si="344"/>
        <v>88.27</v>
      </c>
      <c r="G593" s="71">
        <f t="shared" si="344"/>
        <v>88.27</v>
      </c>
      <c r="H593" s="71">
        <f t="shared" si="344"/>
        <v>88.27</v>
      </c>
      <c r="I593" s="71">
        <f t="shared" si="344"/>
        <v>88.27</v>
      </c>
      <c r="J593" s="71">
        <f t="shared" si="344"/>
        <v>88.27</v>
      </c>
      <c r="K593" s="71">
        <f t="shared" si="344"/>
        <v>88.27</v>
      </c>
      <c r="L593" s="71">
        <f t="shared" si="344"/>
        <v>88.27</v>
      </c>
      <c r="M593" s="71">
        <f t="shared" si="344"/>
        <v>88.27</v>
      </c>
      <c r="N593" s="71">
        <f t="shared" si="344"/>
        <v>88.27</v>
      </c>
      <c r="O593" s="71">
        <f t="shared" si="344"/>
        <v>88.27</v>
      </c>
      <c r="P593" s="71">
        <f t="shared" si="344"/>
        <v>88.27</v>
      </c>
      <c r="Q593" s="71">
        <f t="shared" si="344"/>
        <v>88.27</v>
      </c>
      <c r="R593" s="71">
        <f t="shared" si="344"/>
        <v>88.27</v>
      </c>
      <c r="S593" s="71">
        <f t="shared" si="344"/>
        <v>88.27</v>
      </c>
      <c r="T593" s="71">
        <f t="shared" si="344"/>
        <v>88.27</v>
      </c>
      <c r="U593" s="71">
        <f t="shared" si="344"/>
        <v>88.27</v>
      </c>
      <c r="V593" s="71">
        <f t="shared" si="344"/>
        <v>88.27</v>
      </c>
      <c r="W593" s="71">
        <f t="shared" si="344"/>
        <v>88.27</v>
      </c>
      <c r="X593" s="71">
        <f t="shared" si="344"/>
        <v>88.27</v>
      </c>
      <c r="Y593" s="71">
        <f t="shared" si="344"/>
        <v>88.27</v>
      </c>
      <c r="Z593" s="71">
        <f t="shared" si="344"/>
        <v>88.27</v>
      </c>
      <c r="AA593" s="71">
        <f t="shared" si="344"/>
        <v>88.27</v>
      </c>
    </row>
    <row r="594" spans="1:27" ht="13.8" x14ac:dyDescent="0.3">
      <c r="A594" s="162" t="s">
        <v>816</v>
      </c>
      <c r="B594" s="54" t="str">
        <f>"23"&amp;"."&amp;$B$662&amp;"."&amp;$B$663</f>
        <v>23.03.2024</v>
      </c>
      <c r="C594" s="134" t="s">
        <v>76</v>
      </c>
      <c r="D594" s="135">
        <f>ROUND(((D595+D596+D598+D597)/1000),5)</f>
        <v>5.2069999999999999</v>
      </c>
      <c r="E594" s="135">
        <f>ROUND(((E595+E596+E598+E597)/1000),5)</f>
        <v>5.1252899999999997</v>
      </c>
      <c r="F594" s="135">
        <f>ROUND(((F595+F596+F598+F597)/1000),5)</f>
        <v>5.0668600000000001</v>
      </c>
      <c r="G594" s="135">
        <f t="shared" ref="G594:AA594" si="345">ROUND(((G595+G596+G598+G597)/1000),5)</f>
        <v>5.05253</v>
      </c>
      <c r="H594" s="135">
        <f t="shared" si="345"/>
        <v>5.0697299999999998</v>
      </c>
      <c r="I594" s="135">
        <f t="shared" si="345"/>
        <v>5.11578</v>
      </c>
      <c r="J594" s="135">
        <f t="shared" si="345"/>
        <v>5.1357600000000003</v>
      </c>
      <c r="K594" s="135">
        <f t="shared" si="345"/>
        <v>5.3025700000000002</v>
      </c>
      <c r="L594" s="135">
        <f t="shared" si="345"/>
        <v>5.5263499999999999</v>
      </c>
      <c r="M594" s="135">
        <f t="shared" si="345"/>
        <v>5.6456799999999996</v>
      </c>
      <c r="N594" s="135">
        <f t="shared" si="345"/>
        <v>5.7176200000000001</v>
      </c>
      <c r="O594" s="135">
        <f t="shared" si="345"/>
        <v>5.7097699999999998</v>
      </c>
      <c r="P594" s="135">
        <f t="shared" si="345"/>
        <v>5.6773300000000004</v>
      </c>
      <c r="Q594" s="135">
        <f t="shared" si="345"/>
        <v>5.6729500000000002</v>
      </c>
      <c r="R594" s="135">
        <f t="shared" si="345"/>
        <v>5.6360299999999999</v>
      </c>
      <c r="S594" s="135">
        <f t="shared" si="345"/>
        <v>5.61226</v>
      </c>
      <c r="T594" s="135">
        <f t="shared" si="345"/>
        <v>5.6176199999999996</v>
      </c>
      <c r="U594" s="135">
        <f t="shared" si="345"/>
        <v>5.61402</v>
      </c>
      <c r="V594" s="135">
        <f t="shared" si="345"/>
        <v>5.6595800000000001</v>
      </c>
      <c r="W594" s="135">
        <f t="shared" si="345"/>
        <v>5.7944300000000002</v>
      </c>
      <c r="X594" s="135">
        <f t="shared" si="345"/>
        <v>5.7106399999999997</v>
      </c>
      <c r="Y594" s="135">
        <f t="shared" si="345"/>
        <v>5.5919600000000003</v>
      </c>
      <c r="Z594" s="135">
        <f t="shared" si="345"/>
        <v>5.4158799999999996</v>
      </c>
      <c r="AA594" s="135">
        <f t="shared" si="345"/>
        <v>5.2473400000000003</v>
      </c>
    </row>
    <row r="595" spans="1:27" ht="12.75" customHeight="1" outlineLevel="1" x14ac:dyDescent="0.3">
      <c r="A595" s="163" t="s">
        <v>817</v>
      </c>
      <c r="B595" s="94" t="s">
        <v>238</v>
      </c>
      <c r="C595" s="70" t="s">
        <v>79</v>
      </c>
      <c r="D595" s="71">
        <v>1553.37</v>
      </c>
      <c r="E595" s="71">
        <v>1471.66</v>
      </c>
      <c r="F595" s="71">
        <v>1413.23</v>
      </c>
      <c r="G595" s="71">
        <v>1398.9</v>
      </c>
      <c r="H595" s="71">
        <v>1416.1</v>
      </c>
      <c r="I595" s="71">
        <v>1462.15</v>
      </c>
      <c r="J595" s="71">
        <v>1482.13</v>
      </c>
      <c r="K595" s="71">
        <v>1648.94</v>
      </c>
      <c r="L595" s="71">
        <v>1872.72</v>
      </c>
      <c r="M595" s="71">
        <v>1992.05</v>
      </c>
      <c r="N595" s="71">
        <v>2063.9899999999998</v>
      </c>
      <c r="O595" s="71">
        <v>2056.14</v>
      </c>
      <c r="P595" s="71">
        <v>2023.7</v>
      </c>
      <c r="Q595" s="71">
        <v>2019.32</v>
      </c>
      <c r="R595" s="71">
        <v>1982.4</v>
      </c>
      <c r="S595" s="71">
        <v>1958.63</v>
      </c>
      <c r="T595" s="71">
        <v>1963.99</v>
      </c>
      <c r="U595" s="71">
        <v>1960.39</v>
      </c>
      <c r="V595" s="71">
        <v>2005.95</v>
      </c>
      <c r="W595" s="71">
        <v>2140.8000000000002</v>
      </c>
      <c r="X595" s="71">
        <v>2057.0100000000002</v>
      </c>
      <c r="Y595" s="71">
        <v>1938.33</v>
      </c>
      <c r="Z595" s="71">
        <v>1762.25</v>
      </c>
      <c r="AA595" s="71">
        <v>1593.71</v>
      </c>
    </row>
    <row r="596" spans="1:27" ht="12.75" customHeight="1" outlineLevel="1" x14ac:dyDescent="0.3">
      <c r="A596" s="163" t="s">
        <v>818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customHeight="1" outlineLevel="1" x14ac:dyDescent="0.3">
      <c r="A597" s="163" t="s">
        <v>819</v>
      </c>
      <c r="B597" s="94" t="s">
        <v>83</v>
      </c>
      <c r="C597" s="70" t="s">
        <v>79</v>
      </c>
      <c r="D597" s="71">
        <v>5.59</v>
      </c>
      <c r="E597" s="71">
        <v>5.59</v>
      </c>
      <c r="F597" s="71">
        <v>5.59</v>
      </c>
      <c r="G597" s="71">
        <v>5.59</v>
      </c>
      <c r="H597" s="71">
        <v>5.59</v>
      </c>
      <c r="I597" s="71">
        <v>5.59</v>
      </c>
      <c r="J597" s="71">
        <v>5.59</v>
      </c>
      <c r="K597" s="71">
        <v>5.59</v>
      </c>
      <c r="L597" s="71">
        <v>5.59</v>
      </c>
      <c r="M597" s="71">
        <v>5.59</v>
      </c>
      <c r="N597" s="71">
        <v>5.59</v>
      </c>
      <c r="O597" s="71">
        <v>5.59</v>
      </c>
      <c r="P597" s="71">
        <v>5.59</v>
      </c>
      <c r="Q597" s="71">
        <v>5.59</v>
      </c>
      <c r="R597" s="71">
        <v>5.59</v>
      </c>
      <c r="S597" s="71">
        <v>5.59</v>
      </c>
      <c r="T597" s="71">
        <v>5.59</v>
      </c>
      <c r="U597" s="71">
        <v>5.59</v>
      </c>
      <c r="V597" s="71">
        <v>5.59</v>
      </c>
      <c r="W597" s="71">
        <v>5.59</v>
      </c>
      <c r="X597" s="71">
        <v>5.59</v>
      </c>
      <c r="Y597" s="71">
        <v>5.59</v>
      </c>
      <c r="Z597" s="71">
        <v>5.59</v>
      </c>
      <c r="AA597" s="71">
        <v>5.59</v>
      </c>
    </row>
    <row r="598" spans="1:27" ht="12.75" customHeight="1" outlineLevel="1" x14ac:dyDescent="0.3">
      <c r="A598" s="163" t="s">
        <v>820</v>
      </c>
      <c r="B598" s="94" t="s">
        <v>81</v>
      </c>
      <c r="C598" s="70" t="s">
        <v>79</v>
      </c>
      <c r="D598" s="71">
        <f>$D$11</f>
        <v>88.27</v>
      </c>
      <c r="E598" s="71">
        <f t="shared" ref="E598:AA598" si="347">$D$11</f>
        <v>88.27</v>
      </c>
      <c r="F598" s="71">
        <f t="shared" si="347"/>
        <v>88.27</v>
      </c>
      <c r="G598" s="71">
        <f t="shared" si="347"/>
        <v>88.27</v>
      </c>
      <c r="H598" s="71">
        <f t="shared" si="347"/>
        <v>88.27</v>
      </c>
      <c r="I598" s="71">
        <f t="shared" si="347"/>
        <v>88.27</v>
      </c>
      <c r="J598" s="71">
        <f t="shared" si="347"/>
        <v>88.27</v>
      </c>
      <c r="K598" s="71">
        <f t="shared" si="347"/>
        <v>88.27</v>
      </c>
      <c r="L598" s="71">
        <f t="shared" si="347"/>
        <v>88.27</v>
      </c>
      <c r="M598" s="71">
        <f t="shared" si="347"/>
        <v>88.27</v>
      </c>
      <c r="N598" s="71">
        <f t="shared" si="347"/>
        <v>88.27</v>
      </c>
      <c r="O598" s="71">
        <f t="shared" si="347"/>
        <v>88.27</v>
      </c>
      <c r="P598" s="71">
        <f t="shared" si="347"/>
        <v>88.27</v>
      </c>
      <c r="Q598" s="71">
        <f t="shared" si="347"/>
        <v>88.27</v>
      </c>
      <c r="R598" s="71">
        <f t="shared" si="347"/>
        <v>88.27</v>
      </c>
      <c r="S598" s="71">
        <f t="shared" si="347"/>
        <v>88.27</v>
      </c>
      <c r="T598" s="71">
        <f t="shared" si="347"/>
        <v>88.27</v>
      </c>
      <c r="U598" s="71">
        <f t="shared" si="347"/>
        <v>88.27</v>
      </c>
      <c r="V598" s="71">
        <f t="shared" si="347"/>
        <v>88.27</v>
      </c>
      <c r="W598" s="71">
        <f t="shared" si="347"/>
        <v>88.27</v>
      </c>
      <c r="X598" s="71">
        <f t="shared" si="347"/>
        <v>88.27</v>
      </c>
      <c r="Y598" s="71">
        <f t="shared" si="347"/>
        <v>88.27</v>
      </c>
      <c r="Z598" s="71">
        <f t="shared" si="347"/>
        <v>88.27</v>
      </c>
      <c r="AA598" s="71">
        <f t="shared" si="347"/>
        <v>88.27</v>
      </c>
    </row>
    <row r="599" spans="1:27" ht="13.8" x14ac:dyDescent="0.3">
      <c r="A599" s="162" t="s">
        <v>821</v>
      </c>
      <c r="B599" s="54" t="str">
        <f>"24"&amp;"."&amp;$B$662&amp;"."&amp;$B$663</f>
        <v>24.03.2024</v>
      </c>
      <c r="C599" s="134" t="s">
        <v>76</v>
      </c>
      <c r="D599" s="135">
        <f>ROUND(((D600+D601+D603+D602)/1000),5)</f>
        <v>5.1038899999999998</v>
      </c>
      <c r="E599" s="135">
        <f>ROUND(((E600+E601+E603+E602)/1000),5)</f>
        <v>4.9370200000000004</v>
      </c>
      <c r="F599" s="135">
        <f>ROUND(((F600+F601+F603+F602)/1000),5)</f>
        <v>4.8819400000000002</v>
      </c>
      <c r="G599" s="135">
        <f t="shared" ref="G599:AA599" si="348">ROUND(((G600+G601+G603+G602)/1000),5)</f>
        <v>4.8740100000000002</v>
      </c>
      <c r="H599" s="135">
        <f t="shared" si="348"/>
        <v>4.8747299999999996</v>
      </c>
      <c r="I599" s="135">
        <f t="shared" si="348"/>
        <v>4.8860900000000003</v>
      </c>
      <c r="J599" s="135">
        <f t="shared" si="348"/>
        <v>4.9086100000000004</v>
      </c>
      <c r="K599" s="135">
        <f t="shared" si="348"/>
        <v>5.0782800000000003</v>
      </c>
      <c r="L599" s="135">
        <f t="shared" si="348"/>
        <v>5.21427</v>
      </c>
      <c r="M599" s="135">
        <f t="shared" si="348"/>
        <v>5.4009499999999999</v>
      </c>
      <c r="N599" s="135">
        <f t="shared" si="348"/>
        <v>5.4415899999999997</v>
      </c>
      <c r="O599" s="135">
        <f t="shared" si="348"/>
        <v>5.4586399999999999</v>
      </c>
      <c r="P599" s="135">
        <f t="shared" si="348"/>
        <v>5.4482400000000002</v>
      </c>
      <c r="Q599" s="135">
        <f t="shared" si="348"/>
        <v>5.4464399999999999</v>
      </c>
      <c r="R599" s="135">
        <f t="shared" si="348"/>
        <v>5.4368100000000004</v>
      </c>
      <c r="S599" s="135">
        <f t="shared" si="348"/>
        <v>5.4368600000000002</v>
      </c>
      <c r="T599" s="135">
        <f t="shared" si="348"/>
        <v>5.4445499999999996</v>
      </c>
      <c r="U599" s="135">
        <f t="shared" si="348"/>
        <v>5.4544800000000002</v>
      </c>
      <c r="V599" s="135">
        <f t="shared" si="348"/>
        <v>5.5136099999999999</v>
      </c>
      <c r="W599" s="135">
        <f t="shared" si="348"/>
        <v>5.6477500000000003</v>
      </c>
      <c r="X599" s="135">
        <f t="shared" si="348"/>
        <v>5.5589700000000004</v>
      </c>
      <c r="Y599" s="135">
        <f t="shared" si="348"/>
        <v>5.4316800000000001</v>
      </c>
      <c r="Z599" s="135">
        <f t="shared" si="348"/>
        <v>5.2823500000000001</v>
      </c>
      <c r="AA599" s="135">
        <f t="shared" si="348"/>
        <v>5.1292299999999997</v>
      </c>
    </row>
    <row r="600" spans="1:27" ht="12.75" customHeight="1" outlineLevel="1" x14ac:dyDescent="0.3">
      <c r="A600" s="163" t="s">
        <v>822</v>
      </c>
      <c r="B600" s="94" t="s">
        <v>238</v>
      </c>
      <c r="C600" s="70" t="s">
        <v>79</v>
      </c>
      <c r="D600" s="71">
        <v>1450.26</v>
      </c>
      <c r="E600" s="71">
        <v>1283.3900000000001</v>
      </c>
      <c r="F600" s="71">
        <v>1228.31</v>
      </c>
      <c r="G600" s="71">
        <v>1220.3800000000001</v>
      </c>
      <c r="H600" s="71">
        <v>1221.0999999999999</v>
      </c>
      <c r="I600" s="71">
        <v>1232.46</v>
      </c>
      <c r="J600" s="71">
        <v>1254.98</v>
      </c>
      <c r="K600" s="71">
        <v>1424.65</v>
      </c>
      <c r="L600" s="71">
        <v>1560.64</v>
      </c>
      <c r="M600" s="71">
        <v>1747.32</v>
      </c>
      <c r="N600" s="71">
        <v>1787.96</v>
      </c>
      <c r="O600" s="71">
        <v>1805.01</v>
      </c>
      <c r="P600" s="71">
        <v>1794.61</v>
      </c>
      <c r="Q600" s="71">
        <v>1792.81</v>
      </c>
      <c r="R600" s="71">
        <v>1783.18</v>
      </c>
      <c r="S600" s="71">
        <v>1783.23</v>
      </c>
      <c r="T600" s="71">
        <v>1790.92</v>
      </c>
      <c r="U600" s="71">
        <v>1800.85</v>
      </c>
      <c r="V600" s="71">
        <v>1859.98</v>
      </c>
      <c r="W600" s="71">
        <v>1994.12</v>
      </c>
      <c r="X600" s="71">
        <v>1905.34</v>
      </c>
      <c r="Y600" s="71">
        <v>1778.05</v>
      </c>
      <c r="Z600" s="71">
        <v>1628.72</v>
      </c>
      <c r="AA600" s="71">
        <v>1475.6</v>
      </c>
    </row>
    <row r="601" spans="1:27" ht="12.75" customHeight="1" outlineLevel="1" x14ac:dyDescent="0.3">
      <c r="A601" s="163" t="s">
        <v>823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customHeight="1" outlineLevel="1" x14ac:dyDescent="0.3">
      <c r="A602" s="163" t="s">
        <v>824</v>
      </c>
      <c r="B602" s="94" t="s">
        <v>83</v>
      </c>
      <c r="C602" s="70" t="s">
        <v>79</v>
      </c>
      <c r="D602" s="71">
        <v>5.59</v>
      </c>
      <c r="E602" s="71">
        <v>5.59</v>
      </c>
      <c r="F602" s="71">
        <v>5.59</v>
      </c>
      <c r="G602" s="71">
        <v>5.59</v>
      </c>
      <c r="H602" s="71">
        <v>5.59</v>
      </c>
      <c r="I602" s="71">
        <v>5.59</v>
      </c>
      <c r="J602" s="71">
        <v>5.59</v>
      </c>
      <c r="K602" s="71">
        <v>5.59</v>
      </c>
      <c r="L602" s="71">
        <v>5.59</v>
      </c>
      <c r="M602" s="71">
        <v>5.59</v>
      </c>
      <c r="N602" s="71">
        <v>5.59</v>
      </c>
      <c r="O602" s="71">
        <v>5.59</v>
      </c>
      <c r="P602" s="71">
        <v>5.59</v>
      </c>
      <c r="Q602" s="71">
        <v>5.59</v>
      </c>
      <c r="R602" s="71">
        <v>5.59</v>
      </c>
      <c r="S602" s="71">
        <v>5.59</v>
      </c>
      <c r="T602" s="71">
        <v>5.59</v>
      </c>
      <c r="U602" s="71">
        <v>5.59</v>
      </c>
      <c r="V602" s="71">
        <v>5.59</v>
      </c>
      <c r="W602" s="71">
        <v>5.59</v>
      </c>
      <c r="X602" s="71">
        <v>5.59</v>
      </c>
      <c r="Y602" s="71">
        <v>5.59</v>
      </c>
      <c r="Z602" s="71">
        <v>5.59</v>
      </c>
      <c r="AA602" s="71">
        <v>5.59</v>
      </c>
    </row>
    <row r="603" spans="1:27" ht="12.75" customHeight="1" outlineLevel="1" x14ac:dyDescent="0.3">
      <c r="A603" s="163" t="s">
        <v>825</v>
      </c>
      <c r="B603" s="94" t="s">
        <v>81</v>
      </c>
      <c r="C603" s="70" t="s">
        <v>79</v>
      </c>
      <c r="D603" s="71">
        <f>$D$11</f>
        <v>88.27</v>
      </c>
      <c r="E603" s="71">
        <f t="shared" ref="E603:AA603" si="350">$D$11</f>
        <v>88.27</v>
      </c>
      <c r="F603" s="71">
        <f t="shared" si="350"/>
        <v>88.27</v>
      </c>
      <c r="G603" s="71">
        <f t="shared" si="350"/>
        <v>88.27</v>
      </c>
      <c r="H603" s="71">
        <f t="shared" si="350"/>
        <v>88.27</v>
      </c>
      <c r="I603" s="71">
        <f t="shared" si="350"/>
        <v>88.27</v>
      </c>
      <c r="J603" s="71">
        <f t="shared" si="350"/>
        <v>88.27</v>
      </c>
      <c r="K603" s="71">
        <f t="shared" si="350"/>
        <v>88.27</v>
      </c>
      <c r="L603" s="71">
        <f t="shared" si="350"/>
        <v>88.27</v>
      </c>
      <c r="M603" s="71">
        <f t="shared" si="350"/>
        <v>88.27</v>
      </c>
      <c r="N603" s="71">
        <f t="shared" si="350"/>
        <v>88.27</v>
      </c>
      <c r="O603" s="71">
        <f t="shared" si="350"/>
        <v>88.27</v>
      </c>
      <c r="P603" s="71">
        <f t="shared" si="350"/>
        <v>88.27</v>
      </c>
      <c r="Q603" s="71">
        <f t="shared" si="350"/>
        <v>88.27</v>
      </c>
      <c r="R603" s="71">
        <f t="shared" si="350"/>
        <v>88.27</v>
      </c>
      <c r="S603" s="71">
        <f t="shared" si="350"/>
        <v>88.27</v>
      </c>
      <c r="T603" s="71">
        <f t="shared" si="350"/>
        <v>88.27</v>
      </c>
      <c r="U603" s="71">
        <f t="shared" si="350"/>
        <v>88.27</v>
      </c>
      <c r="V603" s="71">
        <f t="shared" si="350"/>
        <v>88.27</v>
      </c>
      <c r="W603" s="71">
        <f t="shared" si="350"/>
        <v>88.27</v>
      </c>
      <c r="X603" s="71">
        <f t="shared" si="350"/>
        <v>88.27</v>
      </c>
      <c r="Y603" s="71">
        <f t="shared" si="350"/>
        <v>88.27</v>
      </c>
      <c r="Z603" s="71">
        <f t="shared" si="350"/>
        <v>88.27</v>
      </c>
      <c r="AA603" s="71">
        <f t="shared" si="350"/>
        <v>88.27</v>
      </c>
    </row>
    <row r="604" spans="1:27" ht="13.8" x14ac:dyDescent="0.3">
      <c r="A604" s="162" t="s">
        <v>826</v>
      </c>
      <c r="B604" s="54" t="str">
        <f>"25"&amp;"."&amp;$B$662&amp;"."&amp;$B$663</f>
        <v>25.03.2024</v>
      </c>
      <c r="C604" s="134" t="s">
        <v>76</v>
      </c>
      <c r="D604" s="135">
        <f>ROUND(((D605+D606+D608+D607)/1000),5)</f>
        <v>5.1311400000000003</v>
      </c>
      <c r="E604" s="135">
        <f>ROUND(((E605+E606+E608+E607)/1000),5)</f>
        <v>4.9918399999999998</v>
      </c>
      <c r="F604" s="135">
        <f>ROUND(((F605+F606+F608+F607)/1000),5)</f>
        <v>4.9363599999999996</v>
      </c>
      <c r="G604" s="135">
        <f t="shared" ref="G604:AA604" si="351">ROUND(((G605+G606+G608+G607)/1000),5)</f>
        <v>4.9215499999999999</v>
      </c>
      <c r="H604" s="135">
        <f t="shared" si="351"/>
        <v>5.02189</v>
      </c>
      <c r="I604" s="135">
        <f t="shared" si="351"/>
        <v>5.1174200000000001</v>
      </c>
      <c r="J604" s="135">
        <f t="shared" si="351"/>
        <v>5.1920599999999997</v>
      </c>
      <c r="K604" s="135">
        <f t="shared" si="351"/>
        <v>5.4310700000000001</v>
      </c>
      <c r="L604" s="135">
        <f t="shared" si="351"/>
        <v>5.6006099999999996</v>
      </c>
      <c r="M604" s="135">
        <f t="shared" si="351"/>
        <v>5.6663100000000002</v>
      </c>
      <c r="N604" s="135">
        <f t="shared" si="351"/>
        <v>5.67706</v>
      </c>
      <c r="O604" s="135">
        <f t="shared" si="351"/>
        <v>5.6919000000000004</v>
      </c>
      <c r="P604" s="135">
        <f t="shared" si="351"/>
        <v>5.6832099999999999</v>
      </c>
      <c r="Q604" s="135">
        <f t="shared" si="351"/>
        <v>5.6888399999999999</v>
      </c>
      <c r="R604" s="135">
        <f t="shared" si="351"/>
        <v>5.6803699999999999</v>
      </c>
      <c r="S604" s="135">
        <f t="shared" si="351"/>
        <v>5.6764999999999999</v>
      </c>
      <c r="T604" s="135">
        <f t="shared" si="351"/>
        <v>5.6729599999999998</v>
      </c>
      <c r="U604" s="135">
        <f t="shared" si="351"/>
        <v>5.5971700000000002</v>
      </c>
      <c r="V604" s="135">
        <f t="shared" si="351"/>
        <v>5.6147799999999997</v>
      </c>
      <c r="W604" s="135">
        <f t="shared" si="351"/>
        <v>5.6763899999999996</v>
      </c>
      <c r="X604" s="135">
        <f t="shared" si="351"/>
        <v>5.6315200000000001</v>
      </c>
      <c r="Y604" s="135">
        <f t="shared" si="351"/>
        <v>5.5352399999999999</v>
      </c>
      <c r="Z604" s="135">
        <f t="shared" si="351"/>
        <v>5.2538499999999999</v>
      </c>
      <c r="AA604" s="135">
        <f t="shared" si="351"/>
        <v>5.1457699999999997</v>
      </c>
    </row>
    <row r="605" spans="1:27" ht="12.75" customHeight="1" outlineLevel="1" x14ac:dyDescent="0.3">
      <c r="A605" s="163" t="s">
        <v>827</v>
      </c>
      <c r="B605" s="94" t="s">
        <v>238</v>
      </c>
      <c r="C605" s="70" t="s">
        <v>79</v>
      </c>
      <c r="D605" s="71">
        <v>1477.51</v>
      </c>
      <c r="E605" s="71">
        <v>1338.21</v>
      </c>
      <c r="F605" s="71">
        <v>1282.73</v>
      </c>
      <c r="G605" s="71">
        <v>1267.92</v>
      </c>
      <c r="H605" s="71">
        <v>1368.26</v>
      </c>
      <c r="I605" s="71">
        <v>1463.79</v>
      </c>
      <c r="J605" s="71">
        <v>1538.43</v>
      </c>
      <c r="K605" s="71">
        <v>1777.44</v>
      </c>
      <c r="L605" s="71">
        <v>1946.98</v>
      </c>
      <c r="M605" s="71">
        <v>2012.68</v>
      </c>
      <c r="N605" s="71">
        <v>2023.43</v>
      </c>
      <c r="O605" s="71">
        <v>2038.27</v>
      </c>
      <c r="P605" s="71">
        <v>2029.58</v>
      </c>
      <c r="Q605" s="71">
        <v>2035.21</v>
      </c>
      <c r="R605" s="71">
        <v>2026.74</v>
      </c>
      <c r="S605" s="71">
        <v>2022.87</v>
      </c>
      <c r="T605" s="71">
        <v>2019.33</v>
      </c>
      <c r="U605" s="71">
        <v>1943.54</v>
      </c>
      <c r="V605" s="71">
        <v>1961.15</v>
      </c>
      <c r="W605" s="71">
        <v>2022.76</v>
      </c>
      <c r="X605" s="71">
        <v>1977.89</v>
      </c>
      <c r="Y605" s="71">
        <v>1881.61</v>
      </c>
      <c r="Z605" s="71">
        <v>1600.22</v>
      </c>
      <c r="AA605" s="71">
        <v>1492.14</v>
      </c>
    </row>
    <row r="606" spans="1:27" ht="12.75" customHeight="1" outlineLevel="1" x14ac:dyDescent="0.3">
      <c r="A606" s="163" t="s">
        <v>828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customHeight="1" outlineLevel="1" x14ac:dyDescent="0.3">
      <c r="A607" s="163" t="s">
        <v>829</v>
      </c>
      <c r="B607" s="94" t="s">
        <v>83</v>
      </c>
      <c r="C607" s="70" t="s">
        <v>79</v>
      </c>
      <c r="D607" s="71">
        <v>5.59</v>
      </c>
      <c r="E607" s="71">
        <v>5.59</v>
      </c>
      <c r="F607" s="71">
        <v>5.59</v>
      </c>
      <c r="G607" s="71">
        <v>5.59</v>
      </c>
      <c r="H607" s="71">
        <v>5.59</v>
      </c>
      <c r="I607" s="71">
        <v>5.59</v>
      </c>
      <c r="J607" s="71">
        <v>5.59</v>
      </c>
      <c r="K607" s="71">
        <v>5.59</v>
      </c>
      <c r="L607" s="71">
        <v>5.59</v>
      </c>
      <c r="M607" s="71">
        <v>5.59</v>
      </c>
      <c r="N607" s="71">
        <v>5.59</v>
      </c>
      <c r="O607" s="71">
        <v>5.59</v>
      </c>
      <c r="P607" s="71">
        <v>5.59</v>
      </c>
      <c r="Q607" s="71">
        <v>5.59</v>
      </c>
      <c r="R607" s="71">
        <v>5.59</v>
      </c>
      <c r="S607" s="71">
        <v>5.59</v>
      </c>
      <c r="T607" s="71">
        <v>5.59</v>
      </c>
      <c r="U607" s="71">
        <v>5.59</v>
      </c>
      <c r="V607" s="71">
        <v>5.59</v>
      </c>
      <c r="W607" s="71">
        <v>5.59</v>
      </c>
      <c r="X607" s="71">
        <v>5.59</v>
      </c>
      <c r="Y607" s="71">
        <v>5.59</v>
      </c>
      <c r="Z607" s="71">
        <v>5.59</v>
      </c>
      <c r="AA607" s="71">
        <v>5.59</v>
      </c>
    </row>
    <row r="608" spans="1:27" ht="12.75" customHeight="1" outlineLevel="1" x14ac:dyDescent="0.3">
      <c r="A608" s="163" t="s">
        <v>830</v>
      </c>
      <c r="B608" s="94" t="s">
        <v>81</v>
      </c>
      <c r="C608" s="70" t="s">
        <v>79</v>
      </c>
      <c r="D608" s="71">
        <f>$D$11</f>
        <v>88.27</v>
      </c>
      <c r="E608" s="71">
        <f t="shared" ref="E608:AA608" si="353">$D$11</f>
        <v>88.27</v>
      </c>
      <c r="F608" s="71">
        <f t="shared" si="353"/>
        <v>88.27</v>
      </c>
      <c r="G608" s="71">
        <f t="shared" si="353"/>
        <v>88.27</v>
      </c>
      <c r="H608" s="71">
        <f t="shared" si="353"/>
        <v>88.27</v>
      </c>
      <c r="I608" s="71">
        <f t="shared" si="353"/>
        <v>88.27</v>
      </c>
      <c r="J608" s="71">
        <f t="shared" si="353"/>
        <v>88.27</v>
      </c>
      <c r="K608" s="71">
        <f t="shared" si="353"/>
        <v>88.27</v>
      </c>
      <c r="L608" s="71">
        <f t="shared" si="353"/>
        <v>88.27</v>
      </c>
      <c r="M608" s="71">
        <f t="shared" si="353"/>
        <v>88.27</v>
      </c>
      <c r="N608" s="71">
        <f t="shared" si="353"/>
        <v>88.27</v>
      </c>
      <c r="O608" s="71">
        <f t="shared" si="353"/>
        <v>88.27</v>
      </c>
      <c r="P608" s="71">
        <f t="shared" si="353"/>
        <v>88.27</v>
      </c>
      <c r="Q608" s="71">
        <f t="shared" si="353"/>
        <v>88.27</v>
      </c>
      <c r="R608" s="71">
        <f t="shared" si="353"/>
        <v>88.27</v>
      </c>
      <c r="S608" s="71">
        <f t="shared" si="353"/>
        <v>88.27</v>
      </c>
      <c r="T608" s="71">
        <f t="shared" si="353"/>
        <v>88.27</v>
      </c>
      <c r="U608" s="71">
        <f t="shared" si="353"/>
        <v>88.27</v>
      </c>
      <c r="V608" s="71">
        <f t="shared" si="353"/>
        <v>88.27</v>
      </c>
      <c r="W608" s="71">
        <f t="shared" si="353"/>
        <v>88.27</v>
      </c>
      <c r="X608" s="71">
        <f t="shared" si="353"/>
        <v>88.27</v>
      </c>
      <c r="Y608" s="71">
        <f t="shared" si="353"/>
        <v>88.27</v>
      </c>
      <c r="Z608" s="71">
        <f t="shared" si="353"/>
        <v>88.27</v>
      </c>
      <c r="AA608" s="71">
        <f t="shared" si="353"/>
        <v>88.27</v>
      </c>
    </row>
    <row r="609" spans="1:27" ht="13.8" x14ac:dyDescent="0.3">
      <c r="A609" s="162" t="s">
        <v>831</v>
      </c>
      <c r="B609" s="54" t="str">
        <f>"26"&amp;"."&amp;$B$662&amp;"."&amp;$B$663</f>
        <v>26.03.2024</v>
      </c>
      <c r="C609" s="134" t="s">
        <v>76</v>
      </c>
      <c r="D609" s="135">
        <f>ROUND(((D610+D611+D613+D612)/1000),5)</f>
        <v>5.0499000000000001</v>
      </c>
      <c r="E609" s="135">
        <f>ROUND(((E610+E611+E613+E612)/1000),5)</f>
        <v>4.9457700000000004</v>
      </c>
      <c r="F609" s="135">
        <f>ROUND(((F610+F611+F613+F612)/1000),5)</f>
        <v>4.8934899999999999</v>
      </c>
      <c r="G609" s="135">
        <f t="shared" ref="G609:AA609" si="354">ROUND(((G610+G611+G613+G612)/1000),5)</f>
        <v>4.8926999999999996</v>
      </c>
      <c r="H609" s="135">
        <f t="shared" si="354"/>
        <v>4.9323800000000002</v>
      </c>
      <c r="I609" s="135">
        <f t="shared" si="354"/>
        <v>5.0785299999999998</v>
      </c>
      <c r="J609" s="135">
        <f t="shared" si="354"/>
        <v>5.1843599999999999</v>
      </c>
      <c r="K609" s="135">
        <f t="shared" si="354"/>
        <v>5.4594100000000001</v>
      </c>
      <c r="L609" s="135">
        <f t="shared" si="354"/>
        <v>5.5469799999999996</v>
      </c>
      <c r="M609" s="135">
        <f t="shared" si="354"/>
        <v>5.6111199999999997</v>
      </c>
      <c r="N609" s="135">
        <f t="shared" si="354"/>
        <v>5.64072</v>
      </c>
      <c r="O609" s="135">
        <f t="shared" si="354"/>
        <v>5.6713800000000001</v>
      </c>
      <c r="P609" s="135">
        <f t="shared" si="354"/>
        <v>5.6386099999999999</v>
      </c>
      <c r="Q609" s="135">
        <f t="shared" si="354"/>
        <v>5.6404500000000004</v>
      </c>
      <c r="R609" s="135">
        <f t="shared" si="354"/>
        <v>5.6286500000000004</v>
      </c>
      <c r="S609" s="135">
        <f t="shared" si="354"/>
        <v>5.60459</v>
      </c>
      <c r="T609" s="135">
        <f t="shared" si="354"/>
        <v>5.5957100000000004</v>
      </c>
      <c r="U609" s="135">
        <f t="shared" si="354"/>
        <v>5.5480499999999999</v>
      </c>
      <c r="V609" s="135">
        <f t="shared" si="354"/>
        <v>5.5744800000000003</v>
      </c>
      <c r="W609" s="135">
        <f t="shared" si="354"/>
        <v>5.6050300000000002</v>
      </c>
      <c r="X609" s="135">
        <f t="shared" si="354"/>
        <v>5.5892499999999998</v>
      </c>
      <c r="Y609" s="135">
        <f t="shared" si="354"/>
        <v>5.4969099999999997</v>
      </c>
      <c r="Z609" s="135">
        <f t="shared" si="354"/>
        <v>5.2567500000000003</v>
      </c>
      <c r="AA609" s="135">
        <f t="shared" si="354"/>
        <v>5.1347300000000002</v>
      </c>
    </row>
    <row r="610" spans="1:27" ht="12.75" customHeight="1" outlineLevel="1" x14ac:dyDescent="0.3">
      <c r="A610" s="163" t="s">
        <v>832</v>
      </c>
      <c r="B610" s="94" t="s">
        <v>238</v>
      </c>
      <c r="C610" s="70" t="s">
        <v>79</v>
      </c>
      <c r="D610" s="71">
        <v>1396.27</v>
      </c>
      <c r="E610" s="71">
        <v>1292.1400000000001</v>
      </c>
      <c r="F610" s="71">
        <v>1239.8599999999999</v>
      </c>
      <c r="G610" s="71">
        <v>1239.07</v>
      </c>
      <c r="H610" s="71">
        <v>1278.75</v>
      </c>
      <c r="I610" s="71">
        <v>1424.9</v>
      </c>
      <c r="J610" s="71">
        <v>1530.73</v>
      </c>
      <c r="K610" s="71">
        <v>1805.78</v>
      </c>
      <c r="L610" s="71">
        <v>1893.35</v>
      </c>
      <c r="M610" s="71">
        <v>1957.49</v>
      </c>
      <c r="N610" s="71">
        <v>1987.09</v>
      </c>
      <c r="O610" s="71">
        <v>2017.75</v>
      </c>
      <c r="P610" s="71">
        <v>1984.98</v>
      </c>
      <c r="Q610" s="71">
        <v>1986.82</v>
      </c>
      <c r="R610" s="71">
        <v>1975.02</v>
      </c>
      <c r="S610" s="71">
        <v>1950.96</v>
      </c>
      <c r="T610" s="71">
        <v>1942.08</v>
      </c>
      <c r="U610" s="71">
        <v>1894.42</v>
      </c>
      <c r="V610" s="71">
        <v>1920.85</v>
      </c>
      <c r="W610" s="71">
        <v>1951.4</v>
      </c>
      <c r="X610" s="71">
        <v>1935.62</v>
      </c>
      <c r="Y610" s="71">
        <v>1843.28</v>
      </c>
      <c r="Z610" s="71">
        <v>1603.12</v>
      </c>
      <c r="AA610" s="71">
        <v>1481.1</v>
      </c>
    </row>
    <row r="611" spans="1:27" ht="12.75" customHeight="1" outlineLevel="1" x14ac:dyDescent="0.3">
      <c r="A611" s="163" t="s">
        <v>833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customHeight="1" outlineLevel="1" x14ac:dyDescent="0.3">
      <c r="A612" s="163" t="s">
        <v>834</v>
      </c>
      <c r="B612" s="94" t="s">
        <v>83</v>
      </c>
      <c r="C612" s="70" t="s">
        <v>79</v>
      </c>
      <c r="D612" s="71">
        <v>5.59</v>
      </c>
      <c r="E612" s="71">
        <v>5.59</v>
      </c>
      <c r="F612" s="71">
        <v>5.59</v>
      </c>
      <c r="G612" s="71">
        <v>5.59</v>
      </c>
      <c r="H612" s="71">
        <v>5.59</v>
      </c>
      <c r="I612" s="71">
        <v>5.59</v>
      </c>
      <c r="J612" s="71">
        <v>5.59</v>
      </c>
      <c r="K612" s="71">
        <v>5.59</v>
      </c>
      <c r="L612" s="71">
        <v>5.59</v>
      </c>
      <c r="M612" s="71">
        <v>5.59</v>
      </c>
      <c r="N612" s="71">
        <v>5.59</v>
      </c>
      <c r="O612" s="71">
        <v>5.59</v>
      </c>
      <c r="P612" s="71">
        <v>5.59</v>
      </c>
      <c r="Q612" s="71">
        <v>5.59</v>
      </c>
      <c r="R612" s="71">
        <v>5.59</v>
      </c>
      <c r="S612" s="71">
        <v>5.59</v>
      </c>
      <c r="T612" s="71">
        <v>5.59</v>
      </c>
      <c r="U612" s="71">
        <v>5.59</v>
      </c>
      <c r="V612" s="71">
        <v>5.59</v>
      </c>
      <c r="W612" s="71">
        <v>5.59</v>
      </c>
      <c r="X612" s="71">
        <v>5.59</v>
      </c>
      <c r="Y612" s="71">
        <v>5.59</v>
      </c>
      <c r="Z612" s="71">
        <v>5.59</v>
      </c>
      <c r="AA612" s="71">
        <v>5.59</v>
      </c>
    </row>
    <row r="613" spans="1:27" ht="12.75" customHeight="1" outlineLevel="1" x14ac:dyDescent="0.3">
      <c r="A613" s="163" t="s">
        <v>835</v>
      </c>
      <c r="B613" s="94" t="s">
        <v>81</v>
      </c>
      <c r="C613" s="70" t="s">
        <v>79</v>
      </c>
      <c r="D613" s="71">
        <f>$D$11</f>
        <v>88.27</v>
      </c>
      <c r="E613" s="71">
        <f t="shared" ref="E613:AA613" si="356">$D$11</f>
        <v>88.27</v>
      </c>
      <c r="F613" s="71">
        <f t="shared" si="356"/>
        <v>88.27</v>
      </c>
      <c r="G613" s="71">
        <f t="shared" si="356"/>
        <v>88.27</v>
      </c>
      <c r="H613" s="71">
        <f t="shared" si="356"/>
        <v>88.27</v>
      </c>
      <c r="I613" s="71">
        <f t="shared" si="356"/>
        <v>88.27</v>
      </c>
      <c r="J613" s="71">
        <f t="shared" si="356"/>
        <v>88.27</v>
      </c>
      <c r="K613" s="71">
        <f t="shared" si="356"/>
        <v>88.27</v>
      </c>
      <c r="L613" s="71">
        <f t="shared" si="356"/>
        <v>88.27</v>
      </c>
      <c r="M613" s="71">
        <f t="shared" si="356"/>
        <v>88.27</v>
      </c>
      <c r="N613" s="71">
        <f t="shared" si="356"/>
        <v>88.27</v>
      </c>
      <c r="O613" s="71">
        <f t="shared" si="356"/>
        <v>88.27</v>
      </c>
      <c r="P613" s="71">
        <f t="shared" si="356"/>
        <v>88.27</v>
      </c>
      <c r="Q613" s="71">
        <f t="shared" si="356"/>
        <v>88.27</v>
      </c>
      <c r="R613" s="71">
        <f t="shared" si="356"/>
        <v>88.27</v>
      </c>
      <c r="S613" s="71">
        <f t="shared" si="356"/>
        <v>88.27</v>
      </c>
      <c r="T613" s="71">
        <f t="shared" si="356"/>
        <v>88.27</v>
      </c>
      <c r="U613" s="71">
        <f t="shared" si="356"/>
        <v>88.27</v>
      </c>
      <c r="V613" s="71">
        <f t="shared" si="356"/>
        <v>88.27</v>
      </c>
      <c r="W613" s="71">
        <f t="shared" si="356"/>
        <v>88.27</v>
      </c>
      <c r="X613" s="71">
        <f t="shared" si="356"/>
        <v>88.27</v>
      </c>
      <c r="Y613" s="71">
        <f t="shared" si="356"/>
        <v>88.27</v>
      </c>
      <c r="Z613" s="71">
        <f t="shared" si="356"/>
        <v>88.27</v>
      </c>
      <c r="AA613" s="71">
        <f t="shared" si="356"/>
        <v>88.27</v>
      </c>
    </row>
    <row r="614" spans="1:27" ht="13.8" x14ac:dyDescent="0.3">
      <c r="A614" s="162" t="s">
        <v>836</v>
      </c>
      <c r="B614" s="54" t="str">
        <f>"27"&amp;"."&amp;$B$662&amp;"."&amp;$B$663</f>
        <v>27.03.2024</v>
      </c>
      <c r="C614" s="134" t="s">
        <v>76</v>
      </c>
      <c r="D614" s="135">
        <f>ROUND(((D615+D616+D618+D617)/1000),5)</f>
        <v>4.9279000000000002</v>
      </c>
      <c r="E614" s="135">
        <f>ROUND(((E615+E616+E618+E617)/1000),5)</f>
        <v>4.8967000000000001</v>
      </c>
      <c r="F614" s="135">
        <f>ROUND(((F615+F616+F618+F617)/1000),5)</f>
        <v>4.8875299999999999</v>
      </c>
      <c r="G614" s="135">
        <f t="shared" ref="G614:AA614" si="357">ROUND(((G615+G616+G618+G617)/1000),5)</f>
        <v>4.8891799999999996</v>
      </c>
      <c r="H614" s="135">
        <f t="shared" si="357"/>
        <v>4.8940400000000004</v>
      </c>
      <c r="I614" s="135">
        <f t="shared" si="357"/>
        <v>4.9596900000000002</v>
      </c>
      <c r="J614" s="135">
        <f t="shared" si="357"/>
        <v>5.1704499999999998</v>
      </c>
      <c r="K614" s="135">
        <f t="shared" si="357"/>
        <v>5.4446399999999997</v>
      </c>
      <c r="L614" s="135">
        <f t="shared" si="357"/>
        <v>5.5716000000000001</v>
      </c>
      <c r="M614" s="135">
        <f t="shared" si="357"/>
        <v>5.6668399999999997</v>
      </c>
      <c r="N614" s="135">
        <f t="shared" si="357"/>
        <v>5.7241900000000001</v>
      </c>
      <c r="O614" s="135">
        <f t="shared" si="357"/>
        <v>5.7615999999999996</v>
      </c>
      <c r="P614" s="135">
        <f t="shared" si="357"/>
        <v>5.74709</v>
      </c>
      <c r="Q614" s="135">
        <f t="shared" si="357"/>
        <v>5.7413600000000002</v>
      </c>
      <c r="R614" s="135">
        <f t="shared" si="357"/>
        <v>5.6716199999999999</v>
      </c>
      <c r="S614" s="135">
        <f t="shared" si="357"/>
        <v>5.5813800000000002</v>
      </c>
      <c r="T614" s="135">
        <f t="shared" si="357"/>
        <v>5.5496600000000003</v>
      </c>
      <c r="U614" s="135">
        <f t="shared" si="357"/>
        <v>5.4777800000000001</v>
      </c>
      <c r="V614" s="135">
        <f t="shared" si="357"/>
        <v>5.5228099999999998</v>
      </c>
      <c r="W614" s="135">
        <f t="shared" si="357"/>
        <v>5.6169700000000002</v>
      </c>
      <c r="X614" s="135">
        <f t="shared" si="357"/>
        <v>5.6037800000000004</v>
      </c>
      <c r="Y614" s="135">
        <f t="shared" si="357"/>
        <v>5.5089199999999998</v>
      </c>
      <c r="Z614" s="135">
        <f t="shared" si="357"/>
        <v>5.2808099999999998</v>
      </c>
      <c r="AA614" s="135">
        <f t="shared" si="357"/>
        <v>5.1147200000000002</v>
      </c>
    </row>
    <row r="615" spans="1:27" ht="12.75" customHeight="1" outlineLevel="1" x14ac:dyDescent="0.3">
      <c r="A615" s="163" t="s">
        <v>837</v>
      </c>
      <c r="B615" s="94" t="s">
        <v>238</v>
      </c>
      <c r="C615" s="70" t="s">
        <v>79</v>
      </c>
      <c r="D615" s="71">
        <v>1274.27</v>
      </c>
      <c r="E615" s="71">
        <v>1243.07</v>
      </c>
      <c r="F615" s="71">
        <v>1233.9000000000001</v>
      </c>
      <c r="G615" s="71">
        <v>1235.55</v>
      </c>
      <c r="H615" s="71">
        <v>1240.4100000000001</v>
      </c>
      <c r="I615" s="71">
        <v>1306.06</v>
      </c>
      <c r="J615" s="71">
        <v>1516.82</v>
      </c>
      <c r="K615" s="71">
        <v>1791.01</v>
      </c>
      <c r="L615" s="71">
        <v>1917.97</v>
      </c>
      <c r="M615" s="71">
        <v>2013.21</v>
      </c>
      <c r="N615" s="71">
        <v>2070.56</v>
      </c>
      <c r="O615" s="71">
        <v>2107.9699999999998</v>
      </c>
      <c r="P615" s="71">
        <v>2093.46</v>
      </c>
      <c r="Q615" s="71">
        <v>2087.73</v>
      </c>
      <c r="R615" s="71">
        <v>2017.99</v>
      </c>
      <c r="S615" s="71">
        <v>1927.75</v>
      </c>
      <c r="T615" s="71">
        <v>1896.03</v>
      </c>
      <c r="U615" s="71">
        <v>1824.15</v>
      </c>
      <c r="V615" s="71">
        <v>1869.18</v>
      </c>
      <c r="W615" s="71">
        <v>1963.34</v>
      </c>
      <c r="X615" s="71">
        <v>1950.15</v>
      </c>
      <c r="Y615" s="71">
        <v>1855.29</v>
      </c>
      <c r="Z615" s="71">
        <v>1627.18</v>
      </c>
      <c r="AA615" s="71">
        <v>1461.09</v>
      </c>
    </row>
    <row r="616" spans="1:27" ht="12.75" customHeight="1" outlineLevel="1" x14ac:dyDescent="0.3">
      <c r="A616" s="163" t="s">
        <v>838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customHeight="1" outlineLevel="1" x14ac:dyDescent="0.3">
      <c r="A617" s="163" t="s">
        <v>839</v>
      </c>
      <c r="B617" s="94" t="s">
        <v>83</v>
      </c>
      <c r="C617" s="70" t="s">
        <v>79</v>
      </c>
      <c r="D617" s="71">
        <v>5.59</v>
      </c>
      <c r="E617" s="71">
        <v>5.59</v>
      </c>
      <c r="F617" s="71">
        <v>5.59</v>
      </c>
      <c r="G617" s="71">
        <v>5.59</v>
      </c>
      <c r="H617" s="71">
        <v>5.59</v>
      </c>
      <c r="I617" s="71">
        <v>5.59</v>
      </c>
      <c r="J617" s="71">
        <v>5.59</v>
      </c>
      <c r="K617" s="71">
        <v>5.59</v>
      </c>
      <c r="L617" s="71">
        <v>5.59</v>
      </c>
      <c r="M617" s="71">
        <v>5.59</v>
      </c>
      <c r="N617" s="71">
        <v>5.59</v>
      </c>
      <c r="O617" s="71">
        <v>5.59</v>
      </c>
      <c r="P617" s="71">
        <v>5.59</v>
      </c>
      <c r="Q617" s="71">
        <v>5.59</v>
      </c>
      <c r="R617" s="71">
        <v>5.59</v>
      </c>
      <c r="S617" s="71">
        <v>5.59</v>
      </c>
      <c r="T617" s="71">
        <v>5.59</v>
      </c>
      <c r="U617" s="71">
        <v>5.59</v>
      </c>
      <c r="V617" s="71">
        <v>5.59</v>
      </c>
      <c r="W617" s="71">
        <v>5.59</v>
      </c>
      <c r="X617" s="71">
        <v>5.59</v>
      </c>
      <c r="Y617" s="71">
        <v>5.59</v>
      </c>
      <c r="Z617" s="71">
        <v>5.59</v>
      </c>
      <c r="AA617" s="71">
        <v>5.59</v>
      </c>
    </row>
    <row r="618" spans="1:27" ht="12.75" customHeight="1" outlineLevel="1" x14ac:dyDescent="0.3">
      <c r="A618" s="163" t="s">
        <v>840</v>
      </c>
      <c r="B618" s="94" t="s">
        <v>81</v>
      </c>
      <c r="C618" s="70" t="s">
        <v>79</v>
      </c>
      <c r="D618" s="71">
        <f>$D$11</f>
        <v>88.27</v>
      </c>
      <c r="E618" s="71">
        <f t="shared" ref="E618:AA618" si="359">$D$11</f>
        <v>88.27</v>
      </c>
      <c r="F618" s="71">
        <f t="shared" si="359"/>
        <v>88.27</v>
      </c>
      <c r="G618" s="71">
        <f t="shared" si="359"/>
        <v>88.27</v>
      </c>
      <c r="H618" s="71">
        <f t="shared" si="359"/>
        <v>88.27</v>
      </c>
      <c r="I618" s="71">
        <f t="shared" si="359"/>
        <v>88.27</v>
      </c>
      <c r="J618" s="71">
        <f t="shared" si="359"/>
        <v>88.27</v>
      </c>
      <c r="K618" s="71">
        <f t="shared" si="359"/>
        <v>88.27</v>
      </c>
      <c r="L618" s="71">
        <f t="shared" si="359"/>
        <v>88.27</v>
      </c>
      <c r="M618" s="71">
        <f t="shared" si="359"/>
        <v>88.27</v>
      </c>
      <c r="N618" s="71">
        <f t="shared" si="359"/>
        <v>88.27</v>
      </c>
      <c r="O618" s="71">
        <f t="shared" si="359"/>
        <v>88.27</v>
      </c>
      <c r="P618" s="71">
        <f t="shared" si="359"/>
        <v>88.27</v>
      </c>
      <c r="Q618" s="71">
        <f t="shared" si="359"/>
        <v>88.27</v>
      </c>
      <c r="R618" s="71">
        <f t="shared" si="359"/>
        <v>88.27</v>
      </c>
      <c r="S618" s="71">
        <f t="shared" si="359"/>
        <v>88.27</v>
      </c>
      <c r="T618" s="71">
        <f t="shared" si="359"/>
        <v>88.27</v>
      </c>
      <c r="U618" s="71">
        <f t="shared" si="359"/>
        <v>88.27</v>
      </c>
      <c r="V618" s="71">
        <f t="shared" si="359"/>
        <v>88.27</v>
      </c>
      <c r="W618" s="71">
        <f t="shared" si="359"/>
        <v>88.27</v>
      </c>
      <c r="X618" s="71">
        <f t="shared" si="359"/>
        <v>88.27</v>
      </c>
      <c r="Y618" s="71">
        <f t="shared" si="359"/>
        <v>88.27</v>
      </c>
      <c r="Z618" s="71">
        <f t="shared" si="359"/>
        <v>88.27</v>
      </c>
      <c r="AA618" s="71">
        <f t="shared" si="359"/>
        <v>88.27</v>
      </c>
    </row>
    <row r="619" spans="1:27" ht="13.8" x14ac:dyDescent="0.3">
      <c r="A619" s="162" t="s">
        <v>841</v>
      </c>
      <c r="B619" s="54" t="str">
        <f>"28"&amp;"."&amp;$B$662&amp;"."&amp;$B$663</f>
        <v>28.03.2024</v>
      </c>
      <c r="C619" s="134" t="s">
        <v>76</v>
      </c>
      <c r="D619" s="135">
        <f>ROUND(((D620+D621+D623+D622)/1000),5)</f>
        <v>4.9459600000000004</v>
      </c>
      <c r="E619" s="135">
        <f>ROUND(((E620+E621+E623+E622)/1000),5)</f>
        <v>4.8974599999999997</v>
      </c>
      <c r="F619" s="135">
        <f>ROUND(((F620+F621+F623+F622)/1000),5)</f>
        <v>4.8904899999999998</v>
      </c>
      <c r="G619" s="135">
        <f t="shared" ref="G619:AA619" si="360">ROUND(((G620+G621+G623+G622)/1000),5)</f>
        <v>4.8887600000000004</v>
      </c>
      <c r="H619" s="135">
        <f t="shared" si="360"/>
        <v>4.8957699999999997</v>
      </c>
      <c r="I619" s="135">
        <f t="shared" si="360"/>
        <v>5.0679100000000004</v>
      </c>
      <c r="J619" s="135">
        <f t="shared" si="360"/>
        <v>5.1976199999999997</v>
      </c>
      <c r="K619" s="135">
        <f t="shared" si="360"/>
        <v>5.4929600000000001</v>
      </c>
      <c r="L619" s="135">
        <f t="shared" si="360"/>
        <v>5.5823999999999998</v>
      </c>
      <c r="M619" s="135">
        <f t="shared" si="360"/>
        <v>5.6675599999999999</v>
      </c>
      <c r="N619" s="135">
        <f t="shared" si="360"/>
        <v>5.6557599999999999</v>
      </c>
      <c r="O619" s="135">
        <f t="shared" si="360"/>
        <v>5.6678800000000003</v>
      </c>
      <c r="P619" s="135">
        <f t="shared" si="360"/>
        <v>5.6672099999999999</v>
      </c>
      <c r="Q619" s="135">
        <f t="shared" si="360"/>
        <v>5.6619299999999999</v>
      </c>
      <c r="R619" s="135">
        <f t="shared" si="360"/>
        <v>5.6506100000000004</v>
      </c>
      <c r="S619" s="135">
        <f t="shared" si="360"/>
        <v>5.6234999999999999</v>
      </c>
      <c r="T619" s="135">
        <f t="shared" si="360"/>
        <v>5.5979000000000001</v>
      </c>
      <c r="U619" s="135">
        <f t="shared" si="360"/>
        <v>5.5467300000000002</v>
      </c>
      <c r="V619" s="135">
        <f t="shared" si="360"/>
        <v>5.5850999999999997</v>
      </c>
      <c r="W619" s="135">
        <f t="shared" si="360"/>
        <v>5.6771099999999999</v>
      </c>
      <c r="X619" s="135">
        <f t="shared" si="360"/>
        <v>5.6481000000000003</v>
      </c>
      <c r="Y619" s="135">
        <f t="shared" si="360"/>
        <v>5.5606999999999998</v>
      </c>
      <c r="Z619" s="135">
        <f t="shared" si="360"/>
        <v>5.37866</v>
      </c>
      <c r="AA619" s="135">
        <f t="shared" si="360"/>
        <v>5.1443500000000002</v>
      </c>
    </row>
    <row r="620" spans="1:27" ht="12.75" customHeight="1" outlineLevel="1" x14ac:dyDescent="0.3">
      <c r="A620" s="163" t="s">
        <v>842</v>
      </c>
      <c r="B620" s="94" t="s">
        <v>238</v>
      </c>
      <c r="C620" s="70" t="s">
        <v>79</v>
      </c>
      <c r="D620" s="71">
        <v>1292.33</v>
      </c>
      <c r="E620" s="71">
        <v>1243.83</v>
      </c>
      <c r="F620" s="71">
        <v>1236.8599999999999</v>
      </c>
      <c r="G620" s="71">
        <v>1235.1300000000001</v>
      </c>
      <c r="H620" s="71">
        <v>1242.1400000000001</v>
      </c>
      <c r="I620" s="71">
        <v>1414.28</v>
      </c>
      <c r="J620" s="71">
        <v>1543.99</v>
      </c>
      <c r="K620" s="71">
        <v>1839.33</v>
      </c>
      <c r="L620" s="71">
        <v>1928.77</v>
      </c>
      <c r="M620" s="71">
        <v>2013.93</v>
      </c>
      <c r="N620" s="71">
        <v>2002.13</v>
      </c>
      <c r="O620" s="71">
        <v>2014.25</v>
      </c>
      <c r="P620" s="71">
        <v>2013.58</v>
      </c>
      <c r="Q620" s="71">
        <v>2008.3</v>
      </c>
      <c r="R620" s="71">
        <v>1996.98</v>
      </c>
      <c r="S620" s="71">
        <v>1969.87</v>
      </c>
      <c r="T620" s="71">
        <v>1944.27</v>
      </c>
      <c r="U620" s="71">
        <v>1893.1</v>
      </c>
      <c r="V620" s="71">
        <v>1931.47</v>
      </c>
      <c r="W620" s="71">
        <v>2023.48</v>
      </c>
      <c r="X620" s="71">
        <v>1994.47</v>
      </c>
      <c r="Y620" s="71">
        <v>1907.07</v>
      </c>
      <c r="Z620" s="71">
        <v>1725.03</v>
      </c>
      <c r="AA620" s="71">
        <v>1490.72</v>
      </c>
    </row>
    <row r="621" spans="1:27" ht="12.75" customHeight="1" outlineLevel="1" x14ac:dyDescent="0.3">
      <c r="A621" s="163" t="s">
        <v>843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customHeight="1" outlineLevel="1" x14ac:dyDescent="0.3">
      <c r="A622" s="163" t="s">
        <v>844</v>
      </c>
      <c r="B622" s="94" t="s">
        <v>83</v>
      </c>
      <c r="C622" s="70" t="s">
        <v>79</v>
      </c>
      <c r="D622" s="71">
        <v>5.59</v>
      </c>
      <c r="E622" s="71">
        <v>5.59</v>
      </c>
      <c r="F622" s="71">
        <v>5.59</v>
      </c>
      <c r="G622" s="71">
        <v>5.59</v>
      </c>
      <c r="H622" s="71">
        <v>5.59</v>
      </c>
      <c r="I622" s="71">
        <v>5.59</v>
      </c>
      <c r="J622" s="71">
        <v>5.59</v>
      </c>
      <c r="K622" s="71">
        <v>5.59</v>
      </c>
      <c r="L622" s="71">
        <v>5.59</v>
      </c>
      <c r="M622" s="71">
        <v>5.59</v>
      </c>
      <c r="N622" s="71">
        <v>5.59</v>
      </c>
      <c r="O622" s="71">
        <v>5.59</v>
      </c>
      <c r="P622" s="71">
        <v>5.59</v>
      </c>
      <c r="Q622" s="71">
        <v>5.59</v>
      </c>
      <c r="R622" s="71">
        <v>5.59</v>
      </c>
      <c r="S622" s="71">
        <v>5.59</v>
      </c>
      <c r="T622" s="71">
        <v>5.59</v>
      </c>
      <c r="U622" s="71">
        <v>5.59</v>
      </c>
      <c r="V622" s="71">
        <v>5.59</v>
      </c>
      <c r="W622" s="71">
        <v>5.59</v>
      </c>
      <c r="X622" s="71">
        <v>5.59</v>
      </c>
      <c r="Y622" s="71">
        <v>5.59</v>
      </c>
      <c r="Z622" s="71">
        <v>5.59</v>
      </c>
      <c r="AA622" s="71">
        <v>5.59</v>
      </c>
    </row>
    <row r="623" spans="1:27" ht="12.75" customHeight="1" outlineLevel="1" x14ac:dyDescent="0.3">
      <c r="A623" s="163" t="s">
        <v>845</v>
      </c>
      <c r="B623" s="94" t="s">
        <v>81</v>
      </c>
      <c r="C623" s="70" t="s">
        <v>79</v>
      </c>
      <c r="D623" s="71">
        <f>$D$11</f>
        <v>88.27</v>
      </c>
      <c r="E623" s="71">
        <f t="shared" ref="E623:AA623" si="362">$D$11</f>
        <v>88.27</v>
      </c>
      <c r="F623" s="71">
        <f t="shared" si="362"/>
        <v>88.27</v>
      </c>
      <c r="G623" s="71">
        <f t="shared" si="362"/>
        <v>88.27</v>
      </c>
      <c r="H623" s="71">
        <f t="shared" si="362"/>
        <v>88.27</v>
      </c>
      <c r="I623" s="71">
        <f t="shared" si="362"/>
        <v>88.27</v>
      </c>
      <c r="J623" s="71">
        <f t="shared" si="362"/>
        <v>88.27</v>
      </c>
      <c r="K623" s="71">
        <f t="shared" si="362"/>
        <v>88.27</v>
      </c>
      <c r="L623" s="71">
        <f t="shared" si="362"/>
        <v>88.27</v>
      </c>
      <c r="M623" s="71">
        <f t="shared" si="362"/>
        <v>88.27</v>
      </c>
      <c r="N623" s="71">
        <f t="shared" si="362"/>
        <v>88.27</v>
      </c>
      <c r="O623" s="71">
        <f t="shared" si="362"/>
        <v>88.27</v>
      </c>
      <c r="P623" s="71">
        <f t="shared" si="362"/>
        <v>88.27</v>
      </c>
      <c r="Q623" s="71">
        <f t="shared" si="362"/>
        <v>88.27</v>
      </c>
      <c r="R623" s="71">
        <f t="shared" si="362"/>
        <v>88.27</v>
      </c>
      <c r="S623" s="71">
        <f t="shared" si="362"/>
        <v>88.27</v>
      </c>
      <c r="T623" s="71">
        <f t="shared" si="362"/>
        <v>88.27</v>
      </c>
      <c r="U623" s="71">
        <f t="shared" si="362"/>
        <v>88.27</v>
      </c>
      <c r="V623" s="71">
        <f t="shared" si="362"/>
        <v>88.27</v>
      </c>
      <c r="W623" s="71">
        <f t="shared" si="362"/>
        <v>88.27</v>
      </c>
      <c r="X623" s="71">
        <f t="shared" si="362"/>
        <v>88.27</v>
      </c>
      <c r="Y623" s="71">
        <f t="shared" si="362"/>
        <v>88.27</v>
      </c>
      <c r="Z623" s="71">
        <f t="shared" si="362"/>
        <v>88.27</v>
      </c>
      <c r="AA623" s="71">
        <f t="shared" si="362"/>
        <v>88.27</v>
      </c>
    </row>
    <row r="624" spans="1:27" ht="13.8" x14ac:dyDescent="0.3">
      <c r="A624" s="162" t="s">
        <v>846</v>
      </c>
      <c r="B624" s="54" t="str">
        <f>"29"&amp;"."&amp;$B$662&amp;"."&amp;$B$663</f>
        <v>29.03.2024</v>
      </c>
      <c r="C624" s="134" t="s">
        <v>76</v>
      </c>
      <c r="D624" s="135">
        <f>ROUND(((D625+D626+D628+D627)/1000),5)</f>
        <v>5.0727000000000002</v>
      </c>
      <c r="E624" s="135">
        <f>ROUND(((E625+E626+E628+E627)/1000),5)</f>
        <v>4.95885</v>
      </c>
      <c r="F624" s="135">
        <f>ROUND(((F625+F626+F628+F627)/1000),5)</f>
        <v>4.9476800000000001</v>
      </c>
      <c r="G624" s="135">
        <f t="shared" ref="G624:AA624" si="363">ROUND(((G625+G626+G628+G627)/1000),5)</f>
        <v>4.9441300000000004</v>
      </c>
      <c r="H624" s="135">
        <f t="shared" si="363"/>
        <v>4.9559600000000001</v>
      </c>
      <c r="I624" s="135">
        <f t="shared" si="363"/>
        <v>5.0723700000000003</v>
      </c>
      <c r="J624" s="135">
        <f t="shared" si="363"/>
        <v>5.2161499999999998</v>
      </c>
      <c r="K624" s="135">
        <f t="shared" si="363"/>
        <v>5.5123100000000003</v>
      </c>
      <c r="L624" s="135">
        <f t="shared" si="363"/>
        <v>5.6491199999999999</v>
      </c>
      <c r="M624" s="135">
        <f t="shared" si="363"/>
        <v>5.6980500000000003</v>
      </c>
      <c r="N624" s="135">
        <f t="shared" si="363"/>
        <v>5.7050799999999997</v>
      </c>
      <c r="O624" s="135">
        <f t="shared" si="363"/>
        <v>5.7342000000000004</v>
      </c>
      <c r="P624" s="135">
        <f t="shared" si="363"/>
        <v>5.7212199999999998</v>
      </c>
      <c r="Q624" s="135">
        <f t="shared" si="363"/>
        <v>5.7090199999999998</v>
      </c>
      <c r="R624" s="135">
        <f t="shared" si="363"/>
        <v>5.69611</v>
      </c>
      <c r="S624" s="135">
        <f t="shared" si="363"/>
        <v>5.6881000000000004</v>
      </c>
      <c r="T624" s="135">
        <f t="shared" si="363"/>
        <v>5.6646299999999998</v>
      </c>
      <c r="U624" s="135">
        <f t="shared" si="363"/>
        <v>5.6121699999999999</v>
      </c>
      <c r="V624" s="135">
        <f t="shared" si="363"/>
        <v>5.6426100000000003</v>
      </c>
      <c r="W624" s="135">
        <f t="shared" si="363"/>
        <v>5.6869300000000003</v>
      </c>
      <c r="X624" s="135">
        <f t="shared" si="363"/>
        <v>5.6862000000000004</v>
      </c>
      <c r="Y624" s="135">
        <f t="shared" si="363"/>
        <v>5.6405399999999997</v>
      </c>
      <c r="Z624" s="135">
        <f t="shared" si="363"/>
        <v>5.4795999999999996</v>
      </c>
      <c r="AA624" s="135">
        <f t="shared" si="363"/>
        <v>5.1796899999999999</v>
      </c>
    </row>
    <row r="625" spans="1:27" ht="12.75" customHeight="1" outlineLevel="1" x14ac:dyDescent="0.3">
      <c r="A625" s="163" t="s">
        <v>847</v>
      </c>
      <c r="B625" s="94" t="s">
        <v>238</v>
      </c>
      <c r="C625" s="70" t="s">
        <v>79</v>
      </c>
      <c r="D625" s="71">
        <v>1419.07</v>
      </c>
      <c r="E625" s="71">
        <v>1305.22</v>
      </c>
      <c r="F625" s="71">
        <v>1294.05</v>
      </c>
      <c r="G625" s="71">
        <v>1290.5</v>
      </c>
      <c r="H625" s="71">
        <v>1302.33</v>
      </c>
      <c r="I625" s="71">
        <v>1418.74</v>
      </c>
      <c r="J625" s="71">
        <v>1562.52</v>
      </c>
      <c r="K625" s="71">
        <v>1858.68</v>
      </c>
      <c r="L625" s="71">
        <v>1995.49</v>
      </c>
      <c r="M625" s="71">
        <v>2044.42</v>
      </c>
      <c r="N625" s="71">
        <v>2051.4499999999998</v>
      </c>
      <c r="O625" s="71">
        <v>2080.5700000000002</v>
      </c>
      <c r="P625" s="71">
        <v>2067.59</v>
      </c>
      <c r="Q625" s="71">
        <v>2055.39</v>
      </c>
      <c r="R625" s="71">
        <v>2042.48</v>
      </c>
      <c r="S625" s="71">
        <v>2034.47</v>
      </c>
      <c r="T625" s="71">
        <v>2011</v>
      </c>
      <c r="U625" s="71">
        <v>1958.54</v>
      </c>
      <c r="V625" s="71">
        <v>1988.98</v>
      </c>
      <c r="W625" s="71">
        <v>2033.3</v>
      </c>
      <c r="X625" s="71">
        <v>2032.57</v>
      </c>
      <c r="Y625" s="71">
        <v>1986.91</v>
      </c>
      <c r="Z625" s="71">
        <v>1825.97</v>
      </c>
      <c r="AA625" s="71">
        <v>1526.06</v>
      </c>
    </row>
    <row r="626" spans="1:27" ht="12.75" customHeight="1" outlineLevel="1" x14ac:dyDescent="0.3">
      <c r="A626" s="163" t="s">
        <v>848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customHeight="1" outlineLevel="1" x14ac:dyDescent="0.3">
      <c r="A627" s="163" t="s">
        <v>849</v>
      </c>
      <c r="B627" s="94" t="s">
        <v>83</v>
      </c>
      <c r="C627" s="70" t="s">
        <v>79</v>
      </c>
      <c r="D627" s="71">
        <v>5.59</v>
      </c>
      <c r="E627" s="71">
        <v>5.59</v>
      </c>
      <c r="F627" s="71">
        <v>5.59</v>
      </c>
      <c r="G627" s="71">
        <v>5.59</v>
      </c>
      <c r="H627" s="71">
        <v>5.59</v>
      </c>
      <c r="I627" s="71">
        <v>5.59</v>
      </c>
      <c r="J627" s="71">
        <v>5.59</v>
      </c>
      <c r="K627" s="71">
        <v>5.59</v>
      </c>
      <c r="L627" s="71">
        <v>5.59</v>
      </c>
      <c r="M627" s="71">
        <v>5.59</v>
      </c>
      <c r="N627" s="71">
        <v>5.59</v>
      </c>
      <c r="O627" s="71">
        <v>5.59</v>
      </c>
      <c r="P627" s="71">
        <v>5.59</v>
      </c>
      <c r="Q627" s="71">
        <v>5.59</v>
      </c>
      <c r="R627" s="71">
        <v>5.59</v>
      </c>
      <c r="S627" s="71">
        <v>5.59</v>
      </c>
      <c r="T627" s="71">
        <v>5.59</v>
      </c>
      <c r="U627" s="71">
        <v>5.59</v>
      </c>
      <c r="V627" s="71">
        <v>5.59</v>
      </c>
      <c r="W627" s="71">
        <v>5.59</v>
      </c>
      <c r="X627" s="71">
        <v>5.59</v>
      </c>
      <c r="Y627" s="71">
        <v>5.59</v>
      </c>
      <c r="Z627" s="71">
        <v>5.59</v>
      </c>
      <c r="AA627" s="71">
        <v>5.59</v>
      </c>
    </row>
    <row r="628" spans="1:27" ht="12.75" customHeight="1" outlineLevel="1" x14ac:dyDescent="0.3">
      <c r="A628" s="163" t="s">
        <v>850</v>
      </c>
      <c r="B628" s="94" t="s">
        <v>81</v>
      </c>
      <c r="C628" s="70" t="s">
        <v>79</v>
      </c>
      <c r="D628" s="71">
        <f>$D$11</f>
        <v>88.27</v>
      </c>
      <c r="E628" s="71">
        <f t="shared" ref="E628:AA628" si="365">$D$11</f>
        <v>88.27</v>
      </c>
      <c r="F628" s="71">
        <f t="shared" si="365"/>
        <v>88.27</v>
      </c>
      <c r="G628" s="71">
        <f t="shared" si="365"/>
        <v>88.27</v>
      </c>
      <c r="H628" s="71">
        <f t="shared" si="365"/>
        <v>88.27</v>
      </c>
      <c r="I628" s="71">
        <f t="shared" si="365"/>
        <v>88.27</v>
      </c>
      <c r="J628" s="71">
        <f t="shared" si="365"/>
        <v>88.27</v>
      </c>
      <c r="K628" s="71">
        <f t="shared" si="365"/>
        <v>88.27</v>
      </c>
      <c r="L628" s="71">
        <f t="shared" si="365"/>
        <v>88.27</v>
      </c>
      <c r="M628" s="71">
        <f t="shared" si="365"/>
        <v>88.27</v>
      </c>
      <c r="N628" s="71">
        <f t="shared" si="365"/>
        <v>88.27</v>
      </c>
      <c r="O628" s="71">
        <f t="shared" si="365"/>
        <v>88.27</v>
      </c>
      <c r="P628" s="71">
        <f t="shared" si="365"/>
        <v>88.27</v>
      </c>
      <c r="Q628" s="71">
        <f t="shared" si="365"/>
        <v>88.27</v>
      </c>
      <c r="R628" s="71">
        <f t="shared" si="365"/>
        <v>88.27</v>
      </c>
      <c r="S628" s="71">
        <f t="shared" si="365"/>
        <v>88.27</v>
      </c>
      <c r="T628" s="71">
        <f t="shared" si="365"/>
        <v>88.27</v>
      </c>
      <c r="U628" s="71">
        <f t="shared" si="365"/>
        <v>88.27</v>
      </c>
      <c r="V628" s="71">
        <f t="shared" si="365"/>
        <v>88.27</v>
      </c>
      <c r="W628" s="71">
        <f t="shared" si="365"/>
        <v>88.27</v>
      </c>
      <c r="X628" s="71">
        <f t="shared" si="365"/>
        <v>88.27</v>
      </c>
      <c r="Y628" s="71">
        <f t="shared" si="365"/>
        <v>88.27</v>
      </c>
      <c r="Z628" s="71">
        <f t="shared" si="365"/>
        <v>88.27</v>
      </c>
      <c r="AA628" s="71">
        <f t="shared" si="365"/>
        <v>88.27</v>
      </c>
    </row>
    <row r="629" spans="1:27" ht="13.8" x14ac:dyDescent="0.3">
      <c r="A629" s="162" t="s">
        <v>851</v>
      </c>
      <c r="B629" s="54" t="str">
        <f>"30"&amp;"."&amp;$B$662&amp;"."&amp;$B$663</f>
        <v>30.03.2024</v>
      </c>
      <c r="C629" s="134" t="s">
        <v>76</v>
      </c>
      <c r="D629" s="135">
        <f>ROUND(((D630+D631+D633+D632)/1000),5)</f>
        <v>5.15998</v>
      </c>
      <c r="E629" s="135">
        <f>ROUND(((E630+E631+E633+E632)/1000),5)</f>
        <v>5.0886699999999996</v>
      </c>
      <c r="F629" s="135">
        <f>ROUND(((F630+F631+F633+F632)/1000),5)</f>
        <v>5.0222100000000003</v>
      </c>
      <c r="G629" s="135">
        <f t="shared" ref="G629:AA629" si="366">ROUND(((G630+G631+G633+G632)/1000),5)</f>
        <v>4.9610399999999997</v>
      </c>
      <c r="H629" s="135">
        <f t="shared" si="366"/>
        <v>5.0129599999999996</v>
      </c>
      <c r="I629" s="135">
        <f t="shared" si="366"/>
        <v>5.0754799999999998</v>
      </c>
      <c r="J629" s="135">
        <f t="shared" si="366"/>
        <v>5.0995400000000002</v>
      </c>
      <c r="K629" s="135">
        <f t="shared" si="366"/>
        <v>5.1793399999999998</v>
      </c>
      <c r="L629" s="135">
        <f t="shared" si="366"/>
        <v>5.5166399999999998</v>
      </c>
      <c r="M629" s="135">
        <f t="shared" si="366"/>
        <v>5.6146500000000001</v>
      </c>
      <c r="N629" s="135">
        <f t="shared" si="366"/>
        <v>5.68201</v>
      </c>
      <c r="O629" s="135">
        <f t="shared" si="366"/>
        <v>5.7023999999999999</v>
      </c>
      <c r="P629" s="135">
        <f t="shared" si="366"/>
        <v>5.6824599999999998</v>
      </c>
      <c r="Q629" s="135">
        <f t="shared" si="366"/>
        <v>5.6628699999999998</v>
      </c>
      <c r="R629" s="135">
        <f t="shared" si="366"/>
        <v>5.6459200000000003</v>
      </c>
      <c r="S629" s="135">
        <f t="shared" si="366"/>
        <v>5.6362100000000002</v>
      </c>
      <c r="T629" s="135">
        <f t="shared" si="366"/>
        <v>5.6289899999999999</v>
      </c>
      <c r="U629" s="135">
        <f t="shared" si="366"/>
        <v>5.6155499999999998</v>
      </c>
      <c r="V629" s="135">
        <f t="shared" si="366"/>
        <v>5.6566799999999997</v>
      </c>
      <c r="W629" s="135">
        <f t="shared" si="366"/>
        <v>5.6958799999999998</v>
      </c>
      <c r="X629" s="135">
        <f t="shared" si="366"/>
        <v>5.6915300000000002</v>
      </c>
      <c r="Y629" s="135">
        <f t="shared" si="366"/>
        <v>5.6460299999999997</v>
      </c>
      <c r="Z629" s="135">
        <f t="shared" si="366"/>
        <v>5.4798999999999998</v>
      </c>
      <c r="AA629" s="135">
        <f t="shared" si="366"/>
        <v>5.21875</v>
      </c>
    </row>
    <row r="630" spans="1:27" ht="12.75" customHeight="1" outlineLevel="1" x14ac:dyDescent="0.3">
      <c r="A630" s="163" t="s">
        <v>852</v>
      </c>
      <c r="B630" s="94" t="s">
        <v>238</v>
      </c>
      <c r="C630" s="70" t="s">
        <v>79</v>
      </c>
      <c r="D630" s="71">
        <v>1506.35</v>
      </c>
      <c r="E630" s="71">
        <v>1435.04</v>
      </c>
      <c r="F630" s="71">
        <v>1368.58</v>
      </c>
      <c r="G630" s="71">
        <v>1307.4100000000001</v>
      </c>
      <c r="H630" s="71">
        <v>1359.33</v>
      </c>
      <c r="I630" s="71">
        <v>1421.85</v>
      </c>
      <c r="J630" s="71">
        <v>1445.91</v>
      </c>
      <c r="K630" s="71">
        <v>1525.71</v>
      </c>
      <c r="L630" s="71">
        <v>1863.01</v>
      </c>
      <c r="M630" s="71">
        <v>1961.02</v>
      </c>
      <c r="N630" s="71">
        <v>2028.38</v>
      </c>
      <c r="O630" s="71">
        <v>2048.77</v>
      </c>
      <c r="P630" s="71">
        <v>2028.83</v>
      </c>
      <c r="Q630" s="71">
        <v>2009.24</v>
      </c>
      <c r="R630" s="71">
        <v>1992.29</v>
      </c>
      <c r="S630" s="71">
        <v>1982.58</v>
      </c>
      <c r="T630" s="71">
        <v>1975.36</v>
      </c>
      <c r="U630" s="71">
        <v>1961.92</v>
      </c>
      <c r="V630" s="71">
        <v>2003.05</v>
      </c>
      <c r="W630" s="71">
        <v>2042.25</v>
      </c>
      <c r="X630" s="71">
        <v>2037.9</v>
      </c>
      <c r="Y630" s="71">
        <v>1992.4</v>
      </c>
      <c r="Z630" s="71">
        <v>1826.27</v>
      </c>
      <c r="AA630" s="71">
        <v>1565.12</v>
      </c>
    </row>
    <row r="631" spans="1:27" ht="12.75" customHeight="1" outlineLevel="1" x14ac:dyDescent="0.3">
      <c r="A631" s="163" t="s">
        <v>853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customHeight="1" outlineLevel="1" x14ac:dyDescent="0.3">
      <c r="A632" s="163" t="s">
        <v>854</v>
      </c>
      <c r="B632" s="94" t="s">
        <v>83</v>
      </c>
      <c r="C632" s="70" t="s">
        <v>79</v>
      </c>
      <c r="D632" s="71">
        <v>5.59</v>
      </c>
      <c r="E632" s="71">
        <v>5.59</v>
      </c>
      <c r="F632" s="71">
        <v>5.59</v>
      </c>
      <c r="G632" s="71">
        <v>5.59</v>
      </c>
      <c r="H632" s="71">
        <v>5.59</v>
      </c>
      <c r="I632" s="71">
        <v>5.59</v>
      </c>
      <c r="J632" s="71">
        <v>5.59</v>
      </c>
      <c r="K632" s="71">
        <v>5.59</v>
      </c>
      <c r="L632" s="71">
        <v>5.59</v>
      </c>
      <c r="M632" s="71">
        <v>5.59</v>
      </c>
      <c r="N632" s="71">
        <v>5.59</v>
      </c>
      <c r="O632" s="71">
        <v>5.59</v>
      </c>
      <c r="P632" s="71">
        <v>5.59</v>
      </c>
      <c r="Q632" s="71">
        <v>5.59</v>
      </c>
      <c r="R632" s="71">
        <v>5.59</v>
      </c>
      <c r="S632" s="71">
        <v>5.59</v>
      </c>
      <c r="T632" s="71">
        <v>5.59</v>
      </c>
      <c r="U632" s="71">
        <v>5.59</v>
      </c>
      <c r="V632" s="71">
        <v>5.59</v>
      </c>
      <c r="W632" s="71">
        <v>5.59</v>
      </c>
      <c r="X632" s="71">
        <v>5.59</v>
      </c>
      <c r="Y632" s="71">
        <v>5.59</v>
      </c>
      <c r="Z632" s="71">
        <v>5.59</v>
      </c>
      <c r="AA632" s="71">
        <v>5.59</v>
      </c>
    </row>
    <row r="633" spans="1:27" ht="12.75" customHeight="1" outlineLevel="1" x14ac:dyDescent="0.3">
      <c r="A633" s="163" t="s">
        <v>855</v>
      </c>
      <c r="B633" s="94" t="s">
        <v>81</v>
      </c>
      <c r="C633" s="70" t="s">
        <v>79</v>
      </c>
      <c r="D633" s="71">
        <f>$D$11</f>
        <v>88.27</v>
      </c>
      <c r="E633" s="71">
        <f t="shared" ref="E633:AA633" si="368">$D$11</f>
        <v>88.27</v>
      </c>
      <c r="F633" s="71">
        <f t="shared" si="368"/>
        <v>88.27</v>
      </c>
      <c r="G633" s="71">
        <f t="shared" si="368"/>
        <v>88.27</v>
      </c>
      <c r="H633" s="71">
        <f t="shared" si="368"/>
        <v>88.27</v>
      </c>
      <c r="I633" s="71">
        <f t="shared" si="368"/>
        <v>88.27</v>
      </c>
      <c r="J633" s="71">
        <f t="shared" si="368"/>
        <v>88.27</v>
      </c>
      <c r="K633" s="71">
        <f t="shared" si="368"/>
        <v>88.27</v>
      </c>
      <c r="L633" s="71">
        <f t="shared" si="368"/>
        <v>88.27</v>
      </c>
      <c r="M633" s="71">
        <f t="shared" si="368"/>
        <v>88.27</v>
      </c>
      <c r="N633" s="71">
        <f t="shared" si="368"/>
        <v>88.27</v>
      </c>
      <c r="O633" s="71">
        <f t="shared" si="368"/>
        <v>88.27</v>
      </c>
      <c r="P633" s="71">
        <f t="shared" si="368"/>
        <v>88.27</v>
      </c>
      <c r="Q633" s="71">
        <f t="shared" si="368"/>
        <v>88.27</v>
      </c>
      <c r="R633" s="71">
        <f t="shared" si="368"/>
        <v>88.27</v>
      </c>
      <c r="S633" s="71">
        <f t="shared" si="368"/>
        <v>88.27</v>
      </c>
      <c r="T633" s="71">
        <f t="shared" si="368"/>
        <v>88.27</v>
      </c>
      <c r="U633" s="71">
        <f t="shared" si="368"/>
        <v>88.27</v>
      </c>
      <c r="V633" s="71">
        <f t="shared" si="368"/>
        <v>88.27</v>
      </c>
      <c r="W633" s="71">
        <f t="shared" si="368"/>
        <v>88.27</v>
      </c>
      <c r="X633" s="71">
        <f t="shared" si="368"/>
        <v>88.27</v>
      </c>
      <c r="Y633" s="71">
        <f t="shared" si="368"/>
        <v>88.27</v>
      </c>
      <c r="Z633" s="71">
        <f t="shared" si="368"/>
        <v>88.27</v>
      </c>
      <c r="AA633" s="71">
        <f t="shared" si="368"/>
        <v>88.27</v>
      </c>
    </row>
    <row r="634" spans="1:27" ht="13.8" x14ac:dyDescent="0.3">
      <c r="A634" s="162" t="s">
        <v>856</v>
      </c>
      <c r="B634" s="54" t="str">
        <f>"31"&amp;"."&amp;$B$662&amp;"."&amp;$B$663</f>
        <v>31.03.2024</v>
      </c>
      <c r="C634" s="134" t="s">
        <v>76</v>
      </c>
      <c r="D634" s="135">
        <f>ROUND(((D635+D636+D638+D637)/1000),5)</f>
        <v>5.1724899999999998</v>
      </c>
      <c r="E634" s="135">
        <f>ROUND(((E635+E636+E638+E637)/1000),5)</f>
        <v>5.08195</v>
      </c>
      <c r="F634" s="135">
        <f>ROUND(((F635+F636+F638+F637)/1000),5)</f>
        <v>4.9904200000000003</v>
      </c>
      <c r="G634" s="135">
        <f t="shared" ref="G634:AA634" si="369">ROUND(((G635+G636+G638+G637)/1000),5)</f>
        <v>4.9817900000000002</v>
      </c>
      <c r="H634" s="135">
        <f t="shared" si="369"/>
        <v>5.0121700000000002</v>
      </c>
      <c r="I634" s="135">
        <f t="shared" si="369"/>
        <v>5.0687800000000003</v>
      </c>
      <c r="J634" s="135">
        <f t="shared" si="369"/>
        <v>5.0391599999999999</v>
      </c>
      <c r="K634" s="135">
        <f t="shared" si="369"/>
        <v>5.1340700000000004</v>
      </c>
      <c r="L634" s="135">
        <f t="shared" si="369"/>
        <v>5.2796399999999997</v>
      </c>
      <c r="M634" s="135">
        <f t="shared" si="369"/>
        <v>5.4569999999999999</v>
      </c>
      <c r="N634" s="135">
        <f t="shared" si="369"/>
        <v>5.4982800000000003</v>
      </c>
      <c r="O634" s="135">
        <f t="shared" si="369"/>
        <v>5.5065600000000003</v>
      </c>
      <c r="P634" s="135">
        <f t="shared" si="369"/>
        <v>5.4804899999999996</v>
      </c>
      <c r="Q634" s="135">
        <f t="shared" si="369"/>
        <v>5.4780899999999999</v>
      </c>
      <c r="R634" s="135">
        <f t="shared" si="369"/>
        <v>5.4785599999999999</v>
      </c>
      <c r="S634" s="135">
        <f t="shared" si="369"/>
        <v>5.4601800000000003</v>
      </c>
      <c r="T634" s="135">
        <f t="shared" si="369"/>
        <v>5.4599700000000002</v>
      </c>
      <c r="U634" s="135">
        <f t="shared" si="369"/>
        <v>5.5384900000000004</v>
      </c>
      <c r="V634" s="135">
        <f t="shared" si="369"/>
        <v>5.5541299999999998</v>
      </c>
      <c r="W634" s="135">
        <f t="shared" si="369"/>
        <v>5.6408800000000001</v>
      </c>
      <c r="X634" s="135">
        <f t="shared" si="369"/>
        <v>5.6060499999999998</v>
      </c>
      <c r="Y634" s="135">
        <f t="shared" si="369"/>
        <v>5.5400099999999997</v>
      </c>
      <c r="Z634" s="135">
        <f t="shared" si="369"/>
        <v>5.32498</v>
      </c>
      <c r="AA634" s="135">
        <f t="shared" si="369"/>
        <v>5.2208300000000003</v>
      </c>
    </row>
    <row r="635" spans="1:27" ht="12.75" customHeight="1" outlineLevel="1" x14ac:dyDescent="0.3">
      <c r="A635" s="163" t="s">
        <v>857</v>
      </c>
      <c r="B635" s="94" t="s">
        <v>238</v>
      </c>
      <c r="C635" s="70" t="s">
        <v>79</v>
      </c>
      <c r="D635" s="71">
        <v>1518.86</v>
      </c>
      <c r="E635" s="71">
        <v>1428.32</v>
      </c>
      <c r="F635" s="71">
        <v>1336.79</v>
      </c>
      <c r="G635" s="71">
        <v>1328.16</v>
      </c>
      <c r="H635" s="71">
        <v>1358.54</v>
      </c>
      <c r="I635" s="71">
        <v>1415.15</v>
      </c>
      <c r="J635" s="71">
        <v>1385.53</v>
      </c>
      <c r="K635" s="71">
        <v>1480.44</v>
      </c>
      <c r="L635" s="71">
        <v>1626.01</v>
      </c>
      <c r="M635" s="71">
        <v>1803.37</v>
      </c>
      <c r="N635" s="71">
        <v>1844.65</v>
      </c>
      <c r="O635" s="71">
        <v>1852.93</v>
      </c>
      <c r="P635" s="71">
        <v>1826.86</v>
      </c>
      <c r="Q635" s="71">
        <v>1824.46</v>
      </c>
      <c r="R635" s="71">
        <v>1824.93</v>
      </c>
      <c r="S635" s="71">
        <v>1806.55</v>
      </c>
      <c r="T635" s="71">
        <v>1806.34</v>
      </c>
      <c r="U635" s="71">
        <v>1884.86</v>
      </c>
      <c r="V635" s="71">
        <v>1900.5</v>
      </c>
      <c r="W635" s="71">
        <v>1987.25</v>
      </c>
      <c r="X635" s="71">
        <v>1952.42</v>
      </c>
      <c r="Y635" s="71">
        <v>1886.38</v>
      </c>
      <c r="Z635" s="71">
        <v>1671.35</v>
      </c>
      <c r="AA635" s="71">
        <v>1567.2</v>
      </c>
    </row>
    <row r="636" spans="1:27" ht="12.75" customHeight="1" outlineLevel="1" x14ac:dyDescent="0.3">
      <c r="A636" s="163" t="s">
        <v>858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customHeight="1" outlineLevel="1" x14ac:dyDescent="0.3">
      <c r="A637" s="163" t="s">
        <v>859</v>
      </c>
      <c r="B637" s="94" t="s">
        <v>83</v>
      </c>
      <c r="C637" s="70" t="s">
        <v>79</v>
      </c>
      <c r="D637" s="71">
        <v>5.59</v>
      </c>
      <c r="E637" s="71">
        <v>5.59</v>
      </c>
      <c r="F637" s="71">
        <v>5.59</v>
      </c>
      <c r="G637" s="71">
        <v>5.59</v>
      </c>
      <c r="H637" s="71">
        <v>5.59</v>
      </c>
      <c r="I637" s="71">
        <v>5.59</v>
      </c>
      <c r="J637" s="71">
        <v>5.59</v>
      </c>
      <c r="K637" s="71">
        <v>5.59</v>
      </c>
      <c r="L637" s="71">
        <v>5.59</v>
      </c>
      <c r="M637" s="71">
        <v>5.59</v>
      </c>
      <c r="N637" s="71">
        <v>5.59</v>
      </c>
      <c r="O637" s="71">
        <v>5.59</v>
      </c>
      <c r="P637" s="71">
        <v>5.59</v>
      </c>
      <c r="Q637" s="71">
        <v>5.59</v>
      </c>
      <c r="R637" s="71">
        <v>5.59</v>
      </c>
      <c r="S637" s="71">
        <v>5.59</v>
      </c>
      <c r="T637" s="71">
        <v>5.59</v>
      </c>
      <c r="U637" s="71">
        <v>5.59</v>
      </c>
      <c r="V637" s="71">
        <v>5.59</v>
      </c>
      <c r="W637" s="71">
        <v>5.59</v>
      </c>
      <c r="X637" s="71">
        <v>5.59</v>
      </c>
      <c r="Y637" s="71">
        <v>5.59</v>
      </c>
      <c r="Z637" s="71">
        <v>5.59</v>
      </c>
      <c r="AA637" s="71">
        <v>5.59</v>
      </c>
    </row>
    <row r="638" spans="1:27" ht="12.75" customHeight="1" outlineLevel="1" x14ac:dyDescent="0.3">
      <c r="A638" s="163" t="s">
        <v>860</v>
      </c>
      <c r="B638" s="94" t="s">
        <v>81</v>
      </c>
      <c r="C638" s="70" t="s">
        <v>79</v>
      </c>
      <c r="D638" s="71">
        <f>$D$11</f>
        <v>88.27</v>
      </c>
      <c r="E638" s="71">
        <f t="shared" ref="E638:AA638" si="371">$D$11</f>
        <v>88.27</v>
      </c>
      <c r="F638" s="71">
        <f t="shared" si="371"/>
        <v>88.27</v>
      </c>
      <c r="G638" s="71">
        <f t="shared" si="371"/>
        <v>88.27</v>
      </c>
      <c r="H638" s="71">
        <f t="shared" si="371"/>
        <v>88.27</v>
      </c>
      <c r="I638" s="71">
        <f t="shared" si="371"/>
        <v>88.27</v>
      </c>
      <c r="J638" s="71">
        <f t="shared" si="371"/>
        <v>88.27</v>
      </c>
      <c r="K638" s="71">
        <f t="shared" si="371"/>
        <v>88.27</v>
      </c>
      <c r="L638" s="71">
        <f t="shared" si="371"/>
        <v>88.27</v>
      </c>
      <c r="M638" s="71">
        <f t="shared" si="371"/>
        <v>88.27</v>
      </c>
      <c r="N638" s="71">
        <f t="shared" si="371"/>
        <v>88.27</v>
      </c>
      <c r="O638" s="71">
        <f t="shared" si="371"/>
        <v>88.27</v>
      </c>
      <c r="P638" s="71">
        <f t="shared" si="371"/>
        <v>88.27</v>
      </c>
      <c r="Q638" s="71">
        <f t="shared" si="371"/>
        <v>88.27</v>
      </c>
      <c r="R638" s="71">
        <f t="shared" si="371"/>
        <v>88.27</v>
      </c>
      <c r="S638" s="71">
        <f t="shared" si="371"/>
        <v>88.27</v>
      </c>
      <c r="T638" s="71">
        <f t="shared" si="371"/>
        <v>88.27</v>
      </c>
      <c r="U638" s="71">
        <f t="shared" si="371"/>
        <v>88.27</v>
      </c>
      <c r="V638" s="71">
        <f t="shared" si="371"/>
        <v>88.27</v>
      </c>
      <c r="W638" s="71">
        <f t="shared" si="371"/>
        <v>88.27</v>
      </c>
      <c r="X638" s="71">
        <f t="shared" si="371"/>
        <v>88.27</v>
      </c>
      <c r="Y638" s="71">
        <f t="shared" si="371"/>
        <v>88.27</v>
      </c>
      <c r="Z638" s="71">
        <f t="shared" si="371"/>
        <v>88.27</v>
      </c>
      <c r="AA638" s="71">
        <f t="shared" si="371"/>
        <v>88.27</v>
      </c>
    </row>
    <row r="639" spans="1:27" ht="13.8" x14ac:dyDescent="0.3">
      <c r="B639" s="165" t="s">
        <v>392</v>
      </c>
    </row>
    <row r="640" spans="1:27" ht="13.8" x14ac:dyDescent="0.3">
      <c r="B640" s="165" t="s">
        <v>392</v>
      </c>
    </row>
    <row r="641" spans="1:27" ht="13.8" x14ac:dyDescent="0.3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3">
      <c r="A642" s="168" t="s">
        <v>862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t="13.8" x14ac:dyDescent="0.3">
      <c r="A643" s="172"/>
      <c r="B643" s="173"/>
      <c r="C643" s="174"/>
      <c r="D643" s="175">
        <f>D644</f>
        <v>866785.27</v>
      </c>
      <c r="E643" s="175">
        <f t="shared" ref="E643:G643" si="372">E644</f>
        <v>866785.27</v>
      </c>
      <c r="F643" s="175">
        <f t="shared" si="372"/>
        <v>866785.27</v>
      </c>
      <c r="G643" s="175">
        <f t="shared" si="372"/>
        <v>866785.27</v>
      </c>
    </row>
    <row r="644" spans="1:27" ht="12.75" customHeight="1" outlineLevel="1" x14ac:dyDescent="0.3">
      <c r="A644" s="176" t="s">
        <v>867</v>
      </c>
      <c r="B644" s="177" t="s">
        <v>868</v>
      </c>
      <c r="C644" s="178" t="s">
        <v>864</v>
      </c>
      <c r="D644" s="71">
        <v>866785.27</v>
      </c>
      <c r="E644" s="71">
        <f>$D644</f>
        <v>866785.27</v>
      </c>
      <c r="F644" s="71">
        <f>$D644</f>
        <v>866785.27</v>
      </c>
      <c r="G644" s="71">
        <f>$D644</f>
        <v>866785.27</v>
      </c>
    </row>
    <row r="647" spans="1:27" ht="12.75" customHeight="1" x14ac:dyDescent="0.3">
      <c r="A647" s="179" t="s">
        <v>84</v>
      </c>
      <c r="B647" s="179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3">
      <c r="A648" s="180" t="s">
        <v>3163</v>
      </c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5">
      <c r="A650" s="83"/>
      <c r="B650" s="84"/>
    </row>
    <row r="651" spans="1:27" x14ac:dyDescent="0.25">
      <c r="A651" s="83"/>
      <c r="B651" s="85"/>
    </row>
    <row r="662" spans="2:2" ht="13.8" hidden="1" x14ac:dyDescent="0.3">
      <c r="B662" s="181" t="s">
        <v>3164</v>
      </c>
    </row>
    <row r="663" spans="2:2" ht="13.8" hidden="1" x14ac:dyDescent="0.3">
      <c r="B663" s="182" t="s">
        <v>3165</v>
      </c>
    </row>
  </sheetData>
  <autoFilter ref="B6:C584" xr:uid="{00000000-0001-0000-0800-000000000000}"/>
  <mergeCells count="12">
    <mergeCell ref="A641:AA641"/>
    <mergeCell ref="A642:A643"/>
    <mergeCell ref="B642:B643"/>
    <mergeCell ref="C642:C643"/>
    <mergeCell ref="A647:B647"/>
    <mergeCell ref="A648:O648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Муравьева Людмила Николаевна</dc:creator>
  <cp:lastModifiedBy>Муравьева Людмила Николаевна</cp:lastModifiedBy>
  <dcterms:created xsi:type="dcterms:W3CDTF">2024-04-12T10:10:43Z</dcterms:created>
  <dcterms:modified xsi:type="dcterms:W3CDTF">2024-04-12T10:12:31Z</dcterms:modified>
</cp:coreProperties>
</file>